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05" windowWidth="19425" windowHeight="9255"/>
  </bookViews>
  <sheets>
    <sheet name="cover" sheetId="2" r:id="rId1"/>
    <sheet name="distsum17" sheetId="1" r:id="rId2"/>
  </sheets>
  <externalReferences>
    <externalReference r:id="rId3"/>
    <externalReference r:id="rId4"/>
    <externalReference r:id="rId5"/>
    <externalReference r:id="rId6"/>
  </externalReferences>
  <definedNames>
    <definedName name="_xlnm._FilterDatabase" localSheetId="1" hidden="1">distsum17!$A$9:$BY$450</definedName>
    <definedName name="_Key1" localSheetId="0" hidden="1">[1]CALC!#REF!</definedName>
    <definedName name="_Key1" hidden="1">[1]CALC!#REF!</definedName>
    <definedName name="_Key2" localSheetId="0" hidden="1">[1]CALC!#REF!</definedName>
    <definedName name="_Key2" hidden="1">[1]CALC!#REF!</definedName>
    <definedName name="_Order1" hidden="1">255</definedName>
    <definedName name="_Order2" hidden="1">255</definedName>
    <definedName name="chacomp" localSheetId="0">[2]chacheck!$A$10:$AD$81</definedName>
    <definedName name="chacomp">[3]chacheck!$A$10:$AQ$80</definedName>
    <definedName name="charterpay">[4]charterpay!$A$10:$BH$81</definedName>
    <definedName name="code436" localSheetId="0">[2]codes!$A$10:$C$449</definedName>
    <definedName name="code436">[3]codes!$A$10:$D$449</definedName>
    <definedName name="codeCHA" localSheetId="0">[2]codes!$E$10:$G$82</definedName>
    <definedName name="codeCHA">[3]codes!$F$10:$H$79</definedName>
    <definedName name="cPY_">[3]c16Q4!$A$10:$AN$80</definedName>
    <definedName name="cPYQ4">'[2]15Q4'!$BA$10:$BK$81</definedName>
    <definedName name="cQ1_">[3]cQ1h!$A$10:$AO$79</definedName>
    <definedName name="cQ1f">[2]cQ1f!$A$10:$AO$81</definedName>
    <definedName name="cQ2_" localSheetId="0">[2]cQ2!$A$10:$AO$81</definedName>
    <definedName name="cQ2_">[3]cQ2!$A$10:$AO$78</definedName>
    <definedName name="cQ3_">[2]cQ3!$A$10:$AO$81</definedName>
    <definedName name="cQ4_">[2]cQ4!$A$10:$AO$81</definedName>
    <definedName name="distcomp" localSheetId="0">[2]distcheck!$A$10:$BB$451</definedName>
    <definedName name="distcomp">[3]distcheck!$A$10:$BB$451</definedName>
    <definedName name="districtpay">[4]districtpay!$A$10:$BJ$451</definedName>
    <definedName name="distsum">distsum17!$A$10:$BU$451</definedName>
    <definedName name="dor_allsumC">[2]DORdata!$D$10:$AP$81</definedName>
    <definedName name="dor_allsumD">[2]DORdata!$BD$10:$BD$451</definedName>
    <definedName name="dPY_">[3]d16Q4!$A$9:$BU$450</definedName>
    <definedName name="dPYQ4">'[2]15Q4'!$A$10:$AU$451</definedName>
    <definedName name="dQ1_">[3]dQ1h!$A$10:$BX$450</definedName>
    <definedName name="dQ1f">[2]dQ1f!$A$10:$BW$451</definedName>
    <definedName name="dQ2_" localSheetId="0">[2]dQ2!$A$10:$BW$451</definedName>
    <definedName name="dQ2_">[3]dQ2!$A$10:$BW$450</definedName>
    <definedName name="dQ3_">[2]dQ3!$A$10:$BW$451</definedName>
    <definedName name="dQ4_">[2]dQ4!$A$10:$BW$451</definedName>
    <definedName name="ignore" localSheetId="0" hidden="1">[1]CALC!#REF!</definedName>
    <definedName name="ignore" hidden="1">[1]CALC!#REF!</definedName>
    <definedName name="_xlnm.Print_Titles" localSheetId="1">distsum17!$8:$9</definedName>
    <definedName name="pymtmonth">[2]codes!$L$10:$M$21</definedName>
  </definedNames>
  <calcPr calcId="125725"/>
</workbook>
</file>

<file path=xl/calcChain.xml><?xml version="1.0" encoding="utf-8"?>
<calcChain xmlns="http://schemas.openxmlformats.org/spreadsheetml/2006/main">
  <c r="BI450" i="1"/>
  <c r="BE450"/>
  <c r="BD450"/>
  <c r="BB450"/>
  <c r="BA450"/>
  <c r="AZ450"/>
  <c r="AS450"/>
  <c r="AR450"/>
  <c r="AQ450"/>
  <c r="AP450"/>
  <c r="AO450"/>
  <c r="AM450"/>
  <c r="AG450"/>
  <c r="AF450"/>
  <c r="AE450"/>
  <c r="AD450"/>
  <c r="AC450"/>
  <c r="AB450"/>
  <c r="AA450"/>
  <c r="Z450"/>
  <c r="Y450"/>
  <c r="X450"/>
  <c r="W450"/>
  <c r="BK449"/>
  <c r="BF449"/>
  <c r="BG449" s="1"/>
  <c r="BC449"/>
  <c r="AN449"/>
  <c r="BJ449" s="1"/>
  <c r="BL449" s="1"/>
  <c r="BN449" s="1"/>
  <c r="AL449"/>
  <c r="V449"/>
  <c r="R449"/>
  <c r="P449"/>
  <c r="G449"/>
  <c r="F449"/>
  <c r="K449" s="1"/>
  <c r="E449"/>
  <c r="D449"/>
  <c r="BK448"/>
  <c r="BF448"/>
  <c r="BG448" s="1"/>
  <c r="BC448"/>
  <c r="AN448"/>
  <c r="BJ448" s="1"/>
  <c r="BL448" s="1"/>
  <c r="BN448" s="1"/>
  <c r="AL448"/>
  <c r="V448"/>
  <c r="R448"/>
  <c r="P448"/>
  <c r="G448"/>
  <c r="F448"/>
  <c r="K448" s="1"/>
  <c r="E448"/>
  <c r="D448"/>
  <c r="BK447"/>
  <c r="BF447"/>
  <c r="BG447" s="1"/>
  <c r="BC447"/>
  <c r="AN447"/>
  <c r="BJ447" s="1"/>
  <c r="BL447" s="1"/>
  <c r="BN447" s="1"/>
  <c r="AL447"/>
  <c r="V447"/>
  <c r="R447"/>
  <c r="P447"/>
  <c r="G447"/>
  <c r="F447"/>
  <c r="K447" s="1"/>
  <c r="E447"/>
  <c r="D447"/>
  <c r="BK446"/>
  <c r="BF446"/>
  <c r="BG446" s="1"/>
  <c r="BC446"/>
  <c r="AN446"/>
  <c r="BJ446" s="1"/>
  <c r="BL446" s="1"/>
  <c r="BN446" s="1"/>
  <c r="AL446"/>
  <c r="V446"/>
  <c r="R446"/>
  <c r="P446"/>
  <c r="G446"/>
  <c r="F446"/>
  <c r="K446" s="1"/>
  <c r="E446"/>
  <c r="D446"/>
  <c r="BK445"/>
  <c r="BF445"/>
  <c r="BG445" s="1"/>
  <c r="BC445"/>
  <c r="AN445"/>
  <c r="BJ445" s="1"/>
  <c r="BL445" s="1"/>
  <c r="BN445" s="1"/>
  <c r="AL445"/>
  <c r="V445"/>
  <c r="R445"/>
  <c r="P445"/>
  <c r="G445"/>
  <c r="F445"/>
  <c r="K445" s="1"/>
  <c r="E445"/>
  <c r="D445"/>
  <c r="BK444"/>
  <c r="BF444"/>
  <c r="BG444" s="1"/>
  <c r="BC444"/>
  <c r="AN444"/>
  <c r="BJ444" s="1"/>
  <c r="BL444" s="1"/>
  <c r="BN444" s="1"/>
  <c r="AL444"/>
  <c r="V444"/>
  <c r="R444"/>
  <c r="P444"/>
  <c r="G444"/>
  <c r="F444"/>
  <c r="K444" s="1"/>
  <c r="E444"/>
  <c r="D444"/>
  <c r="BK443"/>
  <c r="BF443"/>
  <c r="BG443" s="1"/>
  <c r="BC443"/>
  <c r="AN443"/>
  <c r="BJ443" s="1"/>
  <c r="BL443" s="1"/>
  <c r="BN443" s="1"/>
  <c r="AL443"/>
  <c r="V443"/>
  <c r="R443"/>
  <c r="P443"/>
  <c r="G443"/>
  <c r="F443"/>
  <c r="K443" s="1"/>
  <c r="E443"/>
  <c r="D443"/>
  <c r="BK442"/>
  <c r="BF442"/>
  <c r="BG442" s="1"/>
  <c r="BC442"/>
  <c r="AN442"/>
  <c r="BJ442" s="1"/>
  <c r="BL442" s="1"/>
  <c r="BN442" s="1"/>
  <c r="AL442"/>
  <c r="V442"/>
  <c r="R442"/>
  <c r="P442"/>
  <c r="G442"/>
  <c r="F442"/>
  <c r="K442" s="1"/>
  <c r="E442"/>
  <c r="D442"/>
  <c r="BK441"/>
  <c r="BF441"/>
  <c r="BG441" s="1"/>
  <c r="BC441"/>
  <c r="AN441"/>
  <c r="BJ441" s="1"/>
  <c r="BL441" s="1"/>
  <c r="BN441" s="1"/>
  <c r="AL441"/>
  <c r="V441"/>
  <c r="R441"/>
  <c r="P441"/>
  <c r="G441"/>
  <c r="F441"/>
  <c r="K441" s="1"/>
  <c r="E441"/>
  <c r="D441"/>
  <c r="BK440"/>
  <c r="BF440"/>
  <c r="BG440" s="1"/>
  <c r="BC440"/>
  <c r="AN440"/>
  <c r="BJ440" s="1"/>
  <c r="BL440" s="1"/>
  <c r="BN440" s="1"/>
  <c r="AL440"/>
  <c r="V440"/>
  <c r="R440"/>
  <c r="P440"/>
  <c r="G440"/>
  <c r="F440"/>
  <c r="K440" s="1"/>
  <c r="E440"/>
  <c r="D440"/>
  <c r="BK439"/>
  <c r="BF439"/>
  <c r="BG439" s="1"/>
  <c r="BC439"/>
  <c r="AN439"/>
  <c r="BJ439" s="1"/>
  <c r="BL439" s="1"/>
  <c r="BN439" s="1"/>
  <c r="AL439"/>
  <c r="V439"/>
  <c r="R439"/>
  <c r="P439"/>
  <c r="G439"/>
  <c r="F439"/>
  <c r="K439" s="1"/>
  <c r="E439"/>
  <c r="D439"/>
  <c r="BK438"/>
  <c r="BF438"/>
  <c r="BG438" s="1"/>
  <c r="BC438"/>
  <c r="AN438"/>
  <c r="BJ438" s="1"/>
  <c r="BL438" s="1"/>
  <c r="BN438" s="1"/>
  <c r="AL438"/>
  <c r="V438"/>
  <c r="R438"/>
  <c r="P438"/>
  <c r="G438"/>
  <c r="F438"/>
  <c r="K438" s="1"/>
  <c r="E438"/>
  <c r="D438"/>
  <c r="BK437"/>
  <c r="BF437"/>
  <c r="BG437" s="1"/>
  <c r="BC437"/>
  <c r="AN437"/>
  <c r="AL437"/>
  <c r="V437"/>
  <c r="R437"/>
  <c r="P437"/>
  <c r="G437"/>
  <c r="F437"/>
  <c r="K437" s="1"/>
  <c r="E437"/>
  <c r="D437"/>
  <c r="BK436"/>
  <c r="BF436"/>
  <c r="BG436" s="1"/>
  <c r="BC436"/>
  <c r="AN436"/>
  <c r="AL436"/>
  <c r="V436"/>
  <c r="R436"/>
  <c r="P436"/>
  <c r="G436"/>
  <c r="F436"/>
  <c r="K436" s="1"/>
  <c r="E436"/>
  <c r="D436"/>
  <c r="BK435"/>
  <c r="BF435"/>
  <c r="BC435"/>
  <c r="AN435"/>
  <c r="AL435"/>
  <c r="V435"/>
  <c r="R435"/>
  <c r="P435"/>
  <c r="G435"/>
  <c r="F435"/>
  <c r="K435" s="1"/>
  <c r="E435"/>
  <c r="D435"/>
  <c r="BK434"/>
  <c r="BF434"/>
  <c r="BG434" s="1"/>
  <c r="BC434"/>
  <c r="AN434"/>
  <c r="AL434"/>
  <c r="V434"/>
  <c r="R434"/>
  <c r="P434"/>
  <c r="G434"/>
  <c r="F434"/>
  <c r="K434" s="1"/>
  <c r="E434"/>
  <c r="D434"/>
  <c r="BK433"/>
  <c r="BF433"/>
  <c r="BG433" s="1"/>
  <c r="BC433"/>
  <c r="AN433"/>
  <c r="AL433"/>
  <c r="V433"/>
  <c r="R433"/>
  <c r="P433"/>
  <c r="G433"/>
  <c r="F433"/>
  <c r="K433" s="1"/>
  <c r="E433"/>
  <c r="D433"/>
  <c r="BK432"/>
  <c r="BF432"/>
  <c r="BG432" s="1"/>
  <c r="BC432"/>
  <c r="AN432"/>
  <c r="AL432"/>
  <c r="V432"/>
  <c r="R432"/>
  <c r="P432"/>
  <c r="G432"/>
  <c r="F432"/>
  <c r="K432" s="1"/>
  <c r="E432"/>
  <c r="D432"/>
  <c r="BK431"/>
  <c r="BF431"/>
  <c r="BC431"/>
  <c r="AN431"/>
  <c r="AL431"/>
  <c r="V431"/>
  <c r="R431"/>
  <c r="P431"/>
  <c r="G431"/>
  <c r="F431"/>
  <c r="K431" s="1"/>
  <c r="E431"/>
  <c r="D431"/>
  <c r="BK430"/>
  <c r="BF430"/>
  <c r="BG430" s="1"/>
  <c r="BC430"/>
  <c r="AN430"/>
  <c r="AL430"/>
  <c r="V430"/>
  <c r="R430"/>
  <c r="P430"/>
  <c r="G430"/>
  <c r="F430"/>
  <c r="K430" s="1"/>
  <c r="E430"/>
  <c r="D430"/>
  <c r="BK429"/>
  <c r="BF429"/>
  <c r="BG429" s="1"/>
  <c r="BC429"/>
  <c r="AN429"/>
  <c r="AL429"/>
  <c r="V429"/>
  <c r="R429"/>
  <c r="P429"/>
  <c r="G429"/>
  <c r="F429"/>
  <c r="K429" s="1"/>
  <c r="E429"/>
  <c r="D429"/>
  <c r="BK428"/>
  <c r="BF428"/>
  <c r="BG428" s="1"/>
  <c r="BC428"/>
  <c r="AN428"/>
  <c r="AL428"/>
  <c r="V428"/>
  <c r="R428"/>
  <c r="P428"/>
  <c r="G428"/>
  <c r="F428"/>
  <c r="K428" s="1"/>
  <c r="E428"/>
  <c r="D428"/>
  <c r="BK427"/>
  <c r="BF427"/>
  <c r="BC427"/>
  <c r="AN427"/>
  <c r="AL427"/>
  <c r="V427"/>
  <c r="R427"/>
  <c r="P427"/>
  <c r="G427"/>
  <c r="F427"/>
  <c r="K427" s="1"/>
  <c r="E427"/>
  <c r="D427"/>
  <c r="BK426"/>
  <c r="BF426"/>
  <c r="BG426" s="1"/>
  <c r="BC426"/>
  <c r="AN426"/>
  <c r="AL426"/>
  <c r="V426"/>
  <c r="R426"/>
  <c r="P426"/>
  <c r="G426"/>
  <c r="F426"/>
  <c r="K426" s="1"/>
  <c r="E426"/>
  <c r="D426"/>
  <c r="BK425"/>
  <c r="BF425"/>
  <c r="BG425" s="1"/>
  <c r="BC425"/>
  <c r="AN425"/>
  <c r="AL425"/>
  <c r="V425"/>
  <c r="R425"/>
  <c r="P425"/>
  <c r="G425"/>
  <c r="F425"/>
  <c r="K425" s="1"/>
  <c r="E425"/>
  <c r="D425"/>
  <c r="BK424"/>
  <c r="BF424"/>
  <c r="BG424" s="1"/>
  <c r="BC424"/>
  <c r="AN424"/>
  <c r="AL424"/>
  <c r="V424"/>
  <c r="R424"/>
  <c r="P424"/>
  <c r="G424"/>
  <c r="F424"/>
  <c r="K424" s="1"/>
  <c r="E424"/>
  <c r="D424"/>
  <c r="BK423"/>
  <c r="BF423"/>
  <c r="BC423"/>
  <c r="AN423"/>
  <c r="AL423"/>
  <c r="V423"/>
  <c r="R423"/>
  <c r="P423"/>
  <c r="G423"/>
  <c r="F423"/>
  <c r="K423" s="1"/>
  <c r="E423"/>
  <c r="D423"/>
  <c r="BK422"/>
  <c r="BF422"/>
  <c r="BG422" s="1"/>
  <c r="BC422"/>
  <c r="AN422"/>
  <c r="AL422"/>
  <c r="V422"/>
  <c r="R422"/>
  <c r="P422"/>
  <c r="G422"/>
  <c r="F422"/>
  <c r="K422" s="1"/>
  <c r="E422"/>
  <c r="D422"/>
  <c r="BK421"/>
  <c r="BF421"/>
  <c r="BG421" s="1"/>
  <c r="BC421"/>
  <c r="AN421"/>
  <c r="AL421"/>
  <c r="V421"/>
  <c r="R421"/>
  <c r="P421"/>
  <c r="G421"/>
  <c r="F421"/>
  <c r="K421" s="1"/>
  <c r="E421"/>
  <c r="D421"/>
  <c r="BK420"/>
  <c r="BF420"/>
  <c r="BG420" s="1"/>
  <c r="BC420"/>
  <c r="AN420"/>
  <c r="AL420"/>
  <c r="V420"/>
  <c r="R420"/>
  <c r="P420"/>
  <c r="G420"/>
  <c r="F420"/>
  <c r="K420" s="1"/>
  <c r="E420"/>
  <c r="D420"/>
  <c r="BK419"/>
  <c r="BF419"/>
  <c r="BC419"/>
  <c r="AN419"/>
  <c r="AL419"/>
  <c r="V419"/>
  <c r="R419"/>
  <c r="P419"/>
  <c r="G419"/>
  <c r="F419"/>
  <c r="K419" s="1"/>
  <c r="E419"/>
  <c r="D419"/>
  <c r="BK418"/>
  <c r="BF418"/>
  <c r="BG418" s="1"/>
  <c r="BC418"/>
  <c r="AN418"/>
  <c r="BJ418" s="1"/>
  <c r="BL418" s="1"/>
  <c r="BN418" s="1"/>
  <c r="AL418"/>
  <c r="V418"/>
  <c r="R418"/>
  <c r="P418"/>
  <c r="G418"/>
  <c r="F418"/>
  <c r="K418" s="1"/>
  <c r="E418"/>
  <c r="D418"/>
  <c r="BK417"/>
  <c r="BF417"/>
  <c r="BG417" s="1"/>
  <c r="BC417"/>
  <c r="AL417"/>
  <c r="AN417" s="1"/>
  <c r="V417"/>
  <c r="R417"/>
  <c r="P417"/>
  <c r="G417"/>
  <c r="F417"/>
  <c r="K417" s="1"/>
  <c r="E417"/>
  <c r="D417"/>
  <c r="BK416"/>
  <c r="BF416"/>
  <c r="BC416"/>
  <c r="AN416"/>
  <c r="BJ416" s="1"/>
  <c r="BL416" s="1"/>
  <c r="BN416" s="1"/>
  <c r="AL416"/>
  <c r="V416"/>
  <c r="R416"/>
  <c r="P416"/>
  <c r="G416"/>
  <c r="F416"/>
  <c r="K416" s="1"/>
  <c r="E416"/>
  <c r="D416"/>
  <c r="BK415"/>
  <c r="BF415"/>
  <c r="BG415" s="1"/>
  <c r="BC415"/>
  <c r="AN415"/>
  <c r="BJ415" s="1"/>
  <c r="BL415" s="1"/>
  <c r="BN415" s="1"/>
  <c r="AL415"/>
  <c r="V415"/>
  <c r="R415"/>
  <c r="P415"/>
  <c r="G415"/>
  <c r="F415"/>
  <c r="K415" s="1"/>
  <c r="E415"/>
  <c r="D415"/>
  <c r="BK414"/>
  <c r="BF414"/>
  <c r="BG414" s="1"/>
  <c r="BC414"/>
  <c r="AN414"/>
  <c r="BJ414" s="1"/>
  <c r="BL414" s="1"/>
  <c r="BN414" s="1"/>
  <c r="AL414"/>
  <c r="V414"/>
  <c r="R414"/>
  <c r="P414"/>
  <c r="G414"/>
  <c r="F414"/>
  <c r="K414" s="1"/>
  <c r="E414"/>
  <c r="D414"/>
  <c r="BK413"/>
  <c r="BF413"/>
  <c r="BG413" s="1"/>
  <c r="BC413"/>
  <c r="AL413"/>
  <c r="AN413" s="1"/>
  <c r="V413"/>
  <c r="R413"/>
  <c r="P413"/>
  <c r="G413"/>
  <c r="F413"/>
  <c r="K413" s="1"/>
  <c r="E413"/>
  <c r="D413"/>
  <c r="BK412"/>
  <c r="BF412"/>
  <c r="BC412"/>
  <c r="AN412"/>
  <c r="BJ412" s="1"/>
  <c r="BL412" s="1"/>
  <c r="BN412" s="1"/>
  <c r="AL412"/>
  <c r="V412"/>
  <c r="R412"/>
  <c r="P412"/>
  <c r="G412"/>
  <c r="F412"/>
  <c r="K412" s="1"/>
  <c r="E412"/>
  <c r="D412"/>
  <c r="BK411"/>
  <c r="BF411"/>
  <c r="BG411" s="1"/>
  <c r="BC411"/>
  <c r="AN411"/>
  <c r="BJ411" s="1"/>
  <c r="BL411" s="1"/>
  <c r="BN411" s="1"/>
  <c r="AL411"/>
  <c r="V411"/>
  <c r="R411"/>
  <c r="P411"/>
  <c r="G411"/>
  <c r="F411"/>
  <c r="K411" s="1"/>
  <c r="E411"/>
  <c r="D411"/>
  <c r="BK410"/>
  <c r="BF410"/>
  <c r="BG410" s="1"/>
  <c r="BC410"/>
  <c r="AN410"/>
  <c r="BJ410" s="1"/>
  <c r="BL410" s="1"/>
  <c r="BN410" s="1"/>
  <c r="AL410"/>
  <c r="V410"/>
  <c r="R410"/>
  <c r="P410"/>
  <c r="G410"/>
  <c r="F410"/>
  <c r="K410" s="1"/>
  <c r="E410"/>
  <c r="D410"/>
  <c r="BK409"/>
  <c r="BF409"/>
  <c r="BG409" s="1"/>
  <c r="BC409"/>
  <c r="AL409"/>
  <c r="AN409" s="1"/>
  <c r="V409"/>
  <c r="R409"/>
  <c r="P409"/>
  <c r="G409"/>
  <c r="F409"/>
  <c r="K409" s="1"/>
  <c r="E409"/>
  <c r="D409"/>
  <c r="BK408"/>
  <c r="BF408"/>
  <c r="BC408"/>
  <c r="AN408"/>
  <c r="BJ408" s="1"/>
  <c r="BL408" s="1"/>
  <c r="BN408" s="1"/>
  <c r="AL408"/>
  <c r="V408"/>
  <c r="R408"/>
  <c r="P408"/>
  <c r="G408"/>
  <c r="F408"/>
  <c r="K408" s="1"/>
  <c r="E408"/>
  <c r="D408"/>
  <c r="BK407"/>
  <c r="BF407"/>
  <c r="BG407" s="1"/>
  <c r="BC407"/>
  <c r="AN407"/>
  <c r="BJ407" s="1"/>
  <c r="BL407" s="1"/>
  <c r="BN407" s="1"/>
  <c r="AL407"/>
  <c r="V407"/>
  <c r="R407"/>
  <c r="P407"/>
  <c r="G407"/>
  <c r="F407"/>
  <c r="K407" s="1"/>
  <c r="E407"/>
  <c r="D407"/>
  <c r="BK406"/>
  <c r="BF406"/>
  <c r="BG406" s="1"/>
  <c r="BC406"/>
  <c r="AN406"/>
  <c r="BJ406" s="1"/>
  <c r="BL406" s="1"/>
  <c r="BN406" s="1"/>
  <c r="AL406"/>
  <c r="V406"/>
  <c r="R406"/>
  <c r="P406"/>
  <c r="G406"/>
  <c r="F406"/>
  <c r="K406" s="1"/>
  <c r="E406"/>
  <c r="D406"/>
  <c r="BK405"/>
  <c r="BF405"/>
  <c r="BG405" s="1"/>
  <c r="BC405"/>
  <c r="AL405"/>
  <c r="AN405" s="1"/>
  <c r="V405"/>
  <c r="R405"/>
  <c r="P405"/>
  <c r="G405"/>
  <c r="F405"/>
  <c r="K405" s="1"/>
  <c r="E405"/>
  <c r="D405"/>
  <c r="BK404"/>
  <c r="BF404"/>
  <c r="BC404"/>
  <c r="AN404"/>
  <c r="BJ404" s="1"/>
  <c r="BL404" s="1"/>
  <c r="BN404" s="1"/>
  <c r="AL404"/>
  <c r="V404"/>
  <c r="R404"/>
  <c r="P404"/>
  <c r="G404"/>
  <c r="F404"/>
  <c r="K404" s="1"/>
  <c r="E404"/>
  <c r="D404"/>
  <c r="BK403"/>
  <c r="BF403"/>
  <c r="BC403"/>
  <c r="AL403"/>
  <c r="AN403" s="1"/>
  <c r="V403"/>
  <c r="R403"/>
  <c r="P403"/>
  <c r="F403"/>
  <c r="K403" s="1"/>
  <c r="E403"/>
  <c r="G403" s="1"/>
  <c r="D403"/>
  <c r="BK402"/>
  <c r="BJ402"/>
  <c r="BL402" s="1"/>
  <c r="BN402" s="1"/>
  <c r="BF402"/>
  <c r="BG402" s="1"/>
  <c r="BC402"/>
  <c r="AN402"/>
  <c r="AL402"/>
  <c r="V402"/>
  <c r="R402"/>
  <c r="P402"/>
  <c r="G402"/>
  <c r="F402"/>
  <c r="K402" s="1"/>
  <c r="E402"/>
  <c r="D402"/>
  <c r="BK401"/>
  <c r="BJ401"/>
  <c r="BL401" s="1"/>
  <c r="BN401" s="1"/>
  <c r="BF401"/>
  <c r="BG401" s="1"/>
  <c r="BC401"/>
  <c r="AN401"/>
  <c r="AL401"/>
  <c r="V401"/>
  <c r="R401"/>
  <c r="G401"/>
  <c r="F401"/>
  <c r="K401" s="1"/>
  <c r="E401"/>
  <c r="D401"/>
  <c r="BK400"/>
  <c r="BF400"/>
  <c r="BG400" s="1"/>
  <c r="BC400"/>
  <c r="AN400"/>
  <c r="BJ400" s="1"/>
  <c r="BL400" s="1"/>
  <c r="BN400" s="1"/>
  <c r="AL400"/>
  <c r="V400"/>
  <c r="R400"/>
  <c r="G400"/>
  <c r="F400"/>
  <c r="K400" s="1"/>
  <c r="E400"/>
  <c r="D400"/>
  <c r="BK399"/>
  <c r="BF399"/>
  <c r="BC399"/>
  <c r="BG399" s="1"/>
  <c r="AN399"/>
  <c r="BJ399" s="1"/>
  <c r="BL399" s="1"/>
  <c r="BN399" s="1"/>
  <c r="AL399"/>
  <c r="V399"/>
  <c r="R399"/>
  <c r="P399"/>
  <c r="G399"/>
  <c r="F399"/>
  <c r="K399" s="1"/>
  <c r="E399"/>
  <c r="D399"/>
  <c r="BK398"/>
  <c r="BF398"/>
  <c r="BC398"/>
  <c r="BG398" s="1"/>
  <c r="AN398"/>
  <c r="BJ398" s="1"/>
  <c r="BL398" s="1"/>
  <c r="BN398" s="1"/>
  <c r="AL398"/>
  <c r="V398"/>
  <c r="R398"/>
  <c r="P398"/>
  <c r="G398"/>
  <c r="F398"/>
  <c r="K398" s="1"/>
  <c r="E398"/>
  <c r="D398"/>
  <c r="BK397"/>
  <c r="BF397"/>
  <c r="BC397"/>
  <c r="BG397" s="1"/>
  <c r="AN397"/>
  <c r="BJ397" s="1"/>
  <c r="BL397" s="1"/>
  <c r="BN397" s="1"/>
  <c r="AL397"/>
  <c r="V397"/>
  <c r="R397"/>
  <c r="P397"/>
  <c r="G397"/>
  <c r="F397"/>
  <c r="K397" s="1"/>
  <c r="E397"/>
  <c r="D397"/>
  <c r="BK396"/>
  <c r="BF396"/>
  <c r="BC396"/>
  <c r="BG396" s="1"/>
  <c r="AN396"/>
  <c r="BJ396" s="1"/>
  <c r="BL396" s="1"/>
  <c r="BN396" s="1"/>
  <c r="AL396"/>
  <c r="V396"/>
  <c r="R396"/>
  <c r="P396"/>
  <c r="G396"/>
  <c r="F396"/>
  <c r="K396" s="1"/>
  <c r="E396"/>
  <c r="D396"/>
  <c r="BK395"/>
  <c r="BF395"/>
  <c r="BC395"/>
  <c r="BG395" s="1"/>
  <c r="AN395"/>
  <c r="BJ395" s="1"/>
  <c r="BL395" s="1"/>
  <c r="BN395" s="1"/>
  <c r="AL395"/>
  <c r="V395"/>
  <c r="R395"/>
  <c r="P395"/>
  <c r="G395"/>
  <c r="F395"/>
  <c r="K395" s="1"/>
  <c r="E395"/>
  <c r="D395"/>
  <c r="BK394"/>
  <c r="BF394"/>
  <c r="BC394"/>
  <c r="BG394" s="1"/>
  <c r="AN394"/>
  <c r="BJ394" s="1"/>
  <c r="BL394" s="1"/>
  <c r="BN394" s="1"/>
  <c r="AL394"/>
  <c r="V394"/>
  <c r="R394"/>
  <c r="P394"/>
  <c r="G394"/>
  <c r="F394"/>
  <c r="K394" s="1"/>
  <c r="E394"/>
  <c r="D394"/>
  <c r="BK393"/>
  <c r="BF393"/>
  <c r="BC393"/>
  <c r="BG393" s="1"/>
  <c r="AN393"/>
  <c r="BJ393" s="1"/>
  <c r="BL393" s="1"/>
  <c r="BN393" s="1"/>
  <c r="AL393"/>
  <c r="V393"/>
  <c r="R393"/>
  <c r="P393"/>
  <c r="G393"/>
  <c r="F393"/>
  <c r="K393" s="1"/>
  <c r="E393"/>
  <c r="D393"/>
  <c r="BK392"/>
  <c r="BF392"/>
  <c r="BC392"/>
  <c r="BG392" s="1"/>
  <c r="AN392"/>
  <c r="AL392"/>
  <c r="V392"/>
  <c r="R392"/>
  <c r="P392"/>
  <c r="G392"/>
  <c r="F392"/>
  <c r="K392" s="1"/>
  <c r="E392"/>
  <c r="D392"/>
  <c r="BK391"/>
  <c r="BF391"/>
  <c r="BC391"/>
  <c r="BG391" s="1"/>
  <c r="AN391"/>
  <c r="AL391"/>
  <c r="V391"/>
  <c r="R391"/>
  <c r="P391"/>
  <c r="G391"/>
  <c r="F391"/>
  <c r="K391" s="1"/>
  <c r="E391"/>
  <c r="D391"/>
  <c r="BK390"/>
  <c r="BF390"/>
  <c r="BC390"/>
  <c r="BG390" s="1"/>
  <c r="AN390"/>
  <c r="AL390"/>
  <c r="V390"/>
  <c r="R390"/>
  <c r="P390"/>
  <c r="G390"/>
  <c r="F390"/>
  <c r="K390" s="1"/>
  <c r="E390"/>
  <c r="D390"/>
  <c r="BK389"/>
  <c r="BF389"/>
  <c r="BC389"/>
  <c r="BG389" s="1"/>
  <c r="AN389"/>
  <c r="AL389"/>
  <c r="V389"/>
  <c r="R389"/>
  <c r="P389"/>
  <c r="G389"/>
  <c r="F389"/>
  <c r="K389" s="1"/>
  <c r="E389"/>
  <c r="D389"/>
  <c r="BK388"/>
  <c r="BF388"/>
  <c r="BC388"/>
  <c r="BG388" s="1"/>
  <c r="AN388"/>
  <c r="AL388"/>
  <c r="V388"/>
  <c r="R388"/>
  <c r="P388"/>
  <c r="G388"/>
  <c r="F388"/>
  <c r="K388" s="1"/>
  <c r="E388"/>
  <c r="D388"/>
  <c r="BK387"/>
  <c r="BF387"/>
  <c r="BC387"/>
  <c r="BG387" s="1"/>
  <c r="AN387"/>
  <c r="AL387"/>
  <c r="V387"/>
  <c r="R387"/>
  <c r="P387"/>
  <c r="G387"/>
  <c r="F387"/>
  <c r="K387" s="1"/>
  <c r="E387"/>
  <c r="D387"/>
  <c r="BK386"/>
  <c r="BF386"/>
  <c r="BC386"/>
  <c r="BG386" s="1"/>
  <c r="AN386"/>
  <c r="AL386"/>
  <c r="V386"/>
  <c r="R386"/>
  <c r="P386"/>
  <c r="G386"/>
  <c r="F386"/>
  <c r="K386" s="1"/>
  <c r="E386"/>
  <c r="D386"/>
  <c r="BK385"/>
  <c r="BF385"/>
  <c r="BC385"/>
  <c r="BG385" s="1"/>
  <c r="AN385"/>
  <c r="AL385"/>
  <c r="V385"/>
  <c r="R385"/>
  <c r="P385"/>
  <c r="G385"/>
  <c r="F385"/>
  <c r="K385" s="1"/>
  <c r="E385"/>
  <c r="D385"/>
  <c r="BK384"/>
  <c r="BF384"/>
  <c r="BC384"/>
  <c r="BG384" s="1"/>
  <c r="AN384"/>
  <c r="AL384"/>
  <c r="V384"/>
  <c r="R384"/>
  <c r="P384"/>
  <c r="G384"/>
  <c r="F384"/>
  <c r="K384" s="1"/>
  <c r="E384"/>
  <c r="D384"/>
  <c r="BK383"/>
  <c r="BF383"/>
  <c r="BC383"/>
  <c r="BG383" s="1"/>
  <c r="AN383"/>
  <c r="AL383"/>
  <c r="V383"/>
  <c r="R383"/>
  <c r="P383"/>
  <c r="G383"/>
  <c r="F383"/>
  <c r="K383" s="1"/>
  <c r="E383"/>
  <c r="D383"/>
  <c r="BK382"/>
  <c r="BF382"/>
  <c r="BC382"/>
  <c r="BG382" s="1"/>
  <c r="AN382"/>
  <c r="AL382"/>
  <c r="V382"/>
  <c r="R382"/>
  <c r="P382"/>
  <c r="G382"/>
  <c r="F382"/>
  <c r="K382" s="1"/>
  <c r="E382"/>
  <c r="D382"/>
  <c r="BK381"/>
  <c r="BF381"/>
  <c r="BC381"/>
  <c r="BG381" s="1"/>
  <c r="AN381"/>
  <c r="AL381"/>
  <c r="V381"/>
  <c r="R381"/>
  <c r="P381"/>
  <c r="G381"/>
  <c r="F381"/>
  <c r="K381" s="1"/>
  <c r="E381"/>
  <c r="D381"/>
  <c r="BK380"/>
  <c r="BF380"/>
  <c r="BC380"/>
  <c r="BG380" s="1"/>
  <c r="AN380"/>
  <c r="AL380"/>
  <c r="V380"/>
  <c r="R380"/>
  <c r="P380"/>
  <c r="G380"/>
  <c r="F380"/>
  <c r="K380" s="1"/>
  <c r="E380"/>
  <c r="D380"/>
  <c r="BK379"/>
  <c r="BF379"/>
  <c r="BC379"/>
  <c r="BG379" s="1"/>
  <c r="AN379"/>
  <c r="AL379"/>
  <c r="V379"/>
  <c r="R379"/>
  <c r="P379"/>
  <c r="G379"/>
  <c r="F379"/>
  <c r="K379" s="1"/>
  <c r="E379"/>
  <c r="D379"/>
  <c r="BK378"/>
  <c r="BF378"/>
  <c r="BC378"/>
  <c r="BG378" s="1"/>
  <c r="AN378"/>
  <c r="AL378"/>
  <c r="V378"/>
  <c r="R378"/>
  <c r="P378"/>
  <c r="G378"/>
  <c r="F378"/>
  <c r="K378" s="1"/>
  <c r="E378"/>
  <c r="D378"/>
  <c r="BK377"/>
  <c r="BF377"/>
  <c r="BC377"/>
  <c r="BG377" s="1"/>
  <c r="AN377"/>
  <c r="AL377"/>
  <c r="V377"/>
  <c r="R377"/>
  <c r="P377"/>
  <c r="G377"/>
  <c r="F377"/>
  <c r="K377" s="1"/>
  <c r="E377"/>
  <c r="D377"/>
  <c r="BK376"/>
  <c r="BF376"/>
  <c r="BC376"/>
  <c r="BG376" s="1"/>
  <c r="AN376"/>
  <c r="AL376"/>
  <c r="V376"/>
  <c r="R376"/>
  <c r="P376"/>
  <c r="G376"/>
  <c r="F376"/>
  <c r="K376" s="1"/>
  <c r="E376"/>
  <c r="D376"/>
  <c r="BK375"/>
  <c r="BF375"/>
  <c r="BC375"/>
  <c r="BG375" s="1"/>
  <c r="AN375"/>
  <c r="AL375"/>
  <c r="V375"/>
  <c r="R375"/>
  <c r="P375"/>
  <c r="G375"/>
  <c r="F375"/>
  <c r="K375" s="1"/>
  <c r="E375"/>
  <c r="D375"/>
  <c r="BK374"/>
  <c r="BF374"/>
  <c r="BC374"/>
  <c r="BG374" s="1"/>
  <c r="AN374"/>
  <c r="AL374"/>
  <c r="V374"/>
  <c r="R374"/>
  <c r="P374"/>
  <c r="G374"/>
  <c r="F374"/>
  <c r="K374" s="1"/>
  <c r="E374"/>
  <c r="D374"/>
  <c r="BK373"/>
  <c r="BF373"/>
  <c r="BC373"/>
  <c r="BG373" s="1"/>
  <c r="AN373"/>
  <c r="AL373"/>
  <c r="V373"/>
  <c r="R373"/>
  <c r="P373"/>
  <c r="G373"/>
  <c r="F373"/>
  <c r="K373" s="1"/>
  <c r="E373"/>
  <c r="D373"/>
  <c r="BK372"/>
  <c r="BF372"/>
  <c r="BC372"/>
  <c r="BG372" s="1"/>
  <c r="AL372"/>
  <c r="AN372" s="1"/>
  <c r="V372"/>
  <c r="R372"/>
  <c r="P372"/>
  <c r="G372"/>
  <c r="F372"/>
  <c r="K372" s="1"/>
  <c r="E372"/>
  <c r="D372"/>
  <c r="BK371"/>
  <c r="BF371"/>
  <c r="BC371"/>
  <c r="BG371" s="1"/>
  <c r="AL371"/>
  <c r="AN371" s="1"/>
  <c r="V371"/>
  <c r="R371"/>
  <c r="P371"/>
  <c r="G371"/>
  <c r="F371"/>
  <c r="K371" s="1"/>
  <c r="E371"/>
  <c r="D371"/>
  <c r="BK370"/>
  <c r="BF370"/>
  <c r="BC370"/>
  <c r="BG370" s="1"/>
  <c r="AN370"/>
  <c r="BJ370" s="1"/>
  <c r="BL370" s="1"/>
  <c r="BN370" s="1"/>
  <c r="AL370"/>
  <c r="V370"/>
  <c r="R370"/>
  <c r="P370"/>
  <c r="G370"/>
  <c r="F370"/>
  <c r="K370" s="1"/>
  <c r="E370"/>
  <c r="D370"/>
  <c r="BK369"/>
  <c r="BF369"/>
  <c r="BC369"/>
  <c r="BG369" s="1"/>
  <c r="AN369"/>
  <c r="BJ369" s="1"/>
  <c r="BL369" s="1"/>
  <c r="BN369" s="1"/>
  <c r="AL369"/>
  <c r="V369"/>
  <c r="R369"/>
  <c r="P369"/>
  <c r="G369"/>
  <c r="F369"/>
  <c r="K369" s="1"/>
  <c r="E369"/>
  <c r="D369"/>
  <c r="BK368"/>
  <c r="BF368"/>
  <c r="BC368"/>
  <c r="BG368" s="1"/>
  <c r="AL368"/>
  <c r="AN368" s="1"/>
  <c r="V368"/>
  <c r="R368"/>
  <c r="P368"/>
  <c r="G368"/>
  <c r="F368"/>
  <c r="K368" s="1"/>
  <c r="E368"/>
  <c r="D368"/>
  <c r="BK367"/>
  <c r="BF367"/>
  <c r="BC367"/>
  <c r="BG367" s="1"/>
  <c r="AL367"/>
  <c r="AN367" s="1"/>
  <c r="V367"/>
  <c r="R367"/>
  <c r="P367"/>
  <c r="G367"/>
  <c r="F367"/>
  <c r="K367" s="1"/>
  <c r="E367"/>
  <c r="D367"/>
  <c r="BK366"/>
  <c r="BF366"/>
  <c r="BC366"/>
  <c r="BG366" s="1"/>
  <c r="AN366"/>
  <c r="BJ366" s="1"/>
  <c r="BL366" s="1"/>
  <c r="BN366" s="1"/>
  <c r="AL366"/>
  <c r="V366"/>
  <c r="R366"/>
  <c r="P366"/>
  <c r="G366"/>
  <c r="F366"/>
  <c r="K366" s="1"/>
  <c r="E366"/>
  <c r="D366"/>
  <c r="BK365"/>
  <c r="BF365"/>
  <c r="BC365"/>
  <c r="BG365" s="1"/>
  <c r="AN365"/>
  <c r="BJ365" s="1"/>
  <c r="BL365" s="1"/>
  <c r="BN365" s="1"/>
  <c r="AL365"/>
  <c r="V365"/>
  <c r="R365"/>
  <c r="P365"/>
  <c r="G365"/>
  <c r="F365"/>
  <c r="K365" s="1"/>
  <c r="E365"/>
  <c r="D365"/>
  <c r="BK364"/>
  <c r="BF364"/>
  <c r="BC364"/>
  <c r="BG364" s="1"/>
  <c r="AL364"/>
  <c r="AN364" s="1"/>
  <c r="V364"/>
  <c r="R364"/>
  <c r="P364"/>
  <c r="G364"/>
  <c r="F364"/>
  <c r="K364" s="1"/>
  <c r="E364"/>
  <c r="D364"/>
  <c r="BK363"/>
  <c r="BF363"/>
  <c r="BC363"/>
  <c r="BG363" s="1"/>
  <c r="AL363"/>
  <c r="AN363" s="1"/>
  <c r="V363"/>
  <c r="R363"/>
  <c r="P363"/>
  <c r="G363"/>
  <c r="F363"/>
  <c r="K363" s="1"/>
  <c r="E363"/>
  <c r="D363"/>
  <c r="BK362"/>
  <c r="BF362"/>
  <c r="BC362"/>
  <c r="BG362" s="1"/>
  <c r="AN362"/>
  <c r="BJ362" s="1"/>
  <c r="BL362" s="1"/>
  <c r="BN362" s="1"/>
  <c r="AL362"/>
  <c r="V362"/>
  <c r="R362"/>
  <c r="P362"/>
  <c r="G362"/>
  <c r="F362"/>
  <c r="K362" s="1"/>
  <c r="E362"/>
  <c r="D362"/>
  <c r="BK361"/>
  <c r="BF361"/>
  <c r="BC361"/>
  <c r="BG361" s="1"/>
  <c r="AN361"/>
  <c r="BJ361" s="1"/>
  <c r="BL361" s="1"/>
  <c r="BN361" s="1"/>
  <c r="AL361"/>
  <c r="V361"/>
  <c r="R361"/>
  <c r="P361"/>
  <c r="G361"/>
  <c r="F361"/>
  <c r="K361" s="1"/>
  <c r="E361"/>
  <c r="D361"/>
  <c r="BK360"/>
  <c r="BF360"/>
  <c r="BC360"/>
  <c r="BG360" s="1"/>
  <c r="AL360"/>
  <c r="AN360" s="1"/>
  <c r="V360"/>
  <c r="R360"/>
  <c r="P360"/>
  <c r="G360"/>
  <c r="F360"/>
  <c r="K360" s="1"/>
  <c r="E360"/>
  <c r="D360"/>
  <c r="BK359"/>
  <c r="BJ359"/>
  <c r="BL359" s="1"/>
  <c r="BN359" s="1"/>
  <c r="BG359"/>
  <c r="BF359"/>
  <c r="BC359"/>
  <c r="AN359"/>
  <c r="AL359"/>
  <c r="V359"/>
  <c r="R359"/>
  <c r="P359"/>
  <c r="F359"/>
  <c r="K359" s="1"/>
  <c r="E359"/>
  <c r="D359"/>
  <c r="BK358"/>
  <c r="BF358"/>
  <c r="BG358" s="1"/>
  <c r="BC358"/>
  <c r="AN358"/>
  <c r="BJ358" s="1"/>
  <c r="BL358" s="1"/>
  <c r="BN358" s="1"/>
  <c r="AL358"/>
  <c r="V358"/>
  <c r="R358"/>
  <c r="P358"/>
  <c r="F358"/>
  <c r="K358" s="1"/>
  <c r="E358"/>
  <c r="D358"/>
  <c r="BK357"/>
  <c r="BF357"/>
  <c r="BG357" s="1"/>
  <c r="BC357"/>
  <c r="AN357"/>
  <c r="BJ357" s="1"/>
  <c r="BL357" s="1"/>
  <c r="BN357" s="1"/>
  <c r="AL357"/>
  <c r="V357"/>
  <c r="R357"/>
  <c r="P357"/>
  <c r="F357"/>
  <c r="K357" s="1"/>
  <c r="E357"/>
  <c r="D357"/>
  <c r="BK356"/>
  <c r="BF356"/>
  <c r="BG356" s="1"/>
  <c r="BC356"/>
  <c r="AN356"/>
  <c r="BJ356" s="1"/>
  <c r="BL356" s="1"/>
  <c r="BN356" s="1"/>
  <c r="AL356"/>
  <c r="V356"/>
  <c r="R356"/>
  <c r="P356"/>
  <c r="F356"/>
  <c r="K356" s="1"/>
  <c r="E356"/>
  <c r="D356"/>
  <c r="BK355"/>
  <c r="BF355"/>
  <c r="BG355" s="1"/>
  <c r="BC355"/>
  <c r="AN355"/>
  <c r="BJ355" s="1"/>
  <c r="BL355" s="1"/>
  <c r="BN355" s="1"/>
  <c r="AL355"/>
  <c r="V355"/>
  <c r="R355"/>
  <c r="P355"/>
  <c r="F355"/>
  <c r="K355" s="1"/>
  <c r="E355"/>
  <c r="D355"/>
  <c r="BK354"/>
  <c r="BF354"/>
  <c r="BG354" s="1"/>
  <c r="BC354"/>
  <c r="AN354"/>
  <c r="BJ354" s="1"/>
  <c r="BL354" s="1"/>
  <c r="BN354" s="1"/>
  <c r="AL354"/>
  <c r="V354"/>
  <c r="R354"/>
  <c r="P354"/>
  <c r="F354"/>
  <c r="K354" s="1"/>
  <c r="E354"/>
  <c r="D354"/>
  <c r="BK353"/>
  <c r="BF353"/>
  <c r="BG353" s="1"/>
  <c r="BC353"/>
  <c r="AN353"/>
  <c r="BJ353" s="1"/>
  <c r="BL353" s="1"/>
  <c r="BN353" s="1"/>
  <c r="AL353"/>
  <c r="V353"/>
  <c r="R353"/>
  <c r="P353"/>
  <c r="F353"/>
  <c r="K353" s="1"/>
  <c r="E353"/>
  <c r="D353"/>
  <c r="BK352"/>
  <c r="BF352"/>
  <c r="BG352" s="1"/>
  <c r="BC352"/>
  <c r="AN352"/>
  <c r="BJ352" s="1"/>
  <c r="BL352" s="1"/>
  <c r="BN352" s="1"/>
  <c r="AL352"/>
  <c r="V352"/>
  <c r="R352"/>
  <c r="P352"/>
  <c r="F352"/>
  <c r="K352" s="1"/>
  <c r="E352"/>
  <c r="D352"/>
  <c r="BK351"/>
  <c r="BF351"/>
  <c r="BG351" s="1"/>
  <c r="BC351"/>
  <c r="AN351"/>
  <c r="BJ351" s="1"/>
  <c r="BL351" s="1"/>
  <c r="BN351" s="1"/>
  <c r="AL351"/>
  <c r="V351"/>
  <c r="R351"/>
  <c r="P351"/>
  <c r="F351"/>
  <c r="K351" s="1"/>
  <c r="E351"/>
  <c r="D351"/>
  <c r="BK350"/>
  <c r="BF350"/>
  <c r="BG350" s="1"/>
  <c r="BC350"/>
  <c r="AN350"/>
  <c r="BJ350" s="1"/>
  <c r="BL350" s="1"/>
  <c r="BN350" s="1"/>
  <c r="AL350"/>
  <c r="V350"/>
  <c r="R350"/>
  <c r="P350"/>
  <c r="F350"/>
  <c r="K350" s="1"/>
  <c r="E350"/>
  <c r="D350"/>
  <c r="BK349"/>
  <c r="BF349"/>
  <c r="BG349" s="1"/>
  <c r="BC349"/>
  <c r="AN349"/>
  <c r="BJ349" s="1"/>
  <c r="BL349" s="1"/>
  <c r="BN349" s="1"/>
  <c r="AL349"/>
  <c r="V349"/>
  <c r="R349"/>
  <c r="P349"/>
  <c r="F349"/>
  <c r="K349" s="1"/>
  <c r="E349"/>
  <c r="D349"/>
  <c r="BK348"/>
  <c r="BF348"/>
  <c r="BG348" s="1"/>
  <c r="BC348"/>
  <c r="AN348"/>
  <c r="BJ348" s="1"/>
  <c r="BL348" s="1"/>
  <c r="BN348" s="1"/>
  <c r="AL348"/>
  <c r="V348"/>
  <c r="R348"/>
  <c r="P348"/>
  <c r="F348"/>
  <c r="K348" s="1"/>
  <c r="E348"/>
  <c r="D348"/>
  <c r="BK347"/>
  <c r="BF347"/>
  <c r="BG347" s="1"/>
  <c r="BC347"/>
  <c r="AN347"/>
  <c r="BJ347" s="1"/>
  <c r="BL347" s="1"/>
  <c r="BN347" s="1"/>
  <c r="AL347"/>
  <c r="V347"/>
  <c r="R347"/>
  <c r="P347"/>
  <c r="F347"/>
  <c r="K347" s="1"/>
  <c r="E347"/>
  <c r="D347"/>
  <c r="BK346"/>
  <c r="BF346"/>
  <c r="BG346" s="1"/>
  <c r="BC346"/>
  <c r="AN346"/>
  <c r="BJ346" s="1"/>
  <c r="BL346" s="1"/>
  <c r="BN346" s="1"/>
  <c r="AL346"/>
  <c r="V346"/>
  <c r="R346"/>
  <c r="P346"/>
  <c r="F346"/>
  <c r="K346" s="1"/>
  <c r="E346"/>
  <c r="D346"/>
  <c r="BK345"/>
  <c r="BF345"/>
  <c r="BG345" s="1"/>
  <c r="BC345"/>
  <c r="AN345"/>
  <c r="BJ345" s="1"/>
  <c r="BL345" s="1"/>
  <c r="BN345" s="1"/>
  <c r="AL345"/>
  <c r="V345"/>
  <c r="R345"/>
  <c r="P345"/>
  <c r="F345"/>
  <c r="K345" s="1"/>
  <c r="E345"/>
  <c r="D345"/>
  <c r="BK344"/>
  <c r="BF344"/>
  <c r="BG344" s="1"/>
  <c r="BC344"/>
  <c r="AN344"/>
  <c r="BJ344" s="1"/>
  <c r="BL344" s="1"/>
  <c r="BN344" s="1"/>
  <c r="AL344"/>
  <c r="V344"/>
  <c r="R344"/>
  <c r="P344"/>
  <c r="F344"/>
  <c r="K344" s="1"/>
  <c r="E344"/>
  <c r="D344"/>
  <c r="BK343"/>
  <c r="BF343"/>
  <c r="BG343" s="1"/>
  <c r="BC343"/>
  <c r="AN343"/>
  <c r="BJ343" s="1"/>
  <c r="BL343" s="1"/>
  <c r="BN343" s="1"/>
  <c r="AL343"/>
  <c r="V343"/>
  <c r="R343"/>
  <c r="P343"/>
  <c r="F343"/>
  <c r="K343" s="1"/>
  <c r="E343"/>
  <c r="D343"/>
  <c r="BK342"/>
  <c r="BF342"/>
  <c r="BG342" s="1"/>
  <c r="BC342"/>
  <c r="AN342"/>
  <c r="BJ342" s="1"/>
  <c r="BL342" s="1"/>
  <c r="BN342" s="1"/>
  <c r="AL342"/>
  <c r="V342"/>
  <c r="R342"/>
  <c r="P342"/>
  <c r="F342"/>
  <c r="K342" s="1"/>
  <c r="E342"/>
  <c r="D342"/>
  <c r="BK341"/>
  <c r="BF341"/>
  <c r="BG341" s="1"/>
  <c r="BC341"/>
  <c r="AN341"/>
  <c r="BJ341" s="1"/>
  <c r="BL341" s="1"/>
  <c r="BN341" s="1"/>
  <c r="AL341"/>
  <c r="V341"/>
  <c r="R341"/>
  <c r="P341"/>
  <c r="F341"/>
  <c r="K341" s="1"/>
  <c r="E341"/>
  <c r="D341"/>
  <c r="BK340"/>
  <c r="BF340"/>
  <c r="BG340" s="1"/>
  <c r="BC340"/>
  <c r="AN340"/>
  <c r="BJ340" s="1"/>
  <c r="BL340" s="1"/>
  <c r="BN340" s="1"/>
  <c r="AL340"/>
  <c r="V340"/>
  <c r="R340"/>
  <c r="P340"/>
  <c r="F340"/>
  <c r="K340" s="1"/>
  <c r="E340"/>
  <c r="D340"/>
  <c r="BK339"/>
  <c r="BF339"/>
  <c r="BG339" s="1"/>
  <c r="BC339"/>
  <c r="AN339"/>
  <c r="BJ339" s="1"/>
  <c r="BL339" s="1"/>
  <c r="BN339" s="1"/>
  <c r="AL339"/>
  <c r="V339"/>
  <c r="R339"/>
  <c r="P339"/>
  <c r="F339"/>
  <c r="K339" s="1"/>
  <c r="E339"/>
  <c r="D339"/>
  <c r="BK338"/>
  <c r="BF338"/>
  <c r="BG338" s="1"/>
  <c r="BC338"/>
  <c r="AN338"/>
  <c r="BJ338" s="1"/>
  <c r="BL338" s="1"/>
  <c r="BN338" s="1"/>
  <c r="AL338"/>
  <c r="V338"/>
  <c r="R338"/>
  <c r="P338"/>
  <c r="F338"/>
  <c r="K338" s="1"/>
  <c r="E338"/>
  <c r="D338"/>
  <c r="BK337"/>
  <c r="BF337"/>
  <c r="BG337" s="1"/>
  <c r="BC337"/>
  <c r="AN337"/>
  <c r="BJ337" s="1"/>
  <c r="BL337" s="1"/>
  <c r="BN337" s="1"/>
  <c r="AL337"/>
  <c r="V337"/>
  <c r="R337"/>
  <c r="P337"/>
  <c r="F337"/>
  <c r="K337" s="1"/>
  <c r="E337"/>
  <c r="D337"/>
  <c r="BK336"/>
  <c r="BF336"/>
  <c r="BG336" s="1"/>
  <c r="BC336"/>
  <c r="AN336"/>
  <c r="BJ336" s="1"/>
  <c r="BL336" s="1"/>
  <c r="BN336" s="1"/>
  <c r="AL336"/>
  <c r="V336"/>
  <c r="R336"/>
  <c r="P336"/>
  <c r="F336"/>
  <c r="K336" s="1"/>
  <c r="E336"/>
  <c r="D336"/>
  <c r="BK335"/>
  <c r="BF335"/>
  <c r="BG335" s="1"/>
  <c r="BC335"/>
  <c r="AN335"/>
  <c r="BJ335" s="1"/>
  <c r="BL335" s="1"/>
  <c r="BN335" s="1"/>
  <c r="AL335"/>
  <c r="V335"/>
  <c r="R335"/>
  <c r="P335"/>
  <c r="F335"/>
  <c r="K335" s="1"/>
  <c r="E335"/>
  <c r="D335"/>
  <c r="BK334"/>
  <c r="BF334"/>
  <c r="BG334" s="1"/>
  <c r="BC334"/>
  <c r="AN334"/>
  <c r="BJ334" s="1"/>
  <c r="BL334" s="1"/>
  <c r="BN334" s="1"/>
  <c r="AL334"/>
  <c r="V334"/>
  <c r="R334"/>
  <c r="P334"/>
  <c r="F334"/>
  <c r="K334" s="1"/>
  <c r="E334"/>
  <c r="D334"/>
  <c r="BK333"/>
  <c r="BF333"/>
  <c r="BG333" s="1"/>
  <c r="BC333"/>
  <c r="AN333"/>
  <c r="BJ333" s="1"/>
  <c r="BL333" s="1"/>
  <c r="BN333" s="1"/>
  <c r="AL333"/>
  <c r="V333"/>
  <c r="R333"/>
  <c r="P333"/>
  <c r="F333"/>
  <c r="K333" s="1"/>
  <c r="E333"/>
  <c r="D333"/>
  <c r="BK332"/>
  <c r="BF332"/>
  <c r="BG332" s="1"/>
  <c r="BC332"/>
  <c r="AN332"/>
  <c r="BJ332" s="1"/>
  <c r="BL332" s="1"/>
  <c r="BN332" s="1"/>
  <c r="AL332"/>
  <c r="V332"/>
  <c r="R332"/>
  <c r="P332"/>
  <c r="F332"/>
  <c r="K332" s="1"/>
  <c r="E332"/>
  <c r="D332"/>
  <c r="BK331"/>
  <c r="BF331"/>
  <c r="BG331" s="1"/>
  <c r="BC331"/>
  <c r="AN331"/>
  <c r="BJ331" s="1"/>
  <c r="BL331" s="1"/>
  <c r="BN331" s="1"/>
  <c r="AL331"/>
  <c r="V331"/>
  <c r="R331"/>
  <c r="P331"/>
  <c r="F331"/>
  <c r="K331" s="1"/>
  <c r="E331"/>
  <c r="D331"/>
  <c r="BK330"/>
  <c r="BF330"/>
  <c r="BG330" s="1"/>
  <c r="BC330"/>
  <c r="AN330"/>
  <c r="BJ330" s="1"/>
  <c r="BL330" s="1"/>
  <c r="BN330" s="1"/>
  <c r="AL330"/>
  <c r="V330"/>
  <c r="R330"/>
  <c r="P330"/>
  <c r="F330"/>
  <c r="K330" s="1"/>
  <c r="E330"/>
  <c r="D330"/>
  <c r="BK329"/>
  <c r="BF329"/>
  <c r="BG329" s="1"/>
  <c r="BC329"/>
  <c r="AN329"/>
  <c r="BJ329" s="1"/>
  <c r="BL329" s="1"/>
  <c r="BN329" s="1"/>
  <c r="AL329"/>
  <c r="V329"/>
  <c r="R329"/>
  <c r="P329"/>
  <c r="F329"/>
  <c r="K329" s="1"/>
  <c r="E329"/>
  <c r="D329"/>
  <c r="BK328"/>
  <c r="BF328"/>
  <c r="BG328" s="1"/>
  <c r="BC328"/>
  <c r="AN328"/>
  <c r="BJ328" s="1"/>
  <c r="BL328" s="1"/>
  <c r="BN328" s="1"/>
  <c r="AL328"/>
  <c r="V328"/>
  <c r="R328"/>
  <c r="P328"/>
  <c r="F328"/>
  <c r="K328" s="1"/>
  <c r="E328"/>
  <c r="D328"/>
  <c r="BK327"/>
  <c r="BF327"/>
  <c r="BG327" s="1"/>
  <c r="BC327"/>
  <c r="AN327"/>
  <c r="BJ327" s="1"/>
  <c r="BL327" s="1"/>
  <c r="BN327" s="1"/>
  <c r="AL327"/>
  <c r="V327"/>
  <c r="R327"/>
  <c r="P327"/>
  <c r="F327"/>
  <c r="K327" s="1"/>
  <c r="E327"/>
  <c r="D327"/>
  <c r="BK326"/>
  <c r="BF326"/>
  <c r="BG326" s="1"/>
  <c r="BC326"/>
  <c r="AN326"/>
  <c r="BJ326" s="1"/>
  <c r="BL326" s="1"/>
  <c r="BN326" s="1"/>
  <c r="AL326"/>
  <c r="V326"/>
  <c r="R326"/>
  <c r="P326"/>
  <c r="F326"/>
  <c r="K326" s="1"/>
  <c r="E326"/>
  <c r="D326"/>
  <c r="BK325"/>
  <c r="BF325"/>
  <c r="BG325" s="1"/>
  <c r="BC325"/>
  <c r="AN325"/>
  <c r="BJ325" s="1"/>
  <c r="BL325" s="1"/>
  <c r="BN325" s="1"/>
  <c r="AL325"/>
  <c r="V325"/>
  <c r="R325"/>
  <c r="P325"/>
  <c r="F325"/>
  <c r="K325" s="1"/>
  <c r="E325"/>
  <c r="D325"/>
  <c r="BK324"/>
  <c r="BF324"/>
  <c r="BG324" s="1"/>
  <c r="BC324"/>
  <c r="AN324"/>
  <c r="BJ324" s="1"/>
  <c r="BL324" s="1"/>
  <c r="BN324" s="1"/>
  <c r="AL324"/>
  <c r="V324"/>
  <c r="R324"/>
  <c r="P324"/>
  <c r="F324"/>
  <c r="K324" s="1"/>
  <c r="E324"/>
  <c r="D324"/>
  <c r="BK323"/>
  <c r="BF323"/>
  <c r="BG323" s="1"/>
  <c r="BC323"/>
  <c r="AN323"/>
  <c r="BJ323" s="1"/>
  <c r="BL323" s="1"/>
  <c r="BN323" s="1"/>
  <c r="AL323"/>
  <c r="V323"/>
  <c r="R323"/>
  <c r="P323"/>
  <c r="F323"/>
  <c r="K323" s="1"/>
  <c r="E323"/>
  <c r="D323"/>
  <c r="BK322"/>
  <c r="BF322"/>
  <c r="BG322" s="1"/>
  <c r="BC322"/>
  <c r="AN322"/>
  <c r="BJ322" s="1"/>
  <c r="BL322" s="1"/>
  <c r="BN322" s="1"/>
  <c r="AL322"/>
  <c r="V322"/>
  <c r="R322"/>
  <c r="P322"/>
  <c r="F322"/>
  <c r="K322" s="1"/>
  <c r="E322"/>
  <c r="D322"/>
  <c r="BK321"/>
  <c r="BF321"/>
  <c r="BC321"/>
  <c r="AN321"/>
  <c r="AL321"/>
  <c r="V321"/>
  <c r="R321"/>
  <c r="P321"/>
  <c r="F321"/>
  <c r="K321" s="1"/>
  <c r="E321"/>
  <c r="D321"/>
  <c r="BK320"/>
  <c r="BF320"/>
  <c r="BG320" s="1"/>
  <c r="BC320"/>
  <c r="AN320"/>
  <c r="AL320"/>
  <c r="V320"/>
  <c r="R320"/>
  <c r="P320"/>
  <c r="F320"/>
  <c r="K320" s="1"/>
  <c r="E320"/>
  <c r="D320"/>
  <c r="BK319"/>
  <c r="BF319"/>
  <c r="BC319"/>
  <c r="AN319"/>
  <c r="AL319"/>
  <c r="V319"/>
  <c r="R319"/>
  <c r="P319"/>
  <c r="F319"/>
  <c r="K319" s="1"/>
  <c r="E319"/>
  <c r="D319"/>
  <c r="BK318"/>
  <c r="BF318"/>
  <c r="BC318"/>
  <c r="AN318"/>
  <c r="AL318"/>
  <c r="V318"/>
  <c r="R318"/>
  <c r="P318"/>
  <c r="F318"/>
  <c r="K318" s="1"/>
  <c r="E318"/>
  <c r="D318"/>
  <c r="BK317"/>
  <c r="BG317"/>
  <c r="BF317"/>
  <c r="BC317"/>
  <c r="AN317"/>
  <c r="AL317"/>
  <c r="V317"/>
  <c r="R317"/>
  <c r="P317"/>
  <c r="F317"/>
  <c r="G317" s="1"/>
  <c r="E317"/>
  <c r="D317"/>
  <c r="BK316"/>
  <c r="BF316"/>
  <c r="BG316" s="1"/>
  <c r="BC316"/>
  <c r="AN316"/>
  <c r="AL316"/>
  <c r="V316"/>
  <c r="R316"/>
  <c r="F316"/>
  <c r="G316" s="1"/>
  <c r="E316"/>
  <c r="D316"/>
  <c r="BK315"/>
  <c r="BF315"/>
  <c r="BG315" s="1"/>
  <c r="BC315"/>
  <c r="AN315"/>
  <c r="AL315"/>
  <c r="V315"/>
  <c r="R315"/>
  <c r="K315"/>
  <c r="F315"/>
  <c r="E315"/>
  <c r="D315"/>
  <c r="BK314"/>
  <c r="BF314"/>
  <c r="BC314"/>
  <c r="BG314" s="1"/>
  <c r="AN314"/>
  <c r="AL314"/>
  <c r="V314"/>
  <c r="R314"/>
  <c r="P314"/>
  <c r="K314"/>
  <c r="F314"/>
  <c r="E314"/>
  <c r="D314"/>
  <c r="BK313"/>
  <c r="BG313"/>
  <c r="BF313"/>
  <c r="BC313"/>
  <c r="AN313"/>
  <c r="AL313"/>
  <c r="V313"/>
  <c r="R313"/>
  <c r="P313"/>
  <c r="F313"/>
  <c r="G313" s="1"/>
  <c r="E313"/>
  <c r="D313"/>
  <c r="BK312"/>
  <c r="BF312"/>
  <c r="BG312" s="1"/>
  <c r="BC312"/>
  <c r="AN312"/>
  <c r="AL312"/>
  <c r="V312"/>
  <c r="R312"/>
  <c r="F312"/>
  <c r="G312" s="1"/>
  <c r="E312"/>
  <c r="D312"/>
  <c r="BK311"/>
  <c r="BF311"/>
  <c r="BG311" s="1"/>
  <c r="BC311"/>
  <c r="AN311"/>
  <c r="AL311"/>
  <c r="V311"/>
  <c r="R311"/>
  <c r="K311"/>
  <c r="F311"/>
  <c r="E311"/>
  <c r="D311"/>
  <c r="BK310"/>
  <c r="BF310"/>
  <c r="BC310"/>
  <c r="BG310" s="1"/>
  <c r="AN310"/>
  <c r="AL310"/>
  <c r="V310"/>
  <c r="R310"/>
  <c r="P310"/>
  <c r="K310"/>
  <c r="F310"/>
  <c r="E310"/>
  <c r="D310"/>
  <c r="BK309"/>
  <c r="BG309"/>
  <c r="BF309"/>
  <c r="BC309"/>
  <c r="AN309"/>
  <c r="AL309"/>
  <c r="V309"/>
  <c r="R309"/>
  <c r="P309"/>
  <c r="F309"/>
  <c r="G309" s="1"/>
  <c r="E309"/>
  <c r="D309"/>
  <c r="BK308"/>
  <c r="BF308"/>
  <c r="BG308" s="1"/>
  <c r="BC308"/>
  <c r="AN308"/>
  <c r="AL308"/>
  <c r="V308"/>
  <c r="R308"/>
  <c r="F308"/>
  <c r="G308" s="1"/>
  <c r="E308"/>
  <c r="D308"/>
  <c r="BK307"/>
  <c r="BF307"/>
  <c r="BG307" s="1"/>
  <c r="BC307"/>
  <c r="AN307"/>
  <c r="AL307"/>
  <c r="V307"/>
  <c r="R307"/>
  <c r="K307"/>
  <c r="F307"/>
  <c r="E307"/>
  <c r="D307"/>
  <c r="BK306"/>
  <c r="BF306"/>
  <c r="BC306"/>
  <c r="BG306" s="1"/>
  <c r="AN306"/>
  <c r="AL306"/>
  <c r="V306"/>
  <c r="R306"/>
  <c r="P306"/>
  <c r="K306"/>
  <c r="F306"/>
  <c r="E306"/>
  <c r="D306"/>
  <c r="BK305"/>
  <c r="BG305"/>
  <c r="BF305"/>
  <c r="BC305"/>
  <c r="AN305"/>
  <c r="AL305"/>
  <c r="V305"/>
  <c r="R305"/>
  <c r="P305"/>
  <c r="F305"/>
  <c r="G305" s="1"/>
  <c r="E305"/>
  <c r="D305"/>
  <c r="BK304"/>
  <c r="BF304"/>
  <c r="BG304" s="1"/>
  <c r="BC304"/>
  <c r="AN304"/>
  <c r="AL304"/>
  <c r="V304"/>
  <c r="R304"/>
  <c r="F304"/>
  <c r="G304" s="1"/>
  <c r="E304"/>
  <c r="D304"/>
  <c r="BK303"/>
  <c r="BF303"/>
  <c r="BG303" s="1"/>
  <c r="BC303"/>
  <c r="AN303"/>
  <c r="AL303"/>
  <c r="V303"/>
  <c r="R303"/>
  <c r="K303"/>
  <c r="F303"/>
  <c r="E303"/>
  <c r="D303"/>
  <c r="BK302"/>
  <c r="BF302"/>
  <c r="BC302"/>
  <c r="BG302" s="1"/>
  <c r="AN302"/>
  <c r="AL302"/>
  <c r="V302"/>
  <c r="R302"/>
  <c r="P302"/>
  <c r="K302"/>
  <c r="F302"/>
  <c r="E302"/>
  <c r="D302"/>
  <c r="BK301"/>
  <c r="BG301"/>
  <c r="BF301"/>
  <c r="BC301"/>
  <c r="AN301"/>
  <c r="AL301"/>
  <c r="V301"/>
  <c r="R301"/>
  <c r="P301"/>
  <c r="F301"/>
  <c r="G301" s="1"/>
  <c r="E301"/>
  <c r="D301"/>
  <c r="BK300"/>
  <c r="BF300"/>
  <c r="BG300" s="1"/>
  <c r="BC300"/>
  <c r="AN300"/>
  <c r="AL300"/>
  <c r="V300"/>
  <c r="R300"/>
  <c r="F300"/>
  <c r="G300" s="1"/>
  <c r="E300"/>
  <c r="D300"/>
  <c r="BK299"/>
  <c r="BF299"/>
  <c r="BG299" s="1"/>
  <c r="BC299"/>
  <c r="AN299"/>
  <c r="AL299"/>
  <c r="V299"/>
  <c r="R299"/>
  <c r="K299"/>
  <c r="F299"/>
  <c r="E299"/>
  <c r="D299"/>
  <c r="BK298"/>
  <c r="BF298"/>
  <c r="BC298"/>
  <c r="BG298" s="1"/>
  <c r="AN298"/>
  <c r="AL298"/>
  <c r="V298"/>
  <c r="R298"/>
  <c r="P298"/>
  <c r="K298"/>
  <c r="F298"/>
  <c r="E298"/>
  <c r="D298"/>
  <c r="BK297"/>
  <c r="BG297"/>
  <c r="BF297"/>
  <c r="BC297"/>
  <c r="AN297"/>
  <c r="AL297"/>
  <c r="V297"/>
  <c r="R297"/>
  <c r="P297"/>
  <c r="F297"/>
  <c r="K297" s="1"/>
  <c r="E297"/>
  <c r="D297"/>
  <c r="BK296"/>
  <c r="BF296"/>
  <c r="BG296" s="1"/>
  <c r="BC296"/>
  <c r="AN296"/>
  <c r="BJ296" s="1"/>
  <c r="BL296" s="1"/>
  <c r="BN296" s="1"/>
  <c r="AL296"/>
  <c r="V296"/>
  <c r="R296"/>
  <c r="P296"/>
  <c r="F296"/>
  <c r="K296" s="1"/>
  <c r="E296"/>
  <c r="D296"/>
  <c r="BK295"/>
  <c r="BF295"/>
  <c r="BG295" s="1"/>
  <c r="BC295"/>
  <c r="AN295"/>
  <c r="BJ295" s="1"/>
  <c r="BL295" s="1"/>
  <c r="BN295" s="1"/>
  <c r="AL295"/>
  <c r="V295"/>
  <c r="R295"/>
  <c r="P295"/>
  <c r="F295"/>
  <c r="K295" s="1"/>
  <c r="E295"/>
  <c r="D295"/>
  <c r="BK294"/>
  <c r="BF294"/>
  <c r="BG294" s="1"/>
  <c r="BC294"/>
  <c r="AN294"/>
  <c r="BJ294" s="1"/>
  <c r="BL294" s="1"/>
  <c r="BN294" s="1"/>
  <c r="AL294"/>
  <c r="V294"/>
  <c r="R294"/>
  <c r="P294"/>
  <c r="F294"/>
  <c r="K294" s="1"/>
  <c r="E294"/>
  <c r="D294"/>
  <c r="BK293"/>
  <c r="BF293"/>
  <c r="BG293" s="1"/>
  <c r="BC293"/>
  <c r="AN293"/>
  <c r="BJ293" s="1"/>
  <c r="BL293" s="1"/>
  <c r="BN293" s="1"/>
  <c r="AL293"/>
  <c r="V293"/>
  <c r="R293"/>
  <c r="P293"/>
  <c r="F293"/>
  <c r="K293" s="1"/>
  <c r="E293"/>
  <c r="D293"/>
  <c r="BK292"/>
  <c r="BF292"/>
  <c r="BG292" s="1"/>
  <c r="BC292"/>
  <c r="AN292"/>
  <c r="BJ292" s="1"/>
  <c r="BL292" s="1"/>
  <c r="BN292" s="1"/>
  <c r="AL292"/>
  <c r="V292"/>
  <c r="R292"/>
  <c r="P292"/>
  <c r="F292"/>
  <c r="K292" s="1"/>
  <c r="E292"/>
  <c r="D292"/>
  <c r="BK291"/>
  <c r="BF291"/>
  <c r="BG291" s="1"/>
  <c r="BC291"/>
  <c r="AN291"/>
  <c r="BJ291" s="1"/>
  <c r="BL291" s="1"/>
  <c r="BN291" s="1"/>
  <c r="AL291"/>
  <c r="V291"/>
  <c r="R291"/>
  <c r="P291"/>
  <c r="F291"/>
  <c r="K291" s="1"/>
  <c r="E291"/>
  <c r="D291"/>
  <c r="BK290"/>
  <c r="BF290"/>
  <c r="BG290" s="1"/>
  <c r="BC290"/>
  <c r="AN290"/>
  <c r="BJ290" s="1"/>
  <c r="BL290" s="1"/>
  <c r="BN290" s="1"/>
  <c r="AL290"/>
  <c r="V290"/>
  <c r="R290"/>
  <c r="P290"/>
  <c r="F290"/>
  <c r="K290" s="1"/>
  <c r="E290"/>
  <c r="D290"/>
  <c r="BK289"/>
  <c r="BF289"/>
  <c r="BG289" s="1"/>
  <c r="BC289"/>
  <c r="AN289"/>
  <c r="BJ289" s="1"/>
  <c r="BL289" s="1"/>
  <c r="BN289" s="1"/>
  <c r="AL289"/>
  <c r="V289"/>
  <c r="R289"/>
  <c r="P289"/>
  <c r="F289"/>
  <c r="K289" s="1"/>
  <c r="E289"/>
  <c r="D289"/>
  <c r="BK288"/>
  <c r="BF288"/>
  <c r="BG288" s="1"/>
  <c r="BC288"/>
  <c r="AN288"/>
  <c r="BJ288" s="1"/>
  <c r="BL288" s="1"/>
  <c r="BN288" s="1"/>
  <c r="AL288"/>
  <c r="V288"/>
  <c r="R288"/>
  <c r="P288"/>
  <c r="F288"/>
  <c r="K288" s="1"/>
  <c r="E288"/>
  <c r="D288"/>
  <c r="BK287"/>
  <c r="BF287"/>
  <c r="BG287" s="1"/>
  <c r="BC287"/>
  <c r="AN287"/>
  <c r="BJ287" s="1"/>
  <c r="BL287" s="1"/>
  <c r="BN287" s="1"/>
  <c r="AL287"/>
  <c r="V287"/>
  <c r="R287"/>
  <c r="P287"/>
  <c r="F287"/>
  <c r="K287" s="1"/>
  <c r="E287"/>
  <c r="D287"/>
  <c r="BK286"/>
  <c r="BF286"/>
  <c r="BG286" s="1"/>
  <c r="BC286"/>
  <c r="AN286"/>
  <c r="BJ286" s="1"/>
  <c r="BL286" s="1"/>
  <c r="BN286" s="1"/>
  <c r="AL286"/>
  <c r="V286"/>
  <c r="R286"/>
  <c r="P286"/>
  <c r="F286"/>
  <c r="K286" s="1"/>
  <c r="E286"/>
  <c r="D286"/>
  <c r="BK285"/>
  <c r="BF285"/>
  <c r="BG285" s="1"/>
  <c r="BC285"/>
  <c r="AN285"/>
  <c r="BJ285" s="1"/>
  <c r="BL285" s="1"/>
  <c r="BN285" s="1"/>
  <c r="AL285"/>
  <c r="V285"/>
  <c r="R285"/>
  <c r="P285"/>
  <c r="F285"/>
  <c r="K285" s="1"/>
  <c r="E285"/>
  <c r="D285"/>
  <c r="BK284"/>
  <c r="BF284"/>
  <c r="BG284" s="1"/>
  <c r="BC284"/>
  <c r="AN284"/>
  <c r="BJ284" s="1"/>
  <c r="BL284" s="1"/>
  <c r="BN284" s="1"/>
  <c r="AL284"/>
  <c r="V284"/>
  <c r="R284"/>
  <c r="P284"/>
  <c r="F284"/>
  <c r="K284" s="1"/>
  <c r="E284"/>
  <c r="D284"/>
  <c r="BK283"/>
  <c r="BF283"/>
  <c r="BG283" s="1"/>
  <c r="BC283"/>
  <c r="AN283"/>
  <c r="BJ283" s="1"/>
  <c r="BL283" s="1"/>
  <c r="BN283" s="1"/>
  <c r="AL283"/>
  <c r="V283"/>
  <c r="R283"/>
  <c r="P283"/>
  <c r="F283"/>
  <c r="K283" s="1"/>
  <c r="E283"/>
  <c r="D283"/>
  <c r="BK282"/>
  <c r="BF282"/>
  <c r="BG282" s="1"/>
  <c r="BC282"/>
  <c r="AN282"/>
  <c r="BJ282" s="1"/>
  <c r="BL282" s="1"/>
  <c r="BN282" s="1"/>
  <c r="AL282"/>
  <c r="V282"/>
  <c r="R282"/>
  <c r="P282"/>
  <c r="F282"/>
  <c r="K282" s="1"/>
  <c r="E282"/>
  <c r="D282"/>
  <c r="BK281"/>
  <c r="BF281"/>
  <c r="BG281" s="1"/>
  <c r="BC281"/>
  <c r="AN281"/>
  <c r="BJ281" s="1"/>
  <c r="BL281" s="1"/>
  <c r="BN281" s="1"/>
  <c r="AL281"/>
  <c r="V281"/>
  <c r="R281"/>
  <c r="P281"/>
  <c r="F281"/>
  <c r="K281" s="1"/>
  <c r="E281"/>
  <c r="D281"/>
  <c r="BK280"/>
  <c r="BF280"/>
  <c r="BG280" s="1"/>
  <c r="BC280"/>
  <c r="AN280"/>
  <c r="BJ280" s="1"/>
  <c r="BL280" s="1"/>
  <c r="BN280" s="1"/>
  <c r="AL280"/>
  <c r="V280"/>
  <c r="R280"/>
  <c r="P280"/>
  <c r="F280"/>
  <c r="K280" s="1"/>
  <c r="E280"/>
  <c r="D280"/>
  <c r="BK279"/>
  <c r="BF279"/>
  <c r="BG279" s="1"/>
  <c r="BC279"/>
  <c r="AN279"/>
  <c r="BJ279" s="1"/>
  <c r="BL279" s="1"/>
  <c r="BN279" s="1"/>
  <c r="AL279"/>
  <c r="V279"/>
  <c r="R279"/>
  <c r="P279"/>
  <c r="F279"/>
  <c r="K279" s="1"/>
  <c r="E279"/>
  <c r="D279"/>
  <c r="BK278"/>
  <c r="BF278"/>
  <c r="BG278" s="1"/>
  <c r="BC278"/>
  <c r="AN278"/>
  <c r="BJ278" s="1"/>
  <c r="BL278" s="1"/>
  <c r="BN278" s="1"/>
  <c r="AL278"/>
  <c r="V278"/>
  <c r="R278"/>
  <c r="P278"/>
  <c r="F278"/>
  <c r="K278" s="1"/>
  <c r="E278"/>
  <c r="D278"/>
  <c r="BK277"/>
  <c r="BF277"/>
  <c r="BG277" s="1"/>
  <c r="BC277"/>
  <c r="AN277"/>
  <c r="BJ277" s="1"/>
  <c r="BL277" s="1"/>
  <c r="BN277" s="1"/>
  <c r="AL277"/>
  <c r="V277"/>
  <c r="R277"/>
  <c r="P277"/>
  <c r="F277"/>
  <c r="K277" s="1"/>
  <c r="E277"/>
  <c r="D277"/>
  <c r="BK276"/>
  <c r="BF276"/>
  <c r="BG276" s="1"/>
  <c r="BC276"/>
  <c r="AN276"/>
  <c r="BJ276" s="1"/>
  <c r="BL276" s="1"/>
  <c r="BN276" s="1"/>
  <c r="AL276"/>
  <c r="V276"/>
  <c r="R276"/>
  <c r="P276"/>
  <c r="F276"/>
  <c r="K276" s="1"/>
  <c r="E276"/>
  <c r="D276"/>
  <c r="BK275"/>
  <c r="BF275"/>
  <c r="BG275" s="1"/>
  <c r="BC275"/>
  <c r="AN275"/>
  <c r="BJ275" s="1"/>
  <c r="BL275" s="1"/>
  <c r="BN275" s="1"/>
  <c r="AL275"/>
  <c r="V275"/>
  <c r="R275"/>
  <c r="P275"/>
  <c r="F275"/>
  <c r="K275" s="1"/>
  <c r="E275"/>
  <c r="D275"/>
  <c r="BK274"/>
  <c r="BF274"/>
  <c r="BG274" s="1"/>
  <c r="BC274"/>
  <c r="AN274"/>
  <c r="BJ274" s="1"/>
  <c r="BL274" s="1"/>
  <c r="BN274" s="1"/>
  <c r="AL274"/>
  <c r="V274"/>
  <c r="R274"/>
  <c r="P274"/>
  <c r="F274"/>
  <c r="K274" s="1"/>
  <c r="E274"/>
  <c r="D274"/>
  <c r="BK273"/>
  <c r="BF273"/>
  <c r="BG273" s="1"/>
  <c r="BC273"/>
  <c r="AN273"/>
  <c r="BJ273" s="1"/>
  <c r="BL273" s="1"/>
  <c r="BN273" s="1"/>
  <c r="AL273"/>
  <c r="V273"/>
  <c r="R273"/>
  <c r="P273"/>
  <c r="F273"/>
  <c r="K273" s="1"/>
  <c r="E273"/>
  <c r="D273"/>
  <c r="BK272"/>
  <c r="BF272"/>
  <c r="BG272" s="1"/>
  <c r="BC272"/>
  <c r="AN272"/>
  <c r="BJ272" s="1"/>
  <c r="BL272" s="1"/>
  <c r="BN272" s="1"/>
  <c r="AL272"/>
  <c r="V272"/>
  <c r="R272"/>
  <c r="P272"/>
  <c r="F272"/>
  <c r="K272" s="1"/>
  <c r="E272"/>
  <c r="D272"/>
  <c r="BK271"/>
  <c r="BF271"/>
  <c r="BG271" s="1"/>
  <c r="BC271"/>
  <c r="AN271"/>
  <c r="BJ271" s="1"/>
  <c r="BL271" s="1"/>
  <c r="BN271" s="1"/>
  <c r="AL271"/>
  <c r="V271"/>
  <c r="R271"/>
  <c r="P271"/>
  <c r="F271"/>
  <c r="K271" s="1"/>
  <c r="E271"/>
  <c r="D271"/>
  <c r="BK270"/>
  <c r="BF270"/>
  <c r="BG270" s="1"/>
  <c r="BC270"/>
  <c r="AN270"/>
  <c r="BJ270" s="1"/>
  <c r="BL270" s="1"/>
  <c r="BN270" s="1"/>
  <c r="AL270"/>
  <c r="V270"/>
  <c r="R270"/>
  <c r="P270"/>
  <c r="F270"/>
  <c r="K270" s="1"/>
  <c r="E270"/>
  <c r="D270"/>
  <c r="BK269"/>
  <c r="BF269"/>
  <c r="BG269" s="1"/>
  <c r="BC269"/>
  <c r="AN269"/>
  <c r="BJ269" s="1"/>
  <c r="BL269" s="1"/>
  <c r="BN269" s="1"/>
  <c r="AL269"/>
  <c r="V269"/>
  <c r="R269"/>
  <c r="P269"/>
  <c r="F269"/>
  <c r="K269" s="1"/>
  <c r="E269"/>
  <c r="D269"/>
  <c r="BK268"/>
  <c r="BF268"/>
  <c r="BG268" s="1"/>
  <c r="BC268"/>
  <c r="AN268"/>
  <c r="BJ268" s="1"/>
  <c r="BL268" s="1"/>
  <c r="BN268" s="1"/>
  <c r="AL268"/>
  <c r="V268"/>
  <c r="R268"/>
  <c r="P268"/>
  <c r="F268"/>
  <c r="K268" s="1"/>
  <c r="E268"/>
  <c r="D268"/>
  <c r="BK267"/>
  <c r="BF267"/>
  <c r="BG267" s="1"/>
  <c r="BC267"/>
  <c r="AN267"/>
  <c r="BJ267" s="1"/>
  <c r="BL267" s="1"/>
  <c r="BN267" s="1"/>
  <c r="AL267"/>
  <c r="V267"/>
  <c r="R267"/>
  <c r="P267"/>
  <c r="F267"/>
  <c r="K267" s="1"/>
  <c r="E267"/>
  <c r="D267"/>
  <c r="BK266"/>
  <c r="BF266"/>
  <c r="BG266" s="1"/>
  <c r="BC266"/>
  <c r="AN266"/>
  <c r="BJ266" s="1"/>
  <c r="BL266" s="1"/>
  <c r="BN266" s="1"/>
  <c r="AL266"/>
  <c r="V266"/>
  <c r="R266"/>
  <c r="P266"/>
  <c r="F266"/>
  <c r="K266" s="1"/>
  <c r="E266"/>
  <c r="D266"/>
  <c r="BK265"/>
  <c r="BF265"/>
  <c r="BG265" s="1"/>
  <c r="BC265"/>
  <c r="AN265"/>
  <c r="BJ265" s="1"/>
  <c r="BL265" s="1"/>
  <c r="BN265" s="1"/>
  <c r="AL265"/>
  <c r="V265"/>
  <c r="R265"/>
  <c r="P265"/>
  <c r="F265"/>
  <c r="K265" s="1"/>
  <c r="E265"/>
  <c r="D265"/>
  <c r="BK264"/>
  <c r="BF264"/>
  <c r="BG264" s="1"/>
  <c r="BC264"/>
  <c r="AN264"/>
  <c r="BJ264" s="1"/>
  <c r="BL264" s="1"/>
  <c r="BN264" s="1"/>
  <c r="AL264"/>
  <c r="V264"/>
  <c r="R264"/>
  <c r="P264"/>
  <c r="F264"/>
  <c r="K264" s="1"/>
  <c r="E264"/>
  <c r="D264"/>
  <c r="BK263"/>
  <c r="BF263"/>
  <c r="BG263" s="1"/>
  <c r="BC263"/>
  <c r="AN263"/>
  <c r="BJ263" s="1"/>
  <c r="BL263" s="1"/>
  <c r="BN263" s="1"/>
  <c r="AL263"/>
  <c r="V263"/>
  <c r="R263"/>
  <c r="P263"/>
  <c r="F263"/>
  <c r="K263" s="1"/>
  <c r="E263"/>
  <c r="D263"/>
  <c r="BK262"/>
  <c r="BF262"/>
  <c r="BG262" s="1"/>
  <c r="BC262"/>
  <c r="AN262"/>
  <c r="BJ262" s="1"/>
  <c r="BL262" s="1"/>
  <c r="BN262" s="1"/>
  <c r="AL262"/>
  <c r="V262"/>
  <c r="R262"/>
  <c r="P262"/>
  <c r="F262"/>
  <c r="K262" s="1"/>
  <c r="E262"/>
  <c r="D262"/>
  <c r="BK261"/>
  <c r="BF261"/>
  <c r="BG261" s="1"/>
  <c r="BC261"/>
  <c r="AN261"/>
  <c r="BJ261" s="1"/>
  <c r="BL261" s="1"/>
  <c r="BN261" s="1"/>
  <c r="AL261"/>
  <c r="V261"/>
  <c r="R261"/>
  <c r="P261"/>
  <c r="F261"/>
  <c r="K261" s="1"/>
  <c r="E261"/>
  <c r="D261"/>
  <c r="BK260"/>
  <c r="BF260"/>
  <c r="BG260" s="1"/>
  <c r="BC260"/>
  <c r="AN260"/>
  <c r="BJ260" s="1"/>
  <c r="BL260" s="1"/>
  <c r="BN260" s="1"/>
  <c r="AL260"/>
  <c r="V260"/>
  <c r="R260"/>
  <c r="P260"/>
  <c r="F260"/>
  <c r="K260" s="1"/>
  <c r="E260"/>
  <c r="D260"/>
  <c r="BK259"/>
  <c r="BF259"/>
  <c r="BG259" s="1"/>
  <c r="BC259"/>
  <c r="AN259"/>
  <c r="BJ259" s="1"/>
  <c r="BL259" s="1"/>
  <c r="BN259" s="1"/>
  <c r="AL259"/>
  <c r="V259"/>
  <c r="R259"/>
  <c r="P259"/>
  <c r="F259"/>
  <c r="K259" s="1"/>
  <c r="E259"/>
  <c r="D259"/>
  <c r="BK258"/>
  <c r="BF258"/>
  <c r="BG258" s="1"/>
  <c r="BC258"/>
  <c r="AN258"/>
  <c r="BJ258" s="1"/>
  <c r="BL258" s="1"/>
  <c r="BN258" s="1"/>
  <c r="AL258"/>
  <c r="V258"/>
  <c r="R258"/>
  <c r="P258"/>
  <c r="F258"/>
  <c r="K258" s="1"/>
  <c r="E258"/>
  <c r="D258"/>
  <c r="BK257"/>
  <c r="BF257"/>
  <c r="BG257" s="1"/>
  <c r="BC257"/>
  <c r="AN257"/>
  <c r="BJ257" s="1"/>
  <c r="BL257" s="1"/>
  <c r="BN257" s="1"/>
  <c r="AL257"/>
  <c r="V257"/>
  <c r="R257"/>
  <c r="P257"/>
  <c r="F257"/>
  <c r="K257" s="1"/>
  <c r="E257"/>
  <c r="D257"/>
  <c r="BK256"/>
  <c r="BF256"/>
  <c r="BG256" s="1"/>
  <c r="BC256"/>
  <c r="AN256"/>
  <c r="BJ256" s="1"/>
  <c r="BL256" s="1"/>
  <c r="BN256" s="1"/>
  <c r="AL256"/>
  <c r="V256"/>
  <c r="R256"/>
  <c r="P256"/>
  <c r="F256"/>
  <c r="K256" s="1"/>
  <c r="E256"/>
  <c r="D256"/>
  <c r="BK255"/>
  <c r="BF255"/>
  <c r="BG255" s="1"/>
  <c r="BC255"/>
  <c r="AN255"/>
  <c r="BJ255" s="1"/>
  <c r="BL255" s="1"/>
  <c r="BN255" s="1"/>
  <c r="AL255"/>
  <c r="V255"/>
  <c r="R255"/>
  <c r="P255"/>
  <c r="F255"/>
  <c r="K255" s="1"/>
  <c r="E255"/>
  <c r="D255"/>
  <c r="BK254"/>
  <c r="BF254"/>
  <c r="BG254" s="1"/>
  <c r="BC254"/>
  <c r="AN254"/>
  <c r="BJ254" s="1"/>
  <c r="BL254" s="1"/>
  <c r="BN254" s="1"/>
  <c r="AL254"/>
  <c r="V254"/>
  <c r="R254"/>
  <c r="P254"/>
  <c r="F254"/>
  <c r="K254" s="1"/>
  <c r="E254"/>
  <c r="D254"/>
  <c r="BK253"/>
  <c r="BF253"/>
  <c r="BG253" s="1"/>
  <c r="BC253"/>
  <c r="AN253"/>
  <c r="BJ253" s="1"/>
  <c r="BL253" s="1"/>
  <c r="BN253" s="1"/>
  <c r="AL253"/>
  <c r="V253"/>
  <c r="R253"/>
  <c r="P253"/>
  <c r="F253"/>
  <c r="K253" s="1"/>
  <c r="E253"/>
  <c r="D253"/>
  <c r="BK252"/>
  <c r="BF252"/>
  <c r="BG252" s="1"/>
  <c r="BC252"/>
  <c r="AN252"/>
  <c r="BJ252" s="1"/>
  <c r="BL252" s="1"/>
  <c r="BN252" s="1"/>
  <c r="AL252"/>
  <c r="V252"/>
  <c r="R252"/>
  <c r="P252"/>
  <c r="F252"/>
  <c r="K252" s="1"/>
  <c r="E252"/>
  <c r="D252"/>
  <c r="BK251"/>
  <c r="BF251"/>
  <c r="BG251" s="1"/>
  <c r="BC251"/>
  <c r="AN251"/>
  <c r="BJ251" s="1"/>
  <c r="BL251" s="1"/>
  <c r="BN251" s="1"/>
  <c r="AL251"/>
  <c r="V251"/>
  <c r="R251"/>
  <c r="P251"/>
  <c r="F251"/>
  <c r="K251" s="1"/>
  <c r="E251"/>
  <c r="D251"/>
  <c r="BK250"/>
  <c r="BF250"/>
  <c r="BG250" s="1"/>
  <c r="BC250"/>
  <c r="AN250"/>
  <c r="BJ250" s="1"/>
  <c r="BL250" s="1"/>
  <c r="BN250" s="1"/>
  <c r="AL250"/>
  <c r="V250"/>
  <c r="R250"/>
  <c r="P250"/>
  <c r="F250"/>
  <c r="K250" s="1"/>
  <c r="E250"/>
  <c r="D250"/>
  <c r="BK249"/>
  <c r="BF249"/>
  <c r="BG249" s="1"/>
  <c r="BC249"/>
  <c r="AN249"/>
  <c r="BJ249" s="1"/>
  <c r="BL249" s="1"/>
  <c r="BN249" s="1"/>
  <c r="AL249"/>
  <c r="V249"/>
  <c r="R249"/>
  <c r="P249"/>
  <c r="F249"/>
  <c r="K249" s="1"/>
  <c r="E249"/>
  <c r="D249"/>
  <c r="BK248"/>
  <c r="BF248"/>
  <c r="BG248" s="1"/>
  <c r="BC248"/>
  <c r="AN248"/>
  <c r="BJ248" s="1"/>
  <c r="BL248" s="1"/>
  <c r="BN248" s="1"/>
  <c r="AL248"/>
  <c r="V248"/>
  <c r="R248"/>
  <c r="P248"/>
  <c r="F248"/>
  <c r="K248" s="1"/>
  <c r="E248"/>
  <c r="D248"/>
  <c r="BK247"/>
  <c r="BF247"/>
  <c r="BG247" s="1"/>
  <c r="BC247"/>
  <c r="AN247"/>
  <c r="BJ247" s="1"/>
  <c r="BL247" s="1"/>
  <c r="BN247" s="1"/>
  <c r="AL247"/>
  <c r="V247"/>
  <c r="R247"/>
  <c r="P247"/>
  <c r="F247"/>
  <c r="K247" s="1"/>
  <c r="E247"/>
  <c r="D247"/>
  <c r="BK246"/>
  <c r="BF246"/>
  <c r="BG246" s="1"/>
  <c r="BC246"/>
  <c r="AN246"/>
  <c r="AL246"/>
  <c r="V246"/>
  <c r="R246"/>
  <c r="P246"/>
  <c r="F246"/>
  <c r="K246" s="1"/>
  <c r="E246"/>
  <c r="D246"/>
  <c r="BK245"/>
  <c r="BF245"/>
  <c r="BG245" s="1"/>
  <c r="BC245"/>
  <c r="AN245"/>
  <c r="AL245"/>
  <c r="V245"/>
  <c r="R245"/>
  <c r="P245"/>
  <c r="F245"/>
  <c r="K245" s="1"/>
  <c r="E245"/>
  <c r="D245"/>
  <c r="BK244"/>
  <c r="BF244"/>
  <c r="BG244" s="1"/>
  <c r="BC244"/>
  <c r="AN244"/>
  <c r="AL244"/>
  <c r="V244"/>
  <c r="R244"/>
  <c r="P244"/>
  <c r="F244"/>
  <c r="K244" s="1"/>
  <c r="E244"/>
  <c r="D244"/>
  <c r="BK243"/>
  <c r="BF243"/>
  <c r="BG243" s="1"/>
  <c r="BC243"/>
  <c r="AN243"/>
  <c r="AL243"/>
  <c r="V243"/>
  <c r="R243"/>
  <c r="P243"/>
  <c r="F243"/>
  <c r="K243" s="1"/>
  <c r="E243"/>
  <c r="D243"/>
  <c r="BK242"/>
  <c r="BF242"/>
  <c r="BG242" s="1"/>
  <c r="BC242"/>
  <c r="AN242"/>
  <c r="AL242"/>
  <c r="V242"/>
  <c r="R242"/>
  <c r="P242"/>
  <c r="F242"/>
  <c r="K242" s="1"/>
  <c r="E242"/>
  <c r="D242"/>
  <c r="BK241"/>
  <c r="BF241"/>
  <c r="BG241" s="1"/>
  <c r="BC241"/>
  <c r="AN241"/>
  <c r="AL241"/>
  <c r="V241"/>
  <c r="R241"/>
  <c r="P241"/>
  <c r="F241"/>
  <c r="K241" s="1"/>
  <c r="E241"/>
  <c r="D241"/>
  <c r="BK240"/>
  <c r="BF240"/>
  <c r="BG240" s="1"/>
  <c r="BC240"/>
  <c r="AN240"/>
  <c r="AL240"/>
  <c r="V240"/>
  <c r="R240"/>
  <c r="P240"/>
  <c r="F240"/>
  <c r="K240" s="1"/>
  <c r="E240"/>
  <c r="D240"/>
  <c r="BK239"/>
  <c r="BF239"/>
  <c r="BC239"/>
  <c r="AN239"/>
  <c r="AL239"/>
  <c r="V239"/>
  <c r="R239"/>
  <c r="P239"/>
  <c r="F239"/>
  <c r="K239" s="1"/>
  <c r="E239"/>
  <c r="D239"/>
  <c r="BK238"/>
  <c r="BF238"/>
  <c r="BC238"/>
  <c r="AN238"/>
  <c r="AL238"/>
  <c r="V238"/>
  <c r="R238"/>
  <c r="P238"/>
  <c r="F238"/>
  <c r="K238" s="1"/>
  <c r="E238"/>
  <c r="D238"/>
  <c r="BK237"/>
  <c r="BF237"/>
  <c r="BC237"/>
  <c r="AN237"/>
  <c r="AL237"/>
  <c r="V237"/>
  <c r="R237"/>
  <c r="P237"/>
  <c r="F237"/>
  <c r="K237" s="1"/>
  <c r="E237"/>
  <c r="D237"/>
  <c r="BK236"/>
  <c r="BF236"/>
  <c r="BC236"/>
  <c r="AN236"/>
  <c r="AL236"/>
  <c r="V236"/>
  <c r="R236"/>
  <c r="P236"/>
  <c r="F236"/>
  <c r="K236" s="1"/>
  <c r="E236"/>
  <c r="D236"/>
  <c r="BK235"/>
  <c r="BG235"/>
  <c r="BF235"/>
  <c r="BC235"/>
  <c r="AN235"/>
  <c r="AL235"/>
  <c r="V235"/>
  <c r="R235"/>
  <c r="P235"/>
  <c r="K235"/>
  <c r="F235"/>
  <c r="E235"/>
  <c r="D235"/>
  <c r="BK234"/>
  <c r="BF234"/>
  <c r="BG234" s="1"/>
  <c r="BC234"/>
  <c r="AN234"/>
  <c r="AL234"/>
  <c r="V234"/>
  <c r="R234"/>
  <c r="F234"/>
  <c r="G234" s="1"/>
  <c r="E234"/>
  <c r="D234"/>
  <c r="BK233"/>
  <c r="BF233"/>
  <c r="BC233"/>
  <c r="BG233" s="1"/>
  <c r="AN233"/>
  <c r="AL233"/>
  <c r="V233"/>
  <c r="R233"/>
  <c r="P233"/>
  <c r="K233"/>
  <c r="F233"/>
  <c r="E233"/>
  <c r="D233"/>
  <c r="BK232"/>
  <c r="BF232"/>
  <c r="BG232" s="1"/>
  <c r="BC232"/>
  <c r="AN232"/>
  <c r="AL232"/>
  <c r="V232"/>
  <c r="R232"/>
  <c r="F232"/>
  <c r="G232" s="1"/>
  <c r="E232"/>
  <c r="D232"/>
  <c r="BK231"/>
  <c r="BG231"/>
  <c r="BF231"/>
  <c r="BC231"/>
  <c r="AN231"/>
  <c r="AL231"/>
  <c r="V231"/>
  <c r="R231"/>
  <c r="P231"/>
  <c r="K231"/>
  <c r="F231"/>
  <c r="E231"/>
  <c r="D231"/>
  <c r="BK230"/>
  <c r="BF230"/>
  <c r="BG230" s="1"/>
  <c r="BC230"/>
  <c r="AN230"/>
  <c r="AL230"/>
  <c r="V230"/>
  <c r="R230"/>
  <c r="F230"/>
  <c r="G230" s="1"/>
  <c r="E230"/>
  <c r="D230"/>
  <c r="BK229"/>
  <c r="BF229"/>
  <c r="BC229"/>
  <c r="BG229" s="1"/>
  <c r="AN229"/>
  <c r="AL229"/>
  <c r="V229"/>
  <c r="R229"/>
  <c r="P229"/>
  <c r="K229"/>
  <c r="F229"/>
  <c r="E229"/>
  <c r="D229"/>
  <c r="BK228"/>
  <c r="BF228"/>
  <c r="BG228" s="1"/>
  <c r="BC228"/>
  <c r="AN228"/>
  <c r="AL228"/>
  <c r="V228"/>
  <c r="R228"/>
  <c r="F228"/>
  <c r="G228" s="1"/>
  <c r="E228"/>
  <c r="D228"/>
  <c r="BK227"/>
  <c r="BG227"/>
  <c r="BF227"/>
  <c r="BC227"/>
  <c r="AN227"/>
  <c r="AL227"/>
  <c r="V227"/>
  <c r="R227"/>
  <c r="P227"/>
  <c r="K227"/>
  <c r="F227"/>
  <c r="E227"/>
  <c r="D227"/>
  <c r="BK226"/>
  <c r="BF226"/>
  <c r="BG226" s="1"/>
  <c r="BC226"/>
  <c r="AN226"/>
  <c r="AL226"/>
  <c r="V226"/>
  <c r="R226"/>
  <c r="F226"/>
  <c r="G226" s="1"/>
  <c r="E226"/>
  <c r="D226"/>
  <c r="BK225"/>
  <c r="BF225"/>
  <c r="BC225"/>
  <c r="BG225" s="1"/>
  <c r="AN225"/>
  <c r="AL225"/>
  <c r="V225"/>
  <c r="R225"/>
  <c r="P225"/>
  <c r="K225"/>
  <c r="F225"/>
  <c r="E225"/>
  <c r="D225"/>
  <c r="BK224"/>
  <c r="BF224"/>
  <c r="BG224" s="1"/>
  <c r="BC224"/>
  <c r="AN224"/>
  <c r="AL224"/>
  <c r="V224"/>
  <c r="R224"/>
  <c r="F224"/>
  <c r="G224" s="1"/>
  <c r="E224"/>
  <c r="D224"/>
  <c r="BK223"/>
  <c r="BG223"/>
  <c r="BF223"/>
  <c r="BC223"/>
  <c r="AN223"/>
  <c r="AL223"/>
  <c r="V223"/>
  <c r="R223"/>
  <c r="P223"/>
  <c r="K223"/>
  <c r="F223"/>
  <c r="E223"/>
  <c r="D223"/>
  <c r="BK222"/>
  <c r="BF222"/>
  <c r="BG222" s="1"/>
  <c r="BC222"/>
  <c r="AN222"/>
  <c r="AL222"/>
  <c r="V222"/>
  <c r="R222"/>
  <c r="F222"/>
  <c r="G222" s="1"/>
  <c r="E222"/>
  <c r="D222"/>
  <c r="BK221"/>
  <c r="BF221"/>
  <c r="BC221"/>
  <c r="BG221" s="1"/>
  <c r="AN221"/>
  <c r="AL221"/>
  <c r="V221"/>
  <c r="R221"/>
  <c r="P221"/>
  <c r="K221"/>
  <c r="F221"/>
  <c r="E221"/>
  <c r="D221"/>
  <c r="BK220"/>
  <c r="BF220"/>
  <c r="BG220" s="1"/>
  <c r="BC220"/>
  <c r="AN220"/>
  <c r="AL220"/>
  <c r="V220"/>
  <c r="R220"/>
  <c r="F220"/>
  <c r="G220" s="1"/>
  <c r="E220"/>
  <c r="D220"/>
  <c r="BK219"/>
  <c r="BG219"/>
  <c r="BF219"/>
  <c r="BC219"/>
  <c r="AN219"/>
  <c r="AL219"/>
  <c r="V219"/>
  <c r="R219"/>
  <c r="P219"/>
  <c r="K219"/>
  <c r="F219"/>
  <c r="E219"/>
  <c r="D219"/>
  <c r="BK218"/>
  <c r="BF218"/>
  <c r="BG218" s="1"/>
  <c r="BC218"/>
  <c r="AN218"/>
  <c r="AL218"/>
  <c r="V218"/>
  <c r="R218"/>
  <c r="F218"/>
  <c r="G218" s="1"/>
  <c r="E218"/>
  <c r="D218"/>
  <c r="BK217"/>
  <c r="BF217"/>
  <c r="BC217"/>
  <c r="BG217" s="1"/>
  <c r="AN217"/>
  <c r="AL217"/>
  <c r="V217"/>
  <c r="R217"/>
  <c r="P217"/>
  <c r="K217"/>
  <c r="F217"/>
  <c r="E217"/>
  <c r="D217"/>
  <c r="BK216"/>
  <c r="BF216"/>
  <c r="BG216" s="1"/>
  <c r="BC216"/>
  <c r="AN216"/>
  <c r="AL216"/>
  <c r="V216"/>
  <c r="R216"/>
  <c r="P216"/>
  <c r="F216"/>
  <c r="G216" s="1"/>
  <c r="E216"/>
  <c r="D216"/>
  <c r="BK215"/>
  <c r="BG215"/>
  <c r="BF215"/>
  <c r="BC215"/>
  <c r="AN215"/>
  <c r="AL215"/>
  <c r="V215"/>
  <c r="R215"/>
  <c r="P215"/>
  <c r="K215"/>
  <c r="F215"/>
  <c r="E215"/>
  <c r="D215"/>
  <c r="BK214"/>
  <c r="BF214"/>
  <c r="BG214" s="1"/>
  <c r="BC214"/>
  <c r="AN214"/>
  <c r="AL214"/>
  <c r="V214"/>
  <c r="R214"/>
  <c r="F214"/>
  <c r="G214" s="1"/>
  <c r="E214"/>
  <c r="D214"/>
  <c r="BK213"/>
  <c r="BF213"/>
  <c r="BC213"/>
  <c r="BG213" s="1"/>
  <c r="AN213"/>
  <c r="AL213"/>
  <c r="V213"/>
  <c r="R213"/>
  <c r="P213"/>
  <c r="K213"/>
  <c r="F213"/>
  <c r="E213"/>
  <c r="D213"/>
  <c r="BK212"/>
  <c r="BF212"/>
  <c r="BG212" s="1"/>
  <c r="BC212"/>
  <c r="AN212"/>
  <c r="AL212"/>
  <c r="V212"/>
  <c r="R212"/>
  <c r="P212"/>
  <c r="F212"/>
  <c r="K212" s="1"/>
  <c r="E212"/>
  <c r="G212" s="1"/>
  <c r="D212"/>
  <c r="BK211"/>
  <c r="BF211"/>
  <c r="BG211" s="1"/>
  <c r="BC211"/>
  <c r="AL211"/>
  <c r="AN211" s="1"/>
  <c r="V211"/>
  <c r="R211"/>
  <c r="P211"/>
  <c r="F211"/>
  <c r="K211" s="1"/>
  <c r="E211"/>
  <c r="G211" s="1"/>
  <c r="D211"/>
  <c r="BK210"/>
  <c r="BF210"/>
  <c r="BG210" s="1"/>
  <c r="BC210"/>
  <c r="AL210"/>
  <c r="AN210" s="1"/>
  <c r="V210"/>
  <c r="R210"/>
  <c r="P210"/>
  <c r="F210"/>
  <c r="K210" s="1"/>
  <c r="E210"/>
  <c r="G210" s="1"/>
  <c r="D210"/>
  <c r="BK209"/>
  <c r="BF209"/>
  <c r="BG209" s="1"/>
  <c r="BC209"/>
  <c r="AL209"/>
  <c r="AN209" s="1"/>
  <c r="V209"/>
  <c r="R209"/>
  <c r="P209"/>
  <c r="F209"/>
  <c r="K209" s="1"/>
  <c r="E209"/>
  <c r="G209" s="1"/>
  <c r="D209"/>
  <c r="BK208"/>
  <c r="BF208"/>
  <c r="BG208" s="1"/>
  <c r="BC208"/>
  <c r="AL208"/>
  <c r="AN208" s="1"/>
  <c r="V208"/>
  <c r="R208"/>
  <c r="P208"/>
  <c r="F208"/>
  <c r="K208" s="1"/>
  <c r="E208"/>
  <c r="G208" s="1"/>
  <c r="D208"/>
  <c r="BK207"/>
  <c r="BF207"/>
  <c r="BG207" s="1"/>
  <c r="BC207"/>
  <c r="AL207"/>
  <c r="AN207" s="1"/>
  <c r="V207"/>
  <c r="R207"/>
  <c r="P207"/>
  <c r="F207"/>
  <c r="K207" s="1"/>
  <c r="E207"/>
  <c r="G207" s="1"/>
  <c r="D207"/>
  <c r="BK206"/>
  <c r="BF206"/>
  <c r="BG206" s="1"/>
  <c r="BC206"/>
  <c r="AL206"/>
  <c r="AN206" s="1"/>
  <c r="V206"/>
  <c r="R206"/>
  <c r="P206"/>
  <c r="F206"/>
  <c r="K206" s="1"/>
  <c r="E206"/>
  <c r="G206" s="1"/>
  <c r="D206"/>
  <c r="BK205"/>
  <c r="BF205"/>
  <c r="BG205" s="1"/>
  <c r="BC205"/>
  <c r="AL205"/>
  <c r="AN205" s="1"/>
  <c r="V205"/>
  <c r="R205"/>
  <c r="P205"/>
  <c r="F205"/>
  <c r="K205" s="1"/>
  <c r="E205"/>
  <c r="G205" s="1"/>
  <c r="D205"/>
  <c r="BK204"/>
  <c r="BF204"/>
  <c r="BG204" s="1"/>
  <c r="BC204"/>
  <c r="AL204"/>
  <c r="AN204" s="1"/>
  <c r="V204"/>
  <c r="R204"/>
  <c r="P204"/>
  <c r="F204"/>
  <c r="K204" s="1"/>
  <c r="E204"/>
  <c r="G204" s="1"/>
  <c r="D204"/>
  <c r="BK203"/>
  <c r="BF203"/>
  <c r="BG203" s="1"/>
  <c r="BC203"/>
  <c r="AN203"/>
  <c r="BJ203" s="1"/>
  <c r="BL203" s="1"/>
  <c r="BN203" s="1"/>
  <c r="AL203"/>
  <c r="V203"/>
  <c r="R203"/>
  <c r="P203"/>
  <c r="F203"/>
  <c r="K203" s="1"/>
  <c r="E203"/>
  <c r="G203" s="1"/>
  <c r="D203"/>
  <c r="BK202"/>
  <c r="BF202"/>
  <c r="BG202" s="1"/>
  <c r="BC202"/>
  <c r="AN202"/>
  <c r="BJ202" s="1"/>
  <c r="BL202" s="1"/>
  <c r="BN202" s="1"/>
  <c r="AL202"/>
  <c r="V202"/>
  <c r="R202"/>
  <c r="P202"/>
  <c r="F202"/>
  <c r="K202" s="1"/>
  <c r="E202"/>
  <c r="G202" s="1"/>
  <c r="D202"/>
  <c r="BK201"/>
  <c r="BF201"/>
  <c r="BG201" s="1"/>
  <c r="BC201"/>
  <c r="AN201"/>
  <c r="BJ201" s="1"/>
  <c r="BL201" s="1"/>
  <c r="BN201" s="1"/>
  <c r="AL201"/>
  <c r="V201"/>
  <c r="R201"/>
  <c r="P201"/>
  <c r="F201"/>
  <c r="K201" s="1"/>
  <c r="E201"/>
  <c r="G201" s="1"/>
  <c r="D201"/>
  <c r="BK200"/>
  <c r="BF200"/>
  <c r="BG200" s="1"/>
  <c r="BC200"/>
  <c r="AN200"/>
  <c r="BJ200" s="1"/>
  <c r="BL200" s="1"/>
  <c r="BN200" s="1"/>
  <c r="AL200"/>
  <c r="V200"/>
  <c r="R200"/>
  <c r="P200"/>
  <c r="F200"/>
  <c r="K200" s="1"/>
  <c r="E200"/>
  <c r="G200" s="1"/>
  <c r="D200"/>
  <c r="BK199"/>
  <c r="BF199"/>
  <c r="BG199" s="1"/>
  <c r="BC199"/>
  <c r="AN199"/>
  <c r="BJ199" s="1"/>
  <c r="BL199" s="1"/>
  <c r="BN199" s="1"/>
  <c r="AL199"/>
  <c r="V199"/>
  <c r="R199"/>
  <c r="P199"/>
  <c r="F199"/>
  <c r="K199" s="1"/>
  <c r="E199"/>
  <c r="G199" s="1"/>
  <c r="D199"/>
  <c r="BK198"/>
  <c r="BF198"/>
  <c r="BG198" s="1"/>
  <c r="BC198"/>
  <c r="AN198"/>
  <c r="BJ198" s="1"/>
  <c r="BL198" s="1"/>
  <c r="BN198" s="1"/>
  <c r="AL198"/>
  <c r="V198"/>
  <c r="R198"/>
  <c r="P198"/>
  <c r="G198"/>
  <c r="F198"/>
  <c r="K198" s="1"/>
  <c r="E198"/>
  <c r="D198"/>
  <c r="BK197"/>
  <c r="BF197"/>
  <c r="BG197" s="1"/>
  <c r="BC197"/>
  <c r="AN197"/>
  <c r="BJ197" s="1"/>
  <c r="BL197" s="1"/>
  <c r="BN197" s="1"/>
  <c r="AL197"/>
  <c r="V197"/>
  <c r="R197"/>
  <c r="P197"/>
  <c r="G197"/>
  <c r="F197"/>
  <c r="K197" s="1"/>
  <c r="E197"/>
  <c r="D197"/>
  <c r="BK196"/>
  <c r="BF196"/>
  <c r="BG196" s="1"/>
  <c r="BC196"/>
  <c r="AN196"/>
  <c r="BJ196" s="1"/>
  <c r="BL196" s="1"/>
  <c r="BN196" s="1"/>
  <c r="AL196"/>
  <c r="V196"/>
  <c r="R196"/>
  <c r="P196"/>
  <c r="G196"/>
  <c r="F196"/>
  <c r="K196" s="1"/>
  <c r="E196"/>
  <c r="D196"/>
  <c r="BK195"/>
  <c r="BF195"/>
  <c r="BG195" s="1"/>
  <c r="BC195"/>
  <c r="AN195"/>
  <c r="BJ195" s="1"/>
  <c r="BL195" s="1"/>
  <c r="BN195" s="1"/>
  <c r="AL195"/>
  <c r="V195"/>
  <c r="R195"/>
  <c r="P195"/>
  <c r="G195"/>
  <c r="F195"/>
  <c r="K195" s="1"/>
  <c r="E195"/>
  <c r="D195"/>
  <c r="BK194"/>
  <c r="BF194"/>
  <c r="BG194" s="1"/>
  <c r="BC194"/>
  <c r="AN194"/>
  <c r="BJ194" s="1"/>
  <c r="BL194" s="1"/>
  <c r="BN194" s="1"/>
  <c r="AL194"/>
  <c r="V194"/>
  <c r="R194"/>
  <c r="P194"/>
  <c r="G194"/>
  <c r="F194"/>
  <c r="K194" s="1"/>
  <c r="E194"/>
  <c r="D194"/>
  <c r="BK193"/>
  <c r="BF193"/>
  <c r="BG193" s="1"/>
  <c r="BC193"/>
  <c r="AN193"/>
  <c r="BJ193" s="1"/>
  <c r="BL193" s="1"/>
  <c r="BN193" s="1"/>
  <c r="AL193"/>
  <c r="V193"/>
  <c r="R193"/>
  <c r="P193"/>
  <c r="G193"/>
  <c r="F193"/>
  <c r="K193" s="1"/>
  <c r="E193"/>
  <c r="D193"/>
  <c r="BK192"/>
  <c r="BF192"/>
  <c r="BG192" s="1"/>
  <c r="BC192"/>
  <c r="AN192"/>
  <c r="BJ192" s="1"/>
  <c r="BL192" s="1"/>
  <c r="BN192" s="1"/>
  <c r="AL192"/>
  <c r="V192"/>
  <c r="R192"/>
  <c r="P192"/>
  <c r="G192"/>
  <c r="F192"/>
  <c r="K192" s="1"/>
  <c r="E192"/>
  <c r="D192"/>
  <c r="BK191"/>
  <c r="BF191"/>
  <c r="BG191" s="1"/>
  <c r="BC191"/>
  <c r="AN191"/>
  <c r="BJ191" s="1"/>
  <c r="BL191" s="1"/>
  <c r="BN191" s="1"/>
  <c r="AL191"/>
  <c r="V191"/>
  <c r="R191"/>
  <c r="P191"/>
  <c r="G191"/>
  <c r="F191"/>
  <c r="K191" s="1"/>
  <c r="E191"/>
  <c r="D191"/>
  <c r="BK190"/>
  <c r="BF190"/>
  <c r="BG190" s="1"/>
  <c r="BC190"/>
  <c r="AN190"/>
  <c r="BJ190" s="1"/>
  <c r="BL190" s="1"/>
  <c r="BN190" s="1"/>
  <c r="AL190"/>
  <c r="V190"/>
  <c r="R190"/>
  <c r="P190"/>
  <c r="G190"/>
  <c r="F190"/>
  <c r="K190" s="1"/>
  <c r="E190"/>
  <c r="D190"/>
  <c r="BK189"/>
  <c r="BF189"/>
  <c r="BG189" s="1"/>
  <c r="BC189"/>
  <c r="AN189"/>
  <c r="BJ189" s="1"/>
  <c r="BL189" s="1"/>
  <c r="BN189" s="1"/>
  <c r="AL189"/>
  <c r="V189"/>
  <c r="R189"/>
  <c r="P189"/>
  <c r="G189"/>
  <c r="F189"/>
  <c r="K189" s="1"/>
  <c r="E189"/>
  <c r="D189"/>
  <c r="BK188"/>
  <c r="BF188"/>
  <c r="BG188" s="1"/>
  <c r="BC188"/>
  <c r="AN188"/>
  <c r="BJ188" s="1"/>
  <c r="BL188" s="1"/>
  <c r="BN188" s="1"/>
  <c r="AL188"/>
  <c r="V188"/>
  <c r="R188"/>
  <c r="P188"/>
  <c r="G188"/>
  <c r="F188"/>
  <c r="K188" s="1"/>
  <c r="E188"/>
  <c r="D188"/>
  <c r="BK187"/>
  <c r="BF187"/>
  <c r="BG187" s="1"/>
  <c r="BC187"/>
  <c r="AN187"/>
  <c r="BJ187" s="1"/>
  <c r="BL187" s="1"/>
  <c r="BN187" s="1"/>
  <c r="AL187"/>
  <c r="V187"/>
  <c r="R187"/>
  <c r="P187"/>
  <c r="G187"/>
  <c r="F187"/>
  <c r="K187" s="1"/>
  <c r="E187"/>
  <c r="D187"/>
  <c r="BK186"/>
  <c r="BF186"/>
  <c r="BG186" s="1"/>
  <c r="BC186"/>
  <c r="AN186"/>
  <c r="BJ186" s="1"/>
  <c r="BL186" s="1"/>
  <c r="BN186" s="1"/>
  <c r="AL186"/>
  <c r="V186"/>
  <c r="R186"/>
  <c r="P186"/>
  <c r="G186"/>
  <c r="F186"/>
  <c r="K186" s="1"/>
  <c r="E186"/>
  <c r="D186"/>
  <c r="BK185"/>
  <c r="BF185"/>
  <c r="BG185" s="1"/>
  <c r="BC185"/>
  <c r="AN185"/>
  <c r="BJ185" s="1"/>
  <c r="BL185" s="1"/>
  <c r="BN185" s="1"/>
  <c r="AL185"/>
  <c r="V185"/>
  <c r="R185"/>
  <c r="P185"/>
  <c r="G185"/>
  <c r="F185"/>
  <c r="K185" s="1"/>
  <c r="E185"/>
  <c r="D185"/>
  <c r="BK184"/>
  <c r="BF184"/>
  <c r="BG184" s="1"/>
  <c r="BC184"/>
  <c r="AN184"/>
  <c r="BJ184" s="1"/>
  <c r="BL184" s="1"/>
  <c r="BN184" s="1"/>
  <c r="AL184"/>
  <c r="V184"/>
  <c r="R184"/>
  <c r="P184"/>
  <c r="G184"/>
  <c r="F184"/>
  <c r="K184" s="1"/>
  <c r="E184"/>
  <c r="D184"/>
  <c r="BK183"/>
  <c r="BF183"/>
  <c r="BG183" s="1"/>
  <c r="BC183"/>
  <c r="AN183"/>
  <c r="BJ183" s="1"/>
  <c r="BL183" s="1"/>
  <c r="BN183" s="1"/>
  <c r="AL183"/>
  <c r="V183"/>
  <c r="R183"/>
  <c r="P183"/>
  <c r="G183"/>
  <c r="F183"/>
  <c r="K183" s="1"/>
  <c r="E183"/>
  <c r="D183"/>
  <c r="BK182"/>
  <c r="BF182"/>
  <c r="BG182" s="1"/>
  <c r="BC182"/>
  <c r="AN182"/>
  <c r="BJ182" s="1"/>
  <c r="BL182" s="1"/>
  <c r="BN182" s="1"/>
  <c r="AL182"/>
  <c r="V182"/>
  <c r="R182"/>
  <c r="P182"/>
  <c r="G182"/>
  <c r="F182"/>
  <c r="K182" s="1"/>
  <c r="E182"/>
  <c r="D182"/>
  <c r="BK181"/>
  <c r="BF181"/>
  <c r="BG181" s="1"/>
  <c r="BC181"/>
  <c r="AN181"/>
  <c r="BJ181" s="1"/>
  <c r="BL181" s="1"/>
  <c r="BN181" s="1"/>
  <c r="AL181"/>
  <c r="V181"/>
  <c r="R181"/>
  <c r="P181"/>
  <c r="G181"/>
  <c r="F181"/>
  <c r="K181" s="1"/>
  <c r="E181"/>
  <c r="D181"/>
  <c r="BK180"/>
  <c r="BF180"/>
  <c r="BG180" s="1"/>
  <c r="BC180"/>
  <c r="AN180"/>
  <c r="BJ180" s="1"/>
  <c r="BL180" s="1"/>
  <c r="BN180" s="1"/>
  <c r="AL180"/>
  <c r="V180"/>
  <c r="R180"/>
  <c r="P180"/>
  <c r="G180"/>
  <c r="F180"/>
  <c r="K180" s="1"/>
  <c r="E180"/>
  <c r="D180"/>
  <c r="BK179"/>
  <c r="BF179"/>
  <c r="BG179" s="1"/>
  <c r="BC179"/>
  <c r="AN179"/>
  <c r="BJ179" s="1"/>
  <c r="BL179" s="1"/>
  <c r="BN179" s="1"/>
  <c r="AL179"/>
  <c r="V179"/>
  <c r="R179"/>
  <c r="P179"/>
  <c r="G179"/>
  <c r="F179"/>
  <c r="K179" s="1"/>
  <c r="E179"/>
  <c r="D179"/>
  <c r="BK178"/>
  <c r="BF178"/>
  <c r="BG178" s="1"/>
  <c r="BC178"/>
  <c r="AN178"/>
  <c r="BJ178" s="1"/>
  <c r="BL178" s="1"/>
  <c r="BN178" s="1"/>
  <c r="AL178"/>
  <c r="V178"/>
  <c r="R178"/>
  <c r="P178"/>
  <c r="G178"/>
  <c r="F178"/>
  <c r="K178" s="1"/>
  <c r="E178"/>
  <c r="D178"/>
  <c r="BK177"/>
  <c r="BF177"/>
  <c r="BG177" s="1"/>
  <c r="BC177"/>
  <c r="AN177"/>
  <c r="BJ177" s="1"/>
  <c r="BL177" s="1"/>
  <c r="BN177" s="1"/>
  <c r="AL177"/>
  <c r="V177"/>
  <c r="R177"/>
  <c r="P177"/>
  <c r="G177"/>
  <c r="F177"/>
  <c r="K177" s="1"/>
  <c r="E177"/>
  <c r="D177"/>
  <c r="BK176"/>
  <c r="BF176"/>
  <c r="BG176" s="1"/>
  <c r="BC176"/>
  <c r="AN176"/>
  <c r="AL176"/>
  <c r="V176"/>
  <c r="R176"/>
  <c r="P176"/>
  <c r="G176"/>
  <c r="F176"/>
  <c r="K176" s="1"/>
  <c r="E176"/>
  <c r="D176"/>
  <c r="BK175"/>
  <c r="BF175"/>
  <c r="BC175"/>
  <c r="AN175"/>
  <c r="AL175"/>
  <c r="V175"/>
  <c r="R175"/>
  <c r="P175"/>
  <c r="G175"/>
  <c r="F175"/>
  <c r="K175" s="1"/>
  <c r="E175"/>
  <c r="D175"/>
  <c r="BK174"/>
  <c r="BF174"/>
  <c r="BC174"/>
  <c r="AN174"/>
  <c r="AL174"/>
  <c r="V174"/>
  <c r="R174"/>
  <c r="P174"/>
  <c r="G174"/>
  <c r="F174"/>
  <c r="K174" s="1"/>
  <c r="E174"/>
  <c r="D174"/>
  <c r="BK173"/>
  <c r="BF173"/>
  <c r="BG173" s="1"/>
  <c r="BC173"/>
  <c r="AN173"/>
  <c r="AL173"/>
  <c r="V173"/>
  <c r="R173"/>
  <c r="P173"/>
  <c r="G173"/>
  <c r="F173"/>
  <c r="K173" s="1"/>
  <c r="E173"/>
  <c r="D173"/>
  <c r="BK172"/>
  <c r="BF172"/>
  <c r="BG172" s="1"/>
  <c r="BC172"/>
  <c r="AN172"/>
  <c r="BJ172" s="1"/>
  <c r="BL172" s="1"/>
  <c r="BN172" s="1"/>
  <c r="AL172"/>
  <c r="V172"/>
  <c r="R172"/>
  <c r="P172"/>
  <c r="G172"/>
  <c r="F172"/>
  <c r="K172" s="1"/>
  <c r="E172"/>
  <c r="D172"/>
  <c r="BK171"/>
  <c r="BF171"/>
  <c r="BG171" s="1"/>
  <c r="BC171"/>
  <c r="AN171"/>
  <c r="BJ171" s="1"/>
  <c r="BL171" s="1"/>
  <c r="BN171" s="1"/>
  <c r="AL171"/>
  <c r="V171"/>
  <c r="R171"/>
  <c r="G171"/>
  <c r="F171"/>
  <c r="K171" s="1"/>
  <c r="E171"/>
  <c r="D171"/>
  <c r="BK170"/>
  <c r="BF170"/>
  <c r="BC170"/>
  <c r="AL170"/>
  <c r="AN170" s="1"/>
  <c r="V170"/>
  <c r="R170"/>
  <c r="F170"/>
  <c r="K170" s="1"/>
  <c r="E170"/>
  <c r="G170" s="1"/>
  <c r="D170"/>
  <c r="BK169"/>
  <c r="BF169"/>
  <c r="BC169"/>
  <c r="AL169"/>
  <c r="AN169" s="1"/>
  <c r="V169"/>
  <c r="R169"/>
  <c r="P169"/>
  <c r="F169"/>
  <c r="K169" s="1"/>
  <c r="E169"/>
  <c r="G169" s="1"/>
  <c r="D169"/>
  <c r="BK168"/>
  <c r="BJ168"/>
  <c r="BL168" s="1"/>
  <c r="BN168" s="1"/>
  <c r="BF168"/>
  <c r="BG168" s="1"/>
  <c r="BC168"/>
  <c r="AN168"/>
  <c r="AL168"/>
  <c r="V168"/>
  <c r="R168"/>
  <c r="P168"/>
  <c r="G168"/>
  <c r="F168"/>
  <c r="K168" s="1"/>
  <c r="E168"/>
  <c r="D168"/>
  <c r="BK167"/>
  <c r="BF167"/>
  <c r="BG167" s="1"/>
  <c r="BC167"/>
  <c r="AN167"/>
  <c r="BJ167" s="1"/>
  <c r="BL167" s="1"/>
  <c r="BN167" s="1"/>
  <c r="AL167"/>
  <c r="V167"/>
  <c r="R167"/>
  <c r="G167"/>
  <c r="F167"/>
  <c r="K167" s="1"/>
  <c r="E167"/>
  <c r="D167"/>
  <c r="BK166"/>
  <c r="BF166"/>
  <c r="BC166"/>
  <c r="AL166"/>
  <c r="AN166" s="1"/>
  <c r="V166"/>
  <c r="R166"/>
  <c r="F166"/>
  <c r="K166" s="1"/>
  <c r="E166"/>
  <c r="G166" s="1"/>
  <c r="D166"/>
  <c r="BK165"/>
  <c r="BF165"/>
  <c r="BC165"/>
  <c r="AL165"/>
  <c r="AN165" s="1"/>
  <c r="V165"/>
  <c r="R165"/>
  <c r="P165"/>
  <c r="F165"/>
  <c r="K165" s="1"/>
  <c r="E165"/>
  <c r="G165" s="1"/>
  <c r="D165"/>
  <c r="BK164"/>
  <c r="BJ164"/>
  <c r="BL164" s="1"/>
  <c r="BN164" s="1"/>
  <c r="BF164"/>
  <c r="BG164" s="1"/>
  <c r="BC164"/>
  <c r="AN164"/>
  <c r="AL164"/>
  <c r="V164"/>
  <c r="R164"/>
  <c r="P164"/>
  <c r="G164"/>
  <c r="F164"/>
  <c r="K164" s="1"/>
  <c r="E164"/>
  <c r="D164"/>
  <c r="BK163"/>
  <c r="BF163"/>
  <c r="BG163" s="1"/>
  <c r="BC163"/>
  <c r="AN163"/>
  <c r="BJ163" s="1"/>
  <c r="BL163" s="1"/>
  <c r="BN163" s="1"/>
  <c r="AL163"/>
  <c r="V163"/>
  <c r="R163"/>
  <c r="G163"/>
  <c r="F163"/>
  <c r="K163" s="1"/>
  <c r="E163"/>
  <c r="D163"/>
  <c r="BK162"/>
  <c r="BF162"/>
  <c r="BC162"/>
  <c r="AL162"/>
  <c r="AN162" s="1"/>
  <c r="V162"/>
  <c r="R162"/>
  <c r="F162"/>
  <c r="K162" s="1"/>
  <c r="E162"/>
  <c r="G162" s="1"/>
  <c r="D162"/>
  <c r="BK161"/>
  <c r="BF161"/>
  <c r="BC161"/>
  <c r="AL161"/>
  <c r="AN161" s="1"/>
  <c r="V161"/>
  <c r="R161"/>
  <c r="P161"/>
  <c r="F161"/>
  <c r="K161" s="1"/>
  <c r="E161"/>
  <c r="G161" s="1"/>
  <c r="D161"/>
  <c r="BK160"/>
  <c r="BJ160"/>
  <c r="BL160" s="1"/>
  <c r="BN160" s="1"/>
  <c r="BF160"/>
  <c r="BG160" s="1"/>
  <c r="BC160"/>
  <c r="AN160"/>
  <c r="AL160"/>
  <c r="V160"/>
  <c r="R160"/>
  <c r="P160"/>
  <c r="G160"/>
  <c r="F160"/>
  <c r="K160" s="1"/>
  <c r="E160"/>
  <c r="D160"/>
  <c r="BK159"/>
  <c r="BF159"/>
  <c r="BG159" s="1"/>
  <c r="BC159"/>
  <c r="AN159"/>
  <c r="BJ159" s="1"/>
  <c r="BL159" s="1"/>
  <c r="BN159" s="1"/>
  <c r="AL159"/>
  <c r="V159"/>
  <c r="R159"/>
  <c r="G159"/>
  <c r="F159"/>
  <c r="K159" s="1"/>
  <c r="E159"/>
  <c r="D159"/>
  <c r="BK158"/>
  <c r="BF158"/>
  <c r="BC158"/>
  <c r="AL158"/>
  <c r="AN158" s="1"/>
  <c r="V158"/>
  <c r="R158"/>
  <c r="F158"/>
  <c r="K158" s="1"/>
  <c r="E158"/>
  <c r="G158" s="1"/>
  <c r="D158"/>
  <c r="BK157"/>
  <c r="BF157"/>
  <c r="BC157"/>
  <c r="AL157"/>
  <c r="AN157" s="1"/>
  <c r="V157"/>
  <c r="R157"/>
  <c r="P157"/>
  <c r="F157"/>
  <c r="K157" s="1"/>
  <c r="E157"/>
  <c r="G157" s="1"/>
  <c r="D157"/>
  <c r="BK156"/>
  <c r="BJ156"/>
  <c r="BL156" s="1"/>
  <c r="BN156" s="1"/>
  <c r="BF156"/>
  <c r="BG156" s="1"/>
  <c r="BC156"/>
  <c r="AN156"/>
  <c r="AL156"/>
  <c r="V156"/>
  <c r="R156"/>
  <c r="P156"/>
  <c r="G156"/>
  <c r="F156"/>
  <c r="K156" s="1"/>
  <c r="E156"/>
  <c r="D156"/>
  <c r="BK155"/>
  <c r="BF155"/>
  <c r="BG155" s="1"/>
  <c r="BC155"/>
  <c r="AN155"/>
  <c r="BJ155" s="1"/>
  <c r="BL155" s="1"/>
  <c r="BN155" s="1"/>
  <c r="AL155"/>
  <c r="V155"/>
  <c r="R155"/>
  <c r="G155"/>
  <c r="F155"/>
  <c r="K155" s="1"/>
  <c r="E155"/>
  <c r="D155"/>
  <c r="BK154"/>
  <c r="BF154"/>
  <c r="BC154"/>
  <c r="AL154"/>
  <c r="AN154" s="1"/>
  <c r="V154"/>
  <c r="R154"/>
  <c r="F154"/>
  <c r="K154" s="1"/>
  <c r="E154"/>
  <c r="G154" s="1"/>
  <c r="D154"/>
  <c r="BK153"/>
  <c r="BF153"/>
  <c r="BC153"/>
  <c r="AL153"/>
  <c r="AN153" s="1"/>
  <c r="V153"/>
  <c r="R153"/>
  <c r="P153"/>
  <c r="F153"/>
  <c r="K153" s="1"/>
  <c r="E153"/>
  <c r="G153" s="1"/>
  <c r="D153"/>
  <c r="BK152"/>
  <c r="BJ152"/>
  <c r="BL152" s="1"/>
  <c r="BN152" s="1"/>
  <c r="BF152"/>
  <c r="BG152" s="1"/>
  <c r="BC152"/>
  <c r="AN152"/>
  <c r="AL152"/>
  <c r="V152"/>
  <c r="R152"/>
  <c r="P152"/>
  <c r="G152"/>
  <c r="F152"/>
  <c r="K152" s="1"/>
  <c r="E152"/>
  <c r="D152"/>
  <c r="BK151"/>
  <c r="BF151"/>
  <c r="BG151" s="1"/>
  <c r="BC151"/>
  <c r="AN151"/>
  <c r="BJ151" s="1"/>
  <c r="BL151" s="1"/>
  <c r="BN151" s="1"/>
  <c r="AL151"/>
  <c r="V151"/>
  <c r="R151"/>
  <c r="G151"/>
  <c r="F151"/>
  <c r="K151" s="1"/>
  <c r="E151"/>
  <c r="D151"/>
  <c r="BK150"/>
  <c r="BF150"/>
  <c r="BC150"/>
  <c r="AL150"/>
  <c r="AN150" s="1"/>
  <c r="V150"/>
  <c r="R150"/>
  <c r="F150"/>
  <c r="K150" s="1"/>
  <c r="E150"/>
  <c r="G150" s="1"/>
  <c r="D150"/>
  <c r="BK149"/>
  <c r="BF149"/>
  <c r="BC149"/>
  <c r="AL149"/>
  <c r="AN149" s="1"/>
  <c r="V149"/>
  <c r="R149"/>
  <c r="P149"/>
  <c r="F149"/>
  <c r="K149" s="1"/>
  <c r="E149"/>
  <c r="G149" s="1"/>
  <c r="D149"/>
  <c r="BK148"/>
  <c r="BJ148"/>
  <c r="BL148" s="1"/>
  <c r="BN148" s="1"/>
  <c r="BF148"/>
  <c r="BG148" s="1"/>
  <c r="BC148"/>
  <c r="AN148"/>
  <c r="AL148"/>
  <c r="V148"/>
  <c r="R148"/>
  <c r="P148"/>
  <c r="G148"/>
  <c r="F148"/>
  <c r="K148" s="1"/>
  <c r="E148"/>
  <c r="D148"/>
  <c r="BK147"/>
  <c r="BF147"/>
  <c r="BG147" s="1"/>
  <c r="BC147"/>
  <c r="AN147"/>
  <c r="BJ147" s="1"/>
  <c r="BL147" s="1"/>
  <c r="BN147" s="1"/>
  <c r="AL147"/>
  <c r="V147"/>
  <c r="R147"/>
  <c r="G147"/>
  <c r="F147"/>
  <c r="K147" s="1"/>
  <c r="E147"/>
  <c r="D147"/>
  <c r="BK146"/>
  <c r="BF146"/>
  <c r="BC146"/>
  <c r="AL146"/>
  <c r="AN146" s="1"/>
  <c r="V146"/>
  <c r="R146"/>
  <c r="F146"/>
  <c r="K146" s="1"/>
  <c r="E146"/>
  <c r="G146" s="1"/>
  <c r="D146"/>
  <c r="BK145"/>
  <c r="BF145"/>
  <c r="BC145"/>
  <c r="AL145"/>
  <c r="AN145" s="1"/>
  <c r="V145"/>
  <c r="R145"/>
  <c r="P145"/>
  <c r="F145"/>
  <c r="K145" s="1"/>
  <c r="E145"/>
  <c r="G145" s="1"/>
  <c r="D145"/>
  <c r="BK144"/>
  <c r="BJ144"/>
  <c r="BL144" s="1"/>
  <c r="BN144" s="1"/>
  <c r="BF144"/>
  <c r="BG144" s="1"/>
  <c r="BC144"/>
  <c r="AN144"/>
  <c r="AL144"/>
  <c r="V144"/>
  <c r="R144"/>
  <c r="P144"/>
  <c r="G144"/>
  <c r="F144"/>
  <c r="K144" s="1"/>
  <c r="E144"/>
  <c r="D144"/>
  <c r="BK143"/>
  <c r="BF143"/>
  <c r="BG143" s="1"/>
  <c r="BC143"/>
  <c r="AN143"/>
  <c r="BJ143" s="1"/>
  <c r="BL143" s="1"/>
  <c r="BN143" s="1"/>
  <c r="AL143"/>
  <c r="V143"/>
  <c r="R143"/>
  <c r="G143"/>
  <c r="F143"/>
  <c r="K143" s="1"/>
  <c r="E143"/>
  <c r="D143"/>
  <c r="BK142"/>
  <c r="BF142"/>
  <c r="BC142"/>
  <c r="AL142"/>
  <c r="AN142" s="1"/>
  <c r="V142"/>
  <c r="R142"/>
  <c r="F142"/>
  <c r="K142" s="1"/>
  <c r="E142"/>
  <c r="G142" s="1"/>
  <c r="D142"/>
  <c r="BK141"/>
  <c r="BF141"/>
  <c r="BC141"/>
  <c r="AL141"/>
  <c r="AN141" s="1"/>
  <c r="V141"/>
  <c r="R141"/>
  <c r="P141"/>
  <c r="F141"/>
  <c r="K141" s="1"/>
  <c r="E141"/>
  <c r="G141" s="1"/>
  <c r="D141"/>
  <c r="BK140"/>
  <c r="BJ140"/>
  <c r="BL140" s="1"/>
  <c r="BN140" s="1"/>
  <c r="BF140"/>
  <c r="BG140" s="1"/>
  <c r="BC140"/>
  <c r="AN140"/>
  <c r="AL140"/>
  <c r="V140"/>
  <c r="R140"/>
  <c r="P140"/>
  <c r="G140"/>
  <c r="F140"/>
  <c r="K140" s="1"/>
  <c r="E140"/>
  <c r="D140"/>
  <c r="BK139"/>
  <c r="BF139"/>
  <c r="BG139" s="1"/>
  <c r="BC139"/>
  <c r="AN139"/>
  <c r="BJ139" s="1"/>
  <c r="BL139" s="1"/>
  <c r="BN139" s="1"/>
  <c r="AL139"/>
  <c r="V139"/>
  <c r="R139"/>
  <c r="G139"/>
  <c r="F139"/>
  <c r="K139" s="1"/>
  <c r="E139"/>
  <c r="D139"/>
  <c r="BK138"/>
  <c r="BF138"/>
  <c r="BC138"/>
  <c r="AL138"/>
  <c r="AN138" s="1"/>
  <c r="V138"/>
  <c r="R138"/>
  <c r="F138"/>
  <c r="K138" s="1"/>
  <c r="E138"/>
  <c r="G138" s="1"/>
  <c r="D138"/>
  <c r="BK137"/>
  <c r="BF137"/>
  <c r="BC137"/>
  <c r="AL137"/>
  <c r="AN137" s="1"/>
  <c r="V137"/>
  <c r="R137"/>
  <c r="P137"/>
  <c r="F137"/>
  <c r="K137" s="1"/>
  <c r="E137"/>
  <c r="G137" s="1"/>
  <c r="D137"/>
  <c r="BK136"/>
  <c r="BJ136"/>
  <c r="BL136" s="1"/>
  <c r="BN136" s="1"/>
  <c r="BF136"/>
  <c r="BG136" s="1"/>
  <c r="BC136"/>
  <c r="AN136"/>
  <c r="AL136"/>
  <c r="V136"/>
  <c r="R136"/>
  <c r="P136"/>
  <c r="G136"/>
  <c r="F136"/>
  <c r="K136" s="1"/>
  <c r="E136"/>
  <c r="D136"/>
  <c r="BK135"/>
  <c r="BF135"/>
  <c r="BG135" s="1"/>
  <c r="BC135"/>
  <c r="AN135"/>
  <c r="BJ135" s="1"/>
  <c r="BL135" s="1"/>
  <c r="BN135" s="1"/>
  <c r="AL135"/>
  <c r="V135"/>
  <c r="R135"/>
  <c r="G135"/>
  <c r="F135"/>
  <c r="K135" s="1"/>
  <c r="E135"/>
  <c r="D135"/>
  <c r="BK134"/>
  <c r="BF134"/>
  <c r="BC134"/>
  <c r="AL134"/>
  <c r="AN134" s="1"/>
  <c r="V134"/>
  <c r="R134"/>
  <c r="F134"/>
  <c r="K134" s="1"/>
  <c r="E134"/>
  <c r="G134" s="1"/>
  <c r="D134"/>
  <c r="BK133"/>
  <c r="BF133"/>
  <c r="BC133"/>
  <c r="AL133"/>
  <c r="AN133" s="1"/>
  <c r="V133"/>
  <c r="R133"/>
  <c r="P133"/>
  <c r="F133"/>
  <c r="K133" s="1"/>
  <c r="E133"/>
  <c r="G133" s="1"/>
  <c r="D133"/>
  <c r="BK132"/>
  <c r="BJ132"/>
  <c r="BL132" s="1"/>
  <c r="BN132" s="1"/>
  <c r="BF132"/>
  <c r="BG132" s="1"/>
  <c r="BC132"/>
  <c r="AN132"/>
  <c r="AL132"/>
  <c r="V132"/>
  <c r="R132"/>
  <c r="P132"/>
  <c r="G132"/>
  <c r="F132"/>
  <c r="K132" s="1"/>
  <c r="E132"/>
  <c r="D132"/>
  <c r="BK131"/>
  <c r="BF131"/>
  <c r="BG131" s="1"/>
  <c r="BC131"/>
  <c r="AN131"/>
  <c r="BJ131" s="1"/>
  <c r="BL131" s="1"/>
  <c r="BN131" s="1"/>
  <c r="AL131"/>
  <c r="V131"/>
  <c r="R131"/>
  <c r="G131"/>
  <c r="F131"/>
  <c r="K131" s="1"/>
  <c r="E131"/>
  <c r="D131"/>
  <c r="BK130"/>
  <c r="BF130"/>
  <c r="BC130"/>
  <c r="AL130"/>
  <c r="AN130" s="1"/>
  <c r="V130"/>
  <c r="R130"/>
  <c r="F130"/>
  <c r="K130" s="1"/>
  <c r="E130"/>
  <c r="G130" s="1"/>
  <c r="D130"/>
  <c r="BK129"/>
  <c r="BF129"/>
  <c r="BC129"/>
  <c r="AL129"/>
  <c r="AN129" s="1"/>
  <c r="V129"/>
  <c r="R129"/>
  <c r="P129"/>
  <c r="F129"/>
  <c r="K129" s="1"/>
  <c r="E129"/>
  <c r="G129" s="1"/>
  <c r="D129"/>
  <c r="BK128"/>
  <c r="BJ128"/>
  <c r="BL128" s="1"/>
  <c r="BN128" s="1"/>
  <c r="BF128"/>
  <c r="BG128" s="1"/>
  <c r="BC128"/>
  <c r="AN128"/>
  <c r="AL128"/>
  <c r="V128"/>
  <c r="R128"/>
  <c r="P128"/>
  <c r="G128"/>
  <c r="F128"/>
  <c r="K128" s="1"/>
  <c r="E128"/>
  <c r="D128"/>
  <c r="BK127"/>
  <c r="BF127"/>
  <c r="BG127" s="1"/>
  <c r="BC127"/>
  <c r="AN127"/>
  <c r="BJ127" s="1"/>
  <c r="BL127" s="1"/>
  <c r="BN127" s="1"/>
  <c r="AL127"/>
  <c r="V127"/>
  <c r="R127"/>
  <c r="F127"/>
  <c r="K127" s="1"/>
  <c r="E127"/>
  <c r="G127" s="1"/>
  <c r="D127"/>
  <c r="BK126"/>
  <c r="BF126"/>
  <c r="BG126" s="1"/>
  <c r="BC126"/>
  <c r="AN126"/>
  <c r="BJ126" s="1"/>
  <c r="BL126" s="1"/>
  <c r="BN126" s="1"/>
  <c r="AL126"/>
  <c r="V126"/>
  <c r="R126"/>
  <c r="P126"/>
  <c r="F126"/>
  <c r="K126" s="1"/>
  <c r="E126"/>
  <c r="G126" s="1"/>
  <c r="D126"/>
  <c r="BK125"/>
  <c r="BF125"/>
  <c r="BG125" s="1"/>
  <c r="BC125"/>
  <c r="AN125"/>
  <c r="BJ125" s="1"/>
  <c r="BL125" s="1"/>
  <c r="BN125" s="1"/>
  <c r="AL125"/>
  <c r="V125"/>
  <c r="R125"/>
  <c r="P125"/>
  <c r="F125"/>
  <c r="K125" s="1"/>
  <c r="E125"/>
  <c r="G125" s="1"/>
  <c r="D125"/>
  <c r="BK124"/>
  <c r="BF124"/>
  <c r="BG124" s="1"/>
  <c r="BC124"/>
  <c r="AN124"/>
  <c r="BJ124" s="1"/>
  <c r="BL124" s="1"/>
  <c r="BN124" s="1"/>
  <c r="AL124"/>
  <c r="V124"/>
  <c r="R124"/>
  <c r="P124"/>
  <c r="F124"/>
  <c r="K124" s="1"/>
  <c r="E124"/>
  <c r="G124" s="1"/>
  <c r="D124"/>
  <c r="BK123"/>
  <c r="BF123"/>
  <c r="BG123" s="1"/>
  <c r="BC123"/>
  <c r="AN123"/>
  <c r="BJ123" s="1"/>
  <c r="BL123" s="1"/>
  <c r="BN123" s="1"/>
  <c r="AL123"/>
  <c r="V123"/>
  <c r="R123"/>
  <c r="P123"/>
  <c r="F123"/>
  <c r="K123" s="1"/>
  <c r="E123"/>
  <c r="G123" s="1"/>
  <c r="D123"/>
  <c r="BK122"/>
  <c r="BF122"/>
  <c r="BG122" s="1"/>
  <c r="BC122"/>
  <c r="AN122"/>
  <c r="BJ122" s="1"/>
  <c r="BL122" s="1"/>
  <c r="BN122" s="1"/>
  <c r="AL122"/>
  <c r="V122"/>
  <c r="R122"/>
  <c r="P122"/>
  <c r="F122"/>
  <c r="K122" s="1"/>
  <c r="E122"/>
  <c r="G122" s="1"/>
  <c r="D122"/>
  <c r="BK121"/>
  <c r="BF121"/>
  <c r="BG121" s="1"/>
  <c r="BC121"/>
  <c r="AN121"/>
  <c r="BJ121" s="1"/>
  <c r="BL121" s="1"/>
  <c r="BN121" s="1"/>
  <c r="AL121"/>
  <c r="V121"/>
  <c r="R121"/>
  <c r="P121"/>
  <c r="F121"/>
  <c r="K121" s="1"/>
  <c r="E121"/>
  <c r="G121" s="1"/>
  <c r="D121"/>
  <c r="BK120"/>
  <c r="BF120"/>
  <c r="BG120" s="1"/>
  <c r="BC120"/>
  <c r="AN120"/>
  <c r="BJ120" s="1"/>
  <c r="BL120" s="1"/>
  <c r="BN120" s="1"/>
  <c r="AL120"/>
  <c r="V120"/>
  <c r="R120"/>
  <c r="P120"/>
  <c r="F120"/>
  <c r="K120" s="1"/>
  <c r="E120"/>
  <c r="G120" s="1"/>
  <c r="D120"/>
  <c r="BK119"/>
  <c r="BF119"/>
  <c r="BG119" s="1"/>
  <c r="BC119"/>
  <c r="AN119"/>
  <c r="BJ119" s="1"/>
  <c r="BL119" s="1"/>
  <c r="BN119" s="1"/>
  <c r="AL119"/>
  <c r="V119"/>
  <c r="R119"/>
  <c r="P119"/>
  <c r="F119"/>
  <c r="K119" s="1"/>
  <c r="E119"/>
  <c r="G119" s="1"/>
  <c r="D119"/>
  <c r="BK118"/>
  <c r="BF118"/>
  <c r="BG118" s="1"/>
  <c r="BC118"/>
  <c r="AN118"/>
  <c r="BJ118" s="1"/>
  <c r="BL118" s="1"/>
  <c r="BN118" s="1"/>
  <c r="AL118"/>
  <c r="V118"/>
  <c r="R118"/>
  <c r="P118"/>
  <c r="F118"/>
  <c r="K118" s="1"/>
  <c r="E118"/>
  <c r="G118" s="1"/>
  <c r="D118"/>
  <c r="BK117"/>
  <c r="BF117"/>
  <c r="BG117" s="1"/>
  <c r="BC117"/>
  <c r="AN117"/>
  <c r="BJ117" s="1"/>
  <c r="BL117" s="1"/>
  <c r="BN117" s="1"/>
  <c r="AL117"/>
  <c r="V117"/>
  <c r="R117"/>
  <c r="P117"/>
  <c r="F117"/>
  <c r="K117" s="1"/>
  <c r="E117"/>
  <c r="G117" s="1"/>
  <c r="D117"/>
  <c r="BK116"/>
  <c r="BF116"/>
  <c r="BG116" s="1"/>
  <c r="BC116"/>
  <c r="AN116"/>
  <c r="BJ116" s="1"/>
  <c r="BL116" s="1"/>
  <c r="BN116" s="1"/>
  <c r="AL116"/>
  <c r="V116"/>
  <c r="R116"/>
  <c r="P116"/>
  <c r="F116"/>
  <c r="K116" s="1"/>
  <c r="E116"/>
  <c r="G116" s="1"/>
  <c r="D116"/>
  <c r="BK115"/>
  <c r="BF115"/>
  <c r="BG115" s="1"/>
  <c r="BC115"/>
  <c r="AN115"/>
  <c r="BJ115" s="1"/>
  <c r="BL115" s="1"/>
  <c r="BN115" s="1"/>
  <c r="AL115"/>
  <c r="V115"/>
  <c r="R115"/>
  <c r="P115"/>
  <c r="F115"/>
  <c r="K115" s="1"/>
  <c r="E115"/>
  <c r="G115" s="1"/>
  <c r="D115"/>
  <c r="BK114"/>
  <c r="BF114"/>
  <c r="BG114" s="1"/>
  <c r="BC114"/>
  <c r="AN114"/>
  <c r="BJ114" s="1"/>
  <c r="BL114" s="1"/>
  <c r="BN114" s="1"/>
  <c r="AL114"/>
  <c r="V114"/>
  <c r="R114"/>
  <c r="P114"/>
  <c r="F114"/>
  <c r="K114" s="1"/>
  <c r="E114"/>
  <c r="G114" s="1"/>
  <c r="D114"/>
  <c r="BK113"/>
  <c r="BF113"/>
  <c r="BG113" s="1"/>
  <c r="BC113"/>
  <c r="AN113"/>
  <c r="BJ113" s="1"/>
  <c r="BL113" s="1"/>
  <c r="BN113" s="1"/>
  <c r="AL113"/>
  <c r="V113"/>
  <c r="R113"/>
  <c r="P113"/>
  <c r="F113"/>
  <c r="K113" s="1"/>
  <c r="E113"/>
  <c r="G113" s="1"/>
  <c r="D113"/>
  <c r="BK112"/>
  <c r="BF112"/>
  <c r="BG112" s="1"/>
  <c r="BC112"/>
  <c r="AN112"/>
  <c r="BJ112" s="1"/>
  <c r="BL112" s="1"/>
  <c r="BN112" s="1"/>
  <c r="AL112"/>
  <c r="V112"/>
  <c r="R112"/>
  <c r="P112"/>
  <c r="F112"/>
  <c r="K112" s="1"/>
  <c r="E112"/>
  <c r="G112" s="1"/>
  <c r="D112"/>
  <c r="BK111"/>
  <c r="BF111"/>
  <c r="BG111" s="1"/>
  <c r="BC111"/>
  <c r="AN111"/>
  <c r="BJ111" s="1"/>
  <c r="BL111" s="1"/>
  <c r="BN111" s="1"/>
  <c r="AL111"/>
  <c r="V111"/>
  <c r="R111"/>
  <c r="P111"/>
  <c r="F111"/>
  <c r="K111" s="1"/>
  <c r="E111"/>
  <c r="G111" s="1"/>
  <c r="D111"/>
  <c r="BK110"/>
  <c r="BF110"/>
  <c r="BG110" s="1"/>
  <c r="BC110"/>
  <c r="AN110"/>
  <c r="BJ110" s="1"/>
  <c r="BL110" s="1"/>
  <c r="BN110" s="1"/>
  <c r="AL110"/>
  <c r="V110"/>
  <c r="R110"/>
  <c r="P110"/>
  <c r="F110"/>
  <c r="K110" s="1"/>
  <c r="E110"/>
  <c r="G110" s="1"/>
  <c r="D110"/>
  <c r="BK109"/>
  <c r="BF109"/>
  <c r="BG109" s="1"/>
  <c r="BC109"/>
  <c r="AN109"/>
  <c r="BJ109" s="1"/>
  <c r="BL109" s="1"/>
  <c r="BN109" s="1"/>
  <c r="AL109"/>
  <c r="V109"/>
  <c r="R109"/>
  <c r="P109"/>
  <c r="F109"/>
  <c r="K109" s="1"/>
  <c r="E109"/>
  <c r="G109" s="1"/>
  <c r="D109"/>
  <c r="BK108"/>
  <c r="BF108"/>
  <c r="BG108" s="1"/>
  <c r="BC108"/>
  <c r="AN108"/>
  <c r="BJ108" s="1"/>
  <c r="BL108" s="1"/>
  <c r="BN108" s="1"/>
  <c r="AL108"/>
  <c r="V108"/>
  <c r="R108"/>
  <c r="P108"/>
  <c r="F108"/>
  <c r="K108" s="1"/>
  <c r="E108"/>
  <c r="G108" s="1"/>
  <c r="D108"/>
  <c r="BK107"/>
  <c r="BF107"/>
  <c r="BG107" s="1"/>
  <c r="BC107"/>
  <c r="AN107"/>
  <c r="BJ107" s="1"/>
  <c r="BL107" s="1"/>
  <c r="BN107" s="1"/>
  <c r="AL107"/>
  <c r="V107"/>
  <c r="R107"/>
  <c r="P107"/>
  <c r="F107"/>
  <c r="K107" s="1"/>
  <c r="E107"/>
  <c r="G107" s="1"/>
  <c r="D107"/>
  <c r="BK106"/>
  <c r="BF106"/>
  <c r="BG106" s="1"/>
  <c r="BC106"/>
  <c r="AN106"/>
  <c r="BJ106" s="1"/>
  <c r="BL106" s="1"/>
  <c r="BN106" s="1"/>
  <c r="AL106"/>
  <c r="V106"/>
  <c r="R106"/>
  <c r="P106"/>
  <c r="F106"/>
  <c r="K106" s="1"/>
  <c r="E106"/>
  <c r="G106" s="1"/>
  <c r="D106"/>
  <c r="BK105"/>
  <c r="BF105"/>
  <c r="BG105" s="1"/>
  <c r="BC105"/>
  <c r="AN105"/>
  <c r="BJ105" s="1"/>
  <c r="BL105" s="1"/>
  <c r="BN105" s="1"/>
  <c r="AL105"/>
  <c r="V105"/>
  <c r="R105"/>
  <c r="P105"/>
  <c r="F105"/>
  <c r="K105" s="1"/>
  <c r="E105"/>
  <c r="G105" s="1"/>
  <c r="D105"/>
  <c r="BK104"/>
  <c r="BF104"/>
  <c r="BG104" s="1"/>
  <c r="BC104"/>
  <c r="AN104"/>
  <c r="BJ104" s="1"/>
  <c r="BL104" s="1"/>
  <c r="BN104" s="1"/>
  <c r="AL104"/>
  <c r="V104"/>
  <c r="R104"/>
  <c r="P104"/>
  <c r="F104"/>
  <c r="K104" s="1"/>
  <c r="E104"/>
  <c r="G104" s="1"/>
  <c r="D104"/>
  <c r="BK103"/>
  <c r="BF103"/>
  <c r="BG103" s="1"/>
  <c r="BC103"/>
  <c r="AN103"/>
  <c r="BJ103" s="1"/>
  <c r="BL103" s="1"/>
  <c r="BN103" s="1"/>
  <c r="AL103"/>
  <c r="V103"/>
  <c r="R103"/>
  <c r="P103"/>
  <c r="F103"/>
  <c r="K103" s="1"/>
  <c r="E103"/>
  <c r="G103" s="1"/>
  <c r="D103"/>
  <c r="BK102"/>
  <c r="BF102"/>
  <c r="BG102" s="1"/>
  <c r="BC102"/>
  <c r="AN102"/>
  <c r="BJ102" s="1"/>
  <c r="BL102" s="1"/>
  <c r="BN102" s="1"/>
  <c r="AL102"/>
  <c r="V102"/>
  <c r="R102"/>
  <c r="P102"/>
  <c r="F102"/>
  <c r="K102" s="1"/>
  <c r="E102"/>
  <c r="G102" s="1"/>
  <c r="D102"/>
  <c r="BK101"/>
  <c r="BF101"/>
  <c r="BG101" s="1"/>
  <c r="BC101"/>
  <c r="AN101"/>
  <c r="BJ101" s="1"/>
  <c r="BL101" s="1"/>
  <c r="BN101" s="1"/>
  <c r="AL101"/>
  <c r="V101"/>
  <c r="R101"/>
  <c r="P101"/>
  <c r="F101"/>
  <c r="K101" s="1"/>
  <c r="E101"/>
  <c r="G101" s="1"/>
  <c r="D101"/>
  <c r="BK100"/>
  <c r="BF100"/>
  <c r="BG100" s="1"/>
  <c r="BC100"/>
  <c r="AN100"/>
  <c r="BJ100" s="1"/>
  <c r="BL100" s="1"/>
  <c r="BN100" s="1"/>
  <c r="AL100"/>
  <c r="V100"/>
  <c r="R100"/>
  <c r="P100"/>
  <c r="F100"/>
  <c r="K100" s="1"/>
  <c r="E100"/>
  <c r="G100" s="1"/>
  <c r="D100"/>
  <c r="BK99"/>
  <c r="BF99"/>
  <c r="BG99" s="1"/>
  <c r="BC99"/>
  <c r="AN99"/>
  <c r="BJ99" s="1"/>
  <c r="BL99" s="1"/>
  <c r="BN99" s="1"/>
  <c r="AL99"/>
  <c r="V99"/>
  <c r="R99"/>
  <c r="P99"/>
  <c r="F99"/>
  <c r="K99" s="1"/>
  <c r="E99"/>
  <c r="G99" s="1"/>
  <c r="D99"/>
  <c r="BK98"/>
  <c r="BF98"/>
  <c r="BG98" s="1"/>
  <c r="BC98"/>
  <c r="AN98"/>
  <c r="BJ98" s="1"/>
  <c r="BL98" s="1"/>
  <c r="BN98" s="1"/>
  <c r="AL98"/>
  <c r="V98"/>
  <c r="R98"/>
  <c r="P98"/>
  <c r="F98"/>
  <c r="K98" s="1"/>
  <c r="E98"/>
  <c r="G98" s="1"/>
  <c r="D98"/>
  <c r="BK97"/>
  <c r="BF97"/>
  <c r="BG97" s="1"/>
  <c r="BC97"/>
  <c r="AN97"/>
  <c r="BJ97" s="1"/>
  <c r="BL97" s="1"/>
  <c r="BN97" s="1"/>
  <c r="AL97"/>
  <c r="V97"/>
  <c r="R97"/>
  <c r="P97"/>
  <c r="F97"/>
  <c r="K97" s="1"/>
  <c r="E97"/>
  <c r="G97" s="1"/>
  <c r="D97"/>
  <c r="BK96"/>
  <c r="BF96"/>
  <c r="BG96" s="1"/>
  <c r="BC96"/>
  <c r="AN96"/>
  <c r="BJ96" s="1"/>
  <c r="BL96" s="1"/>
  <c r="BN96" s="1"/>
  <c r="AL96"/>
  <c r="V96"/>
  <c r="R96"/>
  <c r="P96"/>
  <c r="F96"/>
  <c r="K96" s="1"/>
  <c r="E96"/>
  <c r="G96" s="1"/>
  <c r="D96"/>
  <c r="BK95"/>
  <c r="BF95"/>
  <c r="BG95" s="1"/>
  <c r="BC95"/>
  <c r="AN95"/>
  <c r="BJ95" s="1"/>
  <c r="BL95" s="1"/>
  <c r="BN95" s="1"/>
  <c r="AL95"/>
  <c r="V95"/>
  <c r="R95"/>
  <c r="P95"/>
  <c r="F95"/>
  <c r="K95" s="1"/>
  <c r="E95"/>
  <c r="G95" s="1"/>
  <c r="D95"/>
  <c r="BK94"/>
  <c r="BF94"/>
  <c r="BG94" s="1"/>
  <c r="BC94"/>
  <c r="AN94"/>
  <c r="BJ94" s="1"/>
  <c r="BL94" s="1"/>
  <c r="BN94" s="1"/>
  <c r="AL94"/>
  <c r="V94"/>
  <c r="R94"/>
  <c r="P94"/>
  <c r="F94"/>
  <c r="K94" s="1"/>
  <c r="E94"/>
  <c r="G94" s="1"/>
  <c r="D94"/>
  <c r="BK93"/>
  <c r="BF93"/>
  <c r="BG93" s="1"/>
  <c r="BC93"/>
  <c r="AN93"/>
  <c r="BJ93" s="1"/>
  <c r="BL93" s="1"/>
  <c r="BN93" s="1"/>
  <c r="AL93"/>
  <c r="V93"/>
  <c r="R93"/>
  <c r="P93"/>
  <c r="F93"/>
  <c r="K93" s="1"/>
  <c r="E93"/>
  <c r="G93" s="1"/>
  <c r="D93"/>
  <c r="BK92"/>
  <c r="BF92"/>
  <c r="BG92" s="1"/>
  <c r="BC92"/>
  <c r="AN92"/>
  <c r="BJ92" s="1"/>
  <c r="BL92" s="1"/>
  <c r="BN92" s="1"/>
  <c r="AL92"/>
  <c r="V92"/>
  <c r="R92"/>
  <c r="P92"/>
  <c r="F92"/>
  <c r="K92" s="1"/>
  <c r="E92"/>
  <c r="G92" s="1"/>
  <c r="D92"/>
  <c r="BK91"/>
  <c r="BF91"/>
  <c r="BG91" s="1"/>
  <c r="BC91"/>
  <c r="AN91"/>
  <c r="BJ91" s="1"/>
  <c r="BL91" s="1"/>
  <c r="BN91" s="1"/>
  <c r="AL91"/>
  <c r="V91"/>
  <c r="R91"/>
  <c r="P91"/>
  <c r="F91"/>
  <c r="K91" s="1"/>
  <c r="E91"/>
  <c r="G91" s="1"/>
  <c r="D91"/>
  <c r="BK90"/>
  <c r="BF90"/>
  <c r="BG90" s="1"/>
  <c r="BC90"/>
  <c r="AN90"/>
  <c r="BJ90" s="1"/>
  <c r="BL90" s="1"/>
  <c r="BN90" s="1"/>
  <c r="AL90"/>
  <c r="V90"/>
  <c r="R90"/>
  <c r="P90"/>
  <c r="F90"/>
  <c r="K90" s="1"/>
  <c r="E90"/>
  <c r="G90" s="1"/>
  <c r="D90"/>
  <c r="BK89"/>
  <c r="BF89"/>
  <c r="BG89" s="1"/>
  <c r="BC89"/>
  <c r="AN89"/>
  <c r="BJ89" s="1"/>
  <c r="BL89" s="1"/>
  <c r="BN89" s="1"/>
  <c r="AL89"/>
  <c r="V89"/>
  <c r="R89"/>
  <c r="P89"/>
  <c r="F89"/>
  <c r="K89" s="1"/>
  <c r="E89"/>
  <c r="G89" s="1"/>
  <c r="D89"/>
  <c r="BK88"/>
  <c r="BF88"/>
  <c r="BG88" s="1"/>
  <c r="BC88"/>
  <c r="AN88"/>
  <c r="BJ88" s="1"/>
  <c r="BL88" s="1"/>
  <c r="BN88" s="1"/>
  <c r="AL88"/>
  <c r="V88"/>
  <c r="R88"/>
  <c r="P88"/>
  <c r="F88"/>
  <c r="K88" s="1"/>
  <c r="E88"/>
  <c r="G88" s="1"/>
  <c r="D88"/>
  <c r="BK87"/>
  <c r="BF87"/>
  <c r="BG87" s="1"/>
  <c r="BC87"/>
  <c r="AN87"/>
  <c r="BJ87" s="1"/>
  <c r="BL87" s="1"/>
  <c r="BN87" s="1"/>
  <c r="AL87"/>
  <c r="V87"/>
  <c r="R87"/>
  <c r="P87"/>
  <c r="F87"/>
  <c r="K87" s="1"/>
  <c r="E87"/>
  <c r="G87" s="1"/>
  <c r="D87"/>
  <c r="BK86"/>
  <c r="BF86"/>
  <c r="BG86" s="1"/>
  <c r="BC86"/>
  <c r="AN86"/>
  <c r="BJ86" s="1"/>
  <c r="BL86" s="1"/>
  <c r="BN86" s="1"/>
  <c r="AL86"/>
  <c r="V86"/>
  <c r="R86"/>
  <c r="P86"/>
  <c r="F86"/>
  <c r="K86" s="1"/>
  <c r="E86"/>
  <c r="G86" s="1"/>
  <c r="D86"/>
  <c r="BK85"/>
  <c r="BF85"/>
  <c r="BG85" s="1"/>
  <c r="BC85"/>
  <c r="AN85"/>
  <c r="BJ85" s="1"/>
  <c r="BL85" s="1"/>
  <c r="BN85" s="1"/>
  <c r="AL85"/>
  <c r="V85"/>
  <c r="R85"/>
  <c r="P85"/>
  <c r="F85"/>
  <c r="K85" s="1"/>
  <c r="E85"/>
  <c r="G85" s="1"/>
  <c r="D85"/>
  <c r="BK84"/>
  <c r="BF84"/>
  <c r="BG84" s="1"/>
  <c r="BC84"/>
  <c r="AN84"/>
  <c r="BJ84" s="1"/>
  <c r="BL84" s="1"/>
  <c r="BN84" s="1"/>
  <c r="AL84"/>
  <c r="V84"/>
  <c r="R84"/>
  <c r="P84"/>
  <c r="F84"/>
  <c r="K84" s="1"/>
  <c r="E84"/>
  <c r="G84" s="1"/>
  <c r="D84"/>
  <c r="BK83"/>
  <c r="BF83"/>
  <c r="BG83" s="1"/>
  <c r="BC83"/>
  <c r="AN83"/>
  <c r="BJ83" s="1"/>
  <c r="BL83" s="1"/>
  <c r="BN83" s="1"/>
  <c r="AL83"/>
  <c r="V83"/>
  <c r="R83"/>
  <c r="P83"/>
  <c r="F83"/>
  <c r="K83" s="1"/>
  <c r="E83"/>
  <c r="G83" s="1"/>
  <c r="D83"/>
  <c r="BK82"/>
  <c r="BF82"/>
  <c r="BG82" s="1"/>
  <c r="BC82"/>
  <c r="AN82"/>
  <c r="BJ82" s="1"/>
  <c r="BL82" s="1"/>
  <c r="BN82" s="1"/>
  <c r="AL82"/>
  <c r="V82"/>
  <c r="R82"/>
  <c r="P82"/>
  <c r="F82"/>
  <c r="K82" s="1"/>
  <c r="E82"/>
  <c r="G82" s="1"/>
  <c r="D82"/>
  <c r="BK81"/>
  <c r="BF81"/>
  <c r="BG81" s="1"/>
  <c r="BC81"/>
  <c r="AN81"/>
  <c r="BJ81" s="1"/>
  <c r="BL81" s="1"/>
  <c r="BN81" s="1"/>
  <c r="AL81"/>
  <c r="V81"/>
  <c r="R81"/>
  <c r="P81"/>
  <c r="F81"/>
  <c r="K81" s="1"/>
  <c r="E81"/>
  <c r="G81" s="1"/>
  <c r="D81"/>
  <c r="BK80"/>
  <c r="BF80"/>
  <c r="BG80" s="1"/>
  <c r="BC80"/>
  <c r="AN80"/>
  <c r="BJ80" s="1"/>
  <c r="BL80" s="1"/>
  <c r="BN80" s="1"/>
  <c r="AL80"/>
  <c r="V80"/>
  <c r="R80"/>
  <c r="P80"/>
  <c r="F80"/>
  <c r="K80" s="1"/>
  <c r="E80"/>
  <c r="G80" s="1"/>
  <c r="D80"/>
  <c r="BK79"/>
  <c r="BF79"/>
  <c r="BG79" s="1"/>
  <c r="BC79"/>
  <c r="AN79"/>
  <c r="BJ79" s="1"/>
  <c r="BL79" s="1"/>
  <c r="BN79" s="1"/>
  <c r="AL79"/>
  <c r="V79"/>
  <c r="R79"/>
  <c r="P79"/>
  <c r="F79"/>
  <c r="K79" s="1"/>
  <c r="E79"/>
  <c r="G79" s="1"/>
  <c r="D79"/>
  <c r="BK78"/>
  <c r="BF78"/>
  <c r="BG78" s="1"/>
  <c r="BC78"/>
  <c r="AN78"/>
  <c r="BJ78" s="1"/>
  <c r="BL78" s="1"/>
  <c r="BN78" s="1"/>
  <c r="AL78"/>
  <c r="V78"/>
  <c r="R78"/>
  <c r="P78"/>
  <c r="F78"/>
  <c r="K78" s="1"/>
  <c r="E78"/>
  <c r="G78" s="1"/>
  <c r="D78"/>
  <c r="BK77"/>
  <c r="BF77"/>
  <c r="BG77" s="1"/>
  <c r="BC77"/>
  <c r="AN77"/>
  <c r="BJ77" s="1"/>
  <c r="BL77" s="1"/>
  <c r="BN77" s="1"/>
  <c r="AL77"/>
  <c r="V77"/>
  <c r="R77"/>
  <c r="P77"/>
  <c r="F77"/>
  <c r="K77" s="1"/>
  <c r="E77"/>
  <c r="G77" s="1"/>
  <c r="D77"/>
  <c r="BK76"/>
  <c r="BF76"/>
  <c r="BG76" s="1"/>
  <c r="BC76"/>
  <c r="AN76"/>
  <c r="BJ76" s="1"/>
  <c r="BL76" s="1"/>
  <c r="BN76" s="1"/>
  <c r="AL76"/>
  <c r="V76"/>
  <c r="R76"/>
  <c r="P76"/>
  <c r="F76"/>
  <c r="K76" s="1"/>
  <c r="E76"/>
  <c r="G76" s="1"/>
  <c r="D76"/>
  <c r="BK75"/>
  <c r="BF75"/>
  <c r="BG75" s="1"/>
  <c r="BC75"/>
  <c r="AN75"/>
  <c r="BJ75" s="1"/>
  <c r="BL75" s="1"/>
  <c r="BN75" s="1"/>
  <c r="AL75"/>
  <c r="V75"/>
  <c r="R75"/>
  <c r="P75"/>
  <c r="F75"/>
  <c r="K75" s="1"/>
  <c r="E75"/>
  <c r="G75" s="1"/>
  <c r="D75"/>
  <c r="BK74"/>
  <c r="BF74"/>
  <c r="BG74" s="1"/>
  <c r="BC74"/>
  <c r="AN74"/>
  <c r="BJ74" s="1"/>
  <c r="BL74" s="1"/>
  <c r="BN74" s="1"/>
  <c r="AL74"/>
  <c r="V74"/>
  <c r="R74"/>
  <c r="P74"/>
  <c r="F74"/>
  <c r="K74" s="1"/>
  <c r="E74"/>
  <c r="G74" s="1"/>
  <c r="D74"/>
  <c r="BK73"/>
  <c r="BF73"/>
  <c r="BG73" s="1"/>
  <c r="BC73"/>
  <c r="AN73"/>
  <c r="BJ73" s="1"/>
  <c r="BL73" s="1"/>
  <c r="BN73" s="1"/>
  <c r="AL73"/>
  <c r="V73"/>
  <c r="R73"/>
  <c r="P73"/>
  <c r="F73"/>
  <c r="K73" s="1"/>
  <c r="E73"/>
  <c r="G73" s="1"/>
  <c r="D73"/>
  <c r="BK72"/>
  <c r="BF72"/>
  <c r="BG72" s="1"/>
  <c r="BC72"/>
  <c r="AN72"/>
  <c r="AL72"/>
  <c r="V72"/>
  <c r="R72"/>
  <c r="P72"/>
  <c r="F72"/>
  <c r="K72" s="1"/>
  <c r="E72"/>
  <c r="G72" s="1"/>
  <c r="D72"/>
  <c r="BK71"/>
  <c r="BF71"/>
  <c r="BG71" s="1"/>
  <c r="BC71"/>
  <c r="AN71"/>
  <c r="AL71"/>
  <c r="V71"/>
  <c r="R71"/>
  <c r="P71"/>
  <c r="F71"/>
  <c r="K71" s="1"/>
  <c r="E71"/>
  <c r="G71" s="1"/>
  <c r="D71"/>
  <c r="BK70"/>
  <c r="BF70"/>
  <c r="BG70" s="1"/>
  <c r="BC70"/>
  <c r="AN70"/>
  <c r="AL70"/>
  <c r="V70"/>
  <c r="R70"/>
  <c r="P70"/>
  <c r="F70"/>
  <c r="K70" s="1"/>
  <c r="E70"/>
  <c r="G70" s="1"/>
  <c r="D70"/>
  <c r="BK69"/>
  <c r="BF69"/>
  <c r="BG69" s="1"/>
  <c r="BC69"/>
  <c r="AN69"/>
  <c r="AL69"/>
  <c r="V69"/>
  <c r="R69"/>
  <c r="P69"/>
  <c r="F69"/>
  <c r="K69" s="1"/>
  <c r="E69"/>
  <c r="G69" s="1"/>
  <c r="D69"/>
  <c r="BK68"/>
  <c r="BF68"/>
  <c r="BG68" s="1"/>
  <c r="BC68"/>
  <c r="AN68"/>
  <c r="AL68"/>
  <c r="V68"/>
  <c r="R68"/>
  <c r="P68"/>
  <c r="F68"/>
  <c r="K68" s="1"/>
  <c r="E68"/>
  <c r="G68" s="1"/>
  <c r="D68"/>
  <c r="BK67"/>
  <c r="BF67"/>
  <c r="BG67" s="1"/>
  <c r="BC67"/>
  <c r="AN67"/>
  <c r="AL67"/>
  <c r="V67"/>
  <c r="R67"/>
  <c r="P67"/>
  <c r="F67"/>
  <c r="K67" s="1"/>
  <c r="E67"/>
  <c r="G67" s="1"/>
  <c r="D67"/>
  <c r="BK66"/>
  <c r="BF66"/>
  <c r="BG66" s="1"/>
  <c r="BC66"/>
  <c r="AN66"/>
  <c r="AL66"/>
  <c r="V66"/>
  <c r="R66"/>
  <c r="P66"/>
  <c r="F66"/>
  <c r="K66" s="1"/>
  <c r="E66"/>
  <c r="G66" s="1"/>
  <c r="D66"/>
  <c r="BK65"/>
  <c r="BF65"/>
  <c r="BG65" s="1"/>
  <c r="BC65"/>
  <c r="AN65"/>
  <c r="AL65"/>
  <c r="V65"/>
  <c r="R65"/>
  <c r="P65"/>
  <c r="F65"/>
  <c r="K65" s="1"/>
  <c r="E65"/>
  <c r="G65" s="1"/>
  <c r="D65"/>
  <c r="BK64"/>
  <c r="BF64"/>
  <c r="BG64" s="1"/>
  <c r="BC64"/>
  <c r="AN64"/>
  <c r="AL64"/>
  <c r="V64"/>
  <c r="R64"/>
  <c r="P64"/>
  <c r="F64"/>
  <c r="K64" s="1"/>
  <c r="E64"/>
  <c r="G64" s="1"/>
  <c r="D64"/>
  <c r="BK63"/>
  <c r="BF63"/>
  <c r="BG63" s="1"/>
  <c r="BC63"/>
  <c r="AN63"/>
  <c r="AL63"/>
  <c r="V63"/>
  <c r="R63"/>
  <c r="P63"/>
  <c r="F63"/>
  <c r="K63" s="1"/>
  <c r="E63"/>
  <c r="G63" s="1"/>
  <c r="D63"/>
  <c r="BK62"/>
  <c r="BF62"/>
  <c r="BG62" s="1"/>
  <c r="BC62"/>
  <c r="AN62"/>
  <c r="AL62"/>
  <c r="V62"/>
  <c r="R62"/>
  <c r="P62"/>
  <c r="F62"/>
  <c r="K62" s="1"/>
  <c r="E62"/>
  <c r="G62" s="1"/>
  <c r="D62"/>
  <c r="BK61"/>
  <c r="BF61"/>
  <c r="BG61" s="1"/>
  <c r="BC61"/>
  <c r="AN61"/>
  <c r="AL61"/>
  <c r="V61"/>
  <c r="R61"/>
  <c r="P61"/>
  <c r="F61"/>
  <c r="K61" s="1"/>
  <c r="E61"/>
  <c r="G61" s="1"/>
  <c r="D61"/>
  <c r="BK60"/>
  <c r="BF60"/>
  <c r="BG60" s="1"/>
  <c r="BC60"/>
  <c r="AN60"/>
  <c r="AL60"/>
  <c r="V60"/>
  <c r="R60"/>
  <c r="P60"/>
  <c r="F60"/>
  <c r="K60" s="1"/>
  <c r="E60"/>
  <c r="G60" s="1"/>
  <c r="D60"/>
  <c r="BK59"/>
  <c r="BF59"/>
  <c r="BG59" s="1"/>
  <c r="BC59"/>
  <c r="AN59"/>
  <c r="AL59"/>
  <c r="V59"/>
  <c r="R59"/>
  <c r="P59"/>
  <c r="F59"/>
  <c r="K59" s="1"/>
  <c r="E59"/>
  <c r="G59" s="1"/>
  <c r="D59"/>
  <c r="BK58"/>
  <c r="BF58"/>
  <c r="BG58" s="1"/>
  <c r="BC58"/>
  <c r="AN58"/>
  <c r="AL58"/>
  <c r="V58"/>
  <c r="R58"/>
  <c r="P58"/>
  <c r="F58"/>
  <c r="K58" s="1"/>
  <c r="E58"/>
  <c r="G58" s="1"/>
  <c r="D58"/>
  <c r="BK57"/>
  <c r="BF57"/>
  <c r="BG57" s="1"/>
  <c r="BC57"/>
  <c r="AN57"/>
  <c r="AL57"/>
  <c r="V57"/>
  <c r="R57"/>
  <c r="P57"/>
  <c r="F57"/>
  <c r="K57" s="1"/>
  <c r="E57"/>
  <c r="G57" s="1"/>
  <c r="D57"/>
  <c r="BK56"/>
  <c r="BF56"/>
  <c r="BG56" s="1"/>
  <c r="BC56"/>
  <c r="AN56"/>
  <c r="AL56"/>
  <c r="V56"/>
  <c r="R56"/>
  <c r="P56"/>
  <c r="F56"/>
  <c r="K56" s="1"/>
  <c r="E56"/>
  <c r="G56" s="1"/>
  <c r="D56"/>
  <c r="BK55"/>
  <c r="BJ55"/>
  <c r="BL55" s="1"/>
  <c r="BN55" s="1"/>
  <c r="BF55"/>
  <c r="BG55" s="1"/>
  <c r="BC55"/>
  <c r="AN55"/>
  <c r="AL55"/>
  <c r="V55"/>
  <c r="R55"/>
  <c r="P55"/>
  <c r="G55"/>
  <c r="F55"/>
  <c r="K55" s="1"/>
  <c r="E55"/>
  <c r="D55"/>
  <c r="BK54"/>
  <c r="BJ54"/>
  <c r="BL54" s="1"/>
  <c r="BN54" s="1"/>
  <c r="BF54"/>
  <c r="BG54" s="1"/>
  <c r="BC54"/>
  <c r="AN54"/>
  <c r="AL54"/>
  <c r="V54"/>
  <c r="R54"/>
  <c r="G54"/>
  <c r="F54"/>
  <c r="K54" s="1"/>
  <c r="E54"/>
  <c r="D54"/>
  <c r="BK53"/>
  <c r="BF53"/>
  <c r="BG53" s="1"/>
  <c r="BC53"/>
  <c r="AN53"/>
  <c r="AL53"/>
  <c r="V53"/>
  <c r="R53"/>
  <c r="F53"/>
  <c r="K53" s="1"/>
  <c r="E53"/>
  <c r="G53" s="1"/>
  <c r="D53"/>
  <c r="BK52"/>
  <c r="BF52"/>
  <c r="BC52"/>
  <c r="AL52"/>
  <c r="AN52" s="1"/>
  <c r="V52"/>
  <c r="R52"/>
  <c r="P52"/>
  <c r="F52"/>
  <c r="K52" s="1"/>
  <c r="E52"/>
  <c r="G52" s="1"/>
  <c r="D52"/>
  <c r="BK51"/>
  <c r="BJ51"/>
  <c r="BL51" s="1"/>
  <c r="BN51" s="1"/>
  <c r="BF51"/>
  <c r="BG51" s="1"/>
  <c r="BC51"/>
  <c r="AN51"/>
  <c r="AL51"/>
  <c r="V51"/>
  <c r="R51"/>
  <c r="P51"/>
  <c r="G51"/>
  <c r="F51"/>
  <c r="K51" s="1"/>
  <c r="E51"/>
  <c r="D51"/>
  <c r="BK50"/>
  <c r="BJ50"/>
  <c r="BL50" s="1"/>
  <c r="BN50" s="1"/>
  <c r="BF50"/>
  <c r="BG50" s="1"/>
  <c r="BC50"/>
  <c r="AN50"/>
  <c r="AL50"/>
  <c r="V50"/>
  <c r="R50"/>
  <c r="G50"/>
  <c r="F50"/>
  <c r="K50" s="1"/>
  <c r="E50"/>
  <c r="D50"/>
  <c r="BK49"/>
  <c r="BF49"/>
  <c r="BG49" s="1"/>
  <c r="BC49"/>
  <c r="AN49"/>
  <c r="AL49"/>
  <c r="V49"/>
  <c r="R49"/>
  <c r="F49"/>
  <c r="K49" s="1"/>
  <c r="E49"/>
  <c r="G49" s="1"/>
  <c r="D49"/>
  <c r="BK48"/>
  <c r="BF48"/>
  <c r="BC48"/>
  <c r="AL48"/>
  <c r="AN48" s="1"/>
  <c r="V48"/>
  <c r="R48"/>
  <c r="P48"/>
  <c r="F48"/>
  <c r="K48" s="1"/>
  <c r="E48"/>
  <c r="G48" s="1"/>
  <c r="D48"/>
  <c r="BK47"/>
  <c r="BJ47"/>
  <c r="BL47" s="1"/>
  <c r="BN47" s="1"/>
  <c r="BF47"/>
  <c r="BG47" s="1"/>
  <c r="BC47"/>
  <c r="AN47"/>
  <c r="AL47"/>
  <c r="V47"/>
  <c r="R47"/>
  <c r="P47"/>
  <c r="G47"/>
  <c r="F47"/>
  <c r="K47" s="1"/>
  <c r="E47"/>
  <c r="D47"/>
  <c r="BK46"/>
  <c r="BJ46"/>
  <c r="BL46" s="1"/>
  <c r="BN46" s="1"/>
  <c r="BF46"/>
  <c r="BG46" s="1"/>
  <c r="BC46"/>
  <c r="AN46"/>
  <c r="AL46"/>
  <c r="V46"/>
  <c r="R46"/>
  <c r="G46"/>
  <c r="F46"/>
  <c r="K46" s="1"/>
  <c r="E46"/>
  <c r="D46"/>
  <c r="BK45"/>
  <c r="BF45"/>
  <c r="BG45" s="1"/>
  <c r="BC45"/>
  <c r="AN45"/>
  <c r="AL45"/>
  <c r="V45"/>
  <c r="R45"/>
  <c r="F45"/>
  <c r="K45" s="1"/>
  <c r="E45"/>
  <c r="G45" s="1"/>
  <c r="D45"/>
  <c r="BK44"/>
  <c r="BF44"/>
  <c r="BC44"/>
  <c r="AL44"/>
  <c r="AN44" s="1"/>
  <c r="V44"/>
  <c r="R44"/>
  <c r="P44"/>
  <c r="F44"/>
  <c r="K44" s="1"/>
  <c r="E44"/>
  <c r="G44" s="1"/>
  <c r="D44"/>
  <c r="BK43"/>
  <c r="BJ43"/>
  <c r="BL43" s="1"/>
  <c r="BN43" s="1"/>
  <c r="BF43"/>
  <c r="BG43" s="1"/>
  <c r="BC43"/>
  <c r="AN43"/>
  <c r="AL43"/>
  <c r="V43"/>
  <c r="R43"/>
  <c r="P43"/>
  <c r="G43"/>
  <c r="F43"/>
  <c r="K43" s="1"/>
  <c r="E43"/>
  <c r="D43"/>
  <c r="BK42"/>
  <c r="BJ42"/>
  <c r="BL42" s="1"/>
  <c r="BN42" s="1"/>
  <c r="BF42"/>
  <c r="BG42" s="1"/>
  <c r="BC42"/>
  <c r="AN42"/>
  <c r="AL42"/>
  <c r="V42"/>
  <c r="R42"/>
  <c r="G42"/>
  <c r="F42"/>
  <c r="K42" s="1"/>
  <c r="E42"/>
  <c r="D42"/>
  <c r="BK41"/>
  <c r="BF41"/>
  <c r="BG41" s="1"/>
  <c r="BC41"/>
  <c r="AN41"/>
  <c r="AL41"/>
  <c r="V41"/>
  <c r="R41"/>
  <c r="F41"/>
  <c r="K41" s="1"/>
  <c r="E41"/>
  <c r="G41" s="1"/>
  <c r="D41"/>
  <c r="BK40"/>
  <c r="BF40"/>
  <c r="BC40"/>
  <c r="AL40"/>
  <c r="AN40" s="1"/>
  <c r="V40"/>
  <c r="R40"/>
  <c r="P40"/>
  <c r="F40"/>
  <c r="K40" s="1"/>
  <c r="E40"/>
  <c r="G40" s="1"/>
  <c r="D40"/>
  <c r="BK39"/>
  <c r="BJ39"/>
  <c r="BL39" s="1"/>
  <c r="BN39" s="1"/>
  <c r="BF39"/>
  <c r="BG39" s="1"/>
  <c r="BC39"/>
  <c r="AN39"/>
  <c r="AL39"/>
  <c r="V39"/>
  <c r="R39"/>
  <c r="P39"/>
  <c r="G39"/>
  <c r="F39"/>
  <c r="K39" s="1"/>
  <c r="E39"/>
  <c r="D39"/>
  <c r="BK38"/>
  <c r="BJ38"/>
  <c r="BL38" s="1"/>
  <c r="BN38" s="1"/>
  <c r="BF38"/>
  <c r="BG38" s="1"/>
  <c r="BC38"/>
  <c r="AN38"/>
  <c r="AL38"/>
  <c r="V38"/>
  <c r="R38"/>
  <c r="G38"/>
  <c r="F38"/>
  <c r="K38" s="1"/>
  <c r="E38"/>
  <c r="D38"/>
  <c r="BK37"/>
  <c r="BF37"/>
  <c r="BG37" s="1"/>
  <c r="BC37"/>
  <c r="AN37"/>
  <c r="AL37"/>
  <c r="V37"/>
  <c r="R37"/>
  <c r="F37"/>
  <c r="K37" s="1"/>
  <c r="E37"/>
  <c r="G37" s="1"/>
  <c r="D37"/>
  <c r="BK36"/>
  <c r="BF36"/>
  <c r="BC36"/>
  <c r="AL36"/>
  <c r="AN36" s="1"/>
  <c r="V36"/>
  <c r="R36"/>
  <c r="P36"/>
  <c r="F36"/>
  <c r="K36" s="1"/>
  <c r="E36"/>
  <c r="G36" s="1"/>
  <c r="D36"/>
  <c r="BK35"/>
  <c r="BJ35"/>
  <c r="BL35" s="1"/>
  <c r="BN35" s="1"/>
  <c r="BF35"/>
  <c r="BG35" s="1"/>
  <c r="BC35"/>
  <c r="AN35"/>
  <c r="AL35"/>
  <c r="V35"/>
  <c r="R35"/>
  <c r="P35"/>
  <c r="G35"/>
  <c r="F35"/>
  <c r="K35" s="1"/>
  <c r="E35"/>
  <c r="D35"/>
  <c r="BK34"/>
  <c r="BJ34"/>
  <c r="BL34" s="1"/>
  <c r="BN34" s="1"/>
  <c r="BF34"/>
  <c r="BG34" s="1"/>
  <c r="BC34"/>
  <c r="AN34"/>
  <c r="AL34"/>
  <c r="V34"/>
  <c r="R34"/>
  <c r="G34"/>
  <c r="F34"/>
  <c r="K34" s="1"/>
  <c r="E34"/>
  <c r="D34"/>
  <c r="BK33"/>
  <c r="BF33"/>
  <c r="BG33" s="1"/>
  <c r="BC33"/>
  <c r="AN33"/>
  <c r="AL33"/>
  <c r="V33"/>
  <c r="R33"/>
  <c r="F33"/>
  <c r="K33" s="1"/>
  <c r="E33"/>
  <c r="G33" s="1"/>
  <c r="D33"/>
  <c r="BK32"/>
  <c r="BF32"/>
  <c r="BC32"/>
  <c r="AL32"/>
  <c r="AN32" s="1"/>
  <c r="V32"/>
  <c r="R32"/>
  <c r="P32"/>
  <c r="F32"/>
  <c r="K32" s="1"/>
  <c r="E32"/>
  <c r="G32" s="1"/>
  <c r="D32"/>
  <c r="BK31"/>
  <c r="BJ31"/>
  <c r="BL31" s="1"/>
  <c r="BN31" s="1"/>
  <c r="BF31"/>
  <c r="BG31" s="1"/>
  <c r="BC31"/>
  <c r="AN31"/>
  <c r="AL31"/>
  <c r="V31"/>
  <c r="R31"/>
  <c r="P31"/>
  <c r="G31"/>
  <c r="F31"/>
  <c r="K31" s="1"/>
  <c r="E31"/>
  <c r="D31"/>
  <c r="BK30"/>
  <c r="BJ30"/>
  <c r="BL30" s="1"/>
  <c r="BN30" s="1"/>
  <c r="BF30"/>
  <c r="BG30" s="1"/>
  <c r="BC30"/>
  <c r="AN30"/>
  <c r="AL30"/>
  <c r="V30"/>
  <c r="R30"/>
  <c r="G30"/>
  <c r="F30"/>
  <c r="K30" s="1"/>
  <c r="E30"/>
  <c r="D30"/>
  <c r="BK29"/>
  <c r="BF29"/>
  <c r="BG29" s="1"/>
  <c r="BC29"/>
  <c r="AN29"/>
  <c r="AL29"/>
  <c r="V29"/>
  <c r="R29"/>
  <c r="G29"/>
  <c r="F29"/>
  <c r="K29" s="1"/>
  <c r="E29"/>
  <c r="D29"/>
  <c r="BK28"/>
  <c r="BF28"/>
  <c r="BC28"/>
  <c r="BG28" s="1"/>
  <c r="AN28"/>
  <c r="BJ28" s="1"/>
  <c r="BL28" s="1"/>
  <c r="BN28" s="1"/>
  <c r="AL28"/>
  <c r="V28"/>
  <c r="R28"/>
  <c r="P28"/>
  <c r="G28"/>
  <c r="F28"/>
  <c r="K28" s="1"/>
  <c r="E28"/>
  <c r="D28"/>
  <c r="BK27"/>
  <c r="BF27"/>
  <c r="BC27"/>
  <c r="BG27" s="1"/>
  <c r="AN27"/>
  <c r="BJ27" s="1"/>
  <c r="BL27" s="1"/>
  <c r="BN27" s="1"/>
  <c r="AL27"/>
  <c r="V27"/>
  <c r="R27"/>
  <c r="P27"/>
  <c r="G27"/>
  <c r="F27"/>
  <c r="K27" s="1"/>
  <c r="E27"/>
  <c r="D27"/>
  <c r="BK26"/>
  <c r="BF26"/>
  <c r="BC26"/>
  <c r="BG26" s="1"/>
  <c r="AN26"/>
  <c r="BJ26" s="1"/>
  <c r="BL26" s="1"/>
  <c r="BN26" s="1"/>
  <c r="AL26"/>
  <c r="V26"/>
  <c r="R26"/>
  <c r="P26"/>
  <c r="G26"/>
  <c r="F26"/>
  <c r="K26" s="1"/>
  <c r="E26"/>
  <c r="D26"/>
  <c r="BK25"/>
  <c r="BF25"/>
  <c r="BC25"/>
  <c r="BG25" s="1"/>
  <c r="AN25"/>
  <c r="BJ25" s="1"/>
  <c r="BL25" s="1"/>
  <c r="BN25" s="1"/>
  <c r="AL25"/>
  <c r="V25"/>
  <c r="R25"/>
  <c r="P25"/>
  <c r="G25"/>
  <c r="F25"/>
  <c r="K25" s="1"/>
  <c r="E25"/>
  <c r="D25"/>
  <c r="BK24"/>
  <c r="BF24"/>
  <c r="BC24"/>
  <c r="BG24" s="1"/>
  <c r="AN24"/>
  <c r="BJ24" s="1"/>
  <c r="BL24" s="1"/>
  <c r="BN24" s="1"/>
  <c r="AL24"/>
  <c r="V24"/>
  <c r="R24"/>
  <c r="P24"/>
  <c r="G24"/>
  <c r="F24"/>
  <c r="K24" s="1"/>
  <c r="E24"/>
  <c r="D24"/>
  <c r="BK23"/>
  <c r="BF23"/>
  <c r="BC23"/>
  <c r="BG23" s="1"/>
  <c r="AN23"/>
  <c r="BJ23" s="1"/>
  <c r="BL23" s="1"/>
  <c r="BN23" s="1"/>
  <c r="AL23"/>
  <c r="V23"/>
  <c r="R23"/>
  <c r="P23"/>
  <c r="G23"/>
  <c r="F23"/>
  <c r="K23" s="1"/>
  <c r="E23"/>
  <c r="D23"/>
  <c r="BK22"/>
  <c r="BF22"/>
  <c r="BC22"/>
  <c r="BG22" s="1"/>
  <c r="AN22"/>
  <c r="BJ22" s="1"/>
  <c r="BL22" s="1"/>
  <c r="BN22" s="1"/>
  <c r="AL22"/>
  <c r="V22"/>
  <c r="R22"/>
  <c r="P22"/>
  <c r="G22"/>
  <c r="F22"/>
  <c r="K22" s="1"/>
  <c r="E22"/>
  <c r="D22"/>
  <c r="BK21"/>
  <c r="BF21"/>
  <c r="BC21"/>
  <c r="BG21" s="1"/>
  <c r="AN21"/>
  <c r="BJ21" s="1"/>
  <c r="BL21" s="1"/>
  <c r="BN21" s="1"/>
  <c r="AL21"/>
  <c r="V21"/>
  <c r="R21"/>
  <c r="P21"/>
  <c r="G21"/>
  <c r="F21"/>
  <c r="K21" s="1"/>
  <c r="E21"/>
  <c r="D21"/>
  <c r="BK20"/>
  <c r="BF20"/>
  <c r="BC20"/>
  <c r="BG20" s="1"/>
  <c r="AN20"/>
  <c r="BJ20" s="1"/>
  <c r="BL20" s="1"/>
  <c r="BN20" s="1"/>
  <c r="AL20"/>
  <c r="V20"/>
  <c r="R20"/>
  <c r="P20"/>
  <c r="G20"/>
  <c r="F20"/>
  <c r="K20" s="1"/>
  <c r="E20"/>
  <c r="D20"/>
  <c r="BK19"/>
  <c r="BF19"/>
  <c r="BC19"/>
  <c r="BG19" s="1"/>
  <c r="AN19"/>
  <c r="BJ19" s="1"/>
  <c r="BL19" s="1"/>
  <c r="BN19" s="1"/>
  <c r="AL19"/>
  <c r="V19"/>
  <c r="R19"/>
  <c r="P19"/>
  <c r="G19"/>
  <c r="F19"/>
  <c r="K19" s="1"/>
  <c r="E19"/>
  <c r="D19"/>
  <c r="BK18"/>
  <c r="BF18"/>
  <c r="BC18"/>
  <c r="BG18" s="1"/>
  <c r="AN18"/>
  <c r="BJ18" s="1"/>
  <c r="BL18" s="1"/>
  <c r="BN18" s="1"/>
  <c r="AL18"/>
  <c r="V18"/>
  <c r="R18"/>
  <c r="P18"/>
  <c r="G18"/>
  <c r="F18"/>
  <c r="K18" s="1"/>
  <c r="E18"/>
  <c r="D18"/>
  <c r="BK17"/>
  <c r="BF17"/>
  <c r="BC17"/>
  <c r="BG17" s="1"/>
  <c r="AN17"/>
  <c r="BJ17" s="1"/>
  <c r="BL17" s="1"/>
  <c r="BN17" s="1"/>
  <c r="AL17"/>
  <c r="V17"/>
  <c r="R17"/>
  <c r="P17"/>
  <c r="G17"/>
  <c r="F17"/>
  <c r="K17" s="1"/>
  <c r="E17"/>
  <c r="D17"/>
  <c r="BK16"/>
  <c r="BF16"/>
  <c r="BC16"/>
  <c r="BG16" s="1"/>
  <c r="AN16"/>
  <c r="BJ16" s="1"/>
  <c r="BL16" s="1"/>
  <c r="BN16" s="1"/>
  <c r="AL16"/>
  <c r="V16"/>
  <c r="R16"/>
  <c r="P16"/>
  <c r="G16"/>
  <c r="F16"/>
  <c r="K16" s="1"/>
  <c r="E16"/>
  <c r="D16"/>
  <c r="BK15"/>
  <c r="BF15"/>
  <c r="BC15"/>
  <c r="BG15" s="1"/>
  <c r="AN15"/>
  <c r="BJ15" s="1"/>
  <c r="BL15" s="1"/>
  <c r="BN15" s="1"/>
  <c r="AL15"/>
  <c r="V15"/>
  <c r="R15"/>
  <c r="P15"/>
  <c r="G15"/>
  <c r="F15"/>
  <c r="K15" s="1"/>
  <c r="E15"/>
  <c r="D15"/>
  <c r="BK14"/>
  <c r="BF14"/>
  <c r="BC14"/>
  <c r="BG14" s="1"/>
  <c r="AN14"/>
  <c r="BJ14" s="1"/>
  <c r="BL14" s="1"/>
  <c r="BN14" s="1"/>
  <c r="AL14"/>
  <c r="V14"/>
  <c r="R14"/>
  <c r="P14"/>
  <c r="G14"/>
  <c r="F14"/>
  <c r="K14" s="1"/>
  <c r="E14"/>
  <c r="D14"/>
  <c r="BK13"/>
  <c r="BF13"/>
  <c r="BC13"/>
  <c r="BG13" s="1"/>
  <c r="AN13"/>
  <c r="BJ13" s="1"/>
  <c r="BL13" s="1"/>
  <c r="BN13" s="1"/>
  <c r="AL13"/>
  <c r="V13"/>
  <c r="R13"/>
  <c r="P13"/>
  <c r="G13"/>
  <c r="F13"/>
  <c r="K13" s="1"/>
  <c r="E13"/>
  <c r="D13"/>
  <c r="BK12"/>
  <c r="BF12"/>
  <c r="BC12"/>
  <c r="BG12" s="1"/>
  <c r="AN12"/>
  <c r="BJ12" s="1"/>
  <c r="BL12" s="1"/>
  <c r="BN12" s="1"/>
  <c r="AL12"/>
  <c r="V12"/>
  <c r="R12"/>
  <c r="P12"/>
  <c r="G12"/>
  <c r="F12"/>
  <c r="K12" s="1"/>
  <c r="E12"/>
  <c r="D12"/>
  <c r="BK11"/>
  <c r="BF11"/>
  <c r="BC11"/>
  <c r="BG11" s="1"/>
  <c r="AN11"/>
  <c r="BJ11" s="1"/>
  <c r="BL11" s="1"/>
  <c r="BN11" s="1"/>
  <c r="AL11"/>
  <c r="V11"/>
  <c r="R11"/>
  <c r="P11"/>
  <c r="G11"/>
  <c r="F11"/>
  <c r="K11" s="1"/>
  <c r="E11"/>
  <c r="D11"/>
  <c r="BK10"/>
  <c r="BK450" s="1"/>
  <c r="BF10"/>
  <c r="BC10"/>
  <c r="BC450" s="1"/>
  <c r="AN10"/>
  <c r="AL10"/>
  <c r="V10"/>
  <c r="R10"/>
  <c r="P10"/>
  <c r="G10"/>
  <c r="F10"/>
  <c r="F450" s="1"/>
  <c r="E10"/>
  <c r="D10"/>
  <c r="D450" s="1"/>
  <c r="BU450"/>
  <c r="BU449"/>
  <c r="BU448"/>
  <c r="BU447"/>
  <c r="BU446"/>
  <c r="BU445"/>
  <c r="BU444"/>
  <c r="BU443"/>
  <c r="BU442"/>
  <c r="BU441"/>
  <c r="BU440"/>
  <c r="BU439"/>
  <c r="BU438"/>
  <c r="BU437"/>
  <c r="BU436"/>
  <c r="BU435"/>
  <c r="BU434"/>
  <c r="BU433"/>
  <c r="BU432"/>
  <c r="BU431"/>
  <c r="BU430"/>
  <c r="BU429"/>
  <c r="BU428"/>
  <c r="BU427"/>
  <c r="BU426"/>
  <c r="BU425"/>
  <c r="BU424"/>
  <c r="BU423"/>
  <c r="BU422"/>
  <c r="BU421"/>
  <c r="BU420"/>
  <c r="BU419"/>
  <c r="BU418"/>
  <c r="BU417"/>
  <c r="BU416"/>
  <c r="BU415"/>
  <c r="BU414"/>
  <c r="BU413"/>
  <c r="BU412"/>
  <c r="BU411"/>
  <c r="BU410"/>
  <c r="BU409"/>
  <c r="BU408"/>
  <c r="BU407"/>
  <c r="BU406"/>
  <c r="BU405"/>
  <c r="BU404"/>
  <c r="BU403"/>
  <c r="BU402"/>
  <c r="BU401"/>
  <c r="BU400"/>
  <c r="BU399"/>
  <c r="BU398"/>
  <c r="BU397"/>
  <c r="BU396"/>
  <c r="BU395"/>
  <c r="BU394"/>
  <c r="BU393"/>
  <c r="BU392"/>
  <c r="BU391"/>
  <c r="BU390"/>
  <c r="BU389"/>
  <c r="BU388"/>
  <c r="BU387"/>
  <c r="BU386"/>
  <c r="BU385"/>
  <c r="BU384"/>
  <c r="BU383"/>
  <c r="BU382"/>
  <c r="BU381"/>
  <c r="BU380"/>
  <c r="BU379"/>
  <c r="BU378"/>
  <c r="BU377"/>
  <c r="BU376"/>
  <c r="BU375"/>
  <c r="BU374"/>
  <c r="BU373"/>
  <c r="BU372"/>
  <c r="BU371"/>
  <c r="BU370"/>
  <c r="BU369"/>
  <c r="BU368"/>
  <c r="BU367"/>
  <c r="BU366"/>
  <c r="BU365"/>
  <c r="BU364"/>
  <c r="BU363"/>
  <c r="BU362"/>
  <c r="BU361"/>
  <c r="BU360"/>
  <c r="BU359"/>
  <c r="BU358"/>
  <c r="BU357"/>
  <c r="BU356"/>
  <c r="BU355"/>
  <c r="BU354"/>
  <c r="BU353"/>
  <c r="BU352"/>
  <c r="BU351"/>
  <c r="BU350"/>
  <c r="BU349"/>
  <c r="BU348"/>
  <c r="BU347"/>
  <c r="BU346"/>
  <c r="BU345"/>
  <c r="BU344"/>
  <c r="BU343"/>
  <c r="BU342"/>
  <c r="BU341"/>
  <c r="BU340"/>
  <c r="BU339"/>
  <c r="BU338"/>
  <c r="BU337"/>
  <c r="BU336"/>
  <c r="BU335"/>
  <c r="BU334"/>
  <c r="BU333"/>
  <c r="BU332"/>
  <c r="BU331"/>
  <c r="BU330"/>
  <c r="BU329"/>
  <c r="BU328"/>
  <c r="BU327"/>
  <c r="BU326"/>
  <c r="BU325"/>
  <c r="BU324"/>
  <c r="BU323"/>
  <c r="BU322"/>
  <c r="BU321"/>
  <c r="BU320"/>
  <c r="BU319"/>
  <c r="BU318"/>
  <c r="BU317"/>
  <c r="BU316"/>
  <c r="BU315"/>
  <c r="BU314"/>
  <c r="BU313"/>
  <c r="BU312"/>
  <c r="BU311"/>
  <c r="BU310"/>
  <c r="BU309"/>
  <c r="BU308"/>
  <c r="BU307"/>
  <c r="BU306"/>
  <c r="BU305"/>
  <c r="BU304"/>
  <c r="BU303"/>
  <c r="BU302"/>
  <c r="BU301"/>
  <c r="BU300"/>
  <c r="BU299"/>
  <c r="BU298"/>
  <c r="BU297"/>
  <c r="BU296"/>
  <c r="BU295"/>
  <c r="BU294"/>
  <c r="BU293"/>
  <c r="BU292"/>
  <c r="BU291"/>
  <c r="BU290"/>
  <c r="BU289"/>
  <c r="BU288"/>
  <c r="BU287"/>
  <c r="BU286"/>
  <c r="BU285"/>
  <c r="BU284"/>
  <c r="BU283"/>
  <c r="BU282"/>
  <c r="BU281"/>
  <c r="BU280"/>
  <c r="BU279"/>
  <c r="BU278"/>
  <c r="BU277"/>
  <c r="BU276"/>
  <c r="BU275"/>
  <c r="BU274"/>
  <c r="BU273"/>
  <c r="BU272"/>
  <c r="BU271"/>
  <c r="BU270"/>
  <c r="BU269"/>
  <c r="BU268"/>
  <c r="BU267"/>
  <c r="BU266"/>
  <c r="BU265"/>
  <c r="BU264"/>
  <c r="BU263"/>
  <c r="BU262"/>
  <c r="BU261"/>
  <c r="BU260"/>
  <c r="BU259"/>
  <c r="BU258"/>
  <c r="BU257"/>
  <c r="BU256"/>
  <c r="BU255"/>
  <c r="BU254"/>
  <c r="BU253"/>
  <c r="BU252"/>
  <c r="BU251"/>
  <c r="BU250"/>
  <c r="BU249"/>
  <c r="BU248"/>
  <c r="BU247"/>
  <c r="BU246"/>
  <c r="BU245"/>
  <c r="BU244"/>
  <c r="BU243"/>
  <c r="BU242"/>
  <c r="BU241"/>
  <c r="BU240"/>
  <c r="BU239"/>
  <c r="BU238"/>
  <c r="BU237"/>
  <c r="BU236"/>
  <c r="BU235"/>
  <c r="BU234"/>
  <c r="BU233"/>
  <c r="BU232"/>
  <c r="BU231"/>
  <c r="BU230"/>
  <c r="BU229"/>
  <c r="BU228"/>
  <c r="BU227"/>
  <c r="BU226"/>
  <c r="BU225"/>
  <c r="BU224"/>
  <c r="BU223"/>
  <c r="BU222"/>
  <c r="BU221"/>
  <c r="BU220"/>
  <c r="BU219"/>
  <c r="BU218"/>
  <c r="BU217"/>
  <c r="BU216"/>
  <c r="BU215"/>
  <c r="BU214"/>
  <c r="BU213"/>
  <c r="BU212"/>
  <c r="BU211"/>
  <c r="BU210"/>
  <c r="BU209"/>
  <c r="BU208"/>
  <c r="BU207"/>
  <c r="BU206"/>
  <c r="BU205"/>
  <c r="BU204"/>
  <c r="BU203"/>
  <c r="BU202"/>
  <c r="BU201"/>
  <c r="BU200"/>
  <c r="BU199"/>
  <c r="BU198"/>
  <c r="BU197"/>
  <c r="BU196"/>
  <c r="BU195"/>
  <c r="BU194"/>
  <c r="BU193"/>
  <c r="BU192"/>
  <c r="BU191"/>
  <c r="BU190"/>
  <c r="BU189"/>
  <c r="BU188"/>
  <c r="BU187"/>
  <c r="BU186"/>
  <c r="BU185"/>
  <c r="BU184"/>
  <c r="BU183"/>
  <c r="BU182"/>
  <c r="BU181"/>
  <c r="BU180"/>
  <c r="BU179"/>
  <c r="BU178"/>
  <c r="BU177"/>
  <c r="BU176"/>
  <c r="BU175"/>
  <c r="BU174"/>
  <c r="BU173"/>
  <c r="BU172"/>
  <c r="BU171"/>
  <c r="BU170"/>
  <c r="BU169"/>
  <c r="BU168"/>
  <c r="BU167"/>
  <c r="BU166"/>
  <c r="BU165"/>
  <c r="BU164"/>
  <c r="BU163"/>
  <c r="BU162"/>
  <c r="BU161"/>
  <c r="BU160"/>
  <c r="BU159"/>
  <c r="BU158"/>
  <c r="BU157"/>
  <c r="BU156"/>
  <c r="BU155"/>
  <c r="BU154"/>
  <c r="BU153"/>
  <c r="BU152"/>
  <c r="BU151"/>
  <c r="BU150"/>
  <c r="BU149"/>
  <c r="BU148"/>
  <c r="BU147"/>
  <c r="BU146"/>
  <c r="BU145"/>
  <c r="BU144"/>
  <c r="BU143"/>
  <c r="BU142"/>
  <c r="BU141"/>
  <c r="BU140"/>
  <c r="BU139"/>
  <c r="BU138"/>
  <c r="BU137"/>
  <c r="BU136"/>
  <c r="BU135"/>
  <c r="BU134"/>
  <c r="BU133"/>
  <c r="BU132"/>
  <c r="BU131"/>
  <c r="BU130"/>
  <c r="BU129"/>
  <c r="BU128"/>
  <c r="BU127"/>
  <c r="BU126"/>
  <c r="BU125"/>
  <c r="BU124"/>
  <c r="BU123"/>
  <c r="BU122"/>
  <c r="BU121"/>
  <c r="BU120"/>
  <c r="BU119"/>
  <c r="BU118"/>
  <c r="BU117"/>
  <c r="BU116"/>
  <c r="BU115"/>
  <c r="BU114"/>
  <c r="BU113"/>
  <c r="BU112"/>
  <c r="BU111"/>
  <c r="BU110"/>
  <c r="BU109"/>
  <c r="BU108"/>
  <c r="BU107"/>
  <c r="BU106"/>
  <c r="BU105"/>
  <c r="BU104"/>
  <c r="BU103"/>
  <c r="BU102"/>
  <c r="BU101"/>
  <c r="BU100"/>
  <c r="BU99"/>
  <c r="BU98"/>
  <c r="BU97"/>
  <c r="BU96"/>
  <c r="BU95"/>
  <c r="BU94"/>
  <c r="BU93"/>
  <c r="BU92"/>
  <c r="BU91"/>
  <c r="BU90"/>
  <c r="BU89"/>
  <c r="BU88"/>
  <c r="BU87"/>
  <c r="BU86"/>
  <c r="BU85"/>
  <c r="BU84"/>
  <c r="BU83"/>
  <c r="BU82"/>
  <c r="BU81"/>
  <c r="BU80"/>
  <c r="BU79"/>
  <c r="BU78"/>
  <c r="BU77"/>
  <c r="BU76"/>
  <c r="BU75"/>
  <c r="BU74"/>
  <c r="BU73"/>
  <c r="BU72"/>
  <c r="BU71"/>
  <c r="BU70"/>
  <c r="BU69"/>
  <c r="BU68"/>
  <c r="BU67"/>
  <c r="BU66"/>
  <c r="BU65"/>
  <c r="BU64"/>
  <c r="BU63"/>
  <c r="BU62"/>
  <c r="BU61"/>
  <c r="BU60"/>
  <c r="BU59"/>
  <c r="BU58"/>
  <c r="BU57"/>
  <c r="BU56"/>
  <c r="BU55"/>
  <c r="BU54"/>
  <c r="BU53"/>
  <c r="BU52"/>
  <c r="BU51"/>
  <c r="BU50"/>
  <c r="BU49"/>
  <c r="BU48"/>
  <c r="BU47"/>
  <c r="BU46"/>
  <c r="BU45"/>
  <c r="BU44"/>
  <c r="BU43"/>
  <c r="BU42"/>
  <c r="BU41"/>
  <c r="BU40"/>
  <c r="BU39"/>
  <c r="BU38"/>
  <c r="BU37"/>
  <c r="BU36"/>
  <c r="BU35"/>
  <c r="BU34"/>
  <c r="BU33"/>
  <c r="BU32"/>
  <c r="BU31"/>
  <c r="BU30"/>
  <c r="BU29"/>
  <c r="BU28"/>
  <c r="BU27"/>
  <c r="BU26"/>
  <c r="BU25"/>
  <c r="BU24"/>
  <c r="BU23"/>
  <c r="BU22"/>
  <c r="BU21"/>
  <c r="BU20"/>
  <c r="BU19"/>
  <c r="BU18"/>
  <c r="BU17"/>
  <c r="BU16"/>
  <c r="BU15"/>
  <c r="BU14"/>
  <c r="BU13"/>
  <c r="BU12"/>
  <c r="BU11"/>
  <c r="BU10"/>
  <c r="AN2"/>
  <c r="BO12" l="1"/>
  <c r="AT12"/>
  <c r="AU12" s="1"/>
  <c r="BO14"/>
  <c r="AT14"/>
  <c r="AU14" s="1"/>
  <c r="BO18"/>
  <c r="AT18"/>
  <c r="AU18" s="1"/>
  <c r="BO20"/>
  <c r="AT20"/>
  <c r="AU20" s="1"/>
  <c r="BO31"/>
  <c r="AT31"/>
  <c r="AU31" s="1"/>
  <c r="BJ32"/>
  <c r="BL32" s="1"/>
  <c r="BN32" s="1"/>
  <c r="BO34"/>
  <c r="AT34"/>
  <c r="AU34" s="1"/>
  <c r="BO47"/>
  <c r="AT47"/>
  <c r="AU47" s="1"/>
  <c r="BJ48"/>
  <c r="BL48" s="1"/>
  <c r="BN48" s="1"/>
  <c r="BO50"/>
  <c r="AT50"/>
  <c r="AU50" s="1"/>
  <c r="BO13"/>
  <c r="AT13"/>
  <c r="AU13" s="1"/>
  <c r="BO17"/>
  <c r="AT17"/>
  <c r="AU17" s="1"/>
  <c r="BO21"/>
  <c r="AT21"/>
  <c r="AU21" s="1"/>
  <c r="BO30"/>
  <c r="AT30"/>
  <c r="AU30" s="1"/>
  <c r="BO43"/>
  <c r="AT43"/>
  <c r="AU43" s="1"/>
  <c r="BJ44"/>
  <c r="BL44" s="1"/>
  <c r="BN44" s="1"/>
  <c r="AT46"/>
  <c r="AU46" s="1"/>
  <c r="BO46"/>
  <c r="BO11"/>
  <c r="AT11"/>
  <c r="AU11" s="1"/>
  <c r="BO16"/>
  <c r="AT16"/>
  <c r="AU16" s="1"/>
  <c r="BO19"/>
  <c r="AT19"/>
  <c r="AU19" s="1"/>
  <c r="BO22"/>
  <c r="AT22"/>
  <c r="AU22" s="1"/>
  <c r="BO23"/>
  <c r="AT23"/>
  <c r="AU23" s="1"/>
  <c r="BO24"/>
  <c r="AT24"/>
  <c r="AU24" s="1"/>
  <c r="BO25"/>
  <c r="AT25"/>
  <c r="AU25" s="1"/>
  <c r="BO26"/>
  <c r="AT26"/>
  <c r="AU26" s="1"/>
  <c r="BO27"/>
  <c r="AT27"/>
  <c r="AU27" s="1"/>
  <c r="BO28"/>
  <c r="AT28"/>
  <c r="AU28" s="1"/>
  <c r="BO39"/>
  <c r="AT39"/>
  <c r="AU39" s="1"/>
  <c r="BJ40"/>
  <c r="BL40" s="1"/>
  <c r="BN40" s="1"/>
  <c r="BO42"/>
  <c r="AT42"/>
  <c r="AU42" s="1"/>
  <c r="BO55"/>
  <c r="AT55"/>
  <c r="AU55" s="1"/>
  <c r="BO15"/>
  <c r="AT15"/>
  <c r="AU15" s="1"/>
  <c r="BO35"/>
  <c r="AT35"/>
  <c r="AU35" s="1"/>
  <c r="BJ36"/>
  <c r="BL36" s="1"/>
  <c r="BN36" s="1"/>
  <c r="AT38"/>
  <c r="AU38" s="1"/>
  <c r="BO38"/>
  <c r="BO51"/>
  <c r="AT51"/>
  <c r="AU51" s="1"/>
  <c r="BJ52"/>
  <c r="BL52" s="1"/>
  <c r="BN52" s="1"/>
  <c r="AT54"/>
  <c r="AU54" s="1"/>
  <c r="BO54"/>
  <c r="BJ60"/>
  <c r="BL60" s="1"/>
  <c r="BN60" s="1"/>
  <c r="BJ72"/>
  <c r="BL72" s="1"/>
  <c r="BN72" s="1"/>
  <c r="BO84"/>
  <c r="AT84"/>
  <c r="AU84" s="1"/>
  <c r="BO75"/>
  <c r="AT75"/>
  <c r="AU75" s="1"/>
  <c r="BO79"/>
  <c r="AT79"/>
  <c r="AU79" s="1"/>
  <c r="BO83"/>
  <c r="AT83"/>
  <c r="AU83" s="1"/>
  <c r="BO87"/>
  <c r="AT87"/>
  <c r="AU87" s="1"/>
  <c r="BO91"/>
  <c r="AT91"/>
  <c r="AU91" s="1"/>
  <c r="BO95"/>
  <c r="AT95"/>
  <c r="AU95" s="1"/>
  <c r="BO99"/>
  <c r="AT99"/>
  <c r="AU99" s="1"/>
  <c r="BO103"/>
  <c r="AT103"/>
  <c r="AU103" s="1"/>
  <c r="BO107"/>
  <c r="AT107"/>
  <c r="AU107" s="1"/>
  <c r="BO111"/>
  <c r="AT111"/>
  <c r="AU111" s="1"/>
  <c r="BO115"/>
  <c r="AT115"/>
  <c r="AU115" s="1"/>
  <c r="BO119"/>
  <c r="AT119"/>
  <c r="AU119" s="1"/>
  <c r="BO123"/>
  <c r="AT123"/>
  <c r="AU123" s="1"/>
  <c r="BO136"/>
  <c r="AT136"/>
  <c r="AU136" s="1"/>
  <c r="BJ137"/>
  <c r="BL137" s="1"/>
  <c r="BN137" s="1"/>
  <c r="BO139"/>
  <c r="AT139"/>
  <c r="AU139" s="1"/>
  <c r="BJ142"/>
  <c r="BL142" s="1"/>
  <c r="BN142" s="1"/>
  <c r="BO152"/>
  <c r="AT152"/>
  <c r="AU152" s="1"/>
  <c r="BJ153"/>
  <c r="BL153" s="1"/>
  <c r="BN153" s="1"/>
  <c r="BO155"/>
  <c r="AT155"/>
  <c r="AU155" s="1"/>
  <c r="BJ158"/>
  <c r="BL158" s="1"/>
  <c r="BN158" s="1"/>
  <c r="BO168"/>
  <c r="AT168"/>
  <c r="AU168" s="1"/>
  <c r="BJ169"/>
  <c r="BL169" s="1"/>
  <c r="BN169" s="1"/>
  <c r="BO171"/>
  <c r="AT171"/>
  <c r="AU171" s="1"/>
  <c r="BO172"/>
  <c r="AT172"/>
  <c r="AU172" s="1"/>
  <c r="AN450"/>
  <c r="E450"/>
  <c r="BF450"/>
  <c r="P29"/>
  <c r="P450" s="1"/>
  <c r="BJ29"/>
  <c r="BL29" s="1"/>
  <c r="BN29" s="1"/>
  <c r="P30"/>
  <c r="BG32"/>
  <c r="BJ33"/>
  <c r="BL33" s="1"/>
  <c r="BN33" s="1"/>
  <c r="P34"/>
  <c r="BG36"/>
  <c r="BJ37"/>
  <c r="BL37" s="1"/>
  <c r="BN37" s="1"/>
  <c r="P38"/>
  <c r="BG40"/>
  <c r="BJ41"/>
  <c r="BL41" s="1"/>
  <c r="BN41" s="1"/>
  <c r="P42"/>
  <c r="BG44"/>
  <c r="BJ45"/>
  <c r="BL45" s="1"/>
  <c r="BN45" s="1"/>
  <c r="P46"/>
  <c r="BG48"/>
  <c r="BJ49"/>
  <c r="BL49" s="1"/>
  <c r="BN49" s="1"/>
  <c r="P50"/>
  <c r="BG52"/>
  <c r="BJ53"/>
  <c r="BL53" s="1"/>
  <c r="BN53" s="1"/>
  <c r="P54"/>
  <c r="BO104"/>
  <c r="AT104"/>
  <c r="AU104" s="1"/>
  <c r="BO108"/>
  <c r="AT108"/>
  <c r="AU108" s="1"/>
  <c r="BO112"/>
  <c r="AT112"/>
  <c r="AU112" s="1"/>
  <c r="BO116"/>
  <c r="AT116"/>
  <c r="AU116" s="1"/>
  <c r="BO120"/>
  <c r="AT120"/>
  <c r="AU120" s="1"/>
  <c r="BO124"/>
  <c r="AT124"/>
  <c r="AU124" s="1"/>
  <c r="BO127"/>
  <c r="AT127"/>
  <c r="AU127" s="1"/>
  <c r="BJ130"/>
  <c r="BL130" s="1"/>
  <c r="BN130" s="1"/>
  <c r="BO140"/>
  <c r="AT140"/>
  <c r="AU140" s="1"/>
  <c r="BJ141"/>
  <c r="BL141" s="1"/>
  <c r="BN141" s="1"/>
  <c r="BO143"/>
  <c r="AT143"/>
  <c r="AU143" s="1"/>
  <c r="BJ146"/>
  <c r="BL146" s="1"/>
  <c r="BN146" s="1"/>
  <c r="BO156"/>
  <c r="AT156"/>
  <c r="AU156" s="1"/>
  <c r="BJ157"/>
  <c r="BL157" s="1"/>
  <c r="BN157" s="1"/>
  <c r="BO159"/>
  <c r="AT159"/>
  <c r="AU159" s="1"/>
  <c r="BJ162"/>
  <c r="BL162" s="1"/>
  <c r="BN162" s="1"/>
  <c r="BJ58"/>
  <c r="BL58" s="1"/>
  <c r="BN58" s="1"/>
  <c r="BJ66"/>
  <c r="BL66" s="1"/>
  <c r="BN66" s="1"/>
  <c r="BJ68"/>
  <c r="BL68" s="1"/>
  <c r="BN68" s="1"/>
  <c r="BJ70"/>
  <c r="BL70" s="1"/>
  <c r="BN70" s="1"/>
  <c r="BO80"/>
  <c r="AT80"/>
  <c r="AU80" s="1"/>
  <c r="BO88"/>
  <c r="AT88"/>
  <c r="AU88" s="1"/>
  <c r="BO92"/>
  <c r="AT92"/>
  <c r="AU92" s="1"/>
  <c r="BO96"/>
  <c r="AT96"/>
  <c r="AU96" s="1"/>
  <c r="BO100"/>
  <c r="AT100"/>
  <c r="AU100" s="1"/>
  <c r="BO73"/>
  <c r="AT73"/>
  <c r="AU73" s="1"/>
  <c r="BO77"/>
  <c r="AT77"/>
  <c r="AU77" s="1"/>
  <c r="BO81"/>
  <c r="AT81"/>
  <c r="AU81" s="1"/>
  <c r="BO85"/>
  <c r="AT85"/>
  <c r="AU85" s="1"/>
  <c r="BO89"/>
  <c r="AT89"/>
  <c r="AU89" s="1"/>
  <c r="BO93"/>
  <c r="AT93"/>
  <c r="AU93" s="1"/>
  <c r="BO97"/>
  <c r="AT97"/>
  <c r="AU97" s="1"/>
  <c r="BO101"/>
  <c r="AT101"/>
  <c r="AU101" s="1"/>
  <c r="BO105"/>
  <c r="AT105"/>
  <c r="AU105" s="1"/>
  <c r="BO109"/>
  <c r="AT109"/>
  <c r="AU109" s="1"/>
  <c r="BO113"/>
  <c r="AT113"/>
  <c r="AU113" s="1"/>
  <c r="BO117"/>
  <c r="AT117"/>
  <c r="AU117" s="1"/>
  <c r="BO121"/>
  <c r="AT121"/>
  <c r="AU121" s="1"/>
  <c r="BO125"/>
  <c r="AT125"/>
  <c r="AU125" s="1"/>
  <c r="BO128"/>
  <c r="AT128"/>
  <c r="AU128" s="1"/>
  <c r="BJ129"/>
  <c r="BL129" s="1"/>
  <c r="BN129" s="1"/>
  <c r="BO131"/>
  <c r="AT131"/>
  <c r="AU131" s="1"/>
  <c r="BJ134"/>
  <c r="BL134" s="1"/>
  <c r="BN134" s="1"/>
  <c r="BO144"/>
  <c r="AT144"/>
  <c r="AU144" s="1"/>
  <c r="BJ145"/>
  <c r="BL145" s="1"/>
  <c r="BN145" s="1"/>
  <c r="BO147"/>
  <c r="AT147"/>
  <c r="AU147" s="1"/>
  <c r="BJ150"/>
  <c r="BL150" s="1"/>
  <c r="BN150" s="1"/>
  <c r="BO160"/>
  <c r="AT160"/>
  <c r="AU160" s="1"/>
  <c r="BJ161"/>
  <c r="BL161" s="1"/>
  <c r="BN161" s="1"/>
  <c r="BO163"/>
  <c r="AT163"/>
  <c r="AU163" s="1"/>
  <c r="BJ166"/>
  <c r="BL166" s="1"/>
  <c r="BN166" s="1"/>
  <c r="R450"/>
  <c r="AL450"/>
  <c r="BJ10"/>
  <c r="BJ56"/>
  <c r="BL56" s="1"/>
  <c r="BN56" s="1"/>
  <c r="BJ62"/>
  <c r="BL62" s="1"/>
  <c r="BN62" s="1"/>
  <c r="BJ64"/>
  <c r="BL64" s="1"/>
  <c r="BN64" s="1"/>
  <c r="BO76"/>
  <c r="AT76"/>
  <c r="AU76" s="1"/>
  <c r="BJ57"/>
  <c r="BL57" s="1"/>
  <c r="BN57" s="1"/>
  <c r="BJ59"/>
  <c r="BL59" s="1"/>
  <c r="BN59" s="1"/>
  <c r="BJ61"/>
  <c r="BL61" s="1"/>
  <c r="BN61" s="1"/>
  <c r="BJ63"/>
  <c r="BL63" s="1"/>
  <c r="BN63" s="1"/>
  <c r="BJ65"/>
  <c r="BL65" s="1"/>
  <c r="BN65" s="1"/>
  <c r="BJ67"/>
  <c r="BL67" s="1"/>
  <c r="BN67" s="1"/>
  <c r="BJ69"/>
  <c r="BL69" s="1"/>
  <c r="BN69" s="1"/>
  <c r="BJ71"/>
  <c r="BL71" s="1"/>
  <c r="BN71" s="1"/>
  <c r="BO74"/>
  <c r="AT74"/>
  <c r="AU74" s="1"/>
  <c r="BO78"/>
  <c r="AT78"/>
  <c r="AU78" s="1"/>
  <c r="BO82"/>
  <c r="AT82"/>
  <c r="AU82" s="1"/>
  <c r="BO86"/>
  <c r="AT86"/>
  <c r="AU86" s="1"/>
  <c r="BO90"/>
  <c r="AT90"/>
  <c r="AU90" s="1"/>
  <c r="BO94"/>
  <c r="AT94"/>
  <c r="AU94" s="1"/>
  <c r="BO98"/>
  <c r="AT98"/>
  <c r="AU98" s="1"/>
  <c r="BO102"/>
  <c r="AT102"/>
  <c r="AU102" s="1"/>
  <c r="BO106"/>
  <c r="AT106"/>
  <c r="AU106" s="1"/>
  <c r="BO110"/>
  <c r="AT110"/>
  <c r="AU110" s="1"/>
  <c r="BO114"/>
  <c r="AT114"/>
  <c r="AU114" s="1"/>
  <c r="BO118"/>
  <c r="AT118"/>
  <c r="AU118" s="1"/>
  <c r="BO122"/>
  <c r="AT122"/>
  <c r="AU122" s="1"/>
  <c r="BO126"/>
  <c r="AT126"/>
  <c r="AU126" s="1"/>
  <c r="BO132"/>
  <c r="AT132"/>
  <c r="AU132" s="1"/>
  <c r="BJ133"/>
  <c r="BL133" s="1"/>
  <c r="BN133" s="1"/>
  <c r="BO135"/>
  <c r="AT135"/>
  <c r="AU135" s="1"/>
  <c r="BJ138"/>
  <c r="BL138" s="1"/>
  <c r="BN138" s="1"/>
  <c r="BO148"/>
  <c r="AT148"/>
  <c r="AU148" s="1"/>
  <c r="BJ149"/>
  <c r="BL149" s="1"/>
  <c r="BN149" s="1"/>
  <c r="BO151"/>
  <c r="AT151"/>
  <c r="AU151" s="1"/>
  <c r="BJ154"/>
  <c r="BL154" s="1"/>
  <c r="BN154" s="1"/>
  <c r="BO164"/>
  <c r="AT164"/>
  <c r="AU164" s="1"/>
  <c r="BJ165"/>
  <c r="BL165" s="1"/>
  <c r="BN165" s="1"/>
  <c r="BO167"/>
  <c r="AT167"/>
  <c r="AU167" s="1"/>
  <c r="BJ170"/>
  <c r="BL170" s="1"/>
  <c r="BN170" s="1"/>
  <c r="K10"/>
  <c r="BG10"/>
  <c r="P33"/>
  <c r="P37"/>
  <c r="P41"/>
  <c r="P45"/>
  <c r="P49"/>
  <c r="P53"/>
  <c r="BJ176"/>
  <c r="BL176" s="1"/>
  <c r="BN176" s="1"/>
  <c r="BO177"/>
  <c r="AT177"/>
  <c r="AU177" s="1"/>
  <c r="BO178"/>
  <c r="AT178"/>
  <c r="AU178" s="1"/>
  <c r="BO179"/>
  <c r="AT179"/>
  <c r="AU179" s="1"/>
  <c r="BO180"/>
  <c r="AT180"/>
  <c r="AU180" s="1"/>
  <c r="BO181"/>
  <c r="AT181"/>
  <c r="AU181" s="1"/>
  <c r="BO182"/>
  <c r="AT182"/>
  <c r="AU182" s="1"/>
  <c r="BO183"/>
  <c r="AT183"/>
  <c r="AU183" s="1"/>
  <c r="BO184"/>
  <c r="AT184"/>
  <c r="AU184" s="1"/>
  <c r="BO185"/>
  <c r="AT185"/>
  <c r="AU185" s="1"/>
  <c r="BO186"/>
  <c r="AT186"/>
  <c r="AU186" s="1"/>
  <c r="BO187"/>
  <c r="AT187"/>
  <c r="AU187" s="1"/>
  <c r="BO188"/>
  <c r="AT188"/>
  <c r="AU188" s="1"/>
  <c r="BO189"/>
  <c r="AT189"/>
  <c r="AU189" s="1"/>
  <c r="BO190"/>
  <c r="AT190"/>
  <c r="AU190" s="1"/>
  <c r="BO191"/>
  <c r="AT191"/>
  <c r="AU191" s="1"/>
  <c r="BO192"/>
  <c r="AT192"/>
  <c r="AU192" s="1"/>
  <c r="BO193"/>
  <c r="AT193"/>
  <c r="AU193" s="1"/>
  <c r="BO194"/>
  <c r="AT194"/>
  <c r="AU194" s="1"/>
  <c r="BO195"/>
  <c r="AT195"/>
  <c r="AU195" s="1"/>
  <c r="BO196"/>
  <c r="AT196"/>
  <c r="AU196" s="1"/>
  <c r="BO197"/>
  <c r="AT197"/>
  <c r="AU197" s="1"/>
  <c r="BO198"/>
  <c r="AT198"/>
  <c r="AU198" s="1"/>
  <c r="BO202"/>
  <c r="AT202"/>
  <c r="AU202" s="1"/>
  <c r="BG129"/>
  <c r="P131"/>
  <c r="BG133"/>
  <c r="P135"/>
  <c r="BG137"/>
  <c r="P139"/>
  <c r="BG141"/>
  <c r="P143"/>
  <c r="BG145"/>
  <c r="P147"/>
  <c r="BG149"/>
  <c r="P151"/>
  <c r="BG153"/>
  <c r="P155"/>
  <c r="BG157"/>
  <c r="P159"/>
  <c r="BG161"/>
  <c r="P163"/>
  <c r="BG165"/>
  <c r="P167"/>
  <c r="BG169"/>
  <c r="P171"/>
  <c r="BG174"/>
  <c r="BJ173"/>
  <c r="BL173" s="1"/>
  <c r="BN173" s="1"/>
  <c r="BO199"/>
  <c r="AT199"/>
  <c r="AU199" s="1"/>
  <c r="BO203"/>
  <c r="AT203"/>
  <c r="AU203" s="1"/>
  <c r="BJ205"/>
  <c r="BL205" s="1"/>
  <c r="BN205" s="1"/>
  <c r="BJ207"/>
  <c r="BL207" s="1"/>
  <c r="BN207" s="1"/>
  <c r="BJ209"/>
  <c r="BL209" s="1"/>
  <c r="BN209" s="1"/>
  <c r="BJ211"/>
  <c r="BL211" s="1"/>
  <c r="BN211" s="1"/>
  <c r="P127"/>
  <c r="BG130"/>
  <c r="BG134"/>
  <c r="BG138"/>
  <c r="BG142"/>
  <c r="BG146"/>
  <c r="BG150"/>
  <c r="BG154"/>
  <c r="BG158"/>
  <c r="BG162"/>
  <c r="BG166"/>
  <c r="BG170"/>
  <c r="BG175"/>
  <c r="BJ174"/>
  <c r="BL174" s="1"/>
  <c r="BN174" s="1"/>
  <c r="BO200"/>
  <c r="AT200"/>
  <c r="AU200" s="1"/>
  <c r="BJ175"/>
  <c r="BL175" s="1"/>
  <c r="BN175" s="1"/>
  <c r="BO201"/>
  <c r="AT201"/>
  <c r="AU201" s="1"/>
  <c r="BJ204"/>
  <c r="BL204" s="1"/>
  <c r="BN204" s="1"/>
  <c r="BJ206"/>
  <c r="BL206" s="1"/>
  <c r="BN206" s="1"/>
  <c r="BJ208"/>
  <c r="BL208" s="1"/>
  <c r="BN208" s="1"/>
  <c r="BJ210"/>
  <c r="BL210" s="1"/>
  <c r="BN210" s="1"/>
  <c r="P130"/>
  <c r="P134"/>
  <c r="P138"/>
  <c r="P142"/>
  <c r="P146"/>
  <c r="P150"/>
  <c r="P154"/>
  <c r="P158"/>
  <c r="P162"/>
  <c r="P166"/>
  <c r="P170"/>
  <c r="BJ213"/>
  <c r="BL213" s="1"/>
  <c r="BN213" s="1"/>
  <c r="BJ217"/>
  <c r="BL217" s="1"/>
  <c r="BN217" s="1"/>
  <c r="BJ221"/>
  <c r="BL221" s="1"/>
  <c r="BN221" s="1"/>
  <c r="BJ225"/>
  <c r="BL225" s="1"/>
  <c r="BN225" s="1"/>
  <c r="BJ229"/>
  <c r="BL229" s="1"/>
  <c r="BN229" s="1"/>
  <c r="BJ233"/>
  <c r="BL233" s="1"/>
  <c r="BN233" s="1"/>
  <c r="AT250"/>
  <c r="AU250" s="1"/>
  <c r="BO250"/>
  <c r="AT254"/>
  <c r="AU254" s="1"/>
  <c r="BO254"/>
  <c r="AT258"/>
  <c r="AU258" s="1"/>
  <c r="BO258"/>
  <c r="AT262"/>
  <c r="AU262" s="1"/>
  <c r="BO262"/>
  <c r="AT266"/>
  <c r="AU266" s="1"/>
  <c r="BO266"/>
  <c r="AT270"/>
  <c r="AU270" s="1"/>
  <c r="BO270"/>
  <c r="AT274"/>
  <c r="AU274" s="1"/>
  <c r="BO274"/>
  <c r="AT278"/>
  <c r="AU278" s="1"/>
  <c r="BO278"/>
  <c r="AT282"/>
  <c r="AU282" s="1"/>
  <c r="BO282"/>
  <c r="AT286"/>
  <c r="AU286" s="1"/>
  <c r="BO286"/>
  <c r="AT290"/>
  <c r="AU290" s="1"/>
  <c r="BO290"/>
  <c r="AT294"/>
  <c r="AU294" s="1"/>
  <c r="BO294"/>
  <c r="G213"/>
  <c r="P214"/>
  <c r="K216"/>
  <c r="G217"/>
  <c r="P218"/>
  <c r="K220"/>
  <c r="G221"/>
  <c r="P222"/>
  <c r="K224"/>
  <c r="G225"/>
  <c r="P226"/>
  <c r="K228"/>
  <c r="G229"/>
  <c r="P230"/>
  <c r="K232"/>
  <c r="G233"/>
  <c r="P234"/>
  <c r="BG237"/>
  <c r="BG239"/>
  <c r="BJ214"/>
  <c r="BL214" s="1"/>
  <c r="BN214" s="1"/>
  <c r="BJ218"/>
  <c r="BL218" s="1"/>
  <c r="BN218" s="1"/>
  <c r="BJ222"/>
  <c r="BL222" s="1"/>
  <c r="BN222" s="1"/>
  <c r="BJ226"/>
  <c r="BL226" s="1"/>
  <c r="BN226" s="1"/>
  <c r="BJ230"/>
  <c r="BL230" s="1"/>
  <c r="BN230" s="1"/>
  <c r="BJ234"/>
  <c r="BL234" s="1"/>
  <c r="BN234" s="1"/>
  <c r="BJ236"/>
  <c r="BL236" s="1"/>
  <c r="BN236" s="1"/>
  <c r="BJ238"/>
  <c r="BL238" s="1"/>
  <c r="BN238" s="1"/>
  <c r="BJ241"/>
  <c r="BL241" s="1"/>
  <c r="BN241" s="1"/>
  <c r="BJ243"/>
  <c r="BL243" s="1"/>
  <c r="BN243" s="1"/>
  <c r="BJ245"/>
  <c r="BL245" s="1"/>
  <c r="BN245" s="1"/>
  <c r="AT247"/>
  <c r="AU247" s="1"/>
  <c r="BO247"/>
  <c r="AT251"/>
  <c r="AU251" s="1"/>
  <c r="BO251"/>
  <c r="AT255"/>
  <c r="AU255" s="1"/>
  <c r="BO255"/>
  <c r="AT259"/>
  <c r="AU259" s="1"/>
  <c r="BO259"/>
  <c r="AT263"/>
  <c r="AU263" s="1"/>
  <c r="BO263"/>
  <c r="AT267"/>
  <c r="AU267" s="1"/>
  <c r="BO267"/>
  <c r="AT271"/>
  <c r="AU271" s="1"/>
  <c r="BO271"/>
  <c r="AT275"/>
  <c r="AU275" s="1"/>
  <c r="BO275"/>
  <c r="AT279"/>
  <c r="AU279" s="1"/>
  <c r="BO279"/>
  <c r="AT283"/>
  <c r="AU283" s="1"/>
  <c r="BO283"/>
  <c r="AT287"/>
  <c r="AU287" s="1"/>
  <c r="BO287"/>
  <c r="AT291"/>
  <c r="AU291" s="1"/>
  <c r="BO291"/>
  <c r="AT295"/>
  <c r="AU295" s="1"/>
  <c r="BO295"/>
  <c r="BJ215"/>
  <c r="BL215" s="1"/>
  <c r="BN215" s="1"/>
  <c r="BJ219"/>
  <c r="BL219" s="1"/>
  <c r="BN219" s="1"/>
  <c r="BJ223"/>
  <c r="BL223" s="1"/>
  <c r="BN223" s="1"/>
  <c r="BJ227"/>
  <c r="BL227" s="1"/>
  <c r="BN227" s="1"/>
  <c r="BJ231"/>
  <c r="BL231" s="1"/>
  <c r="BN231" s="1"/>
  <c r="BJ235"/>
  <c r="BL235" s="1"/>
  <c r="BN235" s="1"/>
  <c r="AT248"/>
  <c r="AU248" s="1"/>
  <c r="BO248"/>
  <c r="AT252"/>
  <c r="AU252" s="1"/>
  <c r="BO252"/>
  <c r="AT256"/>
  <c r="AU256" s="1"/>
  <c r="BO256"/>
  <c r="AT260"/>
  <c r="AU260" s="1"/>
  <c r="BO260"/>
  <c r="AT264"/>
  <c r="AU264" s="1"/>
  <c r="BO264"/>
  <c r="AT268"/>
  <c r="AU268" s="1"/>
  <c r="BO268"/>
  <c r="AT272"/>
  <c r="AU272" s="1"/>
  <c r="BO272"/>
  <c r="AT276"/>
  <c r="AU276" s="1"/>
  <c r="BO276"/>
  <c r="AT280"/>
  <c r="AU280" s="1"/>
  <c r="BO280"/>
  <c r="AT284"/>
  <c r="AU284" s="1"/>
  <c r="BO284"/>
  <c r="AT288"/>
  <c r="AU288" s="1"/>
  <c r="BO288"/>
  <c r="AT292"/>
  <c r="AU292" s="1"/>
  <c r="BO292"/>
  <c r="AT296"/>
  <c r="AU296" s="1"/>
  <c r="BO296"/>
  <c r="K214"/>
  <c r="G215"/>
  <c r="K218"/>
  <c r="G219"/>
  <c r="P220"/>
  <c r="K222"/>
  <c r="G223"/>
  <c r="P224"/>
  <c r="K226"/>
  <c r="G227"/>
  <c r="P228"/>
  <c r="K230"/>
  <c r="G231"/>
  <c r="P232"/>
  <c r="K234"/>
  <c r="G235"/>
  <c r="BG236"/>
  <c r="BG238"/>
  <c r="BJ212"/>
  <c r="BL212" s="1"/>
  <c r="BN212" s="1"/>
  <c r="BJ216"/>
  <c r="BL216" s="1"/>
  <c r="BN216" s="1"/>
  <c r="BJ220"/>
  <c r="BL220" s="1"/>
  <c r="BN220" s="1"/>
  <c r="BJ224"/>
  <c r="BL224" s="1"/>
  <c r="BN224" s="1"/>
  <c r="BJ228"/>
  <c r="BL228" s="1"/>
  <c r="BN228" s="1"/>
  <c r="BJ232"/>
  <c r="BL232" s="1"/>
  <c r="BN232" s="1"/>
  <c r="BJ237"/>
  <c r="BL237" s="1"/>
  <c r="BN237" s="1"/>
  <c r="BJ239"/>
  <c r="BL239" s="1"/>
  <c r="BN239" s="1"/>
  <c r="BJ240"/>
  <c r="BL240" s="1"/>
  <c r="BN240" s="1"/>
  <c r="BJ242"/>
  <c r="BL242" s="1"/>
  <c r="BN242" s="1"/>
  <c r="BJ244"/>
  <c r="BL244" s="1"/>
  <c r="BN244" s="1"/>
  <c r="BJ246"/>
  <c r="BL246" s="1"/>
  <c r="BN246" s="1"/>
  <c r="AT249"/>
  <c r="AU249" s="1"/>
  <c r="BO249"/>
  <c r="AT253"/>
  <c r="AU253" s="1"/>
  <c r="BO253"/>
  <c r="AT257"/>
  <c r="AU257" s="1"/>
  <c r="BO257"/>
  <c r="AT261"/>
  <c r="AU261" s="1"/>
  <c r="BO261"/>
  <c r="AT265"/>
  <c r="AU265" s="1"/>
  <c r="BO265"/>
  <c r="AT269"/>
  <c r="AU269" s="1"/>
  <c r="BO269"/>
  <c r="AT273"/>
  <c r="AU273" s="1"/>
  <c r="BO273"/>
  <c r="AT277"/>
  <c r="AU277" s="1"/>
  <c r="BO277"/>
  <c r="AT281"/>
  <c r="AU281" s="1"/>
  <c r="BO281"/>
  <c r="AT285"/>
  <c r="AU285" s="1"/>
  <c r="BO285"/>
  <c r="AT289"/>
  <c r="AU289" s="1"/>
  <c r="BO289"/>
  <c r="AT293"/>
  <c r="AU293" s="1"/>
  <c r="BO293"/>
  <c r="BJ298"/>
  <c r="BL298" s="1"/>
  <c r="BN298" s="1"/>
  <c r="BJ302"/>
  <c r="BL302" s="1"/>
  <c r="BN302" s="1"/>
  <c r="BJ306"/>
  <c r="BL306" s="1"/>
  <c r="BN306" s="1"/>
  <c r="BJ310"/>
  <c r="BL310" s="1"/>
  <c r="BN310" s="1"/>
  <c r="BJ314"/>
  <c r="BL314" s="1"/>
  <c r="BN314" s="1"/>
  <c r="BJ320"/>
  <c r="BL320" s="1"/>
  <c r="BN320" s="1"/>
  <c r="AT324"/>
  <c r="AU324" s="1"/>
  <c r="BO324"/>
  <c r="AT328"/>
  <c r="AU328" s="1"/>
  <c r="BO328"/>
  <c r="AT332"/>
  <c r="AU332" s="1"/>
  <c r="BO332"/>
  <c r="AT336"/>
  <c r="AU336" s="1"/>
  <c r="BO336"/>
  <c r="AT340"/>
  <c r="AU340" s="1"/>
  <c r="BO340"/>
  <c r="AT344"/>
  <c r="AU344" s="1"/>
  <c r="BO344"/>
  <c r="AT348"/>
  <c r="AU348" s="1"/>
  <c r="BO348"/>
  <c r="AT352"/>
  <c r="AU352" s="1"/>
  <c r="BO352"/>
  <c r="AT356"/>
  <c r="AU356" s="1"/>
  <c r="BO356"/>
  <c r="BJ364"/>
  <c r="BL364" s="1"/>
  <c r="BN364" s="1"/>
  <c r="AT365"/>
  <c r="AU365" s="1"/>
  <c r="BO365"/>
  <c r="AT366"/>
  <c r="AU366" s="1"/>
  <c r="BO366"/>
  <c r="BJ372"/>
  <c r="BL372" s="1"/>
  <c r="BN372" s="1"/>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P299"/>
  <c r="K301"/>
  <c r="G302"/>
  <c r="P303"/>
  <c r="K305"/>
  <c r="G306"/>
  <c r="P307"/>
  <c r="K309"/>
  <c r="G310"/>
  <c r="P311"/>
  <c r="K313"/>
  <c r="G314"/>
  <c r="P315"/>
  <c r="K317"/>
  <c r="BG318"/>
  <c r="BG319"/>
  <c r="BG321"/>
  <c r="BJ299"/>
  <c r="BL299" s="1"/>
  <c r="BN299" s="1"/>
  <c r="BJ303"/>
  <c r="BL303" s="1"/>
  <c r="BN303" s="1"/>
  <c r="BJ307"/>
  <c r="BL307" s="1"/>
  <c r="BN307" s="1"/>
  <c r="BJ311"/>
  <c r="BL311" s="1"/>
  <c r="BN311" s="1"/>
  <c r="BJ315"/>
  <c r="BL315" s="1"/>
  <c r="BN315" s="1"/>
  <c r="AT325"/>
  <c r="AU325" s="1"/>
  <c r="BO325"/>
  <c r="AT329"/>
  <c r="AU329" s="1"/>
  <c r="BO329"/>
  <c r="AT333"/>
  <c r="AU333" s="1"/>
  <c r="BO333"/>
  <c r="AT337"/>
  <c r="AU337" s="1"/>
  <c r="BO337"/>
  <c r="AT341"/>
  <c r="AU341" s="1"/>
  <c r="BO341"/>
  <c r="AT345"/>
  <c r="AU345" s="1"/>
  <c r="BO345"/>
  <c r="AT349"/>
  <c r="AU349" s="1"/>
  <c r="BO349"/>
  <c r="AT353"/>
  <c r="AU353" s="1"/>
  <c r="BO353"/>
  <c r="AT357"/>
  <c r="AU357" s="1"/>
  <c r="BO357"/>
  <c r="BJ367"/>
  <c r="BL367" s="1"/>
  <c r="BN367" s="1"/>
  <c r="G299"/>
  <c r="P300"/>
  <c r="G303"/>
  <c r="P304"/>
  <c r="G307"/>
  <c r="P308"/>
  <c r="G311"/>
  <c r="P312"/>
  <c r="G315"/>
  <c r="P316"/>
  <c r="BJ300"/>
  <c r="BL300" s="1"/>
  <c r="BN300" s="1"/>
  <c r="BJ304"/>
  <c r="BL304" s="1"/>
  <c r="BN304" s="1"/>
  <c r="BJ308"/>
  <c r="BL308" s="1"/>
  <c r="BN308" s="1"/>
  <c r="BJ312"/>
  <c r="BL312" s="1"/>
  <c r="BN312" s="1"/>
  <c r="BJ316"/>
  <c r="BL316" s="1"/>
  <c r="BN316" s="1"/>
  <c r="BJ319"/>
  <c r="BL319" s="1"/>
  <c r="BN319" s="1"/>
  <c r="BJ321"/>
  <c r="BL321" s="1"/>
  <c r="BN321" s="1"/>
  <c r="AT322"/>
  <c r="AU322" s="1"/>
  <c r="BO322"/>
  <c r="AT326"/>
  <c r="AU326" s="1"/>
  <c r="BO326"/>
  <c r="AT330"/>
  <c r="AU330" s="1"/>
  <c r="BO330"/>
  <c r="AT334"/>
  <c r="AU334" s="1"/>
  <c r="BO334"/>
  <c r="AT338"/>
  <c r="AU338" s="1"/>
  <c r="BO338"/>
  <c r="AT342"/>
  <c r="AU342" s="1"/>
  <c r="BO342"/>
  <c r="AT346"/>
  <c r="AU346" s="1"/>
  <c r="BO346"/>
  <c r="AT350"/>
  <c r="AU350" s="1"/>
  <c r="BO350"/>
  <c r="AT354"/>
  <c r="AU354" s="1"/>
  <c r="BO354"/>
  <c r="AT358"/>
  <c r="AU358" s="1"/>
  <c r="BO358"/>
  <c r="BJ360"/>
  <c r="BL360" s="1"/>
  <c r="BN360" s="1"/>
  <c r="AT361"/>
  <c r="AU361" s="1"/>
  <c r="BO361"/>
  <c r="AT362"/>
  <c r="AU362" s="1"/>
  <c r="BO362"/>
  <c r="BJ368"/>
  <c r="BL368" s="1"/>
  <c r="BN368" s="1"/>
  <c r="AT369"/>
  <c r="AU369" s="1"/>
  <c r="BO369"/>
  <c r="AT370"/>
  <c r="AU370" s="1"/>
  <c r="BO370"/>
  <c r="BJ297"/>
  <c r="BL297" s="1"/>
  <c r="BN297" s="1"/>
  <c r="BJ301"/>
  <c r="BL301" s="1"/>
  <c r="BN301" s="1"/>
  <c r="BJ305"/>
  <c r="BL305" s="1"/>
  <c r="BN305" s="1"/>
  <c r="BJ309"/>
  <c r="BL309" s="1"/>
  <c r="BN309" s="1"/>
  <c r="BJ313"/>
  <c r="BL313" s="1"/>
  <c r="BN313" s="1"/>
  <c r="BJ317"/>
  <c r="BL317" s="1"/>
  <c r="BN317" s="1"/>
  <c r="BJ318"/>
  <c r="BL318" s="1"/>
  <c r="BN318" s="1"/>
  <c r="AT323"/>
  <c r="AU323" s="1"/>
  <c r="BO323"/>
  <c r="AT327"/>
  <c r="AU327" s="1"/>
  <c r="BO327"/>
  <c r="AT331"/>
  <c r="AU331" s="1"/>
  <c r="BO331"/>
  <c r="AT335"/>
  <c r="AU335" s="1"/>
  <c r="BO335"/>
  <c r="AT339"/>
  <c r="AU339" s="1"/>
  <c r="BO339"/>
  <c r="AT343"/>
  <c r="AU343" s="1"/>
  <c r="BO343"/>
  <c r="AT347"/>
  <c r="AU347" s="1"/>
  <c r="BO347"/>
  <c r="AT351"/>
  <c r="AU351" s="1"/>
  <c r="BO351"/>
  <c r="AT355"/>
  <c r="AU355" s="1"/>
  <c r="BO355"/>
  <c r="AT359"/>
  <c r="AU359" s="1"/>
  <c r="BO359"/>
  <c r="BJ363"/>
  <c r="BL363" s="1"/>
  <c r="BN363" s="1"/>
  <c r="BJ371"/>
  <c r="BL371" s="1"/>
  <c r="BN371" s="1"/>
  <c r="K300"/>
  <c r="K304"/>
  <c r="K308"/>
  <c r="K312"/>
  <c r="K316"/>
  <c r="BJ373"/>
  <c r="BL373" s="1"/>
  <c r="BN373" s="1"/>
  <c r="BJ377"/>
  <c r="BL377" s="1"/>
  <c r="BN377" s="1"/>
  <c r="BJ381"/>
  <c r="BL381" s="1"/>
  <c r="BN381" s="1"/>
  <c r="BJ385"/>
  <c r="BL385" s="1"/>
  <c r="BN385" s="1"/>
  <c r="BJ389"/>
  <c r="BL389" s="1"/>
  <c r="BN389" s="1"/>
  <c r="BO393"/>
  <c r="AT393"/>
  <c r="AU393" s="1"/>
  <c r="BO394"/>
  <c r="AT394"/>
  <c r="AU394" s="1"/>
  <c r="BO395"/>
  <c r="AT395"/>
  <c r="AU395" s="1"/>
  <c r="BO396"/>
  <c r="AT396"/>
  <c r="AU396" s="1"/>
  <c r="BO397"/>
  <c r="AT397"/>
  <c r="AU397" s="1"/>
  <c r="BO398"/>
  <c r="AT398"/>
  <c r="AU398" s="1"/>
  <c r="BO399"/>
  <c r="AT399"/>
  <c r="AU399" s="1"/>
  <c r="BJ409"/>
  <c r="BL409" s="1"/>
  <c r="BN409" s="1"/>
  <c r="AT410"/>
  <c r="AU410" s="1"/>
  <c r="BO410"/>
  <c r="AT411"/>
  <c r="AU411" s="1"/>
  <c r="BO411"/>
  <c r="AT412"/>
  <c r="AU412" s="1"/>
  <c r="BO412"/>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BJ374"/>
  <c r="BL374" s="1"/>
  <c r="BN374" s="1"/>
  <c r="BJ378"/>
  <c r="BL378" s="1"/>
  <c r="BN378" s="1"/>
  <c r="BJ382"/>
  <c r="BL382" s="1"/>
  <c r="BN382" s="1"/>
  <c r="BJ386"/>
  <c r="BL386" s="1"/>
  <c r="BN386" s="1"/>
  <c r="BJ390"/>
  <c r="BL390" s="1"/>
  <c r="BN390" s="1"/>
  <c r="BO400"/>
  <c r="AT400"/>
  <c r="AU400" s="1"/>
  <c r="BJ413"/>
  <c r="BL413" s="1"/>
  <c r="BN413" s="1"/>
  <c r="AT414"/>
  <c r="AU414" s="1"/>
  <c r="BO414"/>
  <c r="AT415"/>
  <c r="AU415" s="1"/>
  <c r="BO415"/>
  <c r="AT416"/>
  <c r="AU416" s="1"/>
  <c r="BO416"/>
  <c r="BJ375"/>
  <c r="BL375" s="1"/>
  <c r="BN375" s="1"/>
  <c r="BJ379"/>
  <c r="BL379" s="1"/>
  <c r="BN379" s="1"/>
  <c r="BJ383"/>
  <c r="BL383" s="1"/>
  <c r="BN383" s="1"/>
  <c r="BJ387"/>
  <c r="BL387" s="1"/>
  <c r="BN387" s="1"/>
  <c r="BJ391"/>
  <c r="BL391" s="1"/>
  <c r="BN391" s="1"/>
  <c r="AT402"/>
  <c r="AU402" s="1"/>
  <c r="BO402"/>
  <c r="BJ403"/>
  <c r="BL403" s="1"/>
  <c r="BN403" s="1"/>
  <c r="AT404"/>
  <c r="AU404" s="1"/>
  <c r="BO404"/>
  <c r="BJ417"/>
  <c r="BL417" s="1"/>
  <c r="BN417" s="1"/>
  <c r="AT418"/>
  <c r="AU418" s="1"/>
  <c r="BO418"/>
  <c r="BJ376"/>
  <c r="BL376" s="1"/>
  <c r="BN376" s="1"/>
  <c r="BJ380"/>
  <c r="BL380" s="1"/>
  <c r="BN380" s="1"/>
  <c r="BJ384"/>
  <c r="BL384" s="1"/>
  <c r="BN384" s="1"/>
  <c r="BJ388"/>
  <c r="BL388" s="1"/>
  <c r="BN388" s="1"/>
  <c r="BJ392"/>
  <c r="BL392" s="1"/>
  <c r="BN392" s="1"/>
  <c r="BO401"/>
  <c r="AT401"/>
  <c r="AU401" s="1"/>
  <c r="BJ405"/>
  <c r="BL405" s="1"/>
  <c r="BN405" s="1"/>
  <c r="AT406"/>
  <c r="AU406" s="1"/>
  <c r="BO406"/>
  <c r="AT407"/>
  <c r="AU407" s="1"/>
  <c r="BO407"/>
  <c r="AT408"/>
  <c r="AU408" s="1"/>
  <c r="BO408"/>
  <c r="BJ420"/>
  <c r="BL420" s="1"/>
  <c r="BN420" s="1"/>
  <c r="BJ424"/>
  <c r="BL424" s="1"/>
  <c r="BN424" s="1"/>
  <c r="BJ428"/>
  <c r="BL428" s="1"/>
  <c r="BN428" s="1"/>
  <c r="BJ432"/>
  <c r="BL432" s="1"/>
  <c r="BN432" s="1"/>
  <c r="BJ436"/>
  <c r="BL436" s="1"/>
  <c r="BN436" s="1"/>
  <c r="BJ421"/>
  <c r="BL421" s="1"/>
  <c r="BN421" s="1"/>
  <c r="BJ425"/>
  <c r="BL425" s="1"/>
  <c r="BN425" s="1"/>
  <c r="BJ429"/>
  <c r="BL429" s="1"/>
  <c r="BN429" s="1"/>
  <c r="BJ433"/>
  <c r="BL433" s="1"/>
  <c r="BN433" s="1"/>
  <c r="BJ437"/>
  <c r="BL437" s="1"/>
  <c r="BN437" s="1"/>
  <c r="P400"/>
  <c r="P401"/>
  <c r="BG403"/>
  <c r="BG404"/>
  <c r="BG408"/>
  <c r="BG412"/>
  <c r="BG416"/>
  <c r="BG419"/>
  <c r="BG423"/>
  <c r="BG427"/>
  <c r="BG431"/>
  <c r="BG435"/>
  <c r="BJ422"/>
  <c r="BL422" s="1"/>
  <c r="BN422" s="1"/>
  <c r="BJ426"/>
  <c r="BL426" s="1"/>
  <c r="BN426" s="1"/>
  <c r="BJ430"/>
  <c r="BL430" s="1"/>
  <c r="BN430" s="1"/>
  <c r="BJ434"/>
  <c r="BL434" s="1"/>
  <c r="BN434" s="1"/>
  <c r="AT438"/>
  <c r="AU438" s="1"/>
  <c r="BO438"/>
  <c r="AT439"/>
  <c r="AU439" s="1"/>
  <c r="BO439"/>
  <c r="AT440"/>
  <c r="AU440" s="1"/>
  <c r="BO440"/>
  <c r="AT441"/>
  <c r="AU441" s="1"/>
  <c r="BO441"/>
  <c r="AT442"/>
  <c r="AU442" s="1"/>
  <c r="BO442"/>
  <c r="AT443"/>
  <c r="AU443" s="1"/>
  <c r="BO443"/>
  <c r="AT444"/>
  <c r="AU444" s="1"/>
  <c r="BO444"/>
  <c r="AT445"/>
  <c r="AU445" s="1"/>
  <c r="BO445"/>
  <c r="AT446"/>
  <c r="AU446" s="1"/>
  <c r="BO446"/>
  <c r="AT447"/>
  <c r="AU447" s="1"/>
  <c r="BO447"/>
  <c r="AT448"/>
  <c r="AU448" s="1"/>
  <c r="BO448"/>
  <c r="AT449"/>
  <c r="AU449" s="1"/>
  <c r="BO449"/>
  <c r="BJ419"/>
  <c r="BL419" s="1"/>
  <c r="BN419" s="1"/>
  <c r="BJ423"/>
  <c r="BL423" s="1"/>
  <c r="BN423" s="1"/>
  <c r="BJ427"/>
  <c r="BL427" s="1"/>
  <c r="BN427" s="1"/>
  <c r="BJ431"/>
  <c r="BL431" s="1"/>
  <c r="BN431" s="1"/>
  <c r="BJ435"/>
  <c r="BL435" s="1"/>
  <c r="BN435" s="1"/>
  <c r="AN3"/>
  <c r="AT427" l="1"/>
  <c r="AU427" s="1"/>
  <c r="BO427"/>
  <c r="U444"/>
  <c r="J444"/>
  <c r="U440"/>
  <c r="J440"/>
  <c r="AT433"/>
  <c r="AU433" s="1"/>
  <c r="BO433"/>
  <c r="AT432"/>
  <c r="AU432" s="1"/>
  <c r="BO432"/>
  <c r="BO388"/>
  <c r="AT388"/>
  <c r="AU388" s="1"/>
  <c r="AT431"/>
  <c r="AU431" s="1"/>
  <c r="BO431"/>
  <c r="U449"/>
  <c r="J449"/>
  <c r="U447"/>
  <c r="J447"/>
  <c r="U443"/>
  <c r="J443"/>
  <c r="U439"/>
  <c r="J439"/>
  <c r="AT426"/>
  <c r="AU426" s="1"/>
  <c r="BO426"/>
  <c r="AT437"/>
  <c r="AU437" s="1"/>
  <c r="BO437"/>
  <c r="AT429"/>
  <c r="AU429" s="1"/>
  <c r="BO429"/>
  <c r="U401"/>
  <c r="AT436"/>
  <c r="AU436" s="1"/>
  <c r="BO436"/>
  <c r="AT428"/>
  <c r="AU428" s="1"/>
  <c r="BO428"/>
  <c r="AT420"/>
  <c r="AU420" s="1"/>
  <c r="BO420"/>
  <c r="U407"/>
  <c r="AT405"/>
  <c r="AU405" s="1"/>
  <c r="BO405"/>
  <c r="BO392"/>
  <c r="AT392"/>
  <c r="AU392" s="1"/>
  <c r="BO384"/>
  <c r="AT384"/>
  <c r="AU384" s="1"/>
  <c r="BO376"/>
  <c r="AT376"/>
  <c r="AU376" s="1"/>
  <c r="U418"/>
  <c r="U404"/>
  <c r="U402"/>
  <c r="BO387"/>
  <c r="AT387"/>
  <c r="AU387" s="1"/>
  <c r="BO379"/>
  <c r="AT379"/>
  <c r="AU379" s="1"/>
  <c r="U416"/>
  <c r="J416"/>
  <c r="U414"/>
  <c r="BO386"/>
  <c r="AT386"/>
  <c r="AU386" s="1"/>
  <c r="BO378"/>
  <c r="AT378"/>
  <c r="AU378" s="1"/>
  <c r="U411"/>
  <c r="AT409"/>
  <c r="AU409" s="1"/>
  <c r="BO409"/>
  <c r="BO389"/>
  <c r="AT389"/>
  <c r="AU389" s="1"/>
  <c r="BO381"/>
  <c r="AT381"/>
  <c r="AU381" s="1"/>
  <c r="BO373"/>
  <c r="AT373"/>
  <c r="AU373" s="1"/>
  <c r="U359"/>
  <c r="U351"/>
  <c r="U343"/>
  <c r="J343"/>
  <c r="U335"/>
  <c r="U327"/>
  <c r="J327"/>
  <c r="BO318"/>
  <c r="AT318"/>
  <c r="AU318" s="1"/>
  <c r="BO313"/>
  <c r="AT313"/>
  <c r="AU313" s="1"/>
  <c r="BO305"/>
  <c r="AT305"/>
  <c r="AU305" s="1"/>
  <c r="BO297"/>
  <c r="AT297"/>
  <c r="AU297" s="1"/>
  <c r="BO372"/>
  <c r="AT372"/>
  <c r="AU372" s="1"/>
  <c r="U365"/>
  <c r="U356"/>
  <c r="U348"/>
  <c r="J348"/>
  <c r="U340"/>
  <c r="U332"/>
  <c r="U324"/>
  <c r="BO314"/>
  <c r="AT314"/>
  <c r="AU314" s="1"/>
  <c r="BO306"/>
  <c r="AT306"/>
  <c r="AU306" s="1"/>
  <c r="BO298"/>
  <c r="AT298"/>
  <c r="AU298" s="1"/>
  <c r="U293"/>
  <c r="U285"/>
  <c r="U277"/>
  <c r="J277"/>
  <c r="U269"/>
  <c r="J269"/>
  <c r="U261"/>
  <c r="U253"/>
  <c r="AT246"/>
  <c r="AU246" s="1"/>
  <c r="BO246"/>
  <c r="AT242"/>
  <c r="AU242" s="1"/>
  <c r="BO242"/>
  <c r="BO239"/>
  <c r="AT239"/>
  <c r="AU239" s="1"/>
  <c r="BO232"/>
  <c r="AT232"/>
  <c r="AU232" s="1"/>
  <c r="BO224"/>
  <c r="AT224"/>
  <c r="AU224" s="1"/>
  <c r="BO216"/>
  <c r="AT216"/>
  <c r="AU216" s="1"/>
  <c r="U295"/>
  <c r="J295"/>
  <c r="U287"/>
  <c r="U279"/>
  <c r="J279"/>
  <c r="U271"/>
  <c r="U263"/>
  <c r="J263"/>
  <c r="U255"/>
  <c r="U247"/>
  <c r="AT243"/>
  <c r="AU243" s="1"/>
  <c r="BO243"/>
  <c r="BO238"/>
  <c r="AT238"/>
  <c r="AU238" s="1"/>
  <c r="BO234"/>
  <c r="AT234"/>
  <c r="AU234" s="1"/>
  <c r="BO226"/>
  <c r="AT226"/>
  <c r="AU226" s="1"/>
  <c r="BO218"/>
  <c r="AT218"/>
  <c r="AU218" s="1"/>
  <c r="U201"/>
  <c r="J201"/>
  <c r="U200"/>
  <c r="BO209"/>
  <c r="AT209"/>
  <c r="AU209" s="1"/>
  <c r="BO205"/>
  <c r="AT205"/>
  <c r="AU205" s="1"/>
  <c r="BO170"/>
  <c r="AT170"/>
  <c r="AU170" s="1"/>
  <c r="BO154"/>
  <c r="AT154"/>
  <c r="AU154" s="1"/>
  <c r="BO138"/>
  <c r="AT138"/>
  <c r="AU138" s="1"/>
  <c r="U126"/>
  <c r="U118"/>
  <c r="J118"/>
  <c r="U110"/>
  <c r="U102"/>
  <c r="U94"/>
  <c r="J94"/>
  <c r="U86"/>
  <c r="J86"/>
  <c r="U78"/>
  <c r="J78"/>
  <c r="U76"/>
  <c r="BO166"/>
  <c r="AT166"/>
  <c r="AU166" s="1"/>
  <c r="BO150"/>
  <c r="AT150"/>
  <c r="AU150" s="1"/>
  <c r="BO134"/>
  <c r="AT134"/>
  <c r="AU134" s="1"/>
  <c r="U125"/>
  <c r="J125"/>
  <c r="U117"/>
  <c r="J117"/>
  <c r="U109"/>
  <c r="U101"/>
  <c r="J101"/>
  <c r="U93"/>
  <c r="J93"/>
  <c r="U85"/>
  <c r="J85"/>
  <c r="U77"/>
  <c r="U100"/>
  <c r="U92"/>
  <c r="U80"/>
  <c r="BO41"/>
  <c r="AT41"/>
  <c r="AU41" s="1"/>
  <c r="AT169"/>
  <c r="AU169" s="1"/>
  <c r="BO169"/>
  <c r="AT153"/>
  <c r="AU153" s="1"/>
  <c r="BO153"/>
  <c r="AT137"/>
  <c r="AU137" s="1"/>
  <c r="BO137"/>
  <c r="BO72"/>
  <c r="AT72"/>
  <c r="AU72" s="1"/>
  <c r="J54"/>
  <c r="U54"/>
  <c r="AT36"/>
  <c r="AU36" s="1"/>
  <c r="BO36"/>
  <c r="U55"/>
  <c r="U28"/>
  <c r="J28"/>
  <c r="U26"/>
  <c r="U24"/>
  <c r="J24"/>
  <c r="U22"/>
  <c r="J22"/>
  <c r="U16"/>
  <c r="J46"/>
  <c r="U46"/>
  <c r="AT48"/>
  <c r="AU48" s="1"/>
  <c r="BO48"/>
  <c r="BG450"/>
  <c r="AT419"/>
  <c r="AU419" s="1"/>
  <c r="BO419"/>
  <c r="AT430"/>
  <c r="AU430" s="1"/>
  <c r="BO430"/>
  <c r="U400"/>
  <c r="U398"/>
  <c r="U396"/>
  <c r="U394"/>
  <c r="AT371"/>
  <c r="AU371" s="1"/>
  <c r="BO371"/>
  <c r="U370"/>
  <c r="AT368"/>
  <c r="AU368" s="1"/>
  <c r="BO368"/>
  <c r="U361"/>
  <c r="U358"/>
  <c r="U350"/>
  <c r="U342"/>
  <c r="J342"/>
  <c r="U334"/>
  <c r="U326"/>
  <c r="AT321"/>
  <c r="AU321" s="1"/>
  <c r="BO321"/>
  <c r="BO316"/>
  <c r="AT316"/>
  <c r="AU316" s="1"/>
  <c r="BO308"/>
  <c r="AT308"/>
  <c r="AU308" s="1"/>
  <c r="BO300"/>
  <c r="AT300"/>
  <c r="AU300" s="1"/>
  <c r="U353"/>
  <c r="U345"/>
  <c r="U337"/>
  <c r="J337"/>
  <c r="U329"/>
  <c r="J329"/>
  <c r="BO315"/>
  <c r="AT315"/>
  <c r="AU315" s="1"/>
  <c r="BO307"/>
  <c r="AT307"/>
  <c r="AU307" s="1"/>
  <c r="BO299"/>
  <c r="AT299"/>
  <c r="AU299" s="1"/>
  <c r="U296"/>
  <c r="J296"/>
  <c r="U288"/>
  <c r="J288"/>
  <c r="U280"/>
  <c r="U272"/>
  <c r="U264"/>
  <c r="J264"/>
  <c r="U256"/>
  <c r="J256"/>
  <c r="U248"/>
  <c r="BO231"/>
  <c r="AT231"/>
  <c r="AU231" s="1"/>
  <c r="BO223"/>
  <c r="AT223"/>
  <c r="AU223" s="1"/>
  <c r="BO215"/>
  <c r="AT215"/>
  <c r="AU215" s="1"/>
  <c r="U290"/>
  <c r="U282"/>
  <c r="U274"/>
  <c r="U266"/>
  <c r="J266"/>
  <c r="U258"/>
  <c r="U250"/>
  <c r="J250"/>
  <c r="BO229"/>
  <c r="AT229"/>
  <c r="AU229" s="1"/>
  <c r="BO221"/>
  <c r="AT221"/>
  <c r="AU221" s="1"/>
  <c r="BO213"/>
  <c r="AT213"/>
  <c r="AU213" s="1"/>
  <c r="BO208"/>
  <c r="AT208"/>
  <c r="AU208" s="1"/>
  <c r="BO204"/>
  <c r="AT204"/>
  <c r="AU204" s="1"/>
  <c r="BO175"/>
  <c r="AT175"/>
  <c r="AU175" s="1"/>
  <c r="BO174"/>
  <c r="AT174"/>
  <c r="AU174" s="1"/>
  <c r="U199"/>
  <c r="J199"/>
  <c r="U202"/>
  <c r="J202"/>
  <c r="U197"/>
  <c r="J197"/>
  <c r="U195"/>
  <c r="U193"/>
  <c r="J193"/>
  <c r="U191"/>
  <c r="U189"/>
  <c r="J189"/>
  <c r="U187"/>
  <c r="U185"/>
  <c r="U183"/>
  <c r="U181"/>
  <c r="U179"/>
  <c r="U177"/>
  <c r="BO69"/>
  <c r="AT69"/>
  <c r="AU69" s="1"/>
  <c r="BO65"/>
  <c r="AT65"/>
  <c r="AU65" s="1"/>
  <c r="BO61"/>
  <c r="AT61"/>
  <c r="AU61" s="1"/>
  <c r="BO57"/>
  <c r="AT57"/>
  <c r="AU57" s="1"/>
  <c r="BO64"/>
  <c r="AT64"/>
  <c r="AU64" s="1"/>
  <c r="BO56"/>
  <c r="AT56"/>
  <c r="AU56" s="1"/>
  <c r="BO70"/>
  <c r="AT70"/>
  <c r="AU70" s="1"/>
  <c r="BO66"/>
  <c r="AT66"/>
  <c r="AU66" s="1"/>
  <c r="U159"/>
  <c r="U156"/>
  <c r="J156"/>
  <c r="J143"/>
  <c r="U143"/>
  <c r="U140"/>
  <c r="U127"/>
  <c r="U120"/>
  <c r="U112"/>
  <c r="U104"/>
  <c r="BO53"/>
  <c r="AT53"/>
  <c r="AU53" s="1"/>
  <c r="AT37"/>
  <c r="AU37" s="1"/>
  <c r="BO37"/>
  <c r="U172"/>
  <c r="BO158"/>
  <c r="AT158"/>
  <c r="AU158" s="1"/>
  <c r="BO142"/>
  <c r="AT142"/>
  <c r="AU142" s="1"/>
  <c r="U123"/>
  <c r="U115"/>
  <c r="J115"/>
  <c r="U107"/>
  <c r="U99"/>
  <c r="J99"/>
  <c r="U91"/>
  <c r="U83"/>
  <c r="U75"/>
  <c r="J75"/>
  <c r="U51"/>
  <c r="J51"/>
  <c r="U15"/>
  <c r="J15"/>
  <c r="U43"/>
  <c r="J43"/>
  <c r="U21"/>
  <c r="J21"/>
  <c r="U13"/>
  <c r="J13"/>
  <c r="U34"/>
  <c r="U31"/>
  <c r="J31"/>
  <c r="U18"/>
  <c r="U12"/>
  <c r="AT435"/>
  <c r="AU435" s="1"/>
  <c r="BO435"/>
  <c r="U446"/>
  <c r="J446"/>
  <c r="AT422"/>
  <c r="AU422" s="1"/>
  <c r="BO422"/>
  <c r="U406"/>
  <c r="BO380"/>
  <c r="AT380"/>
  <c r="AU380" s="1"/>
  <c r="AT417"/>
  <c r="AU417" s="1"/>
  <c r="BO417"/>
  <c r="BO391"/>
  <c r="AT391"/>
  <c r="AU391" s="1"/>
  <c r="BO383"/>
  <c r="AT383"/>
  <c r="AU383" s="1"/>
  <c r="BO375"/>
  <c r="AT375"/>
  <c r="AU375" s="1"/>
  <c r="U415"/>
  <c r="AT413"/>
  <c r="AU413" s="1"/>
  <c r="BO413"/>
  <c r="BO390"/>
  <c r="AT390"/>
  <c r="AU390" s="1"/>
  <c r="BO382"/>
  <c r="AT382"/>
  <c r="AU382" s="1"/>
  <c r="BO374"/>
  <c r="AT374"/>
  <c r="AU374" s="1"/>
  <c r="U412"/>
  <c r="U410"/>
  <c r="BO385"/>
  <c r="AT385"/>
  <c r="AU385" s="1"/>
  <c r="BO377"/>
  <c r="AT377"/>
  <c r="AU377" s="1"/>
  <c r="U355"/>
  <c r="U347"/>
  <c r="J347"/>
  <c r="U339"/>
  <c r="J339"/>
  <c r="U331"/>
  <c r="U323"/>
  <c r="BO317"/>
  <c r="AT317"/>
  <c r="AU317" s="1"/>
  <c r="BO309"/>
  <c r="AT309"/>
  <c r="AU309" s="1"/>
  <c r="BO301"/>
  <c r="AT301"/>
  <c r="AU301" s="1"/>
  <c r="AT367"/>
  <c r="AU367" s="1"/>
  <c r="BO367"/>
  <c r="U366"/>
  <c r="AT364"/>
  <c r="AU364" s="1"/>
  <c r="BO364"/>
  <c r="U352"/>
  <c r="U344"/>
  <c r="U336"/>
  <c r="U328"/>
  <c r="J328"/>
  <c r="AT320"/>
  <c r="AU320" s="1"/>
  <c r="BO320"/>
  <c r="BO310"/>
  <c r="AT310"/>
  <c r="AU310" s="1"/>
  <c r="BO302"/>
  <c r="AT302"/>
  <c r="AU302" s="1"/>
  <c r="U289"/>
  <c r="J289"/>
  <c r="U281"/>
  <c r="U273"/>
  <c r="U265"/>
  <c r="J265"/>
  <c r="U257"/>
  <c r="U249"/>
  <c r="AT244"/>
  <c r="AU244" s="1"/>
  <c r="BO244"/>
  <c r="AT240"/>
  <c r="AU240" s="1"/>
  <c r="BO240"/>
  <c r="BO237"/>
  <c r="AT237"/>
  <c r="AU237" s="1"/>
  <c r="BO228"/>
  <c r="AT228"/>
  <c r="AU228" s="1"/>
  <c r="BO220"/>
  <c r="AT220"/>
  <c r="AU220" s="1"/>
  <c r="BO212"/>
  <c r="AT212"/>
  <c r="AU212" s="1"/>
  <c r="U291"/>
  <c r="J291"/>
  <c r="U283"/>
  <c r="U275"/>
  <c r="U267"/>
  <c r="U259"/>
  <c r="J259"/>
  <c r="U251"/>
  <c r="AT245"/>
  <c r="AU245" s="1"/>
  <c r="BO245"/>
  <c r="AT241"/>
  <c r="AU241" s="1"/>
  <c r="BO241"/>
  <c r="BO236"/>
  <c r="AT236"/>
  <c r="AU236" s="1"/>
  <c r="BO230"/>
  <c r="AT230"/>
  <c r="AU230" s="1"/>
  <c r="BO222"/>
  <c r="AT222"/>
  <c r="AU222" s="1"/>
  <c r="BO214"/>
  <c r="AT214"/>
  <c r="AU214" s="1"/>
  <c r="BO211"/>
  <c r="AT211"/>
  <c r="AU211" s="1"/>
  <c r="BO207"/>
  <c r="AT207"/>
  <c r="AU207" s="1"/>
  <c r="BO173"/>
  <c r="AT173"/>
  <c r="AU173" s="1"/>
  <c r="BO176"/>
  <c r="AT176"/>
  <c r="AU176" s="1"/>
  <c r="U167"/>
  <c r="U164"/>
  <c r="U151"/>
  <c r="U148"/>
  <c r="U135"/>
  <c r="U132"/>
  <c r="J132"/>
  <c r="U122"/>
  <c r="J122"/>
  <c r="U114"/>
  <c r="U106"/>
  <c r="U98"/>
  <c r="U90"/>
  <c r="J90"/>
  <c r="U82"/>
  <c r="U74"/>
  <c r="U163"/>
  <c r="U160"/>
  <c r="U147"/>
  <c r="U144"/>
  <c r="J144"/>
  <c r="U131"/>
  <c r="U128"/>
  <c r="J128"/>
  <c r="U121"/>
  <c r="J121"/>
  <c r="U113"/>
  <c r="J113"/>
  <c r="U105"/>
  <c r="U97"/>
  <c r="U89"/>
  <c r="J89"/>
  <c r="U81"/>
  <c r="U73"/>
  <c r="U96"/>
  <c r="U88"/>
  <c r="AT157"/>
  <c r="AU157" s="1"/>
  <c r="BO157"/>
  <c r="AT141"/>
  <c r="AU141" s="1"/>
  <c r="BO141"/>
  <c r="BO49"/>
  <c r="AT49"/>
  <c r="AU49" s="1"/>
  <c r="BO33"/>
  <c r="AT33"/>
  <c r="AU33" s="1"/>
  <c r="BO60"/>
  <c r="AT60"/>
  <c r="AU60" s="1"/>
  <c r="AT52"/>
  <c r="AU52" s="1"/>
  <c r="BO52"/>
  <c r="J38"/>
  <c r="U38"/>
  <c r="J42"/>
  <c r="U42"/>
  <c r="U39"/>
  <c r="U27"/>
  <c r="U25"/>
  <c r="U23"/>
  <c r="U19"/>
  <c r="U11"/>
  <c r="J11"/>
  <c r="AT44"/>
  <c r="AU44" s="1"/>
  <c r="BO44"/>
  <c r="AT32"/>
  <c r="AU32" s="1"/>
  <c r="BO32"/>
  <c r="U448"/>
  <c r="J448"/>
  <c r="U442"/>
  <c r="J442"/>
  <c r="U438"/>
  <c r="J438"/>
  <c r="AT425"/>
  <c r="AU425" s="1"/>
  <c r="BO425"/>
  <c r="AT424"/>
  <c r="AU424" s="1"/>
  <c r="BO424"/>
  <c r="U408"/>
  <c r="AT423"/>
  <c r="AU423" s="1"/>
  <c r="BO423"/>
  <c r="U445"/>
  <c r="J445"/>
  <c r="U441"/>
  <c r="J441"/>
  <c r="AT434"/>
  <c r="AU434" s="1"/>
  <c r="BO434"/>
  <c r="AT421"/>
  <c r="AU421" s="1"/>
  <c r="BO421"/>
  <c r="BO403"/>
  <c r="AT403"/>
  <c r="AU403" s="1"/>
  <c r="U399"/>
  <c r="U397"/>
  <c r="U395"/>
  <c r="U393"/>
  <c r="AT363"/>
  <c r="AU363" s="1"/>
  <c r="BO363"/>
  <c r="U369"/>
  <c r="U362"/>
  <c r="J362"/>
  <c r="AT360"/>
  <c r="AU360" s="1"/>
  <c r="BO360"/>
  <c r="U354"/>
  <c r="J354"/>
  <c r="U346"/>
  <c r="U338"/>
  <c r="J338"/>
  <c r="U330"/>
  <c r="U322"/>
  <c r="J322"/>
  <c r="AT319"/>
  <c r="AU319" s="1"/>
  <c r="BO319"/>
  <c r="BO312"/>
  <c r="AT312"/>
  <c r="AU312" s="1"/>
  <c r="BO304"/>
  <c r="AT304"/>
  <c r="AU304" s="1"/>
  <c r="U357"/>
  <c r="U349"/>
  <c r="U341"/>
  <c r="U333"/>
  <c r="J333"/>
  <c r="U325"/>
  <c r="BO311"/>
  <c r="AT311"/>
  <c r="AU311" s="1"/>
  <c r="BO303"/>
  <c r="AT303"/>
  <c r="AU303" s="1"/>
  <c r="U292"/>
  <c r="J292"/>
  <c r="U284"/>
  <c r="U276"/>
  <c r="J276"/>
  <c r="U268"/>
  <c r="J268"/>
  <c r="U260"/>
  <c r="U252"/>
  <c r="BO235"/>
  <c r="AT235"/>
  <c r="AU235" s="1"/>
  <c r="BO227"/>
  <c r="AT227"/>
  <c r="AU227" s="1"/>
  <c r="BO219"/>
  <c r="AT219"/>
  <c r="AU219" s="1"/>
  <c r="U294"/>
  <c r="U286"/>
  <c r="U278"/>
  <c r="J278"/>
  <c r="U270"/>
  <c r="U262"/>
  <c r="U254"/>
  <c r="J254"/>
  <c r="BO233"/>
  <c r="AT233"/>
  <c r="AU233" s="1"/>
  <c r="BO225"/>
  <c r="AT225"/>
  <c r="AU225" s="1"/>
  <c r="BO217"/>
  <c r="AT217"/>
  <c r="AU217" s="1"/>
  <c r="BO210"/>
  <c r="AT210"/>
  <c r="AU210" s="1"/>
  <c r="BO206"/>
  <c r="AT206"/>
  <c r="AU206" s="1"/>
  <c r="U203"/>
  <c r="J203"/>
  <c r="U198"/>
  <c r="U196"/>
  <c r="U194"/>
  <c r="U192"/>
  <c r="J192"/>
  <c r="U190"/>
  <c r="U188"/>
  <c r="J188"/>
  <c r="U186"/>
  <c r="U184"/>
  <c r="U182"/>
  <c r="J182"/>
  <c r="U180"/>
  <c r="U178"/>
  <c r="J178"/>
  <c r="AT165"/>
  <c r="AU165" s="1"/>
  <c r="BO165"/>
  <c r="AT149"/>
  <c r="AU149" s="1"/>
  <c r="BO149"/>
  <c r="AT133"/>
  <c r="AU133" s="1"/>
  <c r="BO133"/>
  <c r="BO71"/>
  <c r="AT71"/>
  <c r="AU71" s="1"/>
  <c r="BO67"/>
  <c r="AT67"/>
  <c r="AU67" s="1"/>
  <c r="BO63"/>
  <c r="AT63"/>
  <c r="AU63" s="1"/>
  <c r="BO59"/>
  <c r="AT59"/>
  <c r="AU59" s="1"/>
  <c r="BO62"/>
  <c r="AT62"/>
  <c r="AU62" s="1"/>
  <c r="BJ450"/>
  <c r="BL10"/>
  <c r="AT161"/>
  <c r="AU161" s="1"/>
  <c r="BO161"/>
  <c r="AT145"/>
  <c r="AU145" s="1"/>
  <c r="BO145"/>
  <c r="AT129"/>
  <c r="AU129" s="1"/>
  <c r="BO129"/>
  <c r="BO68"/>
  <c r="AT68"/>
  <c r="AU68" s="1"/>
  <c r="BO58"/>
  <c r="AT58"/>
  <c r="AU58" s="1"/>
  <c r="BO162"/>
  <c r="AT162"/>
  <c r="AU162" s="1"/>
  <c r="BO146"/>
  <c r="AT146"/>
  <c r="AU146" s="1"/>
  <c r="BO130"/>
  <c r="AT130"/>
  <c r="AU130" s="1"/>
  <c r="U124"/>
  <c r="J124"/>
  <c r="U116"/>
  <c r="U108"/>
  <c r="BO45"/>
  <c r="AT45"/>
  <c r="AU45" s="1"/>
  <c r="AT29"/>
  <c r="AU29" s="1"/>
  <c r="BO29"/>
  <c r="U171"/>
  <c r="U168"/>
  <c r="J155"/>
  <c r="U155"/>
  <c r="U152"/>
  <c r="J152"/>
  <c r="J139"/>
  <c r="U139"/>
  <c r="U136"/>
  <c r="U119"/>
  <c r="U111"/>
  <c r="J111"/>
  <c r="U103"/>
  <c r="U95"/>
  <c r="U87"/>
  <c r="J87"/>
  <c r="U79"/>
  <c r="J79"/>
  <c r="U84"/>
  <c r="J84"/>
  <c r="U35"/>
  <c r="AT40"/>
  <c r="AU40" s="1"/>
  <c r="BO40"/>
  <c r="J30"/>
  <c r="U30"/>
  <c r="U17"/>
  <c r="J50"/>
  <c r="U50"/>
  <c r="U47"/>
  <c r="J47"/>
  <c r="U20"/>
  <c r="J20"/>
  <c r="U14"/>
  <c r="K450"/>
  <c r="G450"/>
  <c r="AO2"/>
  <c r="AO3" s="1"/>
  <c r="U146" l="1"/>
  <c r="U62"/>
  <c r="J62"/>
  <c r="U71"/>
  <c r="J71"/>
  <c r="U206"/>
  <c r="J206"/>
  <c r="U233"/>
  <c r="J233"/>
  <c r="J303"/>
  <c r="U303"/>
  <c r="U312"/>
  <c r="J312"/>
  <c r="U40"/>
  <c r="U145"/>
  <c r="J145"/>
  <c r="U133"/>
  <c r="J133"/>
  <c r="U165"/>
  <c r="J165"/>
  <c r="U319"/>
  <c r="U360"/>
  <c r="J360"/>
  <c r="U434"/>
  <c r="J434"/>
  <c r="U425"/>
  <c r="J425"/>
  <c r="U60"/>
  <c r="U49"/>
  <c r="U173"/>
  <c r="U211"/>
  <c r="J211"/>
  <c r="U222"/>
  <c r="U236"/>
  <c r="U220"/>
  <c r="J237"/>
  <c r="U237"/>
  <c r="U310"/>
  <c r="U309"/>
  <c r="U385"/>
  <c r="U382"/>
  <c r="J382"/>
  <c r="U375"/>
  <c r="U391"/>
  <c r="U380"/>
  <c r="U368"/>
  <c r="U371"/>
  <c r="U419"/>
  <c r="J419"/>
  <c r="U137"/>
  <c r="U169"/>
  <c r="U243"/>
  <c r="J243"/>
  <c r="U242"/>
  <c r="J242"/>
  <c r="U409"/>
  <c r="U405"/>
  <c r="U420"/>
  <c r="J420"/>
  <c r="U436"/>
  <c r="J436"/>
  <c r="U429"/>
  <c r="J429"/>
  <c r="U426"/>
  <c r="J426"/>
  <c r="U427"/>
  <c r="J427"/>
  <c r="U45"/>
  <c r="U130"/>
  <c r="U68"/>
  <c r="J68"/>
  <c r="BL450"/>
  <c r="BN10"/>
  <c r="U59"/>
  <c r="U67"/>
  <c r="J67"/>
  <c r="U210"/>
  <c r="U225"/>
  <c r="J225"/>
  <c r="U219"/>
  <c r="U235"/>
  <c r="J311"/>
  <c r="U311"/>
  <c r="U304"/>
  <c r="J403"/>
  <c r="U403"/>
  <c r="U32"/>
  <c r="U52"/>
  <c r="J52"/>
  <c r="U141"/>
  <c r="J141"/>
  <c r="U241"/>
  <c r="J241"/>
  <c r="U240"/>
  <c r="U320"/>
  <c r="J320"/>
  <c r="U417"/>
  <c r="U142"/>
  <c r="U53"/>
  <c r="U70"/>
  <c r="U64"/>
  <c r="U61"/>
  <c r="U69"/>
  <c r="J69"/>
  <c r="U174"/>
  <c r="U204"/>
  <c r="J204"/>
  <c r="U213"/>
  <c r="U229"/>
  <c r="U223"/>
  <c r="U307"/>
  <c r="U300"/>
  <c r="U316"/>
  <c r="U134"/>
  <c r="U166"/>
  <c r="U154"/>
  <c r="U205"/>
  <c r="U218"/>
  <c r="J234"/>
  <c r="U234"/>
  <c r="U216"/>
  <c r="U232"/>
  <c r="U298"/>
  <c r="U314"/>
  <c r="U297"/>
  <c r="U313"/>
  <c r="U381"/>
  <c r="U378"/>
  <c r="U379"/>
  <c r="U384"/>
  <c r="U388"/>
  <c r="U162"/>
  <c r="U29"/>
  <c r="U129"/>
  <c r="J129"/>
  <c r="U161"/>
  <c r="U149"/>
  <c r="J149"/>
  <c r="U363"/>
  <c r="J363"/>
  <c r="U421"/>
  <c r="U423"/>
  <c r="J423"/>
  <c r="U424"/>
  <c r="J424"/>
  <c r="U33"/>
  <c r="U176"/>
  <c r="U207"/>
  <c r="J214"/>
  <c r="U214"/>
  <c r="U230"/>
  <c r="U212"/>
  <c r="J212"/>
  <c r="U228"/>
  <c r="U302"/>
  <c r="U301"/>
  <c r="U317"/>
  <c r="U377"/>
  <c r="U374"/>
  <c r="U390"/>
  <c r="U383"/>
  <c r="U37"/>
  <c r="U321"/>
  <c r="J321"/>
  <c r="U430"/>
  <c r="J430"/>
  <c r="U48"/>
  <c r="U36"/>
  <c r="U153"/>
  <c r="J153"/>
  <c r="U246"/>
  <c r="J246"/>
  <c r="U428"/>
  <c r="J428"/>
  <c r="U437"/>
  <c r="J437"/>
  <c r="U431"/>
  <c r="J431"/>
  <c r="U432"/>
  <c r="J432"/>
  <c r="U433"/>
  <c r="J433"/>
  <c r="U58"/>
  <c r="U63"/>
  <c r="J63"/>
  <c r="U217"/>
  <c r="U227"/>
  <c r="U44"/>
  <c r="U157"/>
  <c r="U245"/>
  <c r="U244"/>
  <c r="J244"/>
  <c r="U364"/>
  <c r="U367"/>
  <c r="U413"/>
  <c r="U422"/>
  <c r="J422"/>
  <c r="U435"/>
  <c r="J435"/>
  <c r="U158"/>
  <c r="U66"/>
  <c r="U56"/>
  <c r="J56"/>
  <c r="U57"/>
  <c r="U65"/>
  <c r="U175"/>
  <c r="J175"/>
  <c r="U208"/>
  <c r="U221"/>
  <c r="U215"/>
  <c r="J215"/>
  <c r="U231"/>
  <c r="J231"/>
  <c r="U299"/>
  <c r="J315"/>
  <c r="U315"/>
  <c r="U308"/>
  <c r="J308"/>
  <c r="U72"/>
  <c r="J41"/>
  <c r="U41"/>
  <c r="U150"/>
  <c r="J138"/>
  <c r="U138"/>
  <c r="U170"/>
  <c r="U209"/>
  <c r="U226"/>
  <c r="U238"/>
  <c r="U224"/>
  <c r="J224"/>
  <c r="U239"/>
  <c r="U306"/>
  <c r="J306"/>
  <c r="U372"/>
  <c r="U305"/>
  <c r="U318"/>
  <c r="U373"/>
  <c r="U389"/>
  <c r="U386"/>
  <c r="U387"/>
  <c r="U376"/>
  <c r="U392"/>
  <c r="AP2"/>
  <c r="AP3" s="1"/>
  <c r="BN450" l="1"/>
  <c r="BO10"/>
  <c r="BO450" s="1"/>
  <c r="AT10"/>
  <c r="AQ2"/>
  <c r="AQ3" s="1"/>
  <c r="AT450" l="1"/>
  <c r="AU10"/>
  <c r="AR2"/>
  <c r="AR3" s="1"/>
  <c r="AU450" l="1"/>
  <c r="U10"/>
  <c r="U450" s="1"/>
  <c r="AS2"/>
  <c r="AS3" s="1"/>
  <c r="AV285" s="1"/>
  <c r="I285" l="1"/>
  <c r="Q285"/>
  <c r="S285" s="1"/>
  <c r="AV83"/>
  <c r="AV154"/>
  <c r="AV26"/>
  <c r="AV72"/>
  <c r="AV281"/>
  <c r="AV227"/>
  <c r="AV96"/>
  <c r="AV174"/>
  <c r="AV312"/>
  <c r="AV352"/>
  <c r="AV159"/>
  <c r="AV325"/>
  <c r="AV157"/>
  <c r="AV204"/>
  <c r="AV15"/>
  <c r="AV205"/>
  <c r="AV251"/>
  <c r="AV318"/>
  <c r="AV160"/>
  <c r="AV349"/>
  <c r="AV17"/>
  <c r="AV46"/>
  <c r="AV430"/>
  <c r="AV344"/>
  <c r="AV107"/>
  <c r="AV365"/>
  <c r="AV392"/>
  <c r="AV220"/>
  <c r="AV271"/>
  <c r="AV358"/>
  <c r="AV60"/>
  <c r="AV274"/>
  <c r="AV217"/>
  <c r="AV395"/>
  <c r="AV18"/>
  <c r="AV305"/>
  <c r="AV334"/>
  <c r="AV62"/>
  <c r="AV151"/>
  <c r="AV196"/>
  <c r="AV287"/>
  <c r="AV125"/>
  <c r="AV93"/>
  <c r="AV262"/>
  <c r="AV351"/>
  <c r="AV111"/>
  <c r="AV95"/>
  <c r="AV228"/>
  <c r="AV413"/>
  <c r="AV113"/>
  <c r="AV181"/>
  <c r="AV420"/>
  <c r="AV115"/>
  <c r="AV43"/>
  <c r="AV331"/>
  <c r="AV241"/>
  <c r="AV41"/>
  <c r="AV138"/>
  <c r="AV244"/>
  <c r="AV353"/>
  <c r="AV24"/>
  <c r="AV75"/>
  <c r="AV187"/>
  <c r="AV201"/>
  <c r="AV246"/>
  <c r="AV422"/>
  <c r="AV32"/>
  <c r="AV438"/>
  <c r="AV444"/>
  <c r="AV368"/>
  <c r="AV206"/>
  <c r="AV194"/>
  <c r="AV425"/>
  <c r="AV67"/>
  <c r="AV340"/>
  <c r="AV180"/>
  <c r="AV133"/>
  <c r="AV381"/>
  <c r="AV30"/>
  <c r="AV186"/>
  <c r="AV234"/>
  <c r="AV377"/>
  <c r="AV242"/>
  <c r="AV291"/>
  <c r="AV210"/>
  <c r="AV406"/>
  <c r="AV114"/>
  <c r="AV302"/>
  <c r="AV155"/>
  <c r="AV288"/>
  <c r="AV272"/>
  <c r="AV256"/>
  <c r="AV329"/>
  <c r="AV336"/>
  <c r="AV391"/>
  <c r="AV396"/>
  <c r="AV362"/>
  <c r="AV411"/>
  <c r="AV257"/>
  <c r="AV25"/>
  <c r="AV150"/>
  <c r="AV359"/>
  <c r="AV80"/>
  <c r="AV427"/>
  <c r="AV268"/>
  <c r="AV240"/>
  <c r="AV286"/>
  <c r="AV39"/>
  <c r="AV301"/>
  <c r="AV394"/>
  <c r="AV317"/>
  <c r="AV357"/>
  <c r="AV177"/>
  <c r="AV247"/>
  <c r="AV103"/>
  <c r="AV141"/>
  <c r="AV315"/>
  <c r="AV321"/>
  <c r="AV292"/>
  <c r="AV231"/>
  <c r="AV314"/>
  <c r="AV153"/>
  <c r="AV402"/>
  <c r="AV342"/>
  <c r="AV343"/>
  <c r="AV261"/>
  <c r="AV366"/>
  <c r="AV49"/>
  <c r="AV449"/>
  <c r="AV169"/>
  <c r="AV382"/>
  <c r="AV322"/>
  <c r="AV421"/>
  <c r="AV50"/>
  <c r="AV44"/>
  <c r="AV55"/>
  <c r="AV81"/>
  <c r="AV19"/>
  <c r="AV387"/>
  <c r="AV436"/>
  <c r="AV390"/>
  <c r="AV202"/>
  <c r="AV47"/>
  <c r="AV371"/>
  <c r="AV189"/>
  <c r="AV235"/>
  <c r="AV224"/>
  <c r="AV65"/>
  <c r="AV310"/>
  <c r="AV284"/>
  <c r="AV214"/>
  <c r="AV347"/>
  <c r="AV135"/>
  <c r="AV270"/>
  <c r="AV372"/>
  <c r="AV112"/>
  <c r="AV213"/>
  <c r="AV56"/>
  <c r="AV410"/>
  <c r="AV417"/>
  <c r="AV341"/>
  <c r="AV203"/>
  <c r="AV131"/>
  <c r="AV215"/>
  <c r="AV299"/>
  <c r="AV168"/>
  <c r="AV378"/>
  <c r="AV263"/>
  <c r="AV229"/>
  <c r="AV92"/>
  <c r="AV190"/>
  <c r="AV117"/>
  <c r="AV45"/>
  <c r="AV300"/>
  <c r="AV74"/>
  <c r="AV258"/>
  <c r="AV36"/>
  <c r="AV195"/>
  <c r="AV78"/>
  <c r="AV388"/>
  <c r="AV275"/>
  <c r="AV414"/>
  <c r="AV277"/>
  <c r="AV412"/>
  <c r="AV33"/>
  <c r="AV42"/>
  <c r="AV104"/>
  <c r="AV437"/>
  <c r="AV161"/>
  <c r="AV393"/>
  <c r="AV13"/>
  <c r="AV54"/>
  <c r="AV20"/>
  <c r="AV369"/>
  <c r="AV175"/>
  <c r="AV68"/>
  <c r="AV129"/>
  <c r="AV448"/>
  <c r="AV374"/>
  <c r="AV375"/>
  <c r="AV278"/>
  <c r="AV400"/>
  <c r="AV298"/>
  <c r="AV173"/>
  <c r="AV379"/>
  <c r="AV12"/>
  <c r="AV145"/>
  <c r="AV348"/>
  <c r="AV404"/>
  <c r="AV405"/>
  <c r="AV116"/>
  <c r="AV306"/>
  <c r="AV423"/>
  <c r="AV23"/>
  <c r="AV58"/>
  <c r="AV376"/>
  <c r="AV31"/>
  <c r="AV408"/>
  <c r="AV130"/>
  <c r="AV182"/>
  <c r="AV29"/>
  <c r="AV237"/>
  <c r="AV346"/>
  <c r="AV269"/>
  <c r="AV283"/>
  <c r="AV339"/>
  <c r="AV303"/>
  <c r="AV122"/>
  <c r="AV418"/>
  <c r="AV110"/>
  <c r="AV435"/>
  <c r="AV208"/>
  <c r="AV363"/>
  <c r="AV97"/>
  <c r="AV297"/>
  <c r="AV279"/>
  <c r="AV260"/>
  <c r="AV136"/>
  <c r="AV330"/>
  <c r="AV108"/>
  <c r="AV409"/>
  <c r="AV226"/>
  <c r="AV249"/>
  <c r="AV82"/>
  <c r="AV356"/>
  <c r="AV327"/>
  <c r="AV91"/>
  <c r="AV335"/>
  <c r="AV326"/>
  <c r="AV424"/>
  <c r="AV304"/>
  <c r="AV71"/>
  <c r="AV73"/>
  <c r="AV416"/>
  <c r="AV166"/>
  <c r="AV163"/>
  <c r="AV171"/>
  <c r="AV311"/>
  <c r="AV178"/>
  <c r="AV35"/>
  <c r="AV443"/>
  <c r="AV198"/>
  <c r="AV219"/>
  <c r="AV212"/>
  <c r="AV14"/>
  <c r="AV445"/>
  <c r="AV99"/>
  <c r="AV28"/>
  <c r="AV94"/>
  <c r="AV79"/>
  <c r="AV34"/>
  <c r="AV183"/>
  <c r="AV70"/>
  <c r="AV319"/>
  <c r="AV38"/>
  <c r="AV429"/>
  <c r="AV399"/>
  <c r="AV21"/>
  <c r="AV51"/>
  <c r="AV98"/>
  <c r="AV222"/>
  <c r="AV191"/>
  <c r="AV121"/>
  <c r="AV264"/>
  <c r="AV233"/>
  <c r="AV66"/>
  <c r="AV192"/>
  <c r="AV407"/>
  <c r="AV259"/>
  <c r="AV354"/>
  <c r="AV85"/>
  <c r="AV289"/>
  <c r="AV40"/>
  <c r="AV307"/>
  <c r="AV293"/>
  <c r="AV207"/>
  <c r="AV209"/>
  <c r="AV123"/>
  <c r="AV105"/>
  <c r="AV90"/>
  <c r="AV158"/>
  <c r="AV419"/>
  <c r="AV323"/>
  <c r="AV273"/>
  <c r="AV146"/>
  <c r="AV156"/>
  <c r="AV119"/>
  <c r="AV87"/>
  <c r="AV126"/>
  <c r="AV165"/>
  <c r="AV225"/>
  <c r="AV309"/>
  <c r="AV383"/>
  <c r="AV397"/>
  <c r="AV69"/>
  <c r="AV447"/>
  <c r="AV132"/>
  <c r="AV426"/>
  <c r="AV59"/>
  <c r="AV337"/>
  <c r="AV179"/>
  <c r="AV176"/>
  <c r="AV254"/>
  <c r="AV434"/>
  <c r="AV134"/>
  <c r="AV120"/>
  <c r="AV37"/>
  <c r="AV415"/>
  <c r="AV439"/>
  <c r="AV296"/>
  <c r="AV380"/>
  <c r="AV308"/>
  <c r="AV61"/>
  <c r="AV139"/>
  <c r="AV230"/>
  <c r="AV442"/>
  <c r="AV188"/>
  <c r="AV243"/>
  <c r="AV164"/>
  <c r="AV355"/>
  <c r="AV294"/>
  <c r="AV245"/>
  <c r="AV86"/>
  <c r="AV48"/>
  <c r="AV386"/>
  <c r="AV295"/>
  <c r="AV446"/>
  <c r="AV88"/>
  <c r="AV248"/>
  <c r="AV324"/>
  <c r="AV152"/>
  <c r="AV428"/>
  <c r="AV367"/>
  <c r="AV89"/>
  <c r="AV109"/>
  <c r="AV398"/>
  <c r="AV101"/>
  <c r="AV11"/>
  <c r="AV27"/>
  <c r="AV361"/>
  <c r="AV253"/>
  <c r="AV185"/>
  <c r="AV211"/>
  <c r="AV143"/>
  <c r="AV57"/>
  <c r="AV401"/>
  <c r="AV221"/>
  <c r="AV252"/>
  <c r="AV170"/>
  <c r="AV22"/>
  <c r="AV149"/>
  <c r="AV255"/>
  <c r="AV433"/>
  <c r="AV140"/>
  <c r="AV360"/>
  <c r="AV236"/>
  <c r="AV338"/>
  <c r="AV76"/>
  <c r="AV216"/>
  <c r="AV431"/>
  <c r="AV84"/>
  <c r="AV147"/>
  <c r="AV77"/>
  <c r="AV162"/>
  <c r="AV333"/>
  <c r="AV200"/>
  <c r="AV64"/>
  <c r="AV267"/>
  <c r="AV385"/>
  <c r="AV223"/>
  <c r="AV345"/>
  <c r="AV167"/>
  <c r="AV316"/>
  <c r="AV313"/>
  <c r="AV10"/>
  <c r="AV440"/>
  <c r="AV193"/>
  <c r="AV144"/>
  <c r="AV197"/>
  <c r="AV148"/>
  <c r="AV265"/>
  <c r="AV239"/>
  <c r="AV384"/>
  <c r="AV100"/>
  <c r="AV218"/>
  <c r="AV128"/>
  <c r="AV364"/>
  <c r="AV142"/>
  <c r="AV328"/>
  <c r="AV441"/>
  <c r="AV370"/>
  <c r="AV232"/>
  <c r="AV389"/>
  <c r="AV266"/>
  <c r="AV276"/>
  <c r="AV250"/>
  <c r="AV199"/>
  <c r="AV290"/>
  <c r="AV238"/>
  <c r="AV52"/>
  <c r="AV332"/>
  <c r="AV102"/>
  <c r="AV350"/>
  <c r="AV184"/>
  <c r="AV432"/>
  <c r="AV118"/>
  <c r="AV373"/>
  <c r="AV403"/>
  <c r="AV172"/>
  <c r="AV127"/>
  <c r="AV106"/>
  <c r="AV320"/>
  <c r="AV282"/>
  <c r="AV16"/>
  <c r="AV124"/>
  <c r="AV53"/>
  <c r="AV280"/>
  <c r="AV63"/>
  <c r="AV137"/>
  <c r="L285" l="1"/>
  <c r="N285" s="1"/>
  <c r="J285"/>
  <c r="I124"/>
  <c r="L124" s="1"/>
  <c r="N124" s="1"/>
  <c r="Q124"/>
  <c r="S124" s="1"/>
  <c r="Q373"/>
  <c r="S373" s="1"/>
  <c r="I373"/>
  <c r="Q238"/>
  <c r="S238" s="1"/>
  <c r="I238"/>
  <c r="I276"/>
  <c r="L276" s="1"/>
  <c r="N276" s="1"/>
  <c r="Q276"/>
  <c r="S276" s="1"/>
  <c r="Q364"/>
  <c r="S364" s="1"/>
  <c r="I364"/>
  <c r="AV450"/>
  <c r="Q10"/>
  <c r="I10"/>
  <c r="Q64"/>
  <c r="S64" s="1"/>
  <c r="I64"/>
  <c r="I216"/>
  <c r="Q216"/>
  <c r="S216" s="1"/>
  <c r="Q149"/>
  <c r="S149" s="1"/>
  <c r="I149"/>
  <c r="L149" s="1"/>
  <c r="N149" s="1"/>
  <c r="I211"/>
  <c r="L211" s="1"/>
  <c r="N211" s="1"/>
  <c r="Q211"/>
  <c r="S211" s="1"/>
  <c r="I109"/>
  <c r="Q109"/>
  <c r="S109" s="1"/>
  <c r="Q446"/>
  <c r="S446" s="1"/>
  <c r="I446"/>
  <c r="L446" s="1"/>
  <c r="N446" s="1"/>
  <c r="Q164"/>
  <c r="S164" s="1"/>
  <c r="I164"/>
  <c r="Q380"/>
  <c r="S380" s="1"/>
  <c r="I380"/>
  <c r="I254"/>
  <c r="L254" s="1"/>
  <c r="N254" s="1"/>
  <c r="Q254"/>
  <c r="S254" s="1"/>
  <c r="Q69"/>
  <c r="S69" s="1"/>
  <c r="I69"/>
  <c r="L69" s="1"/>
  <c r="N69" s="1"/>
  <c r="I119"/>
  <c r="Q119"/>
  <c r="S119" s="1"/>
  <c r="I105"/>
  <c r="Q105"/>
  <c r="S105" s="1"/>
  <c r="I85"/>
  <c r="L85" s="1"/>
  <c r="N85" s="1"/>
  <c r="Q85"/>
  <c r="S85" s="1"/>
  <c r="I192"/>
  <c r="L192" s="1"/>
  <c r="N192" s="1"/>
  <c r="Q192"/>
  <c r="S192" s="1"/>
  <c r="Q51"/>
  <c r="S51" s="1"/>
  <c r="I51"/>
  <c r="L51" s="1"/>
  <c r="N51" s="1"/>
  <c r="Q34"/>
  <c r="S34" s="1"/>
  <c r="I34"/>
  <c r="I219"/>
  <c r="Q219"/>
  <c r="S219" s="1"/>
  <c r="Q166"/>
  <c r="S166" s="1"/>
  <c r="I166"/>
  <c r="I249"/>
  <c r="Q249"/>
  <c r="S249" s="1"/>
  <c r="I297"/>
  <c r="Q297"/>
  <c r="S297" s="1"/>
  <c r="Q303"/>
  <c r="S303" s="1"/>
  <c r="I303"/>
  <c r="L303" s="1"/>
  <c r="N303" s="1"/>
  <c r="Q130"/>
  <c r="S130" s="1"/>
  <c r="I130"/>
  <c r="I116"/>
  <c r="Q116"/>
  <c r="S116" s="1"/>
  <c r="I298"/>
  <c r="Q298"/>
  <c r="S298" s="1"/>
  <c r="Q175"/>
  <c r="S175" s="1"/>
  <c r="I175"/>
  <c r="L175" s="1"/>
  <c r="N175" s="1"/>
  <c r="I104"/>
  <c r="Q104"/>
  <c r="S104" s="1"/>
  <c r="I78"/>
  <c r="L78" s="1"/>
  <c r="N78" s="1"/>
  <c r="Q78"/>
  <c r="S78" s="1"/>
  <c r="I190"/>
  <c r="Q190"/>
  <c r="S190" s="1"/>
  <c r="Q378"/>
  <c r="S378" s="1"/>
  <c r="I378"/>
  <c r="Q410"/>
  <c r="S410" s="1"/>
  <c r="I410"/>
  <c r="Q214"/>
  <c r="S214" s="1"/>
  <c r="I214"/>
  <c r="L214" s="1"/>
  <c r="N214" s="1"/>
  <c r="Q47"/>
  <c r="S47" s="1"/>
  <c r="I47"/>
  <c r="L47" s="1"/>
  <c r="N47" s="1"/>
  <c r="Q44"/>
  <c r="S44" s="1"/>
  <c r="I44"/>
  <c r="Q366"/>
  <c r="S366" s="1"/>
  <c r="I366"/>
  <c r="I292"/>
  <c r="L292" s="1"/>
  <c r="N292" s="1"/>
  <c r="Q292"/>
  <c r="S292" s="1"/>
  <c r="I317"/>
  <c r="Q317"/>
  <c r="S317" s="1"/>
  <c r="I80"/>
  <c r="Q80"/>
  <c r="S80" s="1"/>
  <c r="Q391"/>
  <c r="S391" s="1"/>
  <c r="I391"/>
  <c r="I114"/>
  <c r="Q114"/>
  <c r="S114" s="1"/>
  <c r="Q30"/>
  <c r="S30" s="1"/>
  <c r="I30"/>
  <c r="L30" s="1"/>
  <c r="N30" s="1"/>
  <c r="Q32"/>
  <c r="S32" s="1"/>
  <c r="I32"/>
  <c r="Q244"/>
  <c r="S244" s="1"/>
  <c r="I244"/>
  <c r="L244" s="1"/>
  <c r="N244" s="1"/>
  <c r="I181"/>
  <c r="Q181"/>
  <c r="S181" s="1"/>
  <c r="I93"/>
  <c r="L93" s="1"/>
  <c r="N93" s="1"/>
  <c r="Q93"/>
  <c r="S93" s="1"/>
  <c r="Q18"/>
  <c r="S18" s="1"/>
  <c r="I18"/>
  <c r="Q392"/>
  <c r="S392" s="1"/>
  <c r="I392"/>
  <c r="Q160"/>
  <c r="S160" s="1"/>
  <c r="I160"/>
  <c r="Q159"/>
  <c r="S159" s="1"/>
  <c r="I159"/>
  <c r="Q26"/>
  <c r="S26" s="1"/>
  <c r="I26"/>
  <c r="Q320"/>
  <c r="S320" s="1"/>
  <c r="I320"/>
  <c r="L320" s="1"/>
  <c r="N320" s="1"/>
  <c r="I184"/>
  <c r="Q184"/>
  <c r="S184" s="1"/>
  <c r="I250"/>
  <c r="L250" s="1"/>
  <c r="N250" s="1"/>
  <c r="Q250"/>
  <c r="S250" s="1"/>
  <c r="Q142"/>
  <c r="S142" s="1"/>
  <c r="I142"/>
  <c r="Q148"/>
  <c r="S148" s="1"/>
  <c r="I148"/>
  <c r="Q167"/>
  <c r="S167" s="1"/>
  <c r="I167"/>
  <c r="Q162"/>
  <c r="S162" s="1"/>
  <c r="I162"/>
  <c r="Q236"/>
  <c r="S236" s="1"/>
  <c r="I236"/>
  <c r="I252"/>
  <c r="Q252"/>
  <c r="S252" s="1"/>
  <c r="Q361"/>
  <c r="S361" s="1"/>
  <c r="I361"/>
  <c r="Q428"/>
  <c r="S428" s="1"/>
  <c r="I428"/>
  <c r="L428" s="1"/>
  <c r="N428" s="1"/>
  <c r="Q48"/>
  <c r="S48" s="1"/>
  <c r="I48"/>
  <c r="Q442"/>
  <c r="S442" s="1"/>
  <c r="I442"/>
  <c r="L442" s="1"/>
  <c r="N442" s="1"/>
  <c r="Q415"/>
  <c r="S415" s="1"/>
  <c r="I415"/>
  <c r="I337"/>
  <c r="L337" s="1"/>
  <c r="N337" s="1"/>
  <c r="Q337"/>
  <c r="S337" s="1"/>
  <c r="I309"/>
  <c r="Q309"/>
  <c r="S309" s="1"/>
  <c r="I87"/>
  <c r="L87" s="1"/>
  <c r="N87" s="1"/>
  <c r="Q87"/>
  <c r="S87" s="1"/>
  <c r="I90"/>
  <c r="L90" s="1"/>
  <c r="N90" s="1"/>
  <c r="Q90"/>
  <c r="S90" s="1"/>
  <c r="I289"/>
  <c r="L289" s="1"/>
  <c r="N289" s="1"/>
  <c r="Q289"/>
  <c r="S289" s="1"/>
  <c r="I98"/>
  <c r="Q98"/>
  <c r="S98" s="1"/>
  <c r="I183"/>
  <c r="Q183"/>
  <c r="S183" s="1"/>
  <c r="I212"/>
  <c r="L212" s="1"/>
  <c r="N212" s="1"/>
  <c r="Q212"/>
  <c r="S212" s="1"/>
  <c r="Q35"/>
  <c r="S35" s="1"/>
  <c r="I35"/>
  <c r="Q71"/>
  <c r="S71" s="1"/>
  <c r="I71"/>
  <c r="L71" s="1"/>
  <c r="N71" s="1"/>
  <c r="I82"/>
  <c r="Q82"/>
  <c r="S82" s="1"/>
  <c r="I279"/>
  <c r="L279" s="1"/>
  <c r="N279" s="1"/>
  <c r="Q279"/>
  <c r="S279" s="1"/>
  <c r="I122"/>
  <c r="L122" s="1"/>
  <c r="N122" s="1"/>
  <c r="Q122"/>
  <c r="S122" s="1"/>
  <c r="I182"/>
  <c r="L182" s="1"/>
  <c r="N182" s="1"/>
  <c r="Q182"/>
  <c r="S182" s="1"/>
  <c r="I306"/>
  <c r="L306" s="1"/>
  <c r="N306" s="1"/>
  <c r="Q306"/>
  <c r="S306" s="1"/>
  <c r="Q375"/>
  <c r="S375" s="1"/>
  <c r="I375"/>
  <c r="Q54"/>
  <c r="S54" s="1"/>
  <c r="I54"/>
  <c r="L54" s="1"/>
  <c r="N54" s="1"/>
  <c r="Q412"/>
  <c r="S412" s="1"/>
  <c r="I412"/>
  <c r="I258"/>
  <c r="Q258"/>
  <c r="S258" s="1"/>
  <c r="I263"/>
  <c r="L263" s="1"/>
  <c r="N263" s="1"/>
  <c r="Q263"/>
  <c r="S263" s="1"/>
  <c r="I215"/>
  <c r="L215" s="1"/>
  <c r="N215" s="1"/>
  <c r="Q215"/>
  <c r="S215" s="1"/>
  <c r="I112"/>
  <c r="Q112"/>
  <c r="S112" s="1"/>
  <c r="Q371"/>
  <c r="S371" s="1"/>
  <c r="I371"/>
  <c r="Q55"/>
  <c r="S55" s="1"/>
  <c r="I55"/>
  <c r="Q49"/>
  <c r="S49" s="1"/>
  <c r="I49"/>
  <c r="I231"/>
  <c r="L231" s="1"/>
  <c r="N231" s="1"/>
  <c r="Q231"/>
  <c r="S231" s="1"/>
  <c r="I357"/>
  <c r="Q357"/>
  <c r="S357" s="1"/>
  <c r="Q427"/>
  <c r="S427" s="1"/>
  <c r="I427"/>
  <c r="L427" s="1"/>
  <c r="N427" s="1"/>
  <c r="I396"/>
  <c r="Q396"/>
  <c r="S396" s="1"/>
  <c r="I256"/>
  <c r="L256" s="1"/>
  <c r="N256" s="1"/>
  <c r="Q256"/>
  <c r="S256" s="1"/>
  <c r="I291"/>
  <c r="L291" s="1"/>
  <c r="N291" s="1"/>
  <c r="Q291"/>
  <c r="S291" s="1"/>
  <c r="I180"/>
  <c r="Q180"/>
  <c r="S180" s="1"/>
  <c r="Q438"/>
  <c r="S438" s="1"/>
  <c r="I438"/>
  <c r="L438" s="1"/>
  <c r="N438" s="1"/>
  <c r="I353"/>
  <c r="Q353"/>
  <c r="S353" s="1"/>
  <c r="Q420"/>
  <c r="S420" s="1"/>
  <c r="I420"/>
  <c r="L420" s="1"/>
  <c r="N420" s="1"/>
  <c r="I228"/>
  <c r="Q228"/>
  <c r="S228" s="1"/>
  <c r="I262"/>
  <c r="Q262"/>
  <c r="S262" s="1"/>
  <c r="I196"/>
  <c r="Q196"/>
  <c r="S196" s="1"/>
  <c r="I305"/>
  <c r="Q305"/>
  <c r="S305" s="1"/>
  <c r="I274"/>
  <c r="Q274"/>
  <c r="S274" s="1"/>
  <c r="I220"/>
  <c r="Q220"/>
  <c r="S220" s="1"/>
  <c r="I344"/>
  <c r="Q344"/>
  <c r="S344" s="1"/>
  <c r="I349"/>
  <c r="Q349"/>
  <c r="S349" s="1"/>
  <c r="I205"/>
  <c r="Q205"/>
  <c r="S205" s="1"/>
  <c r="I325"/>
  <c r="Q325"/>
  <c r="S325" s="1"/>
  <c r="Q174"/>
  <c r="S174" s="1"/>
  <c r="I174"/>
  <c r="Q172"/>
  <c r="S172" s="1"/>
  <c r="I172"/>
  <c r="I332"/>
  <c r="Q332"/>
  <c r="S332" s="1"/>
  <c r="Q389"/>
  <c r="S389" s="1"/>
  <c r="I389"/>
  <c r="I328"/>
  <c r="L328" s="1"/>
  <c r="N328" s="1"/>
  <c r="Q328"/>
  <c r="S328" s="1"/>
  <c r="Q218"/>
  <c r="S218" s="1"/>
  <c r="I218"/>
  <c r="I265"/>
  <c r="L265" s="1"/>
  <c r="N265" s="1"/>
  <c r="Q265"/>
  <c r="S265" s="1"/>
  <c r="I193"/>
  <c r="L193" s="1"/>
  <c r="N193" s="1"/>
  <c r="Q193"/>
  <c r="S193" s="1"/>
  <c r="I316"/>
  <c r="Q316"/>
  <c r="S316" s="1"/>
  <c r="Q385"/>
  <c r="S385" s="1"/>
  <c r="I385"/>
  <c r="I333"/>
  <c r="L333" s="1"/>
  <c r="N333" s="1"/>
  <c r="Q333"/>
  <c r="S333" s="1"/>
  <c r="I84"/>
  <c r="L84" s="1"/>
  <c r="N84" s="1"/>
  <c r="Q84"/>
  <c r="S84" s="1"/>
  <c r="I338"/>
  <c r="L338" s="1"/>
  <c r="N338" s="1"/>
  <c r="Q338"/>
  <c r="S338" s="1"/>
  <c r="Q433"/>
  <c r="S433" s="1"/>
  <c r="I433"/>
  <c r="L433" s="1"/>
  <c r="N433" s="1"/>
  <c r="Q170"/>
  <c r="S170" s="1"/>
  <c r="I170"/>
  <c r="Q57"/>
  <c r="S57" s="1"/>
  <c r="I57"/>
  <c r="I253"/>
  <c r="Q253"/>
  <c r="S253" s="1"/>
  <c r="I101"/>
  <c r="L101" s="1"/>
  <c r="N101" s="1"/>
  <c r="Q101"/>
  <c r="S101" s="1"/>
  <c r="Q367"/>
  <c r="S367" s="1"/>
  <c r="I367"/>
  <c r="I248"/>
  <c r="Q248"/>
  <c r="S248" s="1"/>
  <c r="Q386"/>
  <c r="S386" s="1"/>
  <c r="I386"/>
  <c r="I294"/>
  <c r="Q294"/>
  <c r="S294" s="1"/>
  <c r="I188"/>
  <c r="L188" s="1"/>
  <c r="N188" s="1"/>
  <c r="Q188"/>
  <c r="S188" s="1"/>
  <c r="Q61"/>
  <c r="S61" s="1"/>
  <c r="I61"/>
  <c r="Q439"/>
  <c r="S439" s="1"/>
  <c r="I439"/>
  <c r="L439" s="1"/>
  <c r="N439" s="1"/>
  <c r="Q134"/>
  <c r="S134" s="1"/>
  <c r="I134"/>
  <c r="I179"/>
  <c r="Q179"/>
  <c r="S179" s="1"/>
  <c r="Q132"/>
  <c r="S132" s="1"/>
  <c r="I132"/>
  <c r="L132" s="1"/>
  <c r="N132" s="1"/>
  <c r="Q383"/>
  <c r="S383" s="1"/>
  <c r="I383"/>
  <c r="I126"/>
  <c r="Q126"/>
  <c r="S126" s="1"/>
  <c r="Q146"/>
  <c r="S146" s="1"/>
  <c r="I146"/>
  <c r="Q158"/>
  <c r="S158" s="1"/>
  <c r="I158"/>
  <c r="I209"/>
  <c r="Q209"/>
  <c r="S209" s="1"/>
  <c r="Q40"/>
  <c r="S40" s="1"/>
  <c r="I40"/>
  <c r="I259"/>
  <c r="L259" s="1"/>
  <c r="N259" s="1"/>
  <c r="Q259"/>
  <c r="S259" s="1"/>
  <c r="I233"/>
  <c r="L233" s="1"/>
  <c r="N233" s="1"/>
  <c r="Q233"/>
  <c r="S233" s="1"/>
  <c r="Q222"/>
  <c r="S222" s="1"/>
  <c r="I222"/>
  <c r="I399"/>
  <c r="Q399"/>
  <c r="S399" s="1"/>
  <c r="Q70"/>
  <c r="S70" s="1"/>
  <c r="I70"/>
  <c r="I94"/>
  <c r="L94" s="1"/>
  <c r="N94" s="1"/>
  <c r="Q94"/>
  <c r="S94" s="1"/>
  <c r="Q14"/>
  <c r="S14" s="1"/>
  <c r="I14"/>
  <c r="Q443"/>
  <c r="S443" s="1"/>
  <c r="I443"/>
  <c r="L443" s="1"/>
  <c r="N443" s="1"/>
  <c r="Q171"/>
  <c r="S171" s="1"/>
  <c r="I171"/>
  <c r="I73"/>
  <c r="Q73"/>
  <c r="S73" s="1"/>
  <c r="I326"/>
  <c r="Q326"/>
  <c r="S326" s="1"/>
  <c r="I356"/>
  <c r="Q356"/>
  <c r="S356" s="1"/>
  <c r="Q409"/>
  <c r="S409" s="1"/>
  <c r="I409"/>
  <c r="I260"/>
  <c r="Q260"/>
  <c r="S260" s="1"/>
  <c r="Q363"/>
  <c r="S363" s="1"/>
  <c r="I363"/>
  <c r="L363" s="1"/>
  <c r="N363" s="1"/>
  <c r="Q418"/>
  <c r="S418" s="1"/>
  <c r="I418"/>
  <c r="I283"/>
  <c r="Q283"/>
  <c r="S283" s="1"/>
  <c r="Q29"/>
  <c r="S29" s="1"/>
  <c r="I29"/>
  <c r="Q31"/>
  <c r="S31" s="1"/>
  <c r="I31"/>
  <c r="L31" s="1"/>
  <c r="N31" s="1"/>
  <c r="Q423"/>
  <c r="S423" s="1"/>
  <c r="I423"/>
  <c r="L423" s="1"/>
  <c r="N423" s="1"/>
  <c r="Q404"/>
  <c r="S404" s="1"/>
  <c r="I404"/>
  <c r="Q379"/>
  <c r="S379" s="1"/>
  <c r="I379"/>
  <c r="I278"/>
  <c r="L278" s="1"/>
  <c r="N278" s="1"/>
  <c r="Q278"/>
  <c r="S278" s="1"/>
  <c r="Q129"/>
  <c r="S129" s="1"/>
  <c r="I129"/>
  <c r="L129" s="1"/>
  <c r="N129" s="1"/>
  <c r="Q20"/>
  <c r="S20" s="1"/>
  <c r="I20"/>
  <c r="L20" s="1"/>
  <c r="N20" s="1"/>
  <c r="Q161"/>
  <c r="S161" s="1"/>
  <c r="I161"/>
  <c r="Q33"/>
  <c r="S33" s="1"/>
  <c r="I33"/>
  <c r="I275"/>
  <c r="Q275"/>
  <c r="S275" s="1"/>
  <c r="Q36"/>
  <c r="S36" s="1"/>
  <c r="I36"/>
  <c r="Q45"/>
  <c r="S45" s="1"/>
  <c r="I45"/>
  <c r="I229"/>
  <c r="Q229"/>
  <c r="S229" s="1"/>
  <c r="Q299"/>
  <c r="S299" s="1"/>
  <c r="I299"/>
  <c r="I341"/>
  <c r="Q341"/>
  <c r="S341" s="1"/>
  <c r="I213"/>
  <c r="Q213"/>
  <c r="S213" s="1"/>
  <c r="Q135"/>
  <c r="S135" s="1"/>
  <c r="I135"/>
  <c r="I310"/>
  <c r="Q310"/>
  <c r="S310" s="1"/>
  <c r="I189"/>
  <c r="L189" s="1"/>
  <c r="N189" s="1"/>
  <c r="Q189"/>
  <c r="S189" s="1"/>
  <c r="Q390"/>
  <c r="S390" s="1"/>
  <c r="I390"/>
  <c r="I81"/>
  <c r="Q81"/>
  <c r="S81" s="1"/>
  <c r="Q421"/>
  <c r="S421" s="1"/>
  <c r="I421"/>
  <c r="Q449"/>
  <c r="S449" s="1"/>
  <c r="I449"/>
  <c r="L449" s="1"/>
  <c r="N449" s="1"/>
  <c r="I343"/>
  <c r="L343" s="1"/>
  <c r="N343" s="1"/>
  <c r="Q343"/>
  <c r="S343" s="1"/>
  <c r="I314"/>
  <c r="Q314"/>
  <c r="S314" s="1"/>
  <c r="Q315"/>
  <c r="S315" s="1"/>
  <c r="I315"/>
  <c r="L315" s="1"/>
  <c r="N315" s="1"/>
  <c r="I177"/>
  <c r="Q177"/>
  <c r="S177" s="1"/>
  <c r="I301"/>
  <c r="Q301"/>
  <c r="S301" s="1"/>
  <c r="I268"/>
  <c r="L268" s="1"/>
  <c r="N268" s="1"/>
  <c r="Q268"/>
  <c r="S268" s="1"/>
  <c r="Q150"/>
  <c r="S150" s="1"/>
  <c r="I150"/>
  <c r="Q362"/>
  <c r="S362" s="1"/>
  <c r="I362"/>
  <c r="L362" s="1"/>
  <c r="N362" s="1"/>
  <c r="I329"/>
  <c r="L329" s="1"/>
  <c r="N329" s="1"/>
  <c r="Q329"/>
  <c r="S329" s="1"/>
  <c r="Q155"/>
  <c r="S155" s="1"/>
  <c r="I155"/>
  <c r="L155" s="1"/>
  <c r="N155" s="1"/>
  <c r="I210"/>
  <c r="Q210"/>
  <c r="S210" s="1"/>
  <c r="Q234"/>
  <c r="S234" s="1"/>
  <c r="I234"/>
  <c r="L234" s="1"/>
  <c r="N234" s="1"/>
  <c r="Q133"/>
  <c r="S133" s="1"/>
  <c r="I133"/>
  <c r="L133" s="1"/>
  <c r="N133" s="1"/>
  <c r="Q425"/>
  <c r="S425" s="1"/>
  <c r="I425"/>
  <c r="L425" s="1"/>
  <c r="N425" s="1"/>
  <c r="Q444"/>
  <c r="S444" s="1"/>
  <c r="I444"/>
  <c r="L444" s="1"/>
  <c r="N444" s="1"/>
  <c r="Q246"/>
  <c r="S246" s="1"/>
  <c r="I246"/>
  <c r="L246" s="1"/>
  <c r="N246" s="1"/>
  <c r="Q24"/>
  <c r="S24" s="1"/>
  <c r="I24"/>
  <c r="L24" s="1"/>
  <c r="N24" s="1"/>
  <c r="Q41"/>
  <c r="S41" s="1"/>
  <c r="I41"/>
  <c r="L41" s="1"/>
  <c r="N41" s="1"/>
  <c r="I115"/>
  <c r="L115" s="1"/>
  <c r="N115" s="1"/>
  <c r="Q115"/>
  <c r="S115" s="1"/>
  <c r="Q413"/>
  <c r="S413" s="1"/>
  <c r="I413"/>
  <c r="I351"/>
  <c r="Q351"/>
  <c r="S351" s="1"/>
  <c r="I287"/>
  <c r="Q287"/>
  <c r="S287" s="1"/>
  <c r="I334"/>
  <c r="Q334"/>
  <c r="S334" s="1"/>
  <c r="I217"/>
  <c r="Q217"/>
  <c r="S217" s="1"/>
  <c r="I271"/>
  <c r="Q271"/>
  <c r="S271" s="1"/>
  <c r="I107"/>
  <c r="Q107"/>
  <c r="S107" s="1"/>
  <c r="Q17"/>
  <c r="S17" s="1"/>
  <c r="I17"/>
  <c r="I251"/>
  <c r="Q251"/>
  <c r="S251" s="1"/>
  <c r="Q157"/>
  <c r="S157" s="1"/>
  <c r="I157"/>
  <c r="I312"/>
  <c r="L312" s="1"/>
  <c r="N312" s="1"/>
  <c r="Q312"/>
  <c r="S312" s="1"/>
  <c r="I281"/>
  <c r="Q281"/>
  <c r="S281" s="1"/>
  <c r="I83"/>
  <c r="Q83"/>
  <c r="S83" s="1"/>
  <c r="Q137"/>
  <c r="S137" s="1"/>
  <c r="I137"/>
  <c r="I106"/>
  <c r="Q106"/>
  <c r="S106" s="1"/>
  <c r="I350"/>
  <c r="Q350"/>
  <c r="S350" s="1"/>
  <c r="Q370"/>
  <c r="S370" s="1"/>
  <c r="I370"/>
  <c r="Q384"/>
  <c r="S384" s="1"/>
  <c r="I384"/>
  <c r="I197"/>
  <c r="L197" s="1"/>
  <c r="N197" s="1"/>
  <c r="Q197"/>
  <c r="S197" s="1"/>
  <c r="I345"/>
  <c r="Q345"/>
  <c r="S345" s="1"/>
  <c r="I77"/>
  <c r="Q77"/>
  <c r="S77" s="1"/>
  <c r="Q360"/>
  <c r="S360" s="1"/>
  <c r="I360"/>
  <c r="L360" s="1"/>
  <c r="N360" s="1"/>
  <c r="I221"/>
  <c r="Q221"/>
  <c r="S221" s="1"/>
  <c r="Q27"/>
  <c r="S27" s="1"/>
  <c r="I27"/>
  <c r="Q152"/>
  <c r="S152" s="1"/>
  <c r="I152"/>
  <c r="L152" s="1"/>
  <c r="N152" s="1"/>
  <c r="I86"/>
  <c r="L86" s="1"/>
  <c r="N86" s="1"/>
  <c r="Q86"/>
  <c r="S86" s="1"/>
  <c r="Q230"/>
  <c r="S230" s="1"/>
  <c r="I230"/>
  <c r="Q37"/>
  <c r="S37" s="1"/>
  <c r="I37"/>
  <c r="Q59"/>
  <c r="S59" s="1"/>
  <c r="I59"/>
  <c r="I225"/>
  <c r="L225" s="1"/>
  <c r="N225" s="1"/>
  <c r="Q225"/>
  <c r="S225" s="1"/>
  <c r="I323"/>
  <c r="Q323"/>
  <c r="S323" s="1"/>
  <c r="I293"/>
  <c r="Q293"/>
  <c r="S293" s="1"/>
  <c r="I121"/>
  <c r="L121" s="1"/>
  <c r="N121" s="1"/>
  <c r="Q121"/>
  <c r="S121" s="1"/>
  <c r="Q38"/>
  <c r="S38" s="1"/>
  <c r="I38"/>
  <c r="L38" s="1"/>
  <c r="N38" s="1"/>
  <c r="I99"/>
  <c r="L99" s="1"/>
  <c r="N99" s="1"/>
  <c r="Q99"/>
  <c r="S99" s="1"/>
  <c r="I178"/>
  <c r="L178" s="1"/>
  <c r="N178" s="1"/>
  <c r="Q178"/>
  <c r="S178" s="1"/>
  <c r="I304"/>
  <c r="Q304"/>
  <c r="S304" s="1"/>
  <c r="I91"/>
  <c r="Q91"/>
  <c r="S91" s="1"/>
  <c r="I330"/>
  <c r="Q330"/>
  <c r="S330" s="1"/>
  <c r="Q435"/>
  <c r="S435" s="1"/>
  <c r="I435"/>
  <c r="L435" s="1"/>
  <c r="N435" s="1"/>
  <c r="I346"/>
  <c r="Q346"/>
  <c r="S346" s="1"/>
  <c r="Q58"/>
  <c r="S58" s="1"/>
  <c r="I58"/>
  <c r="Q145"/>
  <c r="S145" s="1"/>
  <c r="I145"/>
  <c r="L145" s="1"/>
  <c r="N145" s="1"/>
  <c r="Q374"/>
  <c r="S374" s="1"/>
  <c r="I374"/>
  <c r="Q13"/>
  <c r="S13" s="1"/>
  <c r="I13"/>
  <c r="L13" s="1"/>
  <c r="N13" s="1"/>
  <c r="I277"/>
  <c r="L277" s="1"/>
  <c r="N277" s="1"/>
  <c r="Q277"/>
  <c r="S277" s="1"/>
  <c r="I74"/>
  <c r="Q74"/>
  <c r="S74" s="1"/>
  <c r="Q131"/>
  <c r="S131" s="1"/>
  <c r="I131"/>
  <c r="Q372"/>
  <c r="S372" s="1"/>
  <c r="I372"/>
  <c r="I224"/>
  <c r="L224" s="1"/>
  <c r="N224" s="1"/>
  <c r="Q224"/>
  <c r="S224" s="1"/>
  <c r="Q387"/>
  <c r="S387" s="1"/>
  <c r="I387"/>
  <c r="Q382"/>
  <c r="S382" s="1"/>
  <c r="I382"/>
  <c r="L382" s="1"/>
  <c r="N382" s="1"/>
  <c r="Q402"/>
  <c r="S402" s="1"/>
  <c r="I402"/>
  <c r="I103"/>
  <c r="Q103"/>
  <c r="S103" s="1"/>
  <c r="I286"/>
  <c r="Q286"/>
  <c r="S286" s="1"/>
  <c r="I257"/>
  <c r="Q257"/>
  <c r="S257" s="1"/>
  <c r="I272"/>
  <c r="Q272"/>
  <c r="S272" s="1"/>
  <c r="Q242"/>
  <c r="S242" s="1"/>
  <c r="I242"/>
  <c r="L242" s="1"/>
  <c r="N242" s="1"/>
  <c r="I340"/>
  <c r="Q340"/>
  <c r="S340" s="1"/>
  <c r="I206"/>
  <c r="L206" s="1"/>
  <c r="N206" s="1"/>
  <c r="Q206"/>
  <c r="S206" s="1"/>
  <c r="I187"/>
  <c r="Q187"/>
  <c r="S187" s="1"/>
  <c r="I331"/>
  <c r="Q331"/>
  <c r="S331" s="1"/>
  <c r="I95"/>
  <c r="Q95"/>
  <c r="S95" s="1"/>
  <c r="Q151"/>
  <c r="S151" s="1"/>
  <c r="I151"/>
  <c r="Q60"/>
  <c r="S60" s="1"/>
  <c r="I60"/>
  <c r="Q430"/>
  <c r="S430" s="1"/>
  <c r="I430"/>
  <c r="L430" s="1"/>
  <c r="N430" s="1"/>
  <c r="Q15"/>
  <c r="S15" s="1"/>
  <c r="I15"/>
  <c r="L15" s="1"/>
  <c r="N15" s="1"/>
  <c r="I96"/>
  <c r="Q96"/>
  <c r="S96" s="1"/>
  <c r="Q53"/>
  <c r="S53" s="1"/>
  <c r="I53"/>
  <c r="Q403"/>
  <c r="S403" s="1"/>
  <c r="I403"/>
  <c r="L403" s="1"/>
  <c r="N403" s="1"/>
  <c r="Q52"/>
  <c r="S52" s="1"/>
  <c r="I52"/>
  <c r="L52" s="1"/>
  <c r="N52" s="1"/>
  <c r="I232"/>
  <c r="Q232"/>
  <c r="S232" s="1"/>
  <c r="I100"/>
  <c r="Q100"/>
  <c r="S100" s="1"/>
  <c r="Q440"/>
  <c r="S440" s="1"/>
  <c r="I440"/>
  <c r="L440" s="1"/>
  <c r="N440" s="1"/>
  <c r="I267"/>
  <c r="Q267"/>
  <c r="S267" s="1"/>
  <c r="Q431"/>
  <c r="S431" s="1"/>
  <c r="I431"/>
  <c r="L431" s="1"/>
  <c r="N431" s="1"/>
  <c r="I255"/>
  <c r="Q255"/>
  <c r="S255" s="1"/>
  <c r="Q143"/>
  <c r="S143" s="1"/>
  <c r="I143"/>
  <c r="L143" s="1"/>
  <c r="N143" s="1"/>
  <c r="I398"/>
  <c r="Q398"/>
  <c r="S398" s="1"/>
  <c r="I88"/>
  <c r="Q88"/>
  <c r="S88" s="1"/>
  <c r="I355"/>
  <c r="Q355"/>
  <c r="S355" s="1"/>
  <c r="I308"/>
  <c r="L308" s="1"/>
  <c r="N308" s="1"/>
  <c r="Q308"/>
  <c r="S308" s="1"/>
  <c r="Q434"/>
  <c r="S434" s="1"/>
  <c r="I434"/>
  <c r="L434" s="1"/>
  <c r="N434" s="1"/>
  <c r="Q447"/>
  <c r="S447" s="1"/>
  <c r="I447"/>
  <c r="L447" s="1"/>
  <c r="N447" s="1"/>
  <c r="I273"/>
  <c r="Q273"/>
  <c r="S273" s="1"/>
  <c r="I207"/>
  <c r="Q207"/>
  <c r="S207" s="1"/>
  <c r="Q407"/>
  <c r="S407" s="1"/>
  <c r="I407"/>
  <c r="I264"/>
  <c r="L264" s="1"/>
  <c r="N264" s="1"/>
  <c r="Q264"/>
  <c r="S264" s="1"/>
  <c r="Q429"/>
  <c r="S429" s="1"/>
  <c r="I429"/>
  <c r="L429" s="1"/>
  <c r="N429" s="1"/>
  <c r="Q28"/>
  <c r="S28" s="1"/>
  <c r="I28"/>
  <c r="L28" s="1"/>
  <c r="N28" s="1"/>
  <c r="Q163"/>
  <c r="S163" s="1"/>
  <c r="I163"/>
  <c r="I335"/>
  <c r="Q335"/>
  <c r="S335" s="1"/>
  <c r="I108"/>
  <c r="Q108"/>
  <c r="S108" s="1"/>
  <c r="I208"/>
  <c r="Q208"/>
  <c r="S208" s="1"/>
  <c r="I269"/>
  <c r="L269" s="1"/>
  <c r="N269" s="1"/>
  <c r="Q269"/>
  <c r="S269" s="1"/>
  <c r="Q376"/>
  <c r="S376" s="1"/>
  <c r="I376"/>
  <c r="I348"/>
  <c r="L348" s="1"/>
  <c r="N348" s="1"/>
  <c r="Q348"/>
  <c r="S348" s="1"/>
  <c r="Q173"/>
  <c r="S173" s="1"/>
  <c r="I173"/>
  <c r="Q68"/>
  <c r="S68" s="1"/>
  <c r="I68"/>
  <c r="L68" s="1"/>
  <c r="N68" s="1"/>
  <c r="Q437"/>
  <c r="S437" s="1"/>
  <c r="I437"/>
  <c r="L437" s="1"/>
  <c r="N437" s="1"/>
  <c r="Q388"/>
  <c r="S388" s="1"/>
  <c r="I388"/>
  <c r="I117"/>
  <c r="L117" s="1"/>
  <c r="N117" s="1"/>
  <c r="Q117"/>
  <c r="S117" s="1"/>
  <c r="Q417"/>
  <c r="S417" s="1"/>
  <c r="I417"/>
  <c r="I347"/>
  <c r="L347" s="1"/>
  <c r="N347" s="1"/>
  <c r="Q347"/>
  <c r="S347" s="1"/>
  <c r="Q65"/>
  <c r="S65" s="1"/>
  <c r="I65"/>
  <c r="Q436"/>
  <c r="S436" s="1"/>
  <c r="I436"/>
  <c r="L436" s="1"/>
  <c r="N436" s="1"/>
  <c r="Q322"/>
  <c r="S322" s="1"/>
  <c r="I322"/>
  <c r="L322" s="1"/>
  <c r="N322" s="1"/>
  <c r="I342"/>
  <c r="L342" s="1"/>
  <c r="N342" s="1"/>
  <c r="Q342"/>
  <c r="S342" s="1"/>
  <c r="Q141"/>
  <c r="S141" s="1"/>
  <c r="I141"/>
  <c r="L141" s="1"/>
  <c r="N141" s="1"/>
  <c r="Q39"/>
  <c r="S39" s="1"/>
  <c r="I39"/>
  <c r="Q25"/>
  <c r="S25" s="1"/>
  <c r="I25"/>
  <c r="I302"/>
  <c r="Q302"/>
  <c r="S302" s="1"/>
  <c r="I186"/>
  <c r="Q186"/>
  <c r="S186" s="1"/>
  <c r="I194"/>
  <c r="Q194"/>
  <c r="S194" s="1"/>
  <c r="I201"/>
  <c r="L201" s="1"/>
  <c r="N201" s="1"/>
  <c r="Q201"/>
  <c r="S201" s="1"/>
  <c r="Q241"/>
  <c r="S241" s="1"/>
  <c r="I241"/>
  <c r="L241" s="1"/>
  <c r="N241" s="1"/>
  <c r="Q72"/>
  <c r="S72" s="1"/>
  <c r="I72"/>
  <c r="I280"/>
  <c r="Q280"/>
  <c r="S280" s="1"/>
  <c r="I282"/>
  <c r="Q282"/>
  <c r="S282" s="1"/>
  <c r="Q432"/>
  <c r="S432" s="1"/>
  <c r="I432"/>
  <c r="L432" s="1"/>
  <c r="N432" s="1"/>
  <c r="I199"/>
  <c r="L199" s="1"/>
  <c r="N199" s="1"/>
  <c r="Q199"/>
  <c r="S199" s="1"/>
  <c r="Q63"/>
  <c r="S63" s="1"/>
  <c r="I63"/>
  <c r="L63" s="1"/>
  <c r="N63" s="1"/>
  <c r="Q16"/>
  <c r="S16" s="1"/>
  <c r="I16"/>
  <c r="I127"/>
  <c r="Q127"/>
  <c r="S127" s="1"/>
  <c r="I118"/>
  <c r="L118" s="1"/>
  <c r="N118" s="1"/>
  <c r="Q118"/>
  <c r="S118" s="1"/>
  <c r="I102"/>
  <c r="Q102"/>
  <c r="S102" s="1"/>
  <c r="I290"/>
  <c r="Q290"/>
  <c r="S290" s="1"/>
  <c r="I266"/>
  <c r="L266" s="1"/>
  <c r="N266" s="1"/>
  <c r="Q266"/>
  <c r="S266" s="1"/>
  <c r="Q441"/>
  <c r="S441" s="1"/>
  <c r="I441"/>
  <c r="L441" s="1"/>
  <c r="N441" s="1"/>
  <c r="Q128"/>
  <c r="S128" s="1"/>
  <c r="I128"/>
  <c r="L128" s="1"/>
  <c r="N128" s="1"/>
  <c r="Q239"/>
  <c r="S239" s="1"/>
  <c r="I239"/>
  <c r="Q144"/>
  <c r="S144" s="1"/>
  <c r="I144"/>
  <c r="L144" s="1"/>
  <c r="N144" s="1"/>
  <c r="I313"/>
  <c r="Q313"/>
  <c r="S313" s="1"/>
  <c r="I223"/>
  <c r="Q223"/>
  <c r="S223" s="1"/>
  <c r="I200"/>
  <c r="Q200"/>
  <c r="S200" s="1"/>
  <c r="Q147"/>
  <c r="S147" s="1"/>
  <c r="I147"/>
  <c r="I76"/>
  <c r="Q76"/>
  <c r="S76" s="1"/>
  <c r="Q140"/>
  <c r="S140" s="1"/>
  <c r="I140"/>
  <c r="Q22"/>
  <c r="S22" s="1"/>
  <c r="I22"/>
  <c r="L22" s="1"/>
  <c r="N22" s="1"/>
  <c r="Q401"/>
  <c r="S401" s="1"/>
  <c r="I401"/>
  <c r="I185"/>
  <c r="Q185"/>
  <c r="S185" s="1"/>
  <c r="Q11"/>
  <c r="S11" s="1"/>
  <c r="I11"/>
  <c r="L11" s="1"/>
  <c r="N11" s="1"/>
  <c r="I89"/>
  <c r="L89" s="1"/>
  <c r="N89" s="1"/>
  <c r="Q89"/>
  <c r="S89" s="1"/>
  <c r="I324"/>
  <c r="Q324"/>
  <c r="S324" s="1"/>
  <c r="I295"/>
  <c r="L295" s="1"/>
  <c r="N295" s="1"/>
  <c r="Q295"/>
  <c r="S295" s="1"/>
  <c r="Q245"/>
  <c r="S245" s="1"/>
  <c r="I245"/>
  <c r="Q243"/>
  <c r="S243" s="1"/>
  <c r="I243"/>
  <c r="L243" s="1"/>
  <c r="N243" s="1"/>
  <c r="Q139"/>
  <c r="S139" s="1"/>
  <c r="I139"/>
  <c r="L139" s="1"/>
  <c r="N139" s="1"/>
  <c r="I296"/>
  <c r="L296" s="1"/>
  <c r="N296" s="1"/>
  <c r="Q296"/>
  <c r="S296" s="1"/>
  <c r="I120"/>
  <c r="Q120"/>
  <c r="S120" s="1"/>
  <c r="Q176"/>
  <c r="S176" s="1"/>
  <c r="I176"/>
  <c r="Q426"/>
  <c r="S426" s="1"/>
  <c r="I426"/>
  <c r="L426" s="1"/>
  <c r="N426" s="1"/>
  <c r="I397"/>
  <c r="Q397"/>
  <c r="S397" s="1"/>
  <c r="Q165"/>
  <c r="S165" s="1"/>
  <c r="I165"/>
  <c r="L165" s="1"/>
  <c r="N165" s="1"/>
  <c r="Q156"/>
  <c r="S156" s="1"/>
  <c r="I156"/>
  <c r="L156" s="1"/>
  <c r="N156" s="1"/>
  <c r="Q419"/>
  <c r="S419" s="1"/>
  <c r="I419"/>
  <c r="L419" s="1"/>
  <c r="N419" s="1"/>
  <c r="I123"/>
  <c r="Q123"/>
  <c r="S123" s="1"/>
  <c r="Q307"/>
  <c r="S307" s="1"/>
  <c r="I307"/>
  <c r="I354"/>
  <c r="L354" s="1"/>
  <c r="N354" s="1"/>
  <c r="Q354"/>
  <c r="S354" s="1"/>
  <c r="Q66"/>
  <c r="S66" s="1"/>
  <c r="I66"/>
  <c r="I191"/>
  <c r="Q191"/>
  <c r="S191" s="1"/>
  <c r="Q21"/>
  <c r="S21" s="1"/>
  <c r="I21"/>
  <c r="L21" s="1"/>
  <c r="N21" s="1"/>
  <c r="Q319"/>
  <c r="S319" s="1"/>
  <c r="I319"/>
  <c r="I79"/>
  <c r="L79" s="1"/>
  <c r="N79" s="1"/>
  <c r="Q79"/>
  <c r="S79" s="1"/>
  <c r="Q445"/>
  <c r="S445" s="1"/>
  <c r="I445"/>
  <c r="L445" s="1"/>
  <c r="N445" s="1"/>
  <c r="I198"/>
  <c r="Q198"/>
  <c r="S198" s="1"/>
  <c r="Q311"/>
  <c r="S311" s="1"/>
  <c r="I311"/>
  <c r="L311" s="1"/>
  <c r="N311" s="1"/>
  <c r="Q416"/>
  <c r="S416" s="1"/>
  <c r="I416"/>
  <c r="L416" s="1"/>
  <c r="N416" s="1"/>
  <c r="Q424"/>
  <c r="S424" s="1"/>
  <c r="I424"/>
  <c r="L424" s="1"/>
  <c r="N424" s="1"/>
  <c r="I327"/>
  <c r="L327" s="1"/>
  <c r="N327" s="1"/>
  <c r="Q327"/>
  <c r="S327" s="1"/>
  <c r="Q226"/>
  <c r="S226" s="1"/>
  <c r="I226"/>
  <c r="Q136"/>
  <c r="S136" s="1"/>
  <c r="I136"/>
  <c r="I97"/>
  <c r="Q97"/>
  <c r="S97" s="1"/>
  <c r="I110"/>
  <c r="Q110"/>
  <c r="S110" s="1"/>
  <c r="I339"/>
  <c r="L339" s="1"/>
  <c r="N339" s="1"/>
  <c r="Q339"/>
  <c r="S339" s="1"/>
  <c r="Q237"/>
  <c r="S237" s="1"/>
  <c r="I237"/>
  <c r="L237" s="1"/>
  <c r="N237" s="1"/>
  <c r="Q408"/>
  <c r="S408" s="1"/>
  <c r="I408"/>
  <c r="Q23"/>
  <c r="S23" s="1"/>
  <c r="I23"/>
  <c r="Q405"/>
  <c r="S405" s="1"/>
  <c r="I405"/>
  <c r="Q12"/>
  <c r="S12" s="1"/>
  <c r="I12"/>
  <c r="I400"/>
  <c r="Q400"/>
  <c r="S400" s="1"/>
  <c r="Q448"/>
  <c r="S448" s="1"/>
  <c r="I448"/>
  <c r="L448" s="1"/>
  <c r="N448" s="1"/>
  <c r="Q369"/>
  <c r="S369" s="1"/>
  <c r="I369"/>
  <c r="Q393"/>
  <c r="S393" s="1"/>
  <c r="I393"/>
  <c r="Q42"/>
  <c r="S42" s="1"/>
  <c r="I42"/>
  <c r="L42" s="1"/>
  <c r="N42" s="1"/>
  <c r="Q414"/>
  <c r="S414" s="1"/>
  <c r="I414"/>
  <c r="I195"/>
  <c r="Q195"/>
  <c r="S195" s="1"/>
  <c r="I300"/>
  <c r="Q300"/>
  <c r="S300" s="1"/>
  <c r="I92"/>
  <c r="Q92"/>
  <c r="S92" s="1"/>
  <c r="Q168"/>
  <c r="S168" s="1"/>
  <c r="I168"/>
  <c r="I203"/>
  <c r="L203" s="1"/>
  <c r="N203" s="1"/>
  <c r="Q203"/>
  <c r="S203" s="1"/>
  <c r="Q56"/>
  <c r="S56" s="1"/>
  <c r="I56"/>
  <c r="L56" s="1"/>
  <c r="N56" s="1"/>
  <c r="I270"/>
  <c r="Q270"/>
  <c r="S270" s="1"/>
  <c r="I284"/>
  <c r="Q284"/>
  <c r="S284" s="1"/>
  <c r="I235"/>
  <c r="Q235"/>
  <c r="S235" s="1"/>
  <c r="I202"/>
  <c r="L202" s="1"/>
  <c r="N202" s="1"/>
  <c r="Q202"/>
  <c r="S202" s="1"/>
  <c r="Q19"/>
  <c r="S19" s="1"/>
  <c r="I19"/>
  <c r="Q50"/>
  <c r="S50" s="1"/>
  <c r="I50"/>
  <c r="L50" s="1"/>
  <c r="N50" s="1"/>
  <c r="Q169"/>
  <c r="S169" s="1"/>
  <c r="I169"/>
  <c r="I261"/>
  <c r="Q261"/>
  <c r="S261" s="1"/>
  <c r="Q153"/>
  <c r="S153" s="1"/>
  <c r="I153"/>
  <c r="L153" s="1"/>
  <c r="N153" s="1"/>
  <c r="Q321"/>
  <c r="S321" s="1"/>
  <c r="I321"/>
  <c r="L321" s="1"/>
  <c r="N321" s="1"/>
  <c r="Q247"/>
  <c r="S247" s="1"/>
  <c r="I247"/>
  <c r="I394"/>
  <c r="Q394"/>
  <c r="S394" s="1"/>
  <c r="Q240"/>
  <c r="S240" s="1"/>
  <c r="I240"/>
  <c r="I359"/>
  <c r="Q359"/>
  <c r="S359" s="1"/>
  <c r="Q411"/>
  <c r="S411" s="1"/>
  <c r="I411"/>
  <c r="I336"/>
  <c r="Q336"/>
  <c r="S336" s="1"/>
  <c r="I288"/>
  <c r="L288" s="1"/>
  <c r="N288" s="1"/>
  <c r="Q288"/>
  <c r="S288" s="1"/>
  <c r="Q406"/>
  <c r="S406" s="1"/>
  <c r="I406"/>
  <c r="Q377"/>
  <c r="S377" s="1"/>
  <c r="I377"/>
  <c r="Q381"/>
  <c r="S381" s="1"/>
  <c r="I381"/>
  <c r="Q67"/>
  <c r="S67" s="1"/>
  <c r="I67"/>
  <c r="L67" s="1"/>
  <c r="N67" s="1"/>
  <c r="Q368"/>
  <c r="S368" s="1"/>
  <c r="I368"/>
  <c r="Q422"/>
  <c r="S422" s="1"/>
  <c r="I422"/>
  <c r="L422" s="1"/>
  <c r="N422" s="1"/>
  <c r="I75"/>
  <c r="L75" s="1"/>
  <c r="N75" s="1"/>
  <c r="Q75"/>
  <c r="S75" s="1"/>
  <c r="Q138"/>
  <c r="S138" s="1"/>
  <c r="I138"/>
  <c r="L138" s="1"/>
  <c r="N138" s="1"/>
  <c r="Q43"/>
  <c r="S43" s="1"/>
  <c r="I43"/>
  <c r="L43" s="1"/>
  <c r="N43" s="1"/>
  <c r="I113"/>
  <c r="L113" s="1"/>
  <c r="N113" s="1"/>
  <c r="Q113"/>
  <c r="S113" s="1"/>
  <c r="I111"/>
  <c r="L111" s="1"/>
  <c r="N111" s="1"/>
  <c r="Q111"/>
  <c r="S111" s="1"/>
  <c r="I125"/>
  <c r="L125" s="1"/>
  <c r="N125" s="1"/>
  <c r="Q125"/>
  <c r="S125" s="1"/>
  <c r="Q62"/>
  <c r="S62" s="1"/>
  <c r="I62"/>
  <c r="L62" s="1"/>
  <c r="N62" s="1"/>
  <c r="I395"/>
  <c r="Q395"/>
  <c r="S395" s="1"/>
  <c r="I358"/>
  <c r="Q358"/>
  <c r="S358" s="1"/>
  <c r="Q365"/>
  <c r="S365" s="1"/>
  <c r="I365"/>
  <c r="Q46"/>
  <c r="S46" s="1"/>
  <c r="I46"/>
  <c r="L46" s="1"/>
  <c r="N46" s="1"/>
  <c r="Q318"/>
  <c r="S318" s="1"/>
  <c r="I318"/>
  <c r="I204"/>
  <c r="L204" s="1"/>
  <c r="N204" s="1"/>
  <c r="Q204"/>
  <c r="S204" s="1"/>
  <c r="I352"/>
  <c r="Q352"/>
  <c r="S352" s="1"/>
  <c r="I227"/>
  <c r="Q227"/>
  <c r="S227" s="1"/>
  <c r="Q154"/>
  <c r="S154" s="1"/>
  <c r="I154"/>
  <c r="L359" l="1"/>
  <c r="N359" s="1"/>
  <c r="J359"/>
  <c r="L368"/>
  <c r="N368" s="1"/>
  <c r="J368"/>
  <c r="L352"/>
  <c r="N352" s="1"/>
  <c r="J352"/>
  <c r="L395"/>
  <c r="N395" s="1"/>
  <c r="J395"/>
  <c r="L235"/>
  <c r="N235" s="1"/>
  <c r="J235"/>
  <c r="L92"/>
  <c r="N92" s="1"/>
  <c r="J92"/>
  <c r="L195"/>
  <c r="N195" s="1"/>
  <c r="J195"/>
  <c r="L400"/>
  <c r="N400" s="1"/>
  <c r="J400"/>
  <c r="L97"/>
  <c r="N97" s="1"/>
  <c r="J97"/>
  <c r="L191"/>
  <c r="N191" s="1"/>
  <c r="J191"/>
  <c r="L123"/>
  <c r="N123" s="1"/>
  <c r="J123"/>
  <c r="L154"/>
  <c r="N154" s="1"/>
  <c r="J154"/>
  <c r="L318"/>
  <c r="N318" s="1"/>
  <c r="J318"/>
  <c r="L365"/>
  <c r="N365" s="1"/>
  <c r="J365"/>
  <c r="L377"/>
  <c r="N377" s="1"/>
  <c r="J377"/>
  <c r="L411"/>
  <c r="N411" s="1"/>
  <c r="J411"/>
  <c r="L240"/>
  <c r="N240" s="1"/>
  <c r="J240"/>
  <c r="L247"/>
  <c r="N247" s="1"/>
  <c r="J247"/>
  <c r="L169"/>
  <c r="N169" s="1"/>
  <c r="J169"/>
  <c r="L19"/>
  <c r="N19" s="1"/>
  <c r="J19"/>
  <c r="L369"/>
  <c r="N369" s="1"/>
  <c r="J369"/>
  <c r="L405"/>
  <c r="N405" s="1"/>
  <c r="J405"/>
  <c r="L408"/>
  <c r="N408" s="1"/>
  <c r="J408"/>
  <c r="L226"/>
  <c r="N226" s="1"/>
  <c r="J226"/>
  <c r="L319"/>
  <c r="N319" s="1"/>
  <c r="J319"/>
  <c r="L176"/>
  <c r="N176" s="1"/>
  <c r="J176"/>
  <c r="L239"/>
  <c r="N239" s="1"/>
  <c r="J239"/>
  <c r="L16"/>
  <c r="N16" s="1"/>
  <c r="J16"/>
  <c r="L72"/>
  <c r="N72" s="1"/>
  <c r="J72"/>
  <c r="L25"/>
  <c r="N25" s="1"/>
  <c r="J25"/>
  <c r="L65"/>
  <c r="N65" s="1"/>
  <c r="J65"/>
  <c r="L417"/>
  <c r="N417" s="1"/>
  <c r="J417"/>
  <c r="L388"/>
  <c r="N388" s="1"/>
  <c r="J388"/>
  <c r="L163"/>
  <c r="N163" s="1"/>
  <c r="J163"/>
  <c r="L407"/>
  <c r="N407" s="1"/>
  <c r="J407"/>
  <c r="L53"/>
  <c r="N53" s="1"/>
  <c r="J53"/>
  <c r="L60"/>
  <c r="N60" s="1"/>
  <c r="J60"/>
  <c r="L402"/>
  <c r="N402" s="1"/>
  <c r="J402"/>
  <c r="L387"/>
  <c r="N387" s="1"/>
  <c r="J387"/>
  <c r="L372"/>
  <c r="N372" s="1"/>
  <c r="J372"/>
  <c r="L59"/>
  <c r="N59" s="1"/>
  <c r="J59"/>
  <c r="L230"/>
  <c r="N230" s="1"/>
  <c r="J230"/>
  <c r="L370"/>
  <c r="N370" s="1"/>
  <c r="J370"/>
  <c r="L413"/>
  <c r="N413" s="1"/>
  <c r="J413"/>
  <c r="L135"/>
  <c r="N135" s="1"/>
  <c r="J135"/>
  <c r="L36"/>
  <c r="N36" s="1"/>
  <c r="J36"/>
  <c r="L33"/>
  <c r="N33" s="1"/>
  <c r="J33"/>
  <c r="L404"/>
  <c r="N404" s="1"/>
  <c r="J404"/>
  <c r="L409"/>
  <c r="N409" s="1"/>
  <c r="J409"/>
  <c r="L171"/>
  <c r="N171" s="1"/>
  <c r="J171"/>
  <c r="L14"/>
  <c r="N14" s="1"/>
  <c r="J14"/>
  <c r="L70"/>
  <c r="N70" s="1"/>
  <c r="J70"/>
  <c r="L222"/>
  <c r="N222" s="1"/>
  <c r="J222"/>
  <c r="L146"/>
  <c r="N146" s="1"/>
  <c r="J146"/>
  <c r="L383"/>
  <c r="N383" s="1"/>
  <c r="J383"/>
  <c r="L386"/>
  <c r="N386" s="1"/>
  <c r="J386"/>
  <c r="L367"/>
  <c r="N367" s="1"/>
  <c r="J367"/>
  <c r="L170"/>
  <c r="N170" s="1"/>
  <c r="J170"/>
  <c r="L174"/>
  <c r="N174" s="1"/>
  <c r="J174"/>
  <c r="L55"/>
  <c r="N55" s="1"/>
  <c r="J55"/>
  <c r="L412"/>
  <c r="N412" s="1"/>
  <c r="J412"/>
  <c r="L375"/>
  <c r="N375" s="1"/>
  <c r="J375"/>
  <c r="L415"/>
  <c r="N415" s="1"/>
  <c r="J415"/>
  <c r="L48"/>
  <c r="N48" s="1"/>
  <c r="J48"/>
  <c r="L361"/>
  <c r="N361" s="1"/>
  <c r="J361"/>
  <c r="L236"/>
  <c r="N236" s="1"/>
  <c r="J236"/>
  <c r="L167"/>
  <c r="N167" s="1"/>
  <c r="J167"/>
  <c r="L142"/>
  <c r="N142" s="1"/>
  <c r="J142"/>
  <c r="L26"/>
  <c r="N26" s="1"/>
  <c r="J26"/>
  <c r="L160"/>
  <c r="N160" s="1"/>
  <c r="J160"/>
  <c r="L18"/>
  <c r="N18" s="1"/>
  <c r="J18"/>
  <c r="L32"/>
  <c r="N32" s="1"/>
  <c r="J32"/>
  <c r="L44"/>
  <c r="N44" s="1"/>
  <c r="J44"/>
  <c r="L378"/>
  <c r="N378" s="1"/>
  <c r="J378"/>
  <c r="L164"/>
  <c r="N164" s="1"/>
  <c r="J164"/>
  <c r="L64"/>
  <c r="N64" s="1"/>
  <c r="J64"/>
  <c r="L261"/>
  <c r="N261" s="1"/>
  <c r="J261"/>
  <c r="L284"/>
  <c r="N284" s="1"/>
  <c r="J284"/>
  <c r="L300"/>
  <c r="N300" s="1"/>
  <c r="J300"/>
  <c r="L110"/>
  <c r="N110" s="1"/>
  <c r="J110"/>
  <c r="L198"/>
  <c r="N198" s="1"/>
  <c r="J198"/>
  <c r="L120"/>
  <c r="N120" s="1"/>
  <c r="J120"/>
  <c r="L324"/>
  <c r="N324" s="1"/>
  <c r="J324"/>
  <c r="L223"/>
  <c r="N223" s="1"/>
  <c r="J223"/>
  <c r="L102"/>
  <c r="N102" s="1"/>
  <c r="J102"/>
  <c r="L127"/>
  <c r="N127" s="1"/>
  <c r="J127"/>
  <c r="L280"/>
  <c r="N280" s="1"/>
  <c r="J280"/>
  <c r="L194"/>
  <c r="N194" s="1"/>
  <c r="J194"/>
  <c r="L302"/>
  <c r="N302" s="1"/>
  <c r="J302"/>
  <c r="L208"/>
  <c r="N208" s="1"/>
  <c r="J208"/>
  <c r="L335"/>
  <c r="N335" s="1"/>
  <c r="J335"/>
  <c r="L207"/>
  <c r="N207" s="1"/>
  <c r="J207"/>
  <c r="L88"/>
  <c r="N88" s="1"/>
  <c r="J88"/>
  <c r="L232"/>
  <c r="N232" s="1"/>
  <c r="J232"/>
  <c r="L96"/>
  <c r="N96" s="1"/>
  <c r="J96"/>
  <c r="L331"/>
  <c r="N331" s="1"/>
  <c r="J331"/>
  <c r="L257"/>
  <c r="N257" s="1"/>
  <c r="J257"/>
  <c r="L103"/>
  <c r="N103" s="1"/>
  <c r="J103"/>
  <c r="L91"/>
  <c r="N91" s="1"/>
  <c r="J91"/>
  <c r="L293"/>
  <c r="N293" s="1"/>
  <c r="J293"/>
  <c r="L345"/>
  <c r="N345" s="1"/>
  <c r="J345"/>
  <c r="L350"/>
  <c r="N350" s="1"/>
  <c r="J350"/>
  <c r="L281"/>
  <c r="N281" s="1"/>
  <c r="J281"/>
  <c r="L271"/>
  <c r="N271" s="1"/>
  <c r="J271"/>
  <c r="L334"/>
  <c r="N334" s="1"/>
  <c r="J334"/>
  <c r="L351"/>
  <c r="N351" s="1"/>
  <c r="J351"/>
  <c r="L210"/>
  <c r="N210" s="1"/>
  <c r="J210"/>
  <c r="L301"/>
  <c r="N301" s="1"/>
  <c r="J301"/>
  <c r="L310"/>
  <c r="N310" s="1"/>
  <c r="J310"/>
  <c r="L213"/>
  <c r="N213" s="1"/>
  <c r="J213"/>
  <c r="L275"/>
  <c r="N275" s="1"/>
  <c r="J275"/>
  <c r="L260"/>
  <c r="N260" s="1"/>
  <c r="J260"/>
  <c r="L356"/>
  <c r="N356" s="1"/>
  <c r="J356"/>
  <c r="L73"/>
  <c r="N73" s="1"/>
  <c r="J73"/>
  <c r="L399"/>
  <c r="N399" s="1"/>
  <c r="J399"/>
  <c r="L126"/>
  <c r="N126" s="1"/>
  <c r="J126"/>
  <c r="L294"/>
  <c r="N294" s="1"/>
  <c r="J294"/>
  <c r="L248"/>
  <c r="N248" s="1"/>
  <c r="J248"/>
  <c r="L325"/>
  <c r="N325" s="1"/>
  <c r="J325"/>
  <c r="L349"/>
  <c r="N349" s="1"/>
  <c r="J349"/>
  <c r="L220"/>
  <c r="N220" s="1"/>
  <c r="J220"/>
  <c r="L305"/>
  <c r="N305" s="1"/>
  <c r="J305"/>
  <c r="L262"/>
  <c r="N262" s="1"/>
  <c r="J262"/>
  <c r="L396"/>
  <c r="N396" s="1"/>
  <c r="J396"/>
  <c r="L357"/>
  <c r="N357" s="1"/>
  <c r="J357"/>
  <c r="L258"/>
  <c r="N258" s="1"/>
  <c r="J258"/>
  <c r="L82"/>
  <c r="N82" s="1"/>
  <c r="J82"/>
  <c r="L183"/>
  <c r="N183" s="1"/>
  <c r="J183"/>
  <c r="L252"/>
  <c r="N252" s="1"/>
  <c r="J252"/>
  <c r="L317"/>
  <c r="N317" s="1"/>
  <c r="J317"/>
  <c r="L190"/>
  <c r="N190" s="1"/>
  <c r="J190"/>
  <c r="L104"/>
  <c r="N104" s="1"/>
  <c r="J104"/>
  <c r="L298"/>
  <c r="N298" s="1"/>
  <c r="J298"/>
  <c r="L297"/>
  <c r="N297" s="1"/>
  <c r="J297"/>
  <c r="L105"/>
  <c r="N105" s="1"/>
  <c r="J105"/>
  <c r="L216"/>
  <c r="N216" s="1"/>
  <c r="J216"/>
  <c r="Q450"/>
  <c r="S10"/>
  <c r="S450" s="1"/>
  <c r="L373"/>
  <c r="N373" s="1"/>
  <c r="J373"/>
  <c r="L227"/>
  <c r="N227" s="1"/>
  <c r="J227"/>
  <c r="L394"/>
  <c r="N394" s="1"/>
  <c r="J394"/>
  <c r="L381"/>
  <c r="N381" s="1"/>
  <c r="J381"/>
  <c r="L406"/>
  <c r="N406" s="1"/>
  <c r="J406"/>
  <c r="L414"/>
  <c r="N414" s="1"/>
  <c r="J414"/>
  <c r="L393"/>
  <c r="N393" s="1"/>
  <c r="J393"/>
  <c r="L12"/>
  <c r="N12" s="1"/>
  <c r="J12"/>
  <c r="L23"/>
  <c r="N23" s="1"/>
  <c r="J23"/>
  <c r="L136"/>
  <c r="N136" s="1"/>
  <c r="J136"/>
  <c r="L66"/>
  <c r="N66" s="1"/>
  <c r="J66"/>
  <c r="L307"/>
  <c r="N307" s="1"/>
  <c r="J307"/>
  <c r="L245"/>
  <c r="N245" s="1"/>
  <c r="J245"/>
  <c r="L401"/>
  <c r="N401" s="1"/>
  <c r="J401"/>
  <c r="L140"/>
  <c r="N140" s="1"/>
  <c r="J140"/>
  <c r="L147"/>
  <c r="N147" s="1"/>
  <c r="J147"/>
  <c r="L39"/>
  <c r="N39" s="1"/>
  <c r="J39"/>
  <c r="L173"/>
  <c r="N173" s="1"/>
  <c r="J173"/>
  <c r="L376"/>
  <c r="N376" s="1"/>
  <c r="J376"/>
  <c r="L151"/>
  <c r="N151" s="1"/>
  <c r="J151"/>
  <c r="L131"/>
  <c r="N131" s="1"/>
  <c r="J131"/>
  <c r="L374"/>
  <c r="N374" s="1"/>
  <c r="J374"/>
  <c r="L58"/>
  <c r="N58" s="1"/>
  <c r="J58"/>
  <c r="L37"/>
  <c r="N37" s="1"/>
  <c r="J37"/>
  <c r="L27"/>
  <c r="N27" s="1"/>
  <c r="J27"/>
  <c r="L384"/>
  <c r="N384" s="1"/>
  <c r="J384"/>
  <c r="L137"/>
  <c r="N137" s="1"/>
  <c r="J137"/>
  <c r="L157"/>
  <c r="N157" s="1"/>
  <c r="J157"/>
  <c r="L17"/>
  <c r="N17" s="1"/>
  <c r="J17"/>
  <c r="L150"/>
  <c r="N150" s="1"/>
  <c r="J150"/>
  <c r="L421"/>
  <c r="N421" s="1"/>
  <c r="J421"/>
  <c r="L390"/>
  <c r="N390" s="1"/>
  <c r="J390"/>
  <c r="L299"/>
  <c r="N299" s="1"/>
  <c r="J299"/>
  <c r="L45"/>
  <c r="N45" s="1"/>
  <c r="J45"/>
  <c r="L161"/>
  <c r="N161" s="1"/>
  <c r="J161"/>
  <c r="L379"/>
  <c r="N379" s="1"/>
  <c r="J379"/>
  <c r="L29"/>
  <c r="N29" s="1"/>
  <c r="J29"/>
  <c r="L418"/>
  <c r="N418" s="1"/>
  <c r="J418"/>
  <c r="L40"/>
  <c r="N40" s="1"/>
  <c r="J40"/>
  <c r="L158"/>
  <c r="N158" s="1"/>
  <c r="J158"/>
  <c r="L134"/>
  <c r="N134" s="1"/>
  <c r="J134"/>
  <c r="L61"/>
  <c r="N61" s="1"/>
  <c r="J61"/>
  <c r="L57"/>
  <c r="N57" s="1"/>
  <c r="J57"/>
  <c r="L385"/>
  <c r="N385" s="1"/>
  <c r="J385"/>
  <c r="L218"/>
  <c r="N218" s="1"/>
  <c r="J218"/>
  <c r="L389"/>
  <c r="N389" s="1"/>
  <c r="J389"/>
  <c r="L172"/>
  <c r="N172" s="1"/>
  <c r="J172"/>
  <c r="L49"/>
  <c r="N49" s="1"/>
  <c r="J49"/>
  <c r="L371"/>
  <c r="N371" s="1"/>
  <c r="J371"/>
  <c r="L35"/>
  <c r="N35" s="1"/>
  <c r="J35"/>
  <c r="L162"/>
  <c r="N162" s="1"/>
  <c r="J162"/>
  <c r="L148"/>
  <c r="N148" s="1"/>
  <c r="J148"/>
  <c r="L159"/>
  <c r="N159" s="1"/>
  <c r="J159"/>
  <c r="L392"/>
  <c r="N392" s="1"/>
  <c r="J392"/>
  <c r="L391"/>
  <c r="N391" s="1"/>
  <c r="J391"/>
  <c r="L366"/>
  <c r="N366" s="1"/>
  <c r="J366"/>
  <c r="L410"/>
  <c r="N410" s="1"/>
  <c r="J410"/>
  <c r="L130"/>
  <c r="N130" s="1"/>
  <c r="J130"/>
  <c r="L166"/>
  <c r="N166" s="1"/>
  <c r="J166"/>
  <c r="L34"/>
  <c r="N34" s="1"/>
  <c r="J34"/>
  <c r="L380"/>
  <c r="N380" s="1"/>
  <c r="J380"/>
  <c r="I450"/>
  <c r="L10"/>
  <c r="J10"/>
  <c r="L358"/>
  <c r="N358" s="1"/>
  <c r="J358"/>
  <c r="L336"/>
  <c r="N336" s="1"/>
  <c r="J336"/>
  <c r="L168"/>
  <c r="N168" s="1"/>
  <c r="J168"/>
  <c r="L270"/>
  <c r="N270" s="1"/>
  <c r="J270"/>
  <c r="L397"/>
  <c r="N397" s="1"/>
  <c r="J397"/>
  <c r="L185"/>
  <c r="N185" s="1"/>
  <c r="J185"/>
  <c r="L76"/>
  <c r="N76" s="1"/>
  <c r="J76"/>
  <c r="L200"/>
  <c r="N200" s="1"/>
  <c r="J200"/>
  <c r="L313"/>
  <c r="N313" s="1"/>
  <c r="J313"/>
  <c r="L290"/>
  <c r="N290" s="1"/>
  <c r="J290"/>
  <c r="L282"/>
  <c r="N282" s="1"/>
  <c r="J282"/>
  <c r="L186"/>
  <c r="N186" s="1"/>
  <c r="J186"/>
  <c r="L108"/>
  <c r="N108" s="1"/>
  <c r="J108"/>
  <c r="L273"/>
  <c r="N273" s="1"/>
  <c r="J273"/>
  <c r="L355"/>
  <c r="N355" s="1"/>
  <c r="J355"/>
  <c r="L398"/>
  <c r="N398" s="1"/>
  <c r="J398"/>
  <c r="L255"/>
  <c r="N255" s="1"/>
  <c r="J255"/>
  <c r="L267"/>
  <c r="N267" s="1"/>
  <c r="J267"/>
  <c r="L100"/>
  <c r="N100" s="1"/>
  <c r="J100"/>
  <c r="L95"/>
  <c r="N95" s="1"/>
  <c r="J95"/>
  <c r="L187"/>
  <c r="N187" s="1"/>
  <c r="J187"/>
  <c r="L340"/>
  <c r="N340" s="1"/>
  <c r="J340"/>
  <c r="L272"/>
  <c r="N272" s="1"/>
  <c r="J272"/>
  <c r="L286"/>
  <c r="N286" s="1"/>
  <c r="J286"/>
  <c r="L74"/>
  <c r="N74" s="1"/>
  <c r="J74"/>
  <c r="L346"/>
  <c r="N346" s="1"/>
  <c r="J346"/>
  <c r="L330"/>
  <c r="N330" s="1"/>
  <c r="J330"/>
  <c r="L304"/>
  <c r="N304" s="1"/>
  <c r="J304"/>
  <c r="L323"/>
  <c r="N323" s="1"/>
  <c r="J323"/>
  <c r="L221"/>
  <c r="N221" s="1"/>
  <c r="J221"/>
  <c r="L77"/>
  <c r="N77" s="1"/>
  <c r="J77"/>
  <c r="L106"/>
  <c r="N106" s="1"/>
  <c r="J106"/>
  <c r="L83"/>
  <c r="N83" s="1"/>
  <c r="J83"/>
  <c r="L251"/>
  <c r="N251" s="1"/>
  <c r="J251"/>
  <c r="L107"/>
  <c r="N107" s="1"/>
  <c r="J107"/>
  <c r="L217"/>
  <c r="N217" s="1"/>
  <c r="J217"/>
  <c r="L287"/>
  <c r="N287" s="1"/>
  <c r="J287"/>
  <c r="L177"/>
  <c r="N177" s="1"/>
  <c r="J177"/>
  <c r="L314"/>
  <c r="N314" s="1"/>
  <c r="J314"/>
  <c r="L81"/>
  <c r="N81" s="1"/>
  <c r="J81"/>
  <c r="L341"/>
  <c r="N341" s="1"/>
  <c r="J341"/>
  <c r="L229"/>
  <c r="N229" s="1"/>
  <c r="J229"/>
  <c r="L283"/>
  <c r="N283" s="1"/>
  <c r="J283"/>
  <c r="L326"/>
  <c r="N326" s="1"/>
  <c r="J326"/>
  <c r="L209"/>
  <c r="N209" s="1"/>
  <c r="J209"/>
  <c r="L179"/>
  <c r="N179" s="1"/>
  <c r="J179"/>
  <c r="L253"/>
  <c r="N253" s="1"/>
  <c r="J253"/>
  <c r="L316"/>
  <c r="N316" s="1"/>
  <c r="J316"/>
  <c r="L332"/>
  <c r="N332" s="1"/>
  <c r="J332"/>
  <c r="L205"/>
  <c r="N205" s="1"/>
  <c r="J205"/>
  <c r="L344"/>
  <c r="N344" s="1"/>
  <c r="J344"/>
  <c r="L274"/>
  <c r="N274" s="1"/>
  <c r="J274"/>
  <c r="L196"/>
  <c r="N196" s="1"/>
  <c r="J196"/>
  <c r="L228"/>
  <c r="N228" s="1"/>
  <c r="J228"/>
  <c r="L353"/>
  <c r="N353" s="1"/>
  <c r="J353"/>
  <c r="L180"/>
  <c r="N180" s="1"/>
  <c r="J180"/>
  <c r="L112"/>
  <c r="N112" s="1"/>
  <c r="J112"/>
  <c r="L98"/>
  <c r="N98" s="1"/>
  <c r="J98"/>
  <c r="L309"/>
  <c r="N309" s="1"/>
  <c r="J309"/>
  <c r="L184"/>
  <c r="N184" s="1"/>
  <c r="J184"/>
  <c r="L181"/>
  <c r="N181" s="1"/>
  <c r="J181"/>
  <c r="L114"/>
  <c r="N114" s="1"/>
  <c r="J114"/>
  <c r="L80"/>
  <c r="N80" s="1"/>
  <c r="J80"/>
  <c r="L116"/>
  <c r="N116" s="1"/>
  <c r="J116"/>
  <c r="L249"/>
  <c r="N249" s="1"/>
  <c r="J249"/>
  <c r="L219"/>
  <c r="N219" s="1"/>
  <c r="J219"/>
  <c r="L119"/>
  <c r="N119" s="1"/>
  <c r="J119"/>
  <c r="L109"/>
  <c r="N109" s="1"/>
  <c r="J109"/>
  <c r="L364"/>
  <c r="N364" s="1"/>
  <c r="J364"/>
  <c r="L238"/>
  <c r="N238" s="1"/>
  <c r="J238"/>
  <c r="L450" l="1"/>
  <c r="N10"/>
  <c r="N450" s="1"/>
</calcChain>
</file>

<file path=xl/comments1.xml><?xml version="1.0" encoding="utf-8"?>
<comments xmlns="http://schemas.openxmlformats.org/spreadsheetml/2006/main">
  <authors>
    <author>Hadley Brett Cabral</author>
    <author>Cabral, Hadley (DOE)</author>
  </authors>
  <commentList>
    <comment ref="P9" authorId="0">
      <text>
        <r>
          <rPr>
            <b/>
            <sz val="8"/>
            <color indexed="81"/>
            <rFont val="Tahoma"/>
            <family val="2"/>
          </rPr>
          <t>Hadley Brett Cabral:</t>
        </r>
        <r>
          <rPr>
            <sz val="8"/>
            <color indexed="81"/>
            <rFont val="Tahoma"/>
            <family val="2"/>
          </rPr>
          <t xml:space="preserve">
tuition &amp; facilities</t>
        </r>
      </text>
    </comment>
    <comment ref="R9" authorId="0">
      <text>
        <r>
          <rPr>
            <b/>
            <sz val="8"/>
            <color indexed="81"/>
            <rFont val="Tahoma"/>
            <family val="2"/>
          </rPr>
          <t>Hadley Brett Cabral:</t>
        </r>
        <r>
          <rPr>
            <sz val="8"/>
            <color indexed="81"/>
            <rFont val="Tahoma"/>
            <family val="2"/>
          </rPr>
          <t xml:space="preserve">
local &amp; state</t>
        </r>
      </text>
    </comment>
    <comment ref="AV9" authorId="1">
      <text>
        <r>
          <rPr>
            <b/>
            <sz val="8"/>
            <color indexed="81"/>
            <rFont val="Tahoma"/>
            <family val="2"/>
          </rPr>
          <t>Cabral, Hadley (DOE):</t>
        </r>
        <r>
          <rPr>
            <sz val="8"/>
            <color indexed="81"/>
            <rFont val="Tahoma"/>
            <family val="2"/>
          </rPr>
          <t xml:space="preserve">
Original formula: (AT10/AT$450)*(80000000-($AB$450+$AF$450+$BB$450+$BF$450))
New Formula only funds 100% tier.
Tier formula (without 6th tier) =AN10*AN$3+AO10*AO$3+AP10*AP$3+AQ10*AQ$3+AR10*AR$3</t>
        </r>
      </text>
    </comment>
    <comment ref="BK9" authorId="1">
      <text>
        <r>
          <rPr>
            <b/>
            <sz val="8"/>
            <color indexed="81"/>
            <rFont val="Tahoma"/>
            <family val="2"/>
          </rPr>
          <t>Cabral, Hadley (DOE):</t>
        </r>
        <r>
          <rPr>
            <sz val="8"/>
            <color indexed="81"/>
            <rFont val="Tahoma"/>
            <family val="2"/>
          </rPr>
          <t xml:space="preserve">
local foundation tuition 
W/O prior year adjustments MINUS prior yr local foundation tuition.</t>
        </r>
      </text>
    </comment>
  </commentList>
</comments>
</file>

<file path=xl/sharedStrings.xml><?xml version="1.0" encoding="utf-8"?>
<sst xmlns="http://schemas.openxmlformats.org/spreadsheetml/2006/main" count="1439" uniqueCount="528">
  <si>
    <t>16 - Q4  chasum</t>
  </si>
  <si>
    <t>this file</t>
  </si>
  <si>
    <t>16 - Q4 chasum</t>
  </si>
  <si>
    <t>15 - Q4 chasum</t>
  </si>
  <si>
    <t>14 - PJ DOR</t>
  </si>
  <si>
    <t>13 - PJ  DOR</t>
  </si>
  <si>
    <t>12 - Q4 chasum</t>
  </si>
  <si>
    <t>derived</t>
  </si>
  <si>
    <t>Aid avail in tier</t>
  </si>
  <si>
    <t>% of tier reimb</t>
  </si>
  <si>
    <t xml:space="preserve">D I S T R I C T    P A Y M E N T </t>
  </si>
  <si>
    <t xml:space="preserve">S T A T E    A I D    T O   D I S T R I C T </t>
  </si>
  <si>
    <t xml:space="preserve">                            S T A T E    A I D   S U M M A R Y</t>
  </si>
  <si>
    <t xml:space="preserve">  R A W    D I S T R I C T   D A T A </t>
  </si>
  <si>
    <t xml:space="preserve">  1 0 0  /  2 5  /  2 5  /  2 5  /  2 5  / 25    R E I M B U R S E M E N T</t>
  </si>
  <si>
    <t xml:space="preserve">  P R I O R     Y E A R   A D J U S T M E N T S</t>
  </si>
  <si>
    <t>LEA</t>
  </si>
  <si>
    <t>DOR</t>
  </si>
  <si>
    <t>DISTRICT</t>
  </si>
  <si>
    <t>FTE</t>
  </si>
  <si>
    <t>LOCAL FOUNDATION TUITION</t>
  </si>
  <si>
    <t>LOCAL
FACILITIES 
TUITION</t>
  </si>
  <si>
    <t>LOCAL PAYMENT</t>
  </si>
  <si>
    <t xml:space="preserve"> </t>
  </si>
  <si>
    <t>100/25/25/
25/25/25
INCREASED
TUITION AID</t>
  </si>
  <si>
    <t>PURPOSELY LEFT BLANK</t>
  </si>
  <si>
    <t>FACILITIES AID</t>
  </si>
  <si>
    <t>TOTAL
CHARTER
AID</t>
  </si>
  <si>
    <t xml:space="preserve">N E T   
D I S T R I C T 
C O S T </t>
  </si>
  <si>
    <t>STATE PAYMENT FOR PRIVATE/
SIBLING/
HOMESCHOOLED</t>
  </si>
  <si>
    <t>TOTAL
FACILITIES
AID</t>
  </si>
  <si>
    <t>TOTAL
STATE
AID</t>
  </si>
  <si>
    <t>Lea</t>
  </si>
  <si>
    <t>Unadj Local Tuition
( 1 )</t>
  </si>
  <si>
    <t>NSS Reduction
 ( 2 )</t>
  </si>
  <si>
    <t>Adjusted Local Payment</t>
  </si>
  <si>
    <t>Local Facilities Tuition</t>
  </si>
  <si>
    <t>Total Local Payment</t>
  </si>
  <si>
    <t>State Tuition</t>
  </si>
  <si>
    <t>State Facilities Tuition</t>
  </si>
  <si>
    <t>Total State Payment</t>
  </si>
  <si>
    <t>Total Payment to Charter</t>
  </si>
  <si>
    <t>District</t>
  </si>
  <si>
    <t>FY17
Total Local Foundation Tuition</t>
  </si>
  <si>
    <t>FY16  Foundation Tuition</t>
  </si>
  <si>
    <t>100% of
FY17
Tuition Change</t>
  </si>
  <si>
    <t>25% of
FY16
Tuition Change</t>
  </si>
  <si>
    <t>25% of
FY15
Tuition Change</t>
  </si>
  <si>
    <t>25% of
FY14
Tuition Change</t>
  </si>
  <si>
    <t>25% of
FY13
Tuition Change</t>
  </si>
  <si>
    <t>25% of
FY12
Tuition Change</t>
  </si>
  <si>
    <t>NET
PFY
Ch46
Reimb
Adjustm't</t>
  </si>
  <si>
    <t>Combined
Increase
Tuition
Reimbur-
sement</t>
  </si>
  <si>
    <t xml:space="preserve">Pro Rated Reimbur-
sement
</t>
  </si>
  <si>
    <t>FTE
Adj</t>
  </si>
  <si>
    <t>Local Foundation Adj</t>
  </si>
  <si>
    <t>Local Facilities
Adj</t>
  </si>
  <si>
    <t>Total
Local
Adj</t>
  </si>
  <si>
    <t>State
Foundation
Adj</t>
  </si>
  <si>
    <t>State Facilities
Adj</t>
  </si>
  <si>
    <t>Total
State
Adj</t>
  </si>
  <si>
    <t>TOTAL
Tuition
Adj</t>
  </si>
  <si>
    <t>Facilities
Aid
Adj</t>
  </si>
  <si>
    <t>100 Percent
Increase
in Adj
Tuition</t>
  </si>
  <si>
    <t>100 Percent
Increase
in Unadj
Tuition</t>
  </si>
  <si>
    <t>Diff
in 100 
Percent
Reimb</t>
  </si>
  <si>
    <t>Raw
Prior Year
Ch46
Reimb Adj</t>
  </si>
  <si>
    <t>NET
Prior Year
Ch46
Reimb
Adjustm't</t>
  </si>
  <si>
    <t>TOTAL
Aid Adj</t>
  </si>
  <si>
    <t>new</t>
  </si>
  <si>
    <t>diff</t>
  </si>
  <si>
    <t>ABINGTON</t>
  </si>
  <si>
    <t>ACTON</t>
  </si>
  <si>
    <t>fy15</t>
  </si>
  <si>
    <t>ACUSHNET</t>
  </si>
  <si>
    <t>ADAMS</t>
  </si>
  <si>
    <t>AGAWAM</t>
  </si>
  <si>
    <t>ALFORD</t>
  </si>
  <si>
    <t>AMESBURY</t>
  </si>
  <si>
    <t>AMHERST</t>
  </si>
  <si>
    <t>ANDOVER</t>
  </si>
  <si>
    <t>ARLINGTON</t>
  </si>
  <si>
    <t>ASHBURNHAM</t>
  </si>
  <si>
    <t>ASHBY</t>
  </si>
  <si>
    <t>ASHFIELD</t>
  </si>
  <si>
    <t>ASHLAND</t>
  </si>
  <si>
    <t>ATHOL</t>
  </si>
  <si>
    <t>ATTLEBORO</t>
  </si>
  <si>
    <t>AUBURN</t>
  </si>
  <si>
    <t>AVON</t>
  </si>
  <si>
    <t>AYER</t>
  </si>
  <si>
    <t>fy12</t>
  </si>
  <si>
    <t>BARNSTABLE</t>
  </si>
  <si>
    <t>BARRE</t>
  </si>
  <si>
    <t>BECKET</t>
  </si>
  <si>
    <t>BEDFORD</t>
  </si>
  <si>
    <t>BELCHERTOWN</t>
  </si>
  <si>
    <t>BELLINGHAM</t>
  </si>
  <si>
    <t>BELMONT</t>
  </si>
  <si>
    <t>BERKLEY</t>
  </si>
  <si>
    <t>BERLIN</t>
  </si>
  <si>
    <t>fy14</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</si>
  <si>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</si>
  <si>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</si>
  <si>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</si>
  <si>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</si>
  <si>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</si>
  <si>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</si>
  <si>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</si>
  <si>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</si>
  <si>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</si>
  <si>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</si>
  <si>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</si>
  <si>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</si>
  <si>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</si>
  <si>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</si>
  <si>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</si>
  <si>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</si>
  <si>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</si>
  <si>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</si>
  <si>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</si>
  <si>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</si>
  <si>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</si>
  <si>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</si>
  <si>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</si>
  <si>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</si>
  <si>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</si>
  <si>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</si>
  <si>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</si>
  <si>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fy13</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</si>
  <si>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</si>
  <si>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</si>
  <si>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</si>
  <si>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</si>
  <si>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</si>
  <si>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</si>
  <si>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</si>
  <si>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</si>
  <si>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</si>
  <si>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</si>
  <si>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</si>
  <si>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</si>
  <si>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</si>
  <si>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</si>
  <si>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</si>
  <si>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</si>
  <si>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</si>
  <si>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</si>
  <si>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</si>
  <si>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</si>
  <si>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</si>
  <si>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</si>
  <si>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</si>
  <si>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</si>
  <si>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</si>
  <si>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</si>
  <si>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</si>
  <si>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</si>
  <si>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</si>
  <si>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</si>
  <si>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</si>
  <si>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</si>
  <si>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</si>
  <si>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</si>
  <si>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</si>
  <si>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</si>
  <si>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</si>
  <si>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</si>
  <si>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</si>
  <si>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</si>
  <si>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</si>
  <si>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</si>
  <si>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</si>
  <si>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</si>
  <si>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</si>
  <si>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</si>
  <si>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</si>
  <si>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</si>
  <si>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</si>
  <si>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</si>
  <si>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</si>
  <si>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</si>
  <si>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</si>
  <si>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</si>
  <si>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</si>
  <si>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</si>
  <si>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</si>
  <si>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</si>
  <si>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</si>
  <si>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</si>
  <si>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</si>
  <si>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</si>
  <si>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</si>
  <si>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</si>
  <si>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</si>
  <si>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</si>
  <si>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</si>
  <si>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</si>
  <si>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</si>
  <si>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</si>
  <si>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</si>
  <si>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</si>
  <si>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</si>
  <si>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</si>
  <si>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</si>
  <si>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</si>
  <si>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</si>
  <si>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</si>
  <si>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</si>
  <si>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</si>
  <si>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</si>
  <si>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</si>
  <si>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</si>
  <si>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</si>
  <si>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</si>
  <si>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</si>
  <si>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</si>
  <si>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</si>
  <si>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</si>
  <si>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</si>
  <si>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</si>
  <si>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</si>
  <si>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</si>
  <si>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</si>
  <si>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</si>
  <si>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</si>
  <si>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</si>
  <si>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</si>
  <si>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</si>
  <si>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</si>
  <si>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</si>
  <si>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</si>
  <si>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</si>
  <si>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</si>
  <si>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</si>
  <si>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</si>
  <si>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</si>
  <si>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</si>
  <si>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</si>
  <si>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</si>
  <si>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</si>
  <si>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</si>
  <si>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</si>
  <si>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</si>
  <si>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</si>
  <si>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</si>
  <si>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</si>
  <si>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</si>
  <si>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</si>
  <si>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</si>
  <si>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</si>
  <si>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</si>
  <si>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</si>
  <si>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</si>
  <si>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</si>
  <si>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</si>
  <si>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</si>
  <si>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</si>
  <si>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</si>
  <si>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</si>
  <si>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</si>
  <si>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</si>
  <si>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</si>
  <si>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</si>
  <si>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</si>
  <si>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</si>
  <si>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</si>
  <si>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</si>
  <si>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</si>
  <si>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</si>
  <si>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</si>
  <si>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</si>
  <si>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</si>
  <si>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</si>
  <si>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</si>
  <si>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</si>
  <si>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</si>
  <si>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</si>
  <si>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</si>
  <si>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</si>
  <si>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</si>
  <si>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</si>
  <si>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</si>
  <si>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</si>
  <si>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</si>
  <si>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</si>
  <si>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</si>
  <si>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</si>
  <si>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</si>
  <si>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</si>
  <si>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</si>
  <si>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</si>
  <si>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</si>
  <si>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</si>
  <si>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</si>
  <si>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</si>
  <si>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</si>
  <si>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</si>
  <si>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</si>
  <si>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</si>
  <si>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</si>
  <si>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</si>
  <si>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</si>
  <si>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</si>
  <si>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</si>
  <si>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</si>
  <si>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</si>
  <si>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</si>
  <si>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</si>
  <si>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</si>
  <si>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</si>
  <si>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</si>
  <si>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</si>
  <si>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</si>
  <si>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</si>
  <si>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</si>
  <si>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</si>
  <si>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</si>
  <si>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</si>
  <si>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</si>
  <si>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</si>
  <si>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</si>
  <si>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</si>
  <si>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</si>
  <si>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</si>
  <si>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</si>
  <si>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</si>
  <si>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</si>
  <si>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</si>
  <si>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</si>
  <si>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</si>
  <si>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</si>
  <si>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</si>
  <si>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</si>
  <si>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</si>
  <si>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</si>
  <si>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</si>
  <si>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</si>
  <si>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</si>
  <si>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</si>
  <si>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</si>
  <si>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</si>
  <si>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</si>
  <si>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</si>
  <si>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</si>
  <si>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</si>
  <si>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</si>
  <si>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</si>
  <si>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</si>
  <si>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</si>
  <si>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</si>
  <si>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</si>
  <si>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</si>
  <si>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</si>
  <si>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</si>
  <si>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</si>
  <si>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</si>
  <si>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</si>
  <si>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</si>
  <si>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</si>
  <si>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</si>
  <si>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</si>
  <si>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</si>
  <si>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</si>
  <si>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</si>
  <si>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</si>
  <si>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</si>
  <si>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</si>
  <si>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</si>
  <si>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</si>
  <si>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</si>
  <si>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</si>
  <si>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</si>
  <si>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</si>
  <si>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</si>
  <si>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</si>
  <si>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</si>
  <si>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</si>
  <si>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</si>
  <si>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</si>
  <si>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</si>
  <si>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</si>
  <si>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</si>
  <si>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</si>
  <si>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</si>
  <si>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</si>
  <si>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</si>
  <si>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</si>
  <si>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</si>
  <si>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</si>
  <si>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</si>
  <si>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</si>
  <si>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</si>
  <si>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</si>
  <si>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</si>
  <si>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</si>
  <si>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</si>
  <si>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</si>
  <si>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</si>
  <si>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</si>
  <si>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</si>
  <si>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</si>
  <si>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</si>
  <si>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</si>
  <si>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</si>
  <si>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</si>
  <si>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</si>
  <si>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</si>
  <si>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</si>
  <si>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</si>
  <si>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</si>
  <si>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</si>
  <si>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</si>
  <si>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</si>
  <si>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</si>
  <si>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</si>
  <si>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</si>
  <si>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</si>
  <si>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</si>
  <si>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</si>
  <si>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</si>
  <si>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</si>
  <si>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</si>
  <si>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</si>
  <si>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fy16</t>
  </si>
  <si>
    <t>WRENTHAM</t>
  </si>
  <si>
    <t>YARMOUTH</t>
  </si>
  <si>
    <t>DEVENS</t>
  </si>
  <si>
    <t>SOUTHFIELD</t>
  </si>
  <si>
    <t>NORTHAMPTON SMITH</t>
  </si>
  <si>
    <t>ACTON BOXBOROUGH</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</si>
  <si>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</si>
  <si>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</si>
  <si>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</si>
  <si>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</si>
  <si>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</si>
  <si>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</si>
  <si>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</si>
  <si>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</si>
  <si>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</si>
  <si>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</si>
  <si>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</si>
  <si>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</si>
  <si>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</si>
  <si>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</si>
  <si>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</si>
  <si>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</si>
  <si>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</si>
  <si>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</si>
  <si>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</si>
  <si>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</si>
  <si>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</si>
  <si>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</si>
  <si>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</si>
  <si>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</si>
  <si>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</si>
  <si>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</si>
  <si>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</si>
  <si>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</si>
  <si>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</si>
  <si>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</si>
  <si>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</si>
  <si>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</si>
  <si>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</si>
  <si>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</si>
  <si>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</si>
  <si>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</si>
  <si>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</si>
  <si>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</si>
  <si>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</si>
  <si>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</si>
  <si>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</si>
  <si>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</si>
  <si>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</si>
  <si>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</si>
  <si>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</si>
  <si>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</si>
  <si>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</si>
  <si>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</si>
  <si>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</si>
  <si>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</si>
  <si>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</si>
  <si>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</si>
  <si>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</si>
  <si>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</si>
  <si>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</si>
  <si>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</si>
  <si>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</si>
  <si>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</si>
  <si>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</si>
  <si>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</si>
  <si>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</si>
  <si>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</si>
  <si>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</si>
  <si>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</si>
  <si>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</si>
  <si>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</si>
  <si>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</si>
  <si>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</si>
  <si>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</si>
  <si>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</si>
  <si>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</si>
  <si>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</si>
  <si>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</si>
  <si>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</si>
  <si>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</si>
  <si>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NORTH SHORE</t>
  </si>
  <si>
    <t>OLD COLONY</t>
  </si>
  <si>
    <t>PATHFINDER</t>
  </si>
  <si>
    <t>SHAWSHEEN VALLEY</t>
  </si>
  <si>
    <t>SOUTHEASTERN</t>
  </si>
  <si>
    <t>SOUTH SHORE</t>
  </si>
  <si>
    <t>SOUTHERN WORCESTER</t>
  </si>
  <si>
    <t>TRI COUNTY</t>
  </si>
  <si>
    <t>UPPER CAPE COD</t>
  </si>
  <si>
    <t>WHITTIER</t>
  </si>
  <si>
    <t>BRISTOL COUNTY</t>
  </si>
  <si>
    <t>NORFOLK COUNTY</t>
  </si>
  <si>
    <t>STATE TOTALS</t>
  </si>
  <si>
    <t>--</t>
  </si>
  <si>
    <t>S T A T E    T O T A L S</t>
  </si>
  <si>
    <t>STATE TOTAL</t>
  </si>
  <si>
    <t>Office of School Finance</t>
  </si>
  <si>
    <t>Massachusetts Department of Education</t>
  </si>
  <si>
    <t>Massachusetts Department of Elementary and Secondary Education</t>
  </si>
  <si>
    <t>FY17 Charter School Tuition Payments and Reimbursements for Sending Districts (Q4)</t>
  </si>
  <si>
    <t>S T A T E
A I D
A T   F U L L
F U N D I N G</t>
  </si>
  <si>
    <t xml:space="preserve">This workbook contains a summary of FTE, Tuition, and Reimbursements for Commonwealth charter school enrollment at school districts statewide.   The source of the FTE is the 2017 February 15th Claim Form data collection. 
If any district suspects an error in the enrollment presented in this summary, they are directed to review their pupil roster that DESE makes available in December and June of each fiscal year.  The roster may be downloaded from the Charter School Claim Form drop box at Drop Box Central (https://gateway.edu.state.ma.us/).    
If, upon review of the district roster, a discrepancy is found, the district should contact the receiving school immediately.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http://www.doe.mass.edu/charter/governance/enrollmentguidance.pdf.
</t>
  </si>
</sst>
</file>

<file path=xl/styles.xml><?xml version="1.0" encoding="utf-8"?>
<styleSheet xmlns="http://schemas.openxmlformats.org/spreadsheetml/2006/main">
  <numFmts count="7">
    <numFmt numFmtId="44" formatCode="_(&quot;$&quot;* #,##0.00_);_(&quot;$&quot;* \(#,##0.00\);_(&quot;$&quot;* &quot;-&quot;??_);_(@_)"/>
    <numFmt numFmtId="43" formatCode="_(* #,##0.00_);_(* \(#,##0.00\);_(* &quot;-&quot;??_);_(@_)"/>
    <numFmt numFmtId="164" formatCode="0.000"/>
    <numFmt numFmtId="165" formatCode="#,##0.0_);[Red]\(#,##0.0\)"/>
    <numFmt numFmtId="166" formatCode="#,##0.000_);[Red]\(#,##0.000\)"/>
    <numFmt numFmtId="167" formatCode="#,##0.0"/>
    <numFmt numFmtId="168" formatCode="_(* #,##0_);_(* \(#,##0\);_(* &quot;-&quot;??_);_(@_)"/>
  </numFmts>
  <fonts count="52">
    <font>
      <sz val="11"/>
      <name val="Calibri"/>
      <family val="2"/>
    </font>
    <font>
      <sz val="11"/>
      <color theme="1"/>
      <name val="Calibri"/>
      <family val="2"/>
      <scheme val="minor"/>
    </font>
    <font>
      <sz val="11"/>
      <name val="Calibri"/>
      <family val="2"/>
    </font>
    <font>
      <sz val="16"/>
      <name val="Calibri"/>
      <family val="2"/>
    </font>
    <font>
      <b/>
      <sz val="22"/>
      <name val="Calibri"/>
      <family val="2"/>
    </font>
    <font>
      <sz val="8"/>
      <name val="Arial"/>
      <family val="2"/>
    </font>
    <font>
      <sz val="12"/>
      <name val="Calibri"/>
      <family val="2"/>
    </font>
    <font>
      <sz val="8"/>
      <name val="Calibri"/>
      <family val="2"/>
    </font>
    <font>
      <b/>
      <sz val="11"/>
      <color rgb="FFFF0000"/>
      <name val="Calibri"/>
      <family val="2"/>
    </font>
    <font>
      <sz val="9"/>
      <name val="Calibri"/>
      <family val="2"/>
    </font>
    <font>
      <b/>
      <sz val="12"/>
      <color rgb="FF757575"/>
      <name val="Calibri"/>
      <family val="2"/>
    </font>
    <font>
      <sz val="12"/>
      <color indexed="9"/>
      <name val="Calibri"/>
      <family val="2"/>
    </font>
    <font>
      <b/>
      <sz val="12"/>
      <color indexed="9"/>
      <name val="Calibri"/>
      <family val="2"/>
    </font>
    <font>
      <b/>
      <sz val="14"/>
      <color theme="2"/>
      <name val="Calibri"/>
      <family val="2"/>
    </font>
    <font>
      <sz val="12"/>
      <color theme="2" tint="-9.9978637043366805E-2"/>
      <name val="Calibri"/>
      <family val="2"/>
    </font>
    <font>
      <sz val="12"/>
      <color theme="2"/>
      <name val="Calibri"/>
      <family val="2"/>
    </font>
    <font>
      <sz val="11"/>
      <color theme="1" tint="0.14999847407452621"/>
      <name val="Calibri"/>
      <family val="2"/>
    </font>
    <font>
      <sz val="11"/>
      <color theme="2"/>
      <name val="Calibri"/>
      <family val="2"/>
    </font>
    <font>
      <b/>
      <sz val="11"/>
      <color theme="0"/>
      <name val="Calibri"/>
      <family val="2"/>
    </font>
    <font>
      <sz val="11"/>
      <color theme="2" tint="-0.89999084444715716"/>
      <name val="Calibri"/>
      <family val="2"/>
    </font>
    <font>
      <sz val="12"/>
      <name val="Times New Roman"/>
      <family val="1"/>
    </font>
    <font>
      <sz val="8"/>
      <color theme="2"/>
      <name val="Arial"/>
      <family val="2"/>
    </font>
    <font>
      <b/>
      <sz val="12"/>
      <color theme="1" tint="0.34998626667073579"/>
      <name val="Calibri"/>
      <family val="2"/>
    </font>
    <font>
      <b/>
      <sz val="12"/>
      <color indexed="22"/>
      <name val="Calibri"/>
      <family val="2"/>
    </font>
    <font>
      <sz val="11"/>
      <color indexed="63"/>
      <name val="Calibri"/>
      <family val="2"/>
    </font>
    <font>
      <b/>
      <sz val="11"/>
      <color theme="2"/>
      <name val="Calibri"/>
      <family val="2"/>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Arial"/>
      <family val="2"/>
    </font>
    <font>
      <sz val="12"/>
      <name val="Arial"/>
      <family val="2"/>
    </font>
    <font>
      <sz val="9"/>
      <color indexed="9"/>
      <name val="Geneva"/>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14"/>
      <name val="Times New Roman"/>
      <family val="1"/>
    </font>
    <font>
      <b/>
      <sz val="11"/>
      <color indexed="63"/>
      <name val="Calibri"/>
      <family val="2"/>
    </font>
    <font>
      <b/>
      <sz val="18"/>
      <color indexed="62"/>
      <name val="Cambria"/>
      <family val="2"/>
    </font>
    <font>
      <b/>
      <sz val="11"/>
      <color indexed="8"/>
      <name val="Calibri"/>
      <family val="2"/>
    </font>
    <font>
      <sz val="11"/>
      <name val="Calibri"/>
      <family val="2"/>
      <scheme val="minor"/>
    </font>
    <font>
      <sz val="14"/>
      <name val="Calibri"/>
      <family val="2"/>
      <scheme val="minor"/>
    </font>
    <font>
      <sz val="20"/>
      <name val="Calibri"/>
      <family val="2"/>
      <scheme val="minor"/>
    </font>
    <font>
      <sz val="22"/>
      <name val="Calibri"/>
      <family val="2"/>
    </font>
  </fonts>
  <fills count="37">
    <fill>
      <patternFill patternType="none"/>
    </fill>
    <fill>
      <patternFill patternType="gray125"/>
    </fill>
    <fill>
      <patternFill patternType="solid">
        <fgColor rgb="FFACDEC6"/>
        <bgColor indexed="64"/>
      </patternFill>
    </fill>
    <fill>
      <patternFill patternType="solid">
        <fgColor rgb="FF92D050"/>
        <bgColor indexed="64"/>
      </patternFill>
    </fill>
    <fill>
      <patternFill patternType="solid">
        <fgColor indexed="23"/>
        <bgColor indexed="64"/>
      </patternFill>
    </fill>
    <fill>
      <patternFill patternType="solid">
        <fgColor rgb="FF6E929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rgb="FF594573"/>
        <bgColor indexed="64"/>
      </patternFill>
    </fill>
    <fill>
      <patternFill patternType="solid">
        <fgColor rgb="FF59BF8E"/>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5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ck">
        <color indexed="64"/>
      </top>
      <bottom/>
      <diagonal/>
    </border>
  </borders>
  <cellStyleXfs count="59">
    <xf numFmtId="0" fontId="0" fillId="0" borderId="0"/>
    <xf numFmtId="9" fontId="2" fillId="0" borderId="0" applyFont="0" applyFill="0" applyBorder="0" applyAlignment="0" applyProtection="0"/>
    <xf numFmtId="0" fontId="5" fillId="0" borderId="0"/>
    <xf numFmtId="0" fontId="5" fillId="0" borderId="0"/>
    <xf numFmtId="43" fontId="20" fillId="0" borderId="0" applyFont="0" applyFill="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3"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5" borderId="0" applyNumberFormat="0" applyBorder="0" applyAlignment="0" applyProtection="0"/>
    <xf numFmtId="0" fontId="28" fillId="23"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7" borderId="0" applyNumberFormat="0" applyBorder="0" applyAlignment="0" applyProtection="0"/>
    <xf numFmtId="0" fontId="29" fillId="25" borderId="0" applyNumberFormat="0" applyBorder="0" applyAlignment="0" applyProtection="0"/>
    <xf numFmtId="0" fontId="29" fillId="22" borderId="0" applyNumberFormat="0" applyBorder="0" applyAlignment="0" applyProtection="0"/>
    <xf numFmtId="0" fontId="29" fillId="30"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4" borderId="0" applyNumberFormat="0" applyBorder="0" applyAlignment="0" applyProtection="0"/>
    <xf numFmtId="0" fontId="31" fillId="35" borderId="21" applyNumberFormat="0" applyAlignment="0" applyProtection="0"/>
    <xf numFmtId="0" fontId="32" fillId="36" borderId="22" applyNumberFormat="0" applyAlignment="0" applyProtection="0"/>
    <xf numFmtId="43" fontId="33" fillId="0" borderId="0" applyFont="0" applyFill="0" applyBorder="0" applyAlignment="0" applyProtection="0"/>
    <xf numFmtId="43" fontId="5" fillId="0" borderId="0" applyFont="0" applyFill="0" applyBorder="0" applyAlignment="0" applyProtection="0"/>
    <xf numFmtId="44" fontId="34" fillId="0" borderId="0" applyFont="0" applyFill="0" applyBorder="0" applyAlignment="0" applyProtection="0"/>
    <xf numFmtId="0" fontId="35" fillId="0" borderId="0">
      <protection locked="0"/>
    </xf>
    <xf numFmtId="0" fontId="36" fillId="0" borderId="0" applyNumberFormat="0" applyFill="0" applyBorder="0" applyAlignment="0" applyProtection="0"/>
    <xf numFmtId="0" fontId="37" fillId="25" borderId="0" applyNumberFormat="0" applyBorder="0" applyAlignment="0" applyProtection="0"/>
    <xf numFmtId="0" fontId="38" fillId="0" borderId="23" applyNumberFormat="0" applyFill="0" applyAlignment="0" applyProtection="0"/>
    <xf numFmtId="0" fontId="39" fillId="0" borderId="24" applyNumberFormat="0" applyFill="0" applyAlignment="0" applyProtection="0"/>
    <xf numFmtId="0" fontId="40" fillId="0" borderId="25" applyNumberFormat="0" applyFill="0" applyAlignment="0" applyProtection="0"/>
    <xf numFmtId="0" fontId="40" fillId="0" borderId="0" applyNumberFormat="0" applyFill="0" applyBorder="0" applyAlignment="0" applyProtection="0"/>
    <xf numFmtId="0" fontId="41" fillId="26" borderId="21" applyNumberFormat="0" applyAlignment="0" applyProtection="0"/>
    <xf numFmtId="0" fontId="42" fillId="0" borderId="26" applyNumberFormat="0" applyFill="0" applyAlignment="0" applyProtection="0"/>
    <xf numFmtId="0" fontId="43" fillId="26" borderId="0" applyNumberFormat="0" applyBorder="0" applyAlignment="0" applyProtection="0"/>
    <xf numFmtId="0" fontId="5" fillId="0" borderId="0"/>
    <xf numFmtId="0" fontId="5" fillId="0" borderId="0"/>
    <xf numFmtId="0" fontId="34" fillId="0" borderId="0"/>
    <xf numFmtId="0" fontId="33" fillId="0" borderId="0"/>
    <xf numFmtId="0" fontId="1" fillId="0" borderId="0"/>
    <xf numFmtId="0" fontId="5" fillId="0" borderId="0"/>
    <xf numFmtId="0" fontId="6" fillId="0" borderId="0"/>
    <xf numFmtId="0" fontId="44" fillId="23" borderId="27" applyNumberFormat="0" applyFont="0" applyAlignment="0" applyProtection="0"/>
    <xf numFmtId="0" fontId="45" fillId="35" borderId="28" applyNumberFormat="0" applyAlignment="0" applyProtection="0"/>
    <xf numFmtId="9" fontId="6" fillId="0" borderId="0" applyFon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2" fillId="0" borderId="0" applyNumberFormat="0" applyFill="0" applyBorder="0" applyAlignment="0" applyProtection="0"/>
    <xf numFmtId="0" fontId="33" fillId="0" borderId="0"/>
  </cellStyleXfs>
  <cellXfs count="169">
    <xf numFmtId="0" fontId="0" fillId="0" borderId="0" xfId="0"/>
    <xf numFmtId="0" fontId="3" fillId="0" borderId="0" xfId="0" applyFont="1" applyAlignment="1">
      <alignment horizontal="left" vertical="center"/>
    </xf>
    <xf numFmtId="0" fontId="4" fillId="0" borderId="0" xfId="0" applyFont="1" applyAlignment="1">
      <alignment horizontal="left" vertical="top"/>
    </xf>
    <xf numFmtId="0" fontId="0" fillId="0" borderId="0" xfId="0" applyAlignment="1">
      <alignment vertical="top"/>
    </xf>
    <xf numFmtId="0" fontId="6" fillId="0" borderId="0" xfId="2" applyFont="1" applyAlignment="1">
      <alignment vertical="top"/>
    </xf>
    <xf numFmtId="0" fontId="7" fillId="0" borderId="0" xfId="0" applyFont="1" applyAlignment="1">
      <alignment horizontal="center" vertical="top"/>
    </xf>
    <xf numFmtId="0" fontId="7" fillId="0" borderId="0" xfId="0" applyFont="1" applyAlignment="1">
      <alignment horizontal="center" vertical="top" wrapText="1"/>
    </xf>
    <xf numFmtId="164" fontId="7" fillId="0" borderId="0" xfId="0" applyNumberFormat="1" applyFont="1" applyAlignment="1">
      <alignment horizontal="center" vertical="top"/>
    </xf>
    <xf numFmtId="0" fontId="0" fillId="0" borderId="0" xfId="0" applyAlignment="1">
      <alignment horizontal="center" vertical="top"/>
    </xf>
    <xf numFmtId="37" fontId="0" fillId="0" borderId="0" xfId="0" applyNumberFormat="1" applyAlignment="1">
      <alignment horizontal="center" vertical="top"/>
    </xf>
    <xf numFmtId="0" fontId="8" fillId="0" borderId="0" xfId="0" applyFont="1" applyAlignment="1">
      <alignment horizontal="center"/>
    </xf>
    <xf numFmtId="0" fontId="8" fillId="0" borderId="0" xfId="0" applyFont="1" applyAlignment="1">
      <alignment horizontal="right" indent="1"/>
    </xf>
    <xf numFmtId="38" fontId="9" fillId="2" borderId="1" xfId="0" applyNumberFormat="1" applyFont="1" applyFill="1" applyBorder="1" applyAlignment="1">
      <alignment horizontal="center" vertical="center"/>
    </xf>
    <xf numFmtId="38" fontId="2" fillId="0" borderId="0" xfId="0" applyNumberFormat="1" applyFont="1" applyAlignment="1">
      <alignment horizontal="center"/>
    </xf>
    <xf numFmtId="0" fontId="8" fillId="0" borderId="0" xfId="0" applyFont="1" applyAlignment="1">
      <alignment horizontal="right"/>
    </xf>
    <xf numFmtId="38" fontId="8" fillId="0" borderId="0" xfId="0" applyNumberFormat="1" applyFont="1" applyAlignment="1">
      <alignment horizontal="center"/>
    </xf>
    <xf numFmtId="0" fontId="8" fillId="0" borderId="0" xfId="0" applyFont="1" applyAlignment="1">
      <alignment horizontal="left"/>
    </xf>
    <xf numFmtId="10" fontId="9" fillId="2" borderId="1" xfId="0" applyNumberFormat="1" applyFont="1" applyFill="1" applyBorder="1" applyAlignment="1">
      <alignment horizontal="center" vertical="center"/>
    </xf>
    <xf numFmtId="10" fontId="2" fillId="0" borderId="0" xfId="0" applyNumberFormat="1" applyFont="1" applyAlignment="1">
      <alignment horizontal="center" vertical="top"/>
    </xf>
    <xf numFmtId="0" fontId="6" fillId="0" borderId="0" xfId="2" applyFont="1" applyAlignment="1">
      <alignment vertical="center"/>
    </xf>
    <xf numFmtId="0" fontId="6" fillId="0" borderId="0" xfId="2" applyFont="1" applyAlignment="1">
      <alignment horizontal="center" vertical="center"/>
    </xf>
    <xf numFmtId="0" fontId="5" fillId="0" borderId="0" xfId="2"/>
    <xf numFmtId="0" fontId="2" fillId="0" borderId="0" xfId="0" applyFont="1" applyAlignment="1">
      <alignment horizontal="center"/>
    </xf>
    <xf numFmtId="0" fontId="2" fillId="0" borderId="0" xfId="0" applyFont="1"/>
    <xf numFmtId="0" fontId="0" fillId="0" borderId="0" xfId="0" applyAlignment="1">
      <alignment horizontal="center"/>
    </xf>
    <xf numFmtId="37" fontId="0" fillId="0" borderId="0" xfId="0" applyNumberFormat="1"/>
    <xf numFmtId="37" fontId="0" fillId="0" borderId="0" xfId="0" applyNumberFormat="1" applyAlignment="1">
      <alignment horizontal="center"/>
    </xf>
    <xf numFmtId="0" fontId="6" fillId="0" borderId="0" xfId="2" applyFont="1" applyFill="1" applyBorder="1" applyAlignment="1">
      <alignment vertical="center"/>
    </xf>
    <xf numFmtId="0" fontId="10" fillId="3" borderId="2" xfId="2" applyFont="1" applyFill="1" applyBorder="1" applyAlignment="1">
      <alignment horizontal="center" vertical="center"/>
    </xf>
    <xf numFmtId="0" fontId="10" fillId="3" borderId="3" xfId="2" applyFont="1" applyFill="1" applyBorder="1" applyAlignment="1">
      <alignment horizontal="center" vertical="center"/>
    </xf>
    <xf numFmtId="0" fontId="10" fillId="3" borderId="4" xfId="2" applyFont="1" applyFill="1" applyBorder="1" applyAlignment="1">
      <alignment horizontal="center" vertical="center"/>
    </xf>
    <xf numFmtId="0" fontId="10" fillId="3" borderId="5" xfId="2" applyFont="1" applyFill="1" applyBorder="1" applyAlignment="1">
      <alignment vertical="center"/>
    </xf>
    <xf numFmtId="0" fontId="0" fillId="3" borderId="4" xfId="0" applyFill="1" applyBorder="1"/>
    <xf numFmtId="0" fontId="0" fillId="3" borderId="3" xfId="0" applyFill="1" applyBorder="1"/>
    <xf numFmtId="0" fontId="11" fillId="4" borderId="2" xfId="0" applyFont="1" applyFill="1" applyBorder="1" applyAlignment="1">
      <alignment horizontal="left" vertical="center"/>
    </xf>
    <xf numFmtId="0" fontId="6" fillId="4" borderId="4" xfId="0" applyFont="1" applyFill="1" applyBorder="1" applyAlignment="1">
      <alignment horizontal="center" vertical="center"/>
    </xf>
    <xf numFmtId="0" fontId="6" fillId="4" borderId="3" xfId="0" applyFont="1" applyFill="1" applyBorder="1" applyAlignment="1">
      <alignment horizontal="center" vertical="center"/>
    </xf>
    <xf numFmtId="0" fontId="12" fillId="5" borderId="2" xfId="0" applyFont="1" applyFill="1" applyBorder="1" applyAlignment="1">
      <alignment horizontal="left" vertical="center"/>
    </xf>
    <xf numFmtId="0" fontId="11" fillId="5" borderId="4" xfId="0" applyFont="1" applyFill="1" applyBorder="1" applyAlignment="1">
      <alignment horizontal="left" vertical="center"/>
    </xf>
    <xf numFmtId="0" fontId="6" fillId="5" borderId="4" xfId="0" applyFont="1" applyFill="1" applyBorder="1" applyAlignment="1">
      <alignment horizontal="center" vertical="center"/>
    </xf>
    <xf numFmtId="0" fontId="6" fillId="5" borderId="3" xfId="0" applyFont="1" applyFill="1" applyBorder="1" applyAlignment="1">
      <alignment horizontal="center" vertical="center"/>
    </xf>
    <xf numFmtId="0" fontId="13" fillId="6" borderId="2" xfId="0" applyFont="1" applyFill="1" applyBorder="1" applyAlignment="1">
      <alignment horizontal="left" vertical="center"/>
    </xf>
    <xf numFmtId="0" fontId="13" fillId="6" borderId="4" xfId="0" applyFont="1" applyFill="1" applyBorder="1" applyAlignment="1">
      <alignment horizontal="left" vertical="center"/>
    </xf>
    <xf numFmtId="0" fontId="14" fillId="6" borderId="4" xfId="0" applyFont="1" applyFill="1" applyBorder="1" applyAlignment="1">
      <alignment horizontal="center" vertical="center"/>
    </xf>
    <xf numFmtId="0" fontId="14" fillId="6" borderId="3" xfId="0" applyFont="1" applyFill="1" applyBorder="1" applyAlignment="1">
      <alignment horizontal="center"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15" fillId="8" borderId="2"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4" xfId="0" applyFont="1" applyFill="1" applyBorder="1" applyAlignment="1">
      <alignment vertical="center" wrapText="1"/>
    </xf>
    <xf numFmtId="0" fontId="15" fillId="8" borderId="4" xfId="2" applyFont="1" applyFill="1" applyBorder="1" applyAlignment="1">
      <alignment horizontal="center" vertical="center" wrapText="1"/>
    </xf>
    <xf numFmtId="0" fontId="15" fillId="8" borderId="4" xfId="2" applyFont="1" applyFill="1" applyBorder="1" applyAlignment="1">
      <alignment horizontal="right" vertical="center" wrapText="1"/>
    </xf>
    <xf numFmtId="0" fontId="15" fillId="8" borderId="3" xfId="2" applyFont="1" applyFill="1" applyBorder="1" applyAlignment="1">
      <alignment horizontal="right" vertical="center" wrapText="1" indent="1"/>
    </xf>
    <xf numFmtId="0" fontId="15" fillId="0" borderId="0" xfId="2" applyFont="1" applyAlignment="1">
      <alignment vertical="center" wrapText="1"/>
    </xf>
    <xf numFmtId="0" fontId="15" fillId="8" borderId="2" xfId="3" applyFont="1" applyFill="1" applyBorder="1" applyAlignment="1">
      <alignment horizontal="right" vertical="center" wrapText="1" indent="1"/>
    </xf>
    <xf numFmtId="0" fontId="15" fillId="8" borderId="6" xfId="2" applyFont="1" applyFill="1" applyBorder="1" applyAlignment="1">
      <alignment horizontal="right" vertical="center" wrapText="1" indent="1"/>
    </xf>
    <xf numFmtId="0" fontId="15" fillId="8" borderId="7" xfId="2" applyFont="1" applyFill="1" applyBorder="1" applyAlignment="1">
      <alignment horizontal="right" vertical="center" wrapText="1" indent="1"/>
    </xf>
    <xf numFmtId="0" fontId="6" fillId="0" borderId="0" xfId="2" applyFont="1" applyAlignment="1">
      <alignment vertical="center" wrapText="1"/>
    </xf>
    <xf numFmtId="0" fontId="10" fillId="3" borderId="8" xfId="2" applyFont="1" applyFill="1" applyBorder="1" applyAlignment="1">
      <alignment horizontal="right" vertical="center" wrapText="1" indent="1"/>
    </xf>
    <xf numFmtId="0" fontId="15" fillId="8" borderId="2" xfId="2" applyFont="1" applyFill="1" applyBorder="1" applyAlignment="1">
      <alignment horizontal="right" vertical="center" wrapText="1" indent="1"/>
    </xf>
    <xf numFmtId="0" fontId="15" fillId="8" borderId="4" xfId="2" applyFont="1" applyFill="1" applyBorder="1" applyAlignment="1">
      <alignment horizontal="right" vertical="center" wrapText="1" indent="1"/>
    </xf>
    <xf numFmtId="0" fontId="10" fillId="3" borderId="8" xfId="2" applyFont="1" applyFill="1" applyBorder="1" applyAlignment="1">
      <alignment horizontal="right" vertical="top" wrapText="1" indent="1"/>
    </xf>
    <xf numFmtId="0" fontId="2" fillId="9" borderId="2" xfId="0" applyFont="1" applyFill="1" applyBorder="1" applyAlignment="1">
      <alignment horizontal="center" wrapText="1"/>
    </xf>
    <xf numFmtId="0" fontId="2" fillId="9" borderId="4" xfId="0" applyFont="1" applyFill="1" applyBorder="1" applyAlignment="1">
      <alignment horizontal="center" wrapText="1"/>
    </xf>
    <xf numFmtId="0" fontId="2" fillId="9" borderId="3" xfId="0" applyFont="1" applyFill="1" applyBorder="1" applyAlignment="1">
      <alignment horizontal="center" wrapText="1"/>
    </xf>
    <xf numFmtId="0" fontId="16" fillId="2" borderId="2" xfId="0" applyFont="1" applyFill="1" applyBorder="1" applyAlignment="1">
      <alignment horizontal="center" wrapText="1"/>
    </xf>
    <xf numFmtId="0" fontId="16" fillId="2" borderId="4" xfId="0" applyFont="1" applyFill="1" applyBorder="1" applyAlignment="1">
      <alignment horizontal="center" wrapText="1"/>
    </xf>
    <xf numFmtId="0" fontId="16" fillId="2" borderId="4" xfId="0" applyFont="1" applyFill="1" applyBorder="1" applyAlignment="1">
      <alignment horizontal="right" wrapText="1" indent="1"/>
    </xf>
    <xf numFmtId="0" fontId="17" fillId="10" borderId="1" xfId="0" applyFont="1" applyFill="1" applyBorder="1" applyAlignment="1">
      <alignment horizontal="right" wrapText="1" indent="1"/>
    </xf>
    <xf numFmtId="0" fontId="18" fillId="11" borderId="1" xfId="0" quotePrefix="1" applyFont="1" applyFill="1" applyBorder="1" applyAlignment="1">
      <alignment horizontal="right" vertical="center" wrapText="1" indent="1"/>
    </xf>
    <xf numFmtId="0" fontId="0" fillId="12" borderId="9" xfId="0" applyFont="1" applyFill="1" applyBorder="1" applyAlignment="1">
      <alignment horizontal="center" vertical="center" wrapText="1"/>
    </xf>
    <xf numFmtId="0" fontId="0" fillId="12" borderId="10" xfId="0" applyFont="1" applyFill="1" applyBorder="1" applyAlignment="1">
      <alignment horizontal="left" vertical="center" wrapText="1" indent="1"/>
    </xf>
    <xf numFmtId="0" fontId="0" fillId="12" borderId="10" xfId="0" applyFont="1" applyFill="1" applyBorder="1" applyAlignment="1">
      <alignment horizontal="right" vertical="center" wrapText="1" indent="1"/>
    </xf>
    <xf numFmtId="0" fontId="17" fillId="13" borderId="11" xfId="0" applyFont="1" applyFill="1" applyBorder="1" applyAlignment="1">
      <alignment horizontal="right" vertical="center" wrapText="1" indent="1"/>
    </xf>
    <xf numFmtId="0" fontId="17" fillId="7" borderId="1" xfId="0" applyFont="1" applyFill="1" applyBorder="1" applyAlignment="1">
      <alignment horizontal="right" vertical="center" wrapText="1" indent="1"/>
    </xf>
    <xf numFmtId="0" fontId="0" fillId="0" borderId="0" xfId="0" applyFont="1" applyFill="1" applyBorder="1" applyAlignment="1">
      <alignment horizontal="right" vertical="center" wrapText="1" indent="1"/>
    </xf>
    <xf numFmtId="0" fontId="19" fillId="12" borderId="2" xfId="0" applyFont="1" applyFill="1" applyBorder="1" applyAlignment="1">
      <alignment horizontal="right" vertical="center" wrapText="1" indent="1"/>
    </xf>
    <xf numFmtId="0" fontId="19" fillId="12" borderId="4" xfId="0" applyFont="1" applyFill="1" applyBorder="1" applyAlignment="1">
      <alignment horizontal="right" vertical="center" wrapText="1" indent="1"/>
    </xf>
    <xf numFmtId="0" fontId="19" fillId="12" borderId="3" xfId="0" applyFont="1" applyFill="1" applyBorder="1" applyAlignment="1">
      <alignment horizontal="right" vertical="center" wrapText="1" indent="1"/>
    </xf>
    <xf numFmtId="0" fontId="16" fillId="14" borderId="2" xfId="0" applyFont="1" applyFill="1" applyBorder="1" applyAlignment="1">
      <alignment horizontal="right" wrapText="1" indent="1"/>
    </xf>
    <xf numFmtId="0" fontId="16" fillId="14" borderId="3" xfId="0" applyFont="1" applyFill="1" applyBorder="1" applyAlignment="1">
      <alignment horizontal="right" wrapText="1" indent="1"/>
    </xf>
    <xf numFmtId="0" fontId="19" fillId="12" borderId="1" xfId="0" applyFont="1" applyFill="1" applyBorder="1" applyAlignment="1">
      <alignment horizontal="center" vertical="center" wrapText="1"/>
    </xf>
    <xf numFmtId="0" fontId="19" fillId="15" borderId="1"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Border="1" applyAlignment="1">
      <alignment vertical="center"/>
    </xf>
    <xf numFmtId="165" fontId="6" fillId="0" borderId="0" xfId="2" applyNumberFormat="1" applyFont="1" applyFill="1" applyBorder="1" applyAlignment="1">
      <alignment horizontal="right" vertical="center"/>
    </xf>
    <xf numFmtId="38" fontId="6" fillId="0" borderId="0" xfId="2" applyNumberFormat="1" applyFont="1" applyFill="1" applyBorder="1" applyAlignment="1">
      <alignment horizontal="right" vertical="center"/>
    </xf>
    <xf numFmtId="38" fontId="6" fillId="0" borderId="12" xfId="2" applyNumberFormat="1" applyFont="1" applyBorder="1" applyAlignment="1">
      <alignment horizontal="right" vertical="center"/>
    </xf>
    <xf numFmtId="0" fontId="5" fillId="0" borderId="0" xfId="2" applyAlignment="1">
      <alignment horizontal="right"/>
    </xf>
    <xf numFmtId="38" fontId="6" fillId="0" borderId="13" xfId="2" applyNumberFormat="1" applyFont="1" applyFill="1" applyBorder="1" applyAlignment="1">
      <alignment horizontal="right" vertical="center"/>
    </xf>
    <xf numFmtId="9" fontId="6" fillId="0" borderId="0" xfId="1" applyFont="1" applyFill="1" applyBorder="1" applyAlignment="1">
      <alignment horizontal="right" vertical="center"/>
    </xf>
    <xf numFmtId="38" fontId="6" fillId="0" borderId="0" xfId="2" applyNumberFormat="1" applyFont="1" applyBorder="1" applyAlignment="1">
      <alignment horizontal="right" vertical="center"/>
    </xf>
    <xf numFmtId="0" fontId="6" fillId="0" borderId="0" xfId="2" applyFont="1" applyAlignment="1">
      <alignment horizontal="right" vertical="center"/>
    </xf>
    <xf numFmtId="38" fontId="6" fillId="0" borderId="14" xfId="2" applyNumberFormat="1" applyFont="1" applyBorder="1" applyAlignment="1">
      <alignment horizontal="right" vertical="center"/>
    </xf>
    <xf numFmtId="38" fontId="6" fillId="0" borderId="12" xfId="2" applyNumberFormat="1" applyFont="1" applyFill="1" applyBorder="1" applyAlignment="1">
      <alignment horizontal="right" vertical="center"/>
    </xf>
    <xf numFmtId="0" fontId="2" fillId="0" borderId="13" xfId="0" applyFont="1" applyBorder="1" applyAlignment="1">
      <alignment horizontal="center"/>
    </xf>
    <xf numFmtId="40" fontId="2" fillId="0" borderId="0" xfId="0" applyNumberFormat="1" applyFont="1" applyBorder="1" applyAlignment="1">
      <alignment horizontal="center"/>
    </xf>
    <xf numFmtId="38" fontId="2" fillId="0" borderId="0" xfId="0" applyNumberFormat="1" applyFont="1" applyBorder="1" applyAlignment="1">
      <alignment horizontal="center"/>
    </xf>
    <xf numFmtId="38" fontId="2" fillId="0" borderId="12" xfId="0" applyNumberFormat="1" applyFont="1" applyBorder="1" applyAlignment="1">
      <alignment horizontal="center"/>
    </xf>
    <xf numFmtId="0" fontId="2" fillId="0" borderId="0" xfId="0" applyFont="1" applyBorder="1" applyAlignment="1">
      <alignment horizontal="center"/>
    </xf>
    <xf numFmtId="0" fontId="2" fillId="0" borderId="0" xfId="0" applyFont="1" applyBorder="1"/>
    <xf numFmtId="38" fontId="2" fillId="0" borderId="0" xfId="0" applyNumberFormat="1" applyFont="1" applyBorder="1" applyAlignment="1">
      <alignment horizontal="right" indent="1"/>
    </xf>
    <xf numFmtId="38" fontId="2" fillId="16" borderId="15" xfId="0" applyNumberFormat="1" applyFont="1" applyFill="1" applyBorder="1" applyAlignment="1">
      <alignment horizontal="right" indent="1"/>
    </xf>
    <xf numFmtId="38" fontId="16" fillId="16" borderId="15" xfId="0" applyNumberFormat="1" applyFont="1" applyFill="1" applyBorder="1" applyAlignment="1">
      <alignment horizontal="right" indent="1"/>
    </xf>
    <xf numFmtId="38" fontId="2" fillId="0" borderId="13" xfId="4" applyNumberFormat="1" applyFont="1" applyBorder="1" applyAlignment="1">
      <alignment horizontal="center"/>
    </xf>
    <xf numFmtId="38" fontId="2" fillId="0" borderId="0" xfId="4" applyNumberFormat="1" applyFont="1" applyBorder="1" applyAlignment="1">
      <alignment horizontal="left"/>
    </xf>
    <xf numFmtId="38" fontId="2" fillId="0" borderId="0" xfId="4" applyNumberFormat="1" applyFont="1" applyBorder="1" applyAlignment="1">
      <alignment horizontal="right"/>
    </xf>
    <xf numFmtId="38" fontId="2" fillId="17" borderId="0" xfId="4" applyNumberFormat="1" applyFont="1" applyFill="1" applyBorder="1" applyAlignment="1">
      <alignment horizontal="right"/>
    </xf>
    <xf numFmtId="38" fontId="2" fillId="18" borderId="15" xfId="4" applyNumberFormat="1" applyFont="1" applyFill="1" applyBorder="1" applyAlignment="1">
      <alignment horizontal="right"/>
    </xf>
    <xf numFmtId="38" fontId="2" fillId="19" borderId="15" xfId="4" applyNumberFormat="1" applyFont="1" applyFill="1" applyBorder="1" applyAlignment="1">
      <alignment horizontal="right"/>
    </xf>
    <xf numFmtId="38" fontId="0" fillId="0" borderId="0" xfId="4" applyNumberFormat="1" applyFont="1" applyFill="1" applyBorder="1" applyAlignment="1">
      <alignment horizontal="right"/>
    </xf>
    <xf numFmtId="38" fontId="0" fillId="0" borderId="0" xfId="0" applyNumberFormat="1"/>
    <xf numFmtId="38" fontId="2" fillId="0" borderId="13" xfId="0" applyNumberFormat="1" applyFont="1" applyBorder="1" applyAlignment="1">
      <alignment horizontal="right" indent="1"/>
    </xf>
    <xf numFmtId="38" fontId="2" fillId="0" borderId="12" xfId="0" applyNumberFormat="1" applyFont="1" applyBorder="1" applyAlignment="1">
      <alignment horizontal="right" indent="1"/>
    </xf>
    <xf numFmtId="38" fontId="0" fillId="0" borderId="0" xfId="0" applyNumberFormat="1" applyAlignment="1">
      <alignment horizontal="center"/>
    </xf>
    <xf numFmtId="38" fontId="6" fillId="0" borderId="15" xfId="2" applyNumberFormat="1" applyFont="1" applyBorder="1" applyAlignment="1">
      <alignment horizontal="right" vertical="center"/>
    </xf>
    <xf numFmtId="166" fontId="2" fillId="0" borderId="0" xfId="0" applyNumberFormat="1" applyFont="1" applyBorder="1" applyAlignment="1">
      <alignment horizontal="center"/>
    </xf>
    <xf numFmtId="38" fontId="2" fillId="0" borderId="0" xfId="0" applyNumberFormat="1" applyFont="1" applyFill="1" applyBorder="1" applyAlignment="1">
      <alignment horizontal="center"/>
    </xf>
    <xf numFmtId="38" fontId="6" fillId="0" borderId="0" xfId="0" applyNumberFormat="1" applyFont="1" applyBorder="1" applyAlignment="1">
      <alignment vertical="center"/>
    </xf>
    <xf numFmtId="0" fontId="0" fillId="0" borderId="0" xfId="0" applyFont="1" applyFill="1" applyBorder="1"/>
    <xf numFmtId="40" fontId="2" fillId="0" borderId="0" xfId="4" applyNumberFormat="1" applyFont="1" applyBorder="1" applyAlignment="1">
      <alignment horizontal="right"/>
    </xf>
    <xf numFmtId="38" fontId="6" fillId="0" borderId="16" xfId="2" applyNumberFormat="1" applyFont="1" applyBorder="1" applyAlignment="1">
      <alignment horizontal="right" vertical="center"/>
    </xf>
    <xf numFmtId="0" fontId="15" fillId="8" borderId="17"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18" xfId="0" applyFont="1" applyFill="1" applyBorder="1" applyAlignment="1">
      <alignment vertical="center"/>
    </xf>
    <xf numFmtId="167" fontId="15" fillId="8" borderId="18" xfId="2" applyNumberFormat="1" applyFont="1" applyFill="1" applyBorder="1" applyAlignment="1">
      <alignment horizontal="right" vertical="center"/>
    </xf>
    <xf numFmtId="38" fontId="15" fillId="8" borderId="18" xfId="2" applyNumberFormat="1" applyFont="1" applyFill="1" applyBorder="1" applyAlignment="1">
      <alignment horizontal="right" vertical="center"/>
    </xf>
    <xf numFmtId="38" fontId="15" fillId="8" borderId="19" xfId="2" applyNumberFormat="1" applyFont="1" applyFill="1" applyBorder="1" applyAlignment="1">
      <alignment horizontal="right" vertical="center"/>
    </xf>
    <xf numFmtId="0" fontId="21" fillId="0" borderId="0" xfId="2" applyFont="1" applyAlignment="1">
      <alignment horizontal="right"/>
    </xf>
    <xf numFmtId="38" fontId="15" fillId="8" borderId="17" xfId="2" applyNumberFormat="1" applyFont="1" applyFill="1" applyBorder="1" applyAlignment="1">
      <alignment horizontal="right" vertical="center"/>
    </xf>
    <xf numFmtId="38" fontId="15" fillId="8" borderId="18" xfId="2" quotePrefix="1" applyNumberFormat="1" applyFont="1" applyFill="1" applyBorder="1" applyAlignment="1">
      <alignment horizontal="right" vertical="center"/>
    </xf>
    <xf numFmtId="37" fontId="10" fillId="3" borderId="20" xfId="2" applyNumberFormat="1" applyFont="1" applyFill="1" applyBorder="1" applyAlignment="1">
      <alignment horizontal="right" vertical="center"/>
    </xf>
    <xf numFmtId="37" fontId="22" fillId="3" borderId="20" xfId="2" applyNumberFormat="1" applyFont="1" applyFill="1" applyBorder="1" applyAlignment="1">
      <alignment horizontal="right" vertical="center"/>
    </xf>
    <xf numFmtId="0" fontId="23" fillId="20" borderId="2" xfId="0" applyFont="1" applyFill="1" applyBorder="1" applyAlignment="1">
      <alignment horizontal="center"/>
    </xf>
    <xf numFmtId="40" fontId="24" fillId="9" borderId="4" xfId="0" applyNumberFormat="1" applyFont="1" applyFill="1" applyBorder="1" applyAlignment="1">
      <alignment horizontal="center"/>
    </xf>
    <xf numFmtId="38" fontId="24" fillId="9" borderId="4" xfId="0" applyNumberFormat="1" applyFont="1" applyFill="1" applyBorder="1" applyAlignment="1">
      <alignment horizontal="center"/>
    </xf>
    <xf numFmtId="38" fontId="24" fillId="9" borderId="3" xfId="0" applyNumberFormat="1" applyFont="1" applyFill="1" applyBorder="1" applyAlignment="1">
      <alignment horizontal="center"/>
    </xf>
    <xf numFmtId="38" fontId="16" fillId="2" borderId="2" xfId="0" applyNumberFormat="1" applyFont="1" applyFill="1" applyBorder="1" applyAlignment="1">
      <alignment horizontal="center"/>
    </xf>
    <xf numFmtId="38" fontId="16" fillId="2" borderId="4" xfId="0" applyNumberFormat="1" applyFont="1" applyFill="1" applyBorder="1" applyAlignment="1">
      <alignment horizontal="left"/>
    </xf>
    <xf numFmtId="38" fontId="16" fillId="2" borderId="4" xfId="0" applyNumberFormat="1" applyFont="1" applyFill="1" applyBorder="1" applyAlignment="1">
      <alignment horizontal="center"/>
    </xf>
    <xf numFmtId="38" fontId="16" fillId="2" borderId="4" xfId="0" applyNumberFormat="1" applyFont="1" applyFill="1" applyBorder="1" applyAlignment="1">
      <alignment horizontal="right" indent="1"/>
    </xf>
    <xf numFmtId="38" fontId="25" fillId="10" borderId="1" xfId="0" applyNumberFormat="1" applyFont="1" applyFill="1" applyBorder="1" applyAlignment="1">
      <alignment horizontal="right"/>
    </xf>
    <xf numFmtId="38" fontId="0" fillId="11" borderId="1" xfId="0" applyNumberFormat="1" applyFont="1" applyFill="1" applyBorder="1" applyAlignment="1">
      <alignment horizontal="right" indent="1"/>
    </xf>
    <xf numFmtId="38" fontId="2" fillId="12" borderId="2" xfId="4" applyNumberFormat="1" applyFont="1" applyFill="1" applyBorder="1" applyAlignment="1">
      <alignment horizontal="center"/>
    </xf>
    <xf numFmtId="38" fontId="0" fillId="12" borderId="4" xfId="4" applyNumberFormat="1" applyFont="1" applyFill="1" applyBorder="1" applyAlignment="1">
      <alignment horizontal="left"/>
    </xf>
    <xf numFmtId="40" fontId="2" fillId="12" borderId="4" xfId="4" applyNumberFormat="1" applyFont="1" applyFill="1" applyBorder="1" applyAlignment="1">
      <alignment horizontal="right"/>
    </xf>
    <xf numFmtId="38" fontId="2" fillId="12" borderId="4" xfId="4" applyNumberFormat="1" applyFont="1" applyFill="1" applyBorder="1" applyAlignment="1">
      <alignment horizontal="right"/>
    </xf>
    <xf numFmtId="168" fontId="17" fillId="13" borderId="1" xfId="4" applyNumberFormat="1" applyFont="1" applyFill="1" applyBorder="1" applyAlignment="1">
      <alignment horizontal="right" vertical="center" wrapText="1" indent="1"/>
    </xf>
    <xf numFmtId="168" fontId="17" fillId="7" borderId="1" xfId="4" applyNumberFormat="1" applyFont="1" applyFill="1" applyBorder="1" applyAlignment="1">
      <alignment horizontal="right" vertical="center" wrapText="1" indent="1"/>
    </xf>
    <xf numFmtId="168" fontId="0" fillId="0" borderId="0" xfId="4" applyNumberFormat="1" applyFont="1" applyFill="1" applyBorder="1" applyAlignment="1">
      <alignment horizontal="right" vertical="center" wrapText="1" indent="1"/>
    </xf>
    <xf numFmtId="38" fontId="19" fillId="15" borderId="4" xfId="4" applyNumberFormat="1" applyFont="1" applyFill="1" applyBorder="1" applyAlignment="1">
      <alignment horizontal="right"/>
    </xf>
    <xf numFmtId="38" fontId="19" fillId="15" borderId="3" xfId="4" applyNumberFormat="1" applyFont="1" applyFill="1" applyBorder="1" applyAlignment="1">
      <alignment horizontal="right"/>
    </xf>
    <xf numFmtId="38" fontId="16" fillId="14" borderId="2" xfId="0" applyNumberFormat="1" applyFont="1" applyFill="1" applyBorder="1" applyAlignment="1">
      <alignment horizontal="right" indent="1"/>
    </xf>
    <xf numFmtId="38" fontId="16" fillId="14" borderId="3" xfId="0" applyNumberFormat="1" applyFont="1" applyFill="1" applyBorder="1" applyAlignment="1">
      <alignment horizontal="right" indent="1"/>
    </xf>
    <xf numFmtId="0" fontId="0" fillId="12" borderId="1" xfId="0" quotePrefix="1" applyFill="1" applyBorder="1" applyAlignment="1">
      <alignment horizontal="center"/>
    </xf>
    <xf numFmtId="38" fontId="0" fillId="12" borderId="3" xfId="0" applyNumberFormat="1" applyFill="1" applyBorder="1" applyAlignment="1">
      <alignment horizontal="center"/>
    </xf>
    <xf numFmtId="38" fontId="6" fillId="0" borderId="0" xfId="2" applyNumberFormat="1" applyFont="1" applyAlignment="1">
      <alignment horizontal="center" vertical="center"/>
    </xf>
    <xf numFmtId="168" fontId="2" fillId="0" borderId="0" xfId="0" applyNumberFormat="1" applyFont="1"/>
    <xf numFmtId="38" fontId="2" fillId="0" borderId="0" xfId="0" applyNumberFormat="1" applyFont="1"/>
    <xf numFmtId="0" fontId="0" fillId="0" borderId="0" xfId="0" applyFont="1" applyFill="1" applyBorder="1" applyAlignment="1">
      <alignment horizontal="center"/>
    </xf>
    <xf numFmtId="0" fontId="7" fillId="0" borderId="0" xfId="0" applyFont="1" applyFill="1" applyBorder="1" applyAlignment="1">
      <alignment horizontal="center" vertical="center"/>
    </xf>
    <xf numFmtId="0" fontId="7" fillId="0" borderId="0" xfId="0" applyFont="1"/>
    <xf numFmtId="0" fontId="48" fillId="0" borderId="0" xfId="58" applyFont="1"/>
    <xf numFmtId="0" fontId="0" fillId="0" borderId="0" xfId="0" applyAlignment="1">
      <alignment wrapText="1"/>
    </xf>
    <xf numFmtId="0" fontId="48" fillId="0" borderId="30" xfId="58" applyFont="1" applyBorder="1"/>
    <xf numFmtId="0" fontId="49" fillId="0" borderId="0" xfId="58" applyFont="1" applyAlignment="1">
      <alignment horizontal="left"/>
    </xf>
    <xf numFmtId="0" fontId="50" fillId="0" borderId="0" xfId="58" applyFont="1" applyAlignment="1">
      <alignment horizontal="left"/>
    </xf>
    <xf numFmtId="0" fontId="51" fillId="0" borderId="0" xfId="0" applyFont="1" applyAlignment="1">
      <alignment horizontal="left" vertical="center"/>
    </xf>
    <xf numFmtId="0" fontId="48" fillId="0" borderId="0" xfId="58" applyFont="1" applyAlignment="1">
      <alignment horizontal="left" vertical="top" wrapText="1"/>
    </xf>
  </cellXfs>
  <cellStyles count="59">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Bad 2" xfId="29"/>
    <cellStyle name="Calculation 2" xfId="30"/>
    <cellStyle name="Check Cell 2" xfId="31"/>
    <cellStyle name="Comma 2" xfId="4"/>
    <cellStyle name="Comma 3" xfId="32"/>
    <cellStyle name="Comma 3 2" xfId="33"/>
    <cellStyle name="Currency 2" xfId="34"/>
    <cellStyle name="Default" xfId="35"/>
    <cellStyle name="Explanatory Text 2" xfId="36"/>
    <cellStyle name="Good 2" xfId="37"/>
    <cellStyle name="Heading 1 2" xfId="38"/>
    <cellStyle name="Heading 2 2" xfId="39"/>
    <cellStyle name="Heading 3 2" xfId="40"/>
    <cellStyle name="Heading 4 2" xfId="41"/>
    <cellStyle name="Input 2" xfId="42"/>
    <cellStyle name="Linked Cell 2" xfId="43"/>
    <cellStyle name="Neutral 2" xfId="44"/>
    <cellStyle name="Normal" xfId="0" builtinId="0"/>
    <cellStyle name="Normal 2" xfId="45"/>
    <cellStyle name="Normal 2 2" xfId="46"/>
    <cellStyle name="Normal 3" xfId="47"/>
    <cellStyle name="Normal 3 2" xfId="58"/>
    <cellStyle name="Normal 4" xfId="48"/>
    <cellStyle name="Normal 5" xfId="49"/>
    <cellStyle name="Normal 6" xfId="50"/>
    <cellStyle name="Normal 7" xfId="51"/>
    <cellStyle name="Normal_11 - Q2  summaries" xfId="2"/>
    <cellStyle name="Normal_11 - Q2  summaries 2" xfId="3"/>
    <cellStyle name="Note 2" xfId="52"/>
    <cellStyle name="Output 2" xfId="53"/>
    <cellStyle name="Percent" xfId="1" builtinId="5"/>
    <cellStyle name="Percent 2" xfId="54"/>
    <cellStyle name="Title 2" xfId="55"/>
    <cellStyle name="Total 2" xfId="56"/>
    <cellStyle name="Warning Text 2" xfId="5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A%20-%20Charter/FY%202016/Q4/16%20-%20Q4%20%20chasum.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A%20-%20Charter/FY%202017/Q4/17%20-%20Q4%20%20chasu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A%20-%20Charter/FY%202016/Q4/16%20-%20Q3%20%20DOR.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otes"/>
      <sheetName val="codes"/>
      <sheetName val="charterinfo"/>
      <sheetName val="distsum"/>
      <sheetName val="distcheck"/>
      <sheetName val="distrev"/>
      <sheetName val="aidsum"/>
      <sheetName val="chasum"/>
      <sheetName val="chacheck"/>
      <sheetName val="charev"/>
      <sheetName val="chadetail"/>
      <sheetName val="statesum"/>
      <sheetName val="DORdata"/>
      <sheetName val="dorsum"/>
      <sheetName val="15Q4"/>
      <sheetName val="dQ1f"/>
      <sheetName val="dQ2"/>
      <sheetName val="dQ3"/>
      <sheetName val="dQ4"/>
      <sheetName val="cQ1f"/>
      <sheetName val="cQ2"/>
      <sheetName val="cQ3"/>
      <sheetName val="cQ4"/>
      <sheetName val="version notes"/>
      <sheetName val="filelist"/>
    </sheetNames>
    <sheetDataSet>
      <sheetData sheetId="0"/>
      <sheetData sheetId="1">
        <row r="10">
          <cell r="A10">
            <v>1</v>
          </cell>
          <cell r="B10" t="str">
            <v>ABINGTON</v>
          </cell>
          <cell r="C10">
            <v>1</v>
          </cell>
          <cell r="E10">
            <v>409</v>
          </cell>
          <cell r="F10" t="str">
            <v>ALMA DEL MAR</v>
          </cell>
          <cell r="G10" t="str">
            <v>open</v>
          </cell>
          <cell r="L10">
            <v>1</v>
          </cell>
          <cell r="M10" t="str">
            <v>July</v>
          </cell>
        </row>
        <row r="11">
          <cell r="A11">
            <v>2</v>
          </cell>
          <cell r="B11" t="str">
            <v>ACTON</v>
          </cell>
          <cell r="C11">
            <v>0</v>
          </cell>
          <cell r="E11">
            <v>410</v>
          </cell>
          <cell r="F11" t="str">
            <v>EXCEL ACADEMY</v>
          </cell>
          <cell r="G11" t="str">
            <v>open</v>
          </cell>
          <cell r="L11">
            <v>2</v>
          </cell>
          <cell r="M11" t="str">
            <v>August</v>
          </cell>
        </row>
        <row r="12">
          <cell r="A12">
            <v>3</v>
          </cell>
          <cell r="B12" t="str">
            <v>ACUSHNET</v>
          </cell>
          <cell r="C12">
            <v>1</v>
          </cell>
          <cell r="E12">
            <v>412</v>
          </cell>
          <cell r="F12" t="str">
            <v>ACADEMY OF THE PACIFIC RIM</v>
          </cell>
          <cell r="G12" t="str">
            <v>open</v>
          </cell>
          <cell r="L12">
            <v>3</v>
          </cell>
          <cell r="M12" t="str">
            <v>September</v>
          </cell>
        </row>
        <row r="13">
          <cell r="A13">
            <v>4</v>
          </cell>
          <cell r="B13" t="str">
            <v>ADAMS</v>
          </cell>
          <cell r="C13">
            <v>0</v>
          </cell>
          <cell r="E13">
            <v>413</v>
          </cell>
          <cell r="F13" t="str">
            <v>FOUR RIVERS</v>
          </cell>
          <cell r="G13" t="str">
            <v>open</v>
          </cell>
          <cell r="L13">
            <v>4</v>
          </cell>
          <cell r="M13" t="str">
            <v>October</v>
          </cell>
        </row>
        <row r="14">
          <cell r="A14">
            <v>5</v>
          </cell>
          <cell r="B14" t="str">
            <v>AGAWAM</v>
          </cell>
          <cell r="C14">
            <v>1</v>
          </cell>
          <cell r="E14">
            <v>414</v>
          </cell>
          <cell r="F14" t="str">
            <v>BERKSHIRE ARTS AND TECHNOLOGY</v>
          </cell>
          <cell r="G14" t="str">
            <v>open</v>
          </cell>
          <cell r="L14">
            <v>5</v>
          </cell>
          <cell r="M14" t="str">
            <v>November</v>
          </cell>
        </row>
        <row r="15">
          <cell r="A15">
            <v>6</v>
          </cell>
          <cell r="B15" t="str">
            <v>ALFORD</v>
          </cell>
          <cell r="C15">
            <v>0</v>
          </cell>
          <cell r="E15">
            <v>416</v>
          </cell>
          <cell r="F15" t="str">
            <v>BOSTON PREPARATORY</v>
          </cell>
          <cell r="G15" t="str">
            <v>open</v>
          </cell>
          <cell r="L15">
            <v>6</v>
          </cell>
          <cell r="M15" t="str">
            <v>December</v>
          </cell>
        </row>
        <row r="16">
          <cell r="A16">
            <v>7</v>
          </cell>
          <cell r="B16" t="str">
            <v>AMESBURY</v>
          </cell>
          <cell r="C16">
            <v>1</v>
          </cell>
          <cell r="E16">
            <v>417</v>
          </cell>
          <cell r="F16" t="str">
            <v>BRIDGE BOSTON</v>
          </cell>
          <cell r="G16" t="str">
            <v>open</v>
          </cell>
          <cell r="L16">
            <v>7</v>
          </cell>
          <cell r="M16" t="str">
            <v>January</v>
          </cell>
        </row>
        <row r="17">
          <cell r="A17">
            <v>8</v>
          </cell>
          <cell r="B17" t="str">
            <v>AMHERST</v>
          </cell>
          <cell r="C17">
            <v>1</v>
          </cell>
          <cell r="E17">
            <v>418</v>
          </cell>
          <cell r="F17" t="str">
            <v>CHRISTA MCAULIFFE</v>
          </cell>
          <cell r="G17" t="str">
            <v>open</v>
          </cell>
          <cell r="L17">
            <v>8</v>
          </cell>
          <cell r="M17" t="str">
            <v>Feburary</v>
          </cell>
        </row>
        <row r="18">
          <cell r="A18">
            <v>9</v>
          </cell>
          <cell r="B18" t="str">
            <v>ANDOVER</v>
          </cell>
          <cell r="C18">
            <v>1</v>
          </cell>
          <cell r="E18">
            <v>419</v>
          </cell>
          <cell r="F18" t="str">
            <v>HELEN Y. DAVIS LEADERSHIP ACADEMY</v>
          </cell>
          <cell r="G18" t="str">
            <v>open</v>
          </cell>
          <cell r="L18">
            <v>9</v>
          </cell>
          <cell r="M18" t="str">
            <v>March</v>
          </cell>
        </row>
        <row r="19">
          <cell r="A19">
            <v>10</v>
          </cell>
          <cell r="B19" t="str">
            <v>ARLINGTON</v>
          </cell>
          <cell r="C19">
            <v>1</v>
          </cell>
          <cell r="E19">
            <v>420</v>
          </cell>
          <cell r="F19" t="str">
            <v>BENJAMIN BANNEKER</v>
          </cell>
          <cell r="G19" t="str">
            <v>open</v>
          </cell>
          <cell r="L19">
            <v>10</v>
          </cell>
          <cell r="M19" t="str">
            <v>April</v>
          </cell>
        </row>
        <row r="20">
          <cell r="A20">
            <v>11</v>
          </cell>
          <cell r="B20" t="str">
            <v>ASHBURNHAM</v>
          </cell>
          <cell r="C20">
            <v>0</v>
          </cell>
          <cell r="E20">
            <v>426</v>
          </cell>
          <cell r="F20" t="str">
            <v>COMMUNITY DAY - GATEWAY</v>
          </cell>
          <cell r="G20" t="str">
            <v>open</v>
          </cell>
          <cell r="L20">
            <v>11</v>
          </cell>
          <cell r="M20" t="str">
            <v>May</v>
          </cell>
        </row>
        <row r="21">
          <cell r="A21">
            <v>12</v>
          </cell>
          <cell r="B21" t="str">
            <v>ASHBY</v>
          </cell>
          <cell r="C21">
            <v>0</v>
          </cell>
          <cell r="E21">
            <v>428</v>
          </cell>
          <cell r="F21" t="str">
            <v>BROOKE ROSLINDALE</v>
          </cell>
          <cell r="G21" t="str">
            <v>open</v>
          </cell>
          <cell r="L21">
            <v>12</v>
          </cell>
          <cell r="M21" t="str">
            <v>June</v>
          </cell>
        </row>
        <row r="22">
          <cell r="A22">
            <v>13</v>
          </cell>
          <cell r="B22" t="str">
            <v>ASHFIELD</v>
          </cell>
          <cell r="C22">
            <v>0</v>
          </cell>
          <cell r="E22">
            <v>429</v>
          </cell>
          <cell r="F22" t="str">
            <v>KIPP ACADEMY LYNN</v>
          </cell>
          <cell r="G22" t="str">
            <v>open</v>
          </cell>
        </row>
        <row r="23">
          <cell r="A23">
            <v>14</v>
          </cell>
          <cell r="B23" t="str">
            <v>ASHLAND</v>
          </cell>
          <cell r="C23">
            <v>1</v>
          </cell>
          <cell r="E23">
            <v>430</v>
          </cell>
          <cell r="F23" t="str">
            <v>ADVANCED MATH AND SCIENCE ACADEMY</v>
          </cell>
          <cell r="G23" t="str">
            <v>open</v>
          </cell>
        </row>
        <row r="24">
          <cell r="A24">
            <v>15</v>
          </cell>
          <cell r="B24" t="str">
            <v>ATHOL</v>
          </cell>
          <cell r="C24">
            <v>0</v>
          </cell>
          <cell r="E24">
            <v>431</v>
          </cell>
          <cell r="F24" t="str">
            <v>COMMUNITY DAY - R. KINGMAN WEBSTER</v>
          </cell>
          <cell r="G24" t="str">
            <v>open</v>
          </cell>
        </row>
        <row r="25">
          <cell r="A25">
            <v>16</v>
          </cell>
          <cell r="B25" t="str">
            <v>ATTLEBORO</v>
          </cell>
          <cell r="C25">
            <v>1</v>
          </cell>
          <cell r="E25">
            <v>432</v>
          </cell>
          <cell r="F25" t="str">
            <v>CAPE COD LIGHTHOUSE</v>
          </cell>
          <cell r="G25" t="str">
            <v>open</v>
          </cell>
        </row>
        <row r="26">
          <cell r="A26">
            <v>17</v>
          </cell>
          <cell r="B26" t="str">
            <v>AUBURN</v>
          </cell>
          <cell r="C26">
            <v>1</v>
          </cell>
          <cell r="E26">
            <v>435</v>
          </cell>
          <cell r="F26" t="str">
            <v>INNOVATION ACADEMY</v>
          </cell>
          <cell r="G26" t="str">
            <v>open</v>
          </cell>
        </row>
        <row r="27">
          <cell r="A27">
            <v>18</v>
          </cell>
          <cell r="B27" t="str">
            <v>AVON</v>
          </cell>
          <cell r="C27">
            <v>1</v>
          </cell>
          <cell r="E27">
            <v>436</v>
          </cell>
          <cell r="F27" t="str">
            <v>COMMUNITY CS OF CAMBRIDGE</v>
          </cell>
          <cell r="G27" t="str">
            <v>open</v>
          </cell>
        </row>
        <row r="28">
          <cell r="A28">
            <v>19</v>
          </cell>
          <cell r="B28" t="str">
            <v>AYER</v>
          </cell>
          <cell r="C28">
            <v>0</v>
          </cell>
          <cell r="E28">
            <v>437</v>
          </cell>
          <cell r="F28" t="str">
            <v>CITY ON A HILL - CIRCUIT ST</v>
          </cell>
          <cell r="G28" t="str">
            <v>open</v>
          </cell>
        </row>
        <row r="29">
          <cell r="A29">
            <v>20</v>
          </cell>
          <cell r="B29" t="str">
            <v>BARNSTABLE</v>
          </cell>
          <cell r="C29">
            <v>1</v>
          </cell>
          <cell r="E29">
            <v>438</v>
          </cell>
          <cell r="F29" t="str">
            <v>CODMAN ACADEMY</v>
          </cell>
          <cell r="G29" t="str">
            <v>open</v>
          </cell>
        </row>
        <row r="30">
          <cell r="A30">
            <v>21</v>
          </cell>
          <cell r="B30" t="str">
            <v>BARRE</v>
          </cell>
          <cell r="C30">
            <v>0</v>
          </cell>
          <cell r="E30">
            <v>439</v>
          </cell>
          <cell r="F30" t="str">
            <v>CONSERVATORY LAB</v>
          </cell>
          <cell r="G30" t="str">
            <v>open</v>
          </cell>
        </row>
        <row r="31">
          <cell r="A31">
            <v>22</v>
          </cell>
          <cell r="B31" t="str">
            <v>BECKET</v>
          </cell>
          <cell r="C31">
            <v>0</v>
          </cell>
          <cell r="E31">
            <v>440</v>
          </cell>
          <cell r="F31" t="str">
            <v>COMMUNITY DAY - PROSPECT</v>
          </cell>
          <cell r="G31" t="str">
            <v>open</v>
          </cell>
        </row>
        <row r="32">
          <cell r="A32">
            <v>23</v>
          </cell>
          <cell r="B32" t="str">
            <v>BEDFORD</v>
          </cell>
          <cell r="C32">
            <v>1</v>
          </cell>
          <cell r="E32">
            <v>441</v>
          </cell>
          <cell r="F32" t="str">
            <v>SABIS INTERNATIONAL</v>
          </cell>
          <cell r="G32" t="str">
            <v>open</v>
          </cell>
        </row>
        <row r="33">
          <cell r="A33">
            <v>24</v>
          </cell>
          <cell r="B33" t="str">
            <v>BELCHERTOWN</v>
          </cell>
          <cell r="C33">
            <v>1</v>
          </cell>
          <cell r="E33">
            <v>443</v>
          </cell>
          <cell r="F33" t="str">
            <v>BROOKE MATTAPAN</v>
          </cell>
          <cell r="G33" t="str">
            <v>open</v>
          </cell>
        </row>
        <row r="34">
          <cell r="A34">
            <v>25</v>
          </cell>
          <cell r="B34" t="str">
            <v>BELLINGHAM</v>
          </cell>
          <cell r="C34">
            <v>1</v>
          </cell>
          <cell r="E34">
            <v>444</v>
          </cell>
          <cell r="F34" t="str">
            <v>NEIGHBORHOOD HOUSE</v>
          </cell>
          <cell r="G34" t="str">
            <v>open</v>
          </cell>
        </row>
        <row r="35">
          <cell r="A35">
            <v>26</v>
          </cell>
          <cell r="B35" t="str">
            <v>BELMONT</v>
          </cell>
          <cell r="C35">
            <v>1</v>
          </cell>
          <cell r="E35">
            <v>445</v>
          </cell>
          <cell r="F35" t="str">
            <v>ABBY KELLEY FOSTER</v>
          </cell>
          <cell r="G35" t="str">
            <v>open</v>
          </cell>
        </row>
        <row r="36">
          <cell r="A36">
            <v>27</v>
          </cell>
          <cell r="B36" t="str">
            <v>BERKLEY</v>
          </cell>
          <cell r="C36">
            <v>1</v>
          </cell>
          <cell r="E36">
            <v>446</v>
          </cell>
          <cell r="F36" t="str">
            <v>FOXBOROUGH REGIONAL</v>
          </cell>
          <cell r="G36" t="str">
            <v>open</v>
          </cell>
        </row>
        <row r="37">
          <cell r="A37">
            <v>28</v>
          </cell>
          <cell r="B37" t="str">
            <v>BERLIN</v>
          </cell>
          <cell r="C37">
            <v>1</v>
          </cell>
          <cell r="E37">
            <v>447</v>
          </cell>
          <cell r="F37" t="str">
            <v>BENJAMIN FRANKLIN CLASSICAL</v>
          </cell>
          <cell r="G37" t="str">
            <v>open</v>
          </cell>
        </row>
        <row r="38">
          <cell r="A38">
            <v>29</v>
          </cell>
          <cell r="B38" t="str">
            <v>BERNARDSTON</v>
          </cell>
          <cell r="C38">
            <v>0</v>
          </cell>
          <cell r="E38">
            <v>449</v>
          </cell>
          <cell r="F38" t="str">
            <v>BOSTON COLLEGIATE</v>
          </cell>
          <cell r="G38" t="str">
            <v>open</v>
          </cell>
        </row>
        <row r="39">
          <cell r="A39">
            <v>30</v>
          </cell>
          <cell r="B39" t="str">
            <v>BEVERLY</v>
          </cell>
          <cell r="C39">
            <v>1</v>
          </cell>
          <cell r="E39">
            <v>450</v>
          </cell>
          <cell r="F39" t="str">
            <v>HILLTOWN COOPERATIVE</v>
          </cell>
          <cell r="G39" t="str">
            <v>open</v>
          </cell>
        </row>
        <row r="40">
          <cell r="A40">
            <v>31</v>
          </cell>
          <cell r="B40" t="str">
            <v>BILLERICA</v>
          </cell>
          <cell r="C40">
            <v>1</v>
          </cell>
          <cell r="E40">
            <v>453</v>
          </cell>
          <cell r="F40" t="str">
            <v>HOLYOKE COMMUNITY</v>
          </cell>
          <cell r="G40" t="str">
            <v>open</v>
          </cell>
        </row>
        <row r="41">
          <cell r="A41">
            <v>32</v>
          </cell>
          <cell r="B41" t="str">
            <v>BLACKSTONE</v>
          </cell>
          <cell r="C41">
            <v>0</v>
          </cell>
          <cell r="E41">
            <v>454</v>
          </cell>
          <cell r="F41" t="str">
            <v>LAWRENCE FAMILY DEVELOPMENT</v>
          </cell>
          <cell r="G41" t="str">
            <v>open</v>
          </cell>
        </row>
        <row r="42">
          <cell r="A42">
            <v>33</v>
          </cell>
          <cell r="B42" t="str">
            <v>BLANDFORD</v>
          </cell>
          <cell r="C42">
            <v>0</v>
          </cell>
          <cell r="E42">
            <v>455</v>
          </cell>
          <cell r="F42" t="str">
            <v>HILL VIEW MONTESSORI</v>
          </cell>
          <cell r="G42" t="str">
            <v>open</v>
          </cell>
        </row>
        <row r="43">
          <cell r="A43">
            <v>34</v>
          </cell>
          <cell r="B43" t="str">
            <v>BOLTON</v>
          </cell>
          <cell r="C43">
            <v>0</v>
          </cell>
          <cell r="E43">
            <v>456</v>
          </cell>
          <cell r="F43" t="str">
            <v>LOWELL COMMUNITY</v>
          </cell>
          <cell r="G43" t="str">
            <v>open</v>
          </cell>
        </row>
        <row r="44">
          <cell r="A44">
            <v>35</v>
          </cell>
          <cell r="B44" t="str">
            <v>BOSTON</v>
          </cell>
          <cell r="C44">
            <v>1</v>
          </cell>
          <cell r="E44">
            <v>457</v>
          </cell>
          <cell r="F44" t="str">
            <v>BROOKE EAST BOSTON</v>
          </cell>
          <cell r="G44" t="str">
            <v>open</v>
          </cell>
        </row>
        <row r="45">
          <cell r="A45">
            <v>36</v>
          </cell>
          <cell r="B45" t="str">
            <v>BOURNE</v>
          </cell>
          <cell r="C45">
            <v>1</v>
          </cell>
          <cell r="E45">
            <v>458</v>
          </cell>
          <cell r="F45" t="str">
            <v>LOWELL MIDDLESEX ACADEMY</v>
          </cell>
          <cell r="G45" t="str">
            <v>open</v>
          </cell>
        </row>
        <row r="46">
          <cell r="A46">
            <v>37</v>
          </cell>
          <cell r="B46" t="str">
            <v>BOXBOROUGH</v>
          </cell>
          <cell r="C46">
            <v>0</v>
          </cell>
          <cell r="E46">
            <v>463</v>
          </cell>
          <cell r="F46" t="str">
            <v>KIPP ACADEMY BOSTON</v>
          </cell>
          <cell r="G46" t="str">
            <v>open</v>
          </cell>
        </row>
        <row r="47">
          <cell r="A47">
            <v>38</v>
          </cell>
          <cell r="B47" t="str">
            <v>BOXFORD</v>
          </cell>
          <cell r="C47">
            <v>1</v>
          </cell>
          <cell r="E47">
            <v>464</v>
          </cell>
          <cell r="F47" t="str">
            <v>MARBLEHEAD COMMUNITY</v>
          </cell>
          <cell r="G47" t="str">
            <v>open</v>
          </cell>
        </row>
        <row r="48">
          <cell r="A48">
            <v>39</v>
          </cell>
          <cell r="B48" t="str">
            <v>BOYLSTON</v>
          </cell>
          <cell r="C48">
            <v>1</v>
          </cell>
          <cell r="E48">
            <v>466</v>
          </cell>
          <cell r="F48" t="str">
            <v>MARTHA'S VINEYARD</v>
          </cell>
          <cell r="G48" t="str">
            <v>open</v>
          </cell>
        </row>
        <row r="49">
          <cell r="A49">
            <v>40</v>
          </cell>
          <cell r="B49" t="str">
            <v>BRAINTREE</v>
          </cell>
          <cell r="C49">
            <v>1</v>
          </cell>
          <cell r="E49">
            <v>469</v>
          </cell>
          <cell r="F49" t="str">
            <v>MATCH</v>
          </cell>
          <cell r="G49" t="str">
            <v>open</v>
          </cell>
        </row>
        <row r="50">
          <cell r="A50">
            <v>41</v>
          </cell>
          <cell r="B50" t="str">
            <v>BREWSTER</v>
          </cell>
          <cell r="C50">
            <v>1</v>
          </cell>
          <cell r="E50">
            <v>470</v>
          </cell>
          <cell r="F50" t="str">
            <v>MYSTIC VALLEY REGIONAL</v>
          </cell>
          <cell r="G50" t="str">
            <v>open</v>
          </cell>
        </row>
        <row r="51">
          <cell r="A51">
            <v>42</v>
          </cell>
          <cell r="B51" t="str">
            <v>BRIDGEWATER</v>
          </cell>
          <cell r="C51">
            <v>0</v>
          </cell>
          <cell r="E51">
            <v>474</v>
          </cell>
          <cell r="F51" t="str">
            <v>SIZER SCHOOL, A NORTH CENTRAL CHARTER ESSENTIAL SCHOOL</v>
          </cell>
          <cell r="G51" t="str">
            <v>open</v>
          </cell>
        </row>
        <row r="52">
          <cell r="A52">
            <v>43</v>
          </cell>
          <cell r="B52" t="str">
            <v>BRIMFIELD</v>
          </cell>
          <cell r="C52">
            <v>1</v>
          </cell>
          <cell r="E52">
            <v>475</v>
          </cell>
          <cell r="F52" t="str">
            <v>DORCHESTER COLLEGIATE ACADEMY</v>
          </cell>
          <cell r="G52" t="str">
            <v>open</v>
          </cell>
        </row>
        <row r="53">
          <cell r="A53">
            <v>44</v>
          </cell>
          <cell r="B53" t="str">
            <v>BROCKTON</v>
          </cell>
          <cell r="C53">
            <v>1</v>
          </cell>
          <cell r="E53">
            <v>478</v>
          </cell>
          <cell r="F53" t="str">
            <v>FRANCIS W. PARKER CHARTER ESSENTIAL</v>
          </cell>
          <cell r="G53" t="str">
            <v>open</v>
          </cell>
        </row>
        <row r="54">
          <cell r="A54">
            <v>45</v>
          </cell>
          <cell r="B54" t="str">
            <v>BROOKFIELD</v>
          </cell>
          <cell r="C54">
            <v>1</v>
          </cell>
          <cell r="E54">
            <v>479</v>
          </cell>
          <cell r="F54" t="str">
            <v>PIONEER VALLEY PERFORMING ARTS</v>
          </cell>
          <cell r="G54" t="str">
            <v>open</v>
          </cell>
        </row>
        <row r="55">
          <cell r="A55">
            <v>46</v>
          </cell>
          <cell r="B55" t="str">
            <v>BROOKLINE</v>
          </cell>
          <cell r="C55">
            <v>1</v>
          </cell>
          <cell r="E55">
            <v>481</v>
          </cell>
          <cell r="F55" t="str">
            <v>BOSTON RENAISSANCE</v>
          </cell>
          <cell r="G55" t="str">
            <v>open</v>
          </cell>
        </row>
        <row r="56">
          <cell r="A56">
            <v>47</v>
          </cell>
          <cell r="B56" t="str">
            <v>BUCKLAND</v>
          </cell>
          <cell r="C56">
            <v>0</v>
          </cell>
          <cell r="E56">
            <v>482</v>
          </cell>
          <cell r="F56" t="str">
            <v>RIVER VALLEY</v>
          </cell>
          <cell r="G56" t="str">
            <v>open</v>
          </cell>
        </row>
        <row r="57">
          <cell r="A57">
            <v>48</v>
          </cell>
          <cell r="B57" t="str">
            <v>BURLINGTON</v>
          </cell>
          <cell r="C57">
            <v>1</v>
          </cell>
          <cell r="E57">
            <v>483</v>
          </cell>
          <cell r="F57" t="str">
            <v>RISING TIDE</v>
          </cell>
          <cell r="G57" t="str">
            <v>open</v>
          </cell>
        </row>
        <row r="58">
          <cell r="A58">
            <v>49</v>
          </cell>
          <cell r="B58" t="str">
            <v>CAMBRIDGE</v>
          </cell>
          <cell r="C58">
            <v>1</v>
          </cell>
          <cell r="E58">
            <v>484</v>
          </cell>
          <cell r="F58" t="str">
            <v>ROXBURY PREPARATORY</v>
          </cell>
          <cell r="G58" t="str">
            <v>open</v>
          </cell>
        </row>
        <row r="59">
          <cell r="A59">
            <v>50</v>
          </cell>
          <cell r="B59" t="str">
            <v>CANTON</v>
          </cell>
          <cell r="C59">
            <v>1</v>
          </cell>
          <cell r="E59">
            <v>485</v>
          </cell>
          <cell r="F59" t="str">
            <v>SALEM ACADEMY</v>
          </cell>
          <cell r="G59" t="str">
            <v>open</v>
          </cell>
        </row>
        <row r="60">
          <cell r="A60">
            <v>51</v>
          </cell>
          <cell r="B60" t="str">
            <v>CARLISLE</v>
          </cell>
          <cell r="C60">
            <v>1</v>
          </cell>
          <cell r="E60">
            <v>486</v>
          </cell>
          <cell r="F60" t="str">
            <v>SEVEN HILLS</v>
          </cell>
          <cell r="G60" t="str">
            <v>open</v>
          </cell>
        </row>
        <row r="61">
          <cell r="A61">
            <v>52</v>
          </cell>
          <cell r="B61" t="str">
            <v>CARVER</v>
          </cell>
          <cell r="C61">
            <v>1</v>
          </cell>
          <cell r="E61">
            <v>487</v>
          </cell>
          <cell r="F61" t="str">
            <v>PROSPECT HILL ACADEMY</v>
          </cell>
          <cell r="G61" t="str">
            <v>open</v>
          </cell>
        </row>
        <row r="62">
          <cell r="A62">
            <v>53</v>
          </cell>
          <cell r="B62" t="str">
            <v>CHARLEMONT</v>
          </cell>
          <cell r="C62">
            <v>0</v>
          </cell>
          <cell r="E62">
            <v>488</v>
          </cell>
          <cell r="F62" t="str">
            <v>SOUTH SHORE</v>
          </cell>
          <cell r="G62" t="str">
            <v>open</v>
          </cell>
        </row>
        <row r="63">
          <cell r="A63">
            <v>54</v>
          </cell>
          <cell r="B63" t="str">
            <v>CHARLTON</v>
          </cell>
          <cell r="C63">
            <v>0</v>
          </cell>
          <cell r="E63">
            <v>489</v>
          </cell>
          <cell r="F63" t="str">
            <v>STURGIS</v>
          </cell>
          <cell r="G63" t="str">
            <v>open</v>
          </cell>
        </row>
        <row r="64">
          <cell r="A64">
            <v>55</v>
          </cell>
          <cell r="B64" t="str">
            <v>CHATHAM</v>
          </cell>
          <cell r="C64">
            <v>0</v>
          </cell>
          <cell r="E64">
            <v>491</v>
          </cell>
          <cell r="F64" t="str">
            <v>ATLANTIS</v>
          </cell>
          <cell r="G64" t="str">
            <v>open</v>
          </cell>
        </row>
        <row r="65">
          <cell r="A65">
            <v>56</v>
          </cell>
          <cell r="B65" t="str">
            <v>CHELMSFORD</v>
          </cell>
          <cell r="C65">
            <v>1</v>
          </cell>
          <cell r="E65">
            <v>492</v>
          </cell>
          <cell r="F65" t="str">
            <v>MARTIN LUTHER KING JR CS OF EXCELLENCE</v>
          </cell>
          <cell r="G65" t="str">
            <v>open</v>
          </cell>
        </row>
        <row r="66">
          <cell r="A66">
            <v>57</v>
          </cell>
          <cell r="B66" t="str">
            <v>CHELSEA</v>
          </cell>
          <cell r="C66">
            <v>1</v>
          </cell>
          <cell r="E66">
            <v>493</v>
          </cell>
          <cell r="F66" t="str">
            <v>PHOENIX CHARTER ACADEMY</v>
          </cell>
          <cell r="G66" t="str">
            <v>open</v>
          </cell>
        </row>
        <row r="67">
          <cell r="A67">
            <v>58</v>
          </cell>
          <cell r="B67" t="str">
            <v>CHESHIRE</v>
          </cell>
          <cell r="C67">
            <v>0</v>
          </cell>
          <cell r="E67">
            <v>494</v>
          </cell>
          <cell r="F67" t="str">
            <v>PIONEER CS OF SCIENCE</v>
          </cell>
          <cell r="G67" t="str">
            <v>open</v>
          </cell>
        </row>
        <row r="68">
          <cell r="A68">
            <v>59</v>
          </cell>
          <cell r="B68" t="str">
            <v>CHESTER</v>
          </cell>
          <cell r="C68">
            <v>0</v>
          </cell>
          <cell r="E68">
            <v>496</v>
          </cell>
          <cell r="F68" t="str">
            <v>GLOBAL LEARNING</v>
          </cell>
          <cell r="G68" t="str">
            <v>open</v>
          </cell>
        </row>
        <row r="69">
          <cell r="A69">
            <v>60</v>
          </cell>
          <cell r="B69" t="str">
            <v>CHESTERFIELD</v>
          </cell>
          <cell r="C69">
            <v>0</v>
          </cell>
          <cell r="E69">
            <v>497</v>
          </cell>
          <cell r="F69" t="str">
            <v>PIONEER VALLEY CHINESE IMMERSION</v>
          </cell>
          <cell r="G69" t="str">
            <v>open</v>
          </cell>
        </row>
        <row r="70">
          <cell r="A70">
            <v>61</v>
          </cell>
          <cell r="B70" t="str">
            <v>CHICOPEE</v>
          </cell>
          <cell r="C70">
            <v>1</v>
          </cell>
          <cell r="E70">
            <v>498</v>
          </cell>
          <cell r="F70" t="str">
            <v>VERITAS PREPARATORY</v>
          </cell>
          <cell r="G70" t="str">
            <v>open</v>
          </cell>
        </row>
        <row r="71">
          <cell r="A71">
            <v>62</v>
          </cell>
          <cell r="B71" t="str">
            <v>CHILMARK</v>
          </cell>
          <cell r="C71">
            <v>0</v>
          </cell>
          <cell r="E71">
            <v>499</v>
          </cell>
          <cell r="F71" t="str">
            <v>HAMPDEN CS OF SCIENCE</v>
          </cell>
          <cell r="G71" t="str">
            <v>open</v>
          </cell>
        </row>
        <row r="72">
          <cell r="A72">
            <v>63</v>
          </cell>
          <cell r="B72" t="str">
            <v>CLARKSBURG</v>
          </cell>
          <cell r="C72">
            <v>1</v>
          </cell>
          <cell r="E72">
            <v>3501</v>
          </cell>
          <cell r="F72" t="str">
            <v>PAULO FREIRE SOCIAL JUSTICE</v>
          </cell>
          <cell r="G72" t="str">
            <v>open</v>
          </cell>
        </row>
        <row r="73">
          <cell r="A73">
            <v>64</v>
          </cell>
          <cell r="B73" t="str">
            <v>CLINTON</v>
          </cell>
          <cell r="C73">
            <v>1</v>
          </cell>
          <cell r="E73">
            <v>3502</v>
          </cell>
          <cell r="F73" t="str">
            <v>BAYSTATE ACADEMY</v>
          </cell>
          <cell r="G73" t="str">
            <v>open</v>
          </cell>
        </row>
        <row r="74">
          <cell r="A74">
            <v>65</v>
          </cell>
          <cell r="B74" t="str">
            <v>COHASSET</v>
          </cell>
          <cell r="C74">
            <v>1</v>
          </cell>
          <cell r="E74">
            <v>3503</v>
          </cell>
          <cell r="F74" t="str">
            <v>LOWELL COLLEGIATE</v>
          </cell>
          <cell r="G74" t="str">
            <v>open</v>
          </cell>
        </row>
        <row r="75">
          <cell r="A75">
            <v>66</v>
          </cell>
          <cell r="B75" t="str">
            <v>COLRAIN</v>
          </cell>
          <cell r="C75">
            <v>0</v>
          </cell>
          <cell r="E75">
            <v>3504</v>
          </cell>
          <cell r="F75" t="str">
            <v>CITY ON A HILL - DUDLEY SQUARE</v>
          </cell>
          <cell r="G75" t="str">
            <v>open</v>
          </cell>
        </row>
        <row r="76">
          <cell r="A76">
            <v>67</v>
          </cell>
          <cell r="B76" t="str">
            <v>CONCORD</v>
          </cell>
          <cell r="C76">
            <v>1</v>
          </cell>
          <cell r="E76">
            <v>3506</v>
          </cell>
          <cell r="F76" t="str">
            <v>PIONEER CS OF SCIENCE II</v>
          </cell>
          <cell r="G76" t="str">
            <v>open</v>
          </cell>
        </row>
        <row r="77">
          <cell r="A77">
            <v>68</v>
          </cell>
          <cell r="B77" t="str">
            <v>CONWAY</v>
          </cell>
          <cell r="C77">
            <v>1</v>
          </cell>
          <cell r="E77">
            <v>3507</v>
          </cell>
          <cell r="F77" t="str">
            <v>CITY ON A HILL NEW BEDFORD</v>
          </cell>
          <cell r="G77" t="str">
            <v>open</v>
          </cell>
        </row>
        <row r="78">
          <cell r="A78">
            <v>69</v>
          </cell>
          <cell r="B78" t="str">
            <v>CUMMINGTON</v>
          </cell>
          <cell r="C78">
            <v>0</v>
          </cell>
          <cell r="E78">
            <v>3508</v>
          </cell>
          <cell r="F78" t="str">
            <v>PHOENIX CHARTER ACADEMY SPRINGFIELD</v>
          </cell>
          <cell r="G78" t="str">
            <v>open</v>
          </cell>
        </row>
        <row r="79">
          <cell r="A79">
            <v>70</v>
          </cell>
          <cell r="B79" t="str">
            <v>DALTON</v>
          </cell>
          <cell r="C79">
            <v>0</v>
          </cell>
          <cell r="E79">
            <v>3509</v>
          </cell>
          <cell r="F79" t="str">
            <v>ARGOSY COLLEGIATE</v>
          </cell>
          <cell r="G79" t="str">
            <v>open</v>
          </cell>
        </row>
        <row r="80">
          <cell r="A80">
            <v>71</v>
          </cell>
          <cell r="B80" t="str">
            <v>DANVERS</v>
          </cell>
          <cell r="C80">
            <v>1</v>
          </cell>
          <cell r="E80">
            <v>3510</v>
          </cell>
          <cell r="F80" t="str">
            <v>SPRINGFIELD PREPARATORY</v>
          </cell>
          <cell r="G80" t="str">
            <v>open</v>
          </cell>
        </row>
        <row r="81">
          <cell r="A81">
            <v>72</v>
          </cell>
          <cell r="B81" t="str">
            <v>DARTMOUTH</v>
          </cell>
          <cell r="C81">
            <v>1</v>
          </cell>
          <cell r="E81">
            <v>3513</v>
          </cell>
          <cell r="F81" t="str">
            <v>NEW HEIGHTS CS OF BROCKTON</v>
          </cell>
          <cell r="G81" t="str">
            <v>to open</v>
          </cell>
        </row>
        <row r="82">
          <cell r="A82">
            <v>73</v>
          </cell>
          <cell r="B82" t="str">
            <v>DEDHAM</v>
          </cell>
          <cell r="C82">
            <v>1</v>
          </cell>
          <cell r="E82">
            <v>3514</v>
          </cell>
          <cell r="F82" t="str">
            <v>LIBERTAS ACADEMY</v>
          </cell>
          <cell r="G82" t="str">
            <v>to open</v>
          </cell>
        </row>
        <row r="83">
          <cell r="A83">
            <v>74</v>
          </cell>
          <cell r="B83" t="str">
            <v>DEERFIELD</v>
          </cell>
          <cell r="C83">
            <v>1</v>
          </cell>
        </row>
        <row r="84">
          <cell r="A84">
            <v>75</v>
          </cell>
          <cell r="B84" t="str">
            <v>DENNIS</v>
          </cell>
          <cell r="C84">
            <v>0</v>
          </cell>
        </row>
        <row r="85">
          <cell r="A85">
            <v>76</v>
          </cell>
          <cell r="B85" t="str">
            <v>DIGHTON</v>
          </cell>
          <cell r="C85">
            <v>0</v>
          </cell>
        </row>
        <row r="86">
          <cell r="A86">
            <v>77</v>
          </cell>
          <cell r="B86" t="str">
            <v>DOUGLAS</v>
          </cell>
          <cell r="C86">
            <v>1</v>
          </cell>
        </row>
        <row r="87">
          <cell r="A87">
            <v>78</v>
          </cell>
          <cell r="B87" t="str">
            <v>DOVER</v>
          </cell>
          <cell r="C87">
            <v>1</v>
          </cell>
        </row>
        <row r="88">
          <cell r="A88">
            <v>79</v>
          </cell>
          <cell r="B88" t="str">
            <v>DRACUT</v>
          </cell>
          <cell r="C88">
            <v>1</v>
          </cell>
        </row>
        <row r="89">
          <cell r="A89">
            <v>80</v>
          </cell>
          <cell r="B89" t="str">
            <v>DUDLEY</v>
          </cell>
          <cell r="C89">
            <v>0</v>
          </cell>
        </row>
        <row r="90">
          <cell r="A90">
            <v>81</v>
          </cell>
          <cell r="B90" t="str">
            <v>DUNSTABLE</v>
          </cell>
          <cell r="C90">
            <v>0</v>
          </cell>
        </row>
        <row r="91">
          <cell r="A91">
            <v>82</v>
          </cell>
          <cell r="B91" t="str">
            <v>DUXBURY</v>
          </cell>
          <cell r="C91">
            <v>1</v>
          </cell>
        </row>
        <row r="92">
          <cell r="A92">
            <v>83</v>
          </cell>
          <cell r="B92" t="str">
            <v>EAST BRIDGEWATER</v>
          </cell>
          <cell r="C92">
            <v>1</v>
          </cell>
        </row>
        <row r="93">
          <cell r="A93">
            <v>84</v>
          </cell>
          <cell r="B93" t="str">
            <v>EAST BROOKFIELD</v>
          </cell>
          <cell r="C93">
            <v>0</v>
          </cell>
        </row>
        <row r="94">
          <cell r="A94">
            <v>85</v>
          </cell>
          <cell r="B94" t="str">
            <v>EASTHAM</v>
          </cell>
          <cell r="C94">
            <v>1</v>
          </cell>
        </row>
        <row r="95">
          <cell r="A95">
            <v>86</v>
          </cell>
          <cell r="B95" t="str">
            <v>EASTHAMPTON</v>
          </cell>
          <cell r="C95">
            <v>1</v>
          </cell>
        </row>
        <row r="96">
          <cell r="A96">
            <v>87</v>
          </cell>
          <cell r="B96" t="str">
            <v>EAST LONGMEADOW</v>
          </cell>
          <cell r="C96">
            <v>1</v>
          </cell>
        </row>
        <row r="97">
          <cell r="A97">
            <v>88</v>
          </cell>
          <cell r="B97" t="str">
            <v>EASTON</v>
          </cell>
          <cell r="C97">
            <v>1</v>
          </cell>
        </row>
        <row r="98">
          <cell r="A98">
            <v>89</v>
          </cell>
          <cell r="B98" t="str">
            <v>EDGARTOWN</v>
          </cell>
          <cell r="C98">
            <v>1</v>
          </cell>
        </row>
        <row r="99">
          <cell r="A99">
            <v>90</v>
          </cell>
          <cell r="B99" t="str">
            <v>EGREMONT</v>
          </cell>
          <cell r="C99">
            <v>0</v>
          </cell>
        </row>
        <row r="100">
          <cell r="A100">
            <v>91</v>
          </cell>
          <cell r="B100" t="str">
            <v>ERVING</v>
          </cell>
          <cell r="C100">
            <v>1</v>
          </cell>
        </row>
        <row r="101">
          <cell r="A101">
            <v>92</v>
          </cell>
          <cell r="B101" t="str">
            <v>ESSEX</v>
          </cell>
          <cell r="C101">
            <v>0</v>
          </cell>
        </row>
        <row r="102">
          <cell r="A102">
            <v>93</v>
          </cell>
          <cell r="B102" t="str">
            <v>EVERETT</v>
          </cell>
          <cell r="C102">
            <v>1</v>
          </cell>
        </row>
        <row r="103">
          <cell r="A103">
            <v>94</v>
          </cell>
          <cell r="B103" t="str">
            <v>FAIRHAVEN</v>
          </cell>
          <cell r="C103">
            <v>1</v>
          </cell>
        </row>
        <row r="104">
          <cell r="A104">
            <v>95</v>
          </cell>
          <cell r="B104" t="str">
            <v>FALL RIVER</v>
          </cell>
          <cell r="C104">
            <v>1</v>
          </cell>
        </row>
        <row r="105">
          <cell r="A105">
            <v>96</v>
          </cell>
          <cell r="B105" t="str">
            <v>FALMOUTH</v>
          </cell>
          <cell r="C105">
            <v>1</v>
          </cell>
        </row>
        <row r="106">
          <cell r="A106">
            <v>97</v>
          </cell>
          <cell r="B106" t="str">
            <v>FITCHBURG</v>
          </cell>
          <cell r="C106">
            <v>1</v>
          </cell>
        </row>
        <row r="107">
          <cell r="A107">
            <v>98</v>
          </cell>
          <cell r="B107" t="str">
            <v>FLORIDA</v>
          </cell>
          <cell r="C107">
            <v>1</v>
          </cell>
        </row>
        <row r="108">
          <cell r="A108">
            <v>99</v>
          </cell>
          <cell r="B108" t="str">
            <v>FOXBOROUGH</v>
          </cell>
          <cell r="C108">
            <v>1</v>
          </cell>
        </row>
        <row r="109">
          <cell r="A109">
            <v>100</v>
          </cell>
          <cell r="B109" t="str">
            <v>FRAMINGHAM</v>
          </cell>
          <cell r="C109">
            <v>1</v>
          </cell>
        </row>
        <row r="110">
          <cell r="A110">
            <v>101</v>
          </cell>
          <cell r="B110" t="str">
            <v>FRANKLIN</v>
          </cell>
          <cell r="C110">
            <v>1</v>
          </cell>
        </row>
        <row r="111">
          <cell r="A111">
            <v>102</v>
          </cell>
          <cell r="B111" t="str">
            <v>FREETOWN</v>
          </cell>
          <cell r="C111">
            <v>0</v>
          </cell>
        </row>
        <row r="112">
          <cell r="A112">
            <v>103</v>
          </cell>
          <cell r="B112" t="str">
            <v>GARDNER</v>
          </cell>
          <cell r="C112">
            <v>1</v>
          </cell>
        </row>
        <row r="113">
          <cell r="A113">
            <v>104</v>
          </cell>
          <cell r="B113" t="str">
            <v>AQUINNAH</v>
          </cell>
          <cell r="C113">
            <v>0</v>
          </cell>
        </row>
        <row r="114">
          <cell r="A114">
            <v>105</v>
          </cell>
          <cell r="B114" t="str">
            <v>GEORGETOWN</v>
          </cell>
          <cell r="C114">
            <v>1</v>
          </cell>
        </row>
        <row r="115">
          <cell r="A115">
            <v>106</v>
          </cell>
          <cell r="B115" t="str">
            <v>GILL</v>
          </cell>
          <cell r="C115">
            <v>0</v>
          </cell>
        </row>
        <row r="116">
          <cell r="A116">
            <v>107</v>
          </cell>
          <cell r="B116" t="str">
            <v>GLOUCESTER</v>
          </cell>
          <cell r="C116">
            <v>1</v>
          </cell>
        </row>
        <row r="117">
          <cell r="A117">
            <v>108</v>
          </cell>
          <cell r="B117" t="str">
            <v>GOSHEN</v>
          </cell>
          <cell r="C117">
            <v>0</v>
          </cell>
        </row>
        <row r="118">
          <cell r="A118">
            <v>109</v>
          </cell>
          <cell r="B118" t="str">
            <v>GOSNOLD</v>
          </cell>
          <cell r="C118">
            <v>0</v>
          </cell>
        </row>
        <row r="119">
          <cell r="A119">
            <v>110</v>
          </cell>
          <cell r="B119" t="str">
            <v>GRAFTON</v>
          </cell>
          <cell r="C119">
            <v>1</v>
          </cell>
        </row>
        <row r="120">
          <cell r="A120">
            <v>111</v>
          </cell>
          <cell r="B120" t="str">
            <v>GRANBY</v>
          </cell>
          <cell r="C120">
            <v>1</v>
          </cell>
        </row>
        <row r="121">
          <cell r="A121">
            <v>112</v>
          </cell>
          <cell r="B121" t="str">
            <v>GRANVILLE</v>
          </cell>
          <cell r="C121">
            <v>0</v>
          </cell>
        </row>
        <row r="122">
          <cell r="A122">
            <v>113</v>
          </cell>
          <cell r="B122" t="str">
            <v>GREAT BARRINGTON</v>
          </cell>
          <cell r="C122">
            <v>0</v>
          </cell>
        </row>
        <row r="123">
          <cell r="A123">
            <v>114</v>
          </cell>
          <cell r="B123" t="str">
            <v>GREENFIELD</v>
          </cell>
          <cell r="C123">
            <v>1</v>
          </cell>
        </row>
        <row r="124">
          <cell r="A124">
            <v>115</v>
          </cell>
          <cell r="B124" t="str">
            <v>GROTON</v>
          </cell>
          <cell r="C124">
            <v>0</v>
          </cell>
        </row>
        <row r="125">
          <cell r="A125">
            <v>116</v>
          </cell>
          <cell r="B125" t="str">
            <v>GROVELAND</v>
          </cell>
          <cell r="C125">
            <v>0</v>
          </cell>
        </row>
        <row r="126">
          <cell r="A126">
            <v>117</v>
          </cell>
          <cell r="B126" t="str">
            <v>HADLEY</v>
          </cell>
          <cell r="C126">
            <v>1</v>
          </cell>
        </row>
        <row r="127">
          <cell r="A127">
            <v>118</v>
          </cell>
          <cell r="B127" t="str">
            <v>HALIFAX</v>
          </cell>
          <cell r="C127">
            <v>1</v>
          </cell>
        </row>
        <row r="128">
          <cell r="A128">
            <v>119</v>
          </cell>
          <cell r="B128" t="str">
            <v>HAMILTON</v>
          </cell>
          <cell r="C128">
            <v>0</v>
          </cell>
        </row>
        <row r="129">
          <cell r="A129">
            <v>120</v>
          </cell>
          <cell r="B129" t="str">
            <v>HAMPDEN</v>
          </cell>
          <cell r="C129">
            <v>0</v>
          </cell>
        </row>
        <row r="130">
          <cell r="A130">
            <v>121</v>
          </cell>
          <cell r="B130" t="str">
            <v>HANCOCK</v>
          </cell>
          <cell r="C130">
            <v>1</v>
          </cell>
        </row>
        <row r="131">
          <cell r="A131">
            <v>122</v>
          </cell>
          <cell r="B131" t="str">
            <v>HANOVER</v>
          </cell>
          <cell r="C131">
            <v>1</v>
          </cell>
        </row>
        <row r="132">
          <cell r="A132">
            <v>123</v>
          </cell>
          <cell r="B132" t="str">
            <v>HANSON</v>
          </cell>
          <cell r="C132">
            <v>0</v>
          </cell>
        </row>
        <row r="133">
          <cell r="A133">
            <v>124</v>
          </cell>
          <cell r="B133" t="str">
            <v>HARDWICK</v>
          </cell>
          <cell r="C133">
            <v>0</v>
          </cell>
        </row>
        <row r="134">
          <cell r="A134">
            <v>125</v>
          </cell>
          <cell r="B134" t="str">
            <v>HARVARD</v>
          </cell>
          <cell r="C134">
            <v>1</v>
          </cell>
        </row>
        <row r="135">
          <cell r="A135">
            <v>126</v>
          </cell>
          <cell r="B135" t="str">
            <v>HARWICH</v>
          </cell>
          <cell r="C135">
            <v>0</v>
          </cell>
        </row>
        <row r="136">
          <cell r="A136">
            <v>127</v>
          </cell>
          <cell r="B136" t="str">
            <v>HATFIELD</v>
          </cell>
          <cell r="C136">
            <v>1</v>
          </cell>
        </row>
        <row r="137">
          <cell r="A137">
            <v>128</v>
          </cell>
          <cell r="B137" t="str">
            <v>HAVERHILL</v>
          </cell>
          <cell r="C137">
            <v>1</v>
          </cell>
        </row>
        <row r="138">
          <cell r="A138">
            <v>129</v>
          </cell>
          <cell r="B138" t="str">
            <v>HAWLEY</v>
          </cell>
          <cell r="C138">
            <v>0</v>
          </cell>
        </row>
        <row r="139">
          <cell r="A139">
            <v>130</v>
          </cell>
          <cell r="B139" t="str">
            <v>HEATH</v>
          </cell>
          <cell r="C139">
            <v>0</v>
          </cell>
        </row>
        <row r="140">
          <cell r="A140">
            <v>131</v>
          </cell>
          <cell r="B140" t="str">
            <v>HINGHAM</v>
          </cell>
          <cell r="C140">
            <v>1</v>
          </cell>
        </row>
        <row r="141">
          <cell r="A141">
            <v>132</v>
          </cell>
          <cell r="B141" t="str">
            <v>HINSDALE</v>
          </cell>
          <cell r="C141">
            <v>0</v>
          </cell>
        </row>
        <row r="142">
          <cell r="A142">
            <v>133</v>
          </cell>
          <cell r="B142" t="str">
            <v>HOLBROOK</v>
          </cell>
          <cell r="C142">
            <v>1</v>
          </cell>
        </row>
        <row r="143">
          <cell r="A143">
            <v>134</v>
          </cell>
          <cell r="B143" t="str">
            <v>HOLDEN</v>
          </cell>
          <cell r="C143">
            <v>0</v>
          </cell>
        </row>
        <row r="144">
          <cell r="A144">
            <v>135</v>
          </cell>
          <cell r="B144" t="str">
            <v>HOLLAND</v>
          </cell>
          <cell r="C144">
            <v>1</v>
          </cell>
        </row>
        <row r="145">
          <cell r="A145">
            <v>136</v>
          </cell>
          <cell r="B145" t="str">
            <v>HOLLISTON</v>
          </cell>
          <cell r="C145">
            <v>1</v>
          </cell>
        </row>
        <row r="146">
          <cell r="A146">
            <v>137</v>
          </cell>
          <cell r="B146" t="str">
            <v>HOLYOKE</v>
          </cell>
          <cell r="C146">
            <v>1</v>
          </cell>
        </row>
        <row r="147">
          <cell r="A147">
            <v>138</v>
          </cell>
          <cell r="B147" t="str">
            <v>HOPEDALE</v>
          </cell>
          <cell r="C147">
            <v>1</v>
          </cell>
        </row>
        <row r="148">
          <cell r="A148">
            <v>139</v>
          </cell>
          <cell r="B148" t="str">
            <v>HOPKINTON</v>
          </cell>
          <cell r="C148">
            <v>1</v>
          </cell>
        </row>
        <row r="149">
          <cell r="A149">
            <v>140</v>
          </cell>
          <cell r="B149" t="str">
            <v>HUBBARDSTON</v>
          </cell>
          <cell r="C149">
            <v>0</v>
          </cell>
        </row>
        <row r="150">
          <cell r="A150">
            <v>141</v>
          </cell>
          <cell r="B150" t="str">
            <v>HUDSON</v>
          </cell>
          <cell r="C150">
            <v>1</v>
          </cell>
        </row>
        <row r="151">
          <cell r="A151">
            <v>142</v>
          </cell>
          <cell r="B151" t="str">
            <v>HULL</v>
          </cell>
          <cell r="C151">
            <v>1</v>
          </cell>
        </row>
        <row r="152">
          <cell r="A152">
            <v>143</v>
          </cell>
          <cell r="B152" t="str">
            <v>HUNTINGTON</v>
          </cell>
          <cell r="C152">
            <v>0</v>
          </cell>
        </row>
        <row r="153">
          <cell r="A153">
            <v>144</v>
          </cell>
          <cell r="B153" t="str">
            <v>IPSWICH</v>
          </cell>
          <cell r="C153">
            <v>1</v>
          </cell>
        </row>
        <row r="154">
          <cell r="A154">
            <v>145</v>
          </cell>
          <cell r="B154" t="str">
            <v>KINGSTON</v>
          </cell>
          <cell r="C154">
            <v>1</v>
          </cell>
        </row>
        <row r="155">
          <cell r="A155">
            <v>146</v>
          </cell>
          <cell r="B155" t="str">
            <v>LAKEVILLE</v>
          </cell>
          <cell r="C155">
            <v>0</v>
          </cell>
        </row>
        <row r="156">
          <cell r="A156">
            <v>147</v>
          </cell>
          <cell r="B156" t="str">
            <v>LANCASTER</v>
          </cell>
          <cell r="C156">
            <v>0</v>
          </cell>
        </row>
        <row r="157">
          <cell r="A157">
            <v>148</v>
          </cell>
          <cell r="B157" t="str">
            <v>LANESBOROUGH</v>
          </cell>
          <cell r="C157">
            <v>1</v>
          </cell>
        </row>
        <row r="158">
          <cell r="A158">
            <v>149</v>
          </cell>
          <cell r="B158" t="str">
            <v>LAWRENCE</v>
          </cell>
          <cell r="C158">
            <v>1</v>
          </cell>
        </row>
        <row r="159">
          <cell r="A159">
            <v>150</v>
          </cell>
          <cell r="B159" t="str">
            <v>LEE</v>
          </cell>
          <cell r="C159">
            <v>1</v>
          </cell>
        </row>
        <row r="160">
          <cell r="A160">
            <v>151</v>
          </cell>
          <cell r="B160" t="str">
            <v>LEICESTER</v>
          </cell>
          <cell r="C160">
            <v>1</v>
          </cell>
        </row>
        <row r="161">
          <cell r="A161">
            <v>152</v>
          </cell>
          <cell r="B161" t="str">
            <v>LENOX</v>
          </cell>
          <cell r="C161">
            <v>1</v>
          </cell>
        </row>
        <row r="162">
          <cell r="A162">
            <v>153</v>
          </cell>
          <cell r="B162" t="str">
            <v>LEOMINSTER</v>
          </cell>
          <cell r="C162">
            <v>1</v>
          </cell>
        </row>
        <row r="163">
          <cell r="A163">
            <v>154</v>
          </cell>
          <cell r="B163" t="str">
            <v>LEVERETT</v>
          </cell>
          <cell r="C163">
            <v>1</v>
          </cell>
        </row>
        <row r="164">
          <cell r="A164">
            <v>155</v>
          </cell>
          <cell r="B164" t="str">
            <v>LEXINGTON</v>
          </cell>
          <cell r="C164">
            <v>1</v>
          </cell>
        </row>
        <row r="165">
          <cell r="A165">
            <v>156</v>
          </cell>
          <cell r="B165" t="str">
            <v>LEYDEN</v>
          </cell>
          <cell r="C165">
            <v>0</v>
          </cell>
        </row>
        <row r="166">
          <cell r="A166">
            <v>157</v>
          </cell>
          <cell r="B166" t="str">
            <v>LINCOLN</v>
          </cell>
          <cell r="C166">
            <v>1</v>
          </cell>
        </row>
        <row r="167">
          <cell r="A167">
            <v>158</v>
          </cell>
          <cell r="B167" t="str">
            <v>LITTLETON</v>
          </cell>
          <cell r="C167">
            <v>1</v>
          </cell>
        </row>
        <row r="168">
          <cell r="A168">
            <v>159</v>
          </cell>
          <cell r="B168" t="str">
            <v>LONGMEADOW</v>
          </cell>
          <cell r="C168">
            <v>1</v>
          </cell>
        </row>
        <row r="169">
          <cell r="A169">
            <v>160</v>
          </cell>
          <cell r="B169" t="str">
            <v>LOWELL</v>
          </cell>
          <cell r="C169">
            <v>1</v>
          </cell>
        </row>
        <row r="170">
          <cell r="A170">
            <v>161</v>
          </cell>
          <cell r="B170" t="str">
            <v>LUDLOW</v>
          </cell>
          <cell r="C170">
            <v>1</v>
          </cell>
        </row>
        <row r="171">
          <cell r="A171">
            <v>162</v>
          </cell>
          <cell r="B171" t="str">
            <v>LUNENBURG</v>
          </cell>
          <cell r="C171">
            <v>1</v>
          </cell>
        </row>
        <row r="172">
          <cell r="A172">
            <v>163</v>
          </cell>
          <cell r="B172" t="str">
            <v>LYNN</v>
          </cell>
          <cell r="C172">
            <v>1</v>
          </cell>
        </row>
        <row r="173">
          <cell r="A173">
            <v>164</v>
          </cell>
          <cell r="B173" t="str">
            <v>LYNNFIELD</v>
          </cell>
          <cell r="C173">
            <v>1</v>
          </cell>
        </row>
        <row r="174">
          <cell r="A174">
            <v>165</v>
          </cell>
          <cell r="B174" t="str">
            <v>MALDEN</v>
          </cell>
          <cell r="C174">
            <v>1</v>
          </cell>
        </row>
        <row r="175">
          <cell r="A175">
            <v>166</v>
          </cell>
          <cell r="B175" t="str">
            <v>MANCHESTER</v>
          </cell>
          <cell r="C175">
            <v>0</v>
          </cell>
        </row>
        <row r="176">
          <cell r="A176">
            <v>167</v>
          </cell>
          <cell r="B176" t="str">
            <v>MANSFIELD</v>
          </cell>
          <cell r="C176">
            <v>1</v>
          </cell>
        </row>
        <row r="177">
          <cell r="A177">
            <v>168</v>
          </cell>
          <cell r="B177" t="str">
            <v>MARBLEHEAD</v>
          </cell>
          <cell r="C177">
            <v>1</v>
          </cell>
        </row>
        <row r="178">
          <cell r="A178">
            <v>169</v>
          </cell>
          <cell r="B178" t="str">
            <v>MARION</v>
          </cell>
          <cell r="C178">
            <v>1</v>
          </cell>
        </row>
        <row r="179">
          <cell r="A179">
            <v>170</v>
          </cell>
          <cell r="B179" t="str">
            <v>MARLBOROUGH</v>
          </cell>
          <cell r="C179">
            <v>1</v>
          </cell>
        </row>
        <row r="180">
          <cell r="A180">
            <v>171</v>
          </cell>
          <cell r="B180" t="str">
            <v>MARSHFIELD</v>
          </cell>
          <cell r="C180">
            <v>1</v>
          </cell>
        </row>
        <row r="181">
          <cell r="A181">
            <v>172</v>
          </cell>
          <cell r="B181" t="str">
            <v>MASHPEE</v>
          </cell>
          <cell r="C181">
            <v>1</v>
          </cell>
        </row>
        <row r="182">
          <cell r="A182">
            <v>173</v>
          </cell>
          <cell r="B182" t="str">
            <v>MATTAPOISETT</v>
          </cell>
          <cell r="C182">
            <v>1</v>
          </cell>
        </row>
        <row r="183">
          <cell r="A183">
            <v>174</v>
          </cell>
          <cell r="B183" t="str">
            <v>MAYNARD</v>
          </cell>
          <cell r="C183">
            <v>1</v>
          </cell>
        </row>
        <row r="184">
          <cell r="A184">
            <v>175</v>
          </cell>
          <cell r="B184" t="str">
            <v>MEDFIELD</v>
          </cell>
          <cell r="C184">
            <v>1</v>
          </cell>
        </row>
        <row r="185">
          <cell r="A185">
            <v>176</v>
          </cell>
          <cell r="B185" t="str">
            <v>MEDFORD</v>
          </cell>
          <cell r="C185">
            <v>1</v>
          </cell>
        </row>
        <row r="186">
          <cell r="A186">
            <v>177</v>
          </cell>
          <cell r="B186" t="str">
            <v>MEDWAY</v>
          </cell>
          <cell r="C186">
            <v>1</v>
          </cell>
        </row>
        <row r="187">
          <cell r="A187">
            <v>178</v>
          </cell>
          <cell r="B187" t="str">
            <v>MELROSE</v>
          </cell>
          <cell r="C187">
            <v>1</v>
          </cell>
        </row>
        <row r="188">
          <cell r="A188">
            <v>179</v>
          </cell>
          <cell r="B188" t="str">
            <v>MENDON</v>
          </cell>
          <cell r="C188">
            <v>0</v>
          </cell>
        </row>
        <row r="189">
          <cell r="A189">
            <v>180</v>
          </cell>
          <cell r="B189" t="str">
            <v>MERRIMAC</v>
          </cell>
          <cell r="C189">
            <v>0</v>
          </cell>
        </row>
        <row r="190">
          <cell r="A190">
            <v>181</v>
          </cell>
          <cell r="B190" t="str">
            <v>METHUEN</v>
          </cell>
          <cell r="C190">
            <v>1</v>
          </cell>
        </row>
        <row r="191">
          <cell r="A191">
            <v>182</v>
          </cell>
          <cell r="B191" t="str">
            <v>MIDDLEBOROUGH</v>
          </cell>
          <cell r="C191">
            <v>1</v>
          </cell>
        </row>
        <row r="192">
          <cell r="A192">
            <v>183</v>
          </cell>
          <cell r="B192" t="str">
            <v>MIDDLEFIELD</v>
          </cell>
          <cell r="C192">
            <v>0</v>
          </cell>
        </row>
        <row r="193">
          <cell r="A193">
            <v>184</v>
          </cell>
          <cell r="B193" t="str">
            <v>MIDDLETON</v>
          </cell>
          <cell r="C193">
            <v>1</v>
          </cell>
        </row>
        <row r="194">
          <cell r="A194">
            <v>185</v>
          </cell>
          <cell r="B194" t="str">
            <v>MILFORD</v>
          </cell>
          <cell r="C194">
            <v>1</v>
          </cell>
        </row>
        <row r="195">
          <cell r="A195">
            <v>186</v>
          </cell>
          <cell r="B195" t="str">
            <v>MILLBURY</v>
          </cell>
          <cell r="C195">
            <v>1</v>
          </cell>
        </row>
        <row r="196">
          <cell r="A196">
            <v>187</v>
          </cell>
          <cell r="B196" t="str">
            <v>MILLIS</v>
          </cell>
          <cell r="C196">
            <v>1</v>
          </cell>
        </row>
        <row r="197">
          <cell r="A197">
            <v>188</v>
          </cell>
          <cell r="B197" t="str">
            <v>MILLVILLE</v>
          </cell>
          <cell r="C197">
            <v>0</v>
          </cell>
        </row>
        <row r="198">
          <cell r="A198">
            <v>189</v>
          </cell>
          <cell r="B198" t="str">
            <v>MILTON</v>
          </cell>
          <cell r="C198">
            <v>1</v>
          </cell>
        </row>
        <row r="199">
          <cell r="A199">
            <v>190</v>
          </cell>
          <cell r="B199" t="str">
            <v>MONROE</v>
          </cell>
          <cell r="C199">
            <v>0</v>
          </cell>
        </row>
        <row r="200">
          <cell r="A200">
            <v>191</v>
          </cell>
          <cell r="B200" t="str">
            <v>MONSON</v>
          </cell>
          <cell r="C200">
            <v>1</v>
          </cell>
        </row>
        <row r="201">
          <cell r="A201">
            <v>192</v>
          </cell>
          <cell r="B201" t="str">
            <v>MONTAGUE</v>
          </cell>
          <cell r="C201">
            <v>0</v>
          </cell>
        </row>
        <row r="202">
          <cell r="A202">
            <v>193</v>
          </cell>
          <cell r="B202" t="str">
            <v>MONTEREY</v>
          </cell>
          <cell r="C202">
            <v>0</v>
          </cell>
        </row>
        <row r="203">
          <cell r="A203">
            <v>194</v>
          </cell>
          <cell r="B203" t="str">
            <v>MONTGOMERY</v>
          </cell>
          <cell r="C203">
            <v>0</v>
          </cell>
        </row>
        <row r="204">
          <cell r="A204">
            <v>195</v>
          </cell>
          <cell r="B204" t="str">
            <v>MOUNT WASHINGTON</v>
          </cell>
          <cell r="C204">
            <v>0</v>
          </cell>
        </row>
        <row r="205">
          <cell r="A205">
            <v>196</v>
          </cell>
          <cell r="B205" t="str">
            <v>NAHANT</v>
          </cell>
          <cell r="C205">
            <v>1</v>
          </cell>
        </row>
        <row r="206">
          <cell r="A206">
            <v>197</v>
          </cell>
          <cell r="B206" t="str">
            <v>NANTUCKET</v>
          </cell>
          <cell r="C206">
            <v>1</v>
          </cell>
        </row>
        <row r="207">
          <cell r="A207">
            <v>198</v>
          </cell>
          <cell r="B207" t="str">
            <v>NATICK</v>
          </cell>
          <cell r="C207">
            <v>1</v>
          </cell>
        </row>
        <row r="208">
          <cell r="A208">
            <v>199</v>
          </cell>
          <cell r="B208" t="str">
            <v>NEEDHAM</v>
          </cell>
          <cell r="C208">
            <v>1</v>
          </cell>
        </row>
        <row r="209">
          <cell r="A209">
            <v>200</v>
          </cell>
          <cell r="B209" t="str">
            <v>NEW ASHFORD</v>
          </cell>
          <cell r="C209">
            <v>0</v>
          </cell>
        </row>
        <row r="210">
          <cell r="A210">
            <v>201</v>
          </cell>
          <cell r="B210" t="str">
            <v>NEW BEDFORD</v>
          </cell>
          <cell r="C210">
            <v>1</v>
          </cell>
        </row>
        <row r="211">
          <cell r="A211">
            <v>202</v>
          </cell>
          <cell r="B211" t="str">
            <v>NEW BRAINTREE</v>
          </cell>
          <cell r="C211">
            <v>0</v>
          </cell>
        </row>
        <row r="212">
          <cell r="A212">
            <v>203</v>
          </cell>
          <cell r="B212" t="str">
            <v>NEWBURY</v>
          </cell>
          <cell r="C212">
            <v>0</v>
          </cell>
        </row>
        <row r="213">
          <cell r="A213">
            <v>204</v>
          </cell>
          <cell r="B213" t="str">
            <v>NEWBURYPORT</v>
          </cell>
          <cell r="C213">
            <v>1</v>
          </cell>
        </row>
        <row r="214">
          <cell r="A214">
            <v>205</v>
          </cell>
          <cell r="B214" t="str">
            <v>NEW MARLBOROUGH</v>
          </cell>
          <cell r="C214">
            <v>0</v>
          </cell>
        </row>
        <row r="215">
          <cell r="A215">
            <v>206</v>
          </cell>
          <cell r="B215" t="str">
            <v>NEW SALEM</v>
          </cell>
          <cell r="C215">
            <v>0</v>
          </cell>
        </row>
        <row r="216">
          <cell r="A216">
            <v>207</v>
          </cell>
          <cell r="B216" t="str">
            <v>NEWTON</v>
          </cell>
          <cell r="C216">
            <v>1</v>
          </cell>
        </row>
        <row r="217">
          <cell r="A217">
            <v>208</v>
          </cell>
          <cell r="B217" t="str">
            <v>NORFOLK</v>
          </cell>
          <cell r="C217">
            <v>1</v>
          </cell>
        </row>
        <row r="218">
          <cell r="A218">
            <v>209</v>
          </cell>
          <cell r="B218" t="str">
            <v>NORTH ADAMS</v>
          </cell>
          <cell r="C218">
            <v>1</v>
          </cell>
        </row>
        <row r="219">
          <cell r="A219">
            <v>210</v>
          </cell>
          <cell r="B219" t="str">
            <v>NORTHAMPTON</v>
          </cell>
          <cell r="C219">
            <v>1</v>
          </cell>
        </row>
        <row r="220">
          <cell r="A220">
            <v>211</v>
          </cell>
          <cell r="B220" t="str">
            <v>NORTH ANDOVER</v>
          </cell>
          <cell r="C220">
            <v>1</v>
          </cell>
        </row>
        <row r="221">
          <cell r="A221">
            <v>212</v>
          </cell>
          <cell r="B221" t="str">
            <v>NORTH ATTLEBOROUGH</v>
          </cell>
          <cell r="C221">
            <v>1</v>
          </cell>
        </row>
        <row r="222">
          <cell r="A222">
            <v>213</v>
          </cell>
          <cell r="B222" t="str">
            <v>NORTHBOROUGH</v>
          </cell>
          <cell r="C222">
            <v>1</v>
          </cell>
        </row>
        <row r="223">
          <cell r="A223">
            <v>214</v>
          </cell>
          <cell r="B223" t="str">
            <v>NORTHBRIDGE</v>
          </cell>
          <cell r="C223">
            <v>1</v>
          </cell>
        </row>
        <row r="224">
          <cell r="A224">
            <v>215</v>
          </cell>
          <cell r="B224" t="str">
            <v>NORTH BROOKFIELD</v>
          </cell>
          <cell r="C224">
            <v>1</v>
          </cell>
        </row>
        <row r="225">
          <cell r="A225">
            <v>216</v>
          </cell>
          <cell r="B225" t="str">
            <v>NORTHFIELD</v>
          </cell>
          <cell r="C225">
            <v>0</v>
          </cell>
        </row>
        <row r="226">
          <cell r="A226">
            <v>217</v>
          </cell>
          <cell r="B226" t="str">
            <v>NORTH READING</v>
          </cell>
          <cell r="C226">
            <v>1</v>
          </cell>
        </row>
        <row r="227">
          <cell r="A227">
            <v>218</v>
          </cell>
          <cell r="B227" t="str">
            <v>NORTON</v>
          </cell>
          <cell r="C227">
            <v>1</v>
          </cell>
        </row>
        <row r="228">
          <cell r="A228">
            <v>219</v>
          </cell>
          <cell r="B228" t="str">
            <v>NORWELL</v>
          </cell>
          <cell r="C228">
            <v>1</v>
          </cell>
        </row>
        <row r="229">
          <cell r="A229">
            <v>220</v>
          </cell>
          <cell r="B229" t="str">
            <v>NORWOOD</v>
          </cell>
          <cell r="C229">
            <v>1</v>
          </cell>
        </row>
        <row r="230">
          <cell r="A230">
            <v>221</v>
          </cell>
          <cell r="B230" t="str">
            <v>OAK BLUFFS</v>
          </cell>
          <cell r="C230">
            <v>1</v>
          </cell>
        </row>
        <row r="231">
          <cell r="A231">
            <v>222</v>
          </cell>
          <cell r="B231" t="str">
            <v>OAKHAM</v>
          </cell>
          <cell r="C231">
            <v>0</v>
          </cell>
        </row>
        <row r="232">
          <cell r="A232">
            <v>223</v>
          </cell>
          <cell r="B232" t="str">
            <v>ORANGE</v>
          </cell>
          <cell r="C232">
            <v>1</v>
          </cell>
        </row>
        <row r="233">
          <cell r="A233">
            <v>224</v>
          </cell>
          <cell r="B233" t="str">
            <v>ORLEANS</v>
          </cell>
          <cell r="C233">
            <v>1</v>
          </cell>
        </row>
        <row r="234">
          <cell r="A234">
            <v>225</v>
          </cell>
          <cell r="B234" t="str">
            <v>OTIS</v>
          </cell>
          <cell r="C234">
            <v>0</v>
          </cell>
        </row>
        <row r="235">
          <cell r="A235">
            <v>226</v>
          </cell>
          <cell r="B235" t="str">
            <v>OXFORD</v>
          </cell>
          <cell r="C235">
            <v>1</v>
          </cell>
        </row>
        <row r="236">
          <cell r="A236">
            <v>227</v>
          </cell>
          <cell r="B236" t="str">
            <v>PALMER</v>
          </cell>
          <cell r="C236">
            <v>1</v>
          </cell>
        </row>
        <row r="237">
          <cell r="A237">
            <v>228</v>
          </cell>
          <cell r="B237" t="str">
            <v>PAXTON</v>
          </cell>
          <cell r="C237">
            <v>0</v>
          </cell>
        </row>
        <row r="238">
          <cell r="A238">
            <v>229</v>
          </cell>
          <cell r="B238" t="str">
            <v>PEABODY</v>
          </cell>
          <cell r="C238">
            <v>1</v>
          </cell>
        </row>
        <row r="239">
          <cell r="A239">
            <v>230</v>
          </cell>
          <cell r="B239" t="str">
            <v>PELHAM</v>
          </cell>
          <cell r="C239">
            <v>1</v>
          </cell>
        </row>
        <row r="240">
          <cell r="A240">
            <v>231</v>
          </cell>
          <cell r="B240" t="str">
            <v>PEMBROKE</v>
          </cell>
          <cell r="C240">
            <v>1</v>
          </cell>
        </row>
        <row r="241">
          <cell r="A241">
            <v>232</v>
          </cell>
          <cell r="B241" t="str">
            <v>PEPPERELL</v>
          </cell>
          <cell r="C241">
            <v>0</v>
          </cell>
        </row>
        <row r="242">
          <cell r="A242">
            <v>233</v>
          </cell>
          <cell r="B242" t="str">
            <v>PERU</v>
          </cell>
          <cell r="C242">
            <v>0</v>
          </cell>
        </row>
        <row r="243">
          <cell r="A243">
            <v>234</v>
          </cell>
          <cell r="B243" t="str">
            <v>PETERSHAM</v>
          </cell>
          <cell r="C243">
            <v>1</v>
          </cell>
        </row>
        <row r="244">
          <cell r="A244">
            <v>235</v>
          </cell>
          <cell r="B244" t="str">
            <v>PHILLIPSTON</v>
          </cell>
          <cell r="C244">
            <v>0</v>
          </cell>
        </row>
        <row r="245">
          <cell r="A245">
            <v>236</v>
          </cell>
          <cell r="B245" t="str">
            <v>PITTSFIELD</v>
          </cell>
          <cell r="C245">
            <v>1</v>
          </cell>
        </row>
        <row r="246">
          <cell r="A246">
            <v>237</v>
          </cell>
          <cell r="B246" t="str">
            <v>PLAINFIELD</v>
          </cell>
          <cell r="C246">
            <v>0</v>
          </cell>
        </row>
        <row r="247">
          <cell r="A247">
            <v>238</v>
          </cell>
          <cell r="B247" t="str">
            <v>PLAINVILLE</v>
          </cell>
          <cell r="C247">
            <v>1</v>
          </cell>
        </row>
        <row r="248">
          <cell r="A248">
            <v>239</v>
          </cell>
          <cell r="B248" t="str">
            <v>PLYMOUTH</v>
          </cell>
          <cell r="C248">
            <v>1</v>
          </cell>
        </row>
        <row r="249">
          <cell r="A249">
            <v>240</v>
          </cell>
          <cell r="B249" t="str">
            <v>PLYMPTON</v>
          </cell>
          <cell r="C249">
            <v>1</v>
          </cell>
        </row>
        <row r="250">
          <cell r="A250">
            <v>241</v>
          </cell>
          <cell r="B250" t="str">
            <v>PRINCETON</v>
          </cell>
          <cell r="C250">
            <v>0</v>
          </cell>
        </row>
        <row r="251">
          <cell r="A251">
            <v>242</v>
          </cell>
          <cell r="B251" t="str">
            <v>PROVINCETOWN</v>
          </cell>
          <cell r="C251">
            <v>1</v>
          </cell>
        </row>
        <row r="252">
          <cell r="A252">
            <v>243</v>
          </cell>
          <cell r="B252" t="str">
            <v>QUINCY</v>
          </cell>
          <cell r="C252">
            <v>1</v>
          </cell>
        </row>
        <row r="253">
          <cell r="A253">
            <v>244</v>
          </cell>
          <cell r="B253" t="str">
            <v>RANDOLPH</v>
          </cell>
          <cell r="C253">
            <v>1</v>
          </cell>
        </row>
        <row r="254">
          <cell r="A254">
            <v>245</v>
          </cell>
          <cell r="B254" t="str">
            <v>RAYNHAM</v>
          </cell>
          <cell r="C254">
            <v>0</v>
          </cell>
        </row>
        <row r="255">
          <cell r="A255">
            <v>246</v>
          </cell>
          <cell r="B255" t="str">
            <v>READING</v>
          </cell>
          <cell r="C255">
            <v>1</v>
          </cell>
        </row>
        <row r="256">
          <cell r="A256">
            <v>247</v>
          </cell>
          <cell r="B256" t="str">
            <v>REHOBOTH</v>
          </cell>
          <cell r="C256">
            <v>0</v>
          </cell>
        </row>
        <row r="257">
          <cell r="A257">
            <v>248</v>
          </cell>
          <cell r="B257" t="str">
            <v>REVERE</v>
          </cell>
          <cell r="C257">
            <v>1</v>
          </cell>
        </row>
        <row r="258">
          <cell r="A258">
            <v>249</v>
          </cell>
          <cell r="B258" t="str">
            <v>RICHMOND</v>
          </cell>
          <cell r="C258">
            <v>1</v>
          </cell>
        </row>
        <row r="259">
          <cell r="A259">
            <v>250</v>
          </cell>
          <cell r="B259" t="str">
            <v>ROCHESTER</v>
          </cell>
          <cell r="C259">
            <v>1</v>
          </cell>
        </row>
        <row r="260">
          <cell r="A260">
            <v>251</v>
          </cell>
          <cell r="B260" t="str">
            <v>ROCKLAND</v>
          </cell>
          <cell r="C260">
            <v>1</v>
          </cell>
        </row>
        <row r="261">
          <cell r="A261">
            <v>252</v>
          </cell>
          <cell r="B261" t="str">
            <v>ROCKPORT</v>
          </cell>
          <cell r="C261">
            <v>1</v>
          </cell>
        </row>
        <row r="262">
          <cell r="A262">
            <v>253</v>
          </cell>
          <cell r="B262" t="str">
            <v>ROWE</v>
          </cell>
          <cell r="C262">
            <v>1</v>
          </cell>
        </row>
        <row r="263">
          <cell r="A263">
            <v>254</v>
          </cell>
          <cell r="B263" t="str">
            <v>ROWLEY</v>
          </cell>
          <cell r="C263">
            <v>0</v>
          </cell>
        </row>
        <row r="264">
          <cell r="A264">
            <v>255</v>
          </cell>
          <cell r="B264" t="str">
            <v>ROYALSTON</v>
          </cell>
          <cell r="C264">
            <v>0</v>
          </cell>
        </row>
        <row r="265">
          <cell r="A265">
            <v>256</v>
          </cell>
          <cell r="B265" t="str">
            <v>RUSSELL</v>
          </cell>
          <cell r="C265">
            <v>0</v>
          </cell>
        </row>
        <row r="266">
          <cell r="A266">
            <v>257</v>
          </cell>
          <cell r="B266" t="str">
            <v>RUTLAND</v>
          </cell>
          <cell r="C266">
            <v>0</v>
          </cell>
        </row>
        <row r="267">
          <cell r="A267">
            <v>258</v>
          </cell>
          <cell r="B267" t="str">
            <v>SALEM</v>
          </cell>
          <cell r="C267">
            <v>1</v>
          </cell>
        </row>
        <row r="268">
          <cell r="A268">
            <v>259</v>
          </cell>
          <cell r="B268" t="str">
            <v>SALISBURY</v>
          </cell>
          <cell r="C268">
            <v>0</v>
          </cell>
        </row>
        <row r="269">
          <cell r="A269">
            <v>260</v>
          </cell>
          <cell r="B269" t="str">
            <v>SANDISFIELD</v>
          </cell>
          <cell r="C269">
            <v>0</v>
          </cell>
        </row>
        <row r="270">
          <cell r="A270">
            <v>261</v>
          </cell>
          <cell r="B270" t="str">
            <v>SANDWICH</v>
          </cell>
          <cell r="C270">
            <v>1</v>
          </cell>
        </row>
        <row r="271">
          <cell r="A271">
            <v>262</v>
          </cell>
          <cell r="B271" t="str">
            <v>SAUGUS</v>
          </cell>
          <cell r="C271">
            <v>1</v>
          </cell>
        </row>
        <row r="272">
          <cell r="A272">
            <v>263</v>
          </cell>
          <cell r="B272" t="str">
            <v>SAVOY</v>
          </cell>
          <cell r="C272">
            <v>1</v>
          </cell>
        </row>
        <row r="273">
          <cell r="A273">
            <v>264</v>
          </cell>
          <cell r="B273" t="str">
            <v>SCITUATE</v>
          </cell>
          <cell r="C273">
            <v>1</v>
          </cell>
        </row>
        <row r="274">
          <cell r="A274">
            <v>265</v>
          </cell>
          <cell r="B274" t="str">
            <v>SEEKONK</v>
          </cell>
          <cell r="C274">
            <v>1</v>
          </cell>
        </row>
        <row r="275">
          <cell r="A275">
            <v>266</v>
          </cell>
          <cell r="B275" t="str">
            <v>SHARON</v>
          </cell>
          <cell r="C275">
            <v>1</v>
          </cell>
        </row>
        <row r="276">
          <cell r="A276">
            <v>267</v>
          </cell>
          <cell r="B276" t="str">
            <v>SHEFFIELD</v>
          </cell>
          <cell r="C276">
            <v>0</v>
          </cell>
        </row>
        <row r="277">
          <cell r="A277">
            <v>268</v>
          </cell>
          <cell r="B277" t="str">
            <v>SHELBURNE</v>
          </cell>
          <cell r="C277">
            <v>0</v>
          </cell>
        </row>
        <row r="278">
          <cell r="A278">
            <v>269</v>
          </cell>
          <cell r="B278" t="str">
            <v>SHERBORN</v>
          </cell>
          <cell r="C278">
            <v>1</v>
          </cell>
        </row>
        <row r="279">
          <cell r="A279">
            <v>270</v>
          </cell>
          <cell r="B279" t="str">
            <v>SHIRLEY</v>
          </cell>
          <cell r="C279">
            <v>0</v>
          </cell>
        </row>
        <row r="280">
          <cell r="A280">
            <v>271</v>
          </cell>
          <cell r="B280" t="str">
            <v>SHREWSBURY</v>
          </cell>
          <cell r="C280">
            <v>1</v>
          </cell>
        </row>
        <row r="281">
          <cell r="A281">
            <v>272</v>
          </cell>
          <cell r="B281" t="str">
            <v>SHUTESBURY</v>
          </cell>
          <cell r="C281">
            <v>1</v>
          </cell>
        </row>
        <row r="282">
          <cell r="A282">
            <v>273</v>
          </cell>
          <cell r="B282" t="str">
            <v>SOMERSET</v>
          </cell>
          <cell r="C282">
            <v>1</v>
          </cell>
        </row>
        <row r="283">
          <cell r="A283">
            <v>274</v>
          </cell>
          <cell r="B283" t="str">
            <v>SOMERVILLE</v>
          </cell>
          <cell r="C283">
            <v>1</v>
          </cell>
        </row>
        <row r="284">
          <cell r="A284">
            <v>275</v>
          </cell>
          <cell r="B284" t="str">
            <v>SOUTHAMPTON</v>
          </cell>
          <cell r="C284">
            <v>1</v>
          </cell>
        </row>
        <row r="285">
          <cell r="A285">
            <v>276</v>
          </cell>
          <cell r="B285" t="str">
            <v>SOUTHBOROUGH</v>
          </cell>
          <cell r="C285">
            <v>1</v>
          </cell>
        </row>
        <row r="286">
          <cell r="A286">
            <v>277</v>
          </cell>
          <cell r="B286" t="str">
            <v>SOUTHBRIDGE</v>
          </cell>
          <cell r="C286">
            <v>1</v>
          </cell>
        </row>
        <row r="287">
          <cell r="A287">
            <v>278</v>
          </cell>
          <cell r="B287" t="str">
            <v>SOUTH HADLEY</v>
          </cell>
          <cell r="C287">
            <v>1</v>
          </cell>
        </row>
        <row r="288">
          <cell r="A288">
            <v>279</v>
          </cell>
          <cell r="B288" t="str">
            <v>SOUTHWICK</v>
          </cell>
          <cell r="C288">
            <v>0</v>
          </cell>
        </row>
        <row r="289">
          <cell r="A289">
            <v>280</v>
          </cell>
          <cell r="B289" t="str">
            <v>SPENCER</v>
          </cell>
          <cell r="C289">
            <v>0</v>
          </cell>
        </row>
        <row r="290">
          <cell r="A290">
            <v>281</v>
          </cell>
          <cell r="B290" t="str">
            <v>SPRINGFIELD</v>
          </cell>
          <cell r="C290">
            <v>1</v>
          </cell>
        </row>
        <row r="291">
          <cell r="A291">
            <v>282</v>
          </cell>
          <cell r="B291" t="str">
            <v>STERLING</v>
          </cell>
          <cell r="C291">
            <v>0</v>
          </cell>
        </row>
        <row r="292">
          <cell r="A292">
            <v>283</v>
          </cell>
          <cell r="B292" t="str">
            <v>STOCKBRIDGE</v>
          </cell>
          <cell r="C292">
            <v>0</v>
          </cell>
        </row>
        <row r="293">
          <cell r="A293">
            <v>284</v>
          </cell>
          <cell r="B293" t="str">
            <v>STONEHAM</v>
          </cell>
          <cell r="C293">
            <v>1</v>
          </cell>
        </row>
        <row r="294">
          <cell r="A294">
            <v>285</v>
          </cell>
          <cell r="B294" t="str">
            <v>STOUGHTON</v>
          </cell>
          <cell r="C294">
            <v>1</v>
          </cell>
        </row>
        <row r="295">
          <cell r="A295">
            <v>286</v>
          </cell>
          <cell r="B295" t="str">
            <v>STOW</v>
          </cell>
          <cell r="C295">
            <v>0</v>
          </cell>
        </row>
        <row r="296">
          <cell r="A296">
            <v>287</v>
          </cell>
          <cell r="B296" t="str">
            <v>STURBRIDGE</v>
          </cell>
          <cell r="C296">
            <v>1</v>
          </cell>
        </row>
        <row r="297">
          <cell r="A297">
            <v>288</v>
          </cell>
          <cell r="B297" t="str">
            <v>SUDBURY</v>
          </cell>
          <cell r="C297">
            <v>1</v>
          </cell>
        </row>
        <row r="298">
          <cell r="A298">
            <v>289</v>
          </cell>
          <cell r="B298" t="str">
            <v>SUNDERLAND</v>
          </cell>
          <cell r="C298">
            <v>1</v>
          </cell>
        </row>
        <row r="299">
          <cell r="A299">
            <v>290</v>
          </cell>
          <cell r="B299" t="str">
            <v>SUTTON</v>
          </cell>
          <cell r="C299">
            <v>1</v>
          </cell>
        </row>
        <row r="300">
          <cell r="A300">
            <v>291</v>
          </cell>
          <cell r="B300" t="str">
            <v>SWAMPSCOTT</v>
          </cell>
          <cell r="C300">
            <v>1</v>
          </cell>
        </row>
        <row r="301">
          <cell r="A301">
            <v>292</v>
          </cell>
          <cell r="B301" t="str">
            <v>SWANSEA</v>
          </cell>
          <cell r="C301">
            <v>1</v>
          </cell>
        </row>
        <row r="302">
          <cell r="A302">
            <v>293</v>
          </cell>
          <cell r="B302" t="str">
            <v>TAUNTON</v>
          </cell>
          <cell r="C302">
            <v>1</v>
          </cell>
        </row>
        <row r="303">
          <cell r="A303">
            <v>294</v>
          </cell>
          <cell r="B303" t="str">
            <v>TEMPLETON</v>
          </cell>
          <cell r="C303">
            <v>0</v>
          </cell>
        </row>
        <row r="304">
          <cell r="A304">
            <v>295</v>
          </cell>
          <cell r="B304" t="str">
            <v>TEWKSBURY</v>
          </cell>
          <cell r="C304">
            <v>1</v>
          </cell>
        </row>
        <row r="305">
          <cell r="A305">
            <v>296</v>
          </cell>
          <cell r="B305" t="str">
            <v>TISBURY</v>
          </cell>
          <cell r="C305">
            <v>1</v>
          </cell>
        </row>
        <row r="306">
          <cell r="A306">
            <v>297</v>
          </cell>
          <cell r="B306" t="str">
            <v>TOLLAND</v>
          </cell>
          <cell r="C306">
            <v>0</v>
          </cell>
        </row>
        <row r="307">
          <cell r="A307">
            <v>298</v>
          </cell>
          <cell r="B307" t="str">
            <v>TOPSFIELD</v>
          </cell>
          <cell r="C307">
            <v>1</v>
          </cell>
        </row>
        <row r="308">
          <cell r="A308">
            <v>299</v>
          </cell>
          <cell r="B308" t="str">
            <v>TOWNSEND</v>
          </cell>
          <cell r="C308">
            <v>0</v>
          </cell>
        </row>
        <row r="309">
          <cell r="A309">
            <v>300</v>
          </cell>
          <cell r="B309" t="str">
            <v>TRURO</v>
          </cell>
          <cell r="C309">
            <v>1</v>
          </cell>
        </row>
        <row r="310">
          <cell r="A310">
            <v>301</v>
          </cell>
          <cell r="B310" t="str">
            <v>TYNGSBOROUGH</v>
          </cell>
          <cell r="C310">
            <v>1</v>
          </cell>
        </row>
        <row r="311">
          <cell r="A311">
            <v>302</v>
          </cell>
          <cell r="B311" t="str">
            <v>TYRINGHAM</v>
          </cell>
          <cell r="C311">
            <v>0</v>
          </cell>
        </row>
        <row r="312">
          <cell r="A312">
            <v>303</v>
          </cell>
          <cell r="B312" t="str">
            <v>UPTON</v>
          </cell>
          <cell r="C312">
            <v>0</v>
          </cell>
        </row>
        <row r="313">
          <cell r="A313">
            <v>304</v>
          </cell>
          <cell r="B313" t="str">
            <v>UXBRIDGE</v>
          </cell>
          <cell r="C313">
            <v>1</v>
          </cell>
        </row>
        <row r="314">
          <cell r="A314">
            <v>305</v>
          </cell>
          <cell r="B314" t="str">
            <v>WAKEFIELD</v>
          </cell>
          <cell r="C314">
            <v>1</v>
          </cell>
        </row>
        <row r="315">
          <cell r="A315">
            <v>306</v>
          </cell>
          <cell r="B315" t="str">
            <v>WALES</v>
          </cell>
          <cell r="C315">
            <v>1</v>
          </cell>
        </row>
        <row r="316">
          <cell r="A316">
            <v>307</v>
          </cell>
          <cell r="B316" t="str">
            <v>WALPOLE</v>
          </cell>
          <cell r="C316">
            <v>1</v>
          </cell>
        </row>
        <row r="317">
          <cell r="A317">
            <v>308</v>
          </cell>
          <cell r="B317" t="str">
            <v>WALTHAM</v>
          </cell>
          <cell r="C317">
            <v>1</v>
          </cell>
        </row>
        <row r="318">
          <cell r="A318">
            <v>309</v>
          </cell>
          <cell r="B318" t="str">
            <v>WARE</v>
          </cell>
          <cell r="C318">
            <v>1</v>
          </cell>
        </row>
        <row r="319">
          <cell r="A319">
            <v>310</v>
          </cell>
          <cell r="B319" t="str">
            <v>WAREHAM</v>
          </cell>
          <cell r="C319">
            <v>1</v>
          </cell>
        </row>
        <row r="320">
          <cell r="A320">
            <v>311</v>
          </cell>
          <cell r="B320" t="str">
            <v>WARREN</v>
          </cell>
          <cell r="C320">
            <v>0</v>
          </cell>
        </row>
        <row r="321">
          <cell r="A321">
            <v>312</v>
          </cell>
          <cell r="B321" t="str">
            <v>WARWICK</v>
          </cell>
          <cell r="C321">
            <v>0</v>
          </cell>
        </row>
        <row r="322">
          <cell r="A322">
            <v>313</v>
          </cell>
          <cell r="B322" t="str">
            <v>WASHINGTON</v>
          </cell>
          <cell r="C322">
            <v>0</v>
          </cell>
        </row>
        <row r="323">
          <cell r="A323">
            <v>314</v>
          </cell>
          <cell r="B323" t="str">
            <v>WATERTOWN</v>
          </cell>
          <cell r="C323">
            <v>1</v>
          </cell>
        </row>
        <row r="324">
          <cell r="A324">
            <v>315</v>
          </cell>
          <cell r="B324" t="str">
            <v>WAYLAND</v>
          </cell>
          <cell r="C324">
            <v>1</v>
          </cell>
        </row>
        <row r="325">
          <cell r="A325">
            <v>316</v>
          </cell>
          <cell r="B325" t="str">
            <v>WEBSTER</v>
          </cell>
          <cell r="C325">
            <v>1</v>
          </cell>
        </row>
        <row r="326">
          <cell r="A326">
            <v>317</v>
          </cell>
          <cell r="B326" t="str">
            <v>WELLESLEY</v>
          </cell>
          <cell r="C326">
            <v>1</v>
          </cell>
        </row>
        <row r="327">
          <cell r="A327">
            <v>318</v>
          </cell>
          <cell r="B327" t="str">
            <v>WELLFLEET</v>
          </cell>
          <cell r="C327">
            <v>1</v>
          </cell>
        </row>
        <row r="328">
          <cell r="A328">
            <v>319</v>
          </cell>
          <cell r="B328" t="str">
            <v>WENDELL</v>
          </cell>
          <cell r="C328">
            <v>0</v>
          </cell>
        </row>
        <row r="329">
          <cell r="A329">
            <v>320</v>
          </cell>
          <cell r="B329" t="str">
            <v>WENHAM</v>
          </cell>
          <cell r="C329">
            <v>0</v>
          </cell>
        </row>
        <row r="330">
          <cell r="A330">
            <v>321</v>
          </cell>
          <cell r="B330" t="str">
            <v>WESTBOROUGH</v>
          </cell>
          <cell r="C330">
            <v>1</v>
          </cell>
        </row>
        <row r="331">
          <cell r="A331">
            <v>322</v>
          </cell>
          <cell r="B331" t="str">
            <v>WEST BOYLSTON</v>
          </cell>
          <cell r="C331">
            <v>1</v>
          </cell>
        </row>
        <row r="332">
          <cell r="A332">
            <v>323</v>
          </cell>
          <cell r="B332" t="str">
            <v>WEST BRIDGEWATER</v>
          </cell>
          <cell r="C332">
            <v>1</v>
          </cell>
        </row>
        <row r="333">
          <cell r="A333">
            <v>324</v>
          </cell>
          <cell r="B333" t="str">
            <v>WEST BROOKFIELD</v>
          </cell>
          <cell r="C333">
            <v>0</v>
          </cell>
        </row>
        <row r="334">
          <cell r="A334">
            <v>325</v>
          </cell>
          <cell r="B334" t="str">
            <v>WESTFIELD</v>
          </cell>
          <cell r="C334">
            <v>1</v>
          </cell>
        </row>
        <row r="335">
          <cell r="A335">
            <v>326</v>
          </cell>
          <cell r="B335" t="str">
            <v>WESTFORD</v>
          </cell>
          <cell r="C335">
            <v>1</v>
          </cell>
        </row>
        <row r="336">
          <cell r="A336">
            <v>327</v>
          </cell>
          <cell r="B336" t="str">
            <v>WESTHAMPTON</v>
          </cell>
          <cell r="C336">
            <v>1</v>
          </cell>
        </row>
        <row r="337">
          <cell r="A337">
            <v>328</v>
          </cell>
          <cell r="B337" t="str">
            <v>WESTMINSTER</v>
          </cell>
          <cell r="C337">
            <v>0</v>
          </cell>
        </row>
        <row r="338">
          <cell r="A338">
            <v>329</v>
          </cell>
          <cell r="B338" t="str">
            <v>WEST NEWBURY</v>
          </cell>
          <cell r="C338">
            <v>0</v>
          </cell>
        </row>
        <row r="339">
          <cell r="A339">
            <v>330</v>
          </cell>
          <cell r="B339" t="str">
            <v>WESTON</v>
          </cell>
          <cell r="C339">
            <v>1</v>
          </cell>
        </row>
        <row r="340">
          <cell r="A340">
            <v>331</v>
          </cell>
          <cell r="B340" t="str">
            <v>WESTPORT</v>
          </cell>
          <cell r="C340">
            <v>1</v>
          </cell>
        </row>
        <row r="341">
          <cell r="A341">
            <v>332</v>
          </cell>
          <cell r="B341" t="str">
            <v>WEST SPRINGFIELD</v>
          </cell>
          <cell r="C341">
            <v>1</v>
          </cell>
        </row>
        <row r="342">
          <cell r="A342">
            <v>333</v>
          </cell>
          <cell r="B342" t="str">
            <v>WEST STOCKBRIDGE</v>
          </cell>
          <cell r="C342">
            <v>0</v>
          </cell>
        </row>
        <row r="343">
          <cell r="A343">
            <v>334</v>
          </cell>
          <cell r="B343" t="str">
            <v>WEST TISBURY</v>
          </cell>
          <cell r="C343">
            <v>0</v>
          </cell>
        </row>
        <row r="344">
          <cell r="A344">
            <v>335</v>
          </cell>
          <cell r="B344" t="str">
            <v>WESTWOOD</v>
          </cell>
          <cell r="C344">
            <v>1</v>
          </cell>
        </row>
        <row r="345">
          <cell r="A345">
            <v>336</v>
          </cell>
          <cell r="B345" t="str">
            <v>WEYMOUTH</v>
          </cell>
          <cell r="C345">
            <v>1</v>
          </cell>
        </row>
        <row r="346">
          <cell r="A346">
            <v>337</v>
          </cell>
          <cell r="B346" t="str">
            <v>WHATELY</v>
          </cell>
          <cell r="C346">
            <v>1</v>
          </cell>
        </row>
        <row r="347">
          <cell r="A347">
            <v>338</v>
          </cell>
          <cell r="B347" t="str">
            <v>WHITMAN</v>
          </cell>
          <cell r="C347">
            <v>0</v>
          </cell>
        </row>
        <row r="348">
          <cell r="A348">
            <v>339</v>
          </cell>
          <cell r="B348" t="str">
            <v>WILBRAHAM</v>
          </cell>
          <cell r="C348">
            <v>0</v>
          </cell>
        </row>
        <row r="349">
          <cell r="A349">
            <v>340</v>
          </cell>
          <cell r="B349" t="str">
            <v>WILLIAMSBURG</v>
          </cell>
          <cell r="C349">
            <v>1</v>
          </cell>
        </row>
        <row r="350">
          <cell r="A350">
            <v>341</v>
          </cell>
          <cell r="B350" t="str">
            <v>WILLIAMSTOWN</v>
          </cell>
          <cell r="C350">
            <v>1</v>
          </cell>
        </row>
        <row r="351">
          <cell r="A351">
            <v>342</v>
          </cell>
          <cell r="B351" t="str">
            <v>WILMINGTON</v>
          </cell>
          <cell r="C351">
            <v>1</v>
          </cell>
        </row>
        <row r="352">
          <cell r="A352">
            <v>343</v>
          </cell>
          <cell r="B352" t="str">
            <v>WINCHENDON</v>
          </cell>
          <cell r="C352">
            <v>1</v>
          </cell>
        </row>
        <row r="353">
          <cell r="A353">
            <v>344</v>
          </cell>
          <cell r="B353" t="str">
            <v>WINCHESTER</v>
          </cell>
          <cell r="C353">
            <v>1</v>
          </cell>
        </row>
        <row r="354">
          <cell r="A354">
            <v>345</v>
          </cell>
          <cell r="B354" t="str">
            <v>WINDSOR</v>
          </cell>
          <cell r="C354">
            <v>0</v>
          </cell>
        </row>
        <row r="355">
          <cell r="A355">
            <v>346</v>
          </cell>
          <cell r="B355" t="str">
            <v>WINTHROP</v>
          </cell>
          <cell r="C355">
            <v>1</v>
          </cell>
        </row>
        <row r="356">
          <cell r="A356">
            <v>347</v>
          </cell>
          <cell r="B356" t="str">
            <v>WOBURN</v>
          </cell>
          <cell r="C356">
            <v>1</v>
          </cell>
        </row>
        <row r="357">
          <cell r="A357">
            <v>348</v>
          </cell>
          <cell r="B357" t="str">
            <v>WORCESTER</v>
          </cell>
          <cell r="C357">
            <v>1</v>
          </cell>
        </row>
        <row r="358">
          <cell r="A358">
            <v>349</v>
          </cell>
          <cell r="B358" t="str">
            <v>WORTHINGTON</v>
          </cell>
          <cell r="C358">
            <v>1</v>
          </cell>
        </row>
        <row r="359">
          <cell r="A359">
            <v>350</v>
          </cell>
          <cell r="B359" t="str">
            <v>WRENTHAM</v>
          </cell>
          <cell r="C359">
            <v>1</v>
          </cell>
        </row>
        <row r="360">
          <cell r="A360">
            <v>351</v>
          </cell>
          <cell r="B360" t="str">
            <v>YARMOUTH</v>
          </cell>
          <cell r="C360">
            <v>0</v>
          </cell>
        </row>
        <row r="361">
          <cell r="A361">
            <v>352</v>
          </cell>
          <cell r="B361" t="str">
            <v>DEVENS</v>
          </cell>
          <cell r="C361">
            <v>0</v>
          </cell>
        </row>
        <row r="362">
          <cell r="A362">
            <v>353</v>
          </cell>
          <cell r="B362" t="str">
            <v>SOUTHFIELD</v>
          </cell>
          <cell r="C362">
            <v>0</v>
          </cell>
        </row>
        <row r="363">
          <cell r="A363">
            <v>406</v>
          </cell>
          <cell r="B363" t="str">
            <v>NORTHAMPTON SMITH</v>
          </cell>
          <cell r="C363">
            <v>1</v>
          </cell>
        </row>
        <row r="364">
          <cell r="A364">
            <v>600</v>
          </cell>
          <cell r="B364" t="str">
            <v>ACTON BOXBOROUGH</v>
          </cell>
          <cell r="C364">
            <v>1</v>
          </cell>
        </row>
        <row r="365">
          <cell r="A365">
            <v>603</v>
          </cell>
          <cell r="B365" t="str">
            <v>ADAMS CHESHIRE</v>
          </cell>
          <cell r="C365">
            <v>1</v>
          </cell>
        </row>
        <row r="366">
          <cell r="A366">
            <v>605</v>
          </cell>
          <cell r="B366" t="str">
            <v>AMHERST PELHAM</v>
          </cell>
          <cell r="C366">
            <v>1</v>
          </cell>
        </row>
        <row r="367">
          <cell r="A367">
            <v>610</v>
          </cell>
          <cell r="B367" t="str">
            <v>ASHBURNHAM WESTMINSTER</v>
          </cell>
          <cell r="C367">
            <v>1</v>
          </cell>
        </row>
        <row r="368">
          <cell r="A368">
            <v>615</v>
          </cell>
          <cell r="B368" t="str">
            <v>ATHOL ROYALSTON</v>
          </cell>
          <cell r="C368">
            <v>1</v>
          </cell>
        </row>
        <row r="369">
          <cell r="A369">
            <v>616</v>
          </cell>
          <cell r="B369" t="str">
            <v>AYER SHIRLEY</v>
          </cell>
          <cell r="C369">
            <v>1</v>
          </cell>
        </row>
        <row r="370">
          <cell r="A370">
            <v>618</v>
          </cell>
          <cell r="B370" t="str">
            <v>BERKSHIRE HILLS</v>
          </cell>
          <cell r="C370">
            <v>1</v>
          </cell>
        </row>
        <row r="371">
          <cell r="A371">
            <v>620</v>
          </cell>
          <cell r="B371" t="str">
            <v>BERLIN BOYLSTON</v>
          </cell>
          <cell r="C371">
            <v>1</v>
          </cell>
        </row>
        <row r="372">
          <cell r="A372">
            <v>622</v>
          </cell>
          <cell r="B372" t="str">
            <v>BLACKSTONE MILLVILLE</v>
          </cell>
          <cell r="C372">
            <v>1</v>
          </cell>
        </row>
        <row r="373">
          <cell r="A373">
            <v>625</v>
          </cell>
          <cell r="B373" t="str">
            <v>BRIDGEWATER RAYNHAM</v>
          </cell>
          <cell r="C373">
            <v>1</v>
          </cell>
        </row>
        <row r="374">
          <cell r="A374">
            <v>632</v>
          </cell>
          <cell r="B374" t="str">
            <v>CHESTERFIELD GOSHEN</v>
          </cell>
          <cell r="C374">
            <v>1</v>
          </cell>
        </row>
        <row r="375">
          <cell r="A375">
            <v>635</v>
          </cell>
          <cell r="B375" t="str">
            <v>CENTRAL BERKSHIRE</v>
          </cell>
          <cell r="C375">
            <v>1</v>
          </cell>
        </row>
        <row r="376">
          <cell r="A376">
            <v>640</v>
          </cell>
          <cell r="B376" t="str">
            <v>CONCORD CARLISLE</v>
          </cell>
          <cell r="C376">
            <v>1</v>
          </cell>
        </row>
        <row r="377">
          <cell r="A377">
            <v>645</v>
          </cell>
          <cell r="B377" t="str">
            <v>DENNIS YARMOUTH</v>
          </cell>
          <cell r="C377">
            <v>1</v>
          </cell>
        </row>
        <row r="378">
          <cell r="A378">
            <v>650</v>
          </cell>
          <cell r="B378" t="str">
            <v>DIGHTON REHOBOTH</v>
          </cell>
          <cell r="C378">
            <v>1</v>
          </cell>
        </row>
        <row r="379">
          <cell r="A379">
            <v>655</v>
          </cell>
          <cell r="B379" t="str">
            <v>DOVER SHERBORN</v>
          </cell>
          <cell r="C379">
            <v>1</v>
          </cell>
        </row>
        <row r="380">
          <cell r="A380">
            <v>658</v>
          </cell>
          <cell r="B380" t="str">
            <v>DUDLEY CHARLTON</v>
          </cell>
          <cell r="C380">
            <v>1</v>
          </cell>
        </row>
        <row r="381">
          <cell r="A381">
            <v>660</v>
          </cell>
          <cell r="B381" t="str">
            <v>NAUSET</v>
          </cell>
          <cell r="C381">
            <v>1</v>
          </cell>
        </row>
        <row r="382">
          <cell r="A382">
            <v>662</v>
          </cell>
          <cell r="B382" t="str">
            <v>FARMINGTON RIVER</v>
          </cell>
          <cell r="C382">
            <v>1</v>
          </cell>
        </row>
        <row r="383">
          <cell r="A383">
            <v>665</v>
          </cell>
          <cell r="B383" t="str">
            <v>FREETOWN LAKEVILLE</v>
          </cell>
          <cell r="C383">
            <v>1</v>
          </cell>
        </row>
        <row r="384">
          <cell r="A384">
            <v>670</v>
          </cell>
          <cell r="B384" t="str">
            <v>FRONTIER</v>
          </cell>
          <cell r="C384">
            <v>1</v>
          </cell>
        </row>
        <row r="385">
          <cell r="A385">
            <v>672</v>
          </cell>
          <cell r="B385" t="str">
            <v>GATEWAY</v>
          </cell>
          <cell r="C385">
            <v>1</v>
          </cell>
        </row>
        <row r="386">
          <cell r="A386">
            <v>673</v>
          </cell>
          <cell r="B386" t="str">
            <v>GROTON DUNSTABLE</v>
          </cell>
          <cell r="C386">
            <v>1</v>
          </cell>
        </row>
        <row r="387">
          <cell r="A387">
            <v>674</v>
          </cell>
          <cell r="B387" t="str">
            <v>GILL MONTAGUE</v>
          </cell>
          <cell r="C387">
            <v>1</v>
          </cell>
        </row>
        <row r="388">
          <cell r="A388">
            <v>675</v>
          </cell>
          <cell r="B388" t="str">
            <v>HAMILTON WENHAM</v>
          </cell>
          <cell r="C388">
            <v>1</v>
          </cell>
        </row>
        <row r="389">
          <cell r="A389">
            <v>680</v>
          </cell>
          <cell r="B389" t="str">
            <v>HAMPDEN WILBRAHAM</v>
          </cell>
          <cell r="C389">
            <v>1</v>
          </cell>
        </row>
        <row r="390">
          <cell r="A390">
            <v>683</v>
          </cell>
          <cell r="B390" t="str">
            <v>HAMPSHIRE</v>
          </cell>
          <cell r="C390">
            <v>1</v>
          </cell>
        </row>
        <row r="391">
          <cell r="A391">
            <v>685</v>
          </cell>
          <cell r="B391" t="str">
            <v>HAWLEMONT</v>
          </cell>
          <cell r="C391">
            <v>1</v>
          </cell>
        </row>
        <row r="392">
          <cell r="A392">
            <v>690</v>
          </cell>
          <cell r="B392" t="str">
            <v>KING PHILIP</v>
          </cell>
          <cell r="C392">
            <v>1</v>
          </cell>
        </row>
        <row r="393">
          <cell r="A393">
            <v>695</v>
          </cell>
          <cell r="B393" t="str">
            <v>LINCOLN SUDBURY</v>
          </cell>
          <cell r="C393">
            <v>1</v>
          </cell>
        </row>
        <row r="394">
          <cell r="A394">
            <v>698</v>
          </cell>
          <cell r="B394" t="str">
            <v>MANCHESTER ESSEX</v>
          </cell>
          <cell r="C394">
            <v>1</v>
          </cell>
        </row>
        <row r="395">
          <cell r="A395">
            <v>700</v>
          </cell>
          <cell r="B395" t="str">
            <v>MARTHAS VINEYARD</v>
          </cell>
          <cell r="C395">
            <v>1</v>
          </cell>
        </row>
        <row r="396">
          <cell r="A396">
            <v>705</v>
          </cell>
          <cell r="B396" t="str">
            <v>MASCONOMET</v>
          </cell>
          <cell r="C396">
            <v>1</v>
          </cell>
        </row>
        <row r="397">
          <cell r="A397">
            <v>710</v>
          </cell>
          <cell r="B397" t="str">
            <v>MENDON UPTON</v>
          </cell>
          <cell r="C397">
            <v>1</v>
          </cell>
        </row>
        <row r="398">
          <cell r="A398">
            <v>712</v>
          </cell>
          <cell r="B398" t="str">
            <v>MONOMOY</v>
          </cell>
          <cell r="C398">
            <v>1</v>
          </cell>
        </row>
        <row r="399">
          <cell r="A399">
            <v>715</v>
          </cell>
          <cell r="B399" t="str">
            <v>MOUNT GREYLOCK</v>
          </cell>
          <cell r="C399">
            <v>1</v>
          </cell>
        </row>
        <row r="400">
          <cell r="A400">
            <v>717</v>
          </cell>
          <cell r="B400" t="str">
            <v>MOHAWK TRAIL</v>
          </cell>
          <cell r="C400">
            <v>1</v>
          </cell>
        </row>
        <row r="401">
          <cell r="A401">
            <v>720</v>
          </cell>
          <cell r="B401" t="str">
            <v>NARRAGANSETT</v>
          </cell>
          <cell r="C401">
            <v>1</v>
          </cell>
        </row>
        <row r="402">
          <cell r="A402">
            <v>725</v>
          </cell>
          <cell r="B402" t="str">
            <v>NASHOBA</v>
          </cell>
          <cell r="C402">
            <v>1</v>
          </cell>
        </row>
        <row r="403">
          <cell r="A403">
            <v>728</v>
          </cell>
          <cell r="B403" t="str">
            <v>NEW SALEM WENDELL</v>
          </cell>
          <cell r="C403">
            <v>1</v>
          </cell>
        </row>
        <row r="404">
          <cell r="A404">
            <v>730</v>
          </cell>
          <cell r="B404" t="str">
            <v>NORTHBORO SOUTHBORO</v>
          </cell>
          <cell r="C404">
            <v>1</v>
          </cell>
        </row>
        <row r="405">
          <cell r="A405">
            <v>735</v>
          </cell>
          <cell r="B405" t="str">
            <v>NORTH MIDDLESEX</v>
          </cell>
          <cell r="C405">
            <v>1</v>
          </cell>
        </row>
        <row r="406">
          <cell r="A406">
            <v>740</v>
          </cell>
          <cell r="B406" t="str">
            <v>OLD ROCHESTER</v>
          </cell>
          <cell r="C406">
            <v>1</v>
          </cell>
        </row>
        <row r="407">
          <cell r="A407">
            <v>745</v>
          </cell>
          <cell r="B407" t="str">
            <v>PENTUCKET</v>
          </cell>
          <cell r="C407">
            <v>1</v>
          </cell>
        </row>
        <row r="408">
          <cell r="A408">
            <v>750</v>
          </cell>
          <cell r="B408" t="str">
            <v>PIONEER</v>
          </cell>
          <cell r="C408">
            <v>1</v>
          </cell>
        </row>
        <row r="409">
          <cell r="A409">
            <v>753</v>
          </cell>
          <cell r="B409" t="str">
            <v>QUABBIN</v>
          </cell>
          <cell r="C409">
            <v>1</v>
          </cell>
        </row>
        <row r="410">
          <cell r="A410">
            <v>755</v>
          </cell>
          <cell r="B410" t="str">
            <v>RALPH C MAHAR</v>
          </cell>
          <cell r="C410">
            <v>1</v>
          </cell>
        </row>
        <row r="411">
          <cell r="A411">
            <v>760</v>
          </cell>
          <cell r="B411" t="str">
            <v>SILVER LAKE</v>
          </cell>
          <cell r="C411">
            <v>1</v>
          </cell>
        </row>
        <row r="412">
          <cell r="A412">
            <v>763</v>
          </cell>
          <cell r="B412" t="str">
            <v>SOMERSET BERKLEY</v>
          </cell>
          <cell r="C412">
            <v>1</v>
          </cell>
        </row>
        <row r="413">
          <cell r="A413">
            <v>765</v>
          </cell>
          <cell r="B413" t="str">
            <v>SOUTHERN BERKSHIRE</v>
          </cell>
          <cell r="C413">
            <v>1</v>
          </cell>
        </row>
        <row r="414">
          <cell r="A414">
            <v>766</v>
          </cell>
          <cell r="B414" t="str">
            <v>SOUTHWICK TOLLAND GRANVILLE</v>
          </cell>
          <cell r="C414">
            <v>1</v>
          </cell>
        </row>
        <row r="415">
          <cell r="A415">
            <v>767</v>
          </cell>
          <cell r="B415" t="str">
            <v>SPENCER EAST BROOKFIELD</v>
          </cell>
          <cell r="C415">
            <v>1</v>
          </cell>
        </row>
        <row r="416">
          <cell r="A416">
            <v>770</v>
          </cell>
          <cell r="B416" t="str">
            <v>TANTASQUA</v>
          </cell>
          <cell r="C416">
            <v>1</v>
          </cell>
        </row>
        <row r="417">
          <cell r="A417">
            <v>773</v>
          </cell>
          <cell r="B417" t="str">
            <v>TRITON</v>
          </cell>
          <cell r="C417">
            <v>1</v>
          </cell>
        </row>
        <row r="418">
          <cell r="A418">
            <v>774</v>
          </cell>
          <cell r="B418" t="str">
            <v>UPISLAND</v>
          </cell>
          <cell r="C418">
            <v>1</v>
          </cell>
        </row>
        <row r="419">
          <cell r="A419">
            <v>775</v>
          </cell>
          <cell r="B419" t="str">
            <v>WACHUSETT</v>
          </cell>
          <cell r="C419">
            <v>1</v>
          </cell>
        </row>
        <row r="420">
          <cell r="A420">
            <v>778</v>
          </cell>
          <cell r="B420" t="str">
            <v>QUABOAG</v>
          </cell>
          <cell r="C420">
            <v>1</v>
          </cell>
        </row>
        <row r="421">
          <cell r="A421">
            <v>780</v>
          </cell>
          <cell r="B421" t="str">
            <v>WHITMAN HANSON</v>
          </cell>
          <cell r="C421">
            <v>1</v>
          </cell>
        </row>
        <row r="422">
          <cell r="A422">
            <v>801</v>
          </cell>
          <cell r="B422" t="str">
            <v>ASSABET VALLEY</v>
          </cell>
          <cell r="C422">
            <v>1</v>
          </cell>
        </row>
        <row r="423">
          <cell r="A423">
            <v>805</v>
          </cell>
          <cell r="B423" t="str">
            <v>BLACKSTONE VALLEY</v>
          </cell>
          <cell r="C423">
            <v>1</v>
          </cell>
        </row>
        <row r="424">
          <cell r="A424">
            <v>806</v>
          </cell>
          <cell r="B424" t="str">
            <v>BLUE HILLS</v>
          </cell>
          <cell r="C424">
            <v>1</v>
          </cell>
        </row>
        <row r="425">
          <cell r="A425">
            <v>810</v>
          </cell>
          <cell r="B425" t="str">
            <v>BRISTOL PLYMOUTH</v>
          </cell>
          <cell r="C425">
            <v>1</v>
          </cell>
        </row>
        <row r="426">
          <cell r="A426">
            <v>815</v>
          </cell>
          <cell r="B426" t="str">
            <v>CAPE COD</v>
          </cell>
          <cell r="C426">
            <v>1</v>
          </cell>
        </row>
        <row r="427">
          <cell r="A427">
            <v>817</v>
          </cell>
          <cell r="B427" t="str">
            <v>ESSEX NORTH SHORE</v>
          </cell>
          <cell r="C427">
            <v>1</v>
          </cell>
        </row>
        <row r="428">
          <cell r="A428">
            <v>818</v>
          </cell>
          <cell r="B428" t="str">
            <v>FRANKLIN COUNTY</v>
          </cell>
          <cell r="C428">
            <v>1</v>
          </cell>
        </row>
        <row r="429">
          <cell r="A429">
            <v>821</v>
          </cell>
          <cell r="B429" t="str">
            <v>GREATER FALL RIVER</v>
          </cell>
          <cell r="C429">
            <v>1</v>
          </cell>
        </row>
        <row r="430">
          <cell r="A430">
            <v>823</v>
          </cell>
          <cell r="B430" t="str">
            <v>GREATER LAWRENCE</v>
          </cell>
          <cell r="C430">
            <v>1</v>
          </cell>
        </row>
        <row r="431">
          <cell r="A431">
            <v>825</v>
          </cell>
          <cell r="B431" t="str">
            <v>GREATER NEW BEDFORD</v>
          </cell>
          <cell r="C431">
            <v>1</v>
          </cell>
        </row>
        <row r="432">
          <cell r="A432">
            <v>828</v>
          </cell>
          <cell r="B432" t="str">
            <v>GREATER LOWELL</v>
          </cell>
          <cell r="C432">
            <v>1</v>
          </cell>
        </row>
        <row r="433">
          <cell r="A433">
            <v>829</v>
          </cell>
          <cell r="B433" t="str">
            <v>SOUTH MIDDLESEX</v>
          </cell>
          <cell r="C433">
            <v>1</v>
          </cell>
        </row>
        <row r="434">
          <cell r="A434">
            <v>830</v>
          </cell>
          <cell r="B434" t="str">
            <v>MINUTEMAN</v>
          </cell>
          <cell r="C434">
            <v>1</v>
          </cell>
        </row>
        <row r="435">
          <cell r="A435">
            <v>832</v>
          </cell>
          <cell r="B435" t="str">
            <v>MONTACHUSETT</v>
          </cell>
          <cell r="C435">
            <v>1</v>
          </cell>
        </row>
        <row r="436">
          <cell r="A436">
            <v>851</v>
          </cell>
          <cell r="B436" t="str">
            <v>NORTHERN BERKSHIRE</v>
          </cell>
          <cell r="C436">
            <v>1</v>
          </cell>
        </row>
        <row r="437">
          <cell r="A437">
            <v>852</v>
          </cell>
          <cell r="B437" t="str">
            <v>NASHOBA VALLEY</v>
          </cell>
          <cell r="C437">
            <v>1</v>
          </cell>
        </row>
        <row r="438">
          <cell r="A438">
            <v>853</v>
          </cell>
          <cell r="B438" t="str">
            <v>NORTHEAST METROPOLITAN</v>
          </cell>
          <cell r="C438">
            <v>1</v>
          </cell>
        </row>
        <row r="439">
          <cell r="A439">
            <v>855</v>
          </cell>
          <cell r="B439" t="str">
            <v>OLD COLONY</v>
          </cell>
          <cell r="C439">
            <v>1</v>
          </cell>
        </row>
        <row r="440">
          <cell r="A440">
            <v>860</v>
          </cell>
          <cell r="B440" t="str">
            <v>PATHFINDER</v>
          </cell>
          <cell r="C440">
            <v>1</v>
          </cell>
        </row>
        <row r="441">
          <cell r="A441">
            <v>871</v>
          </cell>
          <cell r="B441" t="str">
            <v>SHAWSHEEN VALLEY</v>
          </cell>
          <cell r="C441">
            <v>1</v>
          </cell>
        </row>
        <row r="442">
          <cell r="A442">
            <v>872</v>
          </cell>
          <cell r="B442" t="str">
            <v>SOUTHEASTERN</v>
          </cell>
          <cell r="C442">
            <v>1</v>
          </cell>
        </row>
        <row r="443">
          <cell r="A443">
            <v>873</v>
          </cell>
          <cell r="B443" t="str">
            <v>SOUTH SHORE</v>
          </cell>
          <cell r="C443">
            <v>1</v>
          </cell>
        </row>
        <row r="444">
          <cell r="A444">
            <v>876</v>
          </cell>
          <cell r="B444" t="str">
            <v>SOUTHERN WORCESTER</v>
          </cell>
          <cell r="C444">
            <v>1</v>
          </cell>
        </row>
        <row r="445">
          <cell r="A445">
            <v>878</v>
          </cell>
          <cell r="B445" t="str">
            <v>TRI COUNTY</v>
          </cell>
          <cell r="C445">
            <v>1</v>
          </cell>
        </row>
        <row r="446">
          <cell r="A446">
            <v>879</v>
          </cell>
          <cell r="B446" t="str">
            <v>UPPER CAPE COD</v>
          </cell>
          <cell r="C446">
            <v>1</v>
          </cell>
        </row>
        <row r="447">
          <cell r="A447">
            <v>885</v>
          </cell>
          <cell r="B447" t="str">
            <v>WHITTIER</v>
          </cell>
          <cell r="C447">
            <v>1</v>
          </cell>
        </row>
        <row r="448">
          <cell r="A448">
            <v>910</v>
          </cell>
          <cell r="B448" t="str">
            <v>BRISTOL COUNTY</v>
          </cell>
          <cell r="C448">
            <v>1</v>
          </cell>
        </row>
        <row r="449">
          <cell r="A449">
            <v>915</v>
          </cell>
          <cell r="B449" t="str">
            <v>NORFOLK COUNTY</v>
          </cell>
          <cell r="C449">
            <v>1</v>
          </cell>
        </row>
      </sheetData>
      <sheetData sheetId="2"/>
      <sheetData sheetId="3"/>
      <sheetData sheetId="4">
        <row r="10">
          <cell r="A10">
            <v>1</v>
          </cell>
          <cell r="B10" t="str">
            <v>ABINGTON</v>
          </cell>
          <cell r="C10">
            <v>38.30119908641035</v>
          </cell>
          <cell r="D10">
            <v>42</v>
          </cell>
          <cell r="E10">
            <v>39</v>
          </cell>
          <cell r="F10">
            <v>39</v>
          </cell>
          <cell r="G10">
            <v>38.626431668449804</v>
          </cell>
          <cell r="L10">
            <v>-0.37356833155019586</v>
          </cell>
          <cell r="M10">
            <v>-0.9578675167953743</v>
          </cell>
          <cell r="P10">
            <v>472592</v>
          </cell>
          <cell r="Q10">
            <v>556333</v>
          </cell>
          <cell r="R10">
            <v>512316</v>
          </cell>
          <cell r="S10">
            <v>512085</v>
          </cell>
          <cell r="T10">
            <v>507211</v>
          </cell>
          <cell r="Y10">
            <v>-4874</v>
          </cell>
          <cell r="Z10">
            <v>-0.95179511213958623</v>
          </cell>
          <cell r="AA10">
            <v>6.0724046557880662E-3</v>
          </cell>
          <cell r="AC10">
            <v>153575.4139015316</v>
          </cell>
          <cell r="AD10">
            <v>103344.75111172945</v>
          </cell>
          <cell r="AE10">
            <v>71323.947438426898</v>
          </cell>
          <cell r="AF10">
            <v>70656.023364120541</v>
          </cell>
          <cell r="AG10">
            <v>63962.823111101636</v>
          </cell>
          <cell r="AL10">
            <v>-6693.2002530189056</v>
          </cell>
          <cell r="AM10">
            <v>-9.4729365372375973</v>
          </cell>
          <cell r="AP10">
            <v>319016.5860984684</v>
          </cell>
          <cell r="AQ10">
            <v>452988.24888827058</v>
          </cell>
          <cell r="AR10">
            <v>440992.0525615731</v>
          </cell>
          <cell r="AS10">
            <v>441428.97663587949</v>
          </cell>
          <cell r="AT10">
            <v>443248.17688889836</v>
          </cell>
          <cell r="AU10">
            <v>0</v>
          </cell>
          <cell r="AV10">
            <v>0</v>
          </cell>
          <cell r="AW10">
            <v>0</v>
          </cell>
          <cell r="AY10">
            <v>1819.2002530188765</v>
          </cell>
          <cell r="AZ10">
            <v>0.4121161838724241</v>
          </cell>
          <cell r="BB10">
            <v>-1</v>
          </cell>
        </row>
        <row r="11">
          <cell r="A11">
            <v>2</v>
          </cell>
          <cell r="B11" t="str">
            <v>ACTON</v>
          </cell>
          <cell r="C11">
            <v>0</v>
          </cell>
          <cell r="D11">
            <v>0</v>
          </cell>
          <cell r="E11">
            <v>0</v>
          </cell>
          <cell r="F11">
            <v>0</v>
          </cell>
          <cell r="G11">
            <v>0</v>
          </cell>
          <cell r="L11">
            <v>0</v>
          </cell>
          <cell r="M11" t="str">
            <v>--</v>
          </cell>
          <cell r="P11">
            <v>0</v>
          </cell>
          <cell r="Q11">
            <v>0</v>
          </cell>
          <cell r="R11">
            <v>0</v>
          </cell>
          <cell r="S11">
            <v>0</v>
          </cell>
          <cell r="T11">
            <v>0</v>
          </cell>
          <cell r="W11">
            <v>0</v>
          </cell>
          <cell r="Y11">
            <v>0</v>
          </cell>
          <cell r="Z11" t="str">
            <v>--</v>
          </cell>
          <cell r="AA11">
            <v>0</v>
          </cell>
          <cell r="AC11">
            <v>0</v>
          </cell>
          <cell r="AD11">
            <v>0</v>
          </cell>
          <cell r="AE11">
            <v>0</v>
          </cell>
          <cell r="AF11">
            <v>0</v>
          </cell>
          <cell r="AG11">
            <v>0</v>
          </cell>
          <cell r="AL11">
            <v>0</v>
          </cell>
          <cell r="AM11" t="str">
            <v>--</v>
          </cell>
          <cell r="AP11">
            <v>0</v>
          </cell>
          <cell r="AQ11">
            <v>0</v>
          </cell>
          <cell r="AR11">
            <v>0</v>
          </cell>
          <cell r="AS11">
            <v>0</v>
          </cell>
          <cell r="AT11">
            <v>0</v>
          </cell>
          <cell r="AU11">
            <v>0</v>
          </cell>
          <cell r="AV11">
            <v>0</v>
          </cell>
          <cell r="AW11">
            <v>0</v>
          </cell>
          <cell r="AY11">
            <v>0</v>
          </cell>
          <cell r="AZ11" t="str">
            <v>--</v>
          </cell>
          <cell r="BB11">
            <v>-2</v>
          </cell>
        </row>
        <row r="12">
          <cell r="A12">
            <v>3</v>
          </cell>
          <cell r="B12" t="str">
            <v>ACUSHNET</v>
          </cell>
          <cell r="C12">
            <v>0.18649517684887459</v>
          </cell>
          <cell r="D12">
            <v>1</v>
          </cell>
          <cell r="E12">
            <v>0</v>
          </cell>
          <cell r="F12">
            <v>0</v>
          </cell>
          <cell r="G12">
            <v>0</v>
          </cell>
          <cell r="L12">
            <v>0</v>
          </cell>
          <cell r="M12" t="str">
            <v>--</v>
          </cell>
          <cell r="P12">
            <v>2106</v>
          </cell>
          <cell r="Q12">
            <v>14885</v>
          </cell>
          <cell r="R12">
            <v>0</v>
          </cell>
          <cell r="S12">
            <v>0</v>
          </cell>
          <cell r="T12">
            <v>0</v>
          </cell>
          <cell r="Y12">
            <v>0</v>
          </cell>
          <cell r="Z12" t="str">
            <v>--</v>
          </cell>
          <cell r="AA12">
            <v>0</v>
          </cell>
          <cell r="AC12">
            <v>2032.4818205117385</v>
          </cell>
          <cell r="AD12">
            <v>10878.585342263434</v>
          </cell>
          <cell r="AE12">
            <v>0</v>
          </cell>
          <cell r="AF12">
            <v>0</v>
          </cell>
          <cell r="AG12">
            <v>-1.630665878983109</v>
          </cell>
          <cell r="AL12">
            <v>-1.630665878983109</v>
          </cell>
          <cell r="AM12" t="e">
            <v>#DIV/0!</v>
          </cell>
          <cell r="AP12">
            <v>73.518179488261467</v>
          </cell>
          <cell r="AQ12">
            <v>4006.4146577365664</v>
          </cell>
          <cell r="AR12">
            <v>0</v>
          </cell>
          <cell r="AS12">
            <v>0</v>
          </cell>
          <cell r="AT12">
            <v>1.630665878983109</v>
          </cell>
          <cell r="AU12">
            <v>0</v>
          </cell>
          <cell r="AV12">
            <v>0</v>
          </cell>
          <cell r="AW12">
            <v>0</v>
          </cell>
          <cell r="AY12">
            <v>1.630665878983109</v>
          </cell>
          <cell r="AZ12" t="e">
            <v>#DIV/0!</v>
          </cell>
          <cell r="BB12">
            <v>-3</v>
          </cell>
        </row>
        <row r="13">
          <cell r="A13">
            <v>4</v>
          </cell>
          <cell r="B13" t="str">
            <v>ADAMS</v>
          </cell>
          <cell r="C13">
            <v>0</v>
          </cell>
          <cell r="D13">
            <v>0</v>
          </cell>
          <cell r="E13">
            <v>0</v>
          </cell>
          <cell r="F13">
            <v>0</v>
          </cell>
          <cell r="G13">
            <v>0</v>
          </cell>
          <cell r="L13">
            <v>0</v>
          </cell>
          <cell r="M13" t="str">
            <v>--</v>
          </cell>
          <cell r="P13">
            <v>0</v>
          </cell>
          <cell r="Q13">
            <v>0</v>
          </cell>
          <cell r="R13">
            <v>0</v>
          </cell>
          <cell r="S13">
            <v>0</v>
          </cell>
          <cell r="T13">
            <v>0</v>
          </cell>
          <cell r="Y13">
            <v>0</v>
          </cell>
          <cell r="Z13" t="str">
            <v>--</v>
          </cell>
          <cell r="AA13">
            <v>0</v>
          </cell>
          <cell r="AC13">
            <v>0</v>
          </cell>
          <cell r="AD13">
            <v>0</v>
          </cell>
          <cell r="AE13">
            <v>0</v>
          </cell>
          <cell r="AF13">
            <v>0</v>
          </cell>
          <cell r="AG13">
            <v>0</v>
          </cell>
          <cell r="AL13">
            <v>0</v>
          </cell>
          <cell r="AM13" t="str">
            <v>--</v>
          </cell>
          <cell r="AP13">
            <v>0</v>
          </cell>
          <cell r="AQ13">
            <v>0</v>
          </cell>
          <cell r="AR13">
            <v>0</v>
          </cell>
          <cell r="AS13">
            <v>0</v>
          </cell>
          <cell r="AT13">
            <v>0</v>
          </cell>
          <cell r="AU13">
            <v>0</v>
          </cell>
          <cell r="AV13">
            <v>0</v>
          </cell>
          <cell r="AW13">
            <v>0</v>
          </cell>
          <cell r="AY13">
            <v>0</v>
          </cell>
          <cell r="AZ13" t="str">
            <v>--</v>
          </cell>
          <cell r="BB13">
            <v>-4</v>
          </cell>
        </row>
        <row r="14">
          <cell r="A14">
            <v>5</v>
          </cell>
          <cell r="B14" t="str">
            <v>AGAWAM</v>
          </cell>
          <cell r="C14">
            <v>16.04054054054054</v>
          </cell>
          <cell r="D14">
            <v>19</v>
          </cell>
          <cell r="E14">
            <v>17</v>
          </cell>
          <cell r="F14">
            <v>17</v>
          </cell>
          <cell r="G14">
            <v>16.006944444444443</v>
          </cell>
          <cell r="L14">
            <v>-0.99305555555555713</v>
          </cell>
          <cell r="M14">
            <v>-5.8415032679738683</v>
          </cell>
          <cell r="P14">
            <v>224816</v>
          </cell>
          <cell r="Q14">
            <v>255009</v>
          </cell>
          <cell r="R14">
            <v>232837</v>
          </cell>
          <cell r="S14">
            <v>234595</v>
          </cell>
          <cell r="T14">
            <v>222809</v>
          </cell>
          <cell r="Y14">
            <v>-11786</v>
          </cell>
          <cell r="Z14">
            <v>-5.023977493126452</v>
          </cell>
          <cell r="AA14">
            <v>0.81752577484741629</v>
          </cell>
          <cell r="AC14">
            <v>81034.322166013037</v>
          </cell>
          <cell r="AD14">
            <v>39735.924082089594</v>
          </cell>
          <cell r="AE14">
            <v>21974.236518837773</v>
          </cell>
          <cell r="AF14">
            <v>23553.16393860996</v>
          </cell>
          <cell r="AG14">
            <v>14217.628216609402</v>
          </cell>
          <cell r="AL14">
            <v>-9335.5357220005571</v>
          </cell>
          <cell r="AM14">
            <v>-39.636015553295188</v>
          </cell>
          <cell r="AP14">
            <v>143781.67783398696</v>
          </cell>
          <cell r="AQ14">
            <v>215273.07591791041</v>
          </cell>
          <cell r="AR14">
            <v>210862.76348116223</v>
          </cell>
          <cell r="AS14">
            <v>211041.83606139003</v>
          </cell>
          <cell r="AT14">
            <v>208591.37178339058</v>
          </cell>
          <cell r="AU14">
            <v>0</v>
          </cell>
          <cell r="AV14">
            <v>0</v>
          </cell>
          <cell r="AW14">
            <v>0</v>
          </cell>
          <cell r="AY14">
            <v>-2450.4642779994465</v>
          </cell>
          <cell r="AZ14">
            <v>-1.1611272550181129</v>
          </cell>
          <cell r="BB14">
            <v>-5</v>
          </cell>
        </row>
        <row r="15">
          <cell r="A15">
            <v>6</v>
          </cell>
          <cell r="B15" t="str">
            <v>ALFORD</v>
          </cell>
          <cell r="C15">
            <v>0</v>
          </cell>
          <cell r="D15">
            <v>0</v>
          </cell>
          <cell r="E15">
            <v>0</v>
          </cell>
          <cell r="F15">
            <v>0</v>
          </cell>
          <cell r="G15">
            <v>0</v>
          </cell>
          <cell r="L15">
            <v>0</v>
          </cell>
          <cell r="M15" t="str">
            <v>--</v>
          </cell>
          <cell r="P15">
            <v>0</v>
          </cell>
          <cell r="Q15">
            <v>0</v>
          </cell>
          <cell r="R15">
            <v>0</v>
          </cell>
          <cell r="S15">
            <v>0</v>
          </cell>
          <cell r="T15">
            <v>0</v>
          </cell>
          <cell r="Y15">
            <v>0</v>
          </cell>
          <cell r="Z15" t="str">
            <v>--</v>
          </cell>
          <cell r="AA15">
            <v>0</v>
          </cell>
          <cell r="AC15">
            <v>0</v>
          </cell>
          <cell r="AD15">
            <v>0</v>
          </cell>
          <cell r="AE15">
            <v>0</v>
          </cell>
          <cell r="AF15">
            <v>0</v>
          </cell>
          <cell r="AG15">
            <v>0</v>
          </cell>
          <cell r="AL15">
            <v>0</v>
          </cell>
          <cell r="AM15" t="str">
            <v>--</v>
          </cell>
          <cell r="AP15">
            <v>0</v>
          </cell>
          <cell r="AQ15">
            <v>0</v>
          </cell>
          <cell r="AR15">
            <v>0</v>
          </cell>
          <cell r="AS15">
            <v>0</v>
          </cell>
          <cell r="AT15">
            <v>0</v>
          </cell>
          <cell r="AU15">
            <v>0</v>
          </cell>
          <cell r="AV15">
            <v>0</v>
          </cell>
          <cell r="AW15">
            <v>0</v>
          </cell>
          <cell r="AY15">
            <v>0</v>
          </cell>
          <cell r="AZ15" t="str">
            <v>--</v>
          </cell>
          <cell r="BB15">
            <v>-6</v>
          </cell>
        </row>
        <row r="16">
          <cell r="A16">
            <v>7</v>
          </cell>
          <cell r="B16" t="str">
            <v>AMESBURY</v>
          </cell>
          <cell r="C16">
            <v>47.128027681660896</v>
          </cell>
          <cell r="D16">
            <v>48</v>
          </cell>
          <cell r="E16">
            <v>54</v>
          </cell>
          <cell r="F16">
            <v>54</v>
          </cell>
          <cell r="G16">
            <v>54</v>
          </cell>
          <cell r="L16">
            <v>0</v>
          </cell>
          <cell r="M16">
            <v>0</v>
          </cell>
          <cell r="P16">
            <v>526812</v>
          </cell>
          <cell r="Q16">
            <v>546280</v>
          </cell>
          <cell r="R16">
            <v>619053</v>
          </cell>
          <cell r="S16">
            <v>640236</v>
          </cell>
          <cell r="T16">
            <v>640236</v>
          </cell>
          <cell r="Y16">
            <v>0</v>
          </cell>
          <cell r="Z16">
            <v>0</v>
          </cell>
          <cell r="AA16">
            <v>0</v>
          </cell>
          <cell r="AC16">
            <v>42086</v>
          </cell>
          <cell r="AD16">
            <v>58348.160793736293</v>
          </cell>
          <cell r="AE16">
            <v>130655.52968199417</v>
          </cell>
          <cell r="AF16">
            <v>149677.6969877939</v>
          </cell>
          <cell r="AG16">
            <v>143404.41869035322</v>
          </cell>
          <cell r="AL16">
            <v>-6273.2782974406728</v>
          </cell>
          <cell r="AM16">
            <v>-4.1911910883772219</v>
          </cell>
          <cell r="AP16">
            <v>484726</v>
          </cell>
          <cell r="AQ16">
            <v>487931.83920626371</v>
          </cell>
          <cell r="AR16">
            <v>488397.47031800583</v>
          </cell>
          <cell r="AS16">
            <v>490558.3030122061</v>
          </cell>
          <cell r="AT16">
            <v>496831.58130964678</v>
          </cell>
          <cell r="AU16">
            <v>0</v>
          </cell>
          <cell r="AV16">
            <v>0</v>
          </cell>
          <cell r="AW16">
            <v>0</v>
          </cell>
          <cell r="AY16">
            <v>6273.2782974406728</v>
          </cell>
          <cell r="AZ16">
            <v>1.2788038157585779</v>
          </cell>
          <cell r="BB16">
            <v>-7</v>
          </cell>
        </row>
        <row r="17">
          <cell r="A17">
            <v>8</v>
          </cell>
          <cell r="B17" t="str">
            <v>AMHERST</v>
          </cell>
          <cell r="C17">
            <v>75.547733836129737</v>
          </cell>
          <cell r="D17">
            <v>80</v>
          </cell>
          <cell r="E17">
            <v>86</v>
          </cell>
          <cell r="F17">
            <v>86</v>
          </cell>
          <cell r="G17">
            <v>83.045198141827825</v>
          </cell>
          <cell r="L17">
            <v>-2.9548018581721749</v>
          </cell>
          <cell r="M17">
            <v>-3.4358161141536891</v>
          </cell>
          <cell r="P17">
            <v>1332494</v>
          </cell>
          <cell r="Q17">
            <v>1422134</v>
          </cell>
          <cell r="R17">
            <v>1525022</v>
          </cell>
          <cell r="S17">
            <v>1524592</v>
          </cell>
          <cell r="T17">
            <v>1400052</v>
          </cell>
          <cell r="Y17">
            <v>-124540</v>
          </cell>
          <cell r="Z17">
            <v>-8.1687428505462396</v>
          </cell>
          <cell r="AA17">
            <v>-4.7329267363925505</v>
          </cell>
          <cell r="AC17">
            <v>334378.35410679888</v>
          </cell>
          <cell r="AD17">
            <v>141367.26547861489</v>
          </cell>
          <cell r="AE17">
            <v>250975.39065900483</v>
          </cell>
          <cell r="AF17">
            <v>248436.17278511607</v>
          </cell>
          <cell r="AG17">
            <v>126388.42455895772</v>
          </cell>
          <cell r="AL17">
            <v>-122047.74822615835</v>
          </cell>
          <cell r="AM17">
            <v>-49.126400096222334</v>
          </cell>
          <cell r="AP17">
            <v>998115.64589320112</v>
          </cell>
          <cell r="AQ17">
            <v>1280766.734521385</v>
          </cell>
          <cell r="AR17">
            <v>1274046.6093409951</v>
          </cell>
          <cell r="AS17">
            <v>1276155.8272148839</v>
          </cell>
          <cell r="AT17">
            <v>1273663.5754410422</v>
          </cell>
          <cell r="AU17">
            <v>0</v>
          </cell>
          <cell r="AV17">
            <v>0</v>
          </cell>
          <cell r="AW17">
            <v>0</v>
          </cell>
          <cell r="AY17">
            <v>-2492.2517738416791</v>
          </cell>
          <cell r="AZ17">
            <v>-0.19529368754918064</v>
          </cell>
          <cell r="BB17">
            <v>-8</v>
          </cell>
        </row>
        <row r="18">
          <cell r="A18">
            <v>9</v>
          </cell>
          <cell r="B18" t="str">
            <v>ANDOVER</v>
          </cell>
          <cell r="C18">
            <v>6</v>
          </cell>
          <cell r="D18">
            <v>5</v>
          </cell>
          <cell r="E18">
            <v>12</v>
          </cell>
          <cell r="F18">
            <v>12</v>
          </cell>
          <cell r="G18">
            <v>12.512195121951219</v>
          </cell>
          <cell r="L18">
            <v>0.51219512195121908</v>
          </cell>
          <cell r="M18">
            <v>4.2682926829268331</v>
          </cell>
          <cell r="P18">
            <v>97479</v>
          </cell>
          <cell r="Q18">
            <v>83937</v>
          </cell>
          <cell r="R18">
            <v>196842</v>
          </cell>
          <cell r="S18">
            <v>207035</v>
          </cell>
          <cell r="T18">
            <v>214973</v>
          </cell>
          <cell r="Y18">
            <v>7938</v>
          </cell>
          <cell r="Z18">
            <v>3.8341343251141025</v>
          </cell>
          <cell r="AA18">
            <v>-0.4341583578127306</v>
          </cell>
          <cell r="AC18">
            <v>40710.026646519436</v>
          </cell>
          <cell r="AD18">
            <v>4465</v>
          </cell>
          <cell r="AE18">
            <v>100643.78660918797</v>
          </cell>
          <cell r="AF18">
            <v>109181.08644594424</v>
          </cell>
          <cell r="AG18">
            <v>110153.95668443598</v>
          </cell>
          <cell r="AL18">
            <v>972.87023849174147</v>
          </cell>
          <cell r="AM18">
            <v>0.89106114452655039</v>
          </cell>
          <cell r="AP18">
            <v>56768.973353480564</v>
          </cell>
          <cell r="AQ18">
            <v>79472</v>
          </cell>
          <cell r="AR18">
            <v>96198.21339081203</v>
          </cell>
          <cell r="AS18">
            <v>97853.913554055762</v>
          </cell>
          <cell r="AT18">
            <v>104819.04331556402</v>
          </cell>
          <cell r="AU18">
            <v>0</v>
          </cell>
          <cell r="AV18">
            <v>0</v>
          </cell>
          <cell r="AW18">
            <v>0</v>
          </cell>
          <cell r="AY18">
            <v>6965.1297615082585</v>
          </cell>
          <cell r="AZ18">
            <v>7.1178857426694941</v>
          </cell>
          <cell r="BB18">
            <v>-9</v>
          </cell>
        </row>
        <row r="19">
          <cell r="A19">
            <v>10</v>
          </cell>
          <cell r="B19" t="str">
            <v>ARLINGTON</v>
          </cell>
          <cell r="C19">
            <v>12.491569856326276</v>
          </cell>
          <cell r="D19">
            <v>11</v>
          </cell>
          <cell r="E19">
            <v>8</v>
          </cell>
          <cell r="F19">
            <v>8</v>
          </cell>
          <cell r="G19">
            <v>9.5455473856209156</v>
          </cell>
          <cell r="L19">
            <v>1.5455473856209156</v>
          </cell>
          <cell r="M19">
            <v>19.319342320261445</v>
          </cell>
          <cell r="P19">
            <v>171380</v>
          </cell>
          <cell r="Q19">
            <v>168201</v>
          </cell>
          <cell r="R19">
            <v>105940</v>
          </cell>
          <cell r="S19">
            <v>105857</v>
          </cell>
          <cell r="T19">
            <v>130500</v>
          </cell>
          <cell r="Y19">
            <v>24643</v>
          </cell>
          <cell r="Z19">
            <v>23.279518595841566</v>
          </cell>
          <cell r="AA19">
            <v>3.9601762755801211</v>
          </cell>
          <cell r="AC19">
            <v>10778</v>
          </cell>
          <cell r="AD19">
            <v>9823</v>
          </cell>
          <cell r="AE19">
            <v>6716</v>
          </cell>
          <cell r="AF19">
            <v>6716</v>
          </cell>
          <cell r="AG19">
            <v>8120</v>
          </cell>
          <cell r="AL19">
            <v>1404</v>
          </cell>
          <cell r="AM19">
            <v>20.905300774270398</v>
          </cell>
          <cell r="AP19">
            <v>160602</v>
          </cell>
          <cell r="AQ19">
            <v>158378</v>
          </cell>
          <cell r="AR19">
            <v>99224</v>
          </cell>
          <cell r="AS19">
            <v>99141</v>
          </cell>
          <cell r="AT19">
            <v>122380</v>
          </cell>
          <cell r="AU19">
            <v>0</v>
          </cell>
          <cell r="AV19">
            <v>0</v>
          </cell>
          <cell r="AW19">
            <v>0</v>
          </cell>
          <cell r="AY19">
            <v>23239</v>
          </cell>
          <cell r="AZ19">
            <v>23.44035262908384</v>
          </cell>
          <cell r="BB19">
            <v>-10</v>
          </cell>
        </row>
        <row r="20">
          <cell r="A20">
            <v>11</v>
          </cell>
          <cell r="B20" t="str">
            <v>ASHBURNHAM</v>
          </cell>
          <cell r="C20">
            <v>0</v>
          </cell>
          <cell r="D20">
            <v>0</v>
          </cell>
          <cell r="E20">
            <v>0</v>
          </cell>
          <cell r="F20">
            <v>0</v>
          </cell>
          <cell r="G20">
            <v>0</v>
          </cell>
          <cell r="L20">
            <v>0</v>
          </cell>
          <cell r="M20" t="str">
            <v>--</v>
          </cell>
          <cell r="P20">
            <v>0</v>
          </cell>
          <cell r="Q20">
            <v>0</v>
          </cell>
          <cell r="R20">
            <v>0</v>
          </cell>
          <cell r="S20">
            <v>0</v>
          </cell>
          <cell r="T20">
            <v>0</v>
          </cell>
          <cell r="Y20">
            <v>0</v>
          </cell>
          <cell r="Z20" t="str">
            <v>--</v>
          </cell>
          <cell r="AA20">
            <v>0</v>
          </cell>
          <cell r="AC20">
            <v>0</v>
          </cell>
          <cell r="AD20">
            <v>0</v>
          </cell>
          <cell r="AE20">
            <v>0</v>
          </cell>
          <cell r="AF20">
            <v>0</v>
          </cell>
          <cell r="AG20">
            <v>0</v>
          </cell>
          <cell r="AL20">
            <v>0</v>
          </cell>
          <cell r="AM20" t="str">
            <v>--</v>
          </cell>
          <cell r="AP20">
            <v>0</v>
          </cell>
          <cell r="AQ20">
            <v>0</v>
          </cell>
          <cell r="AR20">
            <v>0</v>
          </cell>
          <cell r="AS20">
            <v>0</v>
          </cell>
          <cell r="AT20">
            <v>0</v>
          </cell>
          <cell r="AU20">
            <v>0</v>
          </cell>
          <cell r="AV20">
            <v>0</v>
          </cell>
          <cell r="AW20">
            <v>0</v>
          </cell>
          <cell r="AY20">
            <v>0</v>
          </cell>
          <cell r="AZ20" t="str">
            <v>--</v>
          </cell>
          <cell r="BB20">
            <v>-11</v>
          </cell>
        </row>
        <row r="21">
          <cell r="A21">
            <v>12</v>
          </cell>
          <cell r="B21" t="str">
            <v>ASHBY</v>
          </cell>
          <cell r="C21">
            <v>0</v>
          </cell>
          <cell r="D21">
            <v>0</v>
          </cell>
          <cell r="E21">
            <v>0</v>
          </cell>
          <cell r="F21">
            <v>0</v>
          </cell>
          <cell r="G21">
            <v>0</v>
          </cell>
          <cell r="L21">
            <v>0</v>
          </cell>
          <cell r="M21" t="str">
            <v>--</v>
          </cell>
          <cell r="P21">
            <v>0</v>
          </cell>
          <cell r="Q21">
            <v>0</v>
          </cell>
          <cell r="R21">
            <v>0</v>
          </cell>
          <cell r="S21">
            <v>0</v>
          </cell>
          <cell r="T21">
            <v>0</v>
          </cell>
          <cell r="Y21">
            <v>0</v>
          </cell>
          <cell r="Z21" t="str">
            <v>--</v>
          </cell>
          <cell r="AA21">
            <v>0</v>
          </cell>
          <cell r="AC21">
            <v>0</v>
          </cell>
          <cell r="AD21">
            <v>0</v>
          </cell>
          <cell r="AE21">
            <v>0</v>
          </cell>
          <cell r="AF21">
            <v>0</v>
          </cell>
          <cell r="AG21">
            <v>0</v>
          </cell>
          <cell r="AL21">
            <v>0</v>
          </cell>
          <cell r="AM21" t="str">
            <v>--</v>
          </cell>
          <cell r="AP21">
            <v>0</v>
          </cell>
          <cell r="AQ21">
            <v>0</v>
          </cell>
          <cell r="AR21">
            <v>0</v>
          </cell>
          <cell r="AS21">
            <v>0</v>
          </cell>
          <cell r="AT21">
            <v>0</v>
          </cell>
          <cell r="AU21">
            <v>0</v>
          </cell>
          <cell r="AV21">
            <v>0</v>
          </cell>
          <cell r="AW21">
            <v>0</v>
          </cell>
          <cell r="AY21">
            <v>0</v>
          </cell>
          <cell r="AZ21" t="str">
            <v>--</v>
          </cell>
          <cell r="BB21">
            <v>-12</v>
          </cell>
        </row>
        <row r="22">
          <cell r="A22">
            <v>13</v>
          </cell>
          <cell r="B22" t="str">
            <v>ASHFIELD</v>
          </cell>
          <cell r="C22">
            <v>0</v>
          </cell>
          <cell r="D22">
            <v>0</v>
          </cell>
          <cell r="E22">
            <v>0</v>
          </cell>
          <cell r="F22">
            <v>0</v>
          </cell>
          <cell r="G22">
            <v>0</v>
          </cell>
          <cell r="L22">
            <v>0</v>
          </cell>
          <cell r="M22" t="str">
            <v>--</v>
          </cell>
          <cell r="P22">
            <v>0</v>
          </cell>
          <cell r="Q22">
            <v>0</v>
          </cell>
          <cell r="R22">
            <v>0</v>
          </cell>
          <cell r="S22">
            <v>0</v>
          </cell>
          <cell r="T22">
            <v>0</v>
          </cell>
          <cell r="Y22">
            <v>0</v>
          </cell>
          <cell r="Z22" t="str">
            <v>--</v>
          </cell>
          <cell r="AA22">
            <v>0</v>
          </cell>
          <cell r="AC22">
            <v>0</v>
          </cell>
          <cell r="AD22">
            <v>0</v>
          </cell>
          <cell r="AE22">
            <v>0</v>
          </cell>
          <cell r="AF22">
            <v>0</v>
          </cell>
          <cell r="AG22">
            <v>0</v>
          </cell>
          <cell r="AL22">
            <v>0</v>
          </cell>
          <cell r="AM22" t="str">
            <v>--</v>
          </cell>
          <cell r="AP22">
            <v>0</v>
          </cell>
          <cell r="AQ22">
            <v>0</v>
          </cell>
          <cell r="AR22">
            <v>0</v>
          </cell>
          <cell r="AS22">
            <v>0</v>
          </cell>
          <cell r="AT22">
            <v>0</v>
          </cell>
          <cell r="AU22">
            <v>0</v>
          </cell>
          <cell r="AV22">
            <v>0</v>
          </cell>
          <cell r="AW22">
            <v>0</v>
          </cell>
          <cell r="AY22">
            <v>0</v>
          </cell>
          <cell r="AZ22" t="str">
            <v>--</v>
          </cell>
          <cell r="BB22">
            <v>-13</v>
          </cell>
        </row>
        <row r="23">
          <cell r="A23">
            <v>14</v>
          </cell>
          <cell r="B23" t="str">
            <v>ASHLAND</v>
          </cell>
          <cell r="C23">
            <v>81.642767352069669</v>
          </cell>
          <cell r="D23">
            <v>79</v>
          </cell>
          <cell r="E23">
            <v>70</v>
          </cell>
          <cell r="F23">
            <v>70</v>
          </cell>
          <cell r="G23">
            <v>69.922297297297291</v>
          </cell>
          <cell r="L23">
            <v>-7.7702702702708848E-2</v>
          </cell>
          <cell r="M23">
            <v>-0.11100386100386661</v>
          </cell>
          <cell r="P23">
            <v>987272</v>
          </cell>
          <cell r="Q23">
            <v>1003590</v>
          </cell>
          <cell r="R23">
            <v>902834</v>
          </cell>
          <cell r="S23">
            <v>900929</v>
          </cell>
          <cell r="T23">
            <v>884100</v>
          </cell>
          <cell r="Y23">
            <v>-16829</v>
          </cell>
          <cell r="Z23">
            <v>-1.8679607383045749</v>
          </cell>
          <cell r="AA23">
            <v>-1.7569568773007083</v>
          </cell>
          <cell r="AC23">
            <v>75955.990821818967</v>
          </cell>
          <cell r="AD23">
            <v>84237.516699651809</v>
          </cell>
          <cell r="AE23">
            <v>61352</v>
          </cell>
          <cell r="AF23">
            <v>61352</v>
          </cell>
          <cell r="AG23">
            <v>60715.452805359637</v>
          </cell>
          <cell r="AL23">
            <v>-636.54719464036316</v>
          </cell>
          <cell r="AM23">
            <v>-1.0375329160261515</v>
          </cell>
          <cell r="AP23">
            <v>911316.00917818106</v>
          </cell>
          <cell r="AQ23">
            <v>919352.48330034816</v>
          </cell>
          <cell r="AR23">
            <v>841482</v>
          </cell>
          <cell r="AS23">
            <v>839577</v>
          </cell>
          <cell r="AT23">
            <v>823384.54719464038</v>
          </cell>
          <cell r="AU23">
            <v>0</v>
          </cell>
          <cell r="AV23">
            <v>0</v>
          </cell>
          <cell r="AW23">
            <v>0</v>
          </cell>
          <cell r="AY23">
            <v>-16192.452805359615</v>
          </cell>
          <cell r="AZ23">
            <v>-1.9286441631154227</v>
          </cell>
          <cell r="BB23">
            <v>-14</v>
          </cell>
        </row>
        <row r="24">
          <cell r="A24">
            <v>15</v>
          </cell>
          <cell r="B24" t="str">
            <v>ATHOL</v>
          </cell>
          <cell r="C24">
            <v>0</v>
          </cell>
          <cell r="D24">
            <v>0</v>
          </cell>
          <cell r="E24">
            <v>0</v>
          </cell>
          <cell r="F24">
            <v>0</v>
          </cell>
          <cell r="G24">
            <v>0</v>
          </cell>
          <cell r="L24">
            <v>0</v>
          </cell>
          <cell r="M24" t="str">
            <v>--</v>
          </cell>
          <cell r="P24">
            <v>0</v>
          </cell>
          <cell r="Q24">
            <v>0</v>
          </cell>
          <cell r="R24">
            <v>0</v>
          </cell>
          <cell r="S24">
            <v>0</v>
          </cell>
          <cell r="T24">
            <v>0</v>
          </cell>
          <cell r="Y24">
            <v>0</v>
          </cell>
          <cell r="Z24" t="str">
            <v>--</v>
          </cell>
          <cell r="AA24">
            <v>0</v>
          </cell>
          <cell r="AC24">
            <v>0</v>
          </cell>
          <cell r="AD24">
            <v>0</v>
          </cell>
          <cell r="AE24">
            <v>0</v>
          </cell>
          <cell r="AF24">
            <v>0</v>
          </cell>
          <cell r="AG24">
            <v>0</v>
          </cell>
          <cell r="AL24">
            <v>0</v>
          </cell>
          <cell r="AM24" t="str">
            <v>--</v>
          </cell>
          <cell r="AP24">
            <v>0</v>
          </cell>
          <cell r="AQ24">
            <v>0</v>
          </cell>
          <cell r="AR24">
            <v>0</v>
          </cell>
          <cell r="AS24">
            <v>0</v>
          </cell>
          <cell r="AT24">
            <v>0</v>
          </cell>
          <cell r="AU24">
            <v>0</v>
          </cell>
          <cell r="AV24">
            <v>0</v>
          </cell>
          <cell r="AW24">
            <v>0</v>
          </cell>
          <cell r="AY24">
            <v>0</v>
          </cell>
          <cell r="AZ24" t="str">
            <v>--</v>
          </cell>
          <cell r="BB24">
            <v>-15</v>
          </cell>
        </row>
        <row r="25">
          <cell r="A25">
            <v>16</v>
          </cell>
          <cell r="B25" t="str">
            <v>ATTLEBORO</v>
          </cell>
          <cell r="C25">
            <v>336.61118738269414</v>
          </cell>
          <cell r="D25">
            <v>342</v>
          </cell>
          <cell r="E25">
            <v>306</v>
          </cell>
          <cell r="F25">
            <v>306</v>
          </cell>
          <cell r="G25">
            <v>303.15172413793107</v>
          </cell>
          <cell r="L25">
            <v>-2.848275862068931</v>
          </cell>
          <cell r="M25">
            <v>-0.93080910525128457</v>
          </cell>
          <cell r="P25">
            <v>3301667</v>
          </cell>
          <cell r="Q25">
            <v>3489063</v>
          </cell>
          <cell r="R25">
            <v>3089516</v>
          </cell>
          <cell r="S25">
            <v>3128094</v>
          </cell>
          <cell r="T25">
            <v>3085818</v>
          </cell>
          <cell r="Y25">
            <v>-42276</v>
          </cell>
          <cell r="Z25">
            <v>-1.3514939129067094</v>
          </cell>
          <cell r="AA25">
            <v>-0.42068480765542482</v>
          </cell>
          <cell r="AC25">
            <v>297916</v>
          </cell>
          <cell r="AD25">
            <v>454453.26761679625</v>
          </cell>
          <cell r="AE25">
            <v>273258</v>
          </cell>
          <cell r="AF25">
            <v>273258</v>
          </cell>
          <cell r="AG25">
            <v>269563</v>
          </cell>
          <cell r="AL25">
            <v>-3695</v>
          </cell>
          <cell r="AM25">
            <v>-1.3522019483418579</v>
          </cell>
          <cell r="AP25">
            <v>3003751</v>
          </cell>
          <cell r="AQ25">
            <v>3034609.7323832037</v>
          </cell>
          <cell r="AR25">
            <v>2816258</v>
          </cell>
          <cell r="AS25">
            <v>2854836</v>
          </cell>
          <cell r="AT25">
            <v>2816255</v>
          </cell>
          <cell r="AU25">
            <v>0</v>
          </cell>
          <cell r="AV25">
            <v>0</v>
          </cell>
          <cell r="AW25">
            <v>0</v>
          </cell>
          <cell r="AY25">
            <v>-38581</v>
          </cell>
          <cell r="AZ25">
            <v>-1.3514261414666162</v>
          </cell>
          <cell r="BB25">
            <v>-16</v>
          </cell>
        </row>
        <row r="26">
          <cell r="A26">
            <v>17</v>
          </cell>
          <cell r="B26" t="str">
            <v>AUBURN</v>
          </cell>
          <cell r="C26">
            <v>21.498305084745763</v>
          </cell>
          <cell r="D26">
            <v>19</v>
          </cell>
          <cell r="E26">
            <v>14</v>
          </cell>
          <cell r="F26">
            <v>14</v>
          </cell>
          <cell r="G26">
            <v>15.442567567567567</v>
          </cell>
          <cell r="L26">
            <v>1.4425675675675667</v>
          </cell>
          <cell r="M26">
            <v>10.304054054054056</v>
          </cell>
          <cell r="P26">
            <v>301022</v>
          </cell>
          <cell r="Q26">
            <v>273179</v>
          </cell>
          <cell r="R26">
            <v>203850</v>
          </cell>
          <cell r="S26">
            <v>203446</v>
          </cell>
          <cell r="T26">
            <v>224562</v>
          </cell>
          <cell r="Y26">
            <v>21116</v>
          </cell>
          <cell r="Z26">
            <v>10.37916695339305</v>
          </cell>
          <cell r="AA26">
            <v>7.5112899338993344E-2</v>
          </cell>
          <cell r="AC26">
            <v>19142</v>
          </cell>
          <cell r="AD26">
            <v>16967</v>
          </cell>
          <cell r="AE26">
            <v>12481</v>
          </cell>
          <cell r="AF26">
            <v>12481</v>
          </cell>
          <cell r="AG26">
            <v>13772</v>
          </cell>
          <cell r="AL26">
            <v>1291</v>
          </cell>
          <cell r="AM26">
            <v>10.343722458136373</v>
          </cell>
          <cell r="AP26">
            <v>281880</v>
          </cell>
          <cell r="AQ26">
            <v>256212</v>
          </cell>
          <cell r="AR26">
            <v>191369</v>
          </cell>
          <cell r="AS26">
            <v>190965</v>
          </cell>
          <cell r="AT26">
            <v>210790</v>
          </cell>
          <cell r="AU26">
            <v>0</v>
          </cell>
          <cell r="AV26">
            <v>0</v>
          </cell>
          <cell r="AW26">
            <v>0</v>
          </cell>
          <cell r="AY26">
            <v>19825</v>
          </cell>
          <cell r="AZ26">
            <v>10.381483517922142</v>
          </cell>
          <cell r="BB26">
            <v>-17</v>
          </cell>
        </row>
        <row r="27">
          <cell r="A27">
            <v>18</v>
          </cell>
          <cell r="B27" t="str">
            <v>AVON</v>
          </cell>
          <cell r="C27">
            <v>2</v>
          </cell>
          <cell r="D27">
            <v>3</v>
          </cell>
          <cell r="E27">
            <v>9</v>
          </cell>
          <cell r="F27">
            <v>9</v>
          </cell>
          <cell r="G27">
            <v>8.8517241379310345</v>
          </cell>
          <cell r="L27">
            <v>-0.14827586206896548</v>
          </cell>
          <cell r="M27">
            <v>-1.6475095785440597</v>
          </cell>
          <cell r="P27">
            <v>28000</v>
          </cell>
          <cell r="Q27">
            <v>46824</v>
          </cell>
          <cell r="R27">
            <v>140823</v>
          </cell>
          <cell r="S27">
            <v>140841</v>
          </cell>
          <cell r="T27">
            <v>122871</v>
          </cell>
          <cell r="Y27">
            <v>-17970</v>
          </cell>
          <cell r="Z27">
            <v>-12.759068737086498</v>
          </cell>
          <cell r="AA27">
            <v>-11.111559158542438</v>
          </cell>
          <cell r="AC27">
            <v>1786</v>
          </cell>
          <cell r="AD27">
            <v>17534.349769528384</v>
          </cell>
          <cell r="AE27">
            <v>110064.82794575789</v>
          </cell>
          <cell r="AF27">
            <v>108832.64109619857</v>
          </cell>
          <cell r="AG27">
            <v>86542.010979004233</v>
          </cell>
          <cell r="AL27">
            <v>-22290.630117194334</v>
          </cell>
          <cell r="AM27">
            <v>-20.481566828366649</v>
          </cell>
          <cell r="AP27">
            <v>26214</v>
          </cell>
          <cell r="AQ27">
            <v>29289.650230471616</v>
          </cell>
          <cell r="AR27">
            <v>30758.17205424211</v>
          </cell>
          <cell r="AS27">
            <v>32008.358903801432</v>
          </cell>
          <cell r="AT27">
            <v>36328.989020995767</v>
          </cell>
          <cell r="AU27">
            <v>0</v>
          </cell>
          <cell r="AV27">
            <v>0</v>
          </cell>
          <cell r="AW27">
            <v>0</v>
          </cell>
          <cell r="AY27">
            <v>4320.6301171943342</v>
          </cell>
          <cell r="AZ27">
            <v>13.498443110375135</v>
          </cell>
          <cell r="BB27">
            <v>-18</v>
          </cell>
        </row>
        <row r="28">
          <cell r="A28">
            <v>19</v>
          </cell>
          <cell r="B28" t="str">
            <v>AYER</v>
          </cell>
          <cell r="C28">
            <v>0</v>
          </cell>
          <cell r="D28">
            <v>0</v>
          </cell>
          <cell r="E28">
            <v>0</v>
          </cell>
          <cell r="F28">
            <v>0</v>
          </cell>
          <cell r="G28">
            <v>0</v>
          </cell>
          <cell r="L28">
            <v>0</v>
          </cell>
          <cell r="M28" t="str">
            <v>--</v>
          </cell>
          <cell r="P28">
            <v>0</v>
          </cell>
          <cell r="Q28">
            <v>0</v>
          </cell>
          <cell r="R28">
            <v>0</v>
          </cell>
          <cell r="S28">
            <v>0</v>
          </cell>
          <cell r="T28">
            <v>0</v>
          </cell>
          <cell r="Y28">
            <v>0</v>
          </cell>
          <cell r="Z28" t="str">
            <v>--</v>
          </cell>
          <cell r="AA28">
            <v>0</v>
          </cell>
          <cell r="AC28">
            <v>0</v>
          </cell>
          <cell r="AD28">
            <v>0</v>
          </cell>
          <cell r="AE28">
            <v>0</v>
          </cell>
          <cell r="AF28">
            <v>0</v>
          </cell>
          <cell r="AG28">
            <v>0</v>
          </cell>
          <cell r="AL28">
            <v>0</v>
          </cell>
          <cell r="AM28" t="str">
            <v>--</v>
          </cell>
          <cell r="AP28">
            <v>0</v>
          </cell>
          <cell r="AQ28">
            <v>0</v>
          </cell>
          <cell r="AR28">
            <v>0</v>
          </cell>
          <cell r="AS28">
            <v>0</v>
          </cell>
          <cell r="AT28">
            <v>0</v>
          </cell>
          <cell r="AU28">
            <v>0</v>
          </cell>
          <cell r="AV28">
            <v>0</v>
          </cell>
          <cell r="AW28">
            <v>0</v>
          </cell>
          <cell r="AY28">
            <v>0</v>
          </cell>
          <cell r="AZ28" t="str">
            <v>--</v>
          </cell>
          <cell r="BB28">
            <v>-19</v>
          </cell>
        </row>
        <row r="29">
          <cell r="A29">
            <v>20</v>
          </cell>
          <cell r="B29" t="str">
            <v>BARNSTABLE</v>
          </cell>
          <cell r="C29">
            <v>228.12585034013608</v>
          </cell>
          <cell r="D29">
            <v>231</v>
          </cell>
          <cell r="E29">
            <v>234</v>
          </cell>
          <cell r="F29">
            <v>234</v>
          </cell>
          <cell r="G29">
            <v>233.53456067741786</v>
          </cell>
          <cell r="L29">
            <v>-0.46543932258214227</v>
          </cell>
          <cell r="M29">
            <v>-0.1989056934111666</v>
          </cell>
          <cell r="P29">
            <v>2609854</v>
          </cell>
          <cell r="Q29">
            <v>2912261</v>
          </cell>
          <cell r="R29">
            <v>2970207</v>
          </cell>
          <cell r="S29">
            <v>2968866</v>
          </cell>
          <cell r="T29">
            <v>2791296</v>
          </cell>
          <cell r="Y29">
            <v>-177570</v>
          </cell>
          <cell r="Z29">
            <v>-5.9810715606564919</v>
          </cell>
          <cell r="AA29">
            <v>-5.7821658672453253</v>
          </cell>
          <cell r="AC29">
            <v>495723.58262213651</v>
          </cell>
          <cell r="AD29">
            <v>443225.45601111755</v>
          </cell>
          <cell r="AE29">
            <v>535632.85548933456</v>
          </cell>
          <cell r="AF29">
            <v>530352.49899043061</v>
          </cell>
          <cell r="AG29">
            <v>351218.986289275</v>
          </cell>
          <cell r="AL29">
            <v>-179133.51270115562</v>
          </cell>
          <cell r="AM29">
            <v>-33.776311612022369</v>
          </cell>
          <cell r="AP29">
            <v>2114130.4173778635</v>
          </cell>
          <cell r="AQ29">
            <v>2469035.5439888826</v>
          </cell>
          <cell r="AR29">
            <v>2434574.1445106654</v>
          </cell>
          <cell r="AS29">
            <v>2438513.5010095695</v>
          </cell>
          <cell r="AT29">
            <v>2440077.0137107251</v>
          </cell>
          <cell r="AU29">
            <v>0</v>
          </cell>
          <cell r="AV29">
            <v>0</v>
          </cell>
          <cell r="AW29">
            <v>0</v>
          </cell>
          <cell r="AY29">
            <v>1563.5127011556178</v>
          </cell>
          <cell r="AZ29">
            <v>6.4117451082723598E-2</v>
          </cell>
          <cell r="BB29">
            <v>-20</v>
          </cell>
        </row>
        <row r="30">
          <cell r="A30">
            <v>21</v>
          </cell>
          <cell r="B30" t="str">
            <v>BARRE</v>
          </cell>
          <cell r="C30">
            <v>0</v>
          </cell>
          <cell r="D30">
            <v>0</v>
          </cell>
          <cell r="E30">
            <v>0</v>
          </cell>
          <cell r="F30">
            <v>0</v>
          </cell>
          <cell r="G30">
            <v>0</v>
          </cell>
          <cell r="L30">
            <v>0</v>
          </cell>
          <cell r="M30" t="str">
            <v>--</v>
          </cell>
          <cell r="P30">
            <v>0</v>
          </cell>
          <cell r="Q30">
            <v>0</v>
          </cell>
          <cell r="R30">
            <v>0</v>
          </cell>
          <cell r="S30">
            <v>0</v>
          </cell>
          <cell r="T30">
            <v>0</v>
          </cell>
          <cell r="Y30">
            <v>0</v>
          </cell>
          <cell r="Z30" t="str">
            <v>--</v>
          </cell>
          <cell r="AA30">
            <v>0</v>
          </cell>
          <cell r="AC30">
            <v>0</v>
          </cell>
          <cell r="AD30">
            <v>0</v>
          </cell>
          <cell r="AE30">
            <v>0</v>
          </cell>
          <cell r="AF30">
            <v>0</v>
          </cell>
          <cell r="AG30">
            <v>0</v>
          </cell>
          <cell r="AL30">
            <v>0</v>
          </cell>
          <cell r="AM30" t="str">
            <v>--</v>
          </cell>
          <cell r="AP30">
            <v>0</v>
          </cell>
          <cell r="AQ30">
            <v>0</v>
          </cell>
          <cell r="AR30">
            <v>0</v>
          </cell>
          <cell r="AS30">
            <v>0</v>
          </cell>
          <cell r="AT30">
            <v>0</v>
          </cell>
          <cell r="AU30">
            <v>0</v>
          </cell>
          <cell r="AV30">
            <v>0</v>
          </cell>
          <cell r="AW30">
            <v>0</v>
          </cell>
          <cell r="AY30">
            <v>0</v>
          </cell>
          <cell r="AZ30" t="str">
            <v>--</v>
          </cell>
          <cell r="BB30">
            <v>-21</v>
          </cell>
        </row>
        <row r="31">
          <cell r="A31">
            <v>22</v>
          </cell>
          <cell r="B31" t="str">
            <v>BECKET</v>
          </cell>
          <cell r="C31">
            <v>0</v>
          </cell>
          <cell r="D31">
            <v>0</v>
          </cell>
          <cell r="E31">
            <v>0</v>
          </cell>
          <cell r="F31">
            <v>0</v>
          </cell>
          <cell r="G31">
            <v>0</v>
          </cell>
          <cell r="L31">
            <v>0</v>
          </cell>
          <cell r="M31" t="str">
            <v>--</v>
          </cell>
          <cell r="P31">
            <v>0</v>
          </cell>
          <cell r="Q31">
            <v>0</v>
          </cell>
          <cell r="R31">
            <v>0</v>
          </cell>
          <cell r="S31">
            <v>0</v>
          </cell>
          <cell r="T31">
            <v>0</v>
          </cell>
          <cell r="Y31">
            <v>0</v>
          </cell>
          <cell r="Z31" t="str">
            <v>--</v>
          </cell>
          <cell r="AA31">
            <v>0</v>
          </cell>
          <cell r="AC31">
            <v>0</v>
          </cell>
          <cell r="AD31">
            <v>0</v>
          </cell>
          <cell r="AE31">
            <v>0</v>
          </cell>
          <cell r="AF31">
            <v>0</v>
          </cell>
          <cell r="AG31">
            <v>0</v>
          </cell>
          <cell r="AL31">
            <v>0</v>
          </cell>
          <cell r="AM31" t="str">
            <v>--</v>
          </cell>
          <cell r="AP31">
            <v>0</v>
          </cell>
          <cell r="AQ31">
            <v>0</v>
          </cell>
          <cell r="AR31">
            <v>0</v>
          </cell>
          <cell r="AS31">
            <v>0</v>
          </cell>
          <cell r="AT31">
            <v>0</v>
          </cell>
          <cell r="AU31">
            <v>0</v>
          </cell>
          <cell r="AV31">
            <v>0</v>
          </cell>
          <cell r="AW31">
            <v>0</v>
          </cell>
          <cell r="AY31">
            <v>0</v>
          </cell>
          <cell r="AZ31" t="str">
            <v>--</v>
          </cell>
          <cell r="BB31">
            <v>-22</v>
          </cell>
        </row>
        <row r="32">
          <cell r="A32">
            <v>23</v>
          </cell>
          <cell r="B32" t="str">
            <v>BEDFORD</v>
          </cell>
          <cell r="C32">
            <v>2.2524916943521593</v>
          </cell>
          <cell r="D32">
            <v>2</v>
          </cell>
          <cell r="E32">
            <v>2</v>
          </cell>
          <cell r="F32">
            <v>2</v>
          </cell>
          <cell r="G32">
            <v>2</v>
          </cell>
          <cell r="L32">
            <v>0</v>
          </cell>
          <cell r="M32">
            <v>0</v>
          </cell>
          <cell r="P32">
            <v>31763</v>
          </cell>
          <cell r="Q32">
            <v>28242</v>
          </cell>
          <cell r="R32">
            <v>27512</v>
          </cell>
          <cell r="S32">
            <v>28968</v>
          </cell>
          <cell r="T32">
            <v>28968</v>
          </cell>
          <cell r="Y32">
            <v>0</v>
          </cell>
          <cell r="Z32">
            <v>0</v>
          </cell>
          <cell r="AA32">
            <v>0</v>
          </cell>
          <cell r="AC32">
            <v>2011</v>
          </cell>
          <cell r="AD32">
            <v>1786</v>
          </cell>
          <cell r="AE32">
            <v>1786</v>
          </cell>
          <cell r="AF32">
            <v>1786</v>
          </cell>
          <cell r="AG32">
            <v>1786</v>
          </cell>
          <cell r="AL32">
            <v>0</v>
          </cell>
          <cell r="AM32">
            <v>0</v>
          </cell>
          <cell r="AP32">
            <v>29752</v>
          </cell>
          <cell r="AQ32">
            <v>26456</v>
          </cell>
          <cell r="AR32">
            <v>25726</v>
          </cell>
          <cell r="AS32">
            <v>27182</v>
          </cell>
          <cell r="AT32">
            <v>27182</v>
          </cell>
          <cell r="AU32">
            <v>0</v>
          </cell>
          <cell r="AV32">
            <v>0</v>
          </cell>
          <cell r="AW32">
            <v>0</v>
          </cell>
          <cell r="AY32">
            <v>0</v>
          </cell>
          <cell r="AZ32">
            <v>0</v>
          </cell>
          <cell r="BB32">
            <v>-23</v>
          </cell>
        </row>
        <row r="33">
          <cell r="A33">
            <v>24</v>
          </cell>
          <cell r="B33" t="str">
            <v>BELCHERTOWN</v>
          </cell>
          <cell r="C33">
            <v>49.585335840820974</v>
          </cell>
          <cell r="D33">
            <v>57</v>
          </cell>
          <cell r="E33">
            <v>47</v>
          </cell>
          <cell r="F33">
            <v>47</v>
          </cell>
          <cell r="G33">
            <v>48.162068965517243</v>
          </cell>
          <cell r="L33">
            <v>1.1620689655172427</v>
          </cell>
          <cell r="M33">
            <v>2.4724871606749854</v>
          </cell>
          <cell r="P33">
            <v>521895</v>
          </cell>
          <cell r="Q33">
            <v>659255</v>
          </cell>
          <cell r="R33">
            <v>564051</v>
          </cell>
          <cell r="S33">
            <v>563675</v>
          </cell>
          <cell r="T33">
            <v>565712</v>
          </cell>
          <cell r="Y33">
            <v>2037</v>
          </cell>
          <cell r="Z33">
            <v>0.36137845389629941</v>
          </cell>
          <cell r="AA33">
            <v>-2.111108706778686</v>
          </cell>
          <cell r="AC33">
            <v>113002.94439420133</v>
          </cell>
          <cell r="AD33">
            <v>157560.27388481531</v>
          </cell>
          <cell r="AE33">
            <v>82618.934840902628</v>
          </cell>
          <cell r="AF33">
            <v>81763.032546571587</v>
          </cell>
          <cell r="AG33">
            <v>81055.382522780274</v>
          </cell>
          <cell r="AL33">
            <v>-707.65002379131329</v>
          </cell>
          <cell r="AM33">
            <v>-0.86548896457362412</v>
          </cell>
          <cell r="AP33">
            <v>408892.05560579867</v>
          </cell>
          <cell r="AQ33">
            <v>501694.72611518472</v>
          </cell>
          <cell r="AR33">
            <v>481432.06515909737</v>
          </cell>
          <cell r="AS33">
            <v>481911.96745342843</v>
          </cell>
          <cell r="AT33">
            <v>484656.61747721973</v>
          </cell>
          <cell r="AU33">
            <v>0</v>
          </cell>
          <cell r="AV33">
            <v>0</v>
          </cell>
          <cell r="AW33">
            <v>0</v>
          </cell>
          <cell r="AY33">
            <v>2744.6500237912987</v>
          </cell>
          <cell r="AZ33">
            <v>0.56953348519126479</v>
          </cell>
          <cell r="BB33">
            <v>-24</v>
          </cell>
        </row>
        <row r="34">
          <cell r="A34">
            <v>25</v>
          </cell>
          <cell r="B34" t="str">
            <v>BELLINGHAM</v>
          </cell>
          <cell r="C34">
            <v>6.4983388704318941</v>
          </cell>
          <cell r="D34">
            <v>13</v>
          </cell>
          <cell r="E34">
            <v>6</v>
          </cell>
          <cell r="F34">
            <v>6</v>
          </cell>
          <cell r="G34">
            <v>17.313793103448276</v>
          </cell>
          <cell r="L34">
            <v>11.313793103448276</v>
          </cell>
          <cell r="M34">
            <v>188.56321839080459</v>
          </cell>
          <cell r="P34">
            <v>71785</v>
          </cell>
          <cell r="Q34">
            <v>142519</v>
          </cell>
          <cell r="R34">
            <v>65850</v>
          </cell>
          <cell r="S34">
            <v>65838</v>
          </cell>
          <cell r="T34">
            <v>179013</v>
          </cell>
          <cell r="Y34">
            <v>113175</v>
          </cell>
          <cell r="Z34">
            <v>171.89920714480999</v>
          </cell>
          <cell r="AA34">
            <v>-16.664011245994601</v>
          </cell>
          <cell r="AC34">
            <v>5764</v>
          </cell>
          <cell r="AD34">
            <v>65367.785968151657</v>
          </cell>
          <cell r="AE34">
            <v>5358</v>
          </cell>
          <cell r="AF34">
            <v>5358</v>
          </cell>
          <cell r="AG34">
            <v>101886.67946797998</v>
          </cell>
          <cell r="AL34">
            <v>96528.679467979979</v>
          </cell>
          <cell r="AM34">
            <v>1801.5804305334075</v>
          </cell>
          <cell r="AP34">
            <v>66021</v>
          </cell>
          <cell r="AQ34">
            <v>77151.214031848343</v>
          </cell>
          <cell r="AR34">
            <v>60492</v>
          </cell>
          <cell r="AS34">
            <v>60480</v>
          </cell>
          <cell r="AT34">
            <v>77126.320532020021</v>
          </cell>
          <cell r="AU34">
            <v>0</v>
          </cell>
          <cell r="AV34">
            <v>0</v>
          </cell>
          <cell r="AW34">
            <v>0</v>
          </cell>
          <cell r="AY34">
            <v>16646.320532020021</v>
          </cell>
          <cell r="AZ34">
            <v>27.523678128339981</v>
          </cell>
          <cell r="BB34">
            <v>-25</v>
          </cell>
        </row>
        <row r="35">
          <cell r="A35">
            <v>26</v>
          </cell>
          <cell r="B35" t="str">
            <v>BELMONT</v>
          </cell>
          <cell r="C35">
            <v>2</v>
          </cell>
          <cell r="D35">
            <v>2</v>
          </cell>
          <cell r="E35">
            <v>2</v>
          </cell>
          <cell r="F35">
            <v>2</v>
          </cell>
          <cell r="G35">
            <v>2</v>
          </cell>
          <cell r="L35">
            <v>0</v>
          </cell>
          <cell r="M35">
            <v>0</v>
          </cell>
          <cell r="P35">
            <v>30218</v>
          </cell>
          <cell r="Q35">
            <v>31630</v>
          </cell>
          <cell r="R35">
            <v>32932</v>
          </cell>
          <cell r="S35">
            <v>32932</v>
          </cell>
          <cell r="T35">
            <v>32932</v>
          </cell>
          <cell r="Y35">
            <v>0</v>
          </cell>
          <cell r="Z35">
            <v>0</v>
          </cell>
          <cell r="AA35">
            <v>0</v>
          </cell>
          <cell r="AC35">
            <v>1786</v>
          </cell>
          <cell r="AD35">
            <v>2955.8039080126082</v>
          </cell>
          <cell r="AE35">
            <v>4384.2765177043402</v>
          </cell>
          <cell r="AF35">
            <v>4352.4637389537747</v>
          </cell>
          <cell r="AG35">
            <v>4193.7723913729278</v>
          </cell>
          <cell r="AL35">
            <v>-158.69134758084692</v>
          </cell>
          <cell r="AM35">
            <v>-3.6460119394123303</v>
          </cell>
          <cell r="AP35">
            <v>28432</v>
          </cell>
          <cell r="AQ35">
            <v>28674.196091987393</v>
          </cell>
          <cell r="AR35">
            <v>28547.72348229566</v>
          </cell>
          <cell r="AS35">
            <v>28579.536261046225</v>
          </cell>
          <cell r="AT35">
            <v>28738.227608627072</v>
          </cell>
          <cell r="AU35">
            <v>0</v>
          </cell>
          <cell r="AV35">
            <v>0</v>
          </cell>
          <cell r="AW35">
            <v>0</v>
          </cell>
          <cell r="AY35">
            <v>158.69134758084692</v>
          </cell>
          <cell r="AZ35">
            <v>0.55526215027199566</v>
          </cell>
          <cell r="BB35">
            <v>-26</v>
          </cell>
        </row>
        <row r="36">
          <cell r="A36">
            <v>27</v>
          </cell>
          <cell r="B36" t="str">
            <v>BERKLEY</v>
          </cell>
          <cell r="C36">
            <v>1</v>
          </cell>
          <cell r="D36">
            <v>2</v>
          </cell>
          <cell r="E36">
            <v>0</v>
          </cell>
          <cell r="F36">
            <v>0</v>
          </cell>
          <cell r="G36">
            <v>3.3783783783783786E-2</v>
          </cell>
          <cell r="L36">
            <v>3.3783783783783786E-2</v>
          </cell>
          <cell r="M36" t="e">
            <v>#DIV/0!</v>
          </cell>
          <cell r="P36">
            <v>12336</v>
          </cell>
          <cell r="Q36">
            <v>25242</v>
          </cell>
          <cell r="R36">
            <v>0</v>
          </cell>
          <cell r="S36">
            <v>0</v>
          </cell>
          <cell r="T36">
            <v>470</v>
          </cell>
          <cell r="Y36">
            <v>470</v>
          </cell>
          <cell r="Z36" t="e">
            <v>#DIV/0!</v>
          </cell>
          <cell r="AA36">
            <v>0</v>
          </cell>
          <cell r="AC36">
            <v>894</v>
          </cell>
          <cell r="AD36">
            <v>11739.274894379232</v>
          </cell>
          <cell r="AE36">
            <v>0</v>
          </cell>
          <cell r="AF36">
            <v>0</v>
          </cell>
          <cell r="AG36">
            <v>30</v>
          </cell>
          <cell r="AL36">
            <v>30</v>
          </cell>
          <cell r="AM36" t="e">
            <v>#DIV/0!</v>
          </cell>
          <cell r="AP36">
            <v>11442</v>
          </cell>
          <cell r="AQ36">
            <v>13502.725105620768</v>
          </cell>
          <cell r="AR36">
            <v>0</v>
          </cell>
          <cell r="AS36">
            <v>0</v>
          </cell>
          <cell r="AT36">
            <v>440</v>
          </cell>
          <cell r="AU36">
            <v>0</v>
          </cell>
          <cell r="AV36">
            <v>0</v>
          </cell>
          <cell r="AW36">
            <v>0</v>
          </cell>
          <cell r="AY36">
            <v>440</v>
          </cell>
          <cell r="AZ36" t="e">
            <v>#DIV/0!</v>
          </cell>
          <cell r="BB36">
            <v>-27</v>
          </cell>
        </row>
        <row r="37">
          <cell r="A37">
            <v>28</v>
          </cell>
          <cell r="B37" t="str">
            <v>BERLIN</v>
          </cell>
          <cell r="C37">
            <v>0</v>
          </cell>
          <cell r="D37">
            <v>0</v>
          </cell>
          <cell r="E37">
            <v>0</v>
          </cell>
          <cell r="F37">
            <v>0</v>
          </cell>
          <cell r="G37">
            <v>0</v>
          </cell>
          <cell r="L37">
            <v>0</v>
          </cell>
          <cell r="M37" t="str">
            <v>--</v>
          </cell>
          <cell r="P37">
            <v>0</v>
          </cell>
          <cell r="Q37">
            <v>0</v>
          </cell>
          <cell r="R37">
            <v>0</v>
          </cell>
          <cell r="S37">
            <v>0</v>
          </cell>
          <cell r="T37">
            <v>0</v>
          </cell>
          <cell r="Y37">
            <v>0</v>
          </cell>
          <cell r="Z37" t="str">
            <v>--</v>
          </cell>
          <cell r="AA37">
            <v>0</v>
          </cell>
          <cell r="AC37">
            <v>0</v>
          </cell>
          <cell r="AD37">
            <v>0</v>
          </cell>
          <cell r="AE37">
            <v>0</v>
          </cell>
          <cell r="AF37">
            <v>0</v>
          </cell>
          <cell r="AG37">
            <v>0</v>
          </cell>
          <cell r="AL37">
            <v>0</v>
          </cell>
          <cell r="AM37" t="str">
            <v>--</v>
          </cell>
          <cell r="AP37">
            <v>0</v>
          </cell>
          <cell r="AQ37">
            <v>0</v>
          </cell>
          <cell r="AR37">
            <v>0</v>
          </cell>
          <cell r="AS37">
            <v>0</v>
          </cell>
          <cell r="AT37">
            <v>0</v>
          </cell>
          <cell r="AU37">
            <v>0</v>
          </cell>
          <cell r="AV37">
            <v>0</v>
          </cell>
          <cell r="AW37">
            <v>0</v>
          </cell>
          <cell r="AY37">
            <v>0</v>
          </cell>
          <cell r="AZ37" t="str">
            <v>--</v>
          </cell>
          <cell r="BB37">
            <v>-28</v>
          </cell>
        </row>
        <row r="38">
          <cell r="A38">
            <v>29</v>
          </cell>
          <cell r="B38" t="str">
            <v>BERNARDSTON</v>
          </cell>
          <cell r="C38">
            <v>0</v>
          </cell>
          <cell r="D38">
            <v>0</v>
          </cell>
          <cell r="E38">
            <v>0</v>
          </cell>
          <cell r="F38">
            <v>0</v>
          </cell>
          <cell r="G38">
            <v>0</v>
          </cell>
          <cell r="L38">
            <v>0</v>
          </cell>
          <cell r="M38" t="str">
            <v>--</v>
          </cell>
          <cell r="P38">
            <v>0</v>
          </cell>
          <cell r="Q38">
            <v>0</v>
          </cell>
          <cell r="R38">
            <v>0</v>
          </cell>
          <cell r="S38">
            <v>0</v>
          </cell>
          <cell r="T38">
            <v>0</v>
          </cell>
          <cell r="Y38">
            <v>0</v>
          </cell>
          <cell r="Z38" t="str">
            <v>--</v>
          </cell>
          <cell r="AA38">
            <v>0</v>
          </cell>
          <cell r="AC38">
            <v>0</v>
          </cell>
          <cell r="AD38">
            <v>0</v>
          </cell>
          <cell r="AE38">
            <v>0</v>
          </cell>
          <cell r="AF38">
            <v>0</v>
          </cell>
          <cell r="AG38">
            <v>0</v>
          </cell>
          <cell r="AL38">
            <v>0</v>
          </cell>
          <cell r="AM38" t="str">
            <v>--</v>
          </cell>
          <cell r="AP38">
            <v>0</v>
          </cell>
          <cell r="AQ38">
            <v>0</v>
          </cell>
          <cell r="AR38">
            <v>0</v>
          </cell>
          <cell r="AS38">
            <v>0</v>
          </cell>
          <cell r="AT38">
            <v>0</v>
          </cell>
          <cell r="AU38">
            <v>0</v>
          </cell>
          <cell r="AV38">
            <v>0</v>
          </cell>
          <cell r="AW38">
            <v>0</v>
          </cell>
          <cell r="AY38">
            <v>0</v>
          </cell>
          <cell r="AZ38" t="str">
            <v>--</v>
          </cell>
          <cell r="BB38">
            <v>-29</v>
          </cell>
        </row>
        <row r="39">
          <cell r="A39">
            <v>30</v>
          </cell>
          <cell r="B39" t="str">
            <v>BEVERLY</v>
          </cell>
          <cell r="C39">
            <v>7.7612903225806447</v>
          </cell>
          <cell r="D39">
            <v>8</v>
          </cell>
          <cell r="E39">
            <v>10</v>
          </cell>
          <cell r="F39">
            <v>10</v>
          </cell>
          <cell r="G39">
            <v>11</v>
          </cell>
          <cell r="L39">
            <v>1</v>
          </cell>
          <cell r="M39">
            <v>10.000000000000009</v>
          </cell>
          <cell r="P39">
            <v>99485</v>
          </cell>
          <cell r="Q39">
            <v>112085</v>
          </cell>
          <cell r="R39">
            <v>141774</v>
          </cell>
          <cell r="S39">
            <v>140882</v>
          </cell>
          <cell r="T39">
            <v>152200</v>
          </cell>
          <cell r="Y39">
            <v>11318</v>
          </cell>
          <cell r="Z39">
            <v>8.0336735707897446</v>
          </cell>
          <cell r="AA39">
            <v>-1.9663264292102642</v>
          </cell>
          <cell r="AC39">
            <v>10198.201002722217</v>
          </cell>
          <cell r="AD39">
            <v>17405.466858813146</v>
          </cell>
          <cell r="AE39">
            <v>47496.749751877673</v>
          </cell>
          <cell r="AF39">
            <v>46179.787481553118</v>
          </cell>
          <cell r="AG39">
            <v>54015.859659809794</v>
          </cell>
          <cell r="AL39">
            <v>7836.0721782566761</v>
          </cell>
          <cell r="AM39">
            <v>16.968618968605821</v>
          </cell>
          <cell r="AP39">
            <v>89286.798997277787</v>
          </cell>
          <cell r="AQ39">
            <v>94679.533141186854</v>
          </cell>
          <cell r="AR39">
            <v>94277.25024812232</v>
          </cell>
          <cell r="AS39">
            <v>94702.212518446875</v>
          </cell>
          <cell r="AT39">
            <v>98184.140340190206</v>
          </cell>
          <cell r="AU39">
            <v>0</v>
          </cell>
          <cell r="AV39">
            <v>0</v>
          </cell>
          <cell r="AW39">
            <v>0</v>
          </cell>
          <cell r="AY39">
            <v>3481.9278217433312</v>
          </cell>
          <cell r="AZ39">
            <v>3.6767122215493053</v>
          </cell>
          <cell r="BB39">
            <v>-30</v>
          </cell>
        </row>
        <row r="40">
          <cell r="A40">
            <v>31</v>
          </cell>
          <cell r="B40" t="str">
            <v>BILLERICA</v>
          </cell>
          <cell r="C40">
            <v>202.88797555990274</v>
          </cell>
          <cell r="D40">
            <v>213</v>
          </cell>
          <cell r="E40">
            <v>199</v>
          </cell>
          <cell r="F40">
            <v>199</v>
          </cell>
          <cell r="G40">
            <v>196.69365996039735</v>
          </cell>
          <cell r="L40">
            <v>-2.3063400396026452</v>
          </cell>
          <cell r="M40">
            <v>-1.1589648440214262</v>
          </cell>
          <cell r="P40">
            <v>2722725</v>
          </cell>
          <cell r="Q40">
            <v>2965008</v>
          </cell>
          <cell r="R40">
            <v>2812972</v>
          </cell>
          <cell r="S40">
            <v>2811752</v>
          </cell>
          <cell r="T40">
            <v>2733887</v>
          </cell>
          <cell r="Y40">
            <v>-77865</v>
          </cell>
          <cell r="Z40">
            <v>-2.769269836031063</v>
          </cell>
          <cell r="AA40">
            <v>-1.6103049920096368</v>
          </cell>
          <cell r="AC40">
            <v>370390.46650169371</v>
          </cell>
          <cell r="AD40">
            <v>381145.52058912872</v>
          </cell>
          <cell r="AE40">
            <v>264758.8907716992</v>
          </cell>
          <cell r="AF40">
            <v>262538.00639333931</v>
          </cell>
          <cell r="AG40">
            <v>187506.68773723562</v>
          </cell>
          <cell r="AL40">
            <v>-75031.318656103685</v>
          </cell>
          <cell r="AM40">
            <v>-28.579221609419236</v>
          </cell>
          <cell r="AP40">
            <v>2352334.5334983063</v>
          </cell>
          <cell r="AQ40">
            <v>2583862.4794108714</v>
          </cell>
          <cell r="AR40">
            <v>2548213.1092283009</v>
          </cell>
          <cell r="AS40">
            <v>2549213.9936066605</v>
          </cell>
          <cell r="AT40">
            <v>2546380.3122627642</v>
          </cell>
          <cell r="AU40">
            <v>0</v>
          </cell>
          <cell r="AV40">
            <v>0</v>
          </cell>
          <cell r="AW40">
            <v>0</v>
          </cell>
          <cell r="AY40">
            <v>-2833.6813438963145</v>
          </cell>
          <cell r="AZ40">
            <v>-0.11115902199670957</v>
          </cell>
          <cell r="BB40">
            <v>-31</v>
          </cell>
        </row>
        <row r="41">
          <cell r="A41">
            <v>32</v>
          </cell>
          <cell r="B41" t="str">
            <v>BLACKSTONE</v>
          </cell>
          <cell r="C41">
            <v>0</v>
          </cell>
          <cell r="D41">
            <v>0</v>
          </cell>
          <cell r="E41">
            <v>0</v>
          </cell>
          <cell r="F41">
            <v>0</v>
          </cell>
          <cell r="G41">
            <v>0</v>
          </cell>
          <cell r="L41">
            <v>0</v>
          </cell>
          <cell r="M41" t="str">
            <v>--</v>
          </cell>
          <cell r="P41">
            <v>0</v>
          </cell>
          <cell r="Q41">
            <v>0</v>
          </cell>
          <cell r="R41">
            <v>0</v>
          </cell>
          <cell r="S41">
            <v>0</v>
          </cell>
          <cell r="T41">
            <v>0</v>
          </cell>
          <cell r="Y41">
            <v>0</v>
          </cell>
          <cell r="Z41" t="str">
            <v>--</v>
          </cell>
          <cell r="AA41">
            <v>0</v>
          </cell>
          <cell r="AC41">
            <v>0</v>
          </cell>
          <cell r="AD41">
            <v>0</v>
          </cell>
          <cell r="AE41">
            <v>0</v>
          </cell>
          <cell r="AF41">
            <v>0</v>
          </cell>
          <cell r="AG41">
            <v>0</v>
          </cell>
          <cell r="AL41">
            <v>0</v>
          </cell>
          <cell r="AM41" t="str">
            <v>--</v>
          </cell>
          <cell r="AP41">
            <v>0</v>
          </cell>
          <cell r="AQ41">
            <v>0</v>
          </cell>
          <cell r="AR41">
            <v>0</v>
          </cell>
          <cell r="AS41">
            <v>0</v>
          </cell>
          <cell r="AT41">
            <v>0</v>
          </cell>
          <cell r="AU41">
            <v>0</v>
          </cell>
          <cell r="AV41">
            <v>0</v>
          </cell>
          <cell r="AW41">
            <v>0</v>
          </cell>
          <cell r="AY41">
            <v>0</v>
          </cell>
          <cell r="AZ41" t="str">
            <v>--</v>
          </cell>
          <cell r="BB41">
            <v>-32</v>
          </cell>
        </row>
        <row r="42">
          <cell r="A42">
            <v>33</v>
          </cell>
          <cell r="B42" t="str">
            <v>BLANDFORD</v>
          </cell>
          <cell r="C42">
            <v>0</v>
          </cell>
          <cell r="D42">
            <v>0</v>
          </cell>
          <cell r="E42">
            <v>0</v>
          </cell>
          <cell r="F42">
            <v>0</v>
          </cell>
          <cell r="G42">
            <v>0</v>
          </cell>
          <cell r="L42">
            <v>0</v>
          </cell>
          <cell r="M42" t="str">
            <v>--</v>
          </cell>
          <cell r="P42">
            <v>0</v>
          </cell>
          <cell r="Q42">
            <v>0</v>
          </cell>
          <cell r="R42">
            <v>0</v>
          </cell>
          <cell r="S42">
            <v>0</v>
          </cell>
          <cell r="T42">
            <v>0</v>
          </cell>
          <cell r="Y42">
            <v>0</v>
          </cell>
          <cell r="Z42" t="str">
            <v>--</v>
          </cell>
          <cell r="AA42">
            <v>0</v>
          </cell>
          <cell r="AC42">
            <v>0</v>
          </cell>
          <cell r="AD42">
            <v>0</v>
          </cell>
          <cell r="AE42">
            <v>0</v>
          </cell>
          <cell r="AF42">
            <v>0</v>
          </cell>
          <cell r="AG42">
            <v>0</v>
          </cell>
          <cell r="AL42">
            <v>0</v>
          </cell>
          <cell r="AM42" t="str">
            <v>--</v>
          </cell>
          <cell r="AP42">
            <v>0</v>
          </cell>
          <cell r="AQ42">
            <v>0</v>
          </cell>
          <cell r="AR42">
            <v>0</v>
          </cell>
          <cell r="AS42">
            <v>0</v>
          </cell>
          <cell r="AT42">
            <v>0</v>
          </cell>
          <cell r="AU42">
            <v>0</v>
          </cell>
          <cell r="AV42">
            <v>0</v>
          </cell>
          <cell r="AW42">
            <v>0</v>
          </cell>
          <cell r="AY42">
            <v>0</v>
          </cell>
          <cell r="AZ42" t="str">
            <v>--</v>
          </cell>
          <cell r="BB42">
            <v>-33</v>
          </cell>
        </row>
        <row r="43">
          <cell r="A43">
            <v>34</v>
          </cell>
          <cell r="B43" t="str">
            <v>BOLTON</v>
          </cell>
          <cell r="C43">
            <v>0</v>
          </cell>
          <cell r="D43">
            <v>0</v>
          </cell>
          <cell r="E43">
            <v>0</v>
          </cell>
          <cell r="F43">
            <v>0</v>
          </cell>
          <cell r="G43">
            <v>0</v>
          </cell>
          <cell r="L43">
            <v>0</v>
          </cell>
          <cell r="M43" t="str">
            <v>--</v>
          </cell>
          <cell r="P43">
            <v>0</v>
          </cell>
          <cell r="Q43">
            <v>0</v>
          </cell>
          <cell r="R43">
            <v>0</v>
          </cell>
          <cell r="S43">
            <v>0</v>
          </cell>
          <cell r="T43">
            <v>0</v>
          </cell>
          <cell r="Y43">
            <v>0</v>
          </cell>
          <cell r="Z43" t="str">
            <v>--</v>
          </cell>
          <cell r="AA43">
            <v>0</v>
          </cell>
          <cell r="AC43">
            <v>0</v>
          </cell>
          <cell r="AD43">
            <v>0</v>
          </cell>
          <cell r="AE43">
            <v>0</v>
          </cell>
          <cell r="AF43">
            <v>0</v>
          </cell>
          <cell r="AG43">
            <v>0</v>
          </cell>
          <cell r="AL43">
            <v>0</v>
          </cell>
          <cell r="AM43" t="str">
            <v>--</v>
          </cell>
          <cell r="AP43">
            <v>0</v>
          </cell>
          <cell r="AQ43">
            <v>0</v>
          </cell>
          <cell r="AR43">
            <v>0</v>
          </cell>
          <cell r="AS43">
            <v>0</v>
          </cell>
          <cell r="AT43">
            <v>0</v>
          </cell>
          <cell r="AU43">
            <v>0</v>
          </cell>
          <cell r="AV43">
            <v>0</v>
          </cell>
          <cell r="AW43">
            <v>0</v>
          </cell>
          <cell r="AY43">
            <v>0</v>
          </cell>
          <cell r="AZ43" t="str">
            <v>--</v>
          </cell>
          <cell r="BB43">
            <v>-34</v>
          </cell>
        </row>
        <row r="44">
          <cell r="A44">
            <v>35</v>
          </cell>
          <cell r="B44" t="str">
            <v>BOSTON</v>
          </cell>
          <cell r="C44">
            <v>8423.3104107684285</v>
          </cell>
          <cell r="D44">
            <v>9525</v>
          </cell>
          <cell r="E44">
            <v>9260</v>
          </cell>
          <cell r="F44">
            <v>9260</v>
          </cell>
          <cell r="G44">
            <v>9251.2176601725769</v>
          </cell>
          <cell r="L44">
            <v>-8.7823398274231295</v>
          </cell>
          <cell r="M44">
            <v>-9.4841682801549698E-2</v>
          </cell>
          <cell r="P44">
            <v>125810274</v>
          </cell>
          <cell r="Q44">
            <v>146864868</v>
          </cell>
          <cell r="R44">
            <v>144718281</v>
          </cell>
          <cell r="S44">
            <v>144371865</v>
          </cell>
          <cell r="T44">
            <v>142787705</v>
          </cell>
          <cell r="Y44">
            <v>-1584160</v>
          </cell>
          <cell r="Z44">
            <v>-1.0972775062509599</v>
          </cell>
          <cell r="AA44">
            <v>-1.0024358234494102</v>
          </cell>
          <cell r="AC44">
            <v>21176214.175040219</v>
          </cell>
          <cell r="AD44">
            <v>25006530.477284841</v>
          </cell>
          <cell r="AE44">
            <v>25506072.877213754</v>
          </cell>
          <cell r="AF44">
            <v>24966764.70220907</v>
          </cell>
          <cell r="AG44">
            <v>22514612.899353631</v>
          </cell>
          <cell r="AL44">
            <v>-2452151.8028554395</v>
          </cell>
          <cell r="AM44">
            <v>-9.821664248866302</v>
          </cell>
          <cell r="AP44">
            <v>104634059.82495978</v>
          </cell>
          <cell r="AQ44">
            <v>121858337.52271515</v>
          </cell>
          <cell r="AR44">
            <v>119212208.12278625</v>
          </cell>
          <cell r="AS44">
            <v>119405100.29779093</v>
          </cell>
          <cell r="AT44">
            <v>120273092.10064638</v>
          </cell>
          <cell r="AU44">
            <v>0</v>
          </cell>
          <cell r="AV44">
            <v>0</v>
          </cell>
          <cell r="AW44">
            <v>0</v>
          </cell>
          <cell r="AY44">
            <v>867991.80285544693</v>
          </cell>
          <cell r="AZ44">
            <v>0.72693025732628591</v>
          </cell>
          <cell r="BB44">
            <v>-35</v>
          </cell>
        </row>
        <row r="45">
          <cell r="A45">
            <v>36</v>
          </cell>
          <cell r="B45" t="str">
            <v>BOURNE</v>
          </cell>
          <cell r="C45">
            <v>98.976190476190482</v>
          </cell>
          <cell r="D45">
            <v>108</v>
          </cell>
          <cell r="E45">
            <v>106</v>
          </cell>
          <cell r="F45">
            <v>106</v>
          </cell>
          <cell r="G45">
            <v>105.00340136054422</v>
          </cell>
          <cell r="L45">
            <v>-0.99659863945578309</v>
          </cell>
          <cell r="M45">
            <v>-0.94018739571299914</v>
          </cell>
          <cell r="P45">
            <v>1313036</v>
          </cell>
          <cell r="Q45">
            <v>1507188</v>
          </cell>
          <cell r="R45">
            <v>1513714</v>
          </cell>
          <cell r="S45">
            <v>1512448</v>
          </cell>
          <cell r="T45">
            <v>1440239</v>
          </cell>
          <cell r="Y45">
            <v>-72209</v>
          </cell>
          <cell r="Z45">
            <v>-4.7743129019972912</v>
          </cell>
          <cell r="AA45">
            <v>-3.8341255062842921</v>
          </cell>
          <cell r="AC45">
            <v>228328.84463943509</v>
          </cell>
          <cell r="AD45">
            <v>247926.14983042874</v>
          </cell>
          <cell r="AE45">
            <v>277638.58592683531</v>
          </cell>
          <cell r="AF45">
            <v>274193.68316029606</v>
          </cell>
          <cell r="AG45">
            <v>198367.34170438896</v>
          </cell>
          <cell r="AL45">
            <v>-75826.341455907095</v>
          </cell>
          <cell r="AM45">
            <v>-27.654299173470875</v>
          </cell>
          <cell r="AP45">
            <v>1084707.1553605648</v>
          </cell>
          <cell r="AQ45">
            <v>1259261.8501695713</v>
          </cell>
          <cell r="AR45">
            <v>1236075.4140731646</v>
          </cell>
          <cell r="AS45">
            <v>1238254.3168397038</v>
          </cell>
          <cell r="AT45">
            <v>1241871.6582956109</v>
          </cell>
          <cell r="AU45">
            <v>0</v>
          </cell>
          <cell r="AV45">
            <v>0</v>
          </cell>
          <cell r="AW45">
            <v>0</v>
          </cell>
          <cell r="AY45">
            <v>3617.3414559070952</v>
          </cell>
          <cell r="AZ45">
            <v>0.29213235170779672</v>
          </cell>
          <cell r="BB45">
            <v>-36</v>
          </cell>
        </row>
        <row r="46">
          <cell r="A46">
            <v>37</v>
          </cell>
          <cell r="B46" t="str">
            <v>BOXBOROUGH</v>
          </cell>
          <cell r="C46">
            <v>0</v>
          </cell>
          <cell r="D46">
            <v>0</v>
          </cell>
          <cell r="E46">
            <v>0</v>
          </cell>
          <cell r="F46">
            <v>0</v>
          </cell>
          <cell r="G46">
            <v>0</v>
          </cell>
          <cell r="L46">
            <v>0</v>
          </cell>
          <cell r="M46" t="str">
            <v>--</v>
          </cell>
          <cell r="P46">
            <v>0</v>
          </cell>
          <cell r="Q46">
            <v>0</v>
          </cell>
          <cell r="R46">
            <v>0</v>
          </cell>
          <cell r="S46">
            <v>0</v>
          </cell>
          <cell r="T46">
            <v>0</v>
          </cell>
          <cell r="Y46">
            <v>0</v>
          </cell>
          <cell r="Z46" t="str">
            <v>--</v>
          </cell>
          <cell r="AA46">
            <v>0</v>
          </cell>
          <cell r="AC46">
            <v>0</v>
          </cell>
          <cell r="AD46">
            <v>0</v>
          </cell>
          <cell r="AE46">
            <v>0</v>
          </cell>
          <cell r="AF46">
            <v>0</v>
          </cell>
          <cell r="AG46">
            <v>0</v>
          </cell>
          <cell r="AL46">
            <v>0</v>
          </cell>
          <cell r="AM46" t="str">
            <v>--</v>
          </cell>
          <cell r="AP46">
            <v>0</v>
          </cell>
          <cell r="AQ46">
            <v>0</v>
          </cell>
          <cell r="AR46">
            <v>0</v>
          </cell>
          <cell r="AS46">
            <v>0</v>
          </cell>
          <cell r="AT46">
            <v>0</v>
          </cell>
          <cell r="AU46">
            <v>0</v>
          </cell>
          <cell r="AV46">
            <v>0</v>
          </cell>
          <cell r="AW46">
            <v>0</v>
          </cell>
          <cell r="AY46">
            <v>0</v>
          </cell>
          <cell r="AZ46" t="str">
            <v>--</v>
          </cell>
          <cell r="BB46">
            <v>-37</v>
          </cell>
        </row>
        <row r="47">
          <cell r="A47">
            <v>38</v>
          </cell>
          <cell r="B47" t="str">
            <v>BOXFORD</v>
          </cell>
          <cell r="C47">
            <v>0</v>
          </cell>
          <cell r="D47">
            <v>0</v>
          </cell>
          <cell r="E47">
            <v>0</v>
          </cell>
          <cell r="F47">
            <v>0</v>
          </cell>
          <cell r="G47">
            <v>0</v>
          </cell>
          <cell r="L47">
            <v>0</v>
          </cell>
          <cell r="M47" t="str">
            <v>--</v>
          </cell>
          <cell r="P47">
            <v>0</v>
          </cell>
          <cell r="Q47">
            <v>0</v>
          </cell>
          <cell r="R47">
            <v>0</v>
          </cell>
          <cell r="S47">
            <v>0</v>
          </cell>
          <cell r="T47">
            <v>0</v>
          </cell>
          <cell r="Y47">
            <v>0</v>
          </cell>
          <cell r="Z47" t="str">
            <v>--</v>
          </cell>
          <cell r="AA47">
            <v>0</v>
          </cell>
          <cell r="AC47">
            <v>0</v>
          </cell>
          <cell r="AD47">
            <v>0</v>
          </cell>
          <cell r="AE47">
            <v>0</v>
          </cell>
          <cell r="AF47">
            <v>0</v>
          </cell>
          <cell r="AG47">
            <v>0</v>
          </cell>
          <cell r="AL47">
            <v>0</v>
          </cell>
          <cell r="AM47" t="str">
            <v>--</v>
          </cell>
          <cell r="AP47">
            <v>0</v>
          </cell>
          <cell r="AQ47">
            <v>0</v>
          </cell>
          <cell r="AR47">
            <v>0</v>
          </cell>
          <cell r="AS47">
            <v>0</v>
          </cell>
          <cell r="AT47">
            <v>0</v>
          </cell>
          <cell r="AU47">
            <v>0</v>
          </cell>
          <cell r="AV47">
            <v>0</v>
          </cell>
          <cell r="AW47">
            <v>0</v>
          </cell>
          <cell r="AY47">
            <v>0</v>
          </cell>
          <cell r="AZ47" t="str">
            <v>--</v>
          </cell>
          <cell r="BB47">
            <v>-38</v>
          </cell>
        </row>
        <row r="48">
          <cell r="A48">
            <v>39</v>
          </cell>
          <cell r="B48" t="str">
            <v>BOYLSTON</v>
          </cell>
          <cell r="C48">
            <v>0</v>
          </cell>
          <cell r="D48">
            <v>0</v>
          </cell>
          <cell r="E48">
            <v>0</v>
          </cell>
          <cell r="F48">
            <v>0</v>
          </cell>
          <cell r="G48">
            <v>0</v>
          </cell>
          <cell r="L48">
            <v>0</v>
          </cell>
          <cell r="M48" t="str">
            <v>--</v>
          </cell>
          <cell r="P48">
            <v>0</v>
          </cell>
          <cell r="Q48">
            <v>0</v>
          </cell>
          <cell r="R48">
            <v>0</v>
          </cell>
          <cell r="S48">
            <v>0</v>
          </cell>
          <cell r="T48">
            <v>0</v>
          </cell>
          <cell r="Y48">
            <v>0</v>
          </cell>
          <cell r="Z48" t="str">
            <v>--</v>
          </cell>
          <cell r="AA48">
            <v>0</v>
          </cell>
          <cell r="AC48">
            <v>0</v>
          </cell>
          <cell r="AD48">
            <v>0</v>
          </cell>
          <cell r="AE48">
            <v>0</v>
          </cell>
          <cell r="AF48">
            <v>0</v>
          </cell>
          <cell r="AG48">
            <v>0</v>
          </cell>
          <cell r="AL48">
            <v>0</v>
          </cell>
          <cell r="AM48" t="str">
            <v>--</v>
          </cell>
          <cell r="AP48">
            <v>0</v>
          </cell>
          <cell r="AQ48">
            <v>0</v>
          </cell>
          <cell r="AR48">
            <v>0</v>
          </cell>
          <cell r="AS48">
            <v>0</v>
          </cell>
          <cell r="AT48">
            <v>0</v>
          </cell>
          <cell r="AU48">
            <v>0</v>
          </cell>
          <cell r="AV48">
            <v>0</v>
          </cell>
          <cell r="AW48">
            <v>0</v>
          </cell>
          <cell r="AY48">
            <v>0</v>
          </cell>
          <cell r="AZ48" t="str">
            <v>--</v>
          </cell>
          <cell r="BB48">
            <v>-39</v>
          </cell>
        </row>
        <row r="49">
          <cell r="A49">
            <v>40</v>
          </cell>
          <cell r="B49" t="str">
            <v>BRAINTREE</v>
          </cell>
          <cell r="C49">
            <v>16.93866577845451</v>
          </cell>
          <cell r="D49">
            <v>13</v>
          </cell>
          <cell r="E49">
            <v>18</v>
          </cell>
          <cell r="F49">
            <v>18</v>
          </cell>
          <cell r="G49">
            <v>18.389830508474574</v>
          </cell>
          <cell r="L49">
            <v>0.38983050847457434</v>
          </cell>
          <cell r="M49">
            <v>2.1657250470809686</v>
          </cell>
          <cell r="P49">
            <v>213232</v>
          </cell>
          <cell r="Q49">
            <v>166205</v>
          </cell>
          <cell r="R49">
            <v>232292</v>
          </cell>
          <cell r="S49">
            <v>232421</v>
          </cell>
          <cell r="T49">
            <v>237491</v>
          </cell>
          <cell r="Y49">
            <v>5070</v>
          </cell>
          <cell r="Z49">
            <v>2.1813863635385733</v>
          </cell>
          <cell r="AA49">
            <v>1.5661316457604713E-2</v>
          </cell>
          <cell r="AC49">
            <v>25971.303492449479</v>
          </cell>
          <cell r="AD49">
            <v>11609</v>
          </cell>
          <cell r="AE49">
            <v>33356.822807369448</v>
          </cell>
          <cell r="AF49">
            <v>33266.810981961316</v>
          </cell>
          <cell r="AG49">
            <v>36729.766864883291</v>
          </cell>
          <cell r="AL49">
            <v>3462.955882921975</v>
          </cell>
          <cell r="AM49">
            <v>10.409641864378694</v>
          </cell>
          <cell r="AP49">
            <v>187260.69650755051</v>
          </cell>
          <cell r="AQ49">
            <v>154596</v>
          </cell>
          <cell r="AR49">
            <v>198935.17719263054</v>
          </cell>
          <cell r="AS49">
            <v>199154.18901803868</v>
          </cell>
          <cell r="AT49">
            <v>200761.23313511669</v>
          </cell>
          <cell r="AU49">
            <v>0</v>
          </cell>
          <cell r="AV49">
            <v>0</v>
          </cell>
          <cell r="AW49">
            <v>0</v>
          </cell>
          <cell r="AY49">
            <v>1607.0441170780105</v>
          </cell>
          <cell r="AZ49">
            <v>0.80693462939533944</v>
          </cell>
          <cell r="BB49">
            <v>-40</v>
          </cell>
        </row>
        <row r="50">
          <cell r="A50">
            <v>41</v>
          </cell>
          <cell r="B50" t="str">
            <v>BREWSTER</v>
          </cell>
          <cell r="C50">
            <v>0</v>
          </cell>
          <cell r="D50">
            <v>0</v>
          </cell>
          <cell r="E50">
            <v>0</v>
          </cell>
          <cell r="F50">
            <v>0</v>
          </cell>
          <cell r="G50">
            <v>0</v>
          </cell>
          <cell r="L50">
            <v>0</v>
          </cell>
          <cell r="M50" t="str">
            <v>--</v>
          </cell>
          <cell r="P50">
            <v>0</v>
          </cell>
          <cell r="Q50">
            <v>0</v>
          </cell>
          <cell r="R50">
            <v>0</v>
          </cell>
          <cell r="S50">
            <v>0</v>
          </cell>
          <cell r="T50">
            <v>0</v>
          </cell>
          <cell r="Y50">
            <v>0</v>
          </cell>
          <cell r="Z50" t="str">
            <v>--</v>
          </cell>
          <cell r="AA50">
            <v>0</v>
          </cell>
          <cell r="AC50">
            <v>0</v>
          </cell>
          <cell r="AD50">
            <v>0</v>
          </cell>
          <cell r="AE50">
            <v>0</v>
          </cell>
          <cell r="AF50">
            <v>0</v>
          </cell>
          <cell r="AG50">
            <v>0</v>
          </cell>
          <cell r="AL50">
            <v>0</v>
          </cell>
          <cell r="AM50" t="str">
            <v>--</v>
          </cell>
          <cell r="AP50">
            <v>0</v>
          </cell>
          <cell r="AQ50">
            <v>0</v>
          </cell>
          <cell r="AR50">
            <v>0</v>
          </cell>
          <cell r="AS50">
            <v>0</v>
          </cell>
          <cell r="AT50">
            <v>0</v>
          </cell>
          <cell r="AU50">
            <v>0</v>
          </cell>
          <cell r="AV50">
            <v>0</v>
          </cell>
          <cell r="AW50">
            <v>0</v>
          </cell>
          <cell r="AY50">
            <v>0</v>
          </cell>
          <cell r="AZ50" t="str">
            <v>--</v>
          </cell>
          <cell r="BB50">
            <v>-41</v>
          </cell>
        </row>
        <row r="51">
          <cell r="A51">
            <v>42</v>
          </cell>
          <cell r="B51" t="str">
            <v>BRIDGEWATER</v>
          </cell>
          <cell r="C51">
            <v>0</v>
          </cell>
          <cell r="D51">
            <v>0</v>
          </cell>
          <cell r="E51">
            <v>0</v>
          </cell>
          <cell r="F51">
            <v>0</v>
          </cell>
          <cell r="G51">
            <v>0</v>
          </cell>
          <cell r="L51">
            <v>0</v>
          </cell>
          <cell r="M51" t="str">
            <v>--</v>
          </cell>
          <cell r="P51">
            <v>0</v>
          </cell>
          <cell r="Q51">
            <v>0</v>
          </cell>
          <cell r="R51">
            <v>0</v>
          </cell>
          <cell r="S51">
            <v>0</v>
          </cell>
          <cell r="T51">
            <v>0</v>
          </cell>
          <cell r="Y51">
            <v>0</v>
          </cell>
          <cell r="Z51" t="str">
            <v>--</v>
          </cell>
          <cell r="AA51">
            <v>0</v>
          </cell>
          <cell r="AC51">
            <v>0</v>
          </cell>
          <cell r="AD51">
            <v>0</v>
          </cell>
          <cell r="AE51">
            <v>0</v>
          </cell>
          <cell r="AF51">
            <v>0</v>
          </cell>
          <cell r="AG51">
            <v>0</v>
          </cell>
          <cell r="AL51">
            <v>0</v>
          </cell>
          <cell r="AM51" t="str">
            <v>--</v>
          </cell>
          <cell r="AP51">
            <v>0</v>
          </cell>
          <cell r="AQ51">
            <v>0</v>
          </cell>
          <cell r="AR51">
            <v>0</v>
          </cell>
          <cell r="AS51">
            <v>0</v>
          </cell>
          <cell r="AT51">
            <v>0</v>
          </cell>
          <cell r="AU51">
            <v>0</v>
          </cell>
          <cell r="AV51">
            <v>0</v>
          </cell>
          <cell r="AW51">
            <v>0</v>
          </cell>
          <cell r="AY51">
            <v>0</v>
          </cell>
          <cell r="AZ51" t="str">
            <v>--</v>
          </cell>
          <cell r="BB51">
            <v>-42</v>
          </cell>
        </row>
        <row r="52">
          <cell r="A52">
            <v>43</v>
          </cell>
          <cell r="B52" t="str">
            <v>BRIMFIELD</v>
          </cell>
          <cell r="C52">
            <v>0</v>
          </cell>
          <cell r="D52">
            <v>0</v>
          </cell>
          <cell r="E52">
            <v>0</v>
          </cell>
          <cell r="F52">
            <v>0</v>
          </cell>
          <cell r="G52">
            <v>0</v>
          </cell>
          <cell r="L52">
            <v>0</v>
          </cell>
          <cell r="M52" t="str">
            <v>--</v>
          </cell>
          <cell r="P52">
            <v>0</v>
          </cell>
          <cell r="Q52">
            <v>0</v>
          </cell>
          <cell r="R52">
            <v>0</v>
          </cell>
          <cell r="S52">
            <v>0</v>
          </cell>
          <cell r="T52">
            <v>0</v>
          </cell>
          <cell r="Y52">
            <v>0</v>
          </cell>
          <cell r="Z52" t="str">
            <v>--</v>
          </cell>
          <cell r="AA52">
            <v>0</v>
          </cell>
          <cell r="AC52">
            <v>0</v>
          </cell>
          <cell r="AD52">
            <v>0</v>
          </cell>
          <cell r="AE52">
            <v>0</v>
          </cell>
          <cell r="AF52">
            <v>0</v>
          </cell>
          <cell r="AG52">
            <v>0</v>
          </cell>
          <cell r="AL52">
            <v>0</v>
          </cell>
          <cell r="AM52" t="str">
            <v>--</v>
          </cell>
          <cell r="AP52">
            <v>0</v>
          </cell>
          <cell r="AQ52">
            <v>0</v>
          </cell>
          <cell r="AR52">
            <v>0</v>
          </cell>
          <cell r="AS52">
            <v>0</v>
          </cell>
          <cell r="AT52">
            <v>0</v>
          </cell>
          <cell r="AU52">
            <v>0</v>
          </cell>
          <cell r="AV52">
            <v>0</v>
          </cell>
          <cell r="AW52">
            <v>0</v>
          </cell>
          <cell r="AY52">
            <v>0</v>
          </cell>
          <cell r="AZ52" t="str">
            <v>--</v>
          </cell>
          <cell r="BB52">
            <v>-43</v>
          </cell>
        </row>
        <row r="53">
          <cell r="A53">
            <v>44</v>
          </cell>
          <cell r="B53" t="str">
            <v>BROCKTON</v>
          </cell>
          <cell r="C53">
            <v>344.30979391543974</v>
          </cell>
          <cell r="D53">
            <v>336</v>
          </cell>
          <cell r="E53">
            <v>378</v>
          </cell>
          <cell r="F53">
            <v>378</v>
          </cell>
          <cell r="G53">
            <v>388.04897710082736</v>
          </cell>
          <cell r="L53">
            <v>10.048977100827358</v>
          </cell>
          <cell r="M53">
            <v>2.6584595504834274</v>
          </cell>
          <cell r="P53">
            <v>3750293</v>
          </cell>
          <cell r="Q53">
            <v>4063601</v>
          </cell>
          <cell r="R53">
            <v>4582839</v>
          </cell>
          <cell r="S53">
            <v>4559676</v>
          </cell>
          <cell r="T53">
            <v>4470133</v>
          </cell>
          <cell r="Y53">
            <v>-89543</v>
          </cell>
          <cell r="Z53">
            <v>-1.9638018139885416</v>
          </cell>
          <cell r="AA53">
            <v>-4.622261364471969</v>
          </cell>
          <cell r="AC53">
            <v>527472.74176428688</v>
          </cell>
          <cell r="AD53">
            <v>561727.83199507534</v>
          </cell>
          <cell r="AE53">
            <v>1101120.4434159654</v>
          </cell>
          <cell r="AF53">
            <v>1069863.4201991279</v>
          </cell>
          <cell r="AG53">
            <v>944159.0326044251</v>
          </cell>
          <cell r="AL53">
            <v>-125704.38759470277</v>
          </cell>
          <cell r="AM53">
            <v>-11.749573377441591</v>
          </cell>
          <cell r="AP53">
            <v>3222820.258235713</v>
          </cell>
          <cell r="AQ53">
            <v>3501873.1680049244</v>
          </cell>
          <cell r="AR53">
            <v>3481718.5565840346</v>
          </cell>
          <cell r="AS53">
            <v>3489812.5798008721</v>
          </cell>
          <cell r="AT53">
            <v>3525973.9673955748</v>
          </cell>
          <cell r="AU53">
            <v>0</v>
          </cell>
          <cell r="AV53">
            <v>0</v>
          </cell>
          <cell r="AW53">
            <v>0</v>
          </cell>
          <cell r="AY53">
            <v>36161.387594702654</v>
          </cell>
          <cell r="AZ53">
            <v>1.0361985570229715</v>
          </cell>
          <cell r="BB53">
            <v>-44</v>
          </cell>
        </row>
        <row r="54">
          <cell r="A54">
            <v>45</v>
          </cell>
          <cell r="B54" t="str">
            <v>BROOKFIELD</v>
          </cell>
          <cell r="C54">
            <v>0</v>
          </cell>
          <cell r="D54">
            <v>0</v>
          </cell>
          <cell r="E54">
            <v>0</v>
          </cell>
          <cell r="F54">
            <v>0</v>
          </cell>
          <cell r="G54">
            <v>0</v>
          </cell>
          <cell r="L54">
            <v>0</v>
          </cell>
          <cell r="M54" t="str">
            <v>--</v>
          </cell>
          <cell r="P54">
            <v>0</v>
          </cell>
          <cell r="Q54">
            <v>0</v>
          </cell>
          <cell r="R54">
            <v>0</v>
          </cell>
          <cell r="S54">
            <v>0</v>
          </cell>
          <cell r="T54">
            <v>0</v>
          </cell>
          <cell r="Y54">
            <v>0</v>
          </cell>
          <cell r="Z54" t="str">
            <v>--</v>
          </cell>
          <cell r="AA54">
            <v>0</v>
          </cell>
          <cell r="AC54">
            <v>0</v>
          </cell>
          <cell r="AD54">
            <v>0</v>
          </cell>
          <cell r="AE54">
            <v>0</v>
          </cell>
          <cell r="AF54">
            <v>0</v>
          </cell>
          <cell r="AG54">
            <v>0</v>
          </cell>
          <cell r="AL54">
            <v>0</v>
          </cell>
          <cell r="AM54" t="str">
            <v>--</v>
          </cell>
          <cell r="AP54">
            <v>0</v>
          </cell>
          <cell r="AQ54">
            <v>0</v>
          </cell>
          <cell r="AR54">
            <v>0</v>
          </cell>
          <cell r="AS54">
            <v>0</v>
          </cell>
          <cell r="AT54">
            <v>0</v>
          </cell>
          <cell r="AU54">
            <v>0</v>
          </cell>
          <cell r="AV54">
            <v>0</v>
          </cell>
          <cell r="AW54">
            <v>0</v>
          </cell>
          <cell r="AY54">
            <v>0</v>
          </cell>
          <cell r="AZ54" t="str">
            <v>--</v>
          </cell>
          <cell r="BB54">
            <v>-45</v>
          </cell>
        </row>
        <row r="55">
          <cell r="A55">
            <v>46</v>
          </cell>
          <cell r="B55" t="str">
            <v>BROOKLINE</v>
          </cell>
          <cell r="C55">
            <v>3.7277845199568498</v>
          </cell>
          <cell r="D55">
            <v>4</v>
          </cell>
          <cell r="E55">
            <v>3</v>
          </cell>
          <cell r="F55">
            <v>3</v>
          </cell>
          <cell r="G55">
            <v>3.0287539936102235</v>
          </cell>
          <cell r="L55">
            <v>2.8753993610223461E-2</v>
          </cell>
          <cell r="M55">
            <v>0.95846645367412275</v>
          </cell>
          <cell r="P55">
            <v>66186</v>
          </cell>
          <cell r="Q55">
            <v>68157</v>
          </cell>
          <cell r="R55">
            <v>45504</v>
          </cell>
          <cell r="S55">
            <v>45495</v>
          </cell>
          <cell r="T55">
            <v>46139</v>
          </cell>
          <cell r="Y55">
            <v>644</v>
          </cell>
          <cell r="Z55">
            <v>1.415540169249363</v>
          </cell>
          <cell r="AA55">
            <v>0.45707371557524024</v>
          </cell>
          <cell r="AC55">
            <v>8628.161355017357</v>
          </cell>
          <cell r="AD55">
            <v>5003.6013831769033</v>
          </cell>
          <cell r="AE55">
            <v>2572</v>
          </cell>
          <cell r="AF55">
            <v>2572</v>
          </cell>
          <cell r="AG55">
            <v>2604.3678660848682</v>
          </cell>
          <cell r="AL55">
            <v>32.367866084868183</v>
          </cell>
          <cell r="AM55">
            <v>1.2584706875920837</v>
          </cell>
          <cell r="AP55">
            <v>57557.838644982643</v>
          </cell>
          <cell r="AQ55">
            <v>63153.398616823099</v>
          </cell>
          <cell r="AR55">
            <v>42932</v>
          </cell>
          <cell r="AS55">
            <v>42923</v>
          </cell>
          <cell r="AT55">
            <v>43534.632133915133</v>
          </cell>
          <cell r="AU55">
            <v>0</v>
          </cell>
          <cell r="AV55">
            <v>0</v>
          </cell>
          <cell r="AW55">
            <v>0</v>
          </cell>
          <cell r="AY55">
            <v>611.63213391513273</v>
          </cell>
          <cell r="AZ55">
            <v>1.4249519696086788</v>
          </cell>
          <cell r="BB55">
            <v>-46</v>
          </cell>
        </row>
        <row r="56">
          <cell r="A56">
            <v>47</v>
          </cell>
          <cell r="B56" t="str">
            <v>BUCKLAND</v>
          </cell>
          <cell r="C56">
            <v>0</v>
          </cell>
          <cell r="D56">
            <v>0</v>
          </cell>
          <cell r="E56">
            <v>0</v>
          </cell>
          <cell r="F56">
            <v>0</v>
          </cell>
          <cell r="G56">
            <v>0</v>
          </cell>
          <cell r="L56">
            <v>0</v>
          </cell>
          <cell r="M56" t="str">
            <v>--</v>
          </cell>
          <cell r="P56">
            <v>0</v>
          </cell>
          <cell r="Q56">
            <v>0</v>
          </cell>
          <cell r="R56">
            <v>0</v>
          </cell>
          <cell r="S56">
            <v>0</v>
          </cell>
          <cell r="T56">
            <v>0</v>
          </cell>
          <cell r="Y56">
            <v>0</v>
          </cell>
          <cell r="Z56" t="str">
            <v>--</v>
          </cell>
          <cell r="AA56">
            <v>0</v>
          </cell>
          <cell r="AC56">
            <v>0</v>
          </cell>
          <cell r="AD56">
            <v>0</v>
          </cell>
          <cell r="AE56">
            <v>0</v>
          </cell>
          <cell r="AF56">
            <v>0</v>
          </cell>
          <cell r="AG56">
            <v>0</v>
          </cell>
          <cell r="AL56">
            <v>0</v>
          </cell>
          <cell r="AM56" t="str">
            <v>--</v>
          </cell>
          <cell r="AP56">
            <v>0</v>
          </cell>
          <cell r="AQ56">
            <v>0</v>
          </cell>
          <cell r="AR56">
            <v>0</v>
          </cell>
          <cell r="AS56">
            <v>0</v>
          </cell>
          <cell r="AT56">
            <v>0</v>
          </cell>
          <cell r="AU56">
            <v>0</v>
          </cell>
          <cell r="AV56">
            <v>0</v>
          </cell>
          <cell r="AW56">
            <v>0</v>
          </cell>
          <cell r="AY56">
            <v>0</v>
          </cell>
          <cell r="AZ56" t="str">
            <v>--</v>
          </cell>
          <cell r="BB56">
            <v>-47</v>
          </cell>
        </row>
        <row r="57">
          <cell r="A57">
            <v>48</v>
          </cell>
          <cell r="B57" t="str">
            <v>BURLINGTON</v>
          </cell>
          <cell r="C57">
            <v>2.1627118644067798</v>
          </cell>
          <cell r="D57">
            <v>3</v>
          </cell>
          <cell r="E57">
            <v>2</v>
          </cell>
          <cell r="F57">
            <v>2</v>
          </cell>
          <cell r="G57">
            <v>3</v>
          </cell>
          <cell r="L57">
            <v>1</v>
          </cell>
          <cell r="M57">
            <v>50</v>
          </cell>
          <cell r="P57">
            <v>42776</v>
          </cell>
          <cell r="Q57">
            <v>58126</v>
          </cell>
          <cell r="R57">
            <v>42725</v>
          </cell>
          <cell r="S57">
            <v>42724</v>
          </cell>
          <cell r="T57">
            <v>60493</v>
          </cell>
          <cell r="Y57">
            <v>17769</v>
          </cell>
          <cell r="Z57">
            <v>41.590206909465401</v>
          </cell>
          <cell r="AA57">
            <v>-8.409793090534599</v>
          </cell>
          <cell r="AC57">
            <v>1931</v>
          </cell>
          <cell r="AD57">
            <v>14776.363077053898</v>
          </cell>
          <cell r="AE57">
            <v>1875.9918911806219</v>
          </cell>
          <cell r="AF57">
            <v>1873.9444096251661</v>
          </cell>
          <cell r="AG57">
            <v>17733.344034343114</v>
          </cell>
          <cell r="AL57">
            <v>15859.399624717948</v>
          </cell>
          <cell r="AM57">
            <v>846.31110417465413</v>
          </cell>
          <cell r="AP57">
            <v>40845</v>
          </cell>
          <cell r="AQ57">
            <v>43349.636922946098</v>
          </cell>
          <cell r="AR57">
            <v>40849.008108819377</v>
          </cell>
          <cell r="AS57">
            <v>40850.055590374832</v>
          </cell>
          <cell r="AT57">
            <v>42759.655965656886</v>
          </cell>
          <cell r="AU57">
            <v>0</v>
          </cell>
          <cell r="AV57">
            <v>0</v>
          </cell>
          <cell r="AW57">
            <v>0</v>
          </cell>
          <cell r="AY57">
            <v>1909.6003752820543</v>
          </cell>
          <cell r="AZ57">
            <v>4.6746579599074023</v>
          </cell>
          <cell r="BB57">
            <v>-48</v>
          </cell>
        </row>
        <row r="58">
          <cell r="A58">
            <v>49</v>
          </cell>
          <cell r="B58" t="str">
            <v>CAMBRIDGE</v>
          </cell>
          <cell r="C58">
            <v>457.41501887256311</v>
          </cell>
          <cell r="D58">
            <v>475</v>
          </cell>
          <cell r="E58">
            <v>489</v>
          </cell>
          <cell r="F58">
            <v>489</v>
          </cell>
          <cell r="G58">
            <v>483.61218925061797</v>
          </cell>
          <cell r="L58">
            <v>-5.3878107493820266</v>
          </cell>
          <cell r="M58">
            <v>-1.1018017892396759</v>
          </cell>
          <cell r="P58">
            <v>11573853</v>
          </cell>
          <cell r="Q58">
            <v>12165416</v>
          </cell>
          <cell r="R58">
            <v>12046242</v>
          </cell>
          <cell r="S58">
            <v>12041011</v>
          </cell>
          <cell r="T58">
            <v>11832807</v>
          </cell>
          <cell r="Y58">
            <v>-208204</v>
          </cell>
          <cell r="Z58">
            <v>-1.7291239082831145</v>
          </cell>
          <cell r="AA58">
            <v>-0.6273221190434386</v>
          </cell>
          <cell r="AC58">
            <v>1548276.9934354278</v>
          </cell>
          <cell r="AD58">
            <v>891283.00269677956</v>
          </cell>
          <cell r="AE58">
            <v>849692.85902684974</v>
          </cell>
          <cell r="AF58">
            <v>839488.38121147512</v>
          </cell>
          <cell r="AG58">
            <v>627040.85431980982</v>
          </cell>
          <cell r="AL58">
            <v>-212447.5268916653</v>
          </cell>
          <cell r="AM58">
            <v>-25.306785852721379</v>
          </cell>
          <cell r="AP58">
            <v>10025576.006564572</v>
          </cell>
          <cell r="AQ58">
            <v>11274132.997303221</v>
          </cell>
          <cell r="AR58">
            <v>11196549.140973151</v>
          </cell>
          <cell r="AS58">
            <v>11201522.618788525</v>
          </cell>
          <cell r="AT58">
            <v>11205766.145680191</v>
          </cell>
          <cell r="AU58">
            <v>0</v>
          </cell>
          <cell r="AV58">
            <v>0</v>
          </cell>
          <cell r="AW58">
            <v>0</v>
          </cell>
          <cell r="AY58">
            <v>4243.5268916655332</v>
          </cell>
          <cell r="AZ58">
            <v>3.7883482773559685E-2</v>
          </cell>
          <cell r="BB58">
            <v>-49</v>
          </cell>
        </row>
        <row r="59">
          <cell r="A59">
            <v>50</v>
          </cell>
          <cell r="B59" t="str">
            <v>CANTON</v>
          </cell>
          <cell r="C59">
            <v>7.5016181229773462</v>
          </cell>
          <cell r="D59">
            <v>6</v>
          </cell>
          <cell r="E59">
            <v>4</v>
          </cell>
          <cell r="F59">
            <v>4</v>
          </cell>
          <cell r="G59">
            <v>4.4448275862068964</v>
          </cell>
          <cell r="L59">
            <v>0.44482758620689644</v>
          </cell>
          <cell r="M59">
            <v>11.120689655172411</v>
          </cell>
          <cell r="P59">
            <v>97641</v>
          </cell>
          <cell r="Q59">
            <v>83981</v>
          </cell>
          <cell r="R59">
            <v>53357</v>
          </cell>
          <cell r="S59">
            <v>53327</v>
          </cell>
          <cell r="T59">
            <v>58865</v>
          </cell>
          <cell r="Y59">
            <v>5538</v>
          </cell>
          <cell r="Z59">
            <v>10.384983216756982</v>
          </cell>
          <cell r="AA59">
            <v>-0.73570643841542882</v>
          </cell>
          <cell r="AC59">
            <v>6667</v>
          </cell>
          <cell r="AD59">
            <v>5358</v>
          </cell>
          <cell r="AE59">
            <v>3572</v>
          </cell>
          <cell r="AF59">
            <v>3572</v>
          </cell>
          <cell r="AG59">
            <v>3969</v>
          </cell>
          <cell r="AL59">
            <v>397</v>
          </cell>
          <cell r="AM59">
            <v>11.114221724524075</v>
          </cell>
          <cell r="AP59">
            <v>90974</v>
          </cell>
          <cell r="AQ59">
            <v>78623</v>
          </cell>
          <cell r="AR59">
            <v>49785</v>
          </cell>
          <cell r="AS59">
            <v>49755</v>
          </cell>
          <cell r="AT59">
            <v>54896</v>
          </cell>
          <cell r="AU59">
            <v>0</v>
          </cell>
          <cell r="AV59">
            <v>0</v>
          </cell>
          <cell r="AW59">
            <v>0</v>
          </cell>
          <cell r="AY59">
            <v>5141</v>
          </cell>
          <cell r="AZ59">
            <v>10.332629886443566</v>
          </cell>
          <cell r="BB59">
            <v>-50</v>
          </cell>
        </row>
        <row r="60">
          <cell r="A60">
            <v>51</v>
          </cell>
          <cell r="B60" t="str">
            <v>CARLISLE</v>
          </cell>
          <cell r="C60">
            <v>0</v>
          </cell>
          <cell r="D60">
            <v>0</v>
          </cell>
          <cell r="E60">
            <v>0</v>
          </cell>
          <cell r="F60">
            <v>0</v>
          </cell>
          <cell r="G60">
            <v>0</v>
          </cell>
          <cell r="L60">
            <v>0</v>
          </cell>
          <cell r="M60" t="str">
            <v>--</v>
          </cell>
          <cell r="P60">
            <v>0</v>
          </cell>
          <cell r="Q60">
            <v>0</v>
          </cell>
          <cell r="R60">
            <v>0</v>
          </cell>
          <cell r="S60">
            <v>0</v>
          </cell>
          <cell r="T60">
            <v>0</v>
          </cell>
          <cell r="Y60">
            <v>0</v>
          </cell>
          <cell r="Z60" t="str">
            <v>--</v>
          </cell>
          <cell r="AA60">
            <v>0</v>
          </cell>
          <cell r="AC60">
            <v>0</v>
          </cell>
          <cell r="AD60">
            <v>0</v>
          </cell>
          <cell r="AE60">
            <v>0</v>
          </cell>
          <cell r="AF60">
            <v>0</v>
          </cell>
          <cell r="AG60">
            <v>0</v>
          </cell>
          <cell r="AL60">
            <v>0</v>
          </cell>
          <cell r="AM60" t="str">
            <v>--</v>
          </cell>
          <cell r="AP60">
            <v>0</v>
          </cell>
          <cell r="AQ60">
            <v>0</v>
          </cell>
          <cell r="AR60">
            <v>0</v>
          </cell>
          <cell r="AS60">
            <v>0</v>
          </cell>
          <cell r="AT60">
            <v>0</v>
          </cell>
          <cell r="AU60">
            <v>0</v>
          </cell>
          <cell r="AV60">
            <v>0</v>
          </cell>
          <cell r="AW60">
            <v>0</v>
          </cell>
          <cell r="AY60">
            <v>0</v>
          </cell>
          <cell r="AZ60" t="str">
            <v>--</v>
          </cell>
          <cell r="BB60">
            <v>-51</v>
          </cell>
        </row>
        <row r="61">
          <cell r="A61">
            <v>52</v>
          </cell>
          <cell r="B61" t="str">
            <v>CARVER</v>
          </cell>
          <cell r="C61">
            <v>25.430501930501933</v>
          </cell>
          <cell r="D61">
            <v>38</v>
          </cell>
          <cell r="E61">
            <v>29</v>
          </cell>
          <cell r="F61">
            <v>29</v>
          </cell>
          <cell r="G61">
            <v>29.968641114982578</v>
          </cell>
          <cell r="L61">
            <v>0.96864111498257799</v>
          </cell>
          <cell r="M61">
            <v>3.3401417758019969</v>
          </cell>
          <cell r="P61">
            <v>298773</v>
          </cell>
          <cell r="Q61">
            <v>475407</v>
          </cell>
          <cell r="R61">
            <v>379173</v>
          </cell>
          <cell r="S61">
            <v>378767</v>
          </cell>
          <cell r="T61">
            <v>391342</v>
          </cell>
          <cell r="Y61">
            <v>12575</v>
          </cell>
          <cell r="Z61">
            <v>3.3199829974628114</v>
          </cell>
          <cell r="AA61">
            <v>-2.0158778339185446E-2</v>
          </cell>
          <cell r="AC61">
            <v>162934.49093534614</v>
          </cell>
          <cell r="AD61">
            <v>170208.6990262648</v>
          </cell>
          <cell r="AE61">
            <v>98934.671475398165</v>
          </cell>
          <cell r="AF61">
            <v>97656.116140904502</v>
          </cell>
          <cell r="AG61">
            <v>104347.55385855338</v>
          </cell>
          <cell r="AL61">
            <v>6691.4377176488779</v>
          </cell>
          <cell r="AM61">
            <v>6.8520416150833263</v>
          </cell>
          <cell r="AP61">
            <v>135838.50906465386</v>
          </cell>
          <cell r="AQ61">
            <v>305198.30097373517</v>
          </cell>
          <cell r="AR61">
            <v>280238.32852460182</v>
          </cell>
          <cell r="AS61">
            <v>281110.88385909551</v>
          </cell>
          <cell r="AT61">
            <v>286994.44614144659</v>
          </cell>
          <cell r="AU61">
            <v>0</v>
          </cell>
          <cell r="AV61">
            <v>0</v>
          </cell>
          <cell r="AW61">
            <v>0</v>
          </cell>
          <cell r="AY61">
            <v>5883.5622823510785</v>
          </cell>
          <cell r="AZ61">
            <v>2.0929685117777819</v>
          </cell>
          <cell r="BB61">
            <v>-52</v>
          </cell>
        </row>
        <row r="62">
          <cell r="A62">
            <v>53</v>
          </cell>
          <cell r="B62" t="str">
            <v>CHARLEMONT</v>
          </cell>
          <cell r="C62">
            <v>0</v>
          </cell>
          <cell r="D62">
            <v>0</v>
          </cell>
          <cell r="E62">
            <v>0</v>
          </cell>
          <cell r="F62">
            <v>0</v>
          </cell>
          <cell r="G62">
            <v>0</v>
          </cell>
          <cell r="L62">
            <v>0</v>
          </cell>
          <cell r="M62" t="str">
            <v>--</v>
          </cell>
          <cell r="P62">
            <v>0</v>
          </cell>
          <cell r="Q62">
            <v>0</v>
          </cell>
          <cell r="R62">
            <v>0</v>
          </cell>
          <cell r="S62">
            <v>0</v>
          </cell>
          <cell r="T62">
            <v>0</v>
          </cell>
          <cell r="Y62">
            <v>0</v>
          </cell>
          <cell r="Z62" t="str">
            <v>--</v>
          </cell>
          <cell r="AA62">
            <v>0</v>
          </cell>
          <cell r="AC62">
            <v>0</v>
          </cell>
          <cell r="AD62">
            <v>0</v>
          </cell>
          <cell r="AE62">
            <v>0</v>
          </cell>
          <cell r="AF62">
            <v>0</v>
          </cell>
          <cell r="AG62">
            <v>0</v>
          </cell>
          <cell r="AL62">
            <v>0</v>
          </cell>
          <cell r="AM62" t="str">
            <v>--</v>
          </cell>
          <cell r="AP62">
            <v>0</v>
          </cell>
          <cell r="AQ62">
            <v>0</v>
          </cell>
          <cell r="AR62">
            <v>0</v>
          </cell>
          <cell r="AS62">
            <v>0</v>
          </cell>
          <cell r="AT62">
            <v>0</v>
          </cell>
          <cell r="AU62">
            <v>0</v>
          </cell>
          <cell r="AV62">
            <v>0</v>
          </cell>
          <cell r="AW62">
            <v>0</v>
          </cell>
          <cell r="AY62">
            <v>0</v>
          </cell>
          <cell r="AZ62" t="str">
            <v>--</v>
          </cell>
          <cell r="BB62">
            <v>-53</v>
          </cell>
        </row>
        <row r="63">
          <cell r="A63">
            <v>54</v>
          </cell>
          <cell r="B63" t="str">
            <v>CHARLTON</v>
          </cell>
          <cell r="C63">
            <v>0</v>
          </cell>
          <cell r="D63">
            <v>0</v>
          </cell>
          <cell r="E63">
            <v>0</v>
          </cell>
          <cell r="F63">
            <v>0</v>
          </cell>
          <cell r="G63">
            <v>0</v>
          </cell>
          <cell r="L63">
            <v>0</v>
          </cell>
          <cell r="M63" t="str">
            <v>--</v>
          </cell>
          <cell r="P63">
            <v>0</v>
          </cell>
          <cell r="Q63">
            <v>0</v>
          </cell>
          <cell r="R63">
            <v>0</v>
          </cell>
          <cell r="S63">
            <v>0</v>
          </cell>
          <cell r="T63">
            <v>0</v>
          </cell>
          <cell r="Y63">
            <v>0</v>
          </cell>
          <cell r="Z63" t="str">
            <v>--</v>
          </cell>
          <cell r="AA63">
            <v>0</v>
          </cell>
          <cell r="AC63">
            <v>0</v>
          </cell>
          <cell r="AD63">
            <v>0</v>
          </cell>
          <cell r="AE63">
            <v>0</v>
          </cell>
          <cell r="AF63">
            <v>0</v>
          </cell>
          <cell r="AG63">
            <v>0</v>
          </cell>
          <cell r="AL63">
            <v>0</v>
          </cell>
          <cell r="AM63" t="str">
            <v>--</v>
          </cell>
          <cell r="AP63">
            <v>0</v>
          </cell>
          <cell r="AQ63">
            <v>0</v>
          </cell>
          <cell r="AR63">
            <v>0</v>
          </cell>
          <cell r="AS63">
            <v>0</v>
          </cell>
          <cell r="AT63">
            <v>0</v>
          </cell>
          <cell r="AU63">
            <v>0</v>
          </cell>
          <cell r="AV63">
            <v>0</v>
          </cell>
          <cell r="AW63">
            <v>0</v>
          </cell>
          <cell r="AY63">
            <v>0</v>
          </cell>
          <cell r="AZ63" t="str">
            <v>--</v>
          </cell>
          <cell r="BB63">
            <v>-54</v>
          </cell>
        </row>
        <row r="64">
          <cell r="A64">
            <v>55</v>
          </cell>
          <cell r="B64" t="str">
            <v>CHATHAM</v>
          </cell>
          <cell r="C64">
            <v>0</v>
          </cell>
          <cell r="D64">
            <v>0</v>
          </cell>
          <cell r="E64">
            <v>0</v>
          </cell>
          <cell r="F64">
            <v>0</v>
          </cell>
          <cell r="G64">
            <v>0</v>
          </cell>
          <cell r="L64">
            <v>0</v>
          </cell>
          <cell r="M64" t="str">
            <v>--</v>
          </cell>
          <cell r="P64">
            <v>0</v>
          </cell>
          <cell r="Q64">
            <v>0</v>
          </cell>
          <cell r="R64">
            <v>0</v>
          </cell>
          <cell r="S64">
            <v>0</v>
          </cell>
          <cell r="T64">
            <v>0</v>
          </cell>
          <cell r="Y64">
            <v>0</v>
          </cell>
          <cell r="Z64" t="str">
            <v>--</v>
          </cell>
          <cell r="AA64">
            <v>0</v>
          </cell>
          <cell r="AC64">
            <v>0</v>
          </cell>
          <cell r="AD64">
            <v>0</v>
          </cell>
          <cell r="AE64">
            <v>0</v>
          </cell>
          <cell r="AF64">
            <v>0</v>
          </cell>
          <cell r="AG64">
            <v>0</v>
          </cell>
          <cell r="AL64">
            <v>0</v>
          </cell>
          <cell r="AM64" t="str">
            <v>--</v>
          </cell>
          <cell r="AP64">
            <v>0</v>
          </cell>
          <cell r="AQ64">
            <v>0</v>
          </cell>
          <cell r="AR64">
            <v>0</v>
          </cell>
          <cell r="AS64">
            <v>0</v>
          </cell>
          <cell r="AT64">
            <v>0</v>
          </cell>
          <cell r="AU64">
            <v>0</v>
          </cell>
          <cell r="AV64">
            <v>0</v>
          </cell>
          <cell r="AW64">
            <v>0</v>
          </cell>
          <cell r="AY64">
            <v>0</v>
          </cell>
          <cell r="AZ64" t="str">
            <v>--</v>
          </cell>
          <cell r="BB64">
            <v>-55</v>
          </cell>
        </row>
        <row r="65">
          <cell r="A65">
            <v>56</v>
          </cell>
          <cell r="B65" t="str">
            <v>CHELMSFORD</v>
          </cell>
          <cell r="C65">
            <v>127.27362534948742</v>
          </cell>
          <cell r="D65">
            <v>128</v>
          </cell>
          <cell r="E65">
            <v>123</v>
          </cell>
          <cell r="F65">
            <v>123</v>
          </cell>
          <cell r="G65">
            <v>124.1444244842844</v>
          </cell>
          <cell r="L65">
            <v>1.1444244842844</v>
          </cell>
          <cell r="M65">
            <v>0.93042640998730608</v>
          </cell>
          <cell r="P65">
            <v>1442857</v>
          </cell>
          <cell r="Q65">
            <v>1531624</v>
          </cell>
          <cell r="R65">
            <v>1452827</v>
          </cell>
          <cell r="S65">
            <v>1557030</v>
          </cell>
          <cell r="T65">
            <v>1571532</v>
          </cell>
          <cell r="Y65">
            <v>14502</v>
          </cell>
          <cell r="Z65">
            <v>0.93138860522918865</v>
          </cell>
          <cell r="AA65">
            <v>9.6219524188256855E-4</v>
          </cell>
          <cell r="AC65">
            <v>348044.51270736393</v>
          </cell>
          <cell r="AD65">
            <v>184464.06639798565</v>
          </cell>
          <cell r="AE65">
            <v>119747.67352649379</v>
          </cell>
          <cell r="AF65">
            <v>218163.65301394011</v>
          </cell>
          <cell r="AG65">
            <v>224235.4713792798</v>
          </cell>
          <cell r="AL65">
            <v>6071.8183653396845</v>
          </cell>
          <cell r="AM65">
            <v>2.7831484674267548</v>
          </cell>
          <cell r="AP65">
            <v>1094812.4872926362</v>
          </cell>
          <cell r="AQ65">
            <v>1347159.9336020143</v>
          </cell>
          <cell r="AR65">
            <v>1333079.3264735062</v>
          </cell>
          <cell r="AS65">
            <v>1338866.3469860598</v>
          </cell>
          <cell r="AT65">
            <v>1347296.5286207201</v>
          </cell>
          <cell r="AU65">
            <v>0</v>
          </cell>
          <cell r="AV65">
            <v>0</v>
          </cell>
          <cell r="AW65">
            <v>0</v>
          </cell>
          <cell r="AY65">
            <v>8430.1816346603446</v>
          </cell>
          <cell r="AZ65">
            <v>0.62965072306415681</v>
          </cell>
          <cell r="BB65">
            <v>-56</v>
          </cell>
        </row>
        <row r="66">
          <cell r="A66">
            <v>57</v>
          </cell>
          <cell r="B66" t="str">
            <v>CHELSEA</v>
          </cell>
          <cell r="C66">
            <v>540.68681135343832</v>
          </cell>
          <cell r="D66">
            <v>667</v>
          </cell>
          <cell r="E66">
            <v>706</v>
          </cell>
          <cell r="F66">
            <v>706</v>
          </cell>
          <cell r="G66">
            <v>705.26648313542012</v>
          </cell>
          <cell r="L66">
            <v>-0.73351686457988308</v>
          </cell>
          <cell r="M66">
            <v>-0.10389757288666868</v>
          </cell>
          <cell r="P66">
            <v>6706058</v>
          </cell>
          <cell r="Q66">
            <v>8562734</v>
          </cell>
          <cell r="R66">
            <v>8883784</v>
          </cell>
          <cell r="S66">
            <v>8866046</v>
          </cell>
          <cell r="T66">
            <v>8852716</v>
          </cell>
          <cell r="Y66">
            <v>-13330</v>
          </cell>
          <cell r="Z66">
            <v>-0.15034887028557709</v>
          </cell>
          <cell r="AA66">
            <v>-4.6451297398908409E-2</v>
          </cell>
          <cell r="AC66">
            <v>1582575.9352849422</v>
          </cell>
          <cell r="AD66">
            <v>2037391.9478539275</v>
          </cell>
          <cell r="AE66">
            <v>2570497.7912149425</v>
          </cell>
          <cell r="AF66">
            <v>2529959.6932290299</v>
          </cell>
          <cell r="AG66">
            <v>2399144.3756041359</v>
          </cell>
          <cell r="AL66">
            <v>-130815.31762489397</v>
          </cell>
          <cell r="AM66">
            <v>-5.1706482903659312</v>
          </cell>
          <cell r="AP66">
            <v>5123482.0647150576</v>
          </cell>
          <cell r="AQ66">
            <v>6525342.0521460725</v>
          </cell>
          <cell r="AR66">
            <v>6313286.2087850571</v>
          </cell>
          <cell r="AS66">
            <v>6336086.3067709701</v>
          </cell>
          <cell r="AT66">
            <v>6453571.6243958641</v>
          </cell>
          <cell r="AU66">
            <v>0</v>
          </cell>
          <cell r="AV66">
            <v>0</v>
          </cell>
          <cell r="AW66">
            <v>0</v>
          </cell>
          <cell r="AY66">
            <v>117485.31762489397</v>
          </cell>
          <cell r="AZ66">
            <v>1.8542253362196837</v>
          </cell>
          <cell r="BB66">
            <v>-57</v>
          </cell>
        </row>
        <row r="67">
          <cell r="A67">
            <v>58</v>
          </cell>
          <cell r="B67" t="str">
            <v>CHESHIRE</v>
          </cell>
          <cell r="C67">
            <v>0</v>
          </cell>
          <cell r="D67">
            <v>0</v>
          </cell>
          <cell r="E67">
            <v>0</v>
          </cell>
          <cell r="F67">
            <v>0</v>
          </cell>
          <cell r="G67">
            <v>0</v>
          </cell>
          <cell r="L67">
            <v>0</v>
          </cell>
          <cell r="M67" t="str">
            <v>--</v>
          </cell>
          <cell r="P67">
            <v>0</v>
          </cell>
          <cell r="Q67">
            <v>0</v>
          </cell>
          <cell r="R67">
            <v>0</v>
          </cell>
          <cell r="S67">
            <v>0</v>
          </cell>
          <cell r="T67">
            <v>0</v>
          </cell>
          <cell r="Y67">
            <v>0</v>
          </cell>
          <cell r="Z67" t="str">
            <v>--</v>
          </cell>
          <cell r="AA67">
            <v>0</v>
          </cell>
          <cell r="AC67">
            <v>0</v>
          </cell>
          <cell r="AD67">
            <v>0</v>
          </cell>
          <cell r="AE67">
            <v>0</v>
          </cell>
          <cell r="AF67">
            <v>0</v>
          </cell>
          <cell r="AG67">
            <v>0</v>
          </cell>
          <cell r="AL67">
            <v>0</v>
          </cell>
          <cell r="AM67" t="str">
            <v>--</v>
          </cell>
          <cell r="AP67">
            <v>0</v>
          </cell>
          <cell r="AQ67">
            <v>0</v>
          </cell>
          <cell r="AR67">
            <v>0</v>
          </cell>
          <cell r="AS67">
            <v>0</v>
          </cell>
          <cell r="AT67">
            <v>0</v>
          </cell>
          <cell r="AU67">
            <v>0</v>
          </cell>
          <cell r="AV67">
            <v>0</v>
          </cell>
          <cell r="AW67">
            <v>0</v>
          </cell>
          <cell r="AY67">
            <v>0</v>
          </cell>
          <cell r="AZ67" t="str">
            <v>--</v>
          </cell>
          <cell r="BB67">
            <v>-58</v>
          </cell>
        </row>
        <row r="68">
          <cell r="A68">
            <v>59</v>
          </cell>
          <cell r="B68" t="str">
            <v>CHESTER</v>
          </cell>
          <cell r="C68">
            <v>0</v>
          </cell>
          <cell r="D68">
            <v>0</v>
          </cell>
          <cell r="E68">
            <v>0</v>
          </cell>
          <cell r="F68">
            <v>0</v>
          </cell>
          <cell r="G68">
            <v>0</v>
          </cell>
          <cell r="L68">
            <v>0</v>
          </cell>
          <cell r="M68" t="str">
            <v>--</v>
          </cell>
          <cell r="P68">
            <v>0</v>
          </cell>
          <cell r="Q68">
            <v>0</v>
          </cell>
          <cell r="R68">
            <v>0</v>
          </cell>
          <cell r="S68">
            <v>0</v>
          </cell>
          <cell r="T68">
            <v>0</v>
          </cell>
          <cell r="Y68">
            <v>0</v>
          </cell>
          <cell r="Z68" t="str">
            <v>--</v>
          </cell>
          <cell r="AA68">
            <v>0</v>
          </cell>
          <cell r="AC68">
            <v>0</v>
          </cell>
          <cell r="AD68">
            <v>0</v>
          </cell>
          <cell r="AE68">
            <v>0</v>
          </cell>
          <cell r="AF68">
            <v>0</v>
          </cell>
          <cell r="AG68">
            <v>0</v>
          </cell>
          <cell r="AL68">
            <v>0</v>
          </cell>
          <cell r="AM68" t="str">
            <v>--</v>
          </cell>
          <cell r="AP68">
            <v>0</v>
          </cell>
          <cell r="AQ68">
            <v>0</v>
          </cell>
          <cell r="AR68">
            <v>0</v>
          </cell>
          <cell r="AS68">
            <v>0</v>
          </cell>
          <cell r="AT68">
            <v>0</v>
          </cell>
          <cell r="AU68">
            <v>0</v>
          </cell>
          <cell r="AV68">
            <v>0</v>
          </cell>
          <cell r="AW68">
            <v>0</v>
          </cell>
          <cell r="AY68">
            <v>0</v>
          </cell>
          <cell r="AZ68" t="str">
            <v>--</v>
          </cell>
          <cell r="BB68">
            <v>-59</v>
          </cell>
        </row>
        <row r="69">
          <cell r="A69">
            <v>60</v>
          </cell>
          <cell r="B69" t="str">
            <v>CHESTERFIELD</v>
          </cell>
          <cell r="C69">
            <v>0</v>
          </cell>
          <cell r="D69">
            <v>0</v>
          </cell>
          <cell r="E69">
            <v>0</v>
          </cell>
          <cell r="F69">
            <v>0</v>
          </cell>
          <cell r="G69">
            <v>0</v>
          </cell>
          <cell r="L69">
            <v>0</v>
          </cell>
          <cell r="M69" t="str">
            <v>--</v>
          </cell>
          <cell r="P69">
            <v>0</v>
          </cell>
          <cell r="Q69">
            <v>0</v>
          </cell>
          <cell r="R69">
            <v>0</v>
          </cell>
          <cell r="S69">
            <v>0</v>
          </cell>
          <cell r="T69">
            <v>0</v>
          </cell>
          <cell r="Y69">
            <v>0</v>
          </cell>
          <cell r="Z69" t="str">
            <v>--</v>
          </cell>
          <cell r="AA69">
            <v>0</v>
          </cell>
          <cell r="AC69">
            <v>0</v>
          </cell>
          <cell r="AD69">
            <v>0</v>
          </cell>
          <cell r="AE69">
            <v>0</v>
          </cell>
          <cell r="AF69">
            <v>0</v>
          </cell>
          <cell r="AG69">
            <v>0</v>
          </cell>
          <cell r="AL69">
            <v>0</v>
          </cell>
          <cell r="AM69" t="str">
            <v>--</v>
          </cell>
          <cell r="AP69">
            <v>0</v>
          </cell>
          <cell r="AQ69">
            <v>0</v>
          </cell>
          <cell r="AR69">
            <v>0</v>
          </cell>
          <cell r="AS69">
            <v>0</v>
          </cell>
          <cell r="AT69">
            <v>0</v>
          </cell>
          <cell r="AU69">
            <v>0</v>
          </cell>
          <cell r="AV69">
            <v>0</v>
          </cell>
          <cell r="AW69">
            <v>0</v>
          </cell>
          <cell r="AY69">
            <v>0</v>
          </cell>
          <cell r="AZ69" t="str">
            <v>--</v>
          </cell>
          <cell r="BB69">
            <v>-60</v>
          </cell>
        </row>
        <row r="70">
          <cell r="A70">
            <v>61</v>
          </cell>
          <cell r="B70" t="str">
            <v>CHICOPEE</v>
          </cell>
          <cell r="C70">
            <v>164.2884007721359</v>
          </cell>
          <cell r="D70">
            <v>206</v>
          </cell>
          <cell r="E70">
            <v>192</v>
          </cell>
          <cell r="F70">
            <v>192</v>
          </cell>
          <cell r="G70">
            <v>192.64969982761423</v>
          </cell>
          <cell r="L70">
            <v>0.64969982761422784</v>
          </cell>
          <cell r="M70">
            <v>0.33838532688241774</v>
          </cell>
          <cell r="P70">
            <v>1866190</v>
          </cell>
          <cell r="Q70">
            <v>2414047</v>
          </cell>
          <cell r="R70">
            <v>2229817</v>
          </cell>
          <cell r="S70">
            <v>2228231</v>
          </cell>
          <cell r="T70">
            <v>2162517</v>
          </cell>
          <cell r="Y70">
            <v>-65714</v>
          </cell>
          <cell r="Z70">
            <v>-2.9491556306325495</v>
          </cell>
          <cell r="AA70">
            <v>-3.2875409575149672</v>
          </cell>
          <cell r="AC70">
            <v>299009.2215378416</v>
          </cell>
          <cell r="AD70">
            <v>603142.98070032825</v>
          </cell>
          <cell r="AE70">
            <v>491427.27170508425</v>
          </cell>
          <cell r="AF70">
            <v>486003.59210749867</v>
          </cell>
          <cell r="AG70">
            <v>407418.77783082006</v>
          </cell>
          <cell r="AL70">
            <v>-78584.814276678604</v>
          </cell>
          <cell r="AM70">
            <v>-16.169595359553746</v>
          </cell>
          <cell r="AP70">
            <v>1567180.7784621585</v>
          </cell>
          <cell r="AQ70">
            <v>1810904.0192996718</v>
          </cell>
          <cell r="AR70">
            <v>1738389.7282949158</v>
          </cell>
          <cell r="AS70">
            <v>1742227.4078925014</v>
          </cell>
          <cell r="AT70">
            <v>1755098.2221691799</v>
          </cell>
          <cell r="AU70">
            <v>0</v>
          </cell>
          <cell r="AV70">
            <v>0</v>
          </cell>
          <cell r="AW70">
            <v>0</v>
          </cell>
          <cell r="AY70">
            <v>12870.814276678488</v>
          </cell>
          <cell r="AZ70">
            <v>0.73875627362836038</v>
          </cell>
          <cell r="BB70">
            <v>-61</v>
          </cell>
        </row>
        <row r="71">
          <cell r="A71">
            <v>62</v>
          </cell>
          <cell r="B71" t="str">
            <v>CHILMARK</v>
          </cell>
          <cell r="C71">
            <v>0</v>
          </cell>
          <cell r="D71">
            <v>0</v>
          </cell>
          <cell r="E71">
            <v>0</v>
          </cell>
          <cell r="F71">
            <v>0</v>
          </cell>
          <cell r="G71">
            <v>0</v>
          </cell>
          <cell r="L71">
            <v>0</v>
          </cell>
          <cell r="M71" t="str">
            <v>--</v>
          </cell>
          <cell r="P71">
            <v>0</v>
          </cell>
          <cell r="Q71">
            <v>0</v>
          </cell>
          <cell r="R71">
            <v>0</v>
          </cell>
          <cell r="S71">
            <v>0</v>
          </cell>
          <cell r="T71">
            <v>0</v>
          </cell>
          <cell r="Y71">
            <v>0</v>
          </cell>
          <cell r="Z71" t="str">
            <v>--</v>
          </cell>
          <cell r="AA71">
            <v>0</v>
          </cell>
          <cell r="AC71">
            <v>0</v>
          </cell>
          <cell r="AD71">
            <v>0</v>
          </cell>
          <cell r="AE71">
            <v>0</v>
          </cell>
          <cell r="AF71">
            <v>0</v>
          </cell>
          <cell r="AG71">
            <v>0</v>
          </cell>
          <cell r="AL71">
            <v>0</v>
          </cell>
          <cell r="AM71" t="str">
            <v>--</v>
          </cell>
          <cell r="AP71">
            <v>0</v>
          </cell>
          <cell r="AQ71">
            <v>0</v>
          </cell>
          <cell r="AR71">
            <v>0</v>
          </cell>
          <cell r="AS71">
            <v>0</v>
          </cell>
          <cell r="AT71">
            <v>0</v>
          </cell>
          <cell r="AU71">
            <v>0</v>
          </cell>
          <cell r="AV71">
            <v>0</v>
          </cell>
          <cell r="AW71">
            <v>0</v>
          </cell>
          <cell r="AY71">
            <v>0</v>
          </cell>
          <cell r="AZ71" t="str">
            <v>--</v>
          </cell>
          <cell r="BB71">
            <v>-62</v>
          </cell>
        </row>
        <row r="72">
          <cell r="A72">
            <v>63</v>
          </cell>
          <cell r="B72" t="str">
            <v>CLARKSBURG</v>
          </cell>
          <cell r="C72">
            <v>3</v>
          </cell>
          <cell r="D72">
            <v>2</v>
          </cell>
          <cell r="E72">
            <v>3</v>
          </cell>
          <cell r="F72">
            <v>3</v>
          </cell>
          <cell r="G72">
            <v>3</v>
          </cell>
          <cell r="L72">
            <v>0</v>
          </cell>
          <cell r="M72">
            <v>0</v>
          </cell>
          <cell r="P72">
            <v>41253</v>
          </cell>
          <cell r="Q72">
            <v>29826</v>
          </cell>
          <cell r="R72">
            <v>47928</v>
          </cell>
          <cell r="S72">
            <v>48114</v>
          </cell>
          <cell r="T72">
            <v>48114</v>
          </cell>
          <cell r="Y72">
            <v>0</v>
          </cell>
          <cell r="Z72">
            <v>0</v>
          </cell>
          <cell r="AA72">
            <v>0</v>
          </cell>
          <cell r="AC72">
            <v>2679</v>
          </cell>
          <cell r="AD72">
            <v>1786</v>
          </cell>
          <cell r="AE72">
            <v>9069.381634368634</v>
          </cell>
          <cell r="AF72">
            <v>9167.0278971856496</v>
          </cell>
          <cell r="AG72">
            <v>8765.8557027301613</v>
          </cell>
          <cell r="AL72">
            <v>-401.17219445548835</v>
          </cell>
          <cell r="AM72">
            <v>-4.3762514847222374</v>
          </cell>
          <cell r="AP72">
            <v>38574</v>
          </cell>
          <cell r="AQ72">
            <v>28040</v>
          </cell>
          <cell r="AR72">
            <v>38858.618365631366</v>
          </cell>
          <cell r="AS72">
            <v>38946.972102814354</v>
          </cell>
          <cell r="AT72">
            <v>39348.144297269842</v>
          </cell>
          <cell r="AU72">
            <v>0</v>
          </cell>
          <cell r="AV72">
            <v>0</v>
          </cell>
          <cell r="AW72">
            <v>0</v>
          </cell>
          <cell r="AY72">
            <v>401.17219445548835</v>
          </cell>
          <cell r="AZ72">
            <v>1.0300471969847846</v>
          </cell>
          <cell r="BB72">
            <v>-63</v>
          </cell>
        </row>
        <row r="73">
          <cell r="A73">
            <v>64</v>
          </cell>
          <cell r="B73" t="str">
            <v>CLINTON</v>
          </cell>
          <cell r="C73">
            <v>53.996610169491532</v>
          </cell>
          <cell r="D73">
            <v>50</v>
          </cell>
          <cell r="E73">
            <v>52</v>
          </cell>
          <cell r="F73">
            <v>52</v>
          </cell>
          <cell r="G73">
            <v>53.249158249158249</v>
          </cell>
          <cell r="L73">
            <v>1.2491582491582491</v>
          </cell>
          <cell r="M73">
            <v>2.4022274022273971</v>
          </cell>
          <cell r="P73">
            <v>541907</v>
          </cell>
          <cell r="Q73">
            <v>528165</v>
          </cell>
          <cell r="R73">
            <v>529872</v>
          </cell>
          <cell r="S73">
            <v>567802</v>
          </cell>
          <cell r="T73">
            <v>549930</v>
          </cell>
          <cell r="Y73">
            <v>-17872</v>
          </cell>
          <cell r="Z73">
            <v>-3.1475760916657602</v>
          </cell>
          <cell r="AA73">
            <v>-5.5498034938931573</v>
          </cell>
          <cell r="AC73">
            <v>153229.70476603456</v>
          </cell>
          <cell r="AD73">
            <v>44650</v>
          </cell>
          <cell r="AE73">
            <v>45470</v>
          </cell>
          <cell r="AF73">
            <v>70520.917799787945</v>
          </cell>
          <cell r="AG73">
            <v>52865.420029321976</v>
          </cell>
          <cell r="AL73">
            <v>-17655.497770465969</v>
          </cell>
          <cell r="AM73">
            <v>-25.035830958114758</v>
          </cell>
          <cell r="AP73">
            <v>388677.29523396544</v>
          </cell>
          <cell r="AQ73">
            <v>483515</v>
          </cell>
          <cell r="AR73">
            <v>484402</v>
          </cell>
          <cell r="AS73">
            <v>497281.08220021205</v>
          </cell>
          <cell r="AT73">
            <v>497064.57997067802</v>
          </cell>
          <cell r="AU73">
            <v>0</v>
          </cell>
          <cell r="AV73">
            <v>0</v>
          </cell>
          <cell r="AW73">
            <v>0</v>
          </cell>
          <cell r="AY73">
            <v>-216.50222953403136</v>
          </cell>
          <cell r="AZ73">
            <v>-4.3537194010301317E-2</v>
          </cell>
          <cell r="BB73">
            <v>-64</v>
          </cell>
        </row>
        <row r="74">
          <cell r="A74">
            <v>65</v>
          </cell>
          <cell r="B74" t="str">
            <v>COHASSET</v>
          </cell>
          <cell r="C74">
            <v>1.7185430463576159</v>
          </cell>
          <cell r="D74">
            <v>4</v>
          </cell>
          <cell r="E74">
            <v>3</v>
          </cell>
          <cell r="F74">
            <v>3</v>
          </cell>
          <cell r="G74">
            <v>3.4983050847457626</v>
          </cell>
          <cell r="L74">
            <v>0.49830508474576263</v>
          </cell>
          <cell r="M74">
            <v>16.610169491525429</v>
          </cell>
          <cell r="P74">
            <v>24239</v>
          </cell>
          <cell r="Q74">
            <v>58064</v>
          </cell>
          <cell r="R74">
            <v>44114</v>
          </cell>
          <cell r="S74">
            <v>44105</v>
          </cell>
          <cell r="T74">
            <v>51650</v>
          </cell>
          <cell r="Y74">
            <v>7545</v>
          </cell>
          <cell r="Z74">
            <v>17.106903979140696</v>
          </cell>
          <cell r="AA74">
            <v>0.49673448761526728</v>
          </cell>
          <cell r="AC74">
            <v>11044.243070623013</v>
          </cell>
          <cell r="AD74">
            <v>29907.500444691777</v>
          </cell>
          <cell r="AE74">
            <v>20611.320358555633</v>
          </cell>
          <cell r="AF74">
            <v>20383.249860240448</v>
          </cell>
          <cell r="AG74">
            <v>26024.12497245019</v>
          </cell>
          <cell r="AL74">
            <v>5640.8751122097419</v>
          </cell>
          <cell r="AM74">
            <v>27.674071361960916</v>
          </cell>
          <cell r="AP74">
            <v>13194.756929376987</v>
          </cell>
          <cell r="AQ74">
            <v>28156.499555308223</v>
          </cell>
          <cell r="AR74">
            <v>23502.679641444367</v>
          </cell>
          <cell r="AS74">
            <v>23721.750139759552</v>
          </cell>
          <cell r="AT74">
            <v>25625.87502754981</v>
          </cell>
          <cell r="AU74">
            <v>0</v>
          </cell>
          <cell r="AV74">
            <v>0</v>
          </cell>
          <cell r="AW74">
            <v>0</v>
          </cell>
          <cell r="AY74">
            <v>1904.1248877902581</v>
          </cell>
          <cell r="AZ74">
            <v>8.0269157063533427</v>
          </cell>
          <cell r="BB74">
            <v>-65</v>
          </cell>
        </row>
        <row r="75">
          <cell r="A75">
            <v>66</v>
          </cell>
          <cell r="B75" t="str">
            <v>COLRAIN</v>
          </cell>
          <cell r="C75">
            <v>0</v>
          </cell>
          <cell r="D75">
            <v>0</v>
          </cell>
          <cell r="E75">
            <v>0</v>
          </cell>
          <cell r="F75">
            <v>0</v>
          </cell>
          <cell r="G75">
            <v>0</v>
          </cell>
          <cell r="L75">
            <v>0</v>
          </cell>
          <cell r="M75" t="str">
            <v>--</v>
          </cell>
          <cell r="P75">
            <v>0</v>
          </cell>
          <cell r="Q75">
            <v>0</v>
          </cell>
          <cell r="R75">
            <v>0</v>
          </cell>
          <cell r="S75">
            <v>0</v>
          </cell>
          <cell r="T75">
            <v>0</v>
          </cell>
          <cell r="Y75">
            <v>0</v>
          </cell>
          <cell r="Z75" t="str">
            <v>--</v>
          </cell>
          <cell r="AA75">
            <v>0</v>
          </cell>
          <cell r="AC75">
            <v>0</v>
          </cell>
          <cell r="AD75">
            <v>0</v>
          </cell>
          <cell r="AE75">
            <v>0</v>
          </cell>
          <cell r="AF75">
            <v>0</v>
          </cell>
          <cell r="AG75">
            <v>0</v>
          </cell>
          <cell r="AL75">
            <v>0</v>
          </cell>
          <cell r="AM75" t="str">
            <v>--</v>
          </cell>
          <cell r="AP75">
            <v>0</v>
          </cell>
          <cell r="AQ75">
            <v>0</v>
          </cell>
          <cell r="AR75">
            <v>0</v>
          </cell>
          <cell r="AS75">
            <v>0</v>
          </cell>
          <cell r="AT75">
            <v>0</v>
          </cell>
          <cell r="AU75">
            <v>0</v>
          </cell>
          <cell r="AV75">
            <v>0</v>
          </cell>
          <cell r="AW75">
            <v>0</v>
          </cell>
          <cell r="AY75">
            <v>0</v>
          </cell>
          <cell r="AZ75" t="str">
            <v>--</v>
          </cell>
          <cell r="BB75">
            <v>-66</v>
          </cell>
        </row>
        <row r="76">
          <cell r="A76">
            <v>67</v>
          </cell>
          <cell r="B76" t="str">
            <v>CONCORD</v>
          </cell>
          <cell r="C76">
            <v>4</v>
          </cell>
          <cell r="D76">
            <v>3</v>
          </cell>
          <cell r="E76">
            <v>3</v>
          </cell>
          <cell r="F76">
            <v>3</v>
          </cell>
          <cell r="G76">
            <v>3</v>
          </cell>
          <cell r="L76">
            <v>0</v>
          </cell>
          <cell r="M76">
            <v>0</v>
          </cell>
          <cell r="P76">
            <v>45225</v>
          </cell>
          <cell r="Q76">
            <v>45906</v>
          </cell>
          <cell r="R76">
            <v>48798</v>
          </cell>
          <cell r="S76">
            <v>48798</v>
          </cell>
          <cell r="T76">
            <v>48312</v>
          </cell>
          <cell r="Y76">
            <v>-486</v>
          </cell>
          <cell r="Z76">
            <v>-0.99594245665806103</v>
          </cell>
          <cell r="AA76">
            <v>-0.99594245665806103</v>
          </cell>
          <cell r="AC76">
            <v>15369.856469505077</v>
          </cell>
          <cell r="AD76">
            <v>3243.1901284395085</v>
          </cell>
          <cell r="AE76">
            <v>6099.6492254081086</v>
          </cell>
          <cell r="AF76">
            <v>6057.7674794700961</v>
          </cell>
          <cell r="AG76">
            <v>5406.5924352093225</v>
          </cell>
          <cell r="AL76">
            <v>-651.17504426077357</v>
          </cell>
          <cell r="AM76">
            <v>-10.749422893295591</v>
          </cell>
          <cell r="AP76">
            <v>29855.143530494923</v>
          </cell>
          <cell r="AQ76">
            <v>42662.809871560494</v>
          </cell>
          <cell r="AR76">
            <v>42698.350774591891</v>
          </cell>
          <cell r="AS76">
            <v>42740.232520529906</v>
          </cell>
          <cell r="AT76">
            <v>42905.407564790679</v>
          </cell>
          <cell r="AU76">
            <v>0</v>
          </cell>
          <cell r="AV76">
            <v>0</v>
          </cell>
          <cell r="AW76">
            <v>0</v>
          </cell>
          <cell r="AY76">
            <v>165.17504426077357</v>
          </cell>
          <cell r="AZ76">
            <v>0.38646267116453359</v>
          </cell>
          <cell r="BB76">
            <v>-67</v>
          </cell>
        </row>
        <row r="77">
          <cell r="A77">
            <v>68</v>
          </cell>
          <cell r="B77" t="str">
            <v>CONWAY</v>
          </cell>
          <cell r="C77">
            <v>1.49309052722022</v>
          </cell>
          <cell r="D77">
            <v>5</v>
          </cell>
          <cell r="E77">
            <v>3</v>
          </cell>
          <cell r="F77">
            <v>3</v>
          </cell>
          <cell r="G77">
            <v>3</v>
          </cell>
          <cell r="L77">
            <v>0</v>
          </cell>
          <cell r="M77">
            <v>0</v>
          </cell>
          <cell r="P77">
            <v>20820</v>
          </cell>
          <cell r="Q77">
            <v>67375</v>
          </cell>
          <cell r="R77">
            <v>39384</v>
          </cell>
          <cell r="S77">
            <v>40176</v>
          </cell>
          <cell r="T77">
            <v>40176</v>
          </cell>
          <cell r="Y77">
            <v>0</v>
          </cell>
          <cell r="Z77">
            <v>0</v>
          </cell>
          <cell r="AA77">
            <v>0</v>
          </cell>
          <cell r="AC77">
            <v>1333</v>
          </cell>
          <cell r="AD77">
            <v>40439.784063478393</v>
          </cell>
          <cell r="AE77">
            <v>19162.833854765409</v>
          </cell>
          <cell r="AF77">
            <v>19709.955025260682</v>
          </cell>
          <cell r="AG77">
            <v>18656.885323738552</v>
          </cell>
          <cell r="AL77">
            <v>-1053.0697015221303</v>
          </cell>
          <cell r="AM77">
            <v>-5.342831580145635</v>
          </cell>
          <cell r="AP77">
            <v>19487</v>
          </cell>
          <cell r="AQ77">
            <v>26935.215936521607</v>
          </cell>
          <cell r="AR77">
            <v>20221.166145234591</v>
          </cell>
          <cell r="AS77">
            <v>20466.044974739318</v>
          </cell>
          <cell r="AT77">
            <v>21519.114676261448</v>
          </cell>
          <cell r="AU77">
            <v>0</v>
          </cell>
          <cell r="AV77">
            <v>0</v>
          </cell>
          <cell r="AW77">
            <v>0</v>
          </cell>
          <cell r="AY77">
            <v>1053.0697015221303</v>
          </cell>
          <cell r="AZ77">
            <v>5.1454479984867962</v>
          </cell>
          <cell r="BB77">
            <v>-68</v>
          </cell>
        </row>
        <row r="78">
          <cell r="A78">
            <v>69</v>
          </cell>
          <cell r="B78" t="str">
            <v>CUMMINGTON</v>
          </cell>
          <cell r="C78">
            <v>0</v>
          </cell>
          <cell r="D78">
            <v>0</v>
          </cell>
          <cell r="E78">
            <v>0</v>
          </cell>
          <cell r="F78">
            <v>0</v>
          </cell>
          <cell r="G78">
            <v>0</v>
          </cell>
          <cell r="L78">
            <v>0</v>
          </cell>
          <cell r="M78" t="str">
            <v>--</v>
          </cell>
          <cell r="P78">
            <v>0</v>
          </cell>
          <cell r="Q78">
            <v>0</v>
          </cell>
          <cell r="R78">
            <v>0</v>
          </cell>
          <cell r="S78">
            <v>0</v>
          </cell>
          <cell r="T78">
            <v>0</v>
          </cell>
          <cell r="Y78">
            <v>0</v>
          </cell>
          <cell r="Z78" t="str">
            <v>--</v>
          </cell>
          <cell r="AA78">
            <v>0</v>
          </cell>
          <cell r="AC78">
            <v>0</v>
          </cell>
          <cell r="AD78">
            <v>0</v>
          </cell>
          <cell r="AE78">
            <v>0</v>
          </cell>
          <cell r="AF78">
            <v>0</v>
          </cell>
          <cell r="AG78">
            <v>0</v>
          </cell>
          <cell r="AL78">
            <v>0</v>
          </cell>
          <cell r="AM78" t="str">
            <v>--</v>
          </cell>
          <cell r="AP78">
            <v>0</v>
          </cell>
          <cell r="AQ78">
            <v>0</v>
          </cell>
          <cell r="AR78">
            <v>0</v>
          </cell>
          <cell r="AS78">
            <v>0</v>
          </cell>
          <cell r="AT78">
            <v>0</v>
          </cell>
          <cell r="AU78">
            <v>0</v>
          </cell>
          <cell r="AV78">
            <v>0</v>
          </cell>
          <cell r="AW78">
            <v>0</v>
          </cell>
          <cell r="AY78">
            <v>0</v>
          </cell>
          <cell r="AZ78" t="str">
            <v>--</v>
          </cell>
          <cell r="BB78">
            <v>-69</v>
          </cell>
        </row>
        <row r="79">
          <cell r="A79">
            <v>70</v>
          </cell>
          <cell r="B79" t="str">
            <v>DALTON</v>
          </cell>
          <cell r="C79">
            <v>0</v>
          </cell>
          <cell r="D79">
            <v>0</v>
          </cell>
          <cell r="E79">
            <v>0</v>
          </cell>
          <cell r="F79">
            <v>0</v>
          </cell>
          <cell r="G79">
            <v>0</v>
          </cell>
          <cell r="L79">
            <v>0</v>
          </cell>
          <cell r="M79" t="str">
            <v>--</v>
          </cell>
          <cell r="P79">
            <v>0</v>
          </cell>
          <cell r="Q79">
            <v>0</v>
          </cell>
          <cell r="R79">
            <v>0</v>
          </cell>
          <cell r="S79">
            <v>0</v>
          </cell>
          <cell r="T79">
            <v>0</v>
          </cell>
          <cell r="Y79">
            <v>0</v>
          </cell>
          <cell r="Z79" t="str">
            <v>--</v>
          </cell>
          <cell r="AA79">
            <v>0</v>
          </cell>
          <cell r="AC79">
            <v>0</v>
          </cell>
          <cell r="AD79">
            <v>0</v>
          </cell>
          <cell r="AE79">
            <v>0</v>
          </cell>
          <cell r="AF79">
            <v>0</v>
          </cell>
          <cell r="AG79">
            <v>0</v>
          </cell>
          <cell r="AL79">
            <v>0</v>
          </cell>
          <cell r="AM79" t="str">
            <v>--</v>
          </cell>
          <cell r="AP79">
            <v>0</v>
          </cell>
          <cell r="AQ79">
            <v>0</v>
          </cell>
          <cell r="AR79">
            <v>0</v>
          </cell>
          <cell r="AS79">
            <v>0</v>
          </cell>
          <cell r="AT79">
            <v>0</v>
          </cell>
          <cell r="AU79">
            <v>0</v>
          </cell>
          <cell r="AV79">
            <v>0</v>
          </cell>
          <cell r="AW79">
            <v>0</v>
          </cell>
          <cell r="AY79">
            <v>0</v>
          </cell>
          <cell r="AZ79" t="str">
            <v>--</v>
          </cell>
          <cell r="BB79">
            <v>-70</v>
          </cell>
        </row>
        <row r="80">
          <cell r="A80">
            <v>71</v>
          </cell>
          <cell r="B80" t="str">
            <v>DANVERS</v>
          </cell>
          <cell r="C80">
            <v>3</v>
          </cell>
          <cell r="D80">
            <v>5</v>
          </cell>
          <cell r="E80">
            <v>2</v>
          </cell>
          <cell r="F80">
            <v>2</v>
          </cell>
          <cell r="G80">
            <v>3.2243038969364228</v>
          </cell>
          <cell r="L80">
            <v>1.2243038969364228</v>
          </cell>
          <cell r="M80">
            <v>61.215194846821142</v>
          </cell>
          <cell r="P80">
            <v>35931</v>
          </cell>
          <cell r="Q80">
            <v>64080</v>
          </cell>
          <cell r="R80">
            <v>26084</v>
          </cell>
          <cell r="S80">
            <v>26078</v>
          </cell>
          <cell r="T80">
            <v>43032</v>
          </cell>
          <cell r="Y80">
            <v>16954</v>
          </cell>
          <cell r="Z80">
            <v>65.01265434465833</v>
          </cell>
          <cell r="AA80">
            <v>3.7974594978371883</v>
          </cell>
          <cell r="AC80">
            <v>2678</v>
          </cell>
          <cell r="AD80">
            <v>26305.205823674489</v>
          </cell>
          <cell r="AE80">
            <v>1786</v>
          </cell>
          <cell r="AF80">
            <v>1786</v>
          </cell>
          <cell r="AG80">
            <v>9000.4552323040534</v>
          </cell>
          <cell r="AL80">
            <v>7214.4552323040534</v>
          </cell>
          <cell r="AM80">
            <v>403.94486183113401</v>
          </cell>
          <cell r="AP80">
            <v>33253</v>
          </cell>
          <cell r="AQ80">
            <v>37774.794176325508</v>
          </cell>
          <cell r="AR80">
            <v>24298</v>
          </cell>
          <cell r="AS80">
            <v>24292</v>
          </cell>
          <cell r="AT80">
            <v>34031.544767695945</v>
          </cell>
          <cell r="AU80">
            <v>0</v>
          </cell>
          <cell r="AV80">
            <v>0</v>
          </cell>
          <cell r="AW80">
            <v>0</v>
          </cell>
          <cell r="AY80">
            <v>9739.5447676959448</v>
          </cell>
          <cell r="AZ80">
            <v>40.093630691980664</v>
          </cell>
          <cell r="BB80">
            <v>-71</v>
          </cell>
        </row>
        <row r="81">
          <cell r="A81">
            <v>72</v>
          </cell>
          <cell r="B81" t="str">
            <v>DARTMOUTH</v>
          </cell>
          <cell r="C81">
            <v>9.3473316536875863</v>
          </cell>
          <cell r="D81">
            <v>9</v>
          </cell>
          <cell r="E81">
            <v>10</v>
          </cell>
          <cell r="F81">
            <v>10</v>
          </cell>
          <cell r="G81">
            <v>13.742497670083877</v>
          </cell>
          <cell r="L81">
            <v>3.7424976700838766</v>
          </cell>
          <cell r="M81">
            <v>37.424976700838776</v>
          </cell>
          <cell r="P81">
            <v>105003</v>
          </cell>
          <cell r="Q81">
            <v>101835</v>
          </cell>
          <cell r="R81">
            <v>108036</v>
          </cell>
          <cell r="S81">
            <v>108043</v>
          </cell>
          <cell r="T81">
            <v>150969</v>
          </cell>
          <cell r="Y81">
            <v>42926</v>
          </cell>
          <cell r="Z81">
            <v>39.730477680182894</v>
          </cell>
          <cell r="AA81">
            <v>2.3055009793441172</v>
          </cell>
          <cell r="AC81">
            <v>35182.626373266976</v>
          </cell>
          <cell r="AD81">
            <v>8037</v>
          </cell>
          <cell r="AE81">
            <v>11252.207456432046</v>
          </cell>
          <cell r="AF81">
            <v>11229.19439139566</v>
          </cell>
          <cell r="AG81">
            <v>49521.19154789274</v>
          </cell>
          <cell r="AL81">
            <v>38291.997156497077</v>
          </cell>
          <cell r="AM81">
            <v>341.00395648897324</v>
          </cell>
          <cell r="AP81">
            <v>69820.373626733024</v>
          </cell>
          <cell r="AQ81">
            <v>93798</v>
          </cell>
          <cell r="AR81">
            <v>96783.79254356795</v>
          </cell>
          <cell r="AS81">
            <v>96813.805608604336</v>
          </cell>
          <cell r="AT81">
            <v>101447.80845210726</v>
          </cell>
          <cell r="AU81">
            <v>0</v>
          </cell>
          <cell r="AV81">
            <v>0</v>
          </cell>
          <cell r="AW81">
            <v>0</v>
          </cell>
          <cell r="AY81">
            <v>4634.0028435029235</v>
          </cell>
          <cell r="AZ81">
            <v>4.7865103684046062</v>
          </cell>
          <cell r="BB81">
            <v>-72</v>
          </cell>
        </row>
        <row r="82">
          <cell r="A82">
            <v>73</v>
          </cell>
          <cell r="B82" t="str">
            <v>DEDHAM</v>
          </cell>
          <cell r="C82">
            <v>10.894371749091244</v>
          </cell>
          <cell r="D82">
            <v>9</v>
          </cell>
          <cell r="E82">
            <v>7</v>
          </cell>
          <cell r="F82">
            <v>7</v>
          </cell>
          <cell r="G82">
            <v>7.9365079365079376</v>
          </cell>
          <cell r="L82">
            <v>0.93650793650793762</v>
          </cell>
          <cell r="M82">
            <v>13.378684807256258</v>
          </cell>
          <cell r="P82">
            <v>180922</v>
          </cell>
          <cell r="Q82">
            <v>162574</v>
          </cell>
          <cell r="R82">
            <v>131393</v>
          </cell>
          <cell r="S82">
            <v>131314</v>
          </cell>
          <cell r="T82">
            <v>150099</v>
          </cell>
          <cell r="Y82">
            <v>18785</v>
          </cell>
          <cell r="Z82">
            <v>14.30540536424143</v>
          </cell>
          <cell r="AA82">
            <v>0.92672055698517219</v>
          </cell>
          <cell r="AC82">
            <v>27497.662561460715</v>
          </cell>
          <cell r="AD82">
            <v>8037</v>
          </cell>
          <cell r="AE82">
            <v>6207</v>
          </cell>
          <cell r="AF82">
            <v>6207</v>
          </cell>
          <cell r="AG82">
            <v>7040.466204512275</v>
          </cell>
          <cell r="AL82">
            <v>833.466204512275</v>
          </cell>
          <cell r="AM82">
            <v>13.427842830872816</v>
          </cell>
          <cell r="AP82">
            <v>153424.33743853928</v>
          </cell>
          <cell r="AQ82">
            <v>154537</v>
          </cell>
          <cell r="AR82">
            <v>125186</v>
          </cell>
          <cell r="AS82">
            <v>125107</v>
          </cell>
          <cell r="AT82">
            <v>143058.53379548772</v>
          </cell>
          <cell r="AU82">
            <v>0</v>
          </cell>
          <cell r="AV82">
            <v>0</v>
          </cell>
          <cell r="AW82">
            <v>0</v>
          </cell>
          <cell r="AY82">
            <v>17951.533795487718</v>
          </cell>
          <cell r="AZ82">
            <v>14.348944340035107</v>
          </cell>
          <cell r="BB82">
            <v>-73</v>
          </cell>
        </row>
        <row r="83">
          <cell r="A83">
            <v>74</v>
          </cell>
          <cell r="B83" t="str">
            <v>DEERFIELD</v>
          </cell>
          <cell r="C83">
            <v>4</v>
          </cell>
          <cell r="D83">
            <v>8</v>
          </cell>
          <cell r="E83">
            <v>3</v>
          </cell>
          <cell r="F83">
            <v>3</v>
          </cell>
          <cell r="G83">
            <v>3</v>
          </cell>
          <cell r="L83">
            <v>0</v>
          </cell>
          <cell r="M83">
            <v>0</v>
          </cell>
          <cell r="P83">
            <v>64448</v>
          </cell>
          <cell r="Q83">
            <v>115041</v>
          </cell>
          <cell r="R83">
            <v>41988</v>
          </cell>
          <cell r="S83">
            <v>41400</v>
          </cell>
          <cell r="T83">
            <v>41400</v>
          </cell>
          <cell r="Y83">
            <v>0</v>
          </cell>
          <cell r="Z83">
            <v>0</v>
          </cell>
          <cell r="AA83">
            <v>0</v>
          </cell>
          <cell r="AC83">
            <v>35297.698047032027</v>
          </cell>
          <cell r="AD83">
            <v>46099.629999051598</v>
          </cell>
          <cell r="AE83">
            <v>2679</v>
          </cell>
          <cell r="AF83">
            <v>2679</v>
          </cell>
          <cell r="AG83">
            <v>2651.2677472793439</v>
          </cell>
          <cell r="AL83">
            <v>-27.732252720656106</v>
          </cell>
          <cell r="AM83">
            <v>-1.0351718074153027</v>
          </cell>
          <cell r="AP83">
            <v>29150.301952967973</v>
          </cell>
          <cell r="AQ83">
            <v>68941.370000948402</v>
          </cell>
          <cell r="AR83">
            <v>39309</v>
          </cell>
          <cell r="AS83">
            <v>38721</v>
          </cell>
          <cell r="AT83">
            <v>38748.732252720656</v>
          </cell>
          <cell r="AU83">
            <v>0</v>
          </cell>
          <cell r="AV83">
            <v>0</v>
          </cell>
          <cell r="AW83">
            <v>0</v>
          </cell>
          <cell r="AY83">
            <v>27.732252720656106</v>
          </cell>
          <cell r="AZ83">
            <v>7.1620703805841401E-2</v>
          </cell>
          <cell r="BB83">
            <v>-74</v>
          </cell>
        </row>
        <row r="84">
          <cell r="A84">
            <v>75</v>
          </cell>
          <cell r="B84" t="str">
            <v>DENNIS</v>
          </cell>
          <cell r="C84">
            <v>0</v>
          </cell>
          <cell r="D84">
            <v>0</v>
          </cell>
          <cell r="E84">
            <v>0</v>
          </cell>
          <cell r="F84">
            <v>0</v>
          </cell>
          <cell r="G84">
            <v>0</v>
          </cell>
          <cell r="L84">
            <v>0</v>
          </cell>
          <cell r="M84" t="str">
            <v>--</v>
          </cell>
          <cell r="P84">
            <v>0</v>
          </cell>
          <cell r="Q84">
            <v>0</v>
          </cell>
          <cell r="R84">
            <v>0</v>
          </cell>
          <cell r="S84">
            <v>0</v>
          </cell>
          <cell r="T84">
            <v>0</v>
          </cell>
          <cell r="Y84">
            <v>0</v>
          </cell>
          <cell r="Z84" t="str">
            <v>--</v>
          </cell>
          <cell r="AA84">
            <v>0</v>
          </cell>
          <cell r="AC84">
            <v>0</v>
          </cell>
          <cell r="AD84">
            <v>0</v>
          </cell>
          <cell r="AE84">
            <v>0</v>
          </cell>
          <cell r="AF84">
            <v>0</v>
          </cell>
          <cell r="AG84">
            <v>0</v>
          </cell>
          <cell r="AL84">
            <v>0</v>
          </cell>
          <cell r="AM84" t="str">
            <v>--</v>
          </cell>
          <cell r="AP84">
            <v>0</v>
          </cell>
          <cell r="AQ84">
            <v>0</v>
          </cell>
          <cell r="AR84">
            <v>0</v>
          </cell>
          <cell r="AS84">
            <v>0</v>
          </cell>
          <cell r="AT84">
            <v>0</v>
          </cell>
          <cell r="AU84">
            <v>0</v>
          </cell>
          <cell r="AV84">
            <v>0</v>
          </cell>
          <cell r="AW84">
            <v>0</v>
          </cell>
          <cell r="AY84">
            <v>0</v>
          </cell>
          <cell r="AZ84" t="str">
            <v>--</v>
          </cell>
          <cell r="BB84">
            <v>-75</v>
          </cell>
        </row>
        <row r="85">
          <cell r="A85">
            <v>76</v>
          </cell>
          <cell r="B85" t="str">
            <v>DIGHTON</v>
          </cell>
          <cell r="C85">
            <v>0</v>
          </cell>
          <cell r="D85">
            <v>0</v>
          </cell>
          <cell r="E85">
            <v>0</v>
          </cell>
          <cell r="F85">
            <v>0</v>
          </cell>
          <cell r="G85">
            <v>0</v>
          </cell>
          <cell r="L85">
            <v>0</v>
          </cell>
          <cell r="M85" t="str">
            <v>--</v>
          </cell>
          <cell r="P85">
            <v>0</v>
          </cell>
          <cell r="Q85">
            <v>0</v>
          </cell>
          <cell r="R85">
            <v>0</v>
          </cell>
          <cell r="S85">
            <v>0</v>
          </cell>
          <cell r="T85">
            <v>0</v>
          </cell>
          <cell r="Y85">
            <v>0</v>
          </cell>
          <cell r="Z85" t="str">
            <v>--</v>
          </cell>
          <cell r="AA85">
            <v>0</v>
          </cell>
          <cell r="AC85">
            <v>0</v>
          </cell>
          <cell r="AD85">
            <v>0</v>
          </cell>
          <cell r="AE85">
            <v>0</v>
          </cell>
          <cell r="AF85">
            <v>0</v>
          </cell>
          <cell r="AG85">
            <v>0</v>
          </cell>
          <cell r="AL85">
            <v>0</v>
          </cell>
          <cell r="AM85" t="str">
            <v>--</v>
          </cell>
          <cell r="AP85">
            <v>0</v>
          </cell>
          <cell r="AQ85">
            <v>0</v>
          </cell>
          <cell r="AR85">
            <v>0</v>
          </cell>
          <cell r="AS85">
            <v>0</v>
          </cell>
          <cell r="AT85">
            <v>0</v>
          </cell>
          <cell r="AU85">
            <v>0</v>
          </cell>
          <cell r="AV85">
            <v>0</v>
          </cell>
          <cell r="AW85">
            <v>0</v>
          </cell>
          <cell r="AY85">
            <v>0</v>
          </cell>
          <cell r="AZ85" t="str">
            <v>--</v>
          </cell>
          <cell r="BB85">
            <v>-76</v>
          </cell>
        </row>
        <row r="86">
          <cell r="A86">
            <v>77</v>
          </cell>
          <cell r="B86" t="str">
            <v>DOUGLAS</v>
          </cell>
          <cell r="C86">
            <v>0</v>
          </cell>
          <cell r="D86">
            <v>0</v>
          </cell>
          <cell r="E86">
            <v>0</v>
          </cell>
          <cell r="F86">
            <v>0</v>
          </cell>
          <cell r="G86">
            <v>0</v>
          </cell>
          <cell r="L86">
            <v>0</v>
          </cell>
          <cell r="M86" t="str">
            <v>--</v>
          </cell>
          <cell r="P86">
            <v>0</v>
          </cell>
          <cell r="Q86">
            <v>0</v>
          </cell>
          <cell r="R86">
            <v>0</v>
          </cell>
          <cell r="S86">
            <v>0</v>
          </cell>
          <cell r="T86">
            <v>0</v>
          </cell>
          <cell r="Y86">
            <v>0</v>
          </cell>
          <cell r="Z86" t="str">
            <v>--</v>
          </cell>
          <cell r="AA86">
            <v>0</v>
          </cell>
          <cell r="AC86">
            <v>0</v>
          </cell>
          <cell r="AD86">
            <v>0</v>
          </cell>
          <cell r="AE86">
            <v>0</v>
          </cell>
          <cell r="AF86">
            <v>0</v>
          </cell>
          <cell r="AG86">
            <v>0</v>
          </cell>
          <cell r="AL86">
            <v>0</v>
          </cell>
          <cell r="AM86" t="str">
            <v>--</v>
          </cell>
          <cell r="AP86">
            <v>0</v>
          </cell>
          <cell r="AQ86">
            <v>0</v>
          </cell>
          <cell r="AR86">
            <v>0</v>
          </cell>
          <cell r="AS86">
            <v>0</v>
          </cell>
          <cell r="AT86">
            <v>0</v>
          </cell>
          <cell r="AU86">
            <v>0</v>
          </cell>
          <cell r="AV86">
            <v>0</v>
          </cell>
          <cell r="AW86">
            <v>0</v>
          </cell>
          <cell r="AY86">
            <v>0</v>
          </cell>
          <cell r="AZ86" t="str">
            <v>--</v>
          </cell>
          <cell r="BB86">
            <v>-77</v>
          </cell>
        </row>
        <row r="87">
          <cell r="A87">
            <v>78</v>
          </cell>
          <cell r="B87" t="str">
            <v>DOVER</v>
          </cell>
          <cell r="C87">
            <v>0</v>
          </cell>
          <cell r="D87">
            <v>0</v>
          </cell>
          <cell r="E87">
            <v>0</v>
          </cell>
          <cell r="F87">
            <v>0</v>
          </cell>
          <cell r="G87">
            <v>0</v>
          </cell>
          <cell r="L87">
            <v>0</v>
          </cell>
          <cell r="M87" t="str">
            <v>--</v>
          </cell>
          <cell r="P87">
            <v>0</v>
          </cell>
          <cell r="Q87">
            <v>0</v>
          </cell>
          <cell r="R87">
            <v>0</v>
          </cell>
          <cell r="S87">
            <v>0</v>
          </cell>
          <cell r="T87">
            <v>0</v>
          </cell>
          <cell r="Y87">
            <v>0</v>
          </cell>
          <cell r="Z87" t="str">
            <v>--</v>
          </cell>
          <cell r="AA87">
            <v>0</v>
          </cell>
          <cell r="AC87">
            <v>0</v>
          </cell>
          <cell r="AD87">
            <v>0</v>
          </cell>
          <cell r="AE87">
            <v>0</v>
          </cell>
          <cell r="AF87">
            <v>0</v>
          </cell>
          <cell r="AG87">
            <v>0</v>
          </cell>
          <cell r="AL87">
            <v>0</v>
          </cell>
          <cell r="AM87" t="str">
            <v>--</v>
          </cell>
          <cell r="AP87">
            <v>0</v>
          </cell>
          <cell r="AQ87">
            <v>0</v>
          </cell>
          <cell r="AR87">
            <v>0</v>
          </cell>
          <cell r="AS87">
            <v>0</v>
          </cell>
          <cell r="AT87">
            <v>0</v>
          </cell>
          <cell r="AU87">
            <v>0</v>
          </cell>
          <cell r="AV87">
            <v>0</v>
          </cell>
          <cell r="AW87">
            <v>0</v>
          </cell>
          <cell r="AY87">
            <v>0</v>
          </cell>
          <cell r="AZ87" t="str">
            <v>--</v>
          </cell>
          <cell r="BB87">
            <v>-78</v>
          </cell>
        </row>
        <row r="88">
          <cell r="A88">
            <v>79</v>
          </cell>
          <cell r="B88" t="str">
            <v>DRACUT</v>
          </cell>
          <cell r="C88">
            <v>154.61326432439884</v>
          </cell>
          <cell r="D88">
            <v>214</v>
          </cell>
          <cell r="E88">
            <v>193</v>
          </cell>
          <cell r="F88">
            <v>193</v>
          </cell>
          <cell r="G88">
            <v>194.59468579397324</v>
          </cell>
          <cell r="L88">
            <v>1.5946857939732411</v>
          </cell>
          <cell r="M88">
            <v>0.82626206941618374</v>
          </cell>
          <cell r="P88">
            <v>1541189</v>
          </cell>
          <cell r="Q88">
            <v>2244902</v>
          </cell>
          <cell r="R88">
            <v>2142193</v>
          </cell>
          <cell r="S88">
            <v>2138365</v>
          </cell>
          <cell r="T88">
            <v>2032811</v>
          </cell>
          <cell r="Y88">
            <v>-105554</v>
          </cell>
          <cell r="Z88">
            <v>-4.936201256567518</v>
          </cell>
          <cell r="AA88">
            <v>-5.7624633259837017</v>
          </cell>
          <cell r="AC88">
            <v>485661.42210885108</v>
          </cell>
          <cell r="AD88">
            <v>723949.33704578842</v>
          </cell>
          <cell r="AE88">
            <v>707689.04498742847</v>
          </cell>
          <cell r="AF88">
            <v>697506.65801141853</v>
          </cell>
          <cell r="AG88">
            <v>570658.40154337359</v>
          </cell>
          <cell r="AL88">
            <v>-126848.25646804494</v>
          </cell>
          <cell r="AM88">
            <v>-18.185956364873633</v>
          </cell>
          <cell r="AP88">
            <v>1055527.5778911489</v>
          </cell>
          <cell r="AQ88">
            <v>1520952.6629542117</v>
          </cell>
          <cell r="AR88">
            <v>1434503.9550125715</v>
          </cell>
          <cell r="AS88">
            <v>1440858.3419885815</v>
          </cell>
          <cell r="AT88">
            <v>1462152.5984566263</v>
          </cell>
          <cell r="AU88">
            <v>0</v>
          </cell>
          <cell r="AV88">
            <v>0</v>
          </cell>
          <cell r="AW88">
            <v>0</v>
          </cell>
          <cell r="AY88">
            <v>21294.256468044827</v>
          </cell>
          <cell r="AZ88">
            <v>1.4778868850254812</v>
          </cell>
          <cell r="BB88">
            <v>-79</v>
          </cell>
        </row>
        <row r="89">
          <cell r="A89">
            <v>80</v>
          </cell>
          <cell r="B89" t="str">
            <v>DUDLEY</v>
          </cell>
          <cell r="C89">
            <v>0</v>
          </cell>
          <cell r="D89">
            <v>0</v>
          </cell>
          <cell r="E89">
            <v>0</v>
          </cell>
          <cell r="F89">
            <v>0</v>
          </cell>
          <cell r="G89">
            <v>0</v>
          </cell>
          <cell r="L89">
            <v>0</v>
          </cell>
          <cell r="M89" t="str">
            <v>--</v>
          </cell>
          <cell r="P89">
            <v>0</v>
          </cell>
          <cell r="Q89">
            <v>0</v>
          </cell>
          <cell r="R89">
            <v>0</v>
          </cell>
          <cell r="S89">
            <v>0</v>
          </cell>
          <cell r="T89">
            <v>0</v>
          </cell>
          <cell r="Y89">
            <v>0</v>
          </cell>
          <cell r="Z89" t="str">
            <v>--</v>
          </cell>
          <cell r="AA89">
            <v>0</v>
          </cell>
          <cell r="AC89">
            <v>0</v>
          </cell>
          <cell r="AD89">
            <v>0</v>
          </cell>
          <cell r="AE89">
            <v>0</v>
          </cell>
          <cell r="AF89">
            <v>0</v>
          </cell>
          <cell r="AG89">
            <v>0</v>
          </cell>
          <cell r="AL89">
            <v>0</v>
          </cell>
          <cell r="AM89" t="str">
            <v>--</v>
          </cell>
          <cell r="AP89">
            <v>0</v>
          </cell>
          <cell r="AQ89">
            <v>0</v>
          </cell>
          <cell r="AR89">
            <v>0</v>
          </cell>
          <cell r="AS89">
            <v>0</v>
          </cell>
          <cell r="AT89">
            <v>0</v>
          </cell>
          <cell r="AU89">
            <v>0</v>
          </cell>
          <cell r="AV89">
            <v>0</v>
          </cell>
          <cell r="AW89">
            <v>0</v>
          </cell>
          <cell r="AY89">
            <v>0</v>
          </cell>
          <cell r="AZ89" t="str">
            <v>--</v>
          </cell>
          <cell r="BB89">
            <v>-80</v>
          </cell>
        </row>
        <row r="90">
          <cell r="A90">
            <v>81</v>
          </cell>
          <cell r="B90" t="str">
            <v>DUNSTABLE</v>
          </cell>
          <cell r="C90">
            <v>0</v>
          </cell>
          <cell r="D90">
            <v>0</v>
          </cell>
          <cell r="E90">
            <v>0</v>
          </cell>
          <cell r="F90">
            <v>0</v>
          </cell>
          <cell r="G90">
            <v>0</v>
          </cell>
          <cell r="L90">
            <v>0</v>
          </cell>
          <cell r="M90" t="str">
            <v>--</v>
          </cell>
          <cell r="P90">
            <v>0</v>
          </cell>
          <cell r="Q90">
            <v>0</v>
          </cell>
          <cell r="R90">
            <v>0</v>
          </cell>
          <cell r="S90">
            <v>0</v>
          </cell>
          <cell r="T90">
            <v>0</v>
          </cell>
          <cell r="Y90">
            <v>0</v>
          </cell>
          <cell r="Z90" t="str">
            <v>--</v>
          </cell>
          <cell r="AA90">
            <v>0</v>
          </cell>
          <cell r="AC90">
            <v>0</v>
          </cell>
          <cell r="AD90">
            <v>0</v>
          </cell>
          <cell r="AE90">
            <v>0</v>
          </cell>
          <cell r="AF90">
            <v>0</v>
          </cell>
          <cell r="AG90">
            <v>0</v>
          </cell>
          <cell r="AL90">
            <v>0</v>
          </cell>
          <cell r="AM90" t="str">
            <v>--</v>
          </cell>
          <cell r="AP90">
            <v>0</v>
          </cell>
          <cell r="AQ90">
            <v>0</v>
          </cell>
          <cell r="AR90">
            <v>0</v>
          </cell>
          <cell r="AS90">
            <v>0</v>
          </cell>
          <cell r="AT90">
            <v>0</v>
          </cell>
          <cell r="AU90">
            <v>0</v>
          </cell>
          <cell r="AV90">
            <v>0</v>
          </cell>
          <cell r="AW90">
            <v>0</v>
          </cell>
          <cell r="AY90">
            <v>0</v>
          </cell>
          <cell r="AZ90" t="str">
            <v>--</v>
          </cell>
          <cell r="BB90">
            <v>-81</v>
          </cell>
        </row>
        <row r="91">
          <cell r="A91">
            <v>82</v>
          </cell>
          <cell r="B91" t="str">
            <v>DUXBURY</v>
          </cell>
          <cell r="C91">
            <v>14.440397350993377</v>
          </cell>
          <cell r="D91">
            <v>12</v>
          </cell>
          <cell r="E91">
            <v>13</v>
          </cell>
          <cell r="F91">
            <v>13</v>
          </cell>
          <cell r="G91">
            <v>11.557491289198605</v>
          </cell>
          <cell r="L91">
            <v>-1.4425087108013948</v>
          </cell>
          <cell r="M91">
            <v>-11.096220852318417</v>
          </cell>
          <cell r="P91">
            <v>193133</v>
          </cell>
          <cell r="Q91">
            <v>159428</v>
          </cell>
          <cell r="R91">
            <v>174575</v>
          </cell>
          <cell r="S91">
            <v>174640</v>
          </cell>
          <cell r="T91">
            <v>154883</v>
          </cell>
          <cell r="Y91">
            <v>-19757</v>
          </cell>
          <cell r="Z91">
            <v>-11.312986715529084</v>
          </cell>
          <cell r="AA91">
            <v>-0.21676586321066615</v>
          </cell>
          <cell r="AC91">
            <v>38811.631913844874</v>
          </cell>
          <cell r="AD91">
            <v>10716</v>
          </cell>
          <cell r="AE91">
            <v>11609</v>
          </cell>
          <cell r="AF91">
            <v>11609</v>
          </cell>
          <cell r="AG91">
            <v>10297.345602141282</v>
          </cell>
          <cell r="AL91">
            <v>-1311.6543978587179</v>
          </cell>
          <cell r="AM91">
            <v>-11.298599344118509</v>
          </cell>
          <cell r="AP91">
            <v>154321.36808615513</v>
          </cell>
          <cell r="AQ91">
            <v>148712</v>
          </cell>
          <cell r="AR91">
            <v>162966</v>
          </cell>
          <cell r="AS91">
            <v>163031</v>
          </cell>
          <cell r="AT91">
            <v>144585.65439785871</v>
          </cell>
          <cell r="AU91">
            <v>0</v>
          </cell>
          <cell r="AV91">
            <v>0</v>
          </cell>
          <cell r="AW91">
            <v>0</v>
          </cell>
          <cell r="AY91">
            <v>-18445.345602141286</v>
          </cell>
          <cell r="AZ91">
            <v>-11.314011201637285</v>
          </cell>
          <cell r="BB91">
            <v>-82</v>
          </cell>
        </row>
        <row r="92">
          <cell r="A92">
            <v>83</v>
          </cell>
          <cell r="B92" t="str">
            <v>EAST BRIDGEWATER</v>
          </cell>
          <cell r="C92">
            <v>3.9155405405405403</v>
          </cell>
          <cell r="D92">
            <v>5</v>
          </cell>
          <cell r="E92">
            <v>5</v>
          </cell>
          <cell r="F92">
            <v>5</v>
          </cell>
          <cell r="G92">
            <v>5</v>
          </cell>
          <cell r="L92">
            <v>0</v>
          </cell>
          <cell r="M92">
            <v>0</v>
          </cell>
          <cell r="P92">
            <v>39005</v>
          </cell>
          <cell r="Q92">
            <v>50160</v>
          </cell>
          <cell r="R92">
            <v>49058</v>
          </cell>
          <cell r="S92">
            <v>50700</v>
          </cell>
          <cell r="T92">
            <v>50700</v>
          </cell>
          <cell r="Y92">
            <v>0</v>
          </cell>
          <cell r="Z92">
            <v>0</v>
          </cell>
          <cell r="AA92">
            <v>0</v>
          </cell>
          <cell r="AC92">
            <v>12476.134518223857</v>
          </cell>
          <cell r="AD92">
            <v>12904.65468195782</v>
          </cell>
          <cell r="AE92">
            <v>13162.620546552664</v>
          </cell>
          <cell r="AF92">
            <v>14608.867548915678</v>
          </cell>
          <cell r="AG92">
            <v>13973.796074091957</v>
          </cell>
          <cell r="AL92">
            <v>-635.07147482372056</v>
          </cell>
          <cell r="AM92">
            <v>-4.3471643007048648</v>
          </cell>
          <cell r="AP92">
            <v>26528.865481776142</v>
          </cell>
          <cell r="AQ92">
            <v>37255.345318042178</v>
          </cell>
          <cell r="AR92">
            <v>35895.379453447335</v>
          </cell>
          <cell r="AS92">
            <v>36091.132451084326</v>
          </cell>
          <cell r="AT92">
            <v>36726.203925908041</v>
          </cell>
          <cell r="AU92">
            <v>0</v>
          </cell>
          <cell r="AV92">
            <v>0</v>
          </cell>
          <cell r="AW92">
            <v>0</v>
          </cell>
          <cell r="AY92">
            <v>635.07147482371511</v>
          </cell>
          <cell r="AZ92">
            <v>1.7596329948483813</v>
          </cell>
          <cell r="BB92">
            <v>-83</v>
          </cell>
        </row>
        <row r="93">
          <cell r="A93">
            <v>84</v>
          </cell>
          <cell r="B93" t="str">
            <v>EAST BROOKFIELD</v>
          </cell>
          <cell r="C93">
            <v>0</v>
          </cell>
          <cell r="D93">
            <v>0</v>
          </cell>
          <cell r="E93">
            <v>0</v>
          </cell>
          <cell r="F93">
            <v>0</v>
          </cell>
          <cell r="G93">
            <v>0</v>
          </cell>
          <cell r="L93">
            <v>0</v>
          </cell>
          <cell r="M93" t="str">
            <v>--</v>
          </cell>
          <cell r="P93">
            <v>0</v>
          </cell>
          <cell r="Q93">
            <v>0</v>
          </cell>
          <cell r="R93">
            <v>0</v>
          </cell>
          <cell r="S93">
            <v>0</v>
          </cell>
          <cell r="T93">
            <v>0</v>
          </cell>
          <cell r="Y93">
            <v>0</v>
          </cell>
          <cell r="Z93" t="str">
            <v>--</v>
          </cell>
          <cell r="AA93">
            <v>0</v>
          </cell>
          <cell r="AC93">
            <v>0</v>
          </cell>
          <cell r="AD93">
            <v>0</v>
          </cell>
          <cell r="AE93">
            <v>0</v>
          </cell>
          <cell r="AF93">
            <v>0</v>
          </cell>
          <cell r="AG93">
            <v>0</v>
          </cell>
          <cell r="AL93">
            <v>0</v>
          </cell>
          <cell r="AM93" t="str">
            <v>--</v>
          </cell>
          <cell r="AP93">
            <v>0</v>
          </cell>
          <cell r="AQ93">
            <v>0</v>
          </cell>
          <cell r="AR93">
            <v>0</v>
          </cell>
          <cell r="AS93">
            <v>0</v>
          </cell>
          <cell r="AT93">
            <v>0</v>
          </cell>
          <cell r="AU93">
            <v>0</v>
          </cell>
          <cell r="AV93">
            <v>0</v>
          </cell>
          <cell r="AW93">
            <v>0</v>
          </cell>
          <cell r="AY93">
            <v>0</v>
          </cell>
          <cell r="AZ93" t="str">
            <v>--</v>
          </cell>
          <cell r="BB93">
            <v>-84</v>
          </cell>
        </row>
        <row r="94">
          <cell r="A94">
            <v>85</v>
          </cell>
          <cell r="B94" t="str">
            <v>EASTHAM</v>
          </cell>
          <cell r="C94">
            <v>0</v>
          </cell>
          <cell r="D94">
            <v>0</v>
          </cell>
          <cell r="E94">
            <v>0</v>
          </cell>
          <cell r="F94">
            <v>0</v>
          </cell>
          <cell r="G94">
            <v>0</v>
          </cell>
          <cell r="L94">
            <v>0</v>
          </cell>
          <cell r="M94" t="str">
            <v>--</v>
          </cell>
          <cell r="P94">
            <v>0</v>
          </cell>
          <cell r="Q94">
            <v>0</v>
          </cell>
          <cell r="R94">
            <v>0</v>
          </cell>
          <cell r="S94">
            <v>0</v>
          </cell>
          <cell r="T94">
            <v>0</v>
          </cell>
          <cell r="Y94">
            <v>0</v>
          </cell>
          <cell r="Z94" t="str">
            <v>--</v>
          </cell>
          <cell r="AA94">
            <v>0</v>
          </cell>
          <cell r="AC94">
            <v>0</v>
          </cell>
          <cell r="AD94">
            <v>0</v>
          </cell>
          <cell r="AE94">
            <v>0</v>
          </cell>
          <cell r="AF94">
            <v>0</v>
          </cell>
          <cell r="AG94">
            <v>0</v>
          </cell>
          <cell r="AL94">
            <v>0</v>
          </cell>
          <cell r="AM94" t="str">
            <v>--</v>
          </cell>
          <cell r="AP94">
            <v>0</v>
          </cell>
          <cell r="AQ94">
            <v>0</v>
          </cell>
          <cell r="AR94">
            <v>0</v>
          </cell>
          <cell r="AS94">
            <v>0</v>
          </cell>
          <cell r="AT94">
            <v>0</v>
          </cell>
          <cell r="AU94">
            <v>0</v>
          </cell>
          <cell r="AV94">
            <v>0</v>
          </cell>
          <cell r="AW94">
            <v>0</v>
          </cell>
          <cell r="AY94">
            <v>0</v>
          </cell>
          <cell r="AZ94" t="str">
            <v>--</v>
          </cell>
          <cell r="BB94">
            <v>-85</v>
          </cell>
        </row>
        <row r="95">
          <cell r="A95">
            <v>86</v>
          </cell>
          <cell r="B95" t="str">
            <v>EASTHAMPTON</v>
          </cell>
          <cell r="C95">
            <v>74.60522924174802</v>
          </cell>
          <cell r="D95">
            <v>90</v>
          </cell>
          <cell r="E95">
            <v>96</v>
          </cell>
          <cell r="F95">
            <v>96</v>
          </cell>
          <cell r="G95">
            <v>93.793835972562206</v>
          </cell>
          <cell r="L95">
            <v>-2.2061640274377936</v>
          </cell>
          <cell r="M95">
            <v>-2.2980875285810387</v>
          </cell>
          <cell r="P95">
            <v>783142</v>
          </cell>
          <cell r="Q95">
            <v>1002375</v>
          </cell>
          <cell r="R95">
            <v>1063186</v>
          </cell>
          <cell r="S95">
            <v>1062099</v>
          </cell>
          <cell r="T95">
            <v>1014707</v>
          </cell>
          <cell r="Y95">
            <v>-47392</v>
          </cell>
          <cell r="Z95">
            <v>-4.4621075813083388</v>
          </cell>
          <cell r="AA95">
            <v>-2.1640200527273001</v>
          </cell>
          <cell r="AC95">
            <v>226890.66284455245</v>
          </cell>
          <cell r="AD95">
            <v>249301.44863394258</v>
          </cell>
          <cell r="AE95">
            <v>334023.9140802956</v>
          </cell>
          <cell r="AF95">
            <v>329954.44985242549</v>
          </cell>
          <cell r="AG95">
            <v>272239.32531041151</v>
          </cell>
          <cell r="AL95">
            <v>-57715.124542013975</v>
          </cell>
          <cell r="AM95">
            <v>-17.49184609203709</v>
          </cell>
          <cell r="AP95">
            <v>556251.33715544757</v>
          </cell>
          <cell r="AQ95">
            <v>753073.55136605748</v>
          </cell>
          <cell r="AR95">
            <v>729162.0859197044</v>
          </cell>
          <cell r="AS95">
            <v>732144.55014757451</v>
          </cell>
          <cell r="AT95">
            <v>742467.67468958849</v>
          </cell>
          <cell r="AU95">
            <v>0</v>
          </cell>
          <cell r="AV95">
            <v>0</v>
          </cell>
          <cell r="AW95">
            <v>0</v>
          </cell>
          <cell r="AY95">
            <v>10323.124542013975</v>
          </cell>
          <cell r="AZ95">
            <v>1.4099844818804108</v>
          </cell>
          <cell r="BB95">
            <v>-86</v>
          </cell>
        </row>
        <row r="96">
          <cell r="A96">
            <v>87</v>
          </cell>
          <cell r="B96" t="str">
            <v>EAST LONGMEADOW</v>
          </cell>
          <cell r="C96">
            <v>4.4899328859060406</v>
          </cell>
          <cell r="D96">
            <v>9</v>
          </cell>
          <cell r="E96">
            <v>9</v>
          </cell>
          <cell r="F96">
            <v>9</v>
          </cell>
          <cell r="G96">
            <v>7.574829931972789</v>
          </cell>
          <cell r="L96">
            <v>-1.425170068027211</v>
          </cell>
          <cell r="M96">
            <v>-15.835222978080122</v>
          </cell>
          <cell r="P96">
            <v>44944</v>
          </cell>
          <cell r="Q96">
            <v>123425</v>
          </cell>
          <cell r="R96">
            <v>128067</v>
          </cell>
          <cell r="S96">
            <v>129172</v>
          </cell>
          <cell r="T96">
            <v>106616</v>
          </cell>
          <cell r="Y96">
            <v>-22556</v>
          </cell>
          <cell r="Z96">
            <v>-17.461988666274419</v>
          </cell>
          <cell r="AA96">
            <v>-1.6267656881942969</v>
          </cell>
          <cell r="AC96">
            <v>15842.192861419953</v>
          </cell>
          <cell r="AD96">
            <v>68910.712286857233</v>
          </cell>
          <cell r="AE96">
            <v>82824.749897630536</v>
          </cell>
          <cell r="AF96">
            <v>82953.908806575739</v>
          </cell>
          <cell r="AG96">
            <v>58155.606760827453</v>
          </cell>
          <cell r="AL96">
            <v>-24798.302045748285</v>
          </cell>
          <cell r="AM96">
            <v>-29.89407298885779</v>
          </cell>
          <cell r="AP96">
            <v>29101.807138580047</v>
          </cell>
          <cell r="AQ96">
            <v>54514.287713142767</v>
          </cell>
          <cell r="AR96">
            <v>45242.250102369464</v>
          </cell>
          <cell r="AS96">
            <v>46218.091193424261</v>
          </cell>
          <cell r="AT96">
            <v>48460.393239172547</v>
          </cell>
          <cell r="AU96">
            <v>0</v>
          </cell>
          <cell r="AV96">
            <v>0</v>
          </cell>
          <cell r="AW96">
            <v>0</v>
          </cell>
          <cell r="AY96">
            <v>2242.3020457482853</v>
          </cell>
          <cell r="AZ96">
            <v>4.8515678338254542</v>
          </cell>
          <cell r="BB96">
            <v>-87</v>
          </cell>
        </row>
        <row r="97">
          <cell r="A97">
            <v>88</v>
          </cell>
          <cell r="B97" t="str">
            <v>EASTON</v>
          </cell>
          <cell r="C97">
            <v>14.442906574394463</v>
          </cell>
          <cell r="D97">
            <v>17</v>
          </cell>
          <cell r="E97">
            <v>9</v>
          </cell>
          <cell r="F97">
            <v>9</v>
          </cell>
          <cell r="G97">
            <v>12</v>
          </cell>
          <cell r="L97">
            <v>3</v>
          </cell>
          <cell r="M97">
            <v>33.333333333333329</v>
          </cell>
          <cell r="P97">
            <v>171953</v>
          </cell>
          <cell r="Q97">
            <v>204033</v>
          </cell>
          <cell r="R97">
            <v>105750</v>
          </cell>
          <cell r="S97">
            <v>110655</v>
          </cell>
          <cell r="T97">
            <v>147540</v>
          </cell>
          <cell r="Y97">
            <v>36885</v>
          </cell>
          <cell r="Z97">
            <v>33.333333333333329</v>
          </cell>
          <cell r="AA97">
            <v>0</v>
          </cell>
          <cell r="AC97">
            <v>28908.047950044274</v>
          </cell>
          <cell r="AD97">
            <v>39867.010656552186</v>
          </cell>
          <cell r="AE97">
            <v>8037</v>
          </cell>
          <cell r="AF97">
            <v>8037</v>
          </cell>
          <cell r="AG97">
            <v>10702.005203253138</v>
          </cell>
          <cell r="AL97">
            <v>2665.0052032531385</v>
          </cell>
          <cell r="AM97">
            <v>33.159203723443298</v>
          </cell>
          <cell r="AP97">
            <v>143044.95204995573</v>
          </cell>
          <cell r="AQ97">
            <v>164165.98934344781</v>
          </cell>
          <cell r="AR97">
            <v>97713</v>
          </cell>
          <cell r="AS97">
            <v>102618</v>
          </cell>
          <cell r="AT97">
            <v>136837.99479674688</v>
          </cell>
          <cell r="AU97">
            <v>0</v>
          </cell>
          <cell r="AV97">
            <v>0</v>
          </cell>
          <cell r="AW97">
            <v>0</v>
          </cell>
          <cell r="AY97">
            <v>34219.994796746876</v>
          </cell>
          <cell r="AZ97">
            <v>33.346971093518562</v>
          </cell>
          <cell r="BB97">
            <v>-88</v>
          </cell>
        </row>
        <row r="98">
          <cell r="A98">
            <v>89</v>
          </cell>
          <cell r="B98" t="str">
            <v>EDGARTOWN</v>
          </cell>
          <cell r="C98">
            <v>29.862542955326461</v>
          </cell>
          <cell r="D98">
            <v>31</v>
          </cell>
          <cell r="E98">
            <v>38</v>
          </cell>
          <cell r="F98">
            <v>38</v>
          </cell>
          <cell r="G98">
            <v>36.892361111111114</v>
          </cell>
          <cell r="L98">
            <v>-1.1076388888888857</v>
          </cell>
          <cell r="M98">
            <v>-2.9148391812865437</v>
          </cell>
          <cell r="P98">
            <v>709564</v>
          </cell>
          <cell r="Q98">
            <v>723261</v>
          </cell>
          <cell r="R98">
            <v>895888</v>
          </cell>
          <cell r="S98">
            <v>896344</v>
          </cell>
          <cell r="T98">
            <v>870217</v>
          </cell>
          <cell r="Y98">
            <v>-26127</v>
          </cell>
          <cell r="Z98">
            <v>-2.9148407307908575</v>
          </cell>
          <cell r="AA98">
            <v>-1.5495043137470077E-6</v>
          </cell>
          <cell r="AC98">
            <v>43563.127762675169</v>
          </cell>
          <cell r="AD98">
            <v>38188.866400501334</v>
          </cell>
          <cell r="AE98">
            <v>205356.10701200663</v>
          </cell>
          <cell r="AF98">
            <v>203688.46026927378</v>
          </cell>
          <cell r="AG98">
            <v>169886.70188797626</v>
          </cell>
          <cell r="AL98">
            <v>-33801.758381297521</v>
          </cell>
          <cell r="AM98">
            <v>-16.594832292714067</v>
          </cell>
          <cell r="AP98">
            <v>666000.87223732483</v>
          </cell>
          <cell r="AQ98">
            <v>685072.13359949866</v>
          </cell>
          <cell r="AR98">
            <v>690531.89298799331</v>
          </cell>
          <cell r="AS98">
            <v>692655.53973072628</v>
          </cell>
          <cell r="AT98">
            <v>700330.29811202374</v>
          </cell>
          <cell r="AU98">
            <v>0</v>
          </cell>
          <cell r="AV98">
            <v>0</v>
          </cell>
          <cell r="AW98">
            <v>0</v>
          </cell>
          <cell r="AY98">
            <v>7674.7583812974626</v>
          </cell>
          <cell r="AZ98">
            <v>1.1080194903632767</v>
          </cell>
          <cell r="BB98">
            <v>-89</v>
          </cell>
        </row>
        <row r="99">
          <cell r="A99">
            <v>90</v>
          </cell>
          <cell r="B99" t="str">
            <v>EGREMONT</v>
          </cell>
          <cell r="C99">
            <v>0</v>
          </cell>
          <cell r="D99">
            <v>0</v>
          </cell>
          <cell r="E99">
            <v>0</v>
          </cell>
          <cell r="F99">
            <v>0</v>
          </cell>
          <cell r="G99">
            <v>0</v>
          </cell>
          <cell r="L99">
            <v>0</v>
          </cell>
          <cell r="M99" t="str">
            <v>--</v>
          </cell>
          <cell r="P99">
            <v>0</v>
          </cell>
          <cell r="Q99">
            <v>0</v>
          </cell>
          <cell r="R99">
            <v>0</v>
          </cell>
          <cell r="S99">
            <v>0</v>
          </cell>
          <cell r="T99">
            <v>0</v>
          </cell>
          <cell r="Y99">
            <v>0</v>
          </cell>
          <cell r="Z99" t="str">
            <v>--</v>
          </cell>
          <cell r="AA99">
            <v>0</v>
          </cell>
          <cell r="AC99">
            <v>0</v>
          </cell>
          <cell r="AD99">
            <v>0</v>
          </cell>
          <cell r="AE99">
            <v>0</v>
          </cell>
          <cell r="AF99">
            <v>0</v>
          </cell>
          <cell r="AG99">
            <v>0</v>
          </cell>
          <cell r="AL99">
            <v>0</v>
          </cell>
          <cell r="AM99" t="str">
            <v>--</v>
          </cell>
          <cell r="AP99">
            <v>0</v>
          </cell>
          <cell r="AQ99">
            <v>0</v>
          </cell>
          <cell r="AR99">
            <v>0</v>
          </cell>
          <cell r="AS99">
            <v>0</v>
          </cell>
          <cell r="AT99">
            <v>0</v>
          </cell>
          <cell r="AU99">
            <v>0</v>
          </cell>
          <cell r="AV99">
            <v>0</v>
          </cell>
          <cell r="AW99">
            <v>0</v>
          </cell>
          <cell r="AY99">
            <v>0</v>
          </cell>
          <cell r="AZ99" t="str">
            <v>--</v>
          </cell>
          <cell r="BB99">
            <v>-90</v>
          </cell>
        </row>
        <row r="100">
          <cell r="A100">
            <v>91</v>
          </cell>
          <cell r="B100" t="str">
            <v>ERVING</v>
          </cell>
          <cell r="C100">
            <v>11.295918367346939</v>
          </cell>
          <cell r="D100">
            <v>13</v>
          </cell>
          <cell r="E100">
            <v>10</v>
          </cell>
          <cell r="F100">
            <v>10</v>
          </cell>
          <cell r="G100">
            <v>10</v>
          </cell>
          <cell r="L100">
            <v>0</v>
          </cell>
          <cell r="M100">
            <v>0</v>
          </cell>
          <cell r="P100">
            <v>192541</v>
          </cell>
          <cell r="Q100">
            <v>234218</v>
          </cell>
          <cell r="R100">
            <v>177220</v>
          </cell>
          <cell r="S100">
            <v>176438</v>
          </cell>
          <cell r="T100">
            <v>176457</v>
          </cell>
          <cell r="Y100">
            <v>19</v>
          </cell>
          <cell r="Z100">
            <v>1.0768655278337036E-2</v>
          </cell>
          <cell r="AA100">
            <v>1.0768655278337036E-2</v>
          </cell>
          <cell r="AC100">
            <v>10080</v>
          </cell>
          <cell r="AD100">
            <v>44870.534914228185</v>
          </cell>
          <cell r="AE100">
            <v>8923</v>
          </cell>
          <cell r="AF100">
            <v>8923</v>
          </cell>
          <cell r="AG100">
            <v>8924</v>
          </cell>
          <cell r="AL100">
            <v>1</v>
          </cell>
          <cell r="AM100">
            <v>1.1206993163725976E-2</v>
          </cell>
          <cell r="AP100">
            <v>182461</v>
          </cell>
          <cell r="AQ100">
            <v>189347.46508577181</v>
          </cell>
          <cell r="AR100">
            <v>168297</v>
          </cell>
          <cell r="AS100">
            <v>167515</v>
          </cell>
          <cell r="AT100">
            <v>167533</v>
          </cell>
          <cell r="AU100">
            <v>0</v>
          </cell>
          <cell r="AV100">
            <v>0</v>
          </cell>
          <cell r="AW100">
            <v>0</v>
          </cell>
          <cell r="AY100">
            <v>18</v>
          </cell>
          <cell r="AZ100">
            <v>1.0745306390469445E-2</v>
          </cell>
          <cell r="BB100">
            <v>-91</v>
          </cell>
        </row>
        <row r="101">
          <cell r="A101">
            <v>92</v>
          </cell>
          <cell r="B101" t="str">
            <v>ESSEX</v>
          </cell>
          <cell r="C101">
            <v>0</v>
          </cell>
          <cell r="D101">
            <v>0</v>
          </cell>
          <cell r="E101">
            <v>0</v>
          </cell>
          <cell r="F101">
            <v>0</v>
          </cell>
          <cell r="G101">
            <v>0</v>
          </cell>
          <cell r="L101">
            <v>0</v>
          </cell>
          <cell r="M101" t="str">
            <v>--</v>
          </cell>
          <cell r="P101">
            <v>0</v>
          </cell>
          <cell r="Q101">
            <v>0</v>
          </cell>
          <cell r="R101">
            <v>0</v>
          </cell>
          <cell r="S101">
            <v>0</v>
          </cell>
          <cell r="T101">
            <v>0</v>
          </cell>
          <cell r="Y101">
            <v>0</v>
          </cell>
          <cell r="Z101" t="str">
            <v>--</v>
          </cell>
          <cell r="AA101">
            <v>0</v>
          </cell>
          <cell r="AC101">
            <v>0</v>
          </cell>
          <cell r="AD101">
            <v>0</v>
          </cell>
          <cell r="AE101">
            <v>0</v>
          </cell>
          <cell r="AF101">
            <v>0</v>
          </cell>
          <cell r="AG101">
            <v>0</v>
          </cell>
          <cell r="AL101">
            <v>0</v>
          </cell>
          <cell r="AM101" t="str">
            <v>--</v>
          </cell>
          <cell r="AP101">
            <v>0</v>
          </cell>
          <cell r="AQ101">
            <v>0</v>
          </cell>
          <cell r="AR101">
            <v>0</v>
          </cell>
          <cell r="AS101">
            <v>0</v>
          </cell>
          <cell r="AT101">
            <v>0</v>
          </cell>
          <cell r="AU101">
            <v>0</v>
          </cell>
          <cell r="AV101">
            <v>0</v>
          </cell>
          <cell r="AW101">
            <v>0</v>
          </cell>
          <cell r="AY101">
            <v>0</v>
          </cell>
          <cell r="AZ101" t="str">
            <v>--</v>
          </cell>
          <cell r="BB101">
            <v>-92</v>
          </cell>
        </row>
        <row r="102">
          <cell r="A102">
            <v>93</v>
          </cell>
          <cell r="B102" t="str">
            <v>EVERETT</v>
          </cell>
          <cell r="C102">
            <v>541.34622696207418</v>
          </cell>
          <cell r="D102">
            <v>549</v>
          </cell>
          <cell r="E102">
            <v>573</v>
          </cell>
          <cell r="F102">
            <v>573</v>
          </cell>
          <cell r="G102">
            <v>564.75239105097569</v>
          </cell>
          <cell r="L102">
            <v>-8.2476089490243112</v>
          </cell>
          <cell r="M102">
            <v>-1.4393732895330413</v>
          </cell>
          <cell r="P102">
            <v>6266880</v>
          </cell>
          <cell r="Q102">
            <v>6616798</v>
          </cell>
          <cell r="R102">
            <v>6853730</v>
          </cell>
          <cell r="S102">
            <v>6853730</v>
          </cell>
          <cell r="T102">
            <v>6627128</v>
          </cell>
          <cell r="Y102">
            <v>-226602</v>
          </cell>
          <cell r="Z102">
            <v>-3.3062580521847185</v>
          </cell>
          <cell r="AA102">
            <v>-1.8668847626516771</v>
          </cell>
          <cell r="AC102">
            <v>934894.77126782201</v>
          </cell>
          <cell r="AD102">
            <v>769997.54388932104</v>
          </cell>
          <cell r="AE102">
            <v>1041205.3406867207</v>
          </cell>
          <cell r="AF102">
            <v>1034706.168158296</v>
          </cell>
          <cell r="AG102">
            <v>798873.4680984111</v>
          </cell>
          <cell r="AL102">
            <v>-235832.70005988493</v>
          </cell>
          <cell r="AM102">
            <v>-22.792238735722481</v>
          </cell>
          <cell r="AP102">
            <v>5331985.228732178</v>
          </cell>
          <cell r="AQ102">
            <v>5846800.4561106786</v>
          </cell>
          <cell r="AR102">
            <v>5812524.6593132792</v>
          </cell>
          <cell r="AS102">
            <v>5819023.8318417035</v>
          </cell>
          <cell r="AT102">
            <v>5828254.5319015887</v>
          </cell>
          <cell r="AU102">
            <v>0</v>
          </cell>
          <cell r="AV102">
            <v>0</v>
          </cell>
          <cell r="AW102">
            <v>0</v>
          </cell>
          <cell r="AY102">
            <v>9230.7000598851591</v>
          </cell>
          <cell r="AZ102">
            <v>0.1586297002149184</v>
          </cell>
          <cell r="BB102">
            <v>-93</v>
          </cell>
        </row>
        <row r="103">
          <cell r="A103">
            <v>94</v>
          </cell>
          <cell r="B103" t="str">
            <v>FAIRHAVEN</v>
          </cell>
          <cell r="C103">
            <v>3.5</v>
          </cell>
          <cell r="D103">
            <v>2</v>
          </cell>
          <cell r="E103">
            <v>2</v>
          </cell>
          <cell r="F103">
            <v>2</v>
          </cell>
          <cell r="G103">
            <v>2</v>
          </cell>
          <cell r="L103">
            <v>0</v>
          </cell>
          <cell r="M103">
            <v>0</v>
          </cell>
          <cell r="P103">
            <v>41938</v>
          </cell>
          <cell r="Q103">
            <v>28194</v>
          </cell>
          <cell r="R103">
            <v>28010</v>
          </cell>
          <cell r="S103">
            <v>28010</v>
          </cell>
          <cell r="T103">
            <v>28218</v>
          </cell>
          <cell r="Y103">
            <v>208</v>
          </cell>
          <cell r="Z103">
            <v>0.74259193145305158</v>
          </cell>
          <cell r="AA103">
            <v>0.74259193145305158</v>
          </cell>
          <cell r="AC103">
            <v>3118</v>
          </cell>
          <cell r="AD103">
            <v>1786</v>
          </cell>
          <cell r="AE103">
            <v>1758</v>
          </cell>
          <cell r="AF103">
            <v>1758</v>
          </cell>
          <cell r="AG103">
            <v>1770</v>
          </cell>
          <cell r="AL103">
            <v>12</v>
          </cell>
          <cell r="AM103">
            <v>0.68259385665530026</v>
          </cell>
          <cell r="AP103">
            <v>38820</v>
          </cell>
          <cell r="AQ103">
            <v>26408</v>
          </cell>
          <cell r="AR103">
            <v>26252</v>
          </cell>
          <cell r="AS103">
            <v>26252</v>
          </cell>
          <cell r="AT103">
            <v>26448</v>
          </cell>
          <cell r="AU103">
            <v>0</v>
          </cell>
          <cell r="AV103">
            <v>0</v>
          </cell>
          <cell r="AW103">
            <v>0</v>
          </cell>
          <cell r="AY103">
            <v>196</v>
          </cell>
          <cell r="AZ103">
            <v>0.74660978211182893</v>
          </cell>
          <cell r="BB103">
            <v>-94</v>
          </cell>
        </row>
        <row r="104">
          <cell r="A104">
            <v>95</v>
          </cell>
          <cell r="B104" t="str">
            <v>FALL RIVER</v>
          </cell>
          <cell r="C104">
            <v>957.4590608877844</v>
          </cell>
          <cell r="D104">
            <v>1241</v>
          </cell>
          <cell r="E104">
            <v>1210</v>
          </cell>
          <cell r="F104">
            <v>1210</v>
          </cell>
          <cell r="G104">
            <v>1197.4316320761075</v>
          </cell>
          <cell r="L104">
            <v>-12.568367923892538</v>
          </cell>
          <cell r="M104">
            <v>-1.0387080928836778</v>
          </cell>
          <cell r="P104">
            <v>10394321</v>
          </cell>
          <cell r="Q104">
            <v>13774107</v>
          </cell>
          <cell r="R104">
            <v>13489370</v>
          </cell>
          <cell r="S104">
            <v>13454480</v>
          </cell>
          <cell r="T104">
            <v>13122796</v>
          </cell>
          <cell r="Y104">
            <v>-331684</v>
          </cell>
          <cell r="Z104">
            <v>-2.4652309119341687</v>
          </cell>
          <cell r="AA104">
            <v>-1.4265228190504908</v>
          </cell>
          <cell r="AC104">
            <v>2721482.3028470352</v>
          </cell>
          <cell r="AD104">
            <v>3689074.6456463183</v>
          </cell>
          <cell r="AE104">
            <v>3816809.0828298237</v>
          </cell>
          <cell r="AF104">
            <v>3750313.2900423347</v>
          </cell>
          <cell r="AG104">
            <v>3286317.2470686361</v>
          </cell>
          <cell r="AL104">
            <v>-463996.04297369858</v>
          </cell>
          <cell r="AM104">
            <v>-12.372194189900886</v>
          </cell>
          <cell r="AP104">
            <v>7672838.6971529648</v>
          </cell>
          <cell r="AQ104">
            <v>10085032.354353681</v>
          </cell>
          <cell r="AR104">
            <v>9672560.9171701763</v>
          </cell>
          <cell r="AS104">
            <v>9704166.7099576648</v>
          </cell>
          <cell r="AT104">
            <v>9836478.7529313639</v>
          </cell>
          <cell r="AU104">
            <v>0</v>
          </cell>
          <cell r="AV104">
            <v>0</v>
          </cell>
          <cell r="AW104">
            <v>0</v>
          </cell>
          <cell r="AY104">
            <v>132312.04297369905</v>
          </cell>
          <cell r="AZ104">
            <v>1.363455997081453</v>
          </cell>
          <cell r="BB104">
            <v>-95</v>
          </cell>
        </row>
        <row r="105">
          <cell r="A105">
            <v>96</v>
          </cell>
          <cell r="B105" t="str">
            <v>FALMOUTH</v>
          </cell>
          <cell r="C105">
            <v>74.597762816466798</v>
          </cell>
          <cell r="D105">
            <v>66</v>
          </cell>
          <cell r="E105">
            <v>65</v>
          </cell>
          <cell r="F105">
            <v>65</v>
          </cell>
          <cell r="G105">
            <v>66.282312925170061</v>
          </cell>
          <cell r="L105">
            <v>1.2823129251700607</v>
          </cell>
          <cell r="M105">
            <v>1.9727891156462452</v>
          </cell>
          <cell r="P105">
            <v>1072287</v>
          </cell>
          <cell r="Q105">
            <v>992964</v>
          </cell>
          <cell r="R105">
            <v>935201</v>
          </cell>
          <cell r="S105">
            <v>934234</v>
          </cell>
          <cell r="T105">
            <v>923768</v>
          </cell>
          <cell r="Y105">
            <v>-10466</v>
          </cell>
          <cell r="Z105">
            <v>-1.1202760764433717</v>
          </cell>
          <cell r="AA105">
            <v>-3.0930651920896168</v>
          </cell>
          <cell r="AC105">
            <v>64440</v>
          </cell>
          <cell r="AD105">
            <v>58938</v>
          </cell>
          <cell r="AE105">
            <v>57691</v>
          </cell>
          <cell r="AF105">
            <v>57691</v>
          </cell>
          <cell r="AG105">
            <v>57048</v>
          </cell>
          <cell r="AL105">
            <v>-643</v>
          </cell>
          <cell r="AM105">
            <v>-1.114558596661519</v>
          </cell>
          <cell r="AP105">
            <v>1007847</v>
          </cell>
          <cell r="AQ105">
            <v>934026</v>
          </cell>
          <cell r="AR105">
            <v>877510</v>
          </cell>
          <cell r="AS105">
            <v>876543</v>
          </cell>
          <cell r="AT105">
            <v>866720</v>
          </cell>
          <cell r="AU105">
            <v>0</v>
          </cell>
          <cell r="AV105">
            <v>0</v>
          </cell>
          <cell r="AW105">
            <v>0</v>
          </cell>
          <cell r="AY105">
            <v>-9823</v>
          </cell>
          <cell r="AZ105">
            <v>-1.1206523810012747</v>
          </cell>
          <cell r="BB105">
            <v>-96</v>
          </cell>
        </row>
        <row r="106">
          <cell r="A106">
            <v>97</v>
          </cell>
          <cell r="B106" t="str">
            <v>FITCHBURG</v>
          </cell>
          <cell r="C106">
            <v>178.83774834437088</v>
          </cell>
          <cell r="D106">
            <v>208</v>
          </cell>
          <cell r="E106">
            <v>179</v>
          </cell>
          <cell r="F106">
            <v>179</v>
          </cell>
          <cell r="G106">
            <v>171.97594501718214</v>
          </cell>
          <cell r="L106">
            <v>-7.0240549828178587</v>
          </cell>
          <cell r="M106">
            <v>-3.9240530630267334</v>
          </cell>
          <cell r="P106">
            <v>2016913</v>
          </cell>
          <cell r="Q106">
            <v>2486751</v>
          </cell>
          <cell r="R106">
            <v>2136718</v>
          </cell>
          <cell r="S106">
            <v>2160046</v>
          </cell>
          <cell r="T106">
            <v>1961413</v>
          </cell>
          <cell r="Y106">
            <v>-198633</v>
          </cell>
          <cell r="Z106">
            <v>-9.1957763862436259</v>
          </cell>
          <cell r="AA106">
            <v>-5.271723323216893</v>
          </cell>
          <cell r="AC106">
            <v>155235</v>
          </cell>
          <cell r="AD106">
            <v>549716.22457738756</v>
          </cell>
          <cell r="AE106">
            <v>270124.26773031044</v>
          </cell>
          <cell r="AF106">
            <v>290832.77844927728</v>
          </cell>
          <cell r="AG106">
            <v>145007</v>
          </cell>
          <cell r="AL106">
            <v>-145825.77844927728</v>
          </cell>
          <cell r="AM106">
            <v>-50.140764471880203</v>
          </cell>
          <cell r="AP106">
            <v>1861678</v>
          </cell>
          <cell r="AQ106">
            <v>1937034.7754226124</v>
          </cell>
          <cell r="AR106">
            <v>1866593.7322696894</v>
          </cell>
          <cell r="AS106">
            <v>1869213.2215507226</v>
          </cell>
          <cell r="AT106">
            <v>1816406</v>
          </cell>
          <cell r="AU106">
            <v>0</v>
          </cell>
          <cell r="AV106">
            <v>0</v>
          </cell>
          <cell r="AW106">
            <v>0</v>
          </cell>
          <cell r="AY106">
            <v>-52807.221550722606</v>
          </cell>
          <cell r="AZ106">
            <v>-2.8251042172124707</v>
          </cell>
          <cell r="BB106">
            <v>-97</v>
          </cell>
        </row>
        <row r="107">
          <cell r="A107">
            <v>98</v>
          </cell>
          <cell r="B107" t="str">
            <v>FLORIDA</v>
          </cell>
          <cell r="C107">
            <v>1</v>
          </cell>
          <cell r="D107">
            <v>2</v>
          </cell>
          <cell r="E107">
            <v>3</v>
          </cell>
          <cell r="F107">
            <v>3</v>
          </cell>
          <cell r="G107">
            <v>3.8221476510067114</v>
          </cell>
          <cell r="L107">
            <v>0.82214765100671139</v>
          </cell>
          <cell r="M107">
            <v>27.404921700223706</v>
          </cell>
          <cell r="P107">
            <v>15937</v>
          </cell>
          <cell r="Q107">
            <v>32326</v>
          </cell>
          <cell r="R107">
            <v>55881</v>
          </cell>
          <cell r="S107">
            <v>55848</v>
          </cell>
          <cell r="T107">
            <v>71153</v>
          </cell>
          <cell r="Y107">
            <v>15305</v>
          </cell>
          <cell r="Z107">
            <v>27.404741441054291</v>
          </cell>
          <cell r="AA107">
            <v>-1.80259169415109E-4</v>
          </cell>
          <cell r="AC107">
            <v>893</v>
          </cell>
          <cell r="AD107">
            <v>14624.017959322506</v>
          </cell>
          <cell r="AE107">
            <v>39209.963656065658</v>
          </cell>
          <cell r="AF107">
            <v>38731.479752252279</v>
          </cell>
          <cell r="AG107">
            <v>50163.174626303538</v>
          </cell>
          <cell r="AL107">
            <v>11431.69487405126</v>
          </cell>
          <cell r="AM107">
            <v>29.515254638280354</v>
          </cell>
          <cell r="AP107">
            <v>15044</v>
          </cell>
          <cell r="AQ107">
            <v>17701.982040677496</v>
          </cell>
          <cell r="AR107">
            <v>16671.036343934342</v>
          </cell>
          <cell r="AS107">
            <v>17116.520247747721</v>
          </cell>
          <cell r="AT107">
            <v>20989.825373696462</v>
          </cell>
          <cell r="AU107">
            <v>0</v>
          </cell>
          <cell r="AV107">
            <v>0</v>
          </cell>
          <cell r="AW107">
            <v>0</v>
          </cell>
          <cell r="AY107">
            <v>3873.3051259487402</v>
          </cell>
          <cell r="AZ107">
            <v>22.629045330977291</v>
          </cell>
          <cell r="BB107">
            <v>-98</v>
          </cell>
        </row>
        <row r="108">
          <cell r="A108">
            <v>99</v>
          </cell>
          <cell r="B108" t="str">
            <v>FOXBOROUGH</v>
          </cell>
          <cell r="C108">
            <v>104.63667820069205</v>
          </cell>
          <cell r="D108">
            <v>109</v>
          </cell>
          <cell r="E108">
            <v>109</v>
          </cell>
          <cell r="F108">
            <v>109</v>
          </cell>
          <cell r="G108">
            <v>109.49310344827586</v>
          </cell>
          <cell r="L108">
            <v>0.4931034482758605</v>
          </cell>
          <cell r="M108">
            <v>0.45238848465676273</v>
          </cell>
          <cell r="P108">
            <v>1389052</v>
          </cell>
          <cell r="Q108">
            <v>1570799</v>
          </cell>
          <cell r="R108">
            <v>1513138</v>
          </cell>
          <cell r="S108">
            <v>1624536</v>
          </cell>
          <cell r="T108">
            <v>1631886</v>
          </cell>
          <cell r="Y108">
            <v>7350</v>
          </cell>
          <cell r="Z108">
            <v>0.45243688043847818</v>
          </cell>
          <cell r="AA108">
            <v>4.8395781715449004E-5</v>
          </cell>
          <cell r="AC108">
            <v>93440</v>
          </cell>
          <cell r="AD108">
            <v>244680.92708218299</v>
          </cell>
          <cell r="AE108">
            <v>212401.2064798699</v>
          </cell>
          <cell r="AF108">
            <v>316334.65582648781</v>
          </cell>
          <cell r="AG108">
            <v>309363.76935345214</v>
          </cell>
          <cell r="AL108">
            <v>-6970.8864730356727</v>
          </cell>
          <cell r="AM108">
            <v>-2.2036429915725853</v>
          </cell>
          <cell r="AP108">
            <v>1295612</v>
          </cell>
          <cell r="AQ108">
            <v>1326118.0729178169</v>
          </cell>
          <cell r="AR108">
            <v>1300736.7935201302</v>
          </cell>
          <cell r="AS108">
            <v>1308201.3441735122</v>
          </cell>
          <cell r="AT108">
            <v>1322522.2306465479</v>
          </cell>
          <cell r="AU108">
            <v>0</v>
          </cell>
          <cell r="AV108">
            <v>0</v>
          </cell>
          <cell r="AW108">
            <v>0</v>
          </cell>
          <cell r="AY108">
            <v>14320.886473035673</v>
          </cell>
          <cell r="AZ108">
            <v>1.0947004860389686</v>
          </cell>
          <cell r="BB108">
            <v>-99</v>
          </cell>
        </row>
        <row r="109">
          <cell r="A109">
            <v>100</v>
          </cell>
          <cell r="B109" t="str">
            <v>FRAMINGHAM</v>
          </cell>
          <cell r="C109">
            <v>329.43189368770766</v>
          </cell>
          <cell r="D109">
            <v>338</v>
          </cell>
          <cell r="E109">
            <v>332</v>
          </cell>
          <cell r="F109">
            <v>332</v>
          </cell>
          <cell r="G109">
            <v>328.61096156819838</v>
          </cell>
          <cell r="L109">
            <v>-3.3890384318016231</v>
          </cell>
          <cell r="M109">
            <v>-1.0207947083739843</v>
          </cell>
          <cell r="P109">
            <v>4343566</v>
          </cell>
          <cell r="Q109">
            <v>4728394</v>
          </cell>
          <cell r="R109">
            <v>4749841</v>
          </cell>
          <cell r="S109">
            <v>4748181</v>
          </cell>
          <cell r="T109">
            <v>4581721</v>
          </cell>
          <cell r="Y109">
            <v>-166460</v>
          </cell>
          <cell r="Z109">
            <v>-3.5057635755671446</v>
          </cell>
          <cell r="AA109">
            <v>-2.4849688671931602</v>
          </cell>
          <cell r="AC109">
            <v>962734.43477845064</v>
          </cell>
          <cell r="AD109">
            <v>605609.37475005316</v>
          </cell>
          <cell r="AE109">
            <v>672974.46524517925</v>
          </cell>
          <cell r="AF109">
            <v>666738.07259327034</v>
          </cell>
          <cell r="AG109">
            <v>494100.29513372248</v>
          </cell>
          <cell r="AL109">
            <v>-172637.77745954785</v>
          </cell>
          <cell r="AM109">
            <v>-25.892893259878669</v>
          </cell>
          <cell r="AP109">
            <v>3380831.5652215495</v>
          </cell>
          <cell r="AQ109">
            <v>4122784.625249947</v>
          </cell>
          <cell r="AR109">
            <v>4076866.5347548206</v>
          </cell>
          <cell r="AS109">
            <v>4081442.9274067297</v>
          </cell>
          <cell r="AT109">
            <v>4087620.7048662775</v>
          </cell>
          <cell r="AU109">
            <v>0</v>
          </cell>
          <cell r="AV109">
            <v>0</v>
          </cell>
          <cell r="AW109">
            <v>0</v>
          </cell>
          <cell r="AY109">
            <v>6177.777459547855</v>
          </cell>
          <cell r="AZ109">
            <v>0.15136258351340359</v>
          </cell>
          <cell r="BB109">
            <v>-100</v>
          </cell>
        </row>
        <row r="110">
          <cell r="A110">
            <v>101</v>
          </cell>
          <cell r="B110" t="str">
            <v>FRANKLIN</v>
          </cell>
          <cell r="C110">
            <v>428.19548448654427</v>
          </cell>
          <cell r="D110">
            <v>419</v>
          </cell>
          <cell r="E110">
            <v>430</v>
          </cell>
          <cell r="F110">
            <v>430</v>
          </cell>
          <cell r="G110">
            <v>393.4</v>
          </cell>
          <cell r="L110">
            <v>-36.600000000000023</v>
          </cell>
          <cell r="M110">
            <v>-8.5116279069767486</v>
          </cell>
          <cell r="P110">
            <v>4390056</v>
          </cell>
          <cell r="Q110">
            <v>4351270</v>
          </cell>
          <cell r="R110">
            <v>4593269</v>
          </cell>
          <cell r="S110">
            <v>4595420</v>
          </cell>
          <cell r="T110">
            <v>4204277</v>
          </cell>
          <cell r="Y110">
            <v>-391143</v>
          </cell>
          <cell r="Z110">
            <v>-8.5115832720404239</v>
          </cell>
          <cell r="AA110">
            <v>4.4634936324783325E-5</v>
          </cell>
          <cell r="AC110">
            <v>672138.79938780563</v>
          </cell>
          <cell r="AD110">
            <v>374167</v>
          </cell>
          <cell r="AE110">
            <v>576148.59833730711</v>
          </cell>
          <cell r="AF110">
            <v>575829.65880483843</v>
          </cell>
          <cell r="AG110">
            <v>351034.94074228517</v>
          </cell>
          <cell r="AL110">
            <v>-224794.71806255326</v>
          </cell>
          <cell r="AM110">
            <v>-39.038405650922058</v>
          </cell>
          <cell r="AP110">
            <v>3717917.2006121944</v>
          </cell>
          <cell r="AQ110">
            <v>3977103</v>
          </cell>
          <cell r="AR110">
            <v>4017120.4016626929</v>
          </cell>
          <cell r="AS110">
            <v>4019590.3411951615</v>
          </cell>
          <cell r="AT110">
            <v>3853242.059257715</v>
          </cell>
          <cell r="AU110">
            <v>0</v>
          </cell>
          <cell r="AV110">
            <v>0</v>
          </cell>
          <cell r="AW110">
            <v>0</v>
          </cell>
          <cell r="AY110">
            <v>-166348.28193744645</v>
          </cell>
          <cell r="AZ110">
            <v>-4.1384386919385729</v>
          </cell>
          <cell r="BB110">
            <v>-101</v>
          </cell>
        </row>
        <row r="111">
          <cell r="A111">
            <v>102</v>
          </cell>
          <cell r="B111" t="str">
            <v>FREETOWN</v>
          </cell>
          <cell r="C111">
            <v>0</v>
          </cell>
          <cell r="D111">
            <v>0</v>
          </cell>
          <cell r="E111">
            <v>0</v>
          </cell>
          <cell r="F111">
            <v>0</v>
          </cell>
          <cell r="G111">
            <v>0</v>
          </cell>
          <cell r="L111">
            <v>0</v>
          </cell>
          <cell r="M111" t="str">
            <v>--</v>
          </cell>
          <cell r="P111">
            <v>0</v>
          </cell>
          <cell r="Q111">
            <v>0</v>
          </cell>
          <cell r="R111">
            <v>0</v>
          </cell>
          <cell r="S111">
            <v>0</v>
          </cell>
          <cell r="T111">
            <v>0</v>
          </cell>
          <cell r="Y111">
            <v>0</v>
          </cell>
          <cell r="Z111" t="str">
            <v>--</v>
          </cell>
          <cell r="AA111">
            <v>0</v>
          </cell>
          <cell r="AC111">
            <v>0</v>
          </cell>
          <cell r="AD111">
            <v>0</v>
          </cell>
          <cell r="AE111">
            <v>0</v>
          </cell>
          <cell r="AF111">
            <v>0</v>
          </cell>
          <cell r="AG111">
            <v>0</v>
          </cell>
          <cell r="AL111">
            <v>0</v>
          </cell>
          <cell r="AM111" t="str">
            <v>--</v>
          </cell>
          <cell r="AP111">
            <v>0</v>
          </cell>
          <cell r="AQ111">
            <v>0</v>
          </cell>
          <cell r="AR111">
            <v>0</v>
          </cell>
          <cell r="AS111">
            <v>0</v>
          </cell>
          <cell r="AT111">
            <v>0</v>
          </cell>
          <cell r="AU111">
            <v>0</v>
          </cell>
          <cell r="AV111">
            <v>0</v>
          </cell>
          <cell r="AW111">
            <v>0</v>
          </cell>
          <cell r="AY111">
            <v>0</v>
          </cell>
          <cell r="AZ111" t="str">
            <v>--</v>
          </cell>
          <cell r="BB111">
            <v>-102</v>
          </cell>
        </row>
        <row r="112">
          <cell r="A112">
            <v>103</v>
          </cell>
          <cell r="B112" t="str">
            <v>GARDNER</v>
          </cell>
          <cell r="C112">
            <v>14</v>
          </cell>
          <cell r="D112">
            <v>15</v>
          </cell>
          <cell r="E112">
            <v>11</v>
          </cell>
          <cell r="F112">
            <v>11</v>
          </cell>
          <cell r="G112">
            <v>11.491408934707904</v>
          </cell>
          <cell r="L112">
            <v>0.49140893470790381</v>
          </cell>
          <cell r="M112">
            <v>4.4673539518900407</v>
          </cell>
          <cell r="P112">
            <v>134628</v>
          </cell>
          <cell r="Q112">
            <v>172665</v>
          </cell>
          <cell r="R112">
            <v>124586</v>
          </cell>
          <cell r="S112">
            <v>124520</v>
          </cell>
          <cell r="T112">
            <v>130085</v>
          </cell>
          <cell r="Y112">
            <v>5565</v>
          </cell>
          <cell r="Z112">
            <v>4.4691615804689944</v>
          </cell>
          <cell r="AA112">
            <v>1.8076285789536684E-3</v>
          </cell>
          <cell r="AC112">
            <v>34007.28894447333</v>
          </cell>
          <cell r="AD112">
            <v>43427.975544876106</v>
          </cell>
          <cell r="AE112">
            <v>9823</v>
          </cell>
          <cell r="AF112">
            <v>9823</v>
          </cell>
          <cell r="AG112">
            <v>10242.421076674258</v>
          </cell>
          <cell r="AL112">
            <v>419.42107667425807</v>
          </cell>
          <cell r="AM112">
            <v>4.2697859785631564</v>
          </cell>
          <cell r="AP112">
            <v>100620.71105552667</v>
          </cell>
          <cell r="AQ112">
            <v>129237.0244551239</v>
          </cell>
          <cell r="AR112">
            <v>114763</v>
          </cell>
          <cell r="AS112">
            <v>114697</v>
          </cell>
          <cell r="AT112">
            <v>119842.57892332574</v>
          </cell>
          <cell r="AU112">
            <v>0</v>
          </cell>
          <cell r="AV112">
            <v>0</v>
          </cell>
          <cell r="AW112">
            <v>0</v>
          </cell>
          <cell r="AY112">
            <v>5145.5789233257383</v>
          </cell>
          <cell r="AZ112">
            <v>4.4862367135371839</v>
          </cell>
          <cell r="BB112">
            <v>-103</v>
          </cell>
        </row>
        <row r="113">
          <cell r="A113">
            <v>104</v>
          </cell>
          <cell r="B113" t="str">
            <v>AQUINNAH</v>
          </cell>
          <cell r="C113">
            <v>0</v>
          </cell>
          <cell r="D113">
            <v>0</v>
          </cell>
          <cell r="E113">
            <v>0</v>
          </cell>
          <cell r="F113">
            <v>0</v>
          </cell>
          <cell r="G113">
            <v>0</v>
          </cell>
          <cell r="L113">
            <v>0</v>
          </cell>
          <cell r="M113" t="str">
            <v>--</v>
          </cell>
          <cell r="P113">
            <v>0</v>
          </cell>
          <cell r="Q113">
            <v>0</v>
          </cell>
          <cell r="R113">
            <v>0</v>
          </cell>
          <cell r="S113">
            <v>0</v>
          </cell>
          <cell r="T113">
            <v>0</v>
          </cell>
          <cell r="Y113">
            <v>0</v>
          </cell>
          <cell r="Z113" t="str">
            <v>--</v>
          </cell>
          <cell r="AA113">
            <v>0</v>
          </cell>
          <cell r="AC113">
            <v>0</v>
          </cell>
          <cell r="AD113">
            <v>0</v>
          </cell>
          <cell r="AE113">
            <v>0</v>
          </cell>
          <cell r="AF113">
            <v>0</v>
          </cell>
          <cell r="AG113">
            <v>0</v>
          </cell>
          <cell r="AL113">
            <v>0</v>
          </cell>
          <cell r="AM113" t="str">
            <v>--</v>
          </cell>
          <cell r="AP113">
            <v>0</v>
          </cell>
          <cell r="AQ113">
            <v>0</v>
          </cell>
          <cell r="AR113">
            <v>0</v>
          </cell>
          <cell r="AS113">
            <v>0</v>
          </cell>
          <cell r="AT113">
            <v>0</v>
          </cell>
          <cell r="AU113">
            <v>0</v>
          </cell>
          <cell r="AV113">
            <v>0</v>
          </cell>
          <cell r="AW113">
            <v>0</v>
          </cell>
          <cell r="AY113">
            <v>0</v>
          </cell>
          <cell r="AZ113" t="str">
            <v>--</v>
          </cell>
          <cell r="BB113">
            <v>-104</v>
          </cell>
        </row>
        <row r="114">
          <cell r="A114">
            <v>105</v>
          </cell>
          <cell r="B114" t="str">
            <v>GEORGETOWN</v>
          </cell>
          <cell r="C114">
            <v>1</v>
          </cell>
          <cell r="D114">
            <v>2</v>
          </cell>
          <cell r="E114">
            <v>2</v>
          </cell>
          <cell r="F114">
            <v>2</v>
          </cell>
          <cell r="G114">
            <v>2</v>
          </cell>
          <cell r="L114">
            <v>0</v>
          </cell>
          <cell r="M114">
            <v>0</v>
          </cell>
          <cell r="P114">
            <v>10312</v>
          </cell>
          <cell r="Q114">
            <v>23372</v>
          </cell>
          <cell r="R114">
            <v>22866</v>
          </cell>
          <cell r="S114">
            <v>25348</v>
          </cell>
          <cell r="T114">
            <v>25348</v>
          </cell>
          <cell r="Y114">
            <v>0</v>
          </cell>
          <cell r="Z114">
            <v>0</v>
          </cell>
          <cell r="AA114">
            <v>0</v>
          </cell>
          <cell r="AC114">
            <v>893</v>
          </cell>
          <cell r="AD114">
            <v>11866.03126684802</v>
          </cell>
          <cell r="AE114">
            <v>12949.781309119495</v>
          </cell>
          <cell r="AF114">
            <v>15160.169734717481</v>
          </cell>
          <cell r="AG114">
            <v>14333.208891373366</v>
          </cell>
          <cell r="AL114">
            <v>-826.96084334411535</v>
          </cell>
          <cell r="AM114">
            <v>-5.4548257560094289</v>
          </cell>
          <cell r="AP114">
            <v>9419</v>
          </cell>
          <cell r="AQ114">
            <v>11505.96873315198</v>
          </cell>
          <cell r="AR114">
            <v>9916.2186908805052</v>
          </cell>
          <cell r="AS114">
            <v>10187.830265282519</v>
          </cell>
          <cell r="AT114">
            <v>11014.791108626634</v>
          </cell>
          <cell r="AU114">
            <v>0</v>
          </cell>
          <cell r="AV114">
            <v>0</v>
          </cell>
          <cell r="AW114">
            <v>0</v>
          </cell>
          <cell r="AY114">
            <v>826.96084334411535</v>
          </cell>
          <cell r="AZ114">
            <v>8.1171439041557658</v>
          </cell>
          <cell r="BB114">
            <v>-105</v>
          </cell>
        </row>
        <row r="115">
          <cell r="A115">
            <v>106</v>
          </cell>
          <cell r="B115" t="str">
            <v>GILL</v>
          </cell>
          <cell r="C115">
            <v>0</v>
          </cell>
          <cell r="D115">
            <v>0</v>
          </cell>
          <cell r="E115">
            <v>0</v>
          </cell>
          <cell r="F115">
            <v>0</v>
          </cell>
          <cell r="G115">
            <v>0</v>
          </cell>
          <cell r="L115">
            <v>0</v>
          </cell>
          <cell r="M115" t="str">
            <v>--</v>
          </cell>
          <cell r="P115">
            <v>0</v>
          </cell>
          <cell r="Q115">
            <v>0</v>
          </cell>
          <cell r="R115">
            <v>0</v>
          </cell>
          <cell r="S115">
            <v>0</v>
          </cell>
          <cell r="T115">
            <v>0</v>
          </cell>
          <cell r="Y115">
            <v>0</v>
          </cell>
          <cell r="Z115" t="str">
            <v>--</v>
          </cell>
          <cell r="AA115">
            <v>0</v>
          </cell>
          <cell r="AC115">
            <v>0</v>
          </cell>
          <cell r="AD115">
            <v>0</v>
          </cell>
          <cell r="AE115">
            <v>0</v>
          </cell>
          <cell r="AF115">
            <v>0</v>
          </cell>
          <cell r="AG115">
            <v>0</v>
          </cell>
          <cell r="AL115">
            <v>0</v>
          </cell>
          <cell r="AM115" t="str">
            <v>--</v>
          </cell>
          <cell r="AP115">
            <v>0</v>
          </cell>
          <cell r="AQ115">
            <v>0</v>
          </cell>
          <cell r="AR115">
            <v>0</v>
          </cell>
          <cell r="AS115">
            <v>0</v>
          </cell>
          <cell r="AT115">
            <v>0</v>
          </cell>
          <cell r="AU115">
            <v>0</v>
          </cell>
          <cell r="AV115">
            <v>0</v>
          </cell>
          <cell r="AW115">
            <v>0</v>
          </cell>
          <cell r="AY115">
            <v>0</v>
          </cell>
          <cell r="AZ115" t="str">
            <v>--</v>
          </cell>
          <cell r="BB115">
            <v>-106</v>
          </cell>
        </row>
        <row r="116">
          <cell r="A116">
            <v>107</v>
          </cell>
          <cell r="B116" t="str">
            <v>GLOUCESTER</v>
          </cell>
          <cell r="C116">
            <v>2</v>
          </cell>
          <cell r="D116">
            <v>1</v>
          </cell>
          <cell r="E116">
            <v>1</v>
          </cell>
          <cell r="F116">
            <v>1</v>
          </cell>
          <cell r="G116">
            <v>1</v>
          </cell>
          <cell r="L116">
            <v>0</v>
          </cell>
          <cell r="M116">
            <v>0</v>
          </cell>
          <cell r="P116">
            <v>28796</v>
          </cell>
          <cell r="Q116">
            <v>14682</v>
          </cell>
          <cell r="R116">
            <v>15250</v>
          </cell>
          <cell r="S116">
            <v>15250</v>
          </cell>
          <cell r="T116">
            <v>15316</v>
          </cell>
          <cell r="Y116">
            <v>66</v>
          </cell>
          <cell r="Z116">
            <v>0.43278688524590603</v>
          </cell>
          <cell r="AA116">
            <v>0.43278688524590603</v>
          </cell>
          <cell r="AC116">
            <v>15457.220561873031</v>
          </cell>
          <cell r="AD116">
            <v>893</v>
          </cell>
          <cell r="AE116">
            <v>889</v>
          </cell>
          <cell r="AF116">
            <v>889</v>
          </cell>
          <cell r="AG116">
            <v>881.04963272802706</v>
          </cell>
          <cell r="AL116">
            <v>-7.9503672719729366</v>
          </cell>
          <cell r="AM116">
            <v>-0.89430453003069843</v>
          </cell>
          <cell r="AP116">
            <v>13338.779438126969</v>
          </cell>
          <cell r="AQ116">
            <v>13789</v>
          </cell>
          <cell r="AR116">
            <v>14361</v>
          </cell>
          <cell r="AS116">
            <v>14361</v>
          </cell>
          <cell r="AT116">
            <v>14434.950367271973</v>
          </cell>
          <cell r="AU116">
            <v>0</v>
          </cell>
          <cell r="AV116">
            <v>0</v>
          </cell>
          <cell r="AW116">
            <v>0</v>
          </cell>
          <cell r="AY116">
            <v>73.950367271972937</v>
          </cell>
          <cell r="AZ116">
            <v>0.51493884320015226</v>
          </cell>
          <cell r="BB116">
            <v>-107</v>
          </cell>
        </row>
        <row r="117">
          <cell r="A117">
            <v>108</v>
          </cell>
          <cell r="B117" t="str">
            <v>GOSHEN</v>
          </cell>
          <cell r="C117">
            <v>0</v>
          </cell>
          <cell r="D117">
            <v>0</v>
          </cell>
          <cell r="E117">
            <v>0</v>
          </cell>
          <cell r="F117">
            <v>0</v>
          </cell>
          <cell r="G117">
            <v>0</v>
          </cell>
          <cell r="L117">
            <v>0</v>
          </cell>
          <cell r="M117" t="str">
            <v>--</v>
          </cell>
          <cell r="P117">
            <v>0</v>
          </cell>
          <cell r="Q117">
            <v>0</v>
          </cell>
          <cell r="R117">
            <v>0</v>
          </cell>
          <cell r="S117">
            <v>0</v>
          </cell>
          <cell r="T117">
            <v>0</v>
          </cell>
          <cell r="Y117">
            <v>0</v>
          </cell>
          <cell r="Z117" t="str">
            <v>--</v>
          </cell>
          <cell r="AA117">
            <v>0</v>
          </cell>
          <cell r="AC117">
            <v>0</v>
          </cell>
          <cell r="AD117">
            <v>0</v>
          </cell>
          <cell r="AE117">
            <v>0</v>
          </cell>
          <cell r="AF117">
            <v>0</v>
          </cell>
          <cell r="AG117">
            <v>0</v>
          </cell>
          <cell r="AL117">
            <v>0</v>
          </cell>
          <cell r="AM117" t="str">
            <v>--</v>
          </cell>
          <cell r="AP117">
            <v>0</v>
          </cell>
          <cell r="AQ117">
            <v>0</v>
          </cell>
          <cell r="AR117">
            <v>0</v>
          </cell>
          <cell r="AS117">
            <v>0</v>
          </cell>
          <cell r="AT117">
            <v>0</v>
          </cell>
          <cell r="AU117">
            <v>0</v>
          </cell>
          <cell r="AV117">
            <v>0</v>
          </cell>
          <cell r="AW117">
            <v>0</v>
          </cell>
          <cell r="AY117">
            <v>0</v>
          </cell>
          <cell r="AZ117" t="str">
            <v>--</v>
          </cell>
          <cell r="BB117">
            <v>-108</v>
          </cell>
        </row>
        <row r="118">
          <cell r="A118">
            <v>109</v>
          </cell>
          <cell r="B118" t="str">
            <v>GOSNOLD</v>
          </cell>
          <cell r="C118">
            <v>0</v>
          </cell>
          <cell r="D118">
            <v>0</v>
          </cell>
          <cell r="E118">
            <v>0</v>
          </cell>
          <cell r="F118">
            <v>0</v>
          </cell>
          <cell r="G118">
            <v>0</v>
          </cell>
          <cell r="L118">
            <v>0</v>
          </cell>
          <cell r="M118" t="str">
            <v>--</v>
          </cell>
          <cell r="P118">
            <v>0</v>
          </cell>
          <cell r="Q118">
            <v>0</v>
          </cell>
          <cell r="R118">
            <v>0</v>
          </cell>
          <cell r="S118">
            <v>0</v>
          </cell>
          <cell r="T118">
            <v>0</v>
          </cell>
          <cell r="Y118">
            <v>0</v>
          </cell>
          <cell r="Z118" t="str">
            <v>--</v>
          </cell>
          <cell r="AA118">
            <v>0</v>
          </cell>
          <cell r="AC118">
            <v>0</v>
          </cell>
          <cell r="AD118">
            <v>0</v>
          </cell>
          <cell r="AE118">
            <v>0</v>
          </cell>
          <cell r="AF118">
            <v>0</v>
          </cell>
          <cell r="AG118">
            <v>0</v>
          </cell>
          <cell r="AL118">
            <v>0</v>
          </cell>
          <cell r="AM118" t="str">
            <v>--</v>
          </cell>
          <cell r="AP118">
            <v>0</v>
          </cell>
          <cell r="AQ118">
            <v>0</v>
          </cell>
          <cell r="AR118">
            <v>0</v>
          </cell>
          <cell r="AS118">
            <v>0</v>
          </cell>
          <cell r="AT118">
            <v>0</v>
          </cell>
          <cell r="AU118">
            <v>0</v>
          </cell>
          <cell r="AV118">
            <v>0</v>
          </cell>
          <cell r="AW118">
            <v>0</v>
          </cell>
          <cell r="AY118">
            <v>0</v>
          </cell>
          <cell r="AZ118" t="str">
            <v>--</v>
          </cell>
          <cell r="BB118">
            <v>-109</v>
          </cell>
        </row>
        <row r="119">
          <cell r="A119">
            <v>110</v>
          </cell>
          <cell r="B119" t="str">
            <v>GRAFTON</v>
          </cell>
          <cell r="C119">
            <v>48.510157808815521</v>
          </cell>
          <cell r="D119">
            <v>47</v>
          </cell>
          <cell r="E119">
            <v>44</v>
          </cell>
          <cell r="F119">
            <v>44</v>
          </cell>
          <cell r="G119">
            <v>45.5</v>
          </cell>
          <cell r="L119">
            <v>1.5</v>
          </cell>
          <cell r="M119">
            <v>3.4090909090909172</v>
          </cell>
          <cell r="P119">
            <v>538990</v>
          </cell>
          <cell r="Q119">
            <v>550330</v>
          </cell>
          <cell r="R119">
            <v>481000</v>
          </cell>
          <cell r="S119">
            <v>513038</v>
          </cell>
          <cell r="T119">
            <v>520070</v>
          </cell>
          <cell r="Y119">
            <v>7032</v>
          </cell>
          <cell r="Z119">
            <v>1.3706587036437901</v>
          </cell>
          <cell r="AA119">
            <v>-2.0384322054471271</v>
          </cell>
          <cell r="AC119">
            <v>47974.833792408717</v>
          </cell>
          <cell r="AD119">
            <v>51417.24940450408</v>
          </cell>
          <cell r="AE119">
            <v>38348</v>
          </cell>
          <cell r="AF119">
            <v>38348</v>
          </cell>
          <cell r="AG119">
            <v>38919.806089495309</v>
          </cell>
          <cell r="AL119">
            <v>571.8060894953087</v>
          </cell>
          <cell r="AM119">
            <v>1.4910975526632564</v>
          </cell>
          <cell r="AP119">
            <v>491015.1662075913</v>
          </cell>
          <cell r="AQ119">
            <v>498912.75059549592</v>
          </cell>
          <cell r="AR119">
            <v>442652</v>
          </cell>
          <cell r="AS119">
            <v>474690</v>
          </cell>
          <cell r="AT119">
            <v>481150.19391050469</v>
          </cell>
          <cell r="AU119">
            <v>0</v>
          </cell>
          <cell r="AV119">
            <v>0</v>
          </cell>
          <cell r="AW119">
            <v>0</v>
          </cell>
          <cell r="AY119">
            <v>6460.1939105046913</v>
          </cell>
          <cell r="AZ119">
            <v>1.3609290085118131</v>
          </cell>
          <cell r="BB119">
            <v>-110</v>
          </cell>
        </row>
        <row r="120">
          <cell r="A120">
            <v>111</v>
          </cell>
          <cell r="B120" t="str">
            <v>GRANBY</v>
          </cell>
          <cell r="C120">
            <v>18</v>
          </cell>
          <cell r="D120">
            <v>23</v>
          </cell>
          <cell r="E120">
            <v>22</v>
          </cell>
          <cell r="F120">
            <v>22</v>
          </cell>
          <cell r="G120">
            <v>26.65743944636678</v>
          </cell>
          <cell r="L120">
            <v>4.6574394463667801</v>
          </cell>
          <cell r="M120">
            <v>21.170179301667179</v>
          </cell>
          <cell r="P120">
            <v>220586</v>
          </cell>
          <cell r="Q120">
            <v>275190</v>
          </cell>
          <cell r="R120">
            <v>324033</v>
          </cell>
          <cell r="S120">
            <v>323923</v>
          </cell>
          <cell r="T120">
            <v>394300</v>
          </cell>
          <cell r="Y120">
            <v>70377</v>
          </cell>
          <cell r="Z120">
            <v>21.72645968331981</v>
          </cell>
          <cell r="AA120">
            <v>0.5562803816526305</v>
          </cell>
          <cell r="AC120">
            <v>62126.358705517981</v>
          </cell>
          <cell r="AD120">
            <v>61978.392121021709</v>
          </cell>
          <cell r="AE120">
            <v>115145.41178075311</v>
          </cell>
          <cell r="AF120">
            <v>113871.51584055183</v>
          </cell>
          <cell r="AG120">
            <v>170907.13569451342</v>
          </cell>
          <cell r="AL120">
            <v>57035.619853961587</v>
          </cell>
          <cell r="AM120">
            <v>50.087697026730993</v>
          </cell>
          <cell r="AP120">
            <v>158459.64129448202</v>
          </cell>
          <cell r="AQ120">
            <v>213211.60787897831</v>
          </cell>
          <cell r="AR120">
            <v>208887.58821924689</v>
          </cell>
          <cell r="AS120">
            <v>210051.48415944818</v>
          </cell>
          <cell r="AT120">
            <v>223392.86430548658</v>
          </cell>
          <cell r="AU120">
            <v>0</v>
          </cell>
          <cell r="AV120">
            <v>0</v>
          </cell>
          <cell r="AW120">
            <v>0</v>
          </cell>
          <cell r="AY120">
            <v>13341.380146038398</v>
          </cell>
          <cell r="AZ120">
            <v>6.3514810187730308</v>
          </cell>
          <cell r="BB120">
            <v>-111</v>
          </cell>
        </row>
        <row r="121">
          <cell r="A121">
            <v>112</v>
          </cell>
          <cell r="B121" t="str">
            <v>GRANVILLE</v>
          </cell>
          <cell r="C121">
            <v>0</v>
          </cell>
          <cell r="D121">
            <v>0</v>
          </cell>
          <cell r="E121">
            <v>0</v>
          </cell>
          <cell r="F121">
            <v>0</v>
          </cell>
          <cell r="G121">
            <v>0</v>
          </cell>
          <cell r="L121">
            <v>0</v>
          </cell>
          <cell r="M121" t="str">
            <v>--</v>
          </cell>
          <cell r="P121">
            <v>0</v>
          </cell>
          <cell r="Q121">
            <v>0</v>
          </cell>
          <cell r="R121">
            <v>0</v>
          </cell>
          <cell r="S121">
            <v>0</v>
          </cell>
          <cell r="T121">
            <v>0</v>
          </cell>
          <cell r="Y121">
            <v>0</v>
          </cell>
          <cell r="Z121" t="str">
            <v>--</v>
          </cell>
          <cell r="AA121">
            <v>0</v>
          </cell>
          <cell r="AC121">
            <v>0</v>
          </cell>
          <cell r="AD121">
            <v>0</v>
          </cell>
          <cell r="AE121">
            <v>0</v>
          </cell>
          <cell r="AF121">
            <v>0</v>
          </cell>
          <cell r="AG121">
            <v>0</v>
          </cell>
          <cell r="AL121">
            <v>0</v>
          </cell>
          <cell r="AM121" t="str">
            <v>--</v>
          </cell>
          <cell r="AP121">
            <v>0</v>
          </cell>
          <cell r="AQ121">
            <v>0</v>
          </cell>
          <cell r="AR121">
            <v>0</v>
          </cell>
          <cell r="AS121">
            <v>0</v>
          </cell>
          <cell r="AT121">
            <v>0</v>
          </cell>
          <cell r="AU121">
            <v>0</v>
          </cell>
          <cell r="AV121">
            <v>0</v>
          </cell>
          <cell r="AW121">
            <v>0</v>
          </cell>
          <cell r="AY121">
            <v>0</v>
          </cell>
          <cell r="AZ121" t="str">
            <v>--</v>
          </cell>
          <cell r="BB121">
            <v>-112</v>
          </cell>
        </row>
        <row r="122">
          <cell r="A122">
            <v>113</v>
          </cell>
          <cell r="B122" t="str">
            <v>GREAT BARRINGTON</v>
          </cell>
          <cell r="C122">
            <v>0</v>
          </cell>
          <cell r="D122">
            <v>0</v>
          </cell>
          <cell r="E122">
            <v>0</v>
          </cell>
          <cell r="F122">
            <v>0</v>
          </cell>
          <cell r="G122">
            <v>0</v>
          </cell>
          <cell r="L122">
            <v>0</v>
          </cell>
          <cell r="M122" t="str">
            <v>--</v>
          </cell>
          <cell r="P122">
            <v>0</v>
          </cell>
          <cell r="Q122">
            <v>0</v>
          </cell>
          <cell r="R122">
            <v>0</v>
          </cell>
          <cell r="S122">
            <v>0</v>
          </cell>
          <cell r="T122">
            <v>0</v>
          </cell>
          <cell r="Y122">
            <v>0</v>
          </cell>
          <cell r="Z122" t="str">
            <v>--</v>
          </cell>
          <cell r="AA122">
            <v>0</v>
          </cell>
          <cell r="AC122">
            <v>0</v>
          </cell>
          <cell r="AD122">
            <v>0</v>
          </cell>
          <cell r="AE122">
            <v>0</v>
          </cell>
          <cell r="AF122">
            <v>0</v>
          </cell>
          <cell r="AG122">
            <v>0</v>
          </cell>
          <cell r="AL122">
            <v>0</v>
          </cell>
          <cell r="AM122" t="str">
            <v>--</v>
          </cell>
          <cell r="AP122">
            <v>0</v>
          </cell>
          <cell r="AQ122">
            <v>0</v>
          </cell>
          <cell r="AR122">
            <v>0</v>
          </cell>
          <cell r="AS122">
            <v>0</v>
          </cell>
          <cell r="AT122">
            <v>0</v>
          </cell>
          <cell r="AU122">
            <v>0</v>
          </cell>
          <cell r="AV122">
            <v>0</v>
          </cell>
          <cell r="AW122">
            <v>0</v>
          </cell>
          <cell r="AY122">
            <v>0</v>
          </cell>
          <cell r="AZ122" t="str">
            <v>--</v>
          </cell>
          <cell r="BB122">
            <v>-113</v>
          </cell>
        </row>
        <row r="123">
          <cell r="A123">
            <v>114</v>
          </cell>
          <cell r="B123" t="str">
            <v>GREENFIELD</v>
          </cell>
          <cell r="C123">
            <v>99.275593131209675</v>
          </cell>
          <cell r="D123">
            <v>94</v>
          </cell>
          <cell r="E123">
            <v>89</v>
          </cell>
          <cell r="F123">
            <v>89</v>
          </cell>
          <cell r="G123">
            <v>90.220408016147644</v>
          </cell>
          <cell r="L123">
            <v>1.220408016147644</v>
          </cell>
          <cell r="M123">
            <v>1.3712449619636358</v>
          </cell>
          <cell r="P123">
            <v>1189461</v>
          </cell>
          <cell r="Q123">
            <v>1157809</v>
          </cell>
          <cell r="R123">
            <v>1063257</v>
          </cell>
          <cell r="S123">
            <v>1116657</v>
          </cell>
          <cell r="T123">
            <v>1073926</v>
          </cell>
          <cell r="Y123">
            <v>-42731</v>
          </cell>
          <cell r="Z123">
            <v>-3.8266898429866969</v>
          </cell>
          <cell r="AA123">
            <v>-5.1979348049503322</v>
          </cell>
          <cell r="AC123">
            <v>86755</v>
          </cell>
          <cell r="AD123">
            <v>83942</v>
          </cell>
          <cell r="AE123">
            <v>79428</v>
          </cell>
          <cell r="AF123">
            <v>79428</v>
          </cell>
          <cell r="AG123">
            <v>76171</v>
          </cell>
          <cell r="AL123">
            <v>-3257</v>
          </cell>
          <cell r="AM123">
            <v>-4.1005690688422192</v>
          </cell>
          <cell r="AP123">
            <v>1102706</v>
          </cell>
          <cell r="AQ123">
            <v>1073867</v>
          </cell>
          <cell r="AR123">
            <v>983829</v>
          </cell>
          <cell r="AS123">
            <v>1037229</v>
          </cell>
          <cell r="AT123">
            <v>997755</v>
          </cell>
          <cell r="AU123">
            <v>0</v>
          </cell>
          <cell r="AV123">
            <v>0</v>
          </cell>
          <cell r="AW123">
            <v>0</v>
          </cell>
          <cell r="AY123">
            <v>-39474</v>
          </cell>
          <cell r="AZ123">
            <v>-3.805716963177852</v>
          </cell>
          <cell r="BB123">
            <v>-114</v>
          </cell>
        </row>
        <row r="124">
          <cell r="A124">
            <v>115</v>
          </cell>
          <cell r="B124" t="str">
            <v>GROTON</v>
          </cell>
          <cell r="C124">
            <v>0</v>
          </cell>
          <cell r="D124">
            <v>0</v>
          </cell>
          <cell r="E124">
            <v>0</v>
          </cell>
          <cell r="F124">
            <v>0</v>
          </cell>
          <cell r="G124">
            <v>0</v>
          </cell>
          <cell r="L124">
            <v>0</v>
          </cell>
          <cell r="M124" t="str">
            <v>--</v>
          </cell>
          <cell r="P124">
            <v>0</v>
          </cell>
          <cell r="Q124">
            <v>0</v>
          </cell>
          <cell r="R124">
            <v>0</v>
          </cell>
          <cell r="S124">
            <v>0</v>
          </cell>
          <cell r="T124">
            <v>0</v>
          </cell>
          <cell r="Y124">
            <v>0</v>
          </cell>
          <cell r="Z124" t="str">
            <v>--</v>
          </cell>
          <cell r="AA124">
            <v>0</v>
          </cell>
          <cell r="AC124">
            <v>0</v>
          </cell>
          <cell r="AD124">
            <v>0</v>
          </cell>
          <cell r="AE124">
            <v>0</v>
          </cell>
          <cell r="AF124">
            <v>0</v>
          </cell>
          <cell r="AG124">
            <v>0</v>
          </cell>
          <cell r="AL124">
            <v>0</v>
          </cell>
          <cell r="AM124" t="str">
            <v>--</v>
          </cell>
          <cell r="AP124">
            <v>0</v>
          </cell>
          <cell r="AQ124">
            <v>0</v>
          </cell>
          <cell r="AR124">
            <v>0</v>
          </cell>
          <cell r="AS124">
            <v>0</v>
          </cell>
          <cell r="AT124">
            <v>0</v>
          </cell>
          <cell r="AU124">
            <v>0</v>
          </cell>
          <cell r="AV124">
            <v>0</v>
          </cell>
          <cell r="AW124">
            <v>0</v>
          </cell>
          <cell r="AY124">
            <v>0</v>
          </cell>
          <cell r="AZ124" t="str">
            <v>--</v>
          </cell>
          <cell r="BB124">
            <v>-115</v>
          </cell>
        </row>
        <row r="125">
          <cell r="A125">
            <v>116</v>
          </cell>
          <cell r="B125" t="str">
            <v>GROVELAND</v>
          </cell>
          <cell r="C125">
            <v>0</v>
          </cell>
          <cell r="D125">
            <v>0</v>
          </cell>
          <cell r="E125">
            <v>0</v>
          </cell>
          <cell r="F125">
            <v>0</v>
          </cell>
          <cell r="G125">
            <v>0</v>
          </cell>
          <cell r="L125">
            <v>0</v>
          </cell>
          <cell r="M125" t="str">
            <v>--</v>
          </cell>
          <cell r="P125">
            <v>0</v>
          </cell>
          <cell r="Q125">
            <v>0</v>
          </cell>
          <cell r="R125">
            <v>0</v>
          </cell>
          <cell r="S125">
            <v>0</v>
          </cell>
          <cell r="T125">
            <v>0</v>
          </cell>
          <cell r="Y125">
            <v>0</v>
          </cell>
          <cell r="Z125" t="str">
            <v>--</v>
          </cell>
          <cell r="AA125">
            <v>0</v>
          </cell>
          <cell r="AC125">
            <v>0</v>
          </cell>
          <cell r="AD125">
            <v>0</v>
          </cell>
          <cell r="AE125">
            <v>0</v>
          </cell>
          <cell r="AF125">
            <v>0</v>
          </cell>
          <cell r="AG125">
            <v>0</v>
          </cell>
          <cell r="AL125">
            <v>0</v>
          </cell>
          <cell r="AM125" t="str">
            <v>--</v>
          </cell>
          <cell r="AP125">
            <v>0</v>
          </cell>
          <cell r="AQ125">
            <v>0</v>
          </cell>
          <cell r="AR125">
            <v>0</v>
          </cell>
          <cell r="AS125">
            <v>0</v>
          </cell>
          <cell r="AT125">
            <v>0</v>
          </cell>
          <cell r="AU125">
            <v>0</v>
          </cell>
          <cell r="AV125">
            <v>0</v>
          </cell>
          <cell r="AW125">
            <v>0</v>
          </cell>
          <cell r="AY125">
            <v>0</v>
          </cell>
          <cell r="AZ125" t="str">
            <v>--</v>
          </cell>
          <cell r="BB125">
            <v>-116</v>
          </cell>
        </row>
        <row r="126">
          <cell r="A126">
            <v>117</v>
          </cell>
          <cell r="B126" t="str">
            <v>HADLEY</v>
          </cell>
          <cell r="C126">
            <v>37.363481228668945</v>
          </cell>
          <cell r="D126">
            <v>42</v>
          </cell>
          <cell r="E126">
            <v>39</v>
          </cell>
          <cell r="F126">
            <v>39</v>
          </cell>
          <cell r="G126">
            <v>38.97228229527105</v>
          </cell>
          <cell r="L126">
            <v>-2.7717704728949855E-2</v>
          </cell>
          <cell r="M126">
            <v>-7.1071037766534673E-2</v>
          </cell>
          <cell r="P126">
            <v>504216</v>
          </cell>
          <cell r="Q126">
            <v>556876</v>
          </cell>
          <cell r="R126">
            <v>536912</v>
          </cell>
          <cell r="S126">
            <v>536535</v>
          </cell>
          <cell r="T126">
            <v>509563</v>
          </cell>
          <cell r="Y126">
            <v>-26972</v>
          </cell>
          <cell r="Z126">
            <v>-5.0270718592449697</v>
          </cell>
          <cell r="AA126">
            <v>-4.956000821478435</v>
          </cell>
          <cell r="AC126">
            <v>120326.47000993302</v>
          </cell>
          <cell r="AD126">
            <v>76916.461688498413</v>
          </cell>
          <cell r="AE126">
            <v>63817.380851340888</v>
          </cell>
          <cell r="AF126">
            <v>63104.9798130173</v>
          </cell>
          <cell r="AG126">
            <v>37145.235821135357</v>
          </cell>
          <cell r="AL126">
            <v>-25959.743991881944</v>
          </cell>
          <cell r="AM126">
            <v>-41.13739370300371</v>
          </cell>
          <cell r="AP126">
            <v>383889.52999006701</v>
          </cell>
          <cell r="AQ126">
            <v>479959.53831150162</v>
          </cell>
          <cell r="AR126">
            <v>473094.61914865911</v>
          </cell>
          <cell r="AS126">
            <v>473430.0201869827</v>
          </cell>
          <cell r="AT126">
            <v>472417.76417886466</v>
          </cell>
          <cell r="AU126">
            <v>0</v>
          </cell>
          <cell r="AV126">
            <v>0</v>
          </cell>
          <cell r="AW126">
            <v>0</v>
          </cell>
          <cell r="AY126">
            <v>-1012.2560081180418</v>
          </cell>
          <cell r="AZ126">
            <v>-0.21381322792294322</v>
          </cell>
          <cell r="BB126">
            <v>-117</v>
          </cell>
        </row>
        <row r="127">
          <cell r="A127">
            <v>118</v>
          </cell>
          <cell r="B127" t="str">
            <v>HALIFAX</v>
          </cell>
          <cell r="C127">
            <v>1</v>
          </cell>
          <cell r="D127">
            <v>1</v>
          </cell>
          <cell r="E127">
            <v>1</v>
          </cell>
          <cell r="F127">
            <v>1</v>
          </cell>
          <cell r="G127">
            <v>1</v>
          </cell>
          <cell r="L127">
            <v>0</v>
          </cell>
          <cell r="M127">
            <v>0</v>
          </cell>
          <cell r="P127">
            <v>12105</v>
          </cell>
          <cell r="Q127">
            <v>11419</v>
          </cell>
          <cell r="R127">
            <v>11677</v>
          </cell>
          <cell r="S127">
            <v>11677</v>
          </cell>
          <cell r="T127">
            <v>11677</v>
          </cell>
          <cell r="Y127">
            <v>0</v>
          </cell>
          <cell r="Z127">
            <v>0</v>
          </cell>
          <cell r="AA127">
            <v>0</v>
          </cell>
          <cell r="AC127">
            <v>11679.891269508826</v>
          </cell>
          <cell r="AD127">
            <v>893</v>
          </cell>
          <cell r="AE127">
            <v>893</v>
          </cell>
          <cell r="AF127">
            <v>893</v>
          </cell>
          <cell r="AG127">
            <v>883.57089951771013</v>
          </cell>
          <cell r="AL127">
            <v>-9.4291004822898685</v>
          </cell>
          <cell r="AM127">
            <v>-1.0558903115666096</v>
          </cell>
          <cell r="AP127">
            <v>425.10873049117436</v>
          </cell>
          <cell r="AQ127">
            <v>10526</v>
          </cell>
          <cell r="AR127">
            <v>10784</v>
          </cell>
          <cell r="AS127">
            <v>10784</v>
          </cell>
          <cell r="AT127">
            <v>10793.42910048229</v>
          </cell>
          <cell r="AU127">
            <v>0</v>
          </cell>
          <cell r="AV127">
            <v>0</v>
          </cell>
          <cell r="AW127">
            <v>0</v>
          </cell>
          <cell r="AY127">
            <v>9.4291004822898685</v>
          </cell>
          <cell r="AZ127">
            <v>8.74360207927527E-2</v>
          </cell>
          <cell r="BB127">
            <v>-118</v>
          </cell>
        </row>
        <row r="128">
          <cell r="A128">
            <v>119</v>
          </cell>
          <cell r="B128" t="str">
            <v>HAMILTON</v>
          </cell>
          <cell r="C128">
            <v>0</v>
          </cell>
          <cell r="D128">
            <v>0</v>
          </cell>
          <cell r="E128">
            <v>0</v>
          </cell>
          <cell r="F128">
            <v>0</v>
          </cell>
          <cell r="G128">
            <v>0</v>
          </cell>
          <cell r="L128">
            <v>0</v>
          </cell>
          <cell r="M128" t="str">
            <v>--</v>
          </cell>
          <cell r="P128">
            <v>0</v>
          </cell>
          <cell r="Q128">
            <v>0</v>
          </cell>
          <cell r="R128">
            <v>0</v>
          </cell>
          <cell r="S128">
            <v>0</v>
          </cell>
          <cell r="T128">
            <v>0</v>
          </cell>
          <cell r="Y128">
            <v>0</v>
          </cell>
          <cell r="Z128" t="str">
            <v>--</v>
          </cell>
          <cell r="AA128">
            <v>0</v>
          </cell>
          <cell r="AC128">
            <v>0</v>
          </cell>
          <cell r="AD128">
            <v>0</v>
          </cell>
          <cell r="AE128">
            <v>0</v>
          </cell>
          <cell r="AF128">
            <v>0</v>
          </cell>
          <cell r="AG128">
            <v>0</v>
          </cell>
          <cell r="AL128">
            <v>0</v>
          </cell>
          <cell r="AM128" t="str">
            <v>--</v>
          </cell>
          <cell r="AP128">
            <v>0</v>
          </cell>
          <cell r="AQ128">
            <v>0</v>
          </cell>
          <cell r="AR128">
            <v>0</v>
          </cell>
          <cell r="AS128">
            <v>0</v>
          </cell>
          <cell r="AT128">
            <v>0</v>
          </cell>
          <cell r="AU128">
            <v>0</v>
          </cell>
          <cell r="AV128">
            <v>0</v>
          </cell>
          <cell r="AW128">
            <v>0</v>
          </cell>
          <cell r="AY128">
            <v>0</v>
          </cell>
          <cell r="AZ128" t="str">
            <v>--</v>
          </cell>
          <cell r="BB128">
            <v>-119</v>
          </cell>
        </row>
        <row r="129">
          <cell r="A129">
            <v>120</v>
          </cell>
          <cell r="B129" t="str">
            <v>HAMPDEN</v>
          </cell>
          <cell r="C129">
            <v>0</v>
          </cell>
          <cell r="D129">
            <v>0</v>
          </cell>
          <cell r="E129">
            <v>0</v>
          </cell>
          <cell r="F129">
            <v>0</v>
          </cell>
          <cell r="G129">
            <v>0</v>
          </cell>
          <cell r="L129">
            <v>0</v>
          </cell>
          <cell r="M129" t="str">
            <v>--</v>
          </cell>
          <cell r="P129">
            <v>0</v>
          </cell>
          <cell r="Q129">
            <v>0</v>
          </cell>
          <cell r="R129">
            <v>0</v>
          </cell>
          <cell r="S129">
            <v>0</v>
          </cell>
          <cell r="T129">
            <v>0</v>
          </cell>
          <cell r="Y129">
            <v>0</v>
          </cell>
          <cell r="Z129" t="str">
            <v>--</v>
          </cell>
          <cell r="AA129">
            <v>0</v>
          </cell>
          <cell r="AC129">
            <v>0</v>
          </cell>
          <cell r="AD129">
            <v>0</v>
          </cell>
          <cell r="AE129">
            <v>0</v>
          </cell>
          <cell r="AF129">
            <v>0</v>
          </cell>
          <cell r="AG129">
            <v>0</v>
          </cell>
          <cell r="AL129">
            <v>0</v>
          </cell>
          <cell r="AM129" t="str">
            <v>--</v>
          </cell>
          <cell r="AP129">
            <v>0</v>
          </cell>
          <cell r="AQ129">
            <v>0</v>
          </cell>
          <cell r="AR129">
            <v>0</v>
          </cell>
          <cell r="AS129">
            <v>0</v>
          </cell>
          <cell r="AT129">
            <v>0</v>
          </cell>
          <cell r="AU129">
            <v>0</v>
          </cell>
          <cell r="AV129">
            <v>0</v>
          </cell>
          <cell r="AW129">
            <v>0</v>
          </cell>
          <cell r="AY129">
            <v>0</v>
          </cell>
          <cell r="AZ129" t="str">
            <v>--</v>
          </cell>
          <cell r="BB129">
            <v>-120</v>
          </cell>
        </row>
        <row r="130">
          <cell r="A130">
            <v>121</v>
          </cell>
          <cell r="B130" t="str">
            <v>HANCOCK</v>
          </cell>
          <cell r="C130">
            <v>0</v>
          </cell>
          <cell r="D130">
            <v>0</v>
          </cell>
          <cell r="E130">
            <v>0</v>
          </cell>
          <cell r="F130">
            <v>0</v>
          </cell>
          <cell r="G130">
            <v>0</v>
          </cell>
          <cell r="L130">
            <v>0</v>
          </cell>
          <cell r="M130" t="str">
            <v>--</v>
          </cell>
          <cell r="P130">
            <v>0</v>
          </cell>
          <cell r="Q130">
            <v>0</v>
          </cell>
          <cell r="R130">
            <v>0</v>
          </cell>
          <cell r="S130">
            <v>0</v>
          </cell>
          <cell r="T130">
            <v>0</v>
          </cell>
          <cell r="Y130">
            <v>0</v>
          </cell>
          <cell r="Z130" t="str">
            <v>--</v>
          </cell>
          <cell r="AA130">
            <v>0</v>
          </cell>
          <cell r="AC130">
            <v>0</v>
          </cell>
          <cell r="AD130">
            <v>0</v>
          </cell>
          <cell r="AE130">
            <v>0</v>
          </cell>
          <cell r="AF130">
            <v>0</v>
          </cell>
          <cell r="AG130">
            <v>0</v>
          </cell>
          <cell r="AL130">
            <v>0</v>
          </cell>
          <cell r="AM130" t="str">
            <v>--</v>
          </cell>
          <cell r="AP130">
            <v>0</v>
          </cell>
          <cell r="AQ130">
            <v>0</v>
          </cell>
          <cell r="AR130">
            <v>0</v>
          </cell>
          <cell r="AS130">
            <v>0</v>
          </cell>
          <cell r="AT130">
            <v>0</v>
          </cell>
          <cell r="AU130">
            <v>0</v>
          </cell>
          <cell r="AV130">
            <v>0</v>
          </cell>
          <cell r="AW130">
            <v>0</v>
          </cell>
          <cell r="AY130">
            <v>0</v>
          </cell>
          <cell r="AZ130" t="str">
            <v>--</v>
          </cell>
          <cell r="BB130">
            <v>-121</v>
          </cell>
        </row>
        <row r="131">
          <cell r="A131">
            <v>122</v>
          </cell>
          <cell r="B131" t="str">
            <v>HANOVER</v>
          </cell>
          <cell r="C131">
            <v>32</v>
          </cell>
          <cell r="D131">
            <v>33</v>
          </cell>
          <cell r="E131">
            <v>30</v>
          </cell>
          <cell r="F131">
            <v>30</v>
          </cell>
          <cell r="G131">
            <v>29.122033898305084</v>
          </cell>
          <cell r="L131">
            <v>-0.87796610169491629</v>
          </cell>
          <cell r="M131">
            <v>-2.9265536723163899</v>
          </cell>
          <cell r="P131">
            <v>350944</v>
          </cell>
          <cell r="Q131">
            <v>370755</v>
          </cell>
          <cell r="R131">
            <v>359220</v>
          </cell>
          <cell r="S131">
            <v>359190</v>
          </cell>
          <cell r="T131">
            <v>348678</v>
          </cell>
          <cell r="Y131">
            <v>-10512</v>
          </cell>
          <cell r="Z131">
            <v>-2.9265848158356311</v>
          </cell>
          <cell r="AA131">
            <v>-3.1143519241272344E-5</v>
          </cell>
          <cell r="AC131">
            <v>41414.055396033335</v>
          </cell>
          <cell r="AD131">
            <v>45142.052642905473</v>
          </cell>
          <cell r="AE131">
            <v>36422.961798504446</v>
          </cell>
          <cell r="AF131">
            <v>36276.648573759863</v>
          </cell>
          <cell r="AG131">
            <v>26264.476821126824</v>
          </cell>
          <cell r="AL131">
            <v>-10012.171752633039</v>
          </cell>
          <cell r="AM131">
            <v>-27.599494843840631</v>
          </cell>
          <cell r="AP131">
            <v>309529.94460396667</v>
          </cell>
          <cell r="AQ131">
            <v>325612.9473570945</v>
          </cell>
          <cell r="AR131">
            <v>322797.03820149554</v>
          </cell>
          <cell r="AS131">
            <v>322913.35142624011</v>
          </cell>
          <cell r="AT131">
            <v>322413.52317887318</v>
          </cell>
          <cell r="AU131">
            <v>0</v>
          </cell>
          <cell r="AV131">
            <v>0</v>
          </cell>
          <cell r="AW131">
            <v>0</v>
          </cell>
          <cell r="AY131">
            <v>-499.82824736693874</v>
          </cell>
          <cell r="AZ131">
            <v>-0.15478711089501607</v>
          </cell>
          <cell r="BB131">
            <v>-122</v>
          </cell>
        </row>
        <row r="132">
          <cell r="A132">
            <v>123</v>
          </cell>
          <cell r="B132" t="str">
            <v>HANSON</v>
          </cell>
          <cell r="C132">
            <v>0</v>
          </cell>
          <cell r="D132">
            <v>0</v>
          </cell>
          <cell r="E132">
            <v>0</v>
          </cell>
          <cell r="F132">
            <v>0</v>
          </cell>
          <cell r="G132">
            <v>0</v>
          </cell>
          <cell r="L132">
            <v>0</v>
          </cell>
          <cell r="M132" t="str">
            <v>--</v>
          </cell>
          <cell r="P132">
            <v>0</v>
          </cell>
          <cell r="Q132">
            <v>0</v>
          </cell>
          <cell r="R132">
            <v>0</v>
          </cell>
          <cell r="S132">
            <v>0</v>
          </cell>
          <cell r="T132">
            <v>0</v>
          </cell>
          <cell r="Y132">
            <v>0</v>
          </cell>
          <cell r="Z132" t="str">
            <v>--</v>
          </cell>
          <cell r="AA132">
            <v>0</v>
          </cell>
          <cell r="AC132">
            <v>0</v>
          </cell>
          <cell r="AD132">
            <v>0</v>
          </cell>
          <cell r="AE132">
            <v>0</v>
          </cell>
          <cell r="AF132">
            <v>0</v>
          </cell>
          <cell r="AG132">
            <v>0</v>
          </cell>
          <cell r="AL132">
            <v>0</v>
          </cell>
          <cell r="AM132" t="str">
            <v>--</v>
          </cell>
          <cell r="AP132">
            <v>0</v>
          </cell>
          <cell r="AQ132">
            <v>0</v>
          </cell>
          <cell r="AR132">
            <v>0</v>
          </cell>
          <cell r="AS132">
            <v>0</v>
          </cell>
          <cell r="AT132">
            <v>0</v>
          </cell>
          <cell r="AU132">
            <v>0</v>
          </cell>
          <cell r="AV132">
            <v>0</v>
          </cell>
          <cell r="AW132">
            <v>0</v>
          </cell>
          <cell r="AY132">
            <v>0</v>
          </cell>
          <cell r="AZ132" t="str">
            <v>--</v>
          </cell>
          <cell r="BB132">
            <v>-123</v>
          </cell>
        </row>
        <row r="133">
          <cell r="A133">
            <v>124</v>
          </cell>
          <cell r="B133" t="str">
            <v>HARDWICK</v>
          </cell>
          <cell r="C133">
            <v>0</v>
          </cell>
          <cell r="D133">
            <v>0</v>
          </cell>
          <cell r="E133">
            <v>0</v>
          </cell>
          <cell r="F133">
            <v>0</v>
          </cell>
          <cell r="G133">
            <v>0</v>
          </cell>
          <cell r="L133">
            <v>0</v>
          </cell>
          <cell r="M133" t="str">
            <v>--</v>
          </cell>
          <cell r="P133">
            <v>0</v>
          </cell>
          <cell r="Q133">
            <v>0</v>
          </cell>
          <cell r="R133">
            <v>0</v>
          </cell>
          <cell r="S133">
            <v>0</v>
          </cell>
          <cell r="T133">
            <v>0</v>
          </cell>
          <cell r="Y133">
            <v>0</v>
          </cell>
          <cell r="Z133" t="str">
            <v>--</v>
          </cell>
          <cell r="AA133">
            <v>0</v>
          </cell>
          <cell r="AC133">
            <v>0</v>
          </cell>
          <cell r="AD133">
            <v>0</v>
          </cell>
          <cell r="AE133">
            <v>0</v>
          </cell>
          <cell r="AF133">
            <v>0</v>
          </cell>
          <cell r="AG133">
            <v>0</v>
          </cell>
          <cell r="AL133">
            <v>0</v>
          </cell>
          <cell r="AM133" t="str">
            <v>--</v>
          </cell>
          <cell r="AP133">
            <v>0</v>
          </cell>
          <cell r="AQ133">
            <v>0</v>
          </cell>
          <cell r="AR133">
            <v>0</v>
          </cell>
          <cell r="AS133">
            <v>0</v>
          </cell>
          <cell r="AT133">
            <v>0</v>
          </cell>
          <cell r="AU133">
            <v>0</v>
          </cell>
          <cell r="AV133">
            <v>0</v>
          </cell>
          <cell r="AW133">
            <v>0</v>
          </cell>
          <cell r="AY133">
            <v>0</v>
          </cell>
          <cell r="AZ133" t="str">
            <v>--</v>
          </cell>
          <cell r="BB133">
            <v>-124</v>
          </cell>
        </row>
        <row r="134">
          <cell r="A134">
            <v>125</v>
          </cell>
          <cell r="B134" t="str">
            <v>HARVARD</v>
          </cell>
          <cell r="C134">
            <v>22.999999999999996</v>
          </cell>
          <cell r="D134">
            <v>20</v>
          </cell>
          <cell r="E134">
            <v>20</v>
          </cell>
          <cell r="F134">
            <v>20</v>
          </cell>
          <cell r="G134">
            <v>20</v>
          </cell>
          <cell r="L134">
            <v>0</v>
          </cell>
          <cell r="M134">
            <v>0</v>
          </cell>
          <cell r="P134">
            <v>328298</v>
          </cell>
          <cell r="Q134">
            <v>305544</v>
          </cell>
          <cell r="R134">
            <v>308346</v>
          </cell>
          <cell r="S134">
            <v>308387</v>
          </cell>
          <cell r="T134">
            <v>308516</v>
          </cell>
          <cell r="Y134">
            <v>129</v>
          </cell>
          <cell r="Z134">
            <v>4.1830557059796547E-2</v>
          </cell>
          <cell r="AA134">
            <v>4.1830557059796547E-2</v>
          </cell>
          <cell r="AC134">
            <v>54271.208087654428</v>
          </cell>
          <cell r="AD134">
            <v>17860</v>
          </cell>
          <cell r="AE134">
            <v>17797</v>
          </cell>
          <cell r="AF134">
            <v>17797</v>
          </cell>
          <cell r="AG134">
            <v>17776.415902892797</v>
          </cell>
          <cell r="AL134">
            <v>-20.584097107202979</v>
          </cell>
          <cell r="AM134">
            <v>-0.11566048832502007</v>
          </cell>
          <cell r="AP134">
            <v>274026.79191234556</v>
          </cell>
          <cell r="AQ134">
            <v>287684</v>
          </cell>
          <cell r="AR134">
            <v>290549</v>
          </cell>
          <cell r="AS134">
            <v>290590</v>
          </cell>
          <cell r="AT134">
            <v>290739.58409710717</v>
          </cell>
          <cell r="AU134">
            <v>0</v>
          </cell>
          <cell r="AV134">
            <v>0</v>
          </cell>
          <cell r="AW134">
            <v>0</v>
          </cell>
          <cell r="AY134">
            <v>149.58409710717387</v>
          </cell>
          <cell r="AZ134">
            <v>5.1475996113836686E-2</v>
          </cell>
          <cell r="BB134">
            <v>-125</v>
          </cell>
        </row>
        <row r="135">
          <cell r="A135">
            <v>126</v>
          </cell>
          <cell r="B135" t="str">
            <v>HARWICH</v>
          </cell>
          <cell r="C135">
            <v>0</v>
          </cell>
          <cell r="D135">
            <v>0</v>
          </cell>
          <cell r="E135">
            <v>0</v>
          </cell>
          <cell r="F135">
            <v>0</v>
          </cell>
          <cell r="G135">
            <v>0</v>
          </cell>
          <cell r="L135">
            <v>0</v>
          </cell>
          <cell r="M135" t="str">
            <v>--</v>
          </cell>
          <cell r="P135">
            <v>0</v>
          </cell>
          <cell r="Q135">
            <v>0</v>
          </cell>
          <cell r="R135">
            <v>0</v>
          </cell>
          <cell r="S135">
            <v>0</v>
          </cell>
          <cell r="T135">
            <v>0</v>
          </cell>
          <cell r="Y135">
            <v>0</v>
          </cell>
          <cell r="Z135" t="str">
            <v>--</v>
          </cell>
          <cell r="AA135">
            <v>0</v>
          </cell>
          <cell r="AC135">
            <v>0</v>
          </cell>
          <cell r="AD135">
            <v>0</v>
          </cell>
          <cell r="AE135">
            <v>0</v>
          </cell>
          <cell r="AF135">
            <v>0</v>
          </cell>
          <cell r="AG135">
            <v>0</v>
          </cell>
          <cell r="AL135">
            <v>0</v>
          </cell>
          <cell r="AM135" t="str">
            <v>--</v>
          </cell>
          <cell r="AP135">
            <v>0</v>
          </cell>
          <cell r="AQ135">
            <v>0</v>
          </cell>
          <cell r="AR135">
            <v>0</v>
          </cell>
          <cell r="AS135">
            <v>0</v>
          </cell>
          <cell r="AT135">
            <v>0</v>
          </cell>
          <cell r="AU135">
            <v>0</v>
          </cell>
          <cell r="AV135">
            <v>0</v>
          </cell>
          <cell r="AW135">
            <v>0</v>
          </cell>
          <cell r="AY135">
            <v>0</v>
          </cell>
          <cell r="AZ135" t="str">
            <v>--</v>
          </cell>
          <cell r="BB135">
            <v>-126</v>
          </cell>
        </row>
        <row r="136">
          <cell r="A136">
            <v>127</v>
          </cell>
          <cell r="B136" t="str">
            <v>HATFIELD</v>
          </cell>
          <cell r="C136">
            <v>10.578326435469293</v>
          </cell>
          <cell r="D136">
            <v>10</v>
          </cell>
          <cell r="E136">
            <v>9</v>
          </cell>
          <cell r="F136">
            <v>9</v>
          </cell>
          <cell r="G136">
            <v>9</v>
          </cell>
          <cell r="L136">
            <v>0</v>
          </cell>
          <cell r="M136">
            <v>0</v>
          </cell>
          <cell r="P136">
            <v>127608</v>
          </cell>
          <cell r="Q136">
            <v>121532</v>
          </cell>
          <cell r="R136">
            <v>109584</v>
          </cell>
          <cell r="S136">
            <v>109355</v>
          </cell>
          <cell r="T136">
            <v>109355</v>
          </cell>
          <cell r="Y136">
            <v>0</v>
          </cell>
          <cell r="Z136">
            <v>0</v>
          </cell>
          <cell r="AA136">
            <v>0</v>
          </cell>
          <cell r="AC136">
            <v>14926.810419999154</v>
          </cell>
          <cell r="AD136">
            <v>8930</v>
          </cell>
          <cell r="AE136">
            <v>8037</v>
          </cell>
          <cell r="AF136">
            <v>8037</v>
          </cell>
          <cell r="AG136">
            <v>8032.1382777481158</v>
          </cell>
          <cell r="AL136">
            <v>-4.8617222518842027</v>
          </cell>
          <cell r="AM136">
            <v>-6.0491753787283997E-2</v>
          </cell>
          <cell r="AP136">
            <v>112681.18958000085</v>
          </cell>
          <cell r="AQ136">
            <v>112602</v>
          </cell>
          <cell r="AR136">
            <v>101547</v>
          </cell>
          <cell r="AS136">
            <v>101318</v>
          </cell>
          <cell r="AT136">
            <v>101322.86172225188</v>
          </cell>
          <cell r="AU136">
            <v>0</v>
          </cell>
          <cell r="AV136">
            <v>0</v>
          </cell>
          <cell r="AW136">
            <v>0</v>
          </cell>
          <cell r="AY136">
            <v>4.8617222518805647</v>
          </cell>
          <cell r="AZ136">
            <v>4.7984783077881232E-3</v>
          </cell>
          <cell r="BB136">
            <v>-127</v>
          </cell>
        </row>
        <row r="137">
          <cell r="A137">
            <v>128</v>
          </cell>
          <cell r="B137" t="str">
            <v>HAVERHILL</v>
          </cell>
          <cell r="C137">
            <v>311.23146961777013</v>
          </cell>
          <cell r="D137">
            <v>306</v>
          </cell>
          <cell r="E137">
            <v>309</v>
          </cell>
          <cell r="F137">
            <v>309</v>
          </cell>
          <cell r="G137">
            <v>310.59422053607676</v>
          </cell>
          <cell r="L137">
            <v>1.5942205360767616</v>
          </cell>
          <cell r="M137">
            <v>0.51592897607661836</v>
          </cell>
          <cell r="P137">
            <v>3090906</v>
          </cell>
          <cell r="Q137">
            <v>3048937</v>
          </cell>
          <cell r="R137">
            <v>3074894</v>
          </cell>
          <cell r="S137">
            <v>3083864</v>
          </cell>
          <cell r="T137">
            <v>3086304</v>
          </cell>
          <cell r="Y137">
            <v>2440</v>
          </cell>
          <cell r="Z137">
            <v>7.9121517680413866E-2</v>
          </cell>
          <cell r="AA137">
            <v>-0.4368074583962045</v>
          </cell>
          <cell r="AC137">
            <v>439145.5354210065</v>
          </cell>
          <cell r="AD137">
            <v>273258</v>
          </cell>
          <cell r="AE137">
            <v>275937</v>
          </cell>
          <cell r="AF137">
            <v>275937</v>
          </cell>
          <cell r="AG137">
            <v>275434.07733332884</v>
          </cell>
          <cell r="AL137">
            <v>-502.92266667116201</v>
          </cell>
          <cell r="AM137">
            <v>-0.18225996030657443</v>
          </cell>
          <cell r="AP137">
            <v>2651760.4645789936</v>
          </cell>
          <cell r="AQ137">
            <v>2775679</v>
          </cell>
          <cell r="AR137">
            <v>2798957</v>
          </cell>
          <cell r="AS137">
            <v>2807927</v>
          </cell>
          <cell r="AT137">
            <v>2810869.9226666712</v>
          </cell>
          <cell r="AU137">
            <v>0</v>
          </cell>
          <cell r="AV137">
            <v>0</v>
          </cell>
          <cell r="AW137">
            <v>0</v>
          </cell>
          <cell r="AY137">
            <v>2942.9226666712202</v>
          </cell>
          <cell r="AZ137">
            <v>0.10480766297240596</v>
          </cell>
          <cell r="BB137">
            <v>-128</v>
          </cell>
        </row>
        <row r="138">
          <cell r="A138">
            <v>129</v>
          </cell>
          <cell r="B138" t="str">
            <v>HAWLEY</v>
          </cell>
          <cell r="C138">
            <v>0</v>
          </cell>
          <cell r="D138">
            <v>0</v>
          </cell>
          <cell r="E138">
            <v>0</v>
          </cell>
          <cell r="F138">
            <v>0</v>
          </cell>
          <cell r="G138">
            <v>0</v>
          </cell>
          <cell r="L138">
            <v>0</v>
          </cell>
          <cell r="M138" t="str">
            <v>--</v>
          </cell>
          <cell r="P138">
            <v>0</v>
          </cell>
          <cell r="Q138">
            <v>0</v>
          </cell>
          <cell r="R138">
            <v>0</v>
          </cell>
          <cell r="S138">
            <v>0</v>
          </cell>
          <cell r="T138">
            <v>0</v>
          </cell>
          <cell r="Y138">
            <v>0</v>
          </cell>
          <cell r="Z138" t="str">
            <v>--</v>
          </cell>
          <cell r="AA138">
            <v>0</v>
          </cell>
          <cell r="AC138">
            <v>0</v>
          </cell>
          <cell r="AD138">
            <v>0</v>
          </cell>
          <cell r="AE138">
            <v>0</v>
          </cell>
          <cell r="AF138">
            <v>0</v>
          </cell>
          <cell r="AG138">
            <v>0</v>
          </cell>
          <cell r="AL138">
            <v>0</v>
          </cell>
          <cell r="AM138" t="str">
            <v>--</v>
          </cell>
          <cell r="AP138">
            <v>0</v>
          </cell>
          <cell r="AQ138">
            <v>0</v>
          </cell>
          <cell r="AR138">
            <v>0</v>
          </cell>
          <cell r="AS138">
            <v>0</v>
          </cell>
          <cell r="AT138">
            <v>0</v>
          </cell>
          <cell r="AU138">
            <v>0</v>
          </cell>
          <cell r="AV138">
            <v>0</v>
          </cell>
          <cell r="AW138">
            <v>0</v>
          </cell>
          <cell r="AY138">
            <v>0</v>
          </cell>
          <cell r="AZ138" t="str">
            <v>--</v>
          </cell>
          <cell r="BB138">
            <v>-129</v>
          </cell>
        </row>
        <row r="139">
          <cell r="A139">
            <v>130</v>
          </cell>
          <cell r="B139" t="str">
            <v>HEATH</v>
          </cell>
          <cell r="C139">
            <v>0</v>
          </cell>
          <cell r="D139">
            <v>0</v>
          </cell>
          <cell r="E139">
            <v>0</v>
          </cell>
          <cell r="F139">
            <v>0</v>
          </cell>
          <cell r="G139">
            <v>0</v>
          </cell>
          <cell r="L139">
            <v>0</v>
          </cell>
          <cell r="M139" t="str">
            <v>--</v>
          </cell>
          <cell r="P139">
            <v>0</v>
          </cell>
          <cell r="Q139">
            <v>0</v>
          </cell>
          <cell r="R139">
            <v>0</v>
          </cell>
          <cell r="S139">
            <v>0</v>
          </cell>
          <cell r="T139">
            <v>0</v>
          </cell>
          <cell r="Y139">
            <v>0</v>
          </cell>
          <cell r="Z139" t="str">
            <v>--</v>
          </cell>
          <cell r="AA139">
            <v>0</v>
          </cell>
          <cell r="AC139">
            <v>0</v>
          </cell>
          <cell r="AD139">
            <v>0</v>
          </cell>
          <cell r="AE139">
            <v>0</v>
          </cell>
          <cell r="AF139">
            <v>0</v>
          </cell>
          <cell r="AG139">
            <v>0</v>
          </cell>
          <cell r="AL139">
            <v>0</v>
          </cell>
          <cell r="AM139" t="str">
            <v>--</v>
          </cell>
          <cell r="AP139">
            <v>0</v>
          </cell>
          <cell r="AQ139">
            <v>0</v>
          </cell>
          <cell r="AR139">
            <v>0</v>
          </cell>
          <cell r="AS139">
            <v>0</v>
          </cell>
          <cell r="AT139">
            <v>0</v>
          </cell>
          <cell r="AU139">
            <v>0</v>
          </cell>
          <cell r="AV139">
            <v>0</v>
          </cell>
          <cell r="AW139">
            <v>0</v>
          </cell>
          <cell r="AY139">
            <v>0</v>
          </cell>
          <cell r="AZ139" t="str">
            <v>--</v>
          </cell>
          <cell r="BB139">
            <v>-130</v>
          </cell>
        </row>
        <row r="140">
          <cell r="A140">
            <v>131</v>
          </cell>
          <cell r="B140" t="str">
            <v>HINGHAM</v>
          </cell>
          <cell r="C140">
            <v>5.8716216216216219</v>
          </cell>
          <cell r="D140">
            <v>6</v>
          </cell>
          <cell r="E140">
            <v>11</v>
          </cell>
          <cell r="F140">
            <v>11</v>
          </cell>
          <cell r="G140">
            <v>10.654237288135594</v>
          </cell>
          <cell r="L140">
            <v>-0.34576271186440621</v>
          </cell>
          <cell r="M140">
            <v>-3.143297380585508</v>
          </cell>
          <cell r="P140">
            <v>61002</v>
          </cell>
          <cell r="Q140">
            <v>77110</v>
          </cell>
          <cell r="R140">
            <v>142831</v>
          </cell>
          <cell r="S140">
            <v>142831</v>
          </cell>
          <cell r="T140">
            <v>138337</v>
          </cell>
          <cell r="Y140">
            <v>-4494</v>
          </cell>
          <cell r="Z140">
            <v>-3.1463757867689734</v>
          </cell>
          <cell r="AA140">
            <v>-3.078406183465443E-3</v>
          </cell>
          <cell r="AC140">
            <v>4425.0425899947995</v>
          </cell>
          <cell r="AD140">
            <v>17867.942642344467</v>
          </cell>
          <cell r="AE140">
            <v>82923.221733910308</v>
          </cell>
          <cell r="AF140">
            <v>82028.197218700981</v>
          </cell>
          <cell r="AG140">
            <v>73541.807463532867</v>
          </cell>
          <cell r="AL140">
            <v>-8486.3897551681148</v>
          </cell>
          <cell r="AM140">
            <v>-10.345698239035983</v>
          </cell>
          <cell r="AP140">
            <v>56576.957410005198</v>
          </cell>
          <cell r="AQ140">
            <v>59242.057357655533</v>
          </cell>
          <cell r="AR140">
            <v>59907.778266089692</v>
          </cell>
          <cell r="AS140">
            <v>60802.802781299019</v>
          </cell>
          <cell r="AT140">
            <v>64795.192536467133</v>
          </cell>
          <cell r="AU140">
            <v>0</v>
          </cell>
          <cell r="AV140">
            <v>0</v>
          </cell>
          <cell r="AW140">
            <v>0</v>
          </cell>
          <cell r="AY140">
            <v>3992.3897551681148</v>
          </cell>
          <cell r="AZ140">
            <v>6.5661278305348958</v>
          </cell>
          <cell r="BB140">
            <v>-131</v>
          </cell>
        </row>
        <row r="141">
          <cell r="A141">
            <v>132</v>
          </cell>
          <cell r="B141" t="str">
            <v>HINSDALE</v>
          </cell>
          <cell r="C141">
            <v>0</v>
          </cell>
          <cell r="D141">
            <v>0</v>
          </cell>
          <cell r="E141">
            <v>0</v>
          </cell>
          <cell r="F141">
            <v>0</v>
          </cell>
          <cell r="G141">
            <v>0</v>
          </cell>
          <cell r="L141">
            <v>0</v>
          </cell>
          <cell r="M141" t="str">
            <v>--</v>
          </cell>
          <cell r="P141">
            <v>0</v>
          </cell>
          <cell r="Q141">
            <v>0</v>
          </cell>
          <cell r="R141">
            <v>0</v>
          </cell>
          <cell r="S141">
            <v>0</v>
          </cell>
          <cell r="T141">
            <v>0</v>
          </cell>
          <cell r="Y141">
            <v>0</v>
          </cell>
          <cell r="Z141" t="str">
            <v>--</v>
          </cell>
          <cell r="AA141">
            <v>0</v>
          </cell>
          <cell r="AC141">
            <v>0</v>
          </cell>
          <cell r="AD141">
            <v>0</v>
          </cell>
          <cell r="AE141">
            <v>0</v>
          </cell>
          <cell r="AF141">
            <v>0</v>
          </cell>
          <cell r="AG141">
            <v>0</v>
          </cell>
          <cell r="AL141">
            <v>0</v>
          </cell>
          <cell r="AM141" t="str">
            <v>--</v>
          </cell>
          <cell r="AP141">
            <v>0</v>
          </cell>
          <cell r="AQ141">
            <v>0</v>
          </cell>
          <cell r="AR141">
            <v>0</v>
          </cell>
          <cell r="AS141">
            <v>0</v>
          </cell>
          <cell r="AT141">
            <v>0</v>
          </cell>
          <cell r="AU141">
            <v>0</v>
          </cell>
          <cell r="AV141">
            <v>0</v>
          </cell>
          <cell r="AW141">
            <v>0</v>
          </cell>
          <cell r="AY141">
            <v>0</v>
          </cell>
          <cell r="AZ141" t="str">
            <v>--</v>
          </cell>
          <cell r="BB141">
            <v>-132</v>
          </cell>
        </row>
        <row r="142">
          <cell r="A142">
            <v>133</v>
          </cell>
          <cell r="B142" t="str">
            <v>HOLBROOK</v>
          </cell>
          <cell r="C142">
            <v>18.023648648648649</v>
          </cell>
          <cell r="D142">
            <v>16</v>
          </cell>
          <cell r="E142">
            <v>20</v>
          </cell>
          <cell r="F142">
            <v>20</v>
          </cell>
          <cell r="G142">
            <v>21.222591362126245</v>
          </cell>
          <cell r="L142">
            <v>1.222591362126245</v>
          </cell>
          <cell r="M142">
            <v>6.1129568106312204</v>
          </cell>
          <cell r="P142">
            <v>199624</v>
          </cell>
          <cell r="Q142">
            <v>194365</v>
          </cell>
          <cell r="R142">
            <v>244773</v>
          </cell>
          <cell r="S142">
            <v>244855</v>
          </cell>
          <cell r="T142">
            <v>261858</v>
          </cell>
          <cell r="Y142">
            <v>17003</v>
          </cell>
          <cell r="Z142">
            <v>6.9441097792571016</v>
          </cell>
          <cell r="AA142">
            <v>0.83115296862588117</v>
          </cell>
          <cell r="AC142">
            <v>15098</v>
          </cell>
          <cell r="AD142">
            <v>14288</v>
          </cell>
          <cell r="AE142">
            <v>58433.24548032038</v>
          </cell>
          <cell r="AF142">
            <v>58012.180578655469</v>
          </cell>
          <cell r="AG142">
            <v>70729.263374488204</v>
          </cell>
          <cell r="AL142">
            <v>12717.082795832735</v>
          </cell>
          <cell r="AM142">
            <v>21.921401107462856</v>
          </cell>
          <cell r="AP142">
            <v>184526</v>
          </cell>
          <cell r="AQ142">
            <v>180077</v>
          </cell>
          <cell r="AR142">
            <v>186339.75451967961</v>
          </cell>
          <cell r="AS142">
            <v>186842.81942134452</v>
          </cell>
          <cell r="AT142">
            <v>191128.73662551178</v>
          </cell>
          <cell r="AU142">
            <v>0</v>
          </cell>
          <cell r="AV142">
            <v>0</v>
          </cell>
          <cell r="AW142">
            <v>0</v>
          </cell>
          <cell r="AY142">
            <v>4285.9172041672573</v>
          </cell>
          <cell r="AZ142">
            <v>2.2938624119678952</v>
          </cell>
          <cell r="BB142">
            <v>-133</v>
          </cell>
        </row>
        <row r="143">
          <cell r="A143">
            <v>134</v>
          </cell>
          <cell r="B143" t="str">
            <v>HOLDEN</v>
          </cell>
          <cell r="C143">
            <v>0</v>
          </cell>
          <cell r="D143">
            <v>0</v>
          </cell>
          <cell r="E143">
            <v>0</v>
          </cell>
          <cell r="F143">
            <v>0</v>
          </cell>
          <cell r="G143">
            <v>0</v>
          </cell>
          <cell r="L143">
            <v>0</v>
          </cell>
          <cell r="M143" t="str">
            <v>--</v>
          </cell>
          <cell r="P143">
            <v>0</v>
          </cell>
          <cell r="Q143">
            <v>0</v>
          </cell>
          <cell r="R143">
            <v>0</v>
          </cell>
          <cell r="S143">
            <v>0</v>
          </cell>
          <cell r="T143">
            <v>0</v>
          </cell>
          <cell r="Y143">
            <v>0</v>
          </cell>
          <cell r="Z143" t="str">
            <v>--</v>
          </cell>
          <cell r="AA143">
            <v>0</v>
          </cell>
          <cell r="AC143">
            <v>0</v>
          </cell>
          <cell r="AD143">
            <v>0</v>
          </cell>
          <cell r="AE143">
            <v>0</v>
          </cell>
          <cell r="AF143">
            <v>0</v>
          </cell>
          <cell r="AG143">
            <v>0</v>
          </cell>
          <cell r="AL143">
            <v>0</v>
          </cell>
          <cell r="AM143" t="str">
            <v>--</v>
          </cell>
          <cell r="AP143">
            <v>0</v>
          </cell>
          <cell r="AQ143">
            <v>0</v>
          </cell>
          <cell r="AR143">
            <v>0</v>
          </cell>
          <cell r="AS143">
            <v>0</v>
          </cell>
          <cell r="AT143">
            <v>0</v>
          </cell>
          <cell r="AU143">
            <v>0</v>
          </cell>
          <cell r="AV143">
            <v>0</v>
          </cell>
          <cell r="AW143">
            <v>0</v>
          </cell>
          <cell r="AY143">
            <v>0</v>
          </cell>
          <cell r="AZ143" t="str">
            <v>--</v>
          </cell>
          <cell r="BB143">
            <v>-134</v>
          </cell>
        </row>
        <row r="144">
          <cell r="A144">
            <v>135</v>
          </cell>
          <cell r="B144" t="str">
            <v>HOLLAND</v>
          </cell>
          <cell r="C144">
            <v>0</v>
          </cell>
          <cell r="D144">
            <v>0</v>
          </cell>
          <cell r="E144">
            <v>0</v>
          </cell>
          <cell r="F144">
            <v>0</v>
          </cell>
          <cell r="G144">
            <v>0</v>
          </cell>
          <cell r="L144">
            <v>0</v>
          </cell>
          <cell r="M144" t="str">
            <v>--</v>
          </cell>
          <cell r="P144">
            <v>0</v>
          </cell>
          <cell r="Q144">
            <v>0</v>
          </cell>
          <cell r="R144">
            <v>0</v>
          </cell>
          <cell r="S144">
            <v>0</v>
          </cell>
          <cell r="T144">
            <v>0</v>
          </cell>
          <cell r="Y144">
            <v>0</v>
          </cell>
          <cell r="Z144" t="str">
            <v>--</v>
          </cell>
          <cell r="AA144">
            <v>0</v>
          </cell>
          <cell r="AC144">
            <v>0</v>
          </cell>
          <cell r="AD144">
            <v>0</v>
          </cell>
          <cell r="AE144">
            <v>0</v>
          </cell>
          <cell r="AF144">
            <v>0</v>
          </cell>
          <cell r="AG144">
            <v>0</v>
          </cell>
          <cell r="AL144">
            <v>0</v>
          </cell>
          <cell r="AM144" t="str">
            <v>--</v>
          </cell>
          <cell r="AP144">
            <v>0</v>
          </cell>
          <cell r="AQ144">
            <v>0</v>
          </cell>
          <cell r="AR144">
            <v>0</v>
          </cell>
          <cell r="AS144">
            <v>0</v>
          </cell>
          <cell r="AT144">
            <v>0</v>
          </cell>
          <cell r="AU144">
            <v>0</v>
          </cell>
          <cell r="AV144">
            <v>0</v>
          </cell>
          <cell r="AW144">
            <v>0</v>
          </cell>
          <cell r="AY144">
            <v>0</v>
          </cell>
          <cell r="AZ144" t="str">
            <v>--</v>
          </cell>
          <cell r="BB144">
            <v>-135</v>
          </cell>
        </row>
        <row r="145">
          <cell r="A145">
            <v>136</v>
          </cell>
          <cell r="B145" t="str">
            <v>HOLLISTON</v>
          </cell>
          <cell r="C145">
            <v>9.5647840531561457</v>
          </cell>
          <cell r="D145">
            <v>6</v>
          </cell>
          <cell r="E145">
            <v>11</v>
          </cell>
          <cell r="F145">
            <v>11</v>
          </cell>
          <cell r="G145">
            <v>10.125</v>
          </cell>
          <cell r="L145">
            <v>-0.875</v>
          </cell>
          <cell r="M145">
            <v>-7.9545454545454586</v>
          </cell>
          <cell r="P145">
            <v>115214</v>
          </cell>
          <cell r="Q145">
            <v>71750</v>
          </cell>
          <cell r="R145">
            <v>127226</v>
          </cell>
          <cell r="S145">
            <v>127373</v>
          </cell>
          <cell r="T145">
            <v>107700</v>
          </cell>
          <cell r="Y145">
            <v>-19673</v>
          </cell>
          <cell r="Z145">
            <v>-15.445188540742539</v>
          </cell>
          <cell r="AA145">
            <v>-7.4906430861970801</v>
          </cell>
          <cell r="AC145">
            <v>8432</v>
          </cell>
          <cell r="AD145">
            <v>5358</v>
          </cell>
          <cell r="AE145">
            <v>19984.346669437284</v>
          </cell>
          <cell r="AF145">
            <v>19996.995311550443</v>
          </cell>
          <cell r="AG145">
            <v>8049</v>
          </cell>
          <cell r="AL145">
            <v>-11947.995311550443</v>
          </cell>
          <cell r="AM145">
            <v>-59.748952907185881</v>
          </cell>
          <cell r="AP145">
            <v>106782</v>
          </cell>
          <cell r="AQ145">
            <v>66392</v>
          </cell>
          <cell r="AR145">
            <v>107241.65333056272</v>
          </cell>
          <cell r="AS145">
            <v>107376.00468844955</v>
          </cell>
          <cell r="AT145">
            <v>99651</v>
          </cell>
          <cell r="AU145">
            <v>0</v>
          </cell>
          <cell r="AV145">
            <v>0</v>
          </cell>
          <cell r="AW145">
            <v>0</v>
          </cell>
          <cell r="AY145">
            <v>-7725.0046884495532</v>
          </cell>
          <cell r="AZ145">
            <v>-7.1943491573034262</v>
          </cell>
          <cell r="BB145">
            <v>-136</v>
          </cell>
        </row>
        <row r="146">
          <cell r="A146">
            <v>137</v>
          </cell>
          <cell r="B146" t="str">
            <v>HOLYOKE</v>
          </cell>
          <cell r="C146">
            <v>793.50636903223847</v>
          </cell>
          <cell r="D146">
            <v>865</v>
          </cell>
          <cell r="E146">
            <v>843</v>
          </cell>
          <cell r="F146">
            <v>843</v>
          </cell>
          <cell r="G146">
            <v>827.56563942267951</v>
          </cell>
          <cell r="L146">
            <v>-15.43436057732049</v>
          </cell>
          <cell r="M146">
            <v>-1.8308850032408674</v>
          </cell>
          <cell r="P146">
            <v>10205293</v>
          </cell>
          <cell r="Q146">
            <v>11384647</v>
          </cell>
          <cell r="R146">
            <v>10464185</v>
          </cell>
          <cell r="S146">
            <v>10437547</v>
          </cell>
          <cell r="T146">
            <v>10867774</v>
          </cell>
          <cell r="Y146">
            <v>430227</v>
          </cell>
          <cell r="Z146">
            <v>4.1219167683747893</v>
          </cell>
          <cell r="AA146">
            <v>5.9528017716156567</v>
          </cell>
          <cell r="AC146">
            <v>1532452.1190973108</v>
          </cell>
          <cell r="AD146">
            <v>1694132.0078716932</v>
          </cell>
          <cell r="AE146">
            <v>955392.04985079356</v>
          </cell>
          <cell r="AF146">
            <v>927699.41629542003</v>
          </cell>
          <cell r="AG146">
            <v>1295706.3242585822</v>
          </cell>
          <cell r="AL146">
            <v>368006.90796316217</v>
          </cell>
          <cell r="AM146">
            <v>39.668765712144484</v>
          </cell>
          <cell r="AP146">
            <v>8672840.880902689</v>
          </cell>
          <cell r="AQ146">
            <v>9690514.992128307</v>
          </cell>
          <cell r="AR146">
            <v>9508792.9501492064</v>
          </cell>
          <cell r="AS146">
            <v>9509847.5837045796</v>
          </cell>
          <cell r="AT146">
            <v>9572067.6757414173</v>
          </cell>
          <cell r="AU146">
            <v>0</v>
          </cell>
          <cell r="AV146">
            <v>0</v>
          </cell>
          <cell r="AW146">
            <v>0</v>
          </cell>
          <cell r="AY146">
            <v>62220.092036837712</v>
          </cell>
          <cell r="AZ146">
            <v>0.65427012882366409</v>
          </cell>
          <cell r="BB146">
            <v>-137</v>
          </cell>
        </row>
        <row r="147">
          <cell r="A147">
            <v>138</v>
          </cell>
          <cell r="B147" t="str">
            <v>HOPEDALE</v>
          </cell>
          <cell r="C147">
            <v>1</v>
          </cell>
          <cell r="D147">
            <v>1</v>
          </cell>
          <cell r="E147">
            <v>1</v>
          </cell>
          <cell r="F147">
            <v>1</v>
          </cell>
          <cell r="G147">
            <v>3</v>
          </cell>
          <cell r="L147">
            <v>2</v>
          </cell>
          <cell r="M147">
            <v>200</v>
          </cell>
          <cell r="P147">
            <v>12450</v>
          </cell>
          <cell r="Q147">
            <v>12988</v>
          </cell>
          <cell r="R147">
            <v>13289</v>
          </cell>
          <cell r="S147">
            <v>13289</v>
          </cell>
          <cell r="T147">
            <v>39318</v>
          </cell>
          <cell r="Y147">
            <v>26029</v>
          </cell>
          <cell r="Z147">
            <v>195.86876363910002</v>
          </cell>
          <cell r="AA147">
            <v>-4.131236360899976</v>
          </cell>
          <cell r="AC147">
            <v>865</v>
          </cell>
          <cell r="AD147">
            <v>1315.5212415626277</v>
          </cell>
          <cell r="AE147">
            <v>1668.5239730029516</v>
          </cell>
          <cell r="AF147">
            <v>1658.7714925606267</v>
          </cell>
          <cell r="AG147">
            <v>24904.061678888003</v>
          </cell>
          <cell r="AL147">
            <v>23245.290186327376</v>
          </cell>
          <cell r="AM147">
            <v>1401.3557798997308</v>
          </cell>
          <cell r="AP147">
            <v>11585</v>
          </cell>
          <cell r="AQ147">
            <v>11672.478758437372</v>
          </cell>
          <cell r="AR147">
            <v>11620.476026997048</v>
          </cell>
          <cell r="AS147">
            <v>11630.228507439373</v>
          </cell>
          <cell r="AT147">
            <v>14413.938321111997</v>
          </cell>
          <cell r="AU147">
            <v>0</v>
          </cell>
          <cell r="AV147">
            <v>0</v>
          </cell>
          <cell r="AW147">
            <v>0</v>
          </cell>
          <cell r="AY147">
            <v>2783.7098136726236</v>
          </cell>
          <cell r="AZ147">
            <v>23.93512571048797</v>
          </cell>
          <cell r="BB147">
            <v>-138</v>
          </cell>
        </row>
        <row r="148">
          <cell r="A148">
            <v>139</v>
          </cell>
          <cell r="B148" t="str">
            <v>HOPKINTON</v>
          </cell>
          <cell r="C148">
            <v>25.912218281404328</v>
          </cell>
          <cell r="D148">
            <v>26</v>
          </cell>
          <cell r="E148">
            <v>22</v>
          </cell>
          <cell r="F148">
            <v>22</v>
          </cell>
          <cell r="G148">
            <v>22.56074091332712</v>
          </cell>
          <cell r="L148">
            <v>0.56074091332711973</v>
          </cell>
          <cell r="M148">
            <v>2.5488223333050897</v>
          </cell>
          <cell r="P148">
            <v>323250</v>
          </cell>
          <cell r="Q148">
            <v>324488</v>
          </cell>
          <cell r="R148">
            <v>270289</v>
          </cell>
          <cell r="S148">
            <v>270012</v>
          </cell>
          <cell r="T148">
            <v>278346</v>
          </cell>
          <cell r="Y148">
            <v>8334</v>
          </cell>
          <cell r="Z148">
            <v>3.0865294875783267</v>
          </cell>
          <cell r="AA148">
            <v>0.53770715427323701</v>
          </cell>
          <cell r="AC148">
            <v>85026.449072337855</v>
          </cell>
          <cell r="AD148">
            <v>23703.485191285687</v>
          </cell>
          <cell r="AE148">
            <v>19256</v>
          </cell>
          <cell r="AF148">
            <v>19256</v>
          </cell>
          <cell r="AG148">
            <v>19776.401706964745</v>
          </cell>
          <cell r="AL148">
            <v>520.40170696474524</v>
          </cell>
          <cell r="AM148">
            <v>2.7025431396175081</v>
          </cell>
          <cell r="AP148">
            <v>238223.55092766215</v>
          </cell>
          <cell r="AQ148">
            <v>300784.51480871433</v>
          </cell>
          <cell r="AR148">
            <v>251033</v>
          </cell>
          <cell r="AS148">
            <v>250756</v>
          </cell>
          <cell r="AT148">
            <v>258569.59829303526</v>
          </cell>
          <cell r="AU148">
            <v>0</v>
          </cell>
          <cell r="AV148">
            <v>0</v>
          </cell>
          <cell r="AW148">
            <v>0</v>
          </cell>
          <cell r="AY148">
            <v>7813.598293035262</v>
          </cell>
          <cell r="AZ148">
            <v>3.116016483368389</v>
          </cell>
          <cell r="BB148">
            <v>-139</v>
          </cell>
        </row>
        <row r="149">
          <cell r="A149">
            <v>140</v>
          </cell>
          <cell r="B149" t="str">
            <v>HUBBARDSTON</v>
          </cell>
          <cell r="C149">
            <v>0</v>
          </cell>
          <cell r="D149">
            <v>0</v>
          </cell>
          <cell r="E149">
            <v>0</v>
          </cell>
          <cell r="F149">
            <v>0</v>
          </cell>
          <cell r="G149">
            <v>0</v>
          </cell>
          <cell r="L149">
            <v>0</v>
          </cell>
          <cell r="M149" t="str">
            <v>--</v>
          </cell>
          <cell r="P149">
            <v>0</v>
          </cell>
          <cell r="Q149">
            <v>0</v>
          </cell>
          <cell r="R149">
            <v>0</v>
          </cell>
          <cell r="S149">
            <v>0</v>
          </cell>
          <cell r="T149">
            <v>0</v>
          </cell>
          <cell r="Y149">
            <v>0</v>
          </cell>
          <cell r="Z149" t="str">
            <v>--</v>
          </cell>
          <cell r="AA149">
            <v>0</v>
          </cell>
          <cell r="AC149">
            <v>0</v>
          </cell>
          <cell r="AD149">
            <v>0</v>
          </cell>
          <cell r="AE149">
            <v>0</v>
          </cell>
          <cell r="AF149">
            <v>0</v>
          </cell>
          <cell r="AG149">
            <v>0</v>
          </cell>
          <cell r="AL149">
            <v>0</v>
          </cell>
          <cell r="AM149" t="str">
            <v>--</v>
          </cell>
          <cell r="AP149">
            <v>0</v>
          </cell>
          <cell r="AQ149">
            <v>0</v>
          </cell>
          <cell r="AR149">
            <v>0</v>
          </cell>
          <cell r="AS149">
            <v>0</v>
          </cell>
          <cell r="AT149">
            <v>0</v>
          </cell>
          <cell r="AU149">
            <v>0</v>
          </cell>
          <cell r="AV149">
            <v>0</v>
          </cell>
          <cell r="AW149">
            <v>0</v>
          </cell>
          <cell r="AY149">
            <v>0</v>
          </cell>
          <cell r="AZ149" t="str">
            <v>--</v>
          </cell>
          <cell r="BB149">
            <v>-140</v>
          </cell>
        </row>
        <row r="150">
          <cell r="A150">
            <v>141</v>
          </cell>
          <cell r="B150" t="str">
            <v>HUDSON</v>
          </cell>
          <cell r="C150">
            <v>77</v>
          </cell>
          <cell r="D150">
            <v>84</v>
          </cell>
          <cell r="E150">
            <v>84</v>
          </cell>
          <cell r="F150">
            <v>84</v>
          </cell>
          <cell r="G150">
            <v>85.87898731801171</v>
          </cell>
          <cell r="L150">
            <v>1.8789873180117098</v>
          </cell>
          <cell r="M150">
            <v>2.2368896642996461</v>
          </cell>
          <cell r="P150">
            <v>991413</v>
          </cell>
          <cell r="Q150">
            <v>1225056</v>
          </cell>
          <cell r="R150">
            <v>1220772</v>
          </cell>
          <cell r="S150">
            <v>1220016</v>
          </cell>
          <cell r="T150">
            <v>1222895</v>
          </cell>
          <cell r="Y150">
            <v>2879</v>
          </cell>
          <cell r="Z150">
            <v>0.23598051173099321</v>
          </cell>
          <cell r="AA150">
            <v>-2.0009091525686529</v>
          </cell>
          <cell r="AC150">
            <v>149334.30086248822</v>
          </cell>
          <cell r="AD150">
            <v>258747.4330760653</v>
          </cell>
          <cell r="AE150">
            <v>283155.04353934515</v>
          </cell>
          <cell r="AF150">
            <v>279870.0806784819</v>
          </cell>
          <cell r="AG150">
            <v>269591.17595420557</v>
          </cell>
          <cell r="AL150">
            <v>-10278.904724276334</v>
          </cell>
          <cell r="AM150">
            <v>-3.6727415447044054</v>
          </cell>
          <cell r="AP150">
            <v>842078.69913751178</v>
          </cell>
          <cell r="AQ150">
            <v>966308.56692393473</v>
          </cell>
          <cell r="AR150">
            <v>937616.95646065485</v>
          </cell>
          <cell r="AS150">
            <v>940145.91932151816</v>
          </cell>
          <cell r="AT150">
            <v>953303.82404579443</v>
          </cell>
          <cell r="AU150">
            <v>0</v>
          </cell>
          <cell r="AV150">
            <v>0</v>
          </cell>
          <cell r="AW150">
            <v>0</v>
          </cell>
          <cell r="AY150">
            <v>13157.904724276275</v>
          </cell>
          <cell r="AZ150">
            <v>1.3995598400056819</v>
          </cell>
          <cell r="BB150">
            <v>-141</v>
          </cell>
        </row>
        <row r="151">
          <cell r="A151">
            <v>142</v>
          </cell>
          <cell r="B151" t="str">
            <v>HULL</v>
          </cell>
          <cell r="C151">
            <v>24.807432432432432</v>
          </cell>
          <cell r="D151">
            <v>27</v>
          </cell>
          <cell r="E151">
            <v>26</v>
          </cell>
          <cell r="F151">
            <v>26</v>
          </cell>
          <cell r="G151">
            <v>27.332203389830507</v>
          </cell>
          <cell r="L151">
            <v>1.3322033898305072</v>
          </cell>
          <cell r="M151">
            <v>5.1238591916557885</v>
          </cell>
          <cell r="P151">
            <v>370347</v>
          </cell>
          <cell r="Q151">
            <v>422766</v>
          </cell>
          <cell r="R151">
            <v>415038</v>
          </cell>
          <cell r="S151">
            <v>414882</v>
          </cell>
          <cell r="T151">
            <v>436141</v>
          </cell>
          <cell r="Y151">
            <v>21259</v>
          </cell>
          <cell r="Z151">
            <v>5.1241075775762646</v>
          </cell>
          <cell r="AA151">
            <v>2.4838592047604635E-4</v>
          </cell>
          <cell r="AC151">
            <v>54397.038074113625</v>
          </cell>
          <cell r="AD151">
            <v>65175.922314774049</v>
          </cell>
          <cell r="AE151">
            <v>64127.930786492943</v>
          </cell>
          <cell r="AF151">
            <v>63479.518109688994</v>
          </cell>
          <cell r="AG151">
            <v>79955.636521700973</v>
          </cell>
          <cell r="AL151">
            <v>16476.11841201198</v>
          </cell>
          <cell r="AM151">
            <v>25.955014944414323</v>
          </cell>
          <cell r="AP151">
            <v>315949.9619258864</v>
          </cell>
          <cell r="AQ151">
            <v>357590.07768522593</v>
          </cell>
          <cell r="AR151">
            <v>350910.06921350706</v>
          </cell>
          <cell r="AS151">
            <v>351402.481890311</v>
          </cell>
          <cell r="AT151">
            <v>356185.363478299</v>
          </cell>
          <cell r="AU151">
            <v>0</v>
          </cell>
          <cell r="AV151">
            <v>0</v>
          </cell>
          <cell r="AW151">
            <v>0</v>
          </cell>
          <cell r="AY151">
            <v>4782.8815879879985</v>
          </cell>
          <cell r="AZ151">
            <v>1.3610836105252488</v>
          </cell>
          <cell r="BB151">
            <v>-142</v>
          </cell>
        </row>
        <row r="152">
          <cell r="A152">
            <v>143</v>
          </cell>
          <cell r="B152" t="str">
            <v>HUNTINGTON</v>
          </cell>
          <cell r="C152">
            <v>0</v>
          </cell>
          <cell r="D152">
            <v>0</v>
          </cell>
          <cell r="E152">
            <v>0</v>
          </cell>
          <cell r="F152">
            <v>0</v>
          </cell>
          <cell r="G152">
            <v>0</v>
          </cell>
          <cell r="L152">
            <v>0</v>
          </cell>
          <cell r="M152" t="str">
            <v>--</v>
          </cell>
          <cell r="P152">
            <v>0</v>
          </cell>
          <cell r="Q152">
            <v>0</v>
          </cell>
          <cell r="R152">
            <v>0</v>
          </cell>
          <cell r="S152">
            <v>0</v>
          </cell>
          <cell r="T152">
            <v>0</v>
          </cell>
          <cell r="Y152">
            <v>0</v>
          </cell>
          <cell r="Z152" t="str">
            <v>--</v>
          </cell>
          <cell r="AA152">
            <v>0</v>
          </cell>
          <cell r="AC152">
            <v>0</v>
          </cell>
          <cell r="AD152">
            <v>0</v>
          </cell>
          <cell r="AE152">
            <v>0</v>
          </cell>
          <cell r="AF152">
            <v>0</v>
          </cell>
          <cell r="AG152">
            <v>0</v>
          </cell>
          <cell r="AL152">
            <v>0</v>
          </cell>
          <cell r="AM152" t="str">
            <v>--</v>
          </cell>
          <cell r="AP152">
            <v>0</v>
          </cell>
          <cell r="AQ152">
            <v>0</v>
          </cell>
          <cell r="AR152">
            <v>0</v>
          </cell>
          <cell r="AS152">
            <v>0</v>
          </cell>
          <cell r="AT152">
            <v>0</v>
          </cell>
          <cell r="AU152">
            <v>0</v>
          </cell>
          <cell r="AV152">
            <v>0</v>
          </cell>
          <cell r="AW152">
            <v>0</v>
          </cell>
          <cell r="AY152">
            <v>0</v>
          </cell>
          <cell r="AZ152" t="str">
            <v>--</v>
          </cell>
          <cell r="BB152">
            <v>-143</v>
          </cell>
        </row>
        <row r="153">
          <cell r="A153">
            <v>144</v>
          </cell>
          <cell r="B153" t="str">
            <v>IPSWICH</v>
          </cell>
          <cell r="C153">
            <v>0</v>
          </cell>
          <cell r="D153">
            <v>0</v>
          </cell>
          <cell r="E153">
            <v>0</v>
          </cell>
          <cell r="F153">
            <v>0</v>
          </cell>
          <cell r="G153">
            <v>0</v>
          </cell>
          <cell r="L153">
            <v>0</v>
          </cell>
          <cell r="M153" t="str">
            <v>--</v>
          </cell>
          <cell r="P153">
            <v>0</v>
          </cell>
          <cell r="Q153">
            <v>0</v>
          </cell>
          <cell r="R153">
            <v>0</v>
          </cell>
          <cell r="S153">
            <v>0</v>
          </cell>
          <cell r="T153">
            <v>0</v>
          </cell>
          <cell r="Y153">
            <v>0</v>
          </cell>
          <cell r="Z153" t="str">
            <v>--</v>
          </cell>
          <cell r="AA153">
            <v>0</v>
          </cell>
          <cell r="AC153">
            <v>0</v>
          </cell>
          <cell r="AD153">
            <v>0</v>
          </cell>
          <cell r="AE153">
            <v>0</v>
          </cell>
          <cell r="AF153">
            <v>0</v>
          </cell>
          <cell r="AG153">
            <v>0</v>
          </cell>
          <cell r="AL153">
            <v>0</v>
          </cell>
          <cell r="AM153" t="str">
            <v>--</v>
          </cell>
          <cell r="AP153">
            <v>0</v>
          </cell>
          <cell r="AQ153">
            <v>0</v>
          </cell>
          <cell r="AR153">
            <v>0</v>
          </cell>
          <cell r="AS153">
            <v>0</v>
          </cell>
          <cell r="AT153">
            <v>0</v>
          </cell>
          <cell r="AU153">
            <v>0</v>
          </cell>
          <cell r="AV153">
            <v>0</v>
          </cell>
          <cell r="AW153">
            <v>0</v>
          </cell>
          <cell r="AY153">
            <v>0</v>
          </cell>
          <cell r="AZ153" t="str">
            <v>--</v>
          </cell>
          <cell r="BB153">
            <v>-144</v>
          </cell>
        </row>
        <row r="154">
          <cell r="A154">
            <v>145</v>
          </cell>
          <cell r="B154" t="str">
            <v>KINGSTON</v>
          </cell>
          <cell r="C154">
            <v>11.95364238410596</v>
          </cell>
          <cell r="D154">
            <v>14</v>
          </cell>
          <cell r="E154">
            <v>12</v>
          </cell>
          <cell r="F154">
            <v>12</v>
          </cell>
          <cell r="G154">
            <v>12</v>
          </cell>
          <cell r="L154">
            <v>0</v>
          </cell>
          <cell r="M154">
            <v>0</v>
          </cell>
          <cell r="P154">
            <v>112062</v>
          </cell>
          <cell r="Q154">
            <v>146442</v>
          </cell>
          <cell r="R154">
            <v>138002</v>
          </cell>
          <cell r="S154">
            <v>137966</v>
          </cell>
          <cell r="T154">
            <v>137966</v>
          </cell>
          <cell r="Y154">
            <v>0</v>
          </cell>
          <cell r="Z154">
            <v>0</v>
          </cell>
          <cell r="AA154">
            <v>0</v>
          </cell>
          <cell r="AC154">
            <v>81449.393839778073</v>
          </cell>
          <cell r="AD154">
            <v>38748.02535824322</v>
          </cell>
          <cell r="AE154">
            <v>34674.904986023881</v>
          </cell>
          <cell r="AF154">
            <v>34347.51394121402</v>
          </cell>
          <cell r="AG154">
            <v>32823.685111116269</v>
          </cell>
          <cell r="AL154">
            <v>-1523.8288300977511</v>
          </cell>
          <cell r="AM154">
            <v>-4.4365040005684087</v>
          </cell>
          <cell r="AP154">
            <v>30612.606160221927</v>
          </cell>
          <cell r="AQ154">
            <v>107693.97464175678</v>
          </cell>
          <cell r="AR154">
            <v>103327.09501397613</v>
          </cell>
          <cell r="AS154">
            <v>103618.48605878599</v>
          </cell>
          <cell r="AT154">
            <v>105142.31488888373</v>
          </cell>
          <cell r="AU154">
            <v>0</v>
          </cell>
          <cell r="AV154">
            <v>0</v>
          </cell>
          <cell r="AW154">
            <v>0</v>
          </cell>
          <cell r="AY154">
            <v>1523.8288300977438</v>
          </cell>
          <cell r="AZ154">
            <v>1.4706148372339856</v>
          </cell>
          <cell r="BB154">
            <v>-145</v>
          </cell>
        </row>
        <row r="155">
          <cell r="A155">
            <v>146</v>
          </cell>
          <cell r="B155" t="str">
            <v>LAKEVILLE</v>
          </cell>
          <cell r="C155">
            <v>0</v>
          </cell>
          <cell r="D155">
            <v>0</v>
          </cell>
          <cell r="E155">
            <v>0</v>
          </cell>
          <cell r="F155">
            <v>0</v>
          </cell>
          <cell r="G155">
            <v>0</v>
          </cell>
          <cell r="L155">
            <v>0</v>
          </cell>
          <cell r="M155" t="str">
            <v>--</v>
          </cell>
          <cell r="P155">
            <v>0</v>
          </cell>
          <cell r="Q155">
            <v>0</v>
          </cell>
          <cell r="R155">
            <v>0</v>
          </cell>
          <cell r="S155">
            <v>0</v>
          </cell>
          <cell r="T155">
            <v>0</v>
          </cell>
          <cell r="Y155">
            <v>0</v>
          </cell>
          <cell r="Z155" t="str">
            <v>--</v>
          </cell>
          <cell r="AA155">
            <v>0</v>
          </cell>
          <cell r="AC155">
            <v>0</v>
          </cell>
          <cell r="AD155">
            <v>0</v>
          </cell>
          <cell r="AE155">
            <v>0</v>
          </cell>
          <cell r="AF155">
            <v>0</v>
          </cell>
          <cell r="AG155">
            <v>0</v>
          </cell>
          <cell r="AL155">
            <v>0</v>
          </cell>
          <cell r="AM155" t="str">
            <v>--</v>
          </cell>
          <cell r="AP155">
            <v>0</v>
          </cell>
          <cell r="AQ155">
            <v>0</v>
          </cell>
          <cell r="AR155">
            <v>0</v>
          </cell>
          <cell r="AS155">
            <v>0</v>
          </cell>
          <cell r="AT155">
            <v>0</v>
          </cell>
          <cell r="AU155">
            <v>0</v>
          </cell>
          <cell r="AV155">
            <v>0</v>
          </cell>
          <cell r="AW155">
            <v>0</v>
          </cell>
          <cell r="AY155">
            <v>0</v>
          </cell>
          <cell r="AZ155" t="str">
            <v>--</v>
          </cell>
          <cell r="BB155">
            <v>-146</v>
          </cell>
        </row>
        <row r="156">
          <cell r="A156">
            <v>147</v>
          </cell>
          <cell r="B156" t="str">
            <v>LANCASTER</v>
          </cell>
          <cell r="C156">
            <v>0</v>
          </cell>
          <cell r="D156">
            <v>0</v>
          </cell>
          <cell r="E156">
            <v>0</v>
          </cell>
          <cell r="F156">
            <v>0</v>
          </cell>
          <cell r="G156">
            <v>0</v>
          </cell>
          <cell r="L156">
            <v>0</v>
          </cell>
          <cell r="M156" t="str">
            <v>--</v>
          </cell>
          <cell r="P156">
            <v>0</v>
          </cell>
          <cell r="Q156">
            <v>0</v>
          </cell>
          <cell r="R156">
            <v>0</v>
          </cell>
          <cell r="S156">
            <v>0</v>
          </cell>
          <cell r="T156">
            <v>0</v>
          </cell>
          <cell r="Y156">
            <v>0</v>
          </cell>
          <cell r="Z156" t="str">
            <v>--</v>
          </cell>
          <cell r="AA156">
            <v>0</v>
          </cell>
          <cell r="AC156">
            <v>0</v>
          </cell>
          <cell r="AD156">
            <v>0</v>
          </cell>
          <cell r="AE156">
            <v>0</v>
          </cell>
          <cell r="AF156">
            <v>0</v>
          </cell>
          <cell r="AG156">
            <v>0</v>
          </cell>
          <cell r="AL156">
            <v>0</v>
          </cell>
          <cell r="AM156" t="str">
            <v>--</v>
          </cell>
          <cell r="AP156">
            <v>0</v>
          </cell>
          <cell r="AQ156">
            <v>0</v>
          </cell>
          <cell r="AR156">
            <v>0</v>
          </cell>
          <cell r="AS156">
            <v>0</v>
          </cell>
          <cell r="AT156">
            <v>0</v>
          </cell>
          <cell r="AU156">
            <v>0</v>
          </cell>
          <cell r="AV156">
            <v>0</v>
          </cell>
          <cell r="AW156">
            <v>0</v>
          </cell>
          <cell r="AY156">
            <v>0</v>
          </cell>
          <cell r="AZ156" t="str">
            <v>--</v>
          </cell>
          <cell r="BB156">
            <v>-147</v>
          </cell>
        </row>
        <row r="157">
          <cell r="A157">
            <v>148</v>
          </cell>
          <cell r="B157" t="str">
            <v>LANESBOROUGH</v>
          </cell>
          <cell r="C157">
            <v>0</v>
          </cell>
          <cell r="D157">
            <v>0</v>
          </cell>
          <cell r="E157">
            <v>1</v>
          </cell>
          <cell r="F157">
            <v>1</v>
          </cell>
          <cell r="G157">
            <v>1</v>
          </cell>
          <cell r="L157">
            <v>0</v>
          </cell>
          <cell r="M157">
            <v>0</v>
          </cell>
          <cell r="P157">
            <v>0</v>
          </cell>
          <cell r="Q157">
            <v>0</v>
          </cell>
          <cell r="R157">
            <v>16394</v>
          </cell>
          <cell r="S157">
            <v>16397</v>
          </cell>
          <cell r="T157">
            <v>16397</v>
          </cell>
          <cell r="Y157">
            <v>0</v>
          </cell>
          <cell r="Z157">
            <v>0</v>
          </cell>
          <cell r="AA157">
            <v>0</v>
          </cell>
          <cell r="AC157">
            <v>0</v>
          </cell>
          <cell r="AD157">
            <v>0</v>
          </cell>
          <cell r="AE157">
            <v>15733.045799902349</v>
          </cell>
          <cell r="AF157">
            <v>15554.184159447064</v>
          </cell>
          <cell r="AG157">
            <v>14647.643756759717</v>
          </cell>
          <cell r="AL157">
            <v>-906.54040268734752</v>
          </cell>
          <cell r="AM157">
            <v>-5.8282735590265418</v>
          </cell>
          <cell r="AP157">
            <v>0</v>
          </cell>
          <cell r="AQ157">
            <v>0</v>
          </cell>
          <cell r="AR157">
            <v>660.95420009765076</v>
          </cell>
          <cell r="AS157">
            <v>842.8158405529357</v>
          </cell>
          <cell r="AT157">
            <v>1749.3562432402832</v>
          </cell>
          <cell r="AU157">
            <v>0</v>
          </cell>
          <cell r="AV157">
            <v>0</v>
          </cell>
          <cell r="AW157">
            <v>0</v>
          </cell>
          <cell r="AY157">
            <v>906.54040268734752</v>
          </cell>
          <cell r="AZ157">
            <v>107.56091177553154</v>
          </cell>
          <cell r="BB157">
            <v>-148</v>
          </cell>
        </row>
        <row r="158">
          <cell r="A158">
            <v>149</v>
          </cell>
          <cell r="B158" t="str">
            <v>LAWRENCE</v>
          </cell>
          <cell r="C158">
            <v>1403.5731297897401</v>
          </cell>
          <cell r="D158">
            <v>1516</v>
          </cell>
          <cell r="E158">
            <v>1503</v>
          </cell>
          <cell r="F158">
            <v>1503</v>
          </cell>
          <cell r="G158">
            <v>1499.3939510034825</v>
          </cell>
          <cell r="L158">
            <v>-3.6060489965175293</v>
          </cell>
          <cell r="M158">
            <v>-0.23992341959531149</v>
          </cell>
          <cell r="P158">
            <v>17988844</v>
          </cell>
          <cell r="Q158">
            <v>19662322</v>
          </cell>
          <cell r="R158">
            <v>18895932</v>
          </cell>
          <cell r="S158">
            <v>18880915</v>
          </cell>
          <cell r="T158">
            <v>19393716</v>
          </cell>
          <cell r="Y158">
            <v>512801</v>
          </cell>
          <cell r="Z158">
            <v>2.7159753645414009</v>
          </cell>
          <cell r="AA158">
            <v>2.9558987841367124</v>
          </cell>
          <cell r="AC158">
            <v>3149250.7318551829</v>
          </cell>
          <cell r="AD158">
            <v>2655952.072006749</v>
          </cell>
          <cell r="AE158">
            <v>2124309.6603189204</v>
          </cell>
          <cell r="AF158">
            <v>2100527.9755829019</v>
          </cell>
          <cell r="AG158">
            <v>2506238.3923164615</v>
          </cell>
          <cell r="AL158">
            <v>405710.41673355969</v>
          </cell>
          <cell r="AM158">
            <v>19.314687614240135</v>
          </cell>
          <cell r="AP158">
            <v>14839593.268144816</v>
          </cell>
          <cell r="AQ158">
            <v>17006369.927993253</v>
          </cell>
          <cell r="AR158">
            <v>16771622.33968108</v>
          </cell>
          <cell r="AS158">
            <v>16780387.024417099</v>
          </cell>
          <cell r="AT158">
            <v>16887477.607683539</v>
          </cell>
          <cell r="AU158">
            <v>0</v>
          </cell>
          <cell r="AV158">
            <v>0</v>
          </cell>
          <cell r="AW158">
            <v>0</v>
          </cell>
          <cell r="AY158">
            <v>107090.58326644078</v>
          </cell>
          <cell r="AZ158">
            <v>0.63818899475092117</v>
          </cell>
          <cell r="BB158">
            <v>-149</v>
          </cell>
        </row>
        <row r="159">
          <cell r="A159">
            <v>150</v>
          </cell>
          <cell r="B159" t="str">
            <v>LEE</v>
          </cell>
          <cell r="C159">
            <v>2.6655518394648832</v>
          </cell>
          <cell r="D159">
            <v>2</v>
          </cell>
          <cell r="E159">
            <v>1</v>
          </cell>
          <cell r="F159">
            <v>1</v>
          </cell>
          <cell r="G159">
            <v>1</v>
          </cell>
          <cell r="L159">
            <v>0</v>
          </cell>
          <cell r="M159">
            <v>0</v>
          </cell>
          <cell r="P159">
            <v>46946</v>
          </cell>
          <cell r="Q159">
            <v>35446</v>
          </cell>
          <cell r="R159">
            <v>19823</v>
          </cell>
          <cell r="S159">
            <v>19798</v>
          </cell>
          <cell r="T159">
            <v>19798</v>
          </cell>
          <cell r="Y159">
            <v>0</v>
          </cell>
          <cell r="Z159">
            <v>0</v>
          </cell>
          <cell r="AA159">
            <v>0</v>
          </cell>
          <cell r="AC159">
            <v>9832.1547751242779</v>
          </cell>
          <cell r="AD159">
            <v>1786</v>
          </cell>
          <cell r="AE159">
            <v>893</v>
          </cell>
          <cell r="AF159">
            <v>893</v>
          </cell>
          <cell r="AG159">
            <v>886.48238238157774</v>
          </cell>
          <cell r="AL159">
            <v>-6.5176176184222641</v>
          </cell>
          <cell r="AM159">
            <v>-0.72985639623989185</v>
          </cell>
          <cell r="AP159">
            <v>37113.845224875724</v>
          </cell>
          <cell r="AQ159">
            <v>33660</v>
          </cell>
          <cell r="AR159">
            <v>18930</v>
          </cell>
          <cell r="AS159">
            <v>18905</v>
          </cell>
          <cell r="AT159">
            <v>18911.517617618421</v>
          </cell>
          <cell r="AU159">
            <v>0</v>
          </cell>
          <cell r="AV159">
            <v>0</v>
          </cell>
          <cell r="AW159">
            <v>0</v>
          </cell>
          <cell r="AY159">
            <v>6.5176176184213546</v>
          </cell>
          <cell r="AZ159">
            <v>3.4475628767105526E-2</v>
          </cell>
          <cell r="BB159">
            <v>-150</v>
          </cell>
        </row>
        <row r="160">
          <cell r="A160">
            <v>151</v>
          </cell>
          <cell r="B160" t="str">
            <v>LEICESTER</v>
          </cell>
          <cell r="C160">
            <v>14</v>
          </cell>
          <cell r="D160">
            <v>18</v>
          </cell>
          <cell r="E160">
            <v>11</v>
          </cell>
          <cell r="F160">
            <v>11</v>
          </cell>
          <cell r="G160">
            <v>15</v>
          </cell>
          <cell r="L160">
            <v>4</v>
          </cell>
          <cell r="M160">
            <v>36.363636363636353</v>
          </cell>
          <cell r="P160">
            <v>142233</v>
          </cell>
          <cell r="Q160">
            <v>203660</v>
          </cell>
          <cell r="R160">
            <v>126171</v>
          </cell>
          <cell r="S160">
            <v>126035</v>
          </cell>
          <cell r="T160">
            <v>173440</v>
          </cell>
          <cell r="Y160">
            <v>47405</v>
          </cell>
          <cell r="Z160">
            <v>37.612567937477692</v>
          </cell>
          <cell r="AA160">
            <v>1.2489315738413396</v>
          </cell>
          <cell r="AC160">
            <v>12502</v>
          </cell>
          <cell r="AD160">
            <v>64005.306726678078</v>
          </cell>
          <cell r="AE160">
            <v>9792</v>
          </cell>
          <cell r="AF160">
            <v>9792</v>
          </cell>
          <cell r="AG160">
            <v>40282.04903123749</v>
          </cell>
          <cell r="AL160">
            <v>30490.04903123749</v>
          </cell>
          <cell r="AM160">
            <v>311.37713471443516</v>
          </cell>
          <cell r="AP160">
            <v>129731</v>
          </cell>
          <cell r="AQ160">
            <v>139654.69327332193</v>
          </cell>
          <cell r="AR160">
            <v>116379</v>
          </cell>
          <cell r="AS160">
            <v>116243</v>
          </cell>
          <cell r="AT160">
            <v>133157.95096876251</v>
          </cell>
          <cell r="AU160">
            <v>0</v>
          </cell>
          <cell r="AV160">
            <v>0</v>
          </cell>
          <cell r="AW160">
            <v>0</v>
          </cell>
          <cell r="AY160">
            <v>16914.95096876251</v>
          </cell>
          <cell r="AZ160">
            <v>14.551371668627366</v>
          </cell>
          <cell r="BB160">
            <v>-151</v>
          </cell>
        </row>
        <row r="161">
          <cell r="A161">
            <v>152</v>
          </cell>
          <cell r="B161" t="str">
            <v>LENOX</v>
          </cell>
          <cell r="C161">
            <v>1</v>
          </cell>
          <cell r="D161">
            <v>1</v>
          </cell>
          <cell r="E161">
            <v>2</v>
          </cell>
          <cell r="F161">
            <v>2</v>
          </cell>
          <cell r="G161">
            <v>1.9966442953020134</v>
          </cell>
          <cell r="L161">
            <v>-3.3557046979866278E-3</v>
          </cell>
          <cell r="M161">
            <v>-0.16778523489933139</v>
          </cell>
          <cell r="P161">
            <v>23578</v>
          </cell>
          <cell r="Q161">
            <v>16881</v>
          </cell>
          <cell r="R161">
            <v>37834</v>
          </cell>
          <cell r="S161">
            <v>37856</v>
          </cell>
          <cell r="T161">
            <v>37792</v>
          </cell>
          <cell r="Y161">
            <v>-64</v>
          </cell>
          <cell r="Z161">
            <v>-0.16906170752324368</v>
          </cell>
          <cell r="AA161">
            <v>-1.2764726239122837E-3</v>
          </cell>
          <cell r="AC161">
            <v>22717.886590154096</v>
          </cell>
          <cell r="AD161">
            <v>893</v>
          </cell>
          <cell r="AE161">
            <v>14579.208955815437</v>
          </cell>
          <cell r="AF161">
            <v>14443.375514331718</v>
          </cell>
          <cell r="AG161">
            <v>13584.541072815311</v>
          </cell>
          <cell r="AL161">
            <v>-858.83444151640651</v>
          </cell>
          <cell r="AM161">
            <v>-5.9462169398296965</v>
          </cell>
          <cell r="AP161">
            <v>860.11340984590424</v>
          </cell>
          <cell r="AQ161">
            <v>15988</v>
          </cell>
          <cell r="AR161">
            <v>23254.791044184563</v>
          </cell>
          <cell r="AS161">
            <v>23412.624485668282</v>
          </cell>
          <cell r="AT161">
            <v>24207.458927184689</v>
          </cell>
          <cell r="AU161">
            <v>0</v>
          </cell>
          <cell r="AV161">
            <v>0</v>
          </cell>
          <cell r="AW161">
            <v>0</v>
          </cell>
          <cell r="AY161">
            <v>794.83444151640651</v>
          </cell>
          <cell r="AZ161">
            <v>3.3948968087834652</v>
          </cell>
          <cell r="BB161">
            <v>-152</v>
          </cell>
        </row>
        <row r="162">
          <cell r="A162">
            <v>153</v>
          </cell>
          <cell r="B162" t="str">
            <v>LEOMINSTER</v>
          </cell>
          <cell r="C162">
            <v>86.402718552073139</v>
          </cell>
          <cell r="D162">
            <v>91</v>
          </cell>
          <cell r="E162">
            <v>80</v>
          </cell>
          <cell r="F162">
            <v>80</v>
          </cell>
          <cell r="G162">
            <v>87.144294100801844</v>
          </cell>
          <cell r="L162">
            <v>7.1442941008018437</v>
          </cell>
          <cell r="M162">
            <v>8.9303676260023011</v>
          </cell>
          <cell r="P162">
            <v>912103</v>
          </cell>
          <cell r="Q162">
            <v>972579</v>
          </cell>
          <cell r="R162">
            <v>841427</v>
          </cell>
          <cell r="S162">
            <v>853496</v>
          </cell>
          <cell r="T162">
            <v>871787</v>
          </cell>
          <cell r="Y162">
            <v>18291</v>
          </cell>
          <cell r="Z162">
            <v>2.1430680401548496</v>
          </cell>
          <cell r="AA162">
            <v>-6.7872995858474514</v>
          </cell>
          <cell r="AC162">
            <v>130149.22885446681</v>
          </cell>
          <cell r="AD162">
            <v>127178.63186251755</v>
          </cell>
          <cell r="AE162">
            <v>71419</v>
          </cell>
          <cell r="AF162">
            <v>71419</v>
          </cell>
          <cell r="AG162">
            <v>72847.849451691043</v>
          </cell>
          <cell r="AL162">
            <v>1428.8494516910432</v>
          </cell>
          <cell r="AM162">
            <v>2.0006573204484068</v>
          </cell>
          <cell r="AP162">
            <v>781953.77114553319</v>
          </cell>
          <cell r="AQ162">
            <v>845400.36813748244</v>
          </cell>
          <cell r="AR162">
            <v>770008</v>
          </cell>
          <cell r="AS162">
            <v>782077</v>
          </cell>
          <cell r="AT162">
            <v>798939.15054830897</v>
          </cell>
          <cell r="AU162">
            <v>0</v>
          </cell>
          <cell r="AV162">
            <v>0</v>
          </cell>
          <cell r="AW162">
            <v>0</v>
          </cell>
          <cell r="AY162">
            <v>16862.150548308971</v>
          </cell>
          <cell r="AZ162">
            <v>2.1560729376147059</v>
          </cell>
          <cell r="BB162">
            <v>-153</v>
          </cell>
        </row>
        <row r="163">
          <cell r="A163">
            <v>154</v>
          </cell>
          <cell r="B163" t="str">
            <v>LEVERETT</v>
          </cell>
          <cell r="C163">
            <v>1</v>
          </cell>
          <cell r="D163">
            <v>2</v>
          </cell>
          <cell r="E163">
            <v>1</v>
          </cell>
          <cell r="F163">
            <v>1</v>
          </cell>
          <cell r="G163">
            <v>1</v>
          </cell>
          <cell r="L163">
            <v>0</v>
          </cell>
          <cell r="M163">
            <v>0</v>
          </cell>
          <cell r="P163">
            <v>19617</v>
          </cell>
          <cell r="Q163">
            <v>39798</v>
          </cell>
          <cell r="R163">
            <v>19966</v>
          </cell>
          <cell r="S163">
            <v>19939</v>
          </cell>
          <cell r="T163">
            <v>19939</v>
          </cell>
          <cell r="Y163">
            <v>0</v>
          </cell>
          <cell r="Z163">
            <v>0</v>
          </cell>
          <cell r="AA163">
            <v>0</v>
          </cell>
          <cell r="AC163">
            <v>893</v>
          </cell>
          <cell r="AD163">
            <v>17765.587661294041</v>
          </cell>
          <cell r="AE163">
            <v>1227.1188300216709</v>
          </cell>
          <cell r="AF163">
            <v>1197.4956978419734</v>
          </cell>
          <cell r="AG163">
            <v>1178.6679108408557</v>
          </cell>
          <cell r="AL163">
            <v>-18.827787001117713</v>
          </cell>
          <cell r="AM163">
            <v>-1.5722634356889587</v>
          </cell>
          <cell r="AP163">
            <v>18724</v>
          </cell>
          <cell r="AQ163">
            <v>22032.412338705959</v>
          </cell>
          <cell r="AR163">
            <v>18738.881169978329</v>
          </cell>
          <cell r="AS163">
            <v>18741.504302158028</v>
          </cell>
          <cell r="AT163">
            <v>18760.332089159143</v>
          </cell>
          <cell r="AU163">
            <v>0</v>
          </cell>
          <cell r="AV163">
            <v>0</v>
          </cell>
          <cell r="AW163">
            <v>0</v>
          </cell>
          <cell r="AY163">
            <v>18.827787001115212</v>
          </cell>
          <cell r="AZ163">
            <v>0.10046038299575955</v>
          </cell>
          <cell r="BB163">
            <v>-154</v>
          </cell>
        </row>
        <row r="164">
          <cell r="A164">
            <v>155</v>
          </cell>
          <cell r="B164" t="str">
            <v>LEXINGTON</v>
          </cell>
          <cell r="C164">
            <v>2</v>
          </cell>
          <cell r="D164">
            <v>1</v>
          </cell>
          <cell r="E164">
            <v>2</v>
          </cell>
          <cell r="F164">
            <v>2</v>
          </cell>
          <cell r="G164">
            <v>2</v>
          </cell>
          <cell r="L164">
            <v>0</v>
          </cell>
          <cell r="M164">
            <v>0</v>
          </cell>
          <cell r="P164">
            <v>30430</v>
          </cell>
          <cell r="Q164">
            <v>15430</v>
          </cell>
          <cell r="R164">
            <v>33087</v>
          </cell>
          <cell r="S164">
            <v>33091</v>
          </cell>
          <cell r="T164">
            <v>33085</v>
          </cell>
          <cell r="Y164">
            <v>-6</v>
          </cell>
          <cell r="Z164">
            <v>-1.8131818319178095E-2</v>
          </cell>
          <cell r="AA164">
            <v>-1.8131818319178095E-2</v>
          </cell>
          <cell r="AC164">
            <v>2309.3739609893687</v>
          </cell>
          <cell r="AD164">
            <v>893</v>
          </cell>
          <cell r="AE164">
            <v>4329.7069666692823</v>
          </cell>
          <cell r="AF164">
            <v>4302.3448818555626</v>
          </cell>
          <cell r="AG164">
            <v>4140.9720185919359</v>
          </cell>
          <cell r="AL164">
            <v>-161.37286326362664</v>
          </cell>
          <cell r="AM164">
            <v>-3.7508118873545104</v>
          </cell>
          <cell r="AP164">
            <v>28120.626039010633</v>
          </cell>
          <cell r="AQ164">
            <v>14537</v>
          </cell>
          <cell r="AR164">
            <v>28757.293033330716</v>
          </cell>
          <cell r="AS164">
            <v>28788.655118144437</v>
          </cell>
          <cell r="AT164">
            <v>28944.027981408064</v>
          </cell>
          <cell r="AU164">
            <v>0</v>
          </cell>
          <cell r="AV164">
            <v>0</v>
          </cell>
          <cell r="AW164">
            <v>0</v>
          </cell>
          <cell r="AY164">
            <v>155.37286326362664</v>
          </cell>
          <cell r="AZ164">
            <v>0.53970170758586011</v>
          </cell>
          <cell r="BB164">
            <v>-155</v>
          </cell>
        </row>
        <row r="165">
          <cell r="A165">
            <v>156</v>
          </cell>
          <cell r="B165" t="str">
            <v>LEYDEN</v>
          </cell>
          <cell r="C165">
            <v>0</v>
          </cell>
          <cell r="D165">
            <v>0</v>
          </cell>
          <cell r="E165">
            <v>0</v>
          </cell>
          <cell r="F165">
            <v>0</v>
          </cell>
          <cell r="G165">
            <v>0</v>
          </cell>
          <cell r="L165">
            <v>0</v>
          </cell>
          <cell r="M165" t="str">
            <v>--</v>
          </cell>
          <cell r="P165">
            <v>0</v>
          </cell>
          <cell r="Q165">
            <v>0</v>
          </cell>
          <cell r="R165">
            <v>0</v>
          </cell>
          <cell r="S165">
            <v>0</v>
          </cell>
          <cell r="T165">
            <v>0</v>
          </cell>
          <cell r="Y165">
            <v>0</v>
          </cell>
          <cell r="Z165" t="str">
            <v>--</v>
          </cell>
          <cell r="AA165">
            <v>0</v>
          </cell>
          <cell r="AC165">
            <v>0</v>
          </cell>
          <cell r="AD165">
            <v>0</v>
          </cell>
          <cell r="AE165">
            <v>0</v>
          </cell>
          <cell r="AF165">
            <v>0</v>
          </cell>
          <cell r="AG165">
            <v>0</v>
          </cell>
          <cell r="AL165">
            <v>0</v>
          </cell>
          <cell r="AM165" t="str">
            <v>--</v>
          </cell>
          <cell r="AP165">
            <v>0</v>
          </cell>
          <cell r="AQ165">
            <v>0</v>
          </cell>
          <cell r="AR165">
            <v>0</v>
          </cell>
          <cell r="AS165">
            <v>0</v>
          </cell>
          <cell r="AT165">
            <v>0</v>
          </cell>
          <cell r="AU165">
            <v>0</v>
          </cell>
          <cell r="AV165">
            <v>0</v>
          </cell>
          <cell r="AW165">
            <v>0</v>
          </cell>
          <cell r="AY165">
            <v>0</v>
          </cell>
          <cell r="AZ165" t="str">
            <v>--</v>
          </cell>
          <cell r="BB165">
            <v>-156</v>
          </cell>
        </row>
        <row r="166">
          <cell r="A166">
            <v>157</v>
          </cell>
          <cell r="B166" t="str">
            <v>LINCOLN</v>
          </cell>
          <cell r="C166">
            <v>0</v>
          </cell>
          <cell r="D166">
            <v>0</v>
          </cell>
          <cell r="E166">
            <v>0</v>
          </cell>
          <cell r="F166">
            <v>0</v>
          </cell>
          <cell r="G166">
            <v>0</v>
          </cell>
          <cell r="L166">
            <v>0</v>
          </cell>
          <cell r="M166" t="str">
            <v>--</v>
          </cell>
          <cell r="P166">
            <v>0</v>
          </cell>
          <cell r="Q166">
            <v>0</v>
          </cell>
          <cell r="R166">
            <v>0</v>
          </cell>
          <cell r="S166">
            <v>0</v>
          </cell>
          <cell r="T166">
            <v>0</v>
          </cell>
          <cell r="Y166">
            <v>0</v>
          </cell>
          <cell r="Z166" t="str">
            <v>--</v>
          </cell>
          <cell r="AA166">
            <v>0</v>
          </cell>
          <cell r="AC166">
            <v>0</v>
          </cell>
          <cell r="AD166">
            <v>0</v>
          </cell>
          <cell r="AE166">
            <v>0</v>
          </cell>
          <cell r="AF166">
            <v>0</v>
          </cell>
          <cell r="AG166">
            <v>0</v>
          </cell>
          <cell r="AL166">
            <v>0</v>
          </cell>
          <cell r="AM166" t="str">
            <v>--</v>
          </cell>
          <cell r="AP166">
            <v>0</v>
          </cell>
          <cell r="AQ166">
            <v>0</v>
          </cell>
          <cell r="AR166">
            <v>0</v>
          </cell>
          <cell r="AS166">
            <v>0</v>
          </cell>
          <cell r="AT166">
            <v>0</v>
          </cell>
          <cell r="AU166">
            <v>0</v>
          </cell>
          <cell r="AV166">
            <v>0</v>
          </cell>
          <cell r="AW166">
            <v>0</v>
          </cell>
          <cell r="AY166">
            <v>0</v>
          </cell>
          <cell r="AZ166" t="str">
            <v>--</v>
          </cell>
          <cell r="BB166">
            <v>-157</v>
          </cell>
        </row>
        <row r="167">
          <cell r="A167">
            <v>158</v>
          </cell>
          <cell r="B167" t="str">
            <v>LITTLETON</v>
          </cell>
          <cell r="C167">
            <v>62.814685314685313</v>
          </cell>
          <cell r="D167">
            <v>62</v>
          </cell>
          <cell r="E167">
            <v>65</v>
          </cell>
          <cell r="F167">
            <v>65</v>
          </cell>
          <cell r="G167">
            <v>65.493055555555557</v>
          </cell>
          <cell r="L167">
            <v>0.49305555555555713</v>
          </cell>
          <cell r="M167">
            <v>0.75854700854700585</v>
          </cell>
          <cell r="P167">
            <v>811312</v>
          </cell>
          <cell r="Q167">
            <v>818954</v>
          </cell>
          <cell r="R167">
            <v>844757</v>
          </cell>
          <cell r="S167">
            <v>844757</v>
          </cell>
          <cell r="T167">
            <v>838351</v>
          </cell>
          <cell r="Y167">
            <v>-6406</v>
          </cell>
          <cell r="Z167">
            <v>-0.75832458328253249</v>
          </cell>
          <cell r="AA167">
            <v>-1.5168715918295383</v>
          </cell>
          <cell r="AC167">
            <v>188550.13654081681</v>
          </cell>
          <cell r="AD167">
            <v>60727.877402732011</v>
          </cell>
          <cell r="AE167">
            <v>86374.565531443106</v>
          </cell>
          <cell r="AF167">
            <v>86026.418390075938</v>
          </cell>
          <cell r="AG167">
            <v>78439.702073264591</v>
          </cell>
          <cell r="AL167">
            <v>-7586.7163168113475</v>
          </cell>
          <cell r="AM167">
            <v>-8.8190540287407249</v>
          </cell>
          <cell r="AP167">
            <v>622761.86345918314</v>
          </cell>
          <cell r="AQ167">
            <v>758226.12259726797</v>
          </cell>
          <cell r="AR167">
            <v>758382.43446855689</v>
          </cell>
          <cell r="AS167">
            <v>758730.58160992409</v>
          </cell>
          <cell r="AT167">
            <v>759911.29792673537</v>
          </cell>
          <cell r="AU167">
            <v>0</v>
          </cell>
          <cell r="AV167">
            <v>0</v>
          </cell>
          <cell r="AW167">
            <v>0</v>
          </cell>
          <cell r="AY167">
            <v>1180.7163168112747</v>
          </cell>
          <cell r="AZ167">
            <v>0.15561733577496017</v>
          </cell>
          <cell r="BB167">
            <v>-158</v>
          </cell>
        </row>
        <row r="168">
          <cell r="A168">
            <v>159</v>
          </cell>
          <cell r="B168" t="str">
            <v>LONGMEADOW</v>
          </cell>
          <cell r="C168">
            <v>7.2377622377622375</v>
          </cell>
          <cell r="D168">
            <v>9</v>
          </cell>
          <cell r="E168">
            <v>8</v>
          </cell>
          <cell r="F168">
            <v>8</v>
          </cell>
          <cell r="G168">
            <v>8.7474048442906565</v>
          </cell>
          <cell r="L168">
            <v>0.74740484429065646</v>
          </cell>
          <cell r="M168">
            <v>9.3425605536332057</v>
          </cell>
          <cell r="P168">
            <v>99615</v>
          </cell>
          <cell r="Q168">
            <v>128958</v>
          </cell>
          <cell r="R168">
            <v>115562</v>
          </cell>
          <cell r="S168">
            <v>115553</v>
          </cell>
          <cell r="T168">
            <v>126572</v>
          </cell>
          <cell r="Y168">
            <v>11019</v>
          </cell>
          <cell r="Z168">
            <v>9.5358839666646489</v>
          </cell>
          <cell r="AA168">
            <v>0.19332341303144318</v>
          </cell>
          <cell r="AC168">
            <v>12317.715371388142</v>
          </cell>
          <cell r="AD168">
            <v>31031.268744256333</v>
          </cell>
          <cell r="AE168">
            <v>21744.469119573441</v>
          </cell>
          <cell r="AF168">
            <v>21556.850315977561</v>
          </cell>
          <cell r="AG168">
            <v>30509.76093424447</v>
          </cell>
          <cell r="AL168">
            <v>8952.9106182669093</v>
          </cell>
          <cell r="AM168">
            <v>41.531626777735568</v>
          </cell>
          <cell r="AP168">
            <v>87297.284628611858</v>
          </cell>
          <cell r="AQ168">
            <v>97926.731255743667</v>
          </cell>
          <cell r="AR168">
            <v>93817.530880426551</v>
          </cell>
          <cell r="AS168">
            <v>93996.149684022443</v>
          </cell>
          <cell r="AT168">
            <v>96062.239065755537</v>
          </cell>
          <cell r="AU168">
            <v>0</v>
          </cell>
          <cell r="AV168">
            <v>0</v>
          </cell>
          <cell r="AW168">
            <v>0</v>
          </cell>
          <cell r="AY168">
            <v>2066.0893817330943</v>
          </cell>
          <cell r="AZ168">
            <v>2.1980574615858783</v>
          </cell>
          <cell r="BB168">
            <v>-159</v>
          </cell>
        </row>
        <row r="169">
          <cell r="A169">
            <v>160</v>
          </cell>
          <cell r="B169" t="str">
            <v>LOWELL</v>
          </cell>
          <cell r="C169">
            <v>1301.3401290467439</v>
          </cell>
          <cell r="D169">
            <v>1508</v>
          </cell>
          <cell r="E169">
            <v>1494</v>
          </cell>
          <cell r="F169">
            <v>1494</v>
          </cell>
          <cell r="G169">
            <v>1489.976993847152</v>
          </cell>
          <cell r="L169">
            <v>-4.0230061528479837</v>
          </cell>
          <cell r="M169">
            <v>-0.26927752027094964</v>
          </cell>
          <cell r="P169">
            <v>15711838</v>
          </cell>
          <cell r="Q169">
            <v>18673672</v>
          </cell>
          <cell r="R169">
            <v>18461591</v>
          </cell>
          <cell r="S169">
            <v>18430028</v>
          </cell>
          <cell r="T169">
            <v>18313404</v>
          </cell>
          <cell r="Y169">
            <v>-116624</v>
          </cell>
          <cell r="Z169">
            <v>-0.63279339564757953</v>
          </cell>
          <cell r="AA169">
            <v>-0.36351587537662988</v>
          </cell>
          <cell r="AC169">
            <v>3157307.6900728103</v>
          </cell>
          <cell r="AD169">
            <v>3619181.1255287742</v>
          </cell>
          <cell r="AE169">
            <v>3768394.7564678076</v>
          </cell>
          <cell r="AF169">
            <v>3708525.016435157</v>
          </cell>
          <cell r="AG169">
            <v>3454215.5654794835</v>
          </cell>
          <cell r="AL169">
            <v>-254309.45095567359</v>
          </cell>
          <cell r="AM169">
            <v>-6.857428487839357</v>
          </cell>
          <cell r="AP169">
            <v>12554530.30992719</v>
          </cell>
          <cell r="AQ169">
            <v>15054490.874471225</v>
          </cell>
          <cell r="AR169">
            <v>14693196.243532192</v>
          </cell>
          <cell r="AS169">
            <v>14721502.983564842</v>
          </cell>
          <cell r="AT169">
            <v>14859188.434520517</v>
          </cell>
          <cell r="AU169">
            <v>0</v>
          </cell>
          <cell r="AV169">
            <v>0</v>
          </cell>
          <cell r="AW169">
            <v>0</v>
          </cell>
          <cell r="AY169">
            <v>137685.45095567405</v>
          </cell>
          <cell r="AZ169">
            <v>0.93526762253410833</v>
          </cell>
          <cell r="BB169">
            <v>-160</v>
          </cell>
        </row>
        <row r="170">
          <cell r="A170">
            <v>161</v>
          </cell>
          <cell r="B170" t="str">
            <v>LUDLOW</v>
          </cell>
          <cell r="C170">
            <v>21.688156735136602</v>
          </cell>
          <cell r="D170">
            <v>28</v>
          </cell>
          <cell r="E170">
            <v>29</v>
          </cell>
          <cell r="F170">
            <v>29</v>
          </cell>
          <cell r="G170">
            <v>29.044407694185253</v>
          </cell>
          <cell r="L170">
            <v>4.4407694185252922E-2</v>
          </cell>
          <cell r="M170">
            <v>0.15312997994914035</v>
          </cell>
          <cell r="P170">
            <v>310465</v>
          </cell>
          <cell r="Q170">
            <v>434878</v>
          </cell>
          <cell r="R170">
            <v>478182</v>
          </cell>
          <cell r="S170">
            <v>478015</v>
          </cell>
          <cell r="T170">
            <v>476696</v>
          </cell>
          <cell r="Y170">
            <v>-1319</v>
          </cell>
          <cell r="Z170">
            <v>-0.27593276361620456</v>
          </cell>
          <cell r="AA170">
            <v>-0.42906274356534491</v>
          </cell>
          <cell r="AC170">
            <v>70463.604720867341</v>
          </cell>
          <cell r="AD170">
            <v>122467.22333315812</v>
          </cell>
          <cell r="AE170">
            <v>179122.3998234671</v>
          </cell>
          <cell r="AF170">
            <v>177087.54763884636</v>
          </cell>
          <cell r="AG170">
            <v>166529.19043788483</v>
          </cell>
          <cell r="AL170">
            <v>-10558.357200961531</v>
          </cell>
          <cell r="AM170">
            <v>-5.9622245277766943</v>
          </cell>
          <cell r="AP170">
            <v>240001.39527913264</v>
          </cell>
          <cell r="AQ170">
            <v>312410.77666684188</v>
          </cell>
          <cell r="AR170">
            <v>299059.60017653287</v>
          </cell>
          <cell r="AS170">
            <v>300927.45236115367</v>
          </cell>
          <cell r="AT170">
            <v>310166.80956211517</v>
          </cell>
          <cell r="AU170">
            <v>0</v>
          </cell>
          <cell r="AV170">
            <v>0</v>
          </cell>
          <cell r="AW170">
            <v>0</v>
          </cell>
          <cell r="AY170">
            <v>9239.3572009615018</v>
          </cell>
          <cell r="AZ170">
            <v>3.070293895909848</v>
          </cell>
          <cell r="BB170">
            <v>-161</v>
          </cell>
        </row>
        <row r="171">
          <cell r="A171">
            <v>162</v>
          </cell>
          <cell r="B171" t="str">
            <v>LUNENBURG</v>
          </cell>
          <cell r="C171">
            <v>42.996503496503493</v>
          </cell>
          <cell r="D171">
            <v>50</v>
          </cell>
          <cell r="E171">
            <v>40</v>
          </cell>
          <cell r="F171">
            <v>40</v>
          </cell>
          <cell r="G171">
            <v>38.219251145475369</v>
          </cell>
          <cell r="L171">
            <v>-1.7807488545246315</v>
          </cell>
          <cell r="M171">
            <v>-4.4518721363115743</v>
          </cell>
          <cell r="P171">
            <v>517459</v>
          </cell>
          <cell r="Q171">
            <v>631906</v>
          </cell>
          <cell r="R171">
            <v>508180</v>
          </cell>
          <cell r="S171">
            <v>507572</v>
          </cell>
          <cell r="T171">
            <v>481831</v>
          </cell>
          <cell r="Y171">
            <v>-25741</v>
          </cell>
          <cell r="Z171">
            <v>-5.0713987375190168</v>
          </cell>
          <cell r="AA171">
            <v>-0.61952660120744252</v>
          </cell>
          <cell r="AC171">
            <v>45993.395598770549</v>
          </cell>
          <cell r="AD171">
            <v>133545.15533268615</v>
          </cell>
          <cell r="AE171">
            <v>35720</v>
          </cell>
          <cell r="AF171">
            <v>35720</v>
          </cell>
          <cell r="AG171">
            <v>33881.57832574418</v>
          </cell>
          <cell r="AL171">
            <v>-1838.4216742558201</v>
          </cell>
          <cell r="AM171">
            <v>-5.146757206763219</v>
          </cell>
          <cell r="AP171">
            <v>471465.60440122947</v>
          </cell>
          <cell r="AQ171">
            <v>498360.84466731385</v>
          </cell>
          <cell r="AR171">
            <v>472460</v>
          </cell>
          <cell r="AS171">
            <v>471852</v>
          </cell>
          <cell r="AT171">
            <v>447949.42167425581</v>
          </cell>
          <cell r="AU171">
            <v>0</v>
          </cell>
          <cell r="AV171">
            <v>0</v>
          </cell>
          <cell r="AW171">
            <v>0</v>
          </cell>
          <cell r="AY171">
            <v>-23902.578325744194</v>
          </cell>
          <cell r="AZ171">
            <v>-5.0656939730559962</v>
          </cell>
          <cell r="BB171">
            <v>-162</v>
          </cell>
        </row>
        <row r="172">
          <cell r="A172">
            <v>163</v>
          </cell>
          <cell r="B172" t="str">
            <v>LYNN</v>
          </cell>
          <cell r="C172">
            <v>1025.4073452795517</v>
          </cell>
          <cell r="D172">
            <v>1214</v>
          </cell>
          <cell r="E172">
            <v>1211</v>
          </cell>
          <cell r="F172">
            <v>1211</v>
          </cell>
          <cell r="G172">
            <v>1205.5157106651968</v>
          </cell>
          <cell r="L172">
            <v>-5.4842893348031794</v>
          </cell>
          <cell r="M172">
            <v>-0.452872777440394</v>
          </cell>
          <cell r="P172">
            <v>12150468</v>
          </cell>
          <cell r="Q172">
            <v>15264275</v>
          </cell>
          <cell r="R172">
            <v>14858880</v>
          </cell>
          <cell r="S172">
            <v>14860091</v>
          </cell>
          <cell r="T172">
            <v>14810235</v>
          </cell>
          <cell r="Y172">
            <v>-49856</v>
          </cell>
          <cell r="Z172">
            <v>-0.33550265607390495</v>
          </cell>
          <cell r="AA172">
            <v>0.11737012136648906</v>
          </cell>
          <cell r="AC172">
            <v>2084580.8950810335</v>
          </cell>
          <cell r="AD172">
            <v>3507330.0836225511</v>
          </cell>
          <cell r="AE172">
            <v>3495366.7392104534</v>
          </cell>
          <cell r="AF172">
            <v>3466747.2202859181</v>
          </cell>
          <cell r="AG172">
            <v>3269381.3339056224</v>
          </cell>
          <cell r="AL172">
            <v>-197365.88638029573</v>
          </cell>
          <cell r="AM172">
            <v>-5.6931144337664774</v>
          </cell>
          <cell r="AP172">
            <v>10065887.104918966</v>
          </cell>
          <cell r="AQ172">
            <v>11756944.916377449</v>
          </cell>
          <cell r="AR172">
            <v>11363513.260789547</v>
          </cell>
          <cell r="AS172">
            <v>11393343.779714081</v>
          </cell>
          <cell r="AT172">
            <v>11540853.666094378</v>
          </cell>
          <cell r="AU172">
            <v>0</v>
          </cell>
          <cell r="AV172">
            <v>0</v>
          </cell>
          <cell r="AW172">
            <v>0</v>
          </cell>
          <cell r="AY172">
            <v>147509.8863802962</v>
          </cell>
          <cell r="AZ172">
            <v>1.2947023212179332</v>
          </cell>
          <cell r="BB172">
            <v>-163</v>
          </cell>
        </row>
        <row r="173">
          <cell r="A173">
            <v>164</v>
          </cell>
          <cell r="B173" t="str">
            <v>LYNNFIELD</v>
          </cell>
          <cell r="C173">
            <v>4.4983050847457626</v>
          </cell>
          <cell r="D173">
            <v>6</v>
          </cell>
          <cell r="E173">
            <v>2</v>
          </cell>
          <cell r="F173">
            <v>2</v>
          </cell>
          <cell r="G173">
            <v>3</v>
          </cell>
          <cell r="L173">
            <v>1</v>
          </cell>
          <cell r="M173">
            <v>50</v>
          </cell>
          <cell r="P173">
            <v>59746</v>
          </cell>
          <cell r="Q173">
            <v>88524</v>
          </cell>
          <cell r="R173">
            <v>38952</v>
          </cell>
          <cell r="S173">
            <v>38924</v>
          </cell>
          <cell r="T173">
            <v>52391</v>
          </cell>
          <cell r="Y173">
            <v>13467</v>
          </cell>
          <cell r="Z173">
            <v>34.598191347240778</v>
          </cell>
          <cell r="AA173">
            <v>-15.401808652759222</v>
          </cell>
          <cell r="AC173">
            <v>14737.393693359381</v>
          </cell>
          <cell r="AD173">
            <v>28086.32890397868</v>
          </cell>
          <cell r="AE173">
            <v>1752</v>
          </cell>
          <cell r="AF173">
            <v>1752</v>
          </cell>
          <cell r="AG173">
            <v>2655.6264043903302</v>
          </cell>
          <cell r="AL173">
            <v>903.62640439033021</v>
          </cell>
          <cell r="AM173">
            <v>51.576849565658108</v>
          </cell>
          <cell r="AP173">
            <v>45008.60630664062</v>
          </cell>
          <cell r="AQ173">
            <v>60437.671096021324</v>
          </cell>
          <cell r="AR173">
            <v>37200</v>
          </cell>
          <cell r="AS173">
            <v>37172</v>
          </cell>
          <cell r="AT173">
            <v>49735.373595609672</v>
          </cell>
          <cell r="AU173">
            <v>0</v>
          </cell>
          <cell r="AV173">
            <v>0</v>
          </cell>
          <cell r="AW173">
            <v>0</v>
          </cell>
          <cell r="AY173">
            <v>12563.373595609672</v>
          </cell>
          <cell r="AZ173">
            <v>33.797948982055502</v>
          </cell>
          <cell r="BB173">
            <v>-164</v>
          </cell>
        </row>
        <row r="174">
          <cell r="A174">
            <v>165</v>
          </cell>
          <cell r="B174" t="str">
            <v>MALDEN</v>
          </cell>
          <cell r="C174">
            <v>828.36708781154277</v>
          </cell>
          <cell r="D174">
            <v>808</v>
          </cell>
          <cell r="E174">
            <v>859</v>
          </cell>
          <cell r="F174">
            <v>859</v>
          </cell>
          <cell r="G174">
            <v>818.4719988495566</v>
          </cell>
          <cell r="L174">
            <v>-40.528001150443401</v>
          </cell>
          <cell r="M174">
            <v>-4.7180443714136651</v>
          </cell>
          <cell r="P174">
            <v>9119052</v>
          </cell>
          <cell r="Q174">
            <v>9295623</v>
          </cell>
          <cell r="R174">
            <v>9804330</v>
          </cell>
          <cell r="S174">
            <v>9803525</v>
          </cell>
          <cell r="T174">
            <v>9277488</v>
          </cell>
          <cell r="Y174">
            <v>-526037</v>
          </cell>
          <cell r="Z174">
            <v>-5.3657944463853529</v>
          </cell>
          <cell r="AA174">
            <v>-0.64775007497168779</v>
          </cell>
          <cell r="AC174">
            <v>888743.99456442182</v>
          </cell>
          <cell r="AD174">
            <v>876832.15489658306</v>
          </cell>
          <cell r="AE174">
            <v>1389851.552276643</v>
          </cell>
          <cell r="AF174">
            <v>1381437.4291003253</v>
          </cell>
          <cell r="AG174">
            <v>871355.25641422661</v>
          </cell>
          <cell r="AL174">
            <v>-510082.17268609873</v>
          </cell>
          <cell r="AM174">
            <v>-36.924015662315938</v>
          </cell>
          <cell r="AP174">
            <v>8230308.0054355785</v>
          </cell>
          <cell r="AQ174">
            <v>8418790.8451034166</v>
          </cell>
          <cell r="AR174">
            <v>8414478.447723357</v>
          </cell>
          <cell r="AS174">
            <v>8422087.5708996747</v>
          </cell>
          <cell r="AT174">
            <v>8406132.7435857728</v>
          </cell>
          <cell r="AU174">
            <v>0</v>
          </cell>
          <cell r="AV174">
            <v>0</v>
          </cell>
          <cell r="AW174">
            <v>0</v>
          </cell>
          <cell r="AY174">
            <v>-15954.827313901857</v>
          </cell>
          <cell r="AZ174">
            <v>-0.18944029232169646</v>
          </cell>
          <cell r="BB174">
            <v>-165</v>
          </cell>
        </row>
        <row r="175">
          <cell r="A175">
            <v>166</v>
          </cell>
          <cell r="B175" t="str">
            <v>MANCHESTER</v>
          </cell>
          <cell r="C175">
            <v>0</v>
          </cell>
          <cell r="D175">
            <v>0</v>
          </cell>
          <cell r="E175">
            <v>0</v>
          </cell>
          <cell r="F175">
            <v>0</v>
          </cell>
          <cell r="G175">
            <v>0</v>
          </cell>
          <cell r="L175">
            <v>0</v>
          </cell>
          <cell r="M175" t="str">
            <v>--</v>
          </cell>
          <cell r="P175">
            <v>0</v>
          </cell>
          <cell r="Q175">
            <v>0</v>
          </cell>
          <cell r="R175">
            <v>0</v>
          </cell>
          <cell r="S175">
            <v>0</v>
          </cell>
          <cell r="T175">
            <v>0</v>
          </cell>
          <cell r="Y175">
            <v>0</v>
          </cell>
          <cell r="Z175" t="str">
            <v>--</v>
          </cell>
          <cell r="AA175">
            <v>0</v>
          </cell>
          <cell r="AC175">
            <v>0</v>
          </cell>
          <cell r="AD175">
            <v>0</v>
          </cell>
          <cell r="AE175">
            <v>0</v>
          </cell>
          <cell r="AF175">
            <v>0</v>
          </cell>
          <cell r="AG175">
            <v>0</v>
          </cell>
          <cell r="AL175">
            <v>0</v>
          </cell>
          <cell r="AM175" t="str">
            <v>--</v>
          </cell>
          <cell r="AP175">
            <v>0</v>
          </cell>
          <cell r="AQ175">
            <v>0</v>
          </cell>
          <cell r="AR175">
            <v>0</v>
          </cell>
          <cell r="AS175">
            <v>0</v>
          </cell>
          <cell r="AT175">
            <v>0</v>
          </cell>
          <cell r="AU175">
            <v>0</v>
          </cell>
          <cell r="AV175">
            <v>0</v>
          </cell>
          <cell r="AW175">
            <v>0</v>
          </cell>
          <cell r="AY175">
            <v>0</v>
          </cell>
          <cell r="AZ175" t="str">
            <v>--</v>
          </cell>
          <cell r="BB175">
            <v>-166</v>
          </cell>
        </row>
        <row r="176">
          <cell r="A176">
            <v>167</v>
          </cell>
          <cell r="B176" t="str">
            <v>MANSFIELD</v>
          </cell>
          <cell r="C176">
            <v>144.05536332179932</v>
          </cell>
          <cell r="D176">
            <v>144</v>
          </cell>
          <cell r="E176">
            <v>114</v>
          </cell>
          <cell r="F176">
            <v>114</v>
          </cell>
          <cell r="G176">
            <v>109.98620689655172</v>
          </cell>
          <cell r="L176">
            <v>-4.013793103448279</v>
          </cell>
          <cell r="M176">
            <v>-3.5208711433756812</v>
          </cell>
          <cell r="P176">
            <v>1617742</v>
          </cell>
          <cell r="Q176">
            <v>1670299</v>
          </cell>
          <cell r="R176">
            <v>1394641</v>
          </cell>
          <cell r="S176">
            <v>1389516</v>
          </cell>
          <cell r="T176">
            <v>1340550</v>
          </cell>
          <cell r="Y176">
            <v>-48966</v>
          </cell>
          <cell r="Z176">
            <v>-3.5239608611919548</v>
          </cell>
          <cell r="AA176">
            <v>-3.0897178162736516E-3</v>
          </cell>
          <cell r="AC176">
            <v>128640</v>
          </cell>
          <cell r="AD176">
            <v>172173.82335765104</v>
          </cell>
          <cell r="AE176">
            <v>101802</v>
          </cell>
          <cell r="AF176">
            <v>101802</v>
          </cell>
          <cell r="AG176">
            <v>98217</v>
          </cell>
          <cell r="AL176">
            <v>-3585</v>
          </cell>
          <cell r="AM176">
            <v>-3.5215418164672552</v>
          </cell>
          <cell r="AP176">
            <v>1489102</v>
          </cell>
          <cell r="AQ176">
            <v>1498125.176642349</v>
          </cell>
          <cell r="AR176">
            <v>1292839</v>
          </cell>
          <cell r="AS176">
            <v>1287714</v>
          </cell>
          <cell r="AT176">
            <v>1242333</v>
          </cell>
          <cell r="AU176">
            <v>0</v>
          </cell>
          <cell r="AV176">
            <v>0</v>
          </cell>
          <cell r="AW176">
            <v>0</v>
          </cell>
          <cell r="AY176">
            <v>-45381</v>
          </cell>
          <cell r="AZ176">
            <v>-3.5241521020972</v>
          </cell>
          <cell r="BB176">
            <v>-167</v>
          </cell>
        </row>
        <row r="177">
          <cell r="A177">
            <v>168</v>
          </cell>
          <cell r="B177" t="str">
            <v>MARBLEHEAD</v>
          </cell>
          <cell r="C177">
            <v>187.13559322033905</v>
          </cell>
          <cell r="D177">
            <v>199</v>
          </cell>
          <cell r="E177">
            <v>189</v>
          </cell>
          <cell r="F177">
            <v>189</v>
          </cell>
          <cell r="G177">
            <v>189.32094594594594</v>
          </cell>
          <cell r="L177">
            <v>0.32094594594593673</v>
          </cell>
          <cell r="M177">
            <v>0.16981266981266341</v>
          </cell>
          <cell r="P177">
            <v>2195910</v>
          </cell>
          <cell r="Q177">
            <v>2372719</v>
          </cell>
          <cell r="R177">
            <v>2324893</v>
          </cell>
          <cell r="S177">
            <v>2323761</v>
          </cell>
          <cell r="T177">
            <v>2327090</v>
          </cell>
          <cell r="Y177">
            <v>3329</v>
          </cell>
          <cell r="Z177">
            <v>0.14325913895620879</v>
          </cell>
          <cell r="AA177">
            <v>-2.6553530856454621E-2</v>
          </cell>
          <cell r="AC177">
            <v>191738.14334022085</v>
          </cell>
          <cell r="AD177">
            <v>313931.99064490449</v>
          </cell>
          <cell r="AE177">
            <v>288924.33829096612</v>
          </cell>
          <cell r="AF177">
            <v>286373.33843903418</v>
          </cell>
          <cell r="AG177">
            <v>282001.85233202629</v>
          </cell>
          <cell r="AL177">
            <v>-4371.4861070078914</v>
          </cell>
          <cell r="AM177">
            <v>-1.5264989858469469</v>
          </cell>
          <cell r="AP177">
            <v>2004171.8566597791</v>
          </cell>
          <cell r="AQ177">
            <v>2058787.0093550954</v>
          </cell>
          <cell r="AR177">
            <v>2035968.6617090339</v>
          </cell>
          <cell r="AS177">
            <v>2037387.6615609657</v>
          </cell>
          <cell r="AT177">
            <v>2045088.1476679738</v>
          </cell>
          <cell r="AU177">
            <v>0</v>
          </cell>
          <cell r="AV177">
            <v>0</v>
          </cell>
          <cell r="AW177">
            <v>0</v>
          </cell>
          <cell r="AY177">
            <v>7700.486107008066</v>
          </cell>
          <cell r="AZ177">
            <v>0.37795880736355425</v>
          </cell>
          <cell r="BB177">
            <v>-168</v>
          </cell>
        </row>
        <row r="178">
          <cell r="A178">
            <v>169</v>
          </cell>
          <cell r="B178" t="str">
            <v>MARION</v>
          </cell>
          <cell r="C178">
            <v>0</v>
          </cell>
          <cell r="D178">
            <v>1</v>
          </cell>
          <cell r="E178">
            <v>0</v>
          </cell>
          <cell r="F178">
            <v>0</v>
          </cell>
          <cell r="G178">
            <v>0</v>
          </cell>
          <cell r="L178">
            <v>0</v>
          </cell>
          <cell r="M178" t="str">
            <v>--</v>
          </cell>
          <cell r="P178">
            <v>0</v>
          </cell>
          <cell r="Q178">
            <v>15199</v>
          </cell>
          <cell r="R178">
            <v>0</v>
          </cell>
          <cell r="S178">
            <v>0</v>
          </cell>
          <cell r="T178">
            <v>0</v>
          </cell>
          <cell r="Y178">
            <v>0</v>
          </cell>
          <cell r="Z178" t="str">
            <v>--</v>
          </cell>
          <cell r="AA178">
            <v>0</v>
          </cell>
          <cell r="AC178">
            <v>0</v>
          </cell>
          <cell r="AD178">
            <v>12745.135062343041</v>
          </cell>
          <cell r="AE178">
            <v>0</v>
          </cell>
          <cell r="AF178">
            <v>0</v>
          </cell>
          <cell r="AG178">
            <v>0</v>
          </cell>
          <cell r="AL178">
            <v>0</v>
          </cell>
          <cell r="AM178" t="str">
            <v>--</v>
          </cell>
          <cell r="AP178">
            <v>0</v>
          </cell>
          <cell r="AQ178">
            <v>2453.8649376569592</v>
          </cell>
          <cell r="AR178">
            <v>0</v>
          </cell>
          <cell r="AS178">
            <v>0</v>
          </cell>
          <cell r="AT178">
            <v>0</v>
          </cell>
          <cell r="AU178">
            <v>0</v>
          </cell>
          <cell r="AV178">
            <v>0</v>
          </cell>
          <cell r="AW178">
            <v>0</v>
          </cell>
          <cell r="AY178">
            <v>0</v>
          </cell>
          <cell r="AZ178" t="str">
            <v>--</v>
          </cell>
          <cell r="BB178">
            <v>-169</v>
          </cell>
        </row>
        <row r="179">
          <cell r="A179">
            <v>170</v>
          </cell>
          <cell r="B179" t="str">
            <v>MARLBOROUGH</v>
          </cell>
          <cell r="C179">
            <v>413.84797297297297</v>
          </cell>
          <cell r="D179">
            <v>437</v>
          </cell>
          <cell r="E179">
            <v>485</v>
          </cell>
          <cell r="F179">
            <v>485</v>
          </cell>
          <cell r="G179">
            <v>476.24579124579122</v>
          </cell>
          <cell r="L179">
            <v>-8.7542087542087756</v>
          </cell>
          <cell r="M179">
            <v>-1.8049914957131485</v>
          </cell>
          <cell r="P179">
            <v>5059764</v>
          </cell>
          <cell r="Q179">
            <v>5799598</v>
          </cell>
          <cell r="R179">
            <v>5894915</v>
          </cell>
          <cell r="S179">
            <v>6211370</v>
          </cell>
          <cell r="T179">
            <v>5822482</v>
          </cell>
          <cell r="Y179">
            <v>-388888</v>
          </cell>
          <cell r="Z179">
            <v>-6.2609054041217966</v>
          </cell>
          <cell r="AA179">
            <v>-4.4559139084086485</v>
          </cell>
          <cell r="AC179">
            <v>904431.3811584647</v>
          </cell>
          <cell r="AD179">
            <v>961770.57094735827</v>
          </cell>
          <cell r="AE179">
            <v>1143333.2828056333</v>
          </cell>
          <cell r="AF179">
            <v>1433765.4904850675</v>
          </cell>
          <cell r="AG179">
            <v>1022793.0259097373</v>
          </cell>
          <cell r="AL179">
            <v>-410972.46457533014</v>
          </cell>
          <cell r="AM179">
            <v>-28.663855233137959</v>
          </cell>
          <cell r="AP179">
            <v>4155332.6188415354</v>
          </cell>
          <cell r="AQ179">
            <v>4837827.4290526416</v>
          </cell>
          <cell r="AR179">
            <v>4751581.7171943672</v>
          </cell>
          <cell r="AS179">
            <v>4777604.5095149325</v>
          </cell>
          <cell r="AT179">
            <v>4799688.9740902623</v>
          </cell>
          <cell r="AU179">
            <v>0</v>
          </cell>
          <cell r="AV179">
            <v>0</v>
          </cell>
          <cell r="AW179">
            <v>0</v>
          </cell>
          <cell r="AY179">
            <v>22084.464575329795</v>
          </cell>
          <cell r="AZ179">
            <v>0.46224974317876644</v>
          </cell>
          <cell r="BB179">
            <v>-170</v>
          </cell>
        </row>
        <row r="180">
          <cell r="A180">
            <v>171</v>
          </cell>
          <cell r="B180" t="str">
            <v>MARSHFIELD</v>
          </cell>
          <cell r="C180">
            <v>32.429613388222663</v>
          </cell>
          <cell r="D180">
            <v>29</v>
          </cell>
          <cell r="E180">
            <v>23</v>
          </cell>
          <cell r="F180">
            <v>23</v>
          </cell>
          <cell r="G180">
            <v>22.837288135593219</v>
          </cell>
          <cell r="L180">
            <v>-0.16271186440678065</v>
          </cell>
          <cell r="M180">
            <v>-0.70744288872512939</v>
          </cell>
          <cell r="P180">
            <v>375878</v>
          </cell>
          <cell r="Q180">
            <v>337270</v>
          </cell>
          <cell r="R180">
            <v>265423</v>
          </cell>
          <cell r="S180">
            <v>265423</v>
          </cell>
          <cell r="T180">
            <v>251677</v>
          </cell>
          <cell r="Y180">
            <v>-13746</v>
          </cell>
          <cell r="Z180">
            <v>-5.1789031093763533</v>
          </cell>
          <cell r="AA180">
            <v>-4.4714602206512239</v>
          </cell>
          <cell r="AC180">
            <v>28959</v>
          </cell>
          <cell r="AD180">
            <v>25897</v>
          </cell>
          <cell r="AE180">
            <v>20539</v>
          </cell>
          <cell r="AF180">
            <v>20539</v>
          </cell>
          <cell r="AG180">
            <v>18607</v>
          </cell>
          <cell r="AL180">
            <v>-1932</v>
          </cell>
          <cell r="AM180">
            <v>-9.4064949608062669</v>
          </cell>
          <cell r="AP180">
            <v>346919</v>
          </cell>
          <cell r="AQ180">
            <v>311373</v>
          </cell>
          <cell r="AR180">
            <v>244884</v>
          </cell>
          <cell r="AS180">
            <v>244884</v>
          </cell>
          <cell r="AT180">
            <v>233070</v>
          </cell>
          <cell r="AU180">
            <v>0</v>
          </cell>
          <cell r="AV180">
            <v>0</v>
          </cell>
          <cell r="AW180">
            <v>0</v>
          </cell>
          <cell r="AY180">
            <v>-11814</v>
          </cell>
          <cell r="AZ180">
            <v>-4.824324986524231</v>
          </cell>
          <cell r="BB180">
            <v>-171</v>
          </cell>
        </row>
        <row r="181">
          <cell r="A181">
            <v>172</v>
          </cell>
          <cell r="B181" t="str">
            <v>MASHPEE</v>
          </cell>
          <cell r="C181">
            <v>44.258503401360542</v>
          </cell>
          <cell r="D181">
            <v>43</v>
          </cell>
          <cell r="E181">
            <v>44</v>
          </cell>
          <cell r="F181">
            <v>44</v>
          </cell>
          <cell r="G181">
            <v>44.642857142857139</v>
          </cell>
          <cell r="L181">
            <v>0.6428571428571388</v>
          </cell>
          <cell r="M181">
            <v>1.4610389610389518</v>
          </cell>
          <cell r="P181">
            <v>593593</v>
          </cell>
          <cell r="Q181">
            <v>654647</v>
          </cell>
          <cell r="R181">
            <v>697641</v>
          </cell>
          <cell r="S181">
            <v>697509</v>
          </cell>
          <cell r="T181">
            <v>643952</v>
          </cell>
          <cell r="Y181">
            <v>-53557</v>
          </cell>
          <cell r="Z181">
            <v>-7.6783238639214657</v>
          </cell>
          <cell r="AA181">
            <v>-9.1393628249604184</v>
          </cell>
          <cell r="AC181">
            <v>35725</v>
          </cell>
          <cell r="AD181">
            <v>86765.255063580786</v>
          </cell>
          <cell r="AE181">
            <v>135478.05556330326</v>
          </cell>
          <cell r="AF181">
            <v>134172.53641122146</v>
          </cell>
          <cell r="AG181">
            <v>80440.565927379648</v>
          </cell>
          <cell r="AL181">
            <v>-53731.970483841811</v>
          </cell>
          <cell r="AM181">
            <v>-40.046921613794552</v>
          </cell>
          <cell r="AP181">
            <v>557868</v>
          </cell>
          <cell r="AQ181">
            <v>567881.74493641919</v>
          </cell>
          <cell r="AR181">
            <v>562162.94443669671</v>
          </cell>
          <cell r="AS181">
            <v>563336.46358877851</v>
          </cell>
          <cell r="AT181">
            <v>563511.43407262035</v>
          </cell>
          <cell r="AU181">
            <v>0</v>
          </cell>
          <cell r="AV181">
            <v>0</v>
          </cell>
          <cell r="AW181">
            <v>0</v>
          </cell>
          <cell r="AY181">
            <v>174.97048384184018</v>
          </cell>
          <cell r="AZ181">
            <v>3.1059676614431098E-2</v>
          </cell>
          <cell r="BB181">
            <v>-172</v>
          </cell>
        </row>
        <row r="182">
          <cell r="A182">
            <v>173</v>
          </cell>
          <cell r="B182" t="str">
            <v>MATTAPOISETT</v>
          </cell>
          <cell r="C182">
            <v>0</v>
          </cell>
          <cell r="D182">
            <v>0</v>
          </cell>
          <cell r="E182">
            <v>0</v>
          </cell>
          <cell r="F182">
            <v>0</v>
          </cell>
          <cell r="G182">
            <v>0</v>
          </cell>
          <cell r="L182">
            <v>0</v>
          </cell>
          <cell r="M182" t="str">
            <v>--</v>
          </cell>
          <cell r="P182">
            <v>0</v>
          </cell>
          <cell r="Q182">
            <v>0</v>
          </cell>
          <cell r="R182">
            <v>0</v>
          </cell>
          <cell r="S182">
            <v>0</v>
          </cell>
          <cell r="T182">
            <v>0</v>
          </cell>
          <cell r="Y182">
            <v>0</v>
          </cell>
          <cell r="Z182" t="str">
            <v>--</v>
          </cell>
          <cell r="AA182">
            <v>0</v>
          </cell>
          <cell r="AC182">
            <v>0</v>
          </cell>
          <cell r="AD182">
            <v>0</v>
          </cell>
          <cell r="AE182">
            <v>0</v>
          </cell>
          <cell r="AF182">
            <v>0</v>
          </cell>
          <cell r="AG182">
            <v>0</v>
          </cell>
          <cell r="AL182">
            <v>0</v>
          </cell>
          <cell r="AM182" t="str">
            <v>--</v>
          </cell>
          <cell r="AP182">
            <v>0</v>
          </cell>
          <cell r="AQ182">
            <v>0</v>
          </cell>
          <cell r="AR182">
            <v>0</v>
          </cell>
          <cell r="AS182">
            <v>0</v>
          </cell>
          <cell r="AT182">
            <v>0</v>
          </cell>
          <cell r="AU182">
            <v>0</v>
          </cell>
          <cell r="AV182">
            <v>0</v>
          </cell>
          <cell r="AW182">
            <v>0</v>
          </cell>
          <cell r="AY182">
            <v>0</v>
          </cell>
          <cell r="AZ182" t="str">
            <v>--</v>
          </cell>
          <cell r="BB182">
            <v>-173</v>
          </cell>
        </row>
        <row r="183">
          <cell r="A183">
            <v>174</v>
          </cell>
          <cell r="B183" t="str">
            <v>MAYNARD</v>
          </cell>
          <cell r="C183">
            <v>14.448504983388705</v>
          </cell>
          <cell r="D183">
            <v>26</v>
          </cell>
          <cell r="E183">
            <v>29</v>
          </cell>
          <cell r="F183">
            <v>29</v>
          </cell>
          <cell r="G183">
            <v>29.526315789473685</v>
          </cell>
          <cell r="L183">
            <v>0.52631578947368496</v>
          </cell>
          <cell r="M183">
            <v>1.8148820326678861</v>
          </cell>
          <cell r="P183">
            <v>188706</v>
          </cell>
          <cell r="Q183">
            <v>343000</v>
          </cell>
          <cell r="R183">
            <v>382488</v>
          </cell>
          <cell r="S183">
            <v>382169</v>
          </cell>
          <cell r="T183">
            <v>390691</v>
          </cell>
          <cell r="Y183">
            <v>8522</v>
          </cell>
          <cell r="Z183">
            <v>2.2299035243570353</v>
          </cell>
          <cell r="AA183">
            <v>0.41502149168914926</v>
          </cell>
          <cell r="AC183">
            <v>12591</v>
          </cell>
          <cell r="AD183">
            <v>142242.2337481922</v>
          </cell>
          <cell r="AE183">
            <v>198657.34788324172</v>
          </cell>
          <cell r="AF183">
            <v>196234.6301012153</v>
          </cell>
          <cell r="AG183">
            <v>193294.19669359372</v>
          </cell>
          <cell r="AL183">
            <v>-2940.4334076215746</v>
          </cell>
          <cell r="AM183">
            <v>-1.4984273703907092</v>
          </cell>
          <cell r="AP183">
            <v>176115</v>
          </cell>
          <cell r="AQ183">
            <v>200757.7662518078</v>
          </cell>
          <cell r="AR183">
            <v>183830.65211675828</v>
          </cell>
          <cell r="AS183">
            <v>185934.3698987847</v>
          </cell>
          <cell r="AT183">
            <v>197396.80330640628</v>
          </cell>
          <cell r="AU183">
            <v>0</v>
          </cell>
          <cell r="AV183">
            <v>0</v>
          </cell>
          <cell r="AW183">
            <v>0</v>
          </cell>
          <cell r="AY183">
            <v>11462.433407621575</v>
          </cell>
          <cell r="AZ183">
            <v>6.1647738467402569</v>
          </cell>
          <cell r="BB183">
            <v>-174</v>
          </cell>
        </row>
        <row r="184">
          <cell r="A184">
            <v>175</v>
          </cell>
          <cell r="B184" t="str">
            <v>MEDFIELD</v>
          </cell>
          <cell r="C184">
            <v>1</v>
          </cell>
          <cell r="D184">
            <v>1</v>
          </cell>
          <cell r="E184">
            <v>1</v>
          </cell>
          <cell r="F184">
            <v>1</v>
          </cell>
          <cell r="G184">
            <v>1.396551724137931</v>
          </cell>
          <cell r="L184">
            <v>0.39655172413793105</v>
          </cell>
          <cell r="M184">
            <v>39.655172413793103</v>
          </cell>
          <cell r="P184">
            <v>11871</v>
          </cell>
          <cell r="Q184">
            <v>12116</v>
          </cell>
          <cell r="R184">
            <v>12430</v>
          </cell>
          <cell r="S184">
            <v>12430</v>
          </cell>
          <cell r="T184">
            <v>18019</v>
          </cell>
          <cell r="Y184">
            <v>5589</v>
          </cell>
          <cell r="Z184">
            <v>44.963797264682228</v>
          </cell>
          <cell r="AA184">
            <v>5.3086248508891245</v>
          </cell>
          <cell r="AC184">
            <v>886</v>
          </cell>
          <cell r="AD184">
            <v>1090.176579395893</v>
          </cell>
          <cell r="AE184">
            <v>1420.9087076282062</v>
          </cell>
          <cell r="AF184">
            <v>1414.2859294432142</v>
          </cell>
          <cell r="AG184">
            <v>6380.0223951354046</v>
          </cell>
          <cell r="AL184">
            <v>4965.7364656921909</v>
          </cell>
          <cell r="AM184">
            <v>351.1126259770636</v>
          </cell>
          <cell r="AP184">
            <v>10985</v>
          </cell>
          <cell r="AQ184">
            <v>11025.823420604107</v>
          </cell>
          <cell r="AR184">
            <v>11009.091292371793</v>
          </cell>
          <cell r="AS184">
            <v>11015.714070556785</v>
          </cell>
          <cell r="AT184">
            <v>11638.977604864594</v>
          </cell>
          <cell r="AU184">
            <v>0</v>
          </cell>
          <cell r="AV184">
            <v>0</v>
          </cell>
          <cell r="AW184">
            <v>0</v>
          </cell>
          <cell r="AY184">
            <v>623.2635343078091</v>
          </cell>
          <cell r="AZ184">
            <v>5.6579494558023358</v>
          </cell>
          <cell r="BB184">
            <v>-175</v>
          </cell>
        </row>
        <row r="185">
          <cell r="A185">
            <v>176</v>
          </cell>
          <cell r="B185" t="str">
            <v>MEDFORD</v>
          </cell>
          <cell r="C185">
            <v>324.52975287583587</v>
          </cell>
          <cell r="D185">
            <v>329</v>
          </cell>
          <cell r="E185">
            <v>344</v>
          </cell>
          <cell r="F185">
            <v>344</v>
          </cell>
          <cell r="G185">
            <v>323.51458316297408</v>
          </cell>
          <cell r="L185">
            <v>-20.485416837025923</v>
          </cell>
          <cell r="M185">
            <v>-5.955063034019159</v>
          </cell>
          <cell r="P185">
            <v>4261568</v>
          </cell>
          <cell r="Q185">
            <v>4463519</v>
          </cell>
          <cell r="R185">
            <v>4850131</v>
          </cell>
          <cell r="S185">
            <v>4849490</v>
          </cell>
          <cell r="T185">
            <v>4551922</v>
          </cell>
          <cell r="Y185">
            <v>-297568</v>
          </cell>
          <cell r="Z185">
            <v>-6.1360679164200738</v>
          </cell>
          <cell r="AA185">
            <v>-0.18100488240091472</v>
          </cell>
          <cell r="AC185">
            <v>395408.86508417316</v>
          </cell>
          <cell r="AD185">
            <v>455712.93907795765</v>
          </cell>
          <cell r="AE185">
            <v>851495.15720801416</v>
          </cell>
          <cell r="AF185">
            <v>844194.32344397798</v>
          </cell>
          <cell r="AG185">
            <v>544549.08188429929</v>
          </cell>
          <cell r="AL185">
            <v>-299645.24155967869</v>
          </cell>
          <cell r="AM185">
            <v>-35.4948183419719</v>
          </cell>
          <cell r="AP185">
            <v>3866159.1349158268</v>
          </cell>
          <cell r="AQ185">
            <v>4007806.0609220425</v>
          </cell>
          <cell r="AR185">
            <v>3998635.8427919857</v>
          </cell>
          <cell r="AS185">
            <v>4005295.6765560219</v>
          </cell>
          <cell r="AT185">
            <v>4007372.9181157006</v>
          </cell>
          <cell r="AU185">
            <v>0</v>
          </cell>
          <cell r="AV185">
            <v>0</v>
          </cell>
          <cell r="AW185">
            <v>0</v>
          </cell>
          <cell r="AY185">
            <v>2077.2415596786886</v>
          </cell>
          <cell r="AZ185">
            <v>5.1862377397937642E-2</v>
          </cell>
          <cell r="BB185">
            <v>-176</v>
          </cell>
        </row>
        <row r="186">
          <cell r="A186">
            <v>177</v>
          </cell>
          <cell r="B186" t="str">
            <v>MEDWAY</v>
          </cell>
          <cell r="C186">
            <v>16.68966191127614</v>
          </cell>
          <cell r="D186">
            <v>16</v>
          </cell>
          <cell r="E186">
            <v>14</v>
          </cell>
          <cell r="F186">
            <v>14</v>
          </cell>
          <cell r="G186">
            <v>14.464052287581699</v>
          </cell>
          <cell r="L186">
            <v>0.46405228758169947</v>
          </cell>
          <cell r="M186">
            <v>3.3146591970121486</v>
          </cell>
          <cell r="P186">
            <v>205165</v>
          </cell>
          <cell r="Q186">
            <v>198409</v>
          </cell>
          <cell r="R186">
            <v>173029</v>
          </cell>
          <cell r="S186">
            <v>172905</v>
          </cell>
          <cell r="T186">
            <v>176746</v>
          </cell>
          <cell r="Y186">
            <v>3841</v>
          </cell>
          <cell r="Z186">
            <v>2.2214510858563852</v>
          </cell>
          <cell r="AA186">
            <v>-1.0932081111557634</v>
          </cell>
          <cell r="AC186">
            <v>14737</v>
          </cell>
          <cell r="AD186">
            <v>14288</v>
          </cell>
          <cell r="AE186">
            <v>12397</v>
          </cell>
          <cell r="AF186">
            <v>12397</v>
          </cell>
          <cell r="AG186">
            <v>12859</v>
          </cell>
          <cell r="AL186">
            <v>462</v>
          </cell>
          <cell r="AM186">
            <v>3.7267080745341685</v>
          </cell>
          <cell r="AP186">
            <v>190428</v>
          </cell>
          <cell r="AQ186">
            <v>184121</v>
          </cell>
          <cell r="AR186">
            <v>160632</v>
          </cell>
          <cell r="AS186">
            <v>160508</v>
          </cell>
          <cell r="AT186">
            <v>163887</v>
          </cell>
          <cell r="AU186">
            <v>0</v>
          </cell>
          <cell r="AV186">
            <v>0</v>
          </cell>
          <cell r="AW186">
            <v>0</v>
          </cell>
          <cell r="AY186">
            <v>3379</v>
          </cell>
          <cell r="AZ186">
            <v>2.1051910185162059</v>
          </cell>
          <cell r="BB186">
            <v>-177</v>
          </cell>
        </row>
        <row r="187">
          <cell r="A187">
            <v>178</v>
          </cell>
          <cell r="B187" t="str">
            <v>MELROSE</v>
          </cell>
          <cell r="C187">
            <v>258.41507451819115</v>
          </cell>
          <cell r="D187">
            <v>248</v>
          </cell>
          <cell r="E187">
            <v>258</v>
          </cell>
          <cell r="F187">
            <v>258</v>
          </cell>
          <cell r="G187">
            <v>249.37083449652081</v>
          </cell>
          <cell r="L187">
            <v>-8.6291655034791859</v>
          </cell>
          <cell r="M187">
            <v>-3.3446377920462012</v>
          </cell>
          <cell r="P187">
            <v>2685012</v>
          </cell>
          <cell r="Q187">
            <v>2655251</v>
          </cell>
          <cell r="R187">
            <v>2761400</v>
          </cell>
          <cell r="S187">
            <v>2762701</v>
          </cell>
          <cell r="T187">
            <v>2645255</v>
          </cell>
          <cell r="Y187">
            <v>-117446</v>
          </cell>
          <cell r="Z187">
            <v>-4.2511296010679374</v>
          </cell>
          <cell r="AA187">
            <v>-0.90649180902173621</v>
          </cell>
          <cell r="AC187">
            <v>418431.07661428384</v>
          </cell>
          <cell r="AD187">
            <v>221464</v>
          </cell>
          <cell r="AE187">
            <v>303635.91109449253</v>
          </cell>
          <cell r="AF187">
            <v>303969.42785898986</v>
          </cell>
          <cell r="AG187">
            <v>220833.73332947696</v>
          </cell>
          <cell r="AL187">
            <v>-83135.694529512897</v>
          </cell>
          <cell r="AM187">
            <v>-27.350018426221201</v>
          </cell>
          <cell r="AP187">
            <v>2266580.923385716</v>
          </cell>
          <cell r="AQ187">
            <v>2433787</v>
          </cell>
          <cell r="AR187">
            <v>2457764.0889055077</v>
          </cell>
          <cell r="AS187">
            <v>2458731.5721410103</v>
          </cell>
          <cell r="AT187">
            <v>2424421.2666705232</v>
          </cell>
          <cell r="AU187">
            <v>0</v>
          </cell>
          <cell r="AV187">
            <v>0</v>
          </cell>
          <cell r="AW187">
            <v>0</v>
          </cell>
          <cell r="AY187">
            <v>-34310.305470487103</v>
          </cell>
          <cell r="AZ187">
            <v>-1.39544738674382</v>
          </cell>
          <cell r="BB187">
            <v>-178</v>
          </cell>
        </row>
        <row r="188">
          <cell r="A188">
            <v>179</v>
          </cell>
          <cell r="B188" t="str">
            <v>MENDON</v>
          </cell>
          <cell r="C188">
            <v>0</v>
          </cell>
          <cell r="D188">
            <v>0</v>
          </cell>
          <cell r="E188">
            <v>0</v>
          </cell>
          <cell r="F188">
            <v>0</v>
          </cell>
          <cell r="G188">
            <v>0</v>
          </cell>
          <cell r="L188">
            <v>0</v>
          </cell>
          <cell r="M188" t="str">
            <v>--</v>
          </cell>
          <cell r="P188">
            <v>0</v>
          </cell>
          <cell r="Q188">
            <v>0</v>
          </cell>
          <cell r="R188">
            <v>0</v>
          </cell>
          <cell r="S188">
            <v>0</v>
          </cell>
          <cell r="T188">
            <v>0</v>
          </cell>
          <cell r="Y188">
            <v>0</v>
          </cell>
          <cell r="Z188" t="str">
            <v>--</v>
          </cell>
          <cell r="AA188">
            <v>0</v>
          </cell>
          <cell r="AC188">
            <v>0</v>
          </cell>
          <cell r="AD188">
            <v>0</v>
          </cell>
          <cell r="AE188">
            <v>0</v>
          </cell>
          <cell r="AF188">
            <v>0</v>
          </cell>
          <cell r="AG188">
            <v>0</v>
          </cell>
          <cell r="AL188">
            <v>0</v>
          </cell>
          <cell r="AM188" t="str">
            <v>--</v>
          </cell>
          <cell r="AP188">
            <v>0</v>
          </cell>
          <cell r="AQ188">
            <v>0</v>
          </cell>
          <cell r="AR188">
            <v>0</v>
          </cell>
          <cell r="AS188">
            <v>0</v>
          </cell>
          <cell r="AT188">
            <v>0</v>
          </cell>
          <cell r="AU188">
            <v>0</v>
          </cell>
          <cell r="AV188">
            <v>0</v>
          </cell>
          <cell r="AW188">
            <v>0</v>
          </cell>
          <cell r="AY188">
            <v>0</v>
          </cell>
          <cell r="AZ188" t="str">
            <v>--</v>
          </cell>
          <cell r="BB188">
            <v>-179</v>
          </cell>
        </row>
        <row r="189">
          <cell r="A189">
            <v>180</v>
          </cell>
          <cell r="B189" t="str">
            <v>MERRIMAC</v>
          </cell>
          <cell r="C189">
            <v>0</v>
          </cell>
          <cell r="D189">
            <v>0</v>
          </cell>
          <cell r="E189">
            <v>0</v>
          </cell>
          <cell r="F189">
            <v>0</v>
          </cell>
          <cell r="G189">
            <v>0</v>
          </cell>
          <cell r="L189">
            <v>0</v>
          </cell>
          <cell r="M189" t="str">
            <v>--</v>
          </cell>
          <cell r="P189">
            <v>0</v>
          </cell>
          <cell r="Q189">
            <v>0</v>
          </cell>
          <cell r="R189">
            <v>0</v>
          </cell>
          <cell r="S189">
            <v>0</v>
          </cell>
          <cell r="T189">
            <v>0</v>
          </cell>
          <cell r="Y189">
            <v>0</v>
          </cell>
          <cell r="Z189" t="str">
            <v>--</v>
          </cell>
          <cell r="AA189">
            <v>0</v>
          </cell>
          <cell r="AC189">
            <v>0</v>
          </cell>
          <cell r="AD189">
            <v>0</v>
          </cell>
          <cell r="AE189">
            <v>0</v>
          </cell>
          <cell r="AF189">
            <v>0</v>
          </cell>
          <cell r="AG189">
            <v>0</v>
          </cell>
          <cell r="AL189">
            <v>0</v>
          </cell>
          <cell r="AM189" t="str">
            <v>--</v>
          </cell>
          <cell r="AP189">
            <v>0</v>
          </cell>
          <cell r="AQ189">
            <v>0</v>
          </cell>
          <cell r="AR189">
            <v>0</v>
          </cell>
          <cell r="AS189">
            <v>0</v>
          </cell>
          <cell r="AT189">
            <v>0</v>
          </cell>
          <cell r="AU189">
            <v>0</v>
          </cell>
          <cell r="AV189">
            <v>0</v>
          </cell>
          <cell r="AW189">
            <v>0</v>
          </cell>
          <cell r="AY189">
            <v>0</v>
          </cell>
          <cell r="AZ189" t="str">
            <v>--</v>
          </cell>
          <cell r="BB189">
            <v>-180</v>
          </cell>
        </row>
        <row r="190">
          <cell r="A190">
            <v>181</v>
          </cell>
          <cell r="B190" t="str">
            <v>METHUEN</v>
          </cell>
          <cell r="C190">
            <v>67.126621621621624</v>
          </cell>
          <cell r="D190">
            <v>65</v>
          </cell>
          <cell r="E190">
            <v>75</v>
          </cell>
          <cell r="F190">
            <v>75</v>
          </cell>
          <cell r="G190">
            <v>79.232498138508902</v>
          </cell>
          <cell r="L190">
            <v>4.2324981385089018</v>
          </cell>
          <cell r="M190">
            <v>5.6433308513452074</v>
          </cell>
          <cell r="P190">
            <v>805506</v>
          </cell>
          <cell r="Q190">
            <v>786991</v>
          </cell>
          <cell r="R190">
            <v>926275</v>
          </cell>
          <cell r="S190">
            <v>926495</v>
          </cell>
          <cell r="T190">
            <v>973088</v>
          </cell>
          <cell r="Y190">
            <v>46593</v>
          </cell>
          <cell r="Z190">
            <v>5.0289532053599872</v>
          </cell>
          <cell r="AA190">
            <v>-0.61437764598522016</v>
          </cell>
          <cell r="AC190">
            <v>158617.7404345707</v>
          </cell>
          <cell r="AD190">
            <v>58045</v>
          </cell>
          <cell r="AE190">
            <v>175849.87055984096</v>
          </cell>
          <cell r="AF190">
            <v>174724.86892827891</v>
          </cell>
          <cell r="AG190">
            <v>209721.85214291263</v>
          </cell>
          <cell r="AL190">
            <v>34996.983214633714</v>
          </cell>
          <cell r="AM190">
            <v>20.029766471880595</v>
          </cell>
          <cell r="AP190">
            <v>646888.2595654293</v>
          </cell>
          <cell r="AQ190">
            <v>728946</v>
          </cell>
          <cell r="AR190">
            <v>750425.12944015907</v>
          </cell>
          <cell r="AS190">
            <v>751770.13107172109</v>
          </cell>
          <cell r="AT190">
            <v>763366.14785708743</v>
          </cell>
          <cell r="AU190">
            <v>0</v>
          </cell>
          <cell r="AV190">
            <v>0</v>
          </cell>
          <cell r="AW190">
            <v>0</v>
          </cell>
          <cell r="AY190">
            <v>11596.016785366344</v>
          </cell>
          <cell r="AZ190">
            <v>1.5424950135801696</v>
          </cell>
          <cell r="BB190">
            <v>-181</v>
          </cell>
        </row>
        <row r="191">
          <cell r="A191">
            <v>182</v>
          </cell>
          <cell r="B191" t="str">
            <v>MIDDLEBOROUGH</v>
          </cell>
          <cell r="C191">
            <v>17.473509933774835</v>
          </cell>
          <cell r="D191">
            <v>24</v>
          </cell>
          <cell r="E191">
            <v>23</v>
          </cell>
          <cell r="F191">
            <v>23</v>
          </cell>
          <cell r="G191">
            <v>23</v>
          </cell>
          <cell r="L191">
            <v>0</v>
          </cell>
          <cell r="M191">
            <v>0</v>
          </cell>
          <cell r="P191">
            <v>171193</v>
          </cell>
          <cell r="Q191">
            <v>291048</v>
          </cell>
          <cell r="R191">
            <v>284924</v>
          </cell>
          <cell r="S191">
            <v>284832</v>
          </cell>
          <cell r="T191">
            <v>272448</v>
          </cell>
          <cell r="Y191">
            <v>-12384</v>
          </cell>
          <cell r="Z191">
            <v>-4.3478260869565188</v>
          </cell>
          <cell r="AA191">
            <v>-4.3478260869565188</v>
          </cell>
          <cell r="AC191">
            <v>64432.079271045623</v>
          </cell>
          <cell r="AD191">
            <v>113679.98565543901</v>
          </cell>
          <cell r="AE191">
            <v>122130.27153747743</v>
          </cell>
          <cell r="AF191">
            <v>120799.40952794217</v>
          </cell>
          <cell r="AG191">
            <v>103467.57364134947</v>
          </cell>
          <cell r="AL191">
            <v>-17331.8358865927</v>
          </cell>
          <cell r="AM191">
            <v>-14.34761639508152</v>
          </cell>
          <cell r="AP191">
            <v>106760.92072895437</v>
          </cell>
          <cell r="AQ191">
            <v>177368.01434456097</v>
          </cell>
          <cell r="AR191">
            <v>162793.72846252256</v>
          </cell>
          <cell r="AS191">
            <v>164032.59047205781</v>
          </cell>
          <cell r="AT191">
            <v>168980.42635865053</v>
          </cell>
          <cell r="AU191">
            <v>0</v>
          </cell>
          <cell r="AV191">
            <v>0</v>
          </cell>
          <cell r="AW191">
            <v>0</v>
          </cell>
          <cell r="AY191">
            <v>4947.8358865927148</v>
          </cell>
          <cell r="AZ191">
            <v>3.016373680592177</v>
          </cell>
          <cell r="BB191">
            <v>-182</v>
          </cell>
        </row>
        <row r="192">
          <cell r="A192">
            <v>183</v>
          </cell>
          <cell r="B192" t="str">
            <v>MIDDLEFIELD</v>
          </cell>
          <cell r="C192">
            <v>0</v>
          </cell>
          <cell r="D192">
            <v>0</v>
          </cell>
          <cell r="E192">
            <v>0</v>
          </cell>
          <cell r="F192">
            <v>0</v>
          </cell>
          <cell r="G192">
            <v>0</v>
          </cell>
          <cell r="L192">
            <v>0</v>
          </cell>
          <cell r="M192" t="str">
            <v>--</v>
          </cell>
          <cell r="P192">
            <v>0</v>
          </cell>
          <cell r="Q192">
            <v>0</v>
          </cell>
          <cell r="R192">
            <v>0</v>
          </cell>
          <cell r="S192">
            <v>0</v>
          </cell>
          <cell r="T192">
            <v>0</v>
          </cell>
          <cell r="Y192">
            <v>0</v>
          </cell>
          <cell r="Z192" t="str">
            <v>--</v>
          </cell>
          <cell r="AA192">
            <v>0</v>
          </cell>
          <cell r="AC192">
            <v>0</v>
          </cell>
          <cell r="AD192">
            <v>0</v>
          </cell>
          <cell r="AE192">
            <v>0</v>
          </cell>
          <cell r="AF192">
            <v>0</v>
          </cell>
          <cell r="AG192">
            <v>0</v>
          </cell>
          <cell r="AL192">
            <v>0</v>
          </cell>
          <cell r="AM192" t="str">
            <v>--</v>
          </cell>
          <cell r="AP192">
            <v>0</v>
          </cell>
          <cell r="AQ192">
            <v>0</v>
          </cell>
          <cell r="AR192">
            <v>0</v>
          </cell>
          <cell r="AS192">
            <v>0</v>
          </cell>
          <cell r="AT192">
            <v>0</v>
          </cell>
          <cell r="AU192">
            <v>0</v>
          </cell>
          <cell r="AV192">
            <v>0</v>
          </cell>
          <cell r="AW192">
            <v>0</v>
          </cell>
          <cell r="AY192">
            <v>0</v>
          </cell>
          <cell r="AZ192" t="str">
            <v>--</v>
          </cell>
          <cell r="BB192">
            <v>-183</v>
          </cell>
        </row>
        <row r="193">
          <cell r="A193">
            <v>184</v>
          </cell>
          <cell r="B193" t="str">
            <v>MIDDLETON</v>
          </cell>
          <cell r="C193">
            <v>0</v>
          </cell>
          <cell r="D193">
            <v>0</v>
          </cell>
          <cell r="E193">
            <v>0</v>
          </cell>
          <cell r="F193">
            <v>0</v>
          </cell>
          <cell r="G193">
            <v>0</v>
          </cell>
          <cell r="L193">
            <v>0</v>
          </cell>
          <cell r="M193" t="str">
            <v>--</v>
          </cell>
          <cell r="P193">
            <v>0</v>
          </cell>
          <cell r="Q193">
            <v>0</v>
          </cell>
          <cell r="R193">
            <v>0</v>
          </cell>
          <cell r="S193">
            <v>0</v>
          </cell>
          <cell r="T193">
            <v>0</v>
          </cell>
          <cell r="Y193">
            <v>0</v>
          </cell>
          <cell r="Z193" t="str">
            <v>--</v>
          </cell>
          <cell r="AA193">
            <v>0</v>
          </cell>
          <cell r="AC193">
            <v>0</v>
          </cell>
          <cell r="AD193">
            <v>0</v>
          </cell>
          <cell r="AE193">
            <v>0</v>
          </cell>
          <cell r="AF193">
            <v>0</v>
          </cell>
          <cell r="AG193">
            <v>0</v>
          </cell>
          <cell r="AL193">
            <v>0</v>
          </cell>
          <cell r="AM193" t="str">
            <v>--</v>
          </cell>
          <cell r="AP193">
            <v>0</v>
          </cell>
          <cell r="AQ193">
            <v>0</v>
          </cell>
          <cell r="AR193">
            <v>0</v>
          </cell>
          <cell r="AS193">
            <v>0</v>
          </cell>
          <cell r="AT193">
            <v>0</v>
          </cell>
          <cell r="AU193">
            <v>0</v>
          </cell>
          <cell r="AV193">
            <v>0</v>
          </cell>
          <cell r="AW193">
            <v>0</v>
          </cell>
          <cell r="AY193">
            <v>0</v>
          </cell>
          <cell r="AZ193" t="str">
            <v>--</v>
          </cell>
          <cell r="BB193">
            <v>-184</v>
          </cell>
        </row>
        <row r="194">
          <cell r="A194">
            <v>185</v>
          </cell>
          <cell r="B194" t="str">
            <v>MILFORD</v>
          </cell>
          <cell r="C194">
            <v>6</v>
          </cell>
          <cell r="D194">
            <v>4</v>
          </cell>
          <cell r="E194">
            <v>5</v>
          </cell>
          <cell r="F194">
            <v>5</v>
          </cell>
          <cell r="G194">
            <v>11.103011516671311</v>
          </cell>
          <cell r="L194">
            <v>6.1030115166713106</v>
          </cell>
          <cell r="M194">
            <v>122.0602303334262</v>
          </cell>
          <cell r="P194">
            <v>63621</v>
          </cell>
          <cell r="Q194">
            <v>40592</v>
          </cell>
          <cell r="R194">
            <v>51341</v>
          </cell>
          <cell r="S194">
            <v>51378</v>
          </cell>
          <cell r="T194">
            <v>105921</v>
          </cell>
          <cell r="Y194">
            <v>54543</v>
          </cell>
          <cell r="Z194">
            <v>106.16022422048346</v>
          </cell>
          <cell r="AA194">
            <v>-15.900006112942748</v>
          </cell>
          <cell r="AC194">
            <v>15368.427454047947</v>
          </cell>
          <cell r="AD194">
            <v>3572</v>
          </cell>
          <cell r="AE194">
            <v>4426</v>
          </cell>
          <cell r="AF194">
            <v>4426</v>
          </cell>
          <cell r="AG194">
            <v>43262.262493538896</v>
          </cell>
          <cell r="AL194">
            <v>38836.262493538896</v>
          </cell>
          <cell r="AM194">
            <v>877.45735412424074</v>
          </cell>
          <cell r="AP194">
            <v>48252.572545952054</v>
          </cell>
          <cell r="AQ194">
            <v>37020</v>
          </cell>
          <cell r="AR194">
            <v>46915</v>
          </cell>
          <cell r="AS194">
            <v>46952</v>
          </cell>
          <cell r="AT194">
            <v>62658.737506461104</v>
          </cell>
          <cell r="AU194">
            <v>0</v>
          </cell>
          <cell r="AV194">
            <v>0</v>
          </cell>
          <cell r="AW194">
            <v>0</v>
          </cell>
          <cell r="AY194">
            <v>15706.737506461104</v>
          </cell>
          <cell r="AZ194">
            <v>33.452754954977635</v>
          </cell>
          <cell r="BB194">
            <v>-185</v>
          </cell>
        </row>
        <row r="195">
          <cell r="A195">
            <v>186</v>
          </cell>
          <cell r="B195" t="str">
            <v>MILLBURY</v>
          </cell>
          <cell r="C195">
            <v>5.1879194630872476</v>
          </cell>
          <cell r="D195">
            <v>4</v>
          </cell>
          <cell r="E195">
            <v>2</v>
          </cell>
          <cell r="F195">
            <v>2</v>
          </cell>
          <cell r="G195">
            <v>5.4434301322599197</v>
          </cell>
          <cell r="L195">
            <v>3.4434301322599197</v>
          </cell>
          <cell r="M195">
            <v>172.17150661299598</v>
          </cell>
          <cell r="P195">
            <v>69233</v>
          </cell>
          <cell r="Q195">
            <v>54316</v>
          </cell>
          <cell r="R195">
            <v>27600</v>
          </cell>
          <cell r="S195">
            <v>27574</v>
          </cell>
          <cell r="T195">
            <v>74498</v>
          </cell>
          <cell r="Y195">
            <v>46924</v>
          </cell>
          <cell r="Z195">
            <v>170.17480235003987</v>
          </cell>
          <cell r="AA195">
            <v>-1.9967042629561149</v>
          </cell>
          <cell r="AC195">
            <v>4633</v>
          </cell>
          <cell r="AD195">
            <v>3572</v>
          </cell>
          <cell r="AE195">
            <v>1786</v>
          </cell>
          <cell r="AF195">
            <v>1786</v>
          </cell>
          <cell r="AG195">
            <v>9323.118030230311</v>
          </cell>
          <cell r="AL195">
            <v>7537.118030230311</v>
          </cell>
          <cell r="AM195">
            <v>422.01108791883041</v>
          </cell>
          <cell r="AP195">
            <v>64600</v>
          </cell>
          <cell r="AQ195">
            <v>50744</v>
          </cell>
          <cell r="AR195">
            <v>25814</v>
          </cell>
          <cell r="AS195">
            <v>25788</v>
          </cell>
          <cell r="AT195">
            <v>65174.881969769689</v>
          </cell>
          <cell r="AU195">
            <v>0</v>
          </cell>
          <cell r="AV195">
            <v>0</v>
          </cell>
          <cell r="AW195">
            <v>0</v>
          </cell>
          <cell r="AY195">
            <v>39386.881969769689</v>
          </cell>
          <cell r="AZ195">
            <v>152.73337199383312</v>
          </cell>
          <cell r="BB195">
            <v>-186</v>
          </cell>
        </row>
        <row r="196">
          <cell r="A196">
            <v>187</v>
          </cell>
          <cell r="B196" t="str">
            <v>MILLIS</v>
          </cell>
          <cell r="C196">
            <v>1</v>
          </cell>
          <cell r="D196">
            <v>2</v>
          </cell>
          <cell r="E196">
            <v>0</v>
          </cell>
          <cell r="F196">
            <v>0</v>
          </cell>
          <cell r="G196">
            <v>2</v>
          </cell>
          <cell r="L196">
            <v>2</v>
          </cell>
          <cell r="M196" t="e">
            <v>#DIV/0!</v>
          </cell>
          <cell r="P196">
            <v>11428</v>
          </cell>
          <cell r="Q196">
            <v>23180</v>
          </cell>
          <cell r="R196">
            <v>0</v>
          </cell>
          <cell r="S196">
            <v>0</v>
          </cell>
          <cell r="T196">
            <v>11991</v>
          </cell>
          <cell r="Y196">
            <v>11991</v>
          </cell>
          <cell r="Z196" t="e">
            <v>#DIV/0!</v>
          </cell>
          <cell r="AA196">
            <v>0</v>
          </cell>
          <cell r="AC196">
            <v>891</v>
          </cell>
          <cell r="AD196">
            <v>10780.731607147938</v>
          </cell>
          <cell r="AE196">
            <v>0</v>
          </cell>
          <cell r="AF196">
            <v>0</v>
          </cell>
          <cell r="AG196">
            <v>1390.7009254090688</v>
          </cell>
          <cell r="AL196">
            <v>1390.7009254090688</v>
          </cell>
          <cell r="AM196" t="e">
            <v>#DIV/0!</v>
          </cell>
          <cell r="AP196">
            <v>10537</v>
          </cell>
          <cell r="AQ196">
            <v>12399.268392852062</v>
          </cell>
          <cell r="AR196">
            <v>0</v>
          </cell>
          <cell r="AS196">
            <v>0</v>
          </cell>
          <cell r="AT196">
            <v>10600.299074590932</v>
          </cell>
          <cell r="AU196">
            <v>0</v>
          </cell>
          <cell r="AV196">
            <v>0</v>
          </cell>
          <cell r="AW196">
            <v>0</v>
          </cell>
          <cell r="AY196">
            <v>10600.299074590932</v>
          </cell>
          <cell r="AZ196" t="e">
            <v>#DIV/0!</v>
          </cell>
          <cell r="BB196">
            <v>-187</v>
          </cell>
        </row>
        <row r="197">
          <cell r="A197">
            <v>188</v>
          </cell>
          <cell r="B197" t="str">
            <v>MILLVILLE</v>
          </cell>
          <cell r="C197">
            <v>0</v>
          </cell>
          <cell r="D197">
            <v>0</v>
          </cell>
          <cell r="E197">
            <v>0</v>
          </cell>
          <cell r="F197">
            <v>0</v>
          </cell>
          <cell r="G197">
            <v>0</v>
          </cell>
          <cell r="L197">
            <v>0</v>
          </cell>
          <cell r="M197" t="str">
            <v>--</v>
          </cell>
          <cell r="P197">
            <v>0</v>
          </cell>
          <cell r="Q197">
            <v>0</v>
          </cell>
          <cell r="R197">
            <v>0</v>
          </cell>
          <cell r="S197">
            <v>0</v>
          </cell>
          <cell r="T197">
            <v>0</v>
          </cell>
          <cell r="Y197">
            <v>0</v>
          </cell>
          <cell r="Z197" t="str">
            <v>--</v>
          </cell>
          <cell r="AA197">
            <v>0</v>
          </cell>
          <cell r="AC197">
            <v>0</v>
          </cell>
          <cell r="AD197">
            <v>0</v>
          </cell>
          <cell r="AE197">
            <v>0</v>
          </cell>
          <cell r="AF197">
            <v>0</v>
          </cell>
          <cell r="AG197">
            <v>0</v>
          </cell>
          <cell r="AL197">
            <v>0</v>
          </cell>
          <cell r="AM197" t="str">
            <v>--</v>
          </cell>
          <cell r="AP197">
            <v>0</v>
          </cell>
          <cell r="AQ197">
            <v>0</v>
          </cell>
          <cell r="AR197">
            <v>0</v>
          </cell>
          <cell r="AS197">
            <v>0</v>
          </cell>
          <cell r="AT197">
            <v>0</v>
          </cell>
          <cell r="AU197">
            <v>0</v>
          </cell>
          <cell r="AV197">
            <v>0</v>
          </cell>
          <cell r="AW197">
            <v>0</v>
          </cell>
          <cell r="AY197">
            <v>0</v>
          </cell>
          <cell r="AZ197" t="str">
            <v>--</v>
          </cell>
          <cell r="BB197">
            <v>-188</v>
          </cell>
        </row>
        <row r="198">
          <cell r="A198">
            <v>189</v>
          </cell>
          <cell r="B198" t="str">
            <v>MILTON</v>
          </cell>
          <cell r="C198">
            <v>9.7789774508899932</v>
          </cell>
          <cell r="D198">
            <v>7</v>
          </cell>
          <cell r="E198">
            <v>7</v>
          </cell>
          <cell r="F198">
            <v>7</v>
          </cell>
          <cell r="G198">
            <v>7.9802039909431413</v>
          </cell>
          <cell r="L198">
            <v>0.98020399094314126</v>
          </cell>
          <cell r="M198">
            <v>14.002914156330593</v>
          </cell>
          <cell r="P198">
            <v>134892</v>
          </cell>
          <cell r="Q198">
            <v>107270</v>
          </cell>
          <cell r="R198">
            <v>103086</v>
          </cell>
          <cell r="S198">
            <v>105599</v>
          </cell>
          <cell r="T198">
            <v>123082</v>
          </cell>
          <cell r="Y198">
            <v>17483</v>
          </cell>
          <cell r="Z198">
            <v>16.556027992689316</v>
          </cell>
          <cell r="AA198">
            <v>2.5531138363587225</v>
          </cell>
          <cell r="AC198">
            <v>50054.822523415271</v>
          </cell>
          <cell r="AD198">
            <v>6251</v>
          </cell>
          <cell r="AE198">
            <v>6099</v>
          </cell>
          <cell r="AF198">
            <v>6099</v>
          </cell>
          <cell r="AG198">
            <v>7063.841939418824</v>
          </cell>
          <cell r="AL198">
            <v>964.84193941882404</v>
          </cell>
          <cell r="AM198">
            <v>15.81967436331897</v>
          </cell>
          <cell r="AP198">
            <v>84837.177476584737</v>
          </cell>
          <cell r="AQ198">
            <v>101019</v>
          </cell>
          <cell r="AR198">
            <v>96987</v>
          </cell>
          <cell r="AS198">
            <v>99500</v>
          </cell>
          <cell r="AT198">
            <v>116018.15806058118</v>
          </cell>
          <cell r="AU198">
            <v>0</v>
          </cell>
          <cell r="AV198">
            <v>0</v>
          </cell>
          <cell r="AW198">
            <v>0</v>
          </cell>
          <cell r="AY198">
            <v>16518.158060581176</v>
          </cell>
          <cell r="AZ198">
            <v>16.601163879981073</v>
          </cell>
          <cell r="BB198">
            <v>-189</v>
          </cell>
        </row>
        <row r="199">
          <cell r="A199">
            <v>190</v>
          </cell>
          <cell r="B199" t="str">
            <v>MONROE</v>
          </cell>
          <cell r="C199">
            <v>0</v>
          </cell>
          <cell r="D199">
            <v>0</v>
          </cell>
          <cell r="E199">
            <v>0</v>
          </cell>
          <cell r="F199">
            <v>0</v>
          </cell>
          <cell r="G199">
            <v>0</v>
          </cell>
          <cell r="L199">
            <v>0</v>
          </cell>
          <cell r="M199" t="str">
            <v>--</v>
          </cell>
          <cell r="P199">
            <v>0</v>
          </cell>
          <cell r="Q199">
            <v>0</v>
          </cell>
          <cell r="R199">
            <v>0</v>
          </cell>
          <cell r="S199">
            <v>0</v>
          </cell>
          <cell r="T199">
            <v>0</v>
          </cell>
          <cell r="Y199">
            <v>0</v>
          </cell>
          <cell r="Z199" t="str">
            <v>--</v>
          </cell>
          <cell r="AA199">
            <v>0</v>
          </cell>
          <cell r="AC199">
            <v>0</v>
          </cell>
          <cell r="AD199">
            <v>0</v>
          </cell>
          <cell r="AE199">
            <v>0</v>
          </cell>
          <cell r="AF199">
            <v>0</v>
          </cell>
          <cell r="AG199">
            <v>0</v>
          </cell>
          <cell r="AL199">
            <v>0</v>
          </cell>
          <cell r="AM199" t="str">
            <v>--</v>
          </cell>
          <cell r="AP199">
            <v>0</v>
          </cell>
          <cell r="AQ199">
            <v>0</v>
          </cell>
          <cell r="AR199">
            <v>0</v>
          </cell>
          <cell r="AS199">
            <v>0</v>
          </cell>
          <cell r="AT199">
            <v>0</v>
          </cell>
          <cell r="AU199">
            <v>0</v>
          </cell>
          <cell r="AV199">
            <v>0</v>
          </cell>
          <cell r="AW199">
            <v>0</v>
          </cell>
          <cell r="AY199">
            <v>0</v>
          </cell>
          <cell r="AZ199" t="str">
            <v>--</v>
          </cell>
          <cell r="BB199">
            <v>-190</v>
          </cell>
        </row>
        <row r="200">
          <cell r="A200">
            <v>191</v>
          </cell>
          <cell r="B200" t="str">
            <v>MONSON</v>
          </cell>
          <cell r="C200">
            <v>10.127090301003346</v>
          </cell>
          <cell r="D200">
            <v>8</v>
          </cell>
          <cell r="E200">
            <v>8</v>
          </cell>
          <cell r="F200">
            <v>8</v>
          </cell>
          <cell r="G200">
            <v>8</v>
          </cell>
          <cell r="L200">
            <v>0</v>
          </cell>
          <cell r="M200">
            <v>0</v>
          </cell>
          <cell r="P200">
            <v>115549</v>
          </cell>
          <cell r="Q200">
            <v>96280</v>
          </cell>
          <cell r="R200">
            <v>93040</v>
          </cell>
          <cell r="S200">
            <v>99680</v>
          </cell>
          <cell r="T200">
            <v>99784</v>
          </cell>
          <cell r="Y200">
            <v>104</v>
          </cell>
          <cell r="Z200">
            <v>0.1043338683788031</v>
          </cell>
          <cell r="AA200">
            <v>0.1043338683788031</v>
          </cell>
          <cell r="AC200">
            <v>8972</v>
          </cell>
          <cell r="AD200">
            <v>7144</v>
          </cell>
          <cell r="AE200">
            <v>7088</v>
          </cell>
          <cell r="AF200">
            <v>7088</v>
          </cell>
          <cell r="AG200">
            <v>7096</v>
          </cell>
          <cell r="AL200">
            <v>8</v>
          </cell>
          <cell r="AM200">
            <v>0.11286681715576563</v>
          </cell>
          <cell r="AP200">
            <v>106577</v>
          </cell>
          <cell r="AQ200">
            <v>89136</v>
          </cell>
          <cell r="AR200">
            <v>85952</v>
          </cell>
          <cell r="AS200">
            <v>92592</v>
          </cell>
          <cell r="AT200">
            <v>92688</v>
          </cell>
          <cell r="AU200">
            <v>0</v>
          </cell>
          <cell r="AV200">
            <v>0</v>
          </cell>
          <cell r="AW200">
            <v>0</v>
          </cell>
          <cell r="AY200">
            <v>96</v>
          </cell>
          <cell r="AZ200">
            <v>0.10368066355623817</v>
          </cell>
          <cell r="BB200">
            <v>-191</v>
          </cell>
        </row>
        <row r="201">
          <cell r="A201">
            <v>192</v>
          </cell>
          <cell r="B201" t="str">
            <v>MONTAGUE</v>
          </cell>
          <cell r="C201">
            <v>0</v>
          </cell>
          <cell r="D201">
            <v>0</v>
          </cell>
          <cell r="E201">
            <v>0</v>
          </cell>
          <cell r="F201">
            <v>0</v>
          </cell>
          <cell r="G201">
            <v>0</v>
          </cell>
          <cell r="L201">
            <v>0</v>
          </cell>
          <cell r="M201" t="str">
            <v>--</v>
          </cell>
          <cell r="P201">
            <v>0</v>
          </cell>
          <cell r="Q201">
            <v>0</v>
          </cell>
          <cell r="R201">
            <v>0</v>
          </cell>
          <cell r="S201">
            <v>0</v>
          </cell>
          <cell r="T201">
            <v>0</v>
          </cell>
          <cell r="Y201">
            <v>0</v>
          </cell>
          <cell r="Z201" t="str">
            <v>--</v>
          </cell>
          <cell r="AA201">
            <v>0</v>
          </cell>
          <cell r="AC201">
            <v>0</v>
          </cell>
          <cell r="AD201">
            <v>0</v>
          </cell>
          <cell r="AE201">
            <v>0</v>
          </cell>
          <cell r="AF201">
            <v>0</v>
          </cell>
          <cell r="AG201">
            <v>0</v>
          </cell>
          <cell r="AL201">
            <v>0</v>
          </cell>
          <cell r="AM201" t="str">
            <v>--</v>
          </cell>
          <cell r="AP201">
            <v>0</v>
          </cell>
          <cell r="AQ201">
            <v>0</v>
          </cell>
          <cell r="AR201">
            <v>0</v>
          </cell>
          <cell r="AS201">
            <v>0</v>
          </cell>
          <cell r="AT201">
            <v>0</v>
          </cell>
          <cell r="AU201">
            <v>0</v>
          </cell>
          <cell r="AV201">
            <v>0</v>
          </cell>
          <cell r="AW201">
            <v>0</v>
          </cell>
          <cell r="AY201">
            <v>0</v>
          </cell>
          <cell r="AZ201" t="str">
            <v>--</v>
          </cell>
          <cell r="BB201">
            <v>-192</v>
          </cell>
        </row>
        <row r="202">
          <cell r="A202">
            <v>193</v>
          </cell>
          <cell r="B202" t="str">
            <v>MONTEREY</v>
          </cell>
          <cell r="C202">
            <v>0</v>
          </cell>
          <cell r="D202">
            <v>0</v>
          </cell>
          <cell r="E202">
            <v>0</v>
          </cell>
          <cell r="F202">
            <v>0</v>
          </cell>
          <cell r="G202">
            <v>0</v>
          </cell>
          <cell r="L202">
            <v>0</v>
          </cell>
          <cell r="M202" t="str">
            <v>--</v>
          </cell>
          <cell r="P202">
            <v>0</v>
          </cell>
          <cell r="Q202">
            <v>0</v>
          </cell>
          <cell r="R202">
            <v>0</v>
          </cell>
          <cell r="S202">
            <v>0</v>
          </cell>
          <cell r="T202">
            <v>0</v>
          </cell>
          <cell r="Y202">
            <v>0</v>
          </cell>
          <cell r="Z202" t="str">
            <v>--</v>
          </cell>
          <cell r="AA202">
            <v>0</v>
          </cell>
          <cell r="AC202">
            <v>0</v>
          </cell>
          <cell r="AD202">
            <v>0</v>
          </cell>
          <cell r="AE202">
            <v>0</v>
          </cell>
          <cell r="AF202">
            <v>0</v>
          </cell>
          <cell r="AG202">
            <v>0</v>
          </cell>
          <cell r="AL202">
            <v>0</v>
          </cell>
          <cell r="AM202" t="str">
            <v>--</v>
          </cell>
          <cell r="AP202">
            <v>0</v>
          </cell>
          <cell r="AQ202">
            <v>0</v>
          </cell>
          <cell r="AR202">
            <v>0</v>
          </cell>
          <cell r="AS202">
            <v>0</v>
          </cell>
          <cell r="AT202">
            <v>0</v>
          </cell>
          <cell r="AU202">
            <v>0</v>
          </cell>
          <cell r="AV202">
            <v>0</v>
          </cell>
          <cell r="AW202">
            <v>0</v>
          </cell>
          <cell r="AY202">
            <v>0</v>
          </cell>
          <cell r="AZ202" t="str">
            <v>--</v>
          </cell>
          <cell r="BB202">
            <v>-193</v>
          </cell>
        </row>
        <row r="203">
          <cell r="A203">
            <v>194</v>
          </cell>
          <cell r="B203" t="str">
            <v>MONTGOMERY</v>
          </cell>
          <cell r="C203">
            <v>0</v>
          </cell>
          <cell r="D203">
            <v>0</v>
          </cell>
          <cell r="E203">
            <v>0</v>
          </cell>
          <cell r="F203">
            <v>0</v>
          </cell>
          <cell r="G203">
            <v>0</v>
          </cell>
          <cell r="L203">
            <v>0</v>
          </cell>
          <cell r="M203" t="str">
            <v>--</v>
          </cell>
          <cell r="P203">
            <v>0</v>
          </cell>
          <cell r="Q203">
            <v>0</v>
          </cell>
          <cell r="R203">
            <v>0</v>
          </cell>
          <cell r="S203">
            <v>0</v>
          </cell>
          <cell r="T203">
            <v>0</v>
          </cell>
          <cell r="Y203">
            <v>0</v>
          </cell>
          <cell r="Z203" t="str">
            <v>--</v>
          </cell>
          <cell r="AA203">
            <v>0</v>
          </cell>
          <cell r="AC203">
            <v>0</v>
          </cell>
          <cell r="AD203">
            <v>0</v>
          </cell>
          <cell r="AE203">
            <v>0</v>
          </cell>
          <cell r="AF203">
            <v>0</v>
          </cell>
          <cell r="AG203">
            <v>0</v>
          </cell>
          <cell r="AL203">
            <v>0</v>
          </cell>
          <cell r="AM203" t="str">
            <v>--</v>
          </cell>
          <cell r="AP203">
            <v>0</v>
          </cell>
          <cell r="AQ203">
            <v>0</v>
          </cell>
          <cell r="AR203">
            <v>0</v>
          </cell>
          <cell r="AS203">
            <v>0</v>
          </cell>
          <cell r="AT203">
            <v>0</v>
          </cell>
          <cell r="AU203">
            <v>0</v>
          </cell>
          <cell r="AV203">
            <v>0</v>
          </cell>
          <cell r="AW203">
            <v>0</v>
          </cell>
          <cell r="AY203">
            <v>0</v>
          </cell>
          <cell r="AZ203" t="str">
            <v>--</v>
          </cell>
          <cell r="BB203">
            <v>-194</v>
          </cell>
        </row>
        <row r="204">
          <cell r="A204">
            <v>195</v>
          </cell>
          <cell r="B204" t="str">
            <v>MOUNT WASHINGTON</v>
          </cell>
          <cell r="C204">
            <v>0</v>
          </cell>
          <cell r="D204">
            <v>0</v>
          </cell>
          <cell r="E204">
            <v>0</v>
          </cell>
          <cell r="F204">
            <v>0</v>
          </cell>
          <cell r="G204">
            <v>0</v>
          </cell>
          <cell r="L204">
            <v>0</v>
          </cell>
          <cell r="M204" t="str">
            <v>--</v>
          </cell>
          <cell r="P204">
            <v>0</v>
          </cell>
          <cell r="Q204">
            <v>0</v>
          </cell>
          <cell r="R204">
            <v>0</v>
          </cell>
          <cell r="S204">
            <v>0</v>
          </cell>
          <cell r="T204">
            <v>0</v>
          </cell>
          <cell r="Y204">
            <v>0</v>
          </cell>
          <cell r="Z204" t="str">
            <v>--</v>
          </cell>
          <cell r="AA204">
            <v>0</v>
          </cell>
          <cell r="AC204">
            <v>0</v>
          </cell>
          <cell r="AD204">
            <v>0</v>
          </cell>
          <cell r="AE204">
            <v>0</v>
          </cell>
          <cell r="AF204">
            <v>0</v>
          </cell>
          <cell r="AG204">
            <v>0</v>
          </cell>
          <cell r="AL204">
            <v>0</v>
          </cell>
          <cell r="AM204" t="str">
            <v>--</v>
          </cell>
          <cell r="AP204">
            <v>0</v>
          </cell>
          <cell r="AQ204">
            <v>0</v>
          </cell>
          <cell r="AR204">
            <v>0</v>
          </cell>
          <cell r="AS204">
            <v>0</v>
          </cell>
          <cell r="AT204">
            <v>0</v>
          </cell>
          <cell r="AU204">
            <v>0</v>
          </cell>
          <cell r="AV204">
            <v>0</v>
          </cell>
          <cell r="AW204">
            <v>0</v>
          </cell>
          <cell r="AY204">
            <v>0</v>
          </cell>
          <cell r="AZ204" t="str">
            <v>--</v>
          </cell>
          <cell r="BB204">
            <v>-195</v>
          </cell>
        </row>
        <row r="205">
          <cell r="A205">
            <v>196</v>
          </cell>
          <cell r="B205" t="str">
            <v>NAHANT</v>
          </cell>
          <cell r="C205">
            <v>6</v>
          </cell>
          <cell r="D205">
            <v>6</v>
          </cell>
          <cell r="E205">
            <v>5</v>
          </cell>
          <cell r="F205">
            <v>5</v>
          </cell>
          <cell r="G205">
            <v>5.0608108108108105</v>
          </cell>
          <cell r="L205">
            <v>6.0810810810810523E-2</v>
          </cell>
          <cell r="M205">
            <v>1.2162162162162149</v>
          </cell>
          <cell r="P205">
            <v>62400</v>
          </cell>
          <cell r="Q205">
            <v>73758</v>
          </cell>
          <cell r="R205">
            <v>63395</v>
          </cell>
          <cell r="S205">
            <v>63370</v>
          </cell>
          <cell r="T205">
            <v>64419</v>
          </cell>
          <cell r="Y205">
            <v>1049</v>
          </cell>
          <cell r="Z205">
            <v>1.6553574246488845</v>
          </cell>
          <cell r="AA205">
            <v>0.43914120843266957</v>
          </cell>
          <cell r="AC205">
            <v>8232.522851533764</v>
          </cell>
          <cell r="AD205">
            <v>14027.970182260584</v>
          </cell>
          <cell r="AE205">
            <v>5416.7209526418219</v>
          </cell>
          <cell r="AF205">
            <v>5381.1824250420923</v>
          </cell>
          <cell r="AG205">
            <v>6258.9907009603285</v>
          </cell>
          <cell r="AL205">
            <v>877.80827591823618</v>
          </cell>
          <cell r="AM205">
            <v>16.31255375831957</v>
          </cell>
          <cell r="AP205">
            <v>54167.477148466234</v>
          </cell>
          <cell r="AQ205">
            <v>59730.029817739414</v>
          </cell>
          <cell r="AR205">
            <v>57978.279047358177</v>
          </cell>
          <cell r="AS205">
            <v>57988.81757495791</v>
          </cell>
          <cell r="AT205">
            <v>58160.009299039673</v>
          </cell>
          <cell r="AU205">
            <v>0</v>
          </cell>
          <cell r="AV205">
            <v>0</v>
          </cell>
          <cell r="AW205">
            <v>0</v>
          </cell>
          <cell r="AY205">
            <v>171.19172408176382</v>
          </cell>
          <cell r="AZ205">
            <v>0.29521506256007246</v>
          </cell>
          <cell r="BB205">
            <v>-196</v>
          </cell>
        </row>
        <row r="206">
          <cell r="A206">
            <v>197</v>
          </cell>
          <cell r="B206" t="str">
            <v>NANTUCKET</v>
          </cell>
          <cell r="C206">
            <v>0</v>
          </cell>
          <cell r="D206">
            <v>0</v>
          </cell>
          <cell r="E206">
            <v>0</v>
          </cell>
          <cell r="F206">
            <v>0</v>
          </cell>
          <cell r="G206">
            <v>0</v>
          </cell>
          <cell r="L206">
            <v>0</v>
          </cell>
          <cell r="M206" t="str">
            <v>--</v>
          </cell>
          <cell r="P206">
            <v>0</v>
          </cell>
          <cell r="Q206">
            <v>0</v>
          </cell>
          <cell r="R206">
            <v>0</v>
          </cell>
          <cell r="S206">
            <v>0</v>
          </cell>
          <cell r="T206">
            <v>0</v>
          </cell>
          <cell r="Y206">
            <v>0</v>
          </cell>
          <cell r="Z206" t="str">
            <v>--</v>
          </cell>
          <cell r="AA206">
            <v>0</v>
          </cell>
          <cell r="AC206">
            <v>0</v>
          </cell>
          <cell r="AD206">
            <v>0</v>
          </cell>
          <cell r="AE206">
            <v>0</v>
          </cell>
          <cell r="AF206">
            <v>0</v>
          </cell>
          <cell r="AG206">
            <v>0</v>
          </cell>
          <cell r="AL206">
            <v>0</v>
          </cell>
          <cell r="AM206" t="str">
            <v>--</v>
          </cell>
          <cell r="AP206">
            <v>0</v>
          </cell>
          <cell r="AQ206">
            <v>0</v>
          </cell>
          <cell r="AR206">
            <v>0</v>
          </cell>
          <cell r="AS206">
            <v>0</v>
          </cell>
          <cell r="AT206">
            <v>0</v>
          </cell>
          <cell r="AU206">
            <v>0</v>
          </cell>
          <cell r="AV206">
            <v>0</v>
          </cell>
          <cell r="AW206">
            <v>0</v>
          </cell>
          <cell r="AY206">
            <v>0</v>
          </cell>
          <cell r="AZ206" t="str">
            <v>--</v>
          </cell>
          <cell r="BB206">
            <v>-197</v>
          </cell>
        </row>
        <row r="207">
          <cell r="A207">
            <v>198</v>
          </cell>
          <cell r="B207" t="str">
            <v>NATICK</v>
          </cell>
          <cell r="C207">
            <v>46.347686344663089</v>
          </cell>
          <cell r="D207">
            <v>32</v>
          </cell>
          <cell r="E207">
            <v>38</v>
          </cell>
          <cell r="F207">
            <v>38</v>
          </cell>
          <cell r="G207">
            <v>36.42099792099792</v>
          </cell>
          <cell r="L207">
            <v>-1.5790020790020804</v>
          </cell>
          <cell r="M207">
            <v>-4.1552686289528467</v>
          </cell>
          <cell r="P207">
            <v>508568</v>
          </cell>
          <cell r="Q207">
            <v>399462</v>
          </cell>
          <cell r="R207">
            <v>468480</v>
          </cell>
          <cell r="S207">
            <v>468878</v>
          </cell>
          <cell r="T207">
            <v>429950</v>
          </cell>
          <cell r="Y207">
            <v>-38928</v>
          </cell>
          <cell r="Z207">
            <v>-8.302372898707123</v>
          </cell>
          <cell r="AA207">
            <v>-4.1471042697542764</v>
          </cell>
          <cell r="AC207">
            <v>37367</v>
          </cell>
          <cell r="AD207">
            <v>28576</v>
          </cell>
          <cell r="AE207">
            <v>33410</v>
          </cell>
          <cell r="AF207">
            <v>33410</v>
          </cell>
          <cell r="AG207">
            <v>31244</v>
          </cell>
          <cell r="AL207">
            <v>-2166</v>
          </cell>
          <cell r="AM207">
            <v>-6.4830888955402566</v>
          </cell>
          <cell r="AP207">
            <v>471201</v>
          </cell>
          <cell r="AQ207">
            <v>370886</v>
          </cell>
          <cell r="AR207">
            <v>435070</v>
          </cell>
          <cell r="AS207">
            <v>435468</v>
          </cell>
          <cell r="AT207">
            <v>398706</v>
          </cell>
          <cell r="AU207">
            <v>0</v>
          </cell>
          <cell r="AV207">
            <v>0</v>
          </cell>
          <cell r="AW207">
            <v>0</v>
          </cell>
          <cell r="AY207">
            <v>-36762</v>
          </cell>
          <cell r="AZ207">
            <v>-8.4419521066990022</v>
          </cell>
          <cell r="BB207">
            <v>-198</v>
          </cell>
        </row>
        <row r="208">
          <cell r="A208">
            <v>199</v>
          </cell>
          <cell r="B208" t="str">
            <v>NEEDHAM</v>
          </cell>
          <cell r="C208">
            <v>5</v>
          </cell>
          <cell r="D208">
            <v>3</v>
          </cell>
          <cell r="E208">
            <v>1</v>
          </cell>
          <cell r="F208">
            <v>1</v>
          </cell>
          <cell r="G208">
            <v>1.7142857142857144</v>
          </cell>
          <cell r="L208">
            <v>0.71428571428571441</v>
          </cell>
          <cell r="M208">
            <v>71.428571428571445</v>
          </cell>
          <cell r="P208">
            <v>70614</v>
          </cell>
          <cell r="Q208">
            <v>44605</v>
          </cell>
          <cell r="R208">
            <v>15546</v>
          </cell>
          <cell r="S208">
            <v>16796</v>
          </cell>
          <cell r="T208">
            <v>26935</v>
          </cell>
          <cell r="Y208">
            <v>10139</v>
          </cell>
          <cell r="Z208">
            <v>60.365563229340324</v>
          </cell>
          <cell r="AA208">
            <v>-11.06300819923112</v>
          </cell>
          <cell r="AC208">
            <v>4381</v>
          </cell>
          <cell r="AD208">
            <v>2679</v>
          </cell>
          <cell r="AE208">
            <v>887</v>
          </cell>
          <cell r="AF208">
            <v>887</v>
          </cell>
          <cell r="AG208">
            <v>1460</v>
          </cell>
          <cell r="AL208">
            <v>573</v>
          </cell>
          <cell r="AM208">
            <v>64.599774520856812</v>
          </cell>
          <cell r="AP208">
            <v>66233</v>
          </cell>
          <cell r="AQ208">
            <v>41926</v>
          </cell>
          <cell r="AR208">
            <v>14659</v>
          </cell>
          <cell r="AS208">
            <v>15909</v>
          </cell>
          <cell r="AT208">
            <v>25475</v>
          </cell>
          <cell r="AU208">
            <v>0</v>
          </cell>
          <cell r="AV208">
            <v>0</v>
          </cell>
          <cell r="AW208">
            <v>0</v>
          </cell>
          <cell r="AY208">
            <v>9566</v>
          </cell>
          <cell r="AZ208">
            <v>60.129486454208305</v>
          </cell>
          <cell r="BB208">
            <v>-199</v>
          </cell>
        </row>
        <row r="209">
          <cell r="A209">
            <v>200</v>
          </cell>
          <cell r="B209" t="str">
            <v>NEW ASHFORD</v>
          </cell>
          <cell r="C209">
            <v>0</v>
          </cell>
          <cell r="D209">
            <v>0</v>
          </cell>
          <cell r="E209">
            <v>0</v>
          </cell>
          <cell r="F209">
            <v>0</v>
          </cell>
          <cell r="G209">
            <v>0</v>
          </cell>
          <cell r="L209">
            <v>0</v>
          </cell>
          <cell r="M209" t="str">
            <v>--</v>
          </cell>
          <cell r="P209">
            <v>0</v>
          </cell>
          <cell r="Q209">
            <v>0</v>
          </cell>
          <cell r="R209">
            <v>0</v>
          </cell>
          <cell r="S209">
            <v>0</v>
          </cell>
          <cell r="T209">
            <v>0</v>
          </cell>
          <cell r="Y209">
            <v>0</v>
          </cell>
          <cell r="Z209" t="str">
            <v>--</v>
          </cell>
          <cell r="AA209">
            <v>0</v>
          </cell>
          <cell r="AC209">
            <v>0</v>
          </cell>
          <cell r="AD209">
            <v>0</v>
          </cell>
          <cell r="AE209">
            <v>0</v>
          </cell>
          <cell r="AF209">
            <v>0</v>
          </cell>
          <cell r="AG209">
            <v>0</v>
          </cell>
          <cell r="AL209">
            <v>0</v>
          </cell>
          <cell r="AM209" t="str">
            <v>--</v>
          </cell>
          <cell r="AP209">
            <v>0</v>
          </cell>
          <cell r="AQ209">
            <v>0</v>
          </cell>
          <cell r="AR209">
            <v>0</v>
          </cell>
          <cell r="AS209">
            <v>0</v>
          </cell>
          <cell r="AT209">
            <v>0</v>
          </cell>
          <cell r="AU209">
            <v>0</v>
          </cell>
          <cell r="AV209">
            <v>0</v>
          </cell>
          <cell r="AW209">
            <v>0</v>
          </cell>
          <cell r="AY209">
            <v>0</v>
          </cell>
          <cell r="AZ209" t="str">
            <v>--</v>
          </cell>
          <cell r="BB209">
            <v>-200</v>
          </cell>
        </row>
        <row r="210">
          <cell r="A210">
            <v>201</v>
          </cell>
          <cell r="B210" t="str">
            <v>NEW BEDFORD</v>
          </cell>
          <cell r="C210">
            <v>814.43059609678221</v>
          </cell>
          <cell r="D210">
            <v>949</v>
          </cell>
          <cell r="E210">
            <v>917</v>
          </cell>
          <cell r="F210">
            <v>917</v>
          </cell>
          <cell r="G210">
            <v>904.32117632404618</v>
          </cell>
          <cell r="L210">
            <v>-12.678823675953822</v>
          </cell>
          <cell r="M210">
            <v>-1.3826416222414206</v>
          </cell>
          <cell r="P210">
            <v>9812896</v>
          </cell>
          <cell r="Q210">
            <v>11677048</v>
          </cell>
          <cell r="R210">
            <v>11018076</v>
          </cell>
          <cell r="S210">
            <v>10972380</v>
          </cell>
          <cell r="T210">
            <v>11118532</v>
          </cell>
          <cell r="Y210">
            <v>146152</v>
          </cell>
          <cell r="Z210">
            <v>1.3319990740386256</v>
          </cell>
          <cell r="AA210">
            <v>2.7146406962800462</v>
          </cell>
          <cell r="AC210">
            <v>2318844.2314683096</v>
          </cell>
          <cell r="AD210">
            <v>2289505.4279927947</v>
          </cell>
          <cell r="AE210">
            <v>1881303.1632268466</v>
          </cell>
          <cell r="AF210">
            <v>1824953.113595712</v>
          </cell>
          <cell r="AG210">
            <v>1889304.1616418974</v>
          </cell>
          <cell r="AL210">
            <v>64351.048046185402</v>
          </cell>
          <cell r="AM210">
            <v>3.5261754160573533</v>
          </cell>
          <cell r="AP210">
            <v>7494051.7685316904</v>
          </cell>
          <cell r="AQ210">
            <v>9387542.5720072053</v>
          </cell>
          <cell r="AR210">
            <v>9136772.8367731534</v>
          </cell>
          <cell r="AS210">
            <v>9147426.8864042871</v>
          </cell>
          <cell r="AT210">
            <v>9229227.8383581024</v>
          </cell>
          <cell r="AU210">
            <v>0</v>
          </cell>
          <cell r="AV210">
            <v>0</v>
          </cell>
          <cell r="AW210">
            <v>0</v>
          </cell>
          <cell r="AY210">
            <v>81800.951953815296</v>
          </cell>
          <cell r="AZ210">
            <v>0.89425095132922294</v>
          </cell>
          <cell r="BB210">
            <v>-201</v>
          </cell>
        </row>
        <row r="211">
          <cell r="A211">
            <v>202</v>
          </cell>
          <cell r="B211" t="str">
            <v>NEW BRAINTREE</v>
          </cell>
          <cell r="C211">
            <v>0</v>
          </cell>
          <cell r="D211">
            <v>0</v>
          </cell>
          <cell r="E211">
            <v>0</v>
          </cell>
          <cell r="F211">
            <v>0</v>
          </cell>
          <cell r="G211">
            <v>0</v>
          </cell>
          <cell r="L211">
            <v>0</v>
          </cell>
          <cell r="M211" t="str">
            <v>--</v>
          </cell>
          <cell r="P211">
            <v>0</v>
          </cell>
          <cell r="Q211">
            <v>0</v>
          </cell>
          <cell r="R211">
            <v>0</v>
          </cell>
          <cell r="S211">
            <v>0</v>
          </cell>
          <cell r="T211">
            <v>0</v>
          </cell>
          <cell r="Y211">
            <v>0</v>
          </cell>
          <cell r="Z211" t="str">
            <v>--</v>
          </cell>
          <cell r="AA211">
            <v>0</v>
          </cell>
          <cell r="AC211">
            <v>0</v>
          </cell>
          <cell r="AD211">
            <v>0</v>
          </cell>
          <cell r="AE211">
            <v>0</v>
          </cell>
          <cell r="AF211">
            <v>0</v>
          </cell>
          <cell r="AG211">
            <v>0</v>
          </cell>
          <cell r="AL211">
            <v>0</v>
          </cell>
          <cell r="AM211" t="str">
            <v>--</v>
          </cell>
          <cell r="AP211">
            <v>0</v>
          </cell>
          <cell r="AQ211">
            <v>0</v>
          </cell>
          <cell r="AR211">
            <v>0</v>
          </cell>
          <cell r="AS211">
            <v>0</v>
          </cell>
          <cell r="AT211">
            <v>0</v>
          </cell>
          <cell r="AU211">
            <v>0</v>
          </cell>
          <cell r="AV211">
            <v>0</v>
          </cell>
          <cell r="AW211">
            <v>0</v>
          </cell>
          <cell r="AY211">
            <v>0</v>
          </cell>
          <cell r="AZ211" t="str">
            <v>--</v>
          </cell>
          <cell r="BB211">
            <v>-202</v>
          </cell>
        </row>
        <row r="212">
          <cell r="A212">
            <v>203</v>
          </cell>
          <cell r="B212" t="str">
            <v>NEWBURY</v>
          </cell>
          <cell r="C212">
            <v>0</v>
          </cell>
          <cell r="D212">
            <v>0</v>
          </cell>
          <cell r="E212">
            <v>0</v>
          </cell>
          <cell r="F212">
            <v>0</v>
          </cell>
          <cell r="G212">
            <v>0</v>
          </cell>
          <cell r="L212">
            <v>0</v>
          </cell>
          <cell r="M212" t="str">
            <v>--</v>
          </cell>
          <cell r="P212">
            <v>0</v>
          </cell>
          <cell r="Q212">
            <v>0</v>
          </cell>
          <cell r="R212">
            <v>0</v>
          </cell>
          <cell r="S212">
            <v>0</v>
          </cell>
          <cell r="T212">
            <v>0</v>
          </cell>
          <cell r="Y212">
            <v>0</v>
          </cell>
          <cell r="Z212" t="str">
            <v>--</v>
          </cell>
          <cell r="AA212">
            <v>0</v>
          </cell>
          <cell r="AC212">
            <v>0</v>
          </cell>
          <cell r="AD212">
            <v>0</v>
          </cell>
          <cell r="AE212">
            <v>0</v>
          </cell>
          <cell r="AF212">
            <v>0</v>
          </cell>
          <cell r="AG212">
            <v>0</v>
          </cell>
          <cell r="AL212">
            <v>0</v>
          </cell>
          <cell r="AM212" t="str">
            <v>--</v>
          </cell>
          <cell r="AP212">
            <v>0</v>
          </cell>
          <cell r="AQ212">
            <v>0</v>
          </cell>
          <cell r="AR212">
            <v>0</v>
          </cell>
          <cell r="AS212">
            <v>0</v>
          </cell>
          <cell r="AT212">
            <v>0</v>
          </cell>
          <cell r="AU212">
            <v>0</v>
          </cell>
          <cell r="AV212">
            <v>0</v>
          </cell>
          <cell r="AW212">
            <v>0</v>
          </cell>
          <cell r="AY212">
            <v>0</v>
          </cell>
          <cell r="AZ212" t="str">
            <v>--</v>
          </cell>
          <cell r="BB212">
            <v>-203</v>
          </cell>
        </row>
        <row r="213">
          <cell r="A213">
            <v>204</v>
          </cell>
          <cell r="B213" t="str">
            <v>NEWBURYPORT</v>
          </cell>
          <cell r="C213">
            <v>165.71972318339098</v>
          </cell>
          <cell r="D213">
            <v>168</v>
          </cell>
          <cell r="E213">
            <v>156</v>
          </cell>
          <cell r="F213">
            <v>156</v>
          </cell>
          <cell r="G213">
            <v>155.92361111111109</v>
          </cell>
          <cell r="L213">
            <v>-7.6388888888914153E-2</v>
          </cell>
          <cell r="M213">
            <v>-4.8967236467256647E-2</v>
          </cell>
          <cell r="P213">
            <v>2043550</v>
          </cell>
          <cell r="Q213">
            <v>2126208</v>
          </cell>
          <cell r="R213">
            <v>2007720</v>
          </cell>
          <cell r="S213">
            <v>2005380</v>
          </cell>
          <cell r="T213">
            <v>1991544</v>
          </cell>
          <cell r="Y213">
            <v>-13836</v>
          </cell>
          <cell r="Z213">
            <v>-0.6899440505041432</v>
          </cell>
          <cell r="AA213">
            <v>-0.64097681403688656</v>
          </cell>
          <cell r="AC213">
            <v>146203</v>
          </cell>
          <cell r="AD213">
            <v>215338.32768837819</v>
          </cell>
          <cell r="AE213">
            <v>139308</v>
          </cell>
          <cell r="AF213">
            <v>139308</v>
          </cell>
          <cell r="AG213">
            <v>138347</v>
          </cell>
          <cell r="AL213">
            <v>-961</v>
          </cell>
          <cell r="AM213">
            <v>-0.68983834381370901</v>
          </cell>
          <cell r="AP213">
            <v>1897347</v>
          </cell>
          <cell r="AQ213">
            <v>1910869.6723116217</v>
          </cell>
          <cell r="AR213">
            <v>1868412</v>
          </cell>
          <cell r="AS213">
            <v>1866072</v>
          </cell>
          <cell r="AT213">
            <v>1853197</v>
          </cell>
          <cell r="AU213">
            <v>0</v>
          </cell>
          <cell r="AV213">
            <v>0</v>
          </cell>
          <cell r="AW213">
            <v>0</v>
          </cell>
          <cell r="AY213">
            <v>-12875</v>
          </cell>
          <cell r="AZ213">
            <v>-0.68995194183290032</v>
          </cell>
          <cell r="BB213">
            <v>-204</v>
          </cell>
        </row>
        <row r="214">
          <cell r="A214">
            <v>205</v>
          </cell>
          <cell r="B214" t="str">
            <v>NEW MARLBOROUGH</v>
          </cell>
          <cell r="C214">
            <v>0</v>
          </cell>
          <cell r="D214">
            <v>0</v>
          </cell>
          <cell r="E214">
            <v>0</v>
          </cell>
          <cell r="F214">
            <v>0</v>
          </cell>
          <cell r="G214">
            <v>0</v>
          </cell>
          <cell r="L214">
            <v>0</v>
          </cell>
          <cell r="M214" t="str">
            <v>--</v>
          </cell>
          <cell r="P214">
            <v>0</v>
          </cell>
          <cell r="Q214">
            <v>0</v>
          </cell>
          <cell r="R214">
            <v>0</v>
          </cell>
          <cell r="S214">
            <v>0</v>
          </cell>
          <cell r="T214">
            <v>0</v>
          </cell>
          <cell r="Y214">
            <v>0</v>
          </cell>
          <cell r="Z214" t="str">
            <v>--</v>
          </cell>
          <cell r="AA214">
            <v>0</v>
          </cell>
          <cell r="AC214">
            <v>0</v>
          </cell>
          <cell r="AD214">
            <v>0</v>
          </cell>
          <cell r="AE214">
            <v>0</v>
          </cell>
          <cell r="AF214">
            <v>0</v>
          </cell>
          <cell r="AG214">
            <v>0</v>
          </cell>
          <cell r="AL214">
            <v>0</v>
          </cell>
          <cell r="AM214" t="str">
            <v>--</v>
          </cell>
          <cell r="AP214">
            <v>0</v>
          </cell>
          <cell r="AQ214">
            <v>0</v>
          </cell>
          <cell r="AR214">
            <v>0</v>
          </cell>
          <cell r="AS214">
            <v>0</v>
          </cell>
          <cell r="AT214">
            <v>0</v>
          </cell>
          <cell r="AU214">
            <v>0</v>
          </cell>
          <cell r="AV214">
            <v>0</v>
          </cell>
          <cell r="AW214">
            <v>0</v>
          </cell>
          <cell r="AY214">
            <v>0</v>
          </cell>
          <cell r="AZ214" t="str">
            <v>--</v>
          </cell>
          <cell r="BB214">
            <v>-205</v>
          </cell>
        </row>
        <row r="215">
          <cell r="A215">
            <v>206</v>
          </cell>
          <cell r="B215" t="str">
            <v>NEW SALEM</v>
          </cell>
          <cell r="C215">
            <v>0</v>
          </cell>
          <cell r="D215">
            <v>0</v>
          </cell>
          <cell r="E215">
            <v>0</v>
          </cell>
          <cell r="F215">
            <v>0</v>
          </cell>
          <cell r="G215">
            <v>0</v>
          </cell>
          <cell r="L215">
            <v>0</v>
          </cell>
          <cell r="M215" t="str">
            <v>--</v>
          </cell>
          <cell r="P215">
            <v>0</v>
          </cell>
          <cell r="Q215">
            <v>0</v>
          </cell>
          <cell r="R215">
            <v>0</v>
          </cell>
          <cell r="S215">
            <v>0</v>
          </cell>
          <cell r="T215">
            <v>0</v>
          </cell>
          <cell r="Y215">
            <v>0</v>
          </cell>
          <cell r="Z215" t="str">
            <v>--</v>
          </cell>
          <cell r="AA215">
            <v>0</v>
          </cell>
          <cell r="AC215">
            <v>0</v>
          </cell>
          <cell r="AD215">
            <v>0</v>
          </cell>
          <cell r="AE215">
            <v>0</v>
          </cell>
          <cell r="AF215">
            <v>0</v>
          </cell>
          <cell r="AG215">
            <v>0</v>
          </cell>
          <cell r="AL215">
            <v>0</v>
          </cell>
          <cell r="AM215" t="str">
            <v>--</v>
          </cell>
          <cell r="AP215">
            <v>0</v>
          </cell>
          <cell r="AQ215">
            <v>0</v>
          </cell>
          <cell r="AR215">
            <v>0</v>
          </cell>
          <cell r="AS215">
            <v>0</v>
          </cell>
          <cell r="AT215">
            <v>0</v>
          </cell>
          <cell r="AU215">
            <v>0</v>
          </cell>
          <cell r="AV215">
            <v>0</v>
          </cell>
          <cell r="AW215">
            <v>0</v>
          </cell>
          <cell r="AY215">
            <v>0</v>
          </cell>
          <cell r="AZ215" t="str">
            <v>--</v>
          </cell>
          <cell r="BB215">
            <v>-206</v>
          </cell>
        </row>
        <row r="216">
          <cell r="A216">
            <v>207</v>
          </cell>
          <cell r="B216" t="str">
            <v>NEWTON</v>
          </cell>
          <cell r="C216">
            <v>4</v>
          </cell>
          <cell r="D216">
            <v>3</v>
          </cell>
          <cell r="E216">
            <v>6</v>
          </cell>
          <cell r="F216">
            <v>6</v>
          </cell>
          <cell r="G216">
            <v>7.4518272425249172</v>
          </cell>
          <cell r="L216">
            <v>1.4518272425249172</v>
          </cell>
          <cell r="M216">
            <v>24.197120708748621</v>
          </cell>
          <cell r="P216">
            <v>62372</v>
          </cell>
          <cell r="Q216">
            <v>48807</v>
          </cell>
          <cell r="R216">
            <v>99890</v>
          </cell>
          <cell r="S216">
            <v>99896</v>
          </cell>
          <cell r="T216">
            <v>124111</v>
          </cell>
          <cell r="Y216">
            <v>24215</v>
          </cell>
          <cell r="Z216">
            <v>24.240209818210936</v>
          </cell>
          <cell r="AA216">
            <v>4.3089109462314923E-2</v>
          </cell>
          <cell r="AC216">
            <v>3460</v>
          </cell>
          <cell r="AD216">
            <v>2679</v>
          </cell>
          <cell r="AE216">
            <v>39457.391737056809</v>
          </cell>
          <cell r="AF216">
            <v>39045.045188284181</v>
          </cell>
          <cell r="AG216">
            <v>58586.559773035762</v>
          </cell>
          <cell r="AL216">
            <v>19541.514584751581</v>
          </cell>
          <cell r="AM216">
            <v>50.048641230962623</v>
          </cell>
          <cell r="AP216">
            <v>58912</v>
          </cell>
          <cell r="AQ216">
            <v>46128</v>
          </cell>
          <cell r="AR216">
            <v>60432.608262943191</v>
          </cell>
          <cell r="AS216">
            <v>60850.954811715819</v>
          </cell>
          <cell r="AT216">
            <v>65524.440226964238</v>
          </cell>
          <cell r="AU216">
            <v>0</v>
          </cell>
          <cell r="AV216">
            <v>0</v>
          </cell>
          <cell r="AW216">
            <v>0</v>
          </cell>
          <cell r="AY216">
            <v>4673.4854152484186</v>
          </cell>
          <cell r="AZ216">
            <v>7.6802170643156753</v>
          </cell>
          <cell r="BB216">
            <v>-207</v>
          </cell>
        </row>
        <row r="217">
          <cell r="A217">
            <v>208</v>
          </cell>
          <cell r="B217" t="str">
            <v>NORFOLK</v>
          </cell>
          <cell r="C217">
            <v>2</v>
          </cell>
          <cell r="D217">
            <v>2</v>
          </cell>
          <cell r="E217">
            <v>3</v>
          </cell>
          <cell r="F217">
            <v>3</v>
          </cell>
          <cell r="G217">
            <v>4</v>
          </cell>
          <cell r="L217">
            <v>1</v>
          </cell>
          <cell r="M217">
            <v>33.333333333333329</v>
          </cell>
          <cell r="P217">
            <v>28456</v>
          </cell>
          <cell r="Q217">
            <v>39546</v>
          </cell>
          <cell r="R217">
            <v>63357</v>
          </cell>
          <cell r="S217">
            <v>63354</v>
          </cell>
          <cell r="T217">
            <v>84472</v>
          </cell>
          <cell r="Y217">
            <v>21118</v>
          </cell>
          <cell r="Z217">
            <v>33.333333333333329</v>
          </cell>
          <cell r="AA217">
            <v>0</v>
          </cell>
          <cell r="AC217">
            <v>3873.7233370347976</v>
          </cell>
          <cell r="AD217">
            <v>10973.765821430472</v>
          </cell>
          <cell r="AE217">
            <v>35236.91739649565</v>
          </cell>
          <cell r="AF217">
            <v>34835.4478419761</v>
          </cell>
          <cell r="AG217">
            <v>51681.264523276812</v>
          </cell>
          <cell r="AL217">
            <v>16845.816681300712</v>
          </cell>
          <cell r="AM217">
            <v>48.358260693872303</v>
          </cell>
          <cell r="AP217">
            <v>24582.276662965203</v>
          </cell>
          <cell r="AQ217">
            <v>28572.234178569528</v>
          </cell>
          <cell r="AR217">
            <v>28120.08260350435</v>
          </cell>
          <cell r="AS217">
            <v>28518.5521580239</v>
          </cell>
          <cell r="AT217">
            <v>32790.735476723188</v>
          </cell>
          <cell r="AU217">
            <v>0</v>
          </cell>
          <cell r="AV217">
            <v>0</v>
          </cell>
          <cell r="AW217">
            <v>0</v>
          </cell>
          <cell r="AY217">
            <v>4272.1833186992881</v>
          </cell>
          <cell r="AZ217">
            <v>14.980365395223183</v>
          </cell>
          <cell r="BB217">
            <v>-208</v>
          </cell>
        </row>
        <row r="218">
          <cell r="A218">
            <v>209</v>
          </cell>
          <cell r="B218" t="str">
            <v>NORTH ADAMS</v>
          </cell>
          <cell r="C218">
            <v>54.057239057239059</v>
          </cell>
          <cell r="D218">
            <v>54</v>
          </cell>
          <cell r="E218">
            <v>55</v>
          </cell>
          <cell r="F218">
            <v>55</v>
          </cell>
          <cell r="G218">
            <v>52.288590604026858</v>
          </cell>
          <cell r="L218">
            <v>-2.711409395973142</v>
          </cell>
          <cell r="M218">
            <v>-4.9298352654057132</v>
          </cell>
          <cell r="P218">
            <v>720367</v>
          </cell>
          <cell r="Q218">
            <v>719550</v>
          </cell>
          <cell r="R218">
            <v>740740</v>
          </cell>
          <cell r="S218">
            <v>740795</v>
          </cell>
          <cell r="T218">
            <v>704275</v>
          </cell>
          <cell r="Y218">
            <v>-36520</v>
          </cell>
          <cell r="Z218">
            <v>-4.9298388893013634</v>
          </cell>
          <cell r="AA218">
            <v>-3.6238956502288033E-6</v>
          </cell>
          <cell r="AC218">
            <v>48273</v>
          </cell>
          <cell r="AD218">
            <v>48222</v>
          </cell>
          <cell r="AE218">
            <v>67813.208794135397</v>
          </cell>
          <cell r="AF218">
            <v>67636.281794822644</v>
          </cell>
          <cell r="AG218">
            <v>46695</v>
          </cell>
          <cell r="AL218">
            <v>-20941.281794822644</v>
          </cell>
          <cell r="AM218">
            <v>-30.961610010362271</v>
          </cell>
          <cell r="AP218">
            <v>672094</v>
          </cell>
          <cell r="AQ218">
            <v>671328</v>
          </cell>
          <cell r="AR218">
            <v>672926.79120586463</v>
          </cell>
          <cell r="AS218">
            <v>673158.71820517734</v>
          </cell>
          <cell r="AT218">
            <v>657580</v>
          </cell>
          <cell r="AU218">
            <v>0</v>
          </cell>
          <cell r="AV218">
            <v>0</v>
          </cell>
          <cell r="AW218">
            <v>0</v>
          </cell>
          <cell r="AY218">
            <v>-15578.718205177342</v>
          </cell>
          <cell r="AZ218">
            <v>-2.3142711791231618</v>
          </cell>
          <cell r="BB218">
            <v>-209</v>
          </cell>
        </row>
        <row r="219">
          <cell r="A219">
            <v>210</v>
          </cell>
          <cell r="B219" t="str">
            <v>NORTHAMPTON</v>
          </cell>
          <cell r="C219">
            <v>203.3490173903387</v>
          </cell>
          <cell r="D219">
            <v>230</v>
          </cell>
          <cell r="E219">
            <v>203</v>
          </cell>
          <cell r="F219">
            <v>203</v>
          </cell>
          <cell r="G219">
            <v>200.72309589746985</v>
          </cell>
          <cell r="L219">
            <v>-2.2769041025301533</v>
          </cell>
          <cell r="M219">
            <v>-1.1216276367143618</v>
          </cell>
          <cell r="P219">
            <v>2247062</v>
          </cell>
          <cell r="Q219">
            <v>2706697</v>
          </cell>
          <cell r="R219">
            <v>2477559</v>
          </cell>
          <cell r="S219">
            <v>2473625</v>
          </cell>
          <cell r="T219">
            <v>2359214</v>
          </cell>
          <cell r="Y219">
            <v>-114411</v>
          </cell>
          <cell r="Z219">
            <v>-4.6252362423568671</v>
          </cell>
          <cell r="AA219">
            <v>-3.5036086056425053</v>
          </cell>
          <cell r="AC219">
            <v>358917.2393574912</v>
          </cell>
          <cell r="AD219">
            <v>559249.88286265521</v>
          </cell>
          <cell r="AE219">
            <v>393890.96174424101</v>
          </cell>
          <cell r="AF219">
            <v>387563.62429035018</v>
          </cell>
          <cell r="AG219">
            <v>272096.98745035147</v>
          </cell>
          <cell r="AL219">
            <v>-115466.63683999871</v>
          </cell>
          <cell r="AM219">
            <v>-29.792950009543418</v>
          </cell>
          <cell r="AP219">
            <v>1888144.7606425087</v>
          </cell>
          <cell r="AQ219">
            <v>2147447.1171373446</v>
          </cell>
          <cell r="AR219">
            <v>2083668.038255759</v>
          </cell>
          <cell r="AS219">
            <v>2086061.3757096499</v>
          </cell>
          <cell r="AT219">
            <v>2087117.0125496485</v>
          </cell>
          <cell r="AU219">
            <v>0</v>
          </cell>
          <cell r="AV219">
            <v>0</v>
          </cell>
          <cell r="AW219">
            <v>0</v>
          </cell>
          <cell r="AY219">
            <v>1055.6368399986532</v>
          </cell>
          <cell r="AZ219">
            <v>5.0604303990797739E-2</v>
          </cell>
          <cell r="BB219">
            <v>-210</v>
          </cell>
        </row>
        <row r="220">
          <cell r="A220">
            <v>211</v>
          </cell>
          <cell r="B220" t="str">
            <v>NORTH ANDOVER</v>
          </cell>
          <cell r="C220">
            <v>9</v>
          </cell>
          <cell r="D220">
            <v>7</v>
          </cell>
          <cell r="E220">
            <v>5</v>
          </cell>
          <cell r="F220">
            <v>5</v>
          </cell>
          <cell r="G220">
            <v>5</v>
          </cell>
          <cell r="L220">
            <v>0</v>
          </cell>
          <cell r="M220">
            <v>0</v>
          </cell>
          <cell r="P220">
            <v>108016</v>
          </cell>
          <cell r="Q220">
            <v>100918</v>
          </cell>
          <cell r="R220">
            <v>68238</v>
          </cell>
          <cell r="S220">
            <v>68205</v>
          </cell>
          <cell r="T220">
            <v>68205</v>
          </cell>
          <cell r="Y220">
            <v>0</v>
          </cell>
          <cell r="Z220">
            <v>0</v>
          </cell>
          <cell r="AA220">
            <v>0</v>
          </cell>
          <cell r="AC220">
            <v>8037</v>
          </cell>
          <cell r="AD220">
            <v>6251</v>
          </cell>
          <cell r="AE220">
            <v>4465</v>
          </cell>
          <cell r="AF220">
            <v>4465</v>
          </cell>
          <cell r="AG220">
            <v>4465</v>
          </cell>
          <cell r="AL220">
            <v>0</v>
          </cell>
          <cell r="AM220">
            <v>0</v>
          </cell>
          <cell r="AP220">
            <v>99979</v>
          </cell>
          <cell r="AQ220">
            <v>94667</v>
          </cell>
          <cell r="AR220">
            <v>63773</v>
          </cell>
          <cell r="AS220">
            <v>63740</v>
          </cell>
          <cell r="AT220">
            <v>63740</v>
          </cell>
          <cell r="AU220">
            <v>0</v>
          </cell>
          <cell r="AV220">
            <v>0</v>
          </cell>
          <cell r="AW220">
            <v>0</v>
          </cell>
          <cell r="AY220">
            <v>0</v>
          </cell>
          <cell r="AZ220">
            <v>0</v>
          </cell>
          <cell r="BB220">
            <v>-211</v>
          </cell>
        </row>
        <row r="221">
          <cell r="A221">
            <v>212</v>
          </cell>
          <cell r="B221" t="str">
            <v>NORTH ATTLEBOROUGH</v>
          </cell>
          <cell r="C221">
            <v>97.709342560553623</v>
          </cell>
          <cell r="D221">
            <v>105</v>
          </cell>
          <cell r="E221">
            <v>106</v>
          </cell>
          <cell r="F221">
            <v>106</v>
          </cell>
          <cell r="G221">
            <v>108.07241379310344</v>
          </cell>
          <cell r="L221">
            <v>2.0724137931034363</v>
          </cell>
          <cell r="M221">
            <v>1.9551073519843643</v>
          </cell>
          <cell r="P221">
            <v>1006308</v>
          </cell>
          <cell r="Q221">
            <v>1124340</v>
          </cell>
          <cell r="R221">
            <v>1114166</v>
          </cell>
          <cell r="S221">
            <v>1133776</v>
          </cell>
          <cell r="T221">
            <v>1146204</v>
          </cell>
          <cell r="Y221">
            <v>12428</v>
          </cell>
          <cell r="Z221">
            <v>1.0961600880597278</v>
          </cell>
          <cell r="AA221">
            <v>-0.85894726392463649</v>
          </cell>
          <cell r="AC221">
            <v>124500.13883408533</v>
          </cell>
          <cell r="AD221">
            <v>186157.13996138392</v>
          </cell>
          <cell r="AE221">
            <v>190828.69613466167</v>
          </cell>
          <cell r="AF221">
            <v>208195.17846490274</v>
          </cell>
          <cell r="AG221">
            <v>212276.00943093261</v>
          </cell>
          <cell r="AL221">
            <v>4080.8309660298692</v>
          </cell>
          <cell r="AM221">
            <v>1.9600986901422424</v>
          </cell>
          <cell r="AP221">
            <v>881807.86116591468</v>
          </cell>
          <cell r="AQ221">
            <v>938182.86003861611</v>
          </cell>
          <cell r="AR221">
            <v>923337.30386533833</v>
          </cell>
          <cell r="AS221">
            <v>925580.8215350972</v>
          </cell>
          <cell r="AT221">
            <v>933927.99056906742</v>
          </cell>
          <cell r="AU221">
            <v>0</v>
          </cell>
          <cell r="AV221">
            <v>0</v>
          </cell>
          <cell r="AW221">
            <v>0</v>
          </cell>
          <cell r="AY221">
            <v>8347.1690339702182</v>
          </cell>
          <cell r="AZ221">
            <v>0.90183037934237209</v>
          </cell>
          <cell r="BB221">
            <v>-212</v>
          </cell>
        </row>
        <row r="222">
          <cell r="A222">
            <v>213</v>
          </cell>
          <cell r="B222" t="str">
            <v>NORTHBOROUGH</v>
          </cell>
          <cell r="C222">
            <v>7.1013513513513509</v>
          </cell>
          <cell r="D222">
            <v>6</v>
          </cell>
          <cell r="E222">
            <v>6</v>
          </cell>
          <cell r="F222">
            <v>6</v>
          </cell>
          <cell r="G222">
            <v>6</v>
          </cell>
          <cell r="L222">
            <v>0</v>
          </cell>
          <cell r="M222">
            <v>0</v>
          </cell>
          <cell r="P222">
            <v>82541</v>
          </cell>
          <cell r="Q222">
            <v>83183</v>
          </cell>
          <cell r="R222">
            <v>77279</v>
          </cell>
          <cell r="S222">
            <v>84022</v>
          </cell>
          <cell r="T222">
            <v>84250</v>
          </cell>
          <cell r="Y222">
            <v>228</v>
          </cell>
          <cell r="Z222">
            <v>0.27135750160671712</v>
          </cell>
          <cell r="AA222">
            <v>0.27135750160671712</v>
          </cell>
          <cell r="AC222">
            <v>5299</v>
          </cell>
          <cell r="AD222">
            <v>5840.9997722176704</v>
          </cell>
          <cell r="AE222">
            <v>5261</v>
          </cell>
          <cell r="AF222">
            <v>6697.4253572110483</v>
          </cell>
          <cell r="AG222">
            <v>6812.6868126258432</v>
          </cell>
          <cell r="AL222">
            <v>115.26145541479491</v>
          </cell>
          <cell r="AM222">
            <v>1.7209815603348888</v>
          </cell>
          <cell r="AP222">
            <v>77242</v>
          </cell>
          <cell r="AQ222">
            <v>77342.000227782322</v>
          </cell>
          <cell r="AR222">
            <v>72018</v>
          </cell>
          <cell r="AS222">
            <v>77324.574642788953</v>
          </cell>
          <cell r="AT222">
            <v>77437.313187374151</v>
          </cell>
          <cell r="AU222">
            <v>0</v>
          </cell>
          <cell r="AV222">
            <v>0</v>
          </cell>
          <cell r="AW222">
            <v>0</v>
          </cell>
          <cell r="AY222">
            <v>112.73854458519781</v>
          </cell>
          <cell r="AZ222">
            <v>0.14579911380827593</v>
          </cell>
          <cell r="BB222">
            <v>-213</v>
          </cell>
        </row>
        <row r="223">
          <cell r="A223">
            <v>214</v>
          </cell>
          <cell r="B223" t="str">
            <v>NORTHBRIDGE</v>
          </cell>
          <cell r="C223">
            <v>4</v>
          </cell>
          <cell r="D223">
            <v>3</v>
          </cell>
          <cell r="E223">
            <v>0</v>
          </cell>
          <cell r="F223">
            <v>0</v>
          </cell>
          <cell r="G223">
            <v>3.4396284829721364</v>
          </cell>
          <cell r="L223">
            <v>3.4396284829721364</v>
          </cell>
          <cell r="M223" t="e">
            <v>#DIV/0!</v>
          </cell>
          <cell r="P223">
            <v>42748</v>
          </cell>
          <cell r="Q223">
            <v>33603</v>
          </cell>
          <cell r="R223">
            <v>0</v>
          </cell>
          <cell r="S223">
            <v>0</v>
          </cell>
          <cell r="T223">
            <v>40603</v>
          </cell>
          <cell r="Y223">
            <v>40603</v>
          </cell>
          <cell r="Z223" t="e">
            <v>#DIV/0!</v>
          </cell>
          <cell r="AA223">
            <v>0</v>
          </cell>
          <cell r="AC223">
            <v>19717.464847466836</v>
          </cell>
          <cell r="AD223">
            <v>2679</v>
          </cell>
          <cell r="AE223">
            <v>0</v>
          </cell>
          <cell r="AF223">
            <v>0</v>
          </cell>
          <cell r="AG223">
            <v>3044.8370066694388</v>
          </cell>
          <cell r="AL223">
            <v>3044.8370066694388</v>
          </cell>
          <cell r="AM223" t="e">
            <v>#DIV/0!</v>
          </cell>
          <cell r="AP223">
            <v>23030.535152533164</v>
          </cell>
          <cell r="AQ223">
            <v>30924</v>
          </cell>
          <cell r="AR223">
            <v>0</v>
          </cell>
          <cell r="AS223">
            <v>0</v>
          </cell>
          <cell r="AT223">
            <v>37558.162993330559</v>
          </cell>
          <cell r="AU223">
            <v>0</v>
          </cell>
          <cell r="AV223">
            <v>0</v>
          </cell>
          <cell r="AW223">
            <v>0</v>
          </cell>
          <cell r="AY223">
            <v>37558.162993330559</v>
          </cell>
          <cell r="AZ223" t="e">
            <v>#DIV/0!</v>
          </cell>
          <cell r="BB223">
            <v>-214</v>
          </cell>
        </row>
        <row r="224">
          <cell r="A224">
            <v>215</v>
          </cell>
          <cell r="B224" t="str">
            <v>NORTH BROOKFIELD</v>
          </cell>
          <cell r="C224">
            <v>0</v>
          </cell>
          <cell r="D224">
            <v>0</v>
          </cell>
          <cell r="E224">
            <v>0</v>
          </cell>
          <cell r="F224">
            <v>0</v>
          </cell>
          <cell r="G224">
            <v>0</v>
          </cell>
          <cell r="L224">
            <v>0</v>
          </cell>
          <cell r="M224" t="str">
            <v>--</v>
          </cell>
          <cell r="P224">
            <v>0</v>
          </cell>
          <cell r="Q224">
            <v>0</v>
          </cell>
          <cell r="R224">
            <v>0</v>
          </cell>
          <cell r="S224">
            <v>0</v>
          </cell>
          <cell r="T224">
            <v>0</v>
          </cell>
          <cell r="Y224">
            <v>0</v>
          </cell>
          <cell r="Z224" t="str">
            <v>--</v>
          </cell>
          <cell r="AA224">
            <v>0</v>
          </cell>
          <cell r="AC224">
            <v>0</v>
          </cell>
          <cell r="AD224">
            <v>0</v>
          </cell>
          <cell r="AE224">
            <v>0</v>
          </cell>
          <cell r="AF224">
            <v>0</v>
          </cell>
          <cell r="AG224">
            <v>0</v>
          </cell>
          <cell r="AL224">
            <v>0</v>
          </cell>
          <cell r="AM224" t="str">
            <v>--</v>
          </cell>
          <cell r="AP224">
            <v>0</v>
          </cell>
          <cell r="AQ224">
            <v>0</v>
          </cell>
          <cell r="AR224">
            <v>0</v>
          </cell>
          <cell r="AS224">
            <v>0</v>
          </cell>
          <cell r="AT224">
            <v>0</v>
          </cell>
          <cell r="AU224">
            <v>0</v>
          </cell>
          <cell r="AV224">
            <v>0</v>
          </cell>
          <cell r="AW224">
            <v>0</v>
          </cell>
          <cell r="AY224">
            <v>0</v>
          </cell>
          <cell r="AZ224" t="str">
            <v>--</v>
          </cell>
          <cell r="BB224">
            <v>-215</v>
          </cell>
        </row>
        <row r="225">
          <cell r="A225">
            <v>216</v>
          </cell>
          <cell r="B225" t="str">
            <v>NORTHFIELD</v>
          </cell>
          <cell r="C225">
            <v>0</v>
          </cell>
          <cell r="D225">
            <v>0</v>
          </cell>
          <cell r="E225">
            <v>0</v>
          </cell>
          <cell r="F225">
            <v>0</v>
          </cell>
          <cell r="G225">
            <v>0</v>
          </cell>
          <cell r="L225">
            <v>0</v>
          </cell>
          <cell r="M225" t="str">
            <v>--</v>
          </cell>
          <cell r="P225">
            <v>0</v>
          </cell>
          <cell r="Q225">
            <v>0</v>
          </cell>
          <cell r="R225">
            <v>0</v>
          </cell>
          <cell r="S225">
            <v>0</v>
          </cell>
          <cell r="T225">
            <v>0</v>
          </cell>
          <cell r="Y225">
            <v>0</v>
          </cell>
          <cell r="Z225" t="str">
            <v>--</v>
          </cell>
          <cell r="AA225">
            <v>0</v>
          </cell>
          <cell r="AC225">
            <v>0</v>
          </cell>
          <cell r="AD225">
            <v>0</v>
          </cell>
          <cell r="AE225">
            <v>0</v>
          </cell>
          <cell r="AF225">
            <v>0</v>
          </cell>
          <cell r="AG225">
            <v>0</v>
          </cell>
          <cell r="AL225">
            <v>0</v>
          </cell>
          <cell r="AM225" t="str">
            <v>--</v>
          </cell>
          <cell r="AP225">
            <v>0</v>
          </cell>
          <cell r="AQ225">
            <v>0</v>
          </cell>
          <cell r="AR225">
            <v>0</v>
          </cell>
          <cell r="AS225">
            <v>0</v>
          </cell>
          <cell r="AT225">
            <v>0</v>
          </cell>
          <cell r="AU225">
            <v>0</v>
          </cell>
          <cell r="AV225">
            <v>0</v>
          </cell>
          <cell r="AW225">
            <v>0</v>
          </cell>
          <cell r="AY225">
            <v>0</v>
          </cell>
          <cell r="AZ225" t="str">
            <v>--</v>
          </cell>
          <cell r="BB225">
            <v>-216</v>
          </cell>
        </row>
        <row r="226">
          <cell r="A226">
            <v>217</v>
          </cell>
          <cell r="B226" t="str">
            <v>NORTH READING</v>
          </cell>
          <cell r="C226">
            <v>0</v>
          </cell>
          <cell r="D226">
            <v>0</v>
          </cell>
          <cell r="E226">
            <v>0</v>
          </cell>
          <cell r="F226">
            <v>0</v>
          </cell>
          <cell r="G226">
            <v>0</v>
          </cell>
          <cell r="L226">
            <v>0</v>
          </cell>
          <cell r="M226" t="str">
            <v>--</v>
          </cell>
          <cell r="P226">
            <v>0</v>
          </cell>
          <cell r="Q226">
            <v>0</v>
          </cell>
          <cell r="R226">
            <v>0</v>
          </cell>
          <cell r="S226">
            <v>0</v>
          </cell>
          <cell r="T226">
            <v>0</v>
          </cell>
          <cell r="Y226">
            <v>0</v>
          </cell>
          <cell r="Z226" t="str">
            <v>--</v>
          </cell>
          <cell r="AA226">
            <v>0</v>
          </cell>
          <cell r="AC226">
            <v>0</v>
          </cell>
          <cell r="AD226">
            <v>0</v>
          </cell>
          <cell r="AE226">
            <v>0</v>
          </cell>
          <cell r="AF226">
            <v>0</v>
          </cell>
          <cell r="AG226">
            <v>0</v>
          </cell>
          <cell r="AL226">
            <v>0</v>
          </cell>
          <cell r="AM226" t="str">
            <v>--</v>
          </cell>
          <cell r="AP226">
            <v>0</v>
          </cell>
          <cell r="AQ226">
            <v>0</v>
          </cell>
          <cell r="AR226">
            <v>0</v>
          </cell>
          <cell r="AS226">
            <v>0</v>
          </cell>
          <cell r="AT226">
            <v>0</v>
          </cell>
          <cell r="AU226">
            <v>0</v>
          </cell>
          <cell r="AV226">
            <v>0</v>
          </cell>
          <cell r="AW226">
            <v>0</v>
          </cell>
          <cell r="AY226">
            <v>0</v>
          </cell>
          <cell r="AZ226" t="str">
            <v>--</v>
          </cell>
          <cell r="BB226">
            <v>-217</v>
          </cell>
        </row>
        <row r="227">
          <cell r="A227">
            <v>218</v>
          </cell>
          <cell r="B227" t="str">
            <v>NORTON</v>
          </cell>
          <cell r="C227">
            <v>152.2006920415225</v>
          </cell>
          <cell r="D227">
            <v>145</v>
          </cell>
          <cell r="E227">
            <v>136</v>
          </cell>
          <cell r="F227">
            <v>136</v>
          </cell>
          <cell r="G227">
            <v>134.17241379310343</v>
          </cell>
          <cell r="L227">
            <v>-1.8275862068965694</v>
          </cell>
          <cell r="M227">
            <v>-1.3438133874239533</v>
          </cell>
          <cell r="P227">
            <v>1667230</v>
          </cell>
          <cell r="Q227">
            <v>1690120</v>
          </cell>
          <cell r="R227">
            <v>1641112</v>
          </cell>
          <cell r="S227">
            <v>1640296</v>
          </cell>
          <cell r="T227">
            <v>1619015</v>
          </cell>
          <cell r="Y227">
            <v>-21281</v>
          </cell>
          <cell r="Z227">
            <v>-1.2973877885454788</v>
          </cell>
          <cell r="AA227">
            <v>4.6425598878474528E-2</v>
          </cell>
          <cell r="AC227">
            <v>134129</v>
          </cell>
          <cell r="AD227">
            <v>152296.17620624587</v>
          </cell>
          <cell r="AE227">
            <v>121448</v>
          </cell>
          <cell r="AF227">
            <v>121448</v>
          </cell>
          <cell r="AG227">
            <v>119816</v>
          </cell>
          <cell r="AL227">
            <v>-1632</v>
          </cell>
          <cell r="AM227">
            <v>-1.3437849944008984</v>
          </cell>
          <cell r="AP227">
            <v>1533101</v>
          </cell>
          <cell r="AQ227">
            <v>1537823.8237937542</v>
          </cell>
          <cell r="AR227">
            <v>1519664</v>
          </cell>
          <cell r="AS227">
            <v>1518848</v>
          </cell>
          <cell r="AT227">
            <v>1499199</v>
          </cell>
          <cell r="AU227">
            <v>0</v>
          </cell>
          <cell r="AV227">
            <v>0</v>
          </cell>
          <cell r="AW227">
            <v>0</v>
          </cell>
          <cell r="AY227">
            <v>-19649</v>
          </cell>
          <cell r="AZ227">
            <v>-1.2936778400471916</v>
          </cell>
          <cell r="BB227">
            <v>-218</v>
          </cell>
        </row>
        <row r="228">
          <cell r="A228">
            <v>219</v>
          </cell>
          <cell r="B228" t="str">
            <v>NORWELL</v>
          </cell>
          <cell r="C228">
            <v>6</v>
          </cell>
          <cell r="D228">
            <v>8</v>
          </cell>
          <cell r="E228">
            <v>10</v>
          </cell>
          <cell r="F228">
            <v>10</v>
          </cell>
          <cell r="G228">
            <v>10</v>
          </cell>
          <cell r="L228">
            <v>0</v>
          </cell>
          <cell r="M228">
            <v>0</v>
          </cell>
          <cell r="P228">
            <v>76422</v>
          </cell>
          <cell r="Q228">
            <v>100160</v>
          </cell>
          <cell r="R228">
            <v>127670</v>
          </cell>
          <cell r="S228">
            <v>127670</v>
          </cell>
          <cell r="T228">
            <v>102136</v>
          </cell>
          <cell r="Y228">
            <v>-25534</v>
          </cell>
          <cell r="Z228">
            <v>-19.999999999999996</v>
          </cell>
          <cell r="AA228">
            <v>-19.999999999999996</v>
          </cell>
          <cell r="AC228">
            <v>20043.257611289933</v>
          </cell>
          <cell r="AD228">
            <v>25330.639793691767</v>
          </cell>
          <cell r="AE228">
            <v>54573.121318375874</v>
          </cell>
          <cell r="AF228">
            <v>54014.276056875533</v>
          </cell>
          <cell r="AG228">
            <v>28359.305381452417</v>
          </cell>
          <cell r="AL228">
            <v>-25654.970675423116</v>
          </cell>
          <cell r="AM228">
            <v>-47.496648197985927</v>
          </cell>
          <cell r="AP228">
            <v>56378.742388710067</v>
          </cell>
          <cell r="AQ228">
            <v>74829.360206308236</v>
          </cell>
          <cell r="AR228">
            <v>73096.878681624134</v>
          </cell>
          <cell r="AS228">
            <v>73655.723943124467</v>
          </cell>
          <cell r="AT228">
            <v>73776.694618547583</v>
          </cell>
          <cell r="AU228">
            <v>0</v>
          </cell>
          <cell r="AV228">
            <v>0</v>
          </cell>
          <cell r="AW228">
            <v>0</v>
          </cell>
          <cell r="AY228">
            <v>120.97067542311561</v>
          </cell>
          <cell r="AZ228">
            <v>0.16423798307449999</v>
          </cell>
          <cell r="BB228">
            <v>-219</v>
          </cell>
        </row>
        <row r="229">
          <cell r="A229">
            <v>220</v>
          </cell>
          <cell r="B229" t="str">
            <v>NORWOOD</v>
          </cell>
          <cell r="C229">
            <v>21.836677740863784</v>
          </cell>
          <cell r="D229">
            <v>23</v>
          </cell>
          <cell r="E229">
            <v>30</v>
          </cell>
          <cell r="F229">
            <v>30</v>
          </cell>
          <cell r="G229">
            <v>28.31436027341611</v>
          </cell>
          <cell r="L229">
            <v>-1.6856397265838901</v>
          </cell>
          <cell r="M229">
            <v>-5.6187990886129686</v>
          </cell>
          <cell r="P229">
            <v>319327</v>
          </cell>
          <cell r="Q229">
            <v>344950</v>
          </cell>
          <cell r="R229">
            <v>453001</v>
          </cell>
          <cell r="S229">
            <v>453002</v>
          </cell>
          <cell r="T229">
            <v>412655</v>
          </cell>
          <cell r="Y229">
            <v>-40347</v>
          </cell>
          <cell r="Z229">
            <v>-8.9065831938931801</v>
          </cell>
          <cell r="AA229">
            <v>-3.2877841052802115</v>
          </cell>
          <cell r="AC229">
            <v>78467.020749757503</v>
          </cell>
          <cell r="AD229">
            <v>40882.983544729184</v>
          </cell>
          <cell r="AE229">
            <v>147756.88449506857</v>
          </cell>
          <cell r="AF229">
            <v>146276.34395822723</v>
          </cell>
          <cell r="AG229">
            <v>102769.74365707574</v>
          </cell>
          <cell r="AL229">
            <v>-43506.600301151484</v>
          </cell>
          <cell r="AM229">
            <v>-29.74274522035898</v>
          </cell>
          <cell r="AP229">
            <v>240859.9792502425</v>
          </cell>
          <cell r="AQ229">
            <v>304067.01645527082</v>
          </cell>
          <cell r="AR229">
            <v>305244.11550493143</v>
          </cell>
          <cell r="AS229">
            <v>306725.6560417728</v>
          </cell>
          <cell r="AT229">
            <v>309885.25634292426</v>
          </cell>
          <cell r="AU229">
            <v>0</v>
          </cell>
          <cell r="AV229">
            <v>0</v>
          </cell>
          <cell r="AW229">
            <v>0</v>
          </cell>
          <cell r="AY229">
            <v>3159.6003011514549</v>
          </cell>
          <cell r="AZ229">
            <v>1.0301062982227771</v>
          </cell>
          <cell r="BB229">
            <v>-220</v>
          </cell>
        </row>
        <row r="230">
          <cell r="A230">
            <v>221</v>
          </cell>
          <cell r="B230" t="str">
            <v>OAK BLUFFS</v>
          </cell>
          <cell r="C230">
            <v>26.666666666666664</v>
          </cell>
          <cell r="D230">
            <v>34</v>
          </cell>
          <cell r="E230">
            <v>23</v>
          </cell>
          <cell r="F230">
            <v>23</v>
          </cell>
          <cell r="G230">
            <v>27.670138888888889</v>
          </cell>
          <cell r="L230">
            <v>4.6701388888888893</v>
          </cell>
          <cell r="M230">
            <v>20.304951690821248</v>
          </cell>
          <cell r="P230">
            <v>536934</v>
          </cell>
          <cell r="Q230">
            <v>684863.05999999982</v>
          </cell>
          <cell r="R230">
            <v>476399</v>
          </cell>
          <cell r="S230">
            <v>453652</v>
          </cell>
          <cell r="T230">
            <v>545765</v>
          </cell>
          <cell r="Y230">
            <v>92113</v>
          </cell>
          <cell r="Z230">
            <v>20.304771057991577</v>
          </cell>
          <cell r="AA230">
            <v>-1.8063282967162309E-4</v>
          </cell>
          <cell r="AC230">
            <v>23814</v>
          </cell>
          <cell r="AD230">
            <v>147492.39412674564</v>
          </cell>
          <cell r="AE230">
            <v>20539</v>
          </cell>
          <cell r="AF230">
            <v>20539</v>
          </cell>
          <cell r="AG230">
            <v>31749.560684574633</v>
          </cell>
          <cell r="AL230">
            <v>11210.560684574633</v>
          </cell>
          <cell r="AM230">
            <v>54.581823285333428</v>
          </cell>
          <cell r="AP230">
            <v>513120</v>
          </cell>
          <cell r="AQ230">
            <v>537370.66587325418</v>
          </cell>
          <cell r="AR230">
            <v>455860</v>
          </cell>
          <cell r="AS230">
            <v>433113</v>
          </cell>
          <cell r="AT230">
            <v>514015.43931542535</v>
          </cell>
          <cell r="AU230">
            <v>0</v>
          </cell>
          <cell r="AV230">
            <v>0</v>
          </cell>
          <cell r="AW230">
            <v>0</v>
          </cell>
          <cell r="AY230">
            <v>80902.439315425348</v>
          </cell>
          <cell r="AZ230">
            <v>18.679291389412313</v>
          </cell>
          <cell r="BB230">
            <v>-221</v>
          </cell>
        </row>
        <row r="231">
          <cell r="A231">
            <v>222</v>
          </cell>
          <cell r="B231" t="str">
            <v>OAKHAM</v>
          </cell>
          <cell r="C231">
            <v>0</v>
          </cell>
          <cell r="D231">
            <v>0</v>
          </cell>
          <cell r="E231">
            <v>0</v>
          </cell>
          <cell r="F231">
            <v>0</v>
          </cell>
          <cell r="G231">
            <v>0</v>
          </cell>
          <cell r="L231">
            <v>0</v>
          </cell>
          <cell r="M231" t="str">
            <v>--</v>
          </cell>
          <cell r="P231">
            <v>0</v>
          </cell>
          <cell r="Q231">
            <v>0</v>
          </cell>
          <cell r="R231">
            <v>0</v>
          </cell>
          <cell r="S231">
            <v>0</v>
          </cell>
          <cell r="T231">
            <v>0</v>
          </cell>
          <cell r="Y231">
            <v>0</v>
          </cell>
          <cell r="Z231" t="str">
            <v>--</v>
          </cell>
          <cell r="AA231">
            <v>0</v>
          </cell>
          <cell r="AC231">
            <v>0</v>
          </cell>
          <cell r="AD231">
            <v>0</v>
          </cell>
          <cell r="AE231">
            <v>0</v>
          </cell>
          <cell r="AF231">
            <v>0</v>
          </cell>
          <cell r="AG231">
            <v>0</v>
          </cell>
          <cell r="AL231">
            <v>0</v>
          </cell>
          <cell r="AM231" t="str">
            <v>--</v>
          </cell>
          <cell r="AP231">
            <v>0</v>
          </cell>
          <cell r="AQ231">
            <v>0</v>
          </cell>
          <cell r="AR231">
            <v>0</v>
          </cell>
          <cell r="AS231">
            <v>0</v>
          </cell>
          <cell r="AT231">
            <v>0</v>
          </cell>
          <cell r="AU231">
            <v>0</v>
          </cell>
          <cell r="AV231">
            <v>0</v>
          </cell>
          <cell r="AW231">
            <v>0</v>
          </cell>
          <cell r="AY231">
            <v>0</v>
          </cell>
          <cell r="AZ231" t="str">
            <v>--</v>
          </cell>
          <cell r="BB231">
            <v>-222</v>
          </cell>
        </row>
        <row r="232">
          <cell r="A232">
            <v>223</v>
          </cell>
          <cell r="B232" t="str">
            <v>ORANGE</v>
          </cell>
          <cell r="C232">
            <v>2</v>
          </cell>
          <cell r="D232">
            <v>2</v>
          </cell>
          <cell r="E232">
            <v>1</v>
          </cell>
          <cell r="F232">
            <v>1</v>
          </cell>
          <cell r="G232">
            <v>1</v>
          </cell>
          <cell r="L232">
            <v>0</v>
          </cell>
          <cell r="M232">
            <v>0</v>
          </cell>
          <cell r="P232">
            <v>20374</v>
          </cell>
          <cell r="Q232">
            <v>20654</v>
          </cell>
          <cell r="R232">
            <v>9843</v>
          </cell>
          <cell r="S232">
            <v>9831</v>
          </cell>
          <cell r="T232">
            <v>9831</v>
          </cell>
          <cell r="Y232">
            <v>0</v>
          </cell>
          <cell r="Z232">
            <v>0</v>
          </cell>
          <cell r="AA232">
            <v>0</v>
          </cell>
          <cell r="AC232">
            <v>10525.575480932766</v>
          </cell>
          <cell r="AD232">
            <v>2017.9724463481093</v>
          </cell>
          <cell r="AE232">
            <v>893</v>
          </cell>
          <cell r="AF232">
            <v>893</v>
          </cell>
          <cell r="AG232">
            <v>885.36051116829003</v>
          </cell>
          <cell r="AL232">
            <v>-7.6394888317099685</v>
          </cell>
          <cell r="AM232">
            <v>-0.85548587141208721</v>
          </cell>
          <cell r="AP232">
            <v>9848.4245190672336</v>
          </cell>
          <cell r="AQ232">
            <v>18636.027553651889</v>
          </cell>
          <cell r="AR232">
            <v>8950</v>
          </cell>
          <cell r="AS232">
            <v>8938</v>
          </cell>
          <cell r="AT232">
            <v>8945.63948883171</v>
          </cell>
          <cell r="AU232">
            <v>0</v>
          </cell>
          <cell r="AV232">
            <v>0</v>
          </cell>
          <cell r="AW232">
            <v>0</v>
          </cell>
          <cell r="AY232">
            <v>7.6394888317099685</v>
          </cell>
          <cell r="AZ232">
            <v>8.5472016465759637E-2</v>
          </cell>
          <cell r="BB232">
            <v>-223</v>
          </cell>
        </row>
        <row r="233">
          <cell r="A233">
            <v>224</v>
          </cell>
          <cell r="B233" t="str">
            <v>ORLEANS</v>
          </cell>
          <cell r="C233">
            <v>0</v>
          </cell>
          <cell r="D233">
            <v>0</v>
          </cell>
          <cell r="E233">
            <v>0</v>
          </cell>
          <cell r="F233">
            <v>0</v>
          </cell>
          <cell r="G233">
            <v>0</v>
          </cell>
          <cell r="L233">
            <v>0</v>
          </cell>
          <cell r="M233" t="str">
            <v>--</v>
          </cell>
          <cell r="P233">
            <v>0</v>
          </cell>
          <cell r="Q233">
            <v>0</v>
          </cell>
          <cell r="R233">
            <v>0</v>
          </cell>
          <cell r="S233">
            <v>0</v>
          </cell>
          <cell r="T233">
            <v>0</v>
          </cell>
          <cell r="Y233">
            <v>0</v>
          </cell>
          <cell r="Z233" t="str">
            <v>--</v>
          </cell>
          <cell r="AA233">
            <v>0</v>
          </cell>
          <cell r="AC233">
            <v>0</v>
          </cell>
          <cell r="AD233">
            <v>0</v>
          </cell>
          <cell r="AE233">
            <v>0</v>
          </cell>
          <cell r="AF233">
            <v>0</v>
          </cell>
          <cell r="AG233">
            <v>0</v>
          </cell>
          <cell r="AL233">
            <v>0</v>
          </cell>
          <cell r="AM233" t="str">
            <v>--</v>
          </cell>
          <cell r="AP233">
            <v>0</v>
          </cell>
          <cell r="AQ233">
            <v>0</v>
          </cell>
          <cell r="AR233">
            <v>0</v>
          </cell>
          <cell r="AS233">
            <v>0</v>
          </cell>
          <cell r="AT233">
            <v>0</v>
          </cell>
          <cell r="AU233">
            <v>0</v>
          </cell>
          <cell r="AV233">
            <v>0</v>
          </cell>
          <cell r="AW233">
            <v>0</v>
          </cell>
          <cell r="AY233">
            <v>0</v>
          </cell>
          <cell r="AZ233" t="str">
            <v>--</v>
          </cell>
          <cell r="BB233">
            <v>-224</v>
          </cell>
        </row>
        <row r="234">
          <cell r="A234">
            <v>225</v>
          </cell>
          <cell r="B234" t="str">
            <v>OTIS</v>
          </cell>
          <cell r="C234">
            <v>0</v>
          </cell>
          <cell r="D234">
            <v>0</v>
          </cell>
          <cell r="E234">
            <v>0</v>
          </cell>
          <cell r="F234">
            <v>0</v>
          </cell>
          <cell r="G234">
            <v>0</v>
          </cell>
          <cell r="L234">
            <v>0</v>
          </cell>
          <cell r="M234" t="str">
            <v>--</v>
          </cell>
          <cell r="P234">
            <v>0</v>
          </cell>
          <cell r="Q234">
            <v>0</v>
          </cell>
          <cell r="R234">
            <v>0</v>
          </cell>
          <cell r="S234">
            <v>0</v>
          </cell>
          <cell r="T234">
            <v>0</v>
          </cell>
          <cell r="Y234">
            <v>0</v>
          </cell>
          <cell r="Z234" t="str">
            <v>--</v>
          </cell>
          <cell r="AA234">
            <v>0</v>
          </cell>
          <cell r="AC234">
            <v>0</v>
          </cell>
          <cell r="AD234">
            <v>0</v>
          </cell>
          <cell r="AE234">
            <v>0</v>
          </cell>
          <cell r="AF234">
            <v>0</v>
          </cell>
          <cell r="AG234">
            <v>0</v>
          </cell>
          <cell r="AL234">
            <v>0</v>
          </cell>
          <cell r="AM234" t="str">
            <v>--</v>
          </cell>
          <cell r="AP234">
            <v>0</v>
          </cell>
          <cell r="AQ234">
            <v>0</v>
          </cell>
          <cell r="AR234">
            <v>0</v>
          </cell>
          <cell r="AS234">
            <v>0</v>
          </cell>
          <cell r="AT234">
            <v>0</v>
          </cell>
          <cell r="AU234">
            <v>0</v>
          </cell>
          <cell r="AV234">
            <v>0</v>
          </cell>
          <cell r="AW234">
            <v>0</v>
          </cell>
          <cell r="AY234">
            <v>0</v>
          </cell>
          <cell r="AZ234" t="str">
            <v>--</v>
          </cell>
          <cell r="BB234">
            <v>-225</v>
          </cell>
        </row>
        <row r="235">
          <cell r="A235">
            <v>226</v>
          </cell>
          <cell r="B235" t="str">
            <v>OXFORD</v>
          </cell>
          <cell r="C235">
            <v>31.822147651006709</v>
          </cell>
          <cell r="D235">
            <v>34</v>
          </cell>
          <cell r="E235">
            <v>28</v>
          </cell>
          <cell r="F235">
            <v>28</v>
          </cell>
          <cell r="G235">
            <v>31.439189189189189</v>
          </cell>
          <cell r="L235">
            <v>3.4391891891891895</v>
          </cell>
          <cell r="M235">
            <v>12.28281853281854</v>
          </cell>
          <cell r="P235">
            <v>384175</v>
          </cell>
          <cell r="Q235">
            <v>419414</v>
          </cell>
          <cell r="R235">
            <v>332416</v>
          </cell>
          <cell r="S235">
            <v>331660</v>
          </cell>
          <cell r="T235">
            <v>370907</v>
          </cell>
          <cell r="Y235">
            <v>39247</v>
          </cell>
          <cell r="Z235">
            <v>11.833504191039012</v>
          </cell>
          <cell r="AA235">
            <v>-0.44931434177952845</v>
          </cell>
          <cell r="AC235">
            <v>62162.113385481811</v>
          </cell>
          <cell r="AD235">
            <v>57945.180816835535</v>
          </cell>
          <cell r="AE235">
            <v>25004</v>
          </cell>
          <cell r="AF235">
            <v>25004</v>
          </cell>
          <cell r="AG235">
            <v>27959.502524133401</v>
          </cell>
          <cell r="AL235">
            <v>2955.5025241334006</v>
          </cell>
          <cell r="AM235">
            <v>11.820118877513197</v>
          </cell>
          <cell r="AP235">
            <v>322012.88661451818</v>
          </cell>
          <cell r="AQ235">
            <v>361468.81918316445</v>
          </cell>
          <cell r="AR235">
            <v>307412</v>
          </cell>
          <cell r="AS235">
            <v>306656</v>
          </cell>
          <cell r="AT235">
            <v>342947.49747586658</v>
          </cell>
          <cell r="AU235">
            <v>0</v>
          </cell>
          <cell r="AV235">
            <v>0</v>
          </cell>
          <cell r="AW235">
            <v>0</v>
          </cell>
          <cell r="AY235">
            <v>36291.497475866578</v>
          </cell>
          <cell r="AZ235">
            <v>11.834595597629448</v>
          </cell>
          <cell r="BB235">
            <v>-226</v>
          </cell>
        </row>
        <row r="236">
          <cell r="A236">
            <v>227</v>
          </cell>
          <cell r="B236" t="str">
            <v>PALMER</v>
          </cell>
          <cell r="C236">
            <v>5.5439189189189193</v>
          </cell>
          <cell r="D236">
            <v>4</v>
          </cell>
          <cell r="E236">
            <v>4</v>
          </cell>
          <cell r="F236">
            <v>4</v>
          </cell>
          <cell r="G236">
            <v>3.1418918918918921</v>
          </cell>
          <cell r="L236">
            <v>-0.85810810810810789</v>
          </cell>
          <cell r="M236">
            <v>-21.452702702702698</v>
          </cell>
          <cell r="P236">
            <v>62285</v>
          </cell>
          <cell r="Q236">
            <v>45959</v>
          </cell>
          <cell r="R236">
            <v>47085</v>
          </cell>
          <cell r="S236">
            <v>47086</v>
          </cell>
          <cell r="T236">
            <v>38457</v>
          </cell>
          <cell r="Y236">
            <v>-8629</v>
          </cell>
          <cell r="Z236">
            <v>-18.326041710911944</v>
          </cell>
          <cell r="AA236">
            <v>3.1266609917907537</v>
          </cell>
          <cell r="AC236">
            <v>4923</v>
          </cell>
          <cell r="AD236">
            <v>3572</v>
          </cell>
          <cell r="AE236">
            <v>3551</v>
          </cell>
          <cell r="AF236">
            <v>3551</v>
          </cell>
          <cell r="AG236">
            <v>2788</v>
          </cell>
          <cell r="AL236">
            <v>-763</v>
          </cell>
          <cell r="AM236">
            <v>-21.486905097155727</v>
          </cell>
          <cell r="AP236">
            <v>57362</v>
          </cell>
          <cell r="AQ236">
            <v>42387</v>
          </cell>
          <cell r="AR236">
            <v>43534</v>
          </cell>
          <cell r="AS236">
            <v>43535</v>
          </cell>
          <cell r="AT236">
            <v>35669</v>
          </cell>
          <cell r="AU236">
            <v>0</v>
          </cell>
          <cell r="AV236">
            <v>0</v>
          </cell>
          <cell r="AW236">
            <v>0</v>
          </cell>
          <cell r="AY236">
            <v>-7866</v>
          </cell>
          <cell r="AZ236">
            <v>-18.068220971632019</v>
          </cell>
          <cell r="BB236">
            <v>-227</v>
          </cell>
        </row>
        <row r="237">
          <cell r="A237">
            <v>228</v>
          </cell>
          <cell r="B237" t="str">
            <v>PAXTON</v>
          </cell>
          <cell r="C237">
            <v>0</v>
          </cell>
          <cell r="D237">
            <v>0</v>
          </cell>
          <cell r="E237">
            <v>0</v>
          </cell>
          <cell r="F237">
            <v>0</v>
          </cell>
          <cell r="G237">
            <v>0</v>
          </cell>
          <cell r="L237">
            <v>0</v>
          </cell>
          <cell r="M237" t="str">
            <v>--</v>
          </cell>
          <cell r="P237">
            <v>0</v>
          </cell>
          <cell r="Q237">
            <v>0</v>
          </cell>
          <cell r="R237">
            <v>0</v>
          </cell>
          <cell r="S237">
            <v>0</v>
          </cell>
          <cell r="T237">
            <v>0</v>
          </cell>
          <cell r="Y237">
            <v>0</v>
          </cell>
          <cell r="Z237" t="str">
            <v>--</v>
          </cell>
          <cell r="AA237">
            <v>0</v>
          </cell>
          <cell r="AC237">
            <v>0</v>
          </cell>
          <cell r="AD237">
            <v>0</v>
          </cell>
          <cell r="AE237">
            <v>0</v>
          </cell>
          <cell r="AF237">
            <v>0</v>
          </cell>
          <cell r="AG237">
            <v>0</v>
          </cell>
          <cell r="AL237">
            <v>0</v>
          </cell>
          <cell r="AM237" t="str">
            <v>--</v>
          </cell>
          <cell r="AP237">
            <v>0</v>
          </cell>
          <cell r="AQ237">
            <v>0</v>
          </cell>
          <cell r="AR237">
            <v>0</v>
          </cell>
          <cell r="AS237">
            <v>0</v>
          </cell>
          <cell r="AT237">
            <v>0</v>
          </cell>
          <cell r="AU237">
            <v>0</v>
          </cell>
          <cell r="AV237">
            <v>0</v>
          </cell>
          <cell r="AW237">
            <v>0</v>
          </cell>
          <cell r="AY237">
            <v>0</v>
          </cell>
          <cell r="AZ237" t="str">
            <v>--</v>
          </cell>
          <cell r="BB237">
            <v>-228</v>
          </cell>
        </row>
        <row r="238">
          <cell r="A238">
            <v>229</v>
          </cell>
          <cell r="B238" t="str">
            <v>PEABODY</v>
          </cell>
          <cell r="C238">
            <v>54.738278646467023</v>
          </cell>
          <cell r="D238">
            <v>53</v>
          </cell>
          <cell r="E238">
            <v>44</v>
          </cell>
          <cell r="F238">
            <v>44</v>
          </cell>
          <cell r="G238">
            <v>52.324375307253348</v>
          </cell>
          <cell r="L238">
            <v>8.324375307253348</v>
          </cell>
          <cell r="M238">
            <v>18.919034789212152</v>
          </cell>
          <cell r="P238">
            <v>593025</v>
          </cell>
          <cell r="Q238">
            <v>632201</v>
          </cell>
          <cell r="R238">
            <v>499631</v>
          </cell>
          <cell r="S238">
            <v>518124</v>
          </cell>
          <cell r="T238">
            <v>564661</v>
          </cell>
          <cell r="Y238">
            <v>46537</v>
          </cell>
          <cell r="Z238">
            <v>8.9818267441770683</v>
          </cell>
          <cell r="AA238">
            <v>-9.9372080450350833</v>
          </cell>
          <cell r="AC238">
            <v>123188.1949108134</v>
          </cell>
          <cell r="AD238">
            <v>78792.748455030334</v>
          </cell>
          <cell r="AE238">
            <v>39080</v>
          </cell>
          <cell r="AF238">
            <v>39080</v>
          </cell>
          <cell r="AG238">
            <v>42973.642314125173</v>
          </cell>
          <cell r="AL238">
            <v>3893.6423141251726</v>
          </cell>
          <cell r="AM238">
            <v>9.9632607833295204</v>
          </cell>
          <cell r="AP238">
            <v>469836.80508918659</v>
          </cell>
          <cell r="AQ238">
            <v>553408.25154496962</v>
          </cell>
          <cell r="AR238">
            <v>460551</v>
          </cell>
          <cell r="AS238">
            <v>479044</v>
          </cell>
          <cell r="AT238">
            <v>521687.3576858748</v>
          </cell>
          <cell r="AU238">
            <v>0</v>
          </cell>
          <cell r="AV238">
            <v>0</v>
          </cell>
          <cell r="AW238">
            <v>0</v>
          </cell>
          <cell r="AY238">
            <v>42643.357685874798</v>
          </cell>
          <cell r="AZ238">
            <v>8.9017621942608205</v>
          </cell>
          <cell r="BB238">
            <v>-229</v>
          </cell>
        </row>
        <row r="239">
          <cell r="A239">
            <v>230</v>
          </cell>
          <cell r="B239" t="str">
            <v>PELHAM</v>
          </cell>
          <cell r="C239">
            <v>0</v>
          </cell>
          <cell r="D239">
            <v>0</v>
          </cell>
          <cell r="E239">
            <v>0</v>
          </cell>
          <cell r="F239">
            <v>0</v>
          </cell>
          <cell r="G239">
            <v>0</v>
          </cell>
          <cell r="L239">
            <v>0</v>
          </cell>
          <cell r="M239" t="str">
            <v>--</v>
          </cell>
          <cell r="P239">
            <v>0</v>
          </cell>
          <cell r="Q239">
            <v>0</v>
          </cell>
          <cell r="R239">
            <v>0</v>
          </cell>
          <cell r="S239">
            <v>0</v>
          </cell>
          <cell r="T239">
            <v>0</v>
          </cell>
          <cell r="Y239">
            <v>0</v>
          </cell>
          <cell r="Z239" t="str">
            <v>--</v>
          </cell>
          <cell r="AA239">
            <v>0</v>
          </cell>
          <cell r="AC239">
            <v>0</v>
          </cell>
          <cell r="AD239">
            <v>0</v>
          </cell>
          <cell r="AE239">
            <v>0</v>
          </cell>
          <cell r="AF239">
            <v>0</v>
          </cell>
          <cell r="AG239">
            <v>0</v>
          </cell>
          <cell r="AL239">
            <v>0</v>
          </cell>
          <cell r="AM239" t="str">
            <v>--</v>
          </cell>
          <cell r="AP239">
            <v>0</v>
          </cell>
          <cell r="AQ239">
            <v>0</v>
          </cell>
          <cell r="AR239">
            <v>0</v>
          </cell>
          <cell r="AS239">
            <v>0</v>
          </cell>
          <cell r="AT239">
            <v>0</v>
          </cell>
          <cell r="AU239">
            <v>0</v>
          </cell>
          <cell r="AV239">
            <v>0</v>
          </cell>
          <cell r="AW239">
            <v>0</v>
          </cell>
          <cell r="AY239">
            <v>0</v>
          </cell>
          <cell r="AZ239" t="str">
            <v>--</v>
          </cell>
          <cell r="BB239">
            <v>-230</v>
          </cell>
        </row>
        <row r="240">
          <cell r="A240">
            <v>231</v>
          </cell>
          <cell r="B240" t="str">
            <v>PEMBROKE</v>
          </cell>
          <cell r="C240">
            <v>28.347749239305529</v>
          </cell>
          <cell r="D240">
            <v>26</v>
          </cell>
          <cell r="E240">
            <v>26</v>
          </cell>
          <cell r="F240">
            <v>26</v>
          </cell>
          <cell r="G240">
            <v>26</v>
          </cell>
          <cell r="L240">
            <v>0</v>
          </cell>
          <cell r="M240">
            <v>0</v>
          </cell>
          <cell r="P240">
            <v>313791</v>
          </cell>
          <cell r="Q240">
            <v>292798</v>
          </cell>
          <cell r="R240">
            <v>301539</v>
          </cell>
          <cell r="S240">
            <v>301596</v>
          </cell>
          <cell r="T240">
            <v>301596</v>
          </cell>
          <cell r="Y240">
            <v>0</v>
          </cell>
          <cell r="Z240">
            <v>0</v>
          </cell>
          <cell r="AA240">
            <v>0</v>
          </cell>
          <cell r="AC240">
            <v>30735.384000393573</v>
          </cell>
          <cell r="AD240">
            <v>23218</v>
          </cell>
          <cell r="AE240">
            <v>23218</v>
          </cell>
          <cell r="AF240">
            <v>23218</v>
          </cell>
          <cell r="AG240">
            <v>23213.261902237136</v>
          </cell>
          <cell r="AL240">
            <v>-4.7380977628636174</v>
          </cell>
          <cell r="AM240">
            <v>-2.0407002165834243E-2</v>
          </cell>
          <cell r="AP240">
            <v>283055.61599960644</v>
          </cell>
          <cell r="AQ240">
            <v>269580</v>
          </cell>
          <cell r="AR240">
            <v>278321</v>
          </cell>
          <cell r="AS240">
            <v>278378</v>
          </cell>
          <cell r="AT240">
            <v>278382.73809776286</v>
          </cell>
          <cell r="AU240">
            <v>0</v>
          </cell>
          <cell r="AV240">
            <v>0</v>
          </cell>
          <cell r="AW240">
            <v>0</v>
          </cell>
          <cell r="AY240">
            <v>4.7380977628636174</v>
          </cell>
          <cell r="AZ240">
            <v>1.7020374321496945E-3</v>
          </cell>
          <cell r="BB240">
            <v>-231</v>
          </cell>
        </row>
        <row r="241">
          <cell r="A241">
            <v>232</v>
          </cell>
          <cell r="B241" t="str">
            <v>PEPPERELL</v>
          </cell>
          <cell r="C241">
            <v>0</v>
          </cell>
          <cell r="D241">
            <v>0</v>
          </cell>
          <cell r="E241">
            <v>0</v>
          </cell>
          <cell r="F241">
            <v>0</v>
          </cell>
          <cell r="G241">
            <v>0</v>
          </cell>
          <cell r="L241">
            <v>0</v>
          </cell>
          <cell r="M241" t="str">
            <v>--</v>
          </cell>
          <cell r="P241">
            <v>0</v>
          </cell>
          <cell r="Q241">
            <v>0</v>
          </cell>
          <cell r="R241">
            <v>0</v>
          </cell>
          <cell r="S241">
            <v>0</v>
          </cell>
          <cell r="T241">
            <v>0</v>
          </cell>
          <cell r="Y241">
            <v>0</v>
          </cell>
          <cell r="Z241" t="str">
            <v>--</v>
          </cell>
          <cell r="AA241">
            <v>0</v>
          </cell>
          <cell r="AC241">
            <v>0</v>
          </cell>
          <cell r="AD241">
            <v>0</v>
          </cell>
          <cell r="AE241">
            <v>0</v>
          </cell>
          <cell r="AF241">
            <v>0</v>
          </cell>
          <cell r="AG241">
            <v>0</v>
          </cell>
          <cell r="AL241">
            <v>0</v>
          </cell>
          <cell r="AM241" t="str">
            <v>--</v>
          </cell>
          <cell r="AP241">
            <v>0</v>
          </cell>
          <cell r="AQ241">
            <v>0</v>
          </cell>
          <cell r="AR241">
            <v>0</v>
          </cell>
          <cell r="AS241">
            <v>0</v>
          </cell>
          <cell r="AT241">
            <v>0</v>
          </cell>
          <cell r="AU241">
            <v>0</v>
          </cell>
          <cell r="AV241">
            <v>0</v>
          </cell>
          <cell r="AW241">
            <v>0</v>
          </cell>
          <cell r="AY241">
            <v>0</v>
          </cell>
          <cell r="AZ241" t="str">
            <v>--</v>
          </cell>
          <cell r="BB241">
            <v>-232</v>
          </cell>
        </row>
        <row r="242">
          <cell r="A242">
            <v>233</v>
          </cell>
          <cell r="B242" t="str">
            <v>PERU</v>
          </cell>
          <cell r="C242">
            <v>0</v>
          </cell>
          <cell r="D242">
            <v>0</v>
          </cell>
          <cell r="E242">
            <v>0</v>
          </cell>
          <cell r="F242">
            <v>0</v>
          </cell>
          <cell r="G242">
            <v>0</v>
          </cell>
          <cell r="L242">
            <v>0</v>
          </cell>
          <cell r="M242" t="str">
            <v>--</v>
          </cell>
          <cell r="P242">
            <v>0</v>
          </cell>
          <cell r="Q242">
            <v>0</v>
          </cell>
          <cell r="R242">
            <v>0</v>
          </cell>
          <cell r="S242">
            <v>0</v>
          </cell>
          <cell r="T242">
            <v>0</v>
          </cell>
          <cell r="Y242">
            <v>0</v>
          </cell>
          <cell r="Z242" t="str">
            <v>--</v>
          </cell>
          <cell r="AA242">
            <v>0</v>
          </cell>
          <cell r="AC242">
            <v>0</v>
          </cell>
          <cell r="AD242">
            <v>0</v>
          </cell>
          <cell r="AE242">
            <v>0</v>
          </cell>
          <cell r="AF242">
            <v>0</v>
          </cell>
          <cell r="AG242">
            <v>0</v>
          </cell>
          <cell r="AL242">
            <v>0</v>
          </cell>
          <cell r="AM242" t="str">
            <v>--</v>
          </cell>
          <cell r="AP242">
            <v>0</v>
          </cell>
          <cell r="AQ242">
            <v>0</v>
          </cell>
          <cell r="AR242">
            <v>0</v>
          </cell>
          <cell r="AS242">
            <v>0</v>
          </cell>
          <cell r="AT242">
            <v>0</v>
          </cell>
          <cell r="AU242">
            <v>0</v>
          </cell>
          <cell r="AV242">
            <v>0</v>
          </cell>
          <cell r="AW242">
            <v>0</v>
          </cell>
          <cell r="AY242">
            <v>0</v>
          </cell>
          <cell r="AZ242" t="str">
            <v>--</v>
          </cell>
          <cell r="BB242">
            <v>-233</v>
          </cell>
        </row>
        <row r="243">
          <cell r="A243">
            <v>234</v>
          </cell>
          <cell r="B243" t="str">
            <v>PETERSHAM</v>
          </cell>
          <cell r="C243">
            <v>0</v>
          </cell>
          <cell r="D243">
            <v>0</v>
          </cell>
          <cell r="E243">
            <v>0</v>
          </cell>
          <cell r="F243">
            <v>0</v>
          </cell>
          <cell r="G243">
            <v>0</v>
          </cell>
          <cell r="L243">
            <v>0</v>
          </cell>
          <cell r="M243" t="str">
            <v>--</v>
          </cell>
          <cell r="P243">
            <v>0</v>
          </cell>
          <cell r="Q243">
            <v>0</v>
          </cell>
          <cell r="R243">
            <v>0</v>
          </cell>
          <cell r="S243">
            <v>0</v>
          </cell>
          <cell r="T243">
            <v>0</v>
          </cell>
          <cell r="Y243">
            <v>0</v>
          </cell>
          <cell r="Z243" t="str">
            <v>--</v>
          </cell>
          <cell r="AA243">
            <v>0</v>
          </cell>
          <cell r="AC243">
            <v>0</v>
          </cell>
          <cell r="AD243">
            <v>0</v>
          </cell>
          <cell r="AE243">
            <v>0</v>
          </cell>
          <cell r="AF243">
            <v>0</v>
          </cell>
          <cell r="AG243">
            <v>0</v>
          </cell>
          <cell r="AL243">
            <v>0</v>
          </cell>
          <cell r="AM243" t="str">
            <v>--</v>
          </cell>
          <cell r="AP243">
            <v>0</v>
          </cell>
          <cell r="AQ243">
            <v>0</v>
          </cell>
          <cell r="AR243">
            <v>0</v>
          </cell>
          <cell r="AS243">
            <v>0</v>
          </cell>
          <cell r="AT243">
            <v>0</v>
          </cell>
          <cell r="AU243">
            <v>0</v>
          </cell>
          <cell r="AV243">
            <v>0</v>
          </cell>
          <cell r="AW243">
            <v>0</v>
          </cell>
          <cell r="AY243">
            <v>0</v>
          </cell>
          <cell r="AZ243" t="str">
            <v>--</v>
          </cell>
          <cell r="BB243">
            <v>-234</v>
          </cell>
        </row>
        <row r="244">
          <cell r="A244">
            <v>235</v>
          </cell>
          <cell r="B244" t="str">
            <v>PHILLIPSTON</v>
          </cell>
          <cell r="C244">
            <v>0</v>
          </cell>
          <cell r="D244">
            <v>0</v>
          </cell>
          <cell r="E244">
            <v>0</v>
          </cell>
          <cell r="F244">
            <v>0</v>
          </cell>
          <cell r="G244">
            <v>0</v>
          </cell>
          <cell r="L244">
            <v>0</v>
          </cell>
          <cell r="M244" t="str">
            <v>--</v>
          </cell>
          <cell r="P244">
            <v>0</v>
          </cell>
          <cell r="Q244">
            <v>0</v>
          </cell>
          <cell r="R244">
            <v>0</v>
          </cell>
          <cell r="S244">
            <v>0</v>
          </cell>
          <cell r="T244">
            <v>0</v>
          </cell>
          <cell r="Y244">
            <v>0</v>
          </cell>
          <cell r="Z244" t="str">
            <v>--</v>
          </cell>
          <cell r="AA244">
            <v>0</v>
          </cell>
          <cell r="AC244">
            <v>0</v>
          </cell>
          <cell r="AD244">
            <v>0</v>
          </cell>
          <cell r="AE244">
            <v>0</v>
          </cell>
          <cell r="AF244">
            <v>0</v>
          </cell>
          <cell r="AG244">
            <v>0</v>
          </cell>
          <cell r="AL244">
            <v>0</v>
          </cell>
          <cell r="AM244" t="str">
            <v>--</v>
          </cell>
          <cell r="AP244">
            <v>0</v>
          </cell>
          <cell r="AQ244">
            <v>0</v>
          </cell>
          <cell r="AR244">
            <v>0</v>
          </cell>
          <cell r="AS244">
            <v>0</v>
          </cell>
          <cell r="AT244">
            <v>0</v>
          </cell>
          <cell r="AU244">
            <v>0</v>
          </cell>
          <cell r="AV244">
            <v>0</v>
          </cell>
          <cell r="AW244">
            <v>0</v>
          </cell>
          <cell r="AY244">
            <v>0</v>
          </cell>
          <cell r="AZ244" t="str">
            <v>--</v>
          </cell>
          <cell r="BB244">
            <v>-235</v>
          </cell>
        </row>
        <row r="245">
          <cell r="A245">
            <v>236</v>
          </cell>
          <cell r="B245" t="str">
            <v>PITTSFIELD</v>
          </cell>
          <cell r="C245">
            <v>176.02020202020202</v>
          </cell>
          <cell r="D245">
            <v>200</v>
          </cell>
          <cell r="E245">
            <v>179</v>
          </cell>
          <cell r="F245">
            <v>179</v>
          </cell>
          <cell r="G245">
            <v>174.78859060402687</v>
          </cell>
          <cell r="L245">
            <v>-4.2114093959731349</v>
          </cell>
          <cell r="M245">
            <v>-2.3527426793146011</v>
          </cell>
          <cell r="P245">
            <v>2195773</v>
          </cell>
          <cell r="Q245">
            <v>2579200</v>
          </cell>
          <cell r="R245">
            <v>2273658</v>
          </cell>
          <cell r="S245">
            <v>2272226</v>
          </cell>
          <cell r="T245">
            <v>2167992</v>
          </cell>
          <cell r="Y245">
            <v>-104234</v>
          </cell>
          <cell r="Z245">
            <v>-4.5873077766032111</v>
          </cell>
          <cell r="AA245">
            <v>-2.23456509728861</v>
          </cell>
          <cell r="AC245">
            <v>536005.88418237434</v>
          </cell>
          <cell r="AD245">
            <v>477447.61721120117</v>
          </cell>
          <cell r="AE245">
            <v>230626.57977410365</v>
          </cell>
          <cell r="AF245">
            <v>228405.8139551027</v>
          </cell>
          <cell r="AG245">
            <v>152183.7343767616</v>
          </cell>
          <cell r="AL245">
            <v>-76222.079578341101</v>
          </cell>
          <cell r="AM245">
            <v>-33.371339484958959</v>
          </cell>
          <cell r="AP245">
            <v>1659767.1158176255</v>
          </cell>
          <cell r="AQ245">
            <v>2101752.3827887988</v>
          </cell>
          <cell r="AR245">
            <v>2043031.4202258964</v>
          </cell>
          <cell r="AS245">
            <v>2043820.1860448974</v>
          </cell>
          <cell r="AT245">
            <v>2015808.2656232384</v>
          </cell>
          <cell r="AU245">
            <v>0</v>
          </cell>
          <cell r="AV245">
            <v>0</v>
          </cell>
          <cell r="AW245">
            <v>0</v>
          </cell>
          <cell r="AY245">
            <v>-28011.920421659015</v>
          </cell>
          <cell r="AZ245">
            <v>-1.3705667755374518</v>
          </cell>
          <cell r="BB245">
            <v>-236</v>
          </cell>
        </row>
        <row r="246">
          <cell r="A246">
            <v>237</v>
          </cell>
          <cell r="B246" t="str">
            <v>PLAINFIELD</v>
          </cell>
          <cell r="C246">
            <v>0</v>
          </cell>
          <cell r="D246">
            <v>0</v>
          </cell>
          <cell r="E246">
            <v>0</v>
          </cell>
          <cell r="F246">
            <v>0</v>
          </cell>
          <cell r="G246">
            <v>0</v>
          </cell>
          <cell r="L246">
            <v>0</v>
          </cell>
          <cell r="M246" t="str">
            <v>--</v>
          </cell>
          <cell r="P246">
            <v>0</v>
          </cell>
          <cell r="Q246">
            <v>0</v>
          </cell>
          <cell r="R246">
            <v>0</v>
          </cell>
          <cell r="S246">
            <v>0</v>
          </cell>
          <cell r="T246">
            <v>0</v>
          </cell>
          <cell r="Y246">
            <v>0</v>
          </cell>
          <cell r="Z246" t="str">
            <v>--</v>
          </cell>
          <cell r="AA246">
            <v>0</v>
          </cell>
          <cell r="AC246">
            <v>0</v>
          </cell>
          <cell r="AD246">
            <v>0</v>
          </cell>
          <cell r="AE246">
            <v>0</v>
          </cell>
          <cell r="AF246">
            <v>0</v>
          </cell>
          <cell r="AG246">
            <v>0</v>
          </cell>
          <cell r="AL246">
            <v>0</v>
          </cell>
          <cell r="AM246" t="str">
            <v>--</v>
          </cell>
          <cell r="AP246">
            <v>0</v>
          </cell>
          <cell r="AQ246">
            <v>0</v>
          </cell>
          <cell r="AR246">
            <v>0</v>
          </cell>
          <cell r="AS246">
            <v>0</v>
          </cell>
          <cell r="AT246">
            <v>0</v>
          </cell>
          <cell r="AU246">
            <v>0</v>
          </cell>
          <cell r="AV246">
            <v>0</v>
          </cell>
          <cell r="AW246">
            <v>0</v>
          </cell>
          <cell r="AY246">
            <v>0</v>
          </cell>
          <cell r="AZ246" t="str">
            <v>--</v>
          </cell>
          <cell r="BB246">
            <v>-237</v>
          </cell>
        </row>
        <row r="247">
          <cell r="A247">
            <v>238</v>
          </cell>
          <cell r="B247" t="str">
            <v>PLAINVILLE</v>
          </cell>
          <cell r="C247">
            <v>14</v>
          </cell>
          <cell r="D247">
            <v>13</v>
          </cell>
          <cell r="E247">
            <v>11</v>
          </cell>
          <cell r="F247">
            <v>11</v>
          </cell>
          <cell r="G247">
            <v>14</v>
          </cell>
          <cell r="L247">
            <v>3</v>
          </cell>
          <cell r="M247">
            <v>27.27272727272727</v>
          </cell>
          <cell r="P247">
            <v>178766</v>
          </cell>
          <cell r="Q247">
            <v>167076</v>
          </cell>
          <cell r="R247">
            <v>154803</v>
          </cell>
          <cell r="S247">
            <v>154660</v>
          </cell>
          <cell r="T247">
            <v>192450</v>
          </cell>
          <cell r="Y247">
            <v>37790</v>
          </cell>
          <cell r="Z247">
            <v>24.434242855295494</v>
          </cell>
          <cell r="AA247">
            <v>-2.8384844174317756</v>
          </cell>
          <cell r="AC247">
            <v>58814.823040636446</v>
          </cell>
          <cell r="AD247">
            <v>11609</v>
          </cell>
          <cell r="AE247">
            <v>9823</v>
          </cell>
          <cell r="AF247">
            <v>9823</v>
          </cell>
          <cell r="AG247">
            <v>24601.515807580356</v>
          </cell>
          <cell r="AL247">
            <v>14778.515807580356</v>
          </cell>
          <cell r="AM247">
            <v>150.44808925562819</v>
          </cell>
          <cell r="AP247">
            <v>119951.17695936355</v>
          </cell>
          <cell r="AQ247">
            <v>155467</v>
          </cell>
          <cell r="AR247">
            <v>144980</v>
          </cell>
          <cell r="AS247">
            <v>144837</v>
          </cell>
          <cell r="AT247">
            <v>167848.48419241965</v>
          </cell>
          <cell r="AU247">
            <v>0</v>
          </cell>
          <cell r="AV247">
            <v>0</v>
          </cell>
          <cell r="AW247">
            <v>0</v>
          </cell>
          <cell r="AY247">
            <v>23011.484192419652</v>
          </cell>
          <cell r="AZ247">
            <v>15.887849232184914</v>
          </cell>
          <cell r="BB247">
            <v>-238</v>
          </cell>
        </row>
        <row r="248">
          <cell r="A248">
            <v>239</v>
          </cell>
          <cell r="B248" t="str">
            <v>PLYMOUTH</v>
          </cell>
          <cell r="C248">
            <v>532.53306667079869</v>
          </cell>
          <cell r="D248">
            <v>597</v>
          </cell>
          <cell r="E248">
            <v>564</v>
          </cell>
          <cell r="F248">
            <v>564</v>
          </cell>
          <cell r="G248">
            <v>556.95470383275267</v>
          </cell>
          <cell r="L248">
            <v>-7.0452961672473293</v>
          </cell>
          <cell r="M248">
            <v>-1.2491659871005867</v>
          </cell>
          <cell r="P248">
            <v>6255915</v>
          </cell>
          <cell r="Q248">
            <v>7335831</v>
          </cell>
          <cell r="R248">
            <v>6635696</v>
          </cell>
          <cell r="S248">
            <v>7087522</v>
          </cell>
          <cell r="T248">
            <v>6838024</v>
          </cell>
          <cell r="Y248">
            <v>-249498</v>
          </cell>
          <cell r="Z248">
            <v>-3.520243041220894</v>
          </cell>
          <cell r="AA248">
            <v>-2.2710770541203074</v>
          </cell>
          <cell r="AC248">
            <v>1051423.2824649413</v>
          </cell>
          <cell r="AD248">
            <v>1372208.4190382902</v>
          </cell>
          <cell r="AE248">
            <v>831185.79970712448</v>
          </cell>
          <cell r="AF248">
            <v>1254433.0585652452</v>
          </cell>
          <cell r="AG248">
            <v>984100.03492518573</v>
          </cell>
          <cell r="AL248">
            <v>-270333.02364005952</v>
          </cell>
          <cell r="AM248">
            <v>-21.550215198350418</v>
          </cell>
          <cell r="AP248">
            <v>5204491.717535059</v>
          </cell>
          <cell r="AQ248">
            <v>5963622.5809617098</v>
          </cell>
          <cell r="AR248">
            <v>5804510.200292876</v>
          </cell>
          <cell r="AS248">
            <v>5833088.941434755</v>
          </cell>
          <cell r="AT248">
            <v>5853923.9650748139</v>
          </cell>
          <cell r="AU248">
            <v>0</v>
          </cell>
          <cell r="AV248">
            <v>0</v>
          </cell>
          <cell r="AW248">
            <v>0</v>
          </cell>
          <cell r="AY248">
            <v>20835.023640058935</v>
          </cell>
          <cell r="AZ248">
            <v>0.3571867984398347</v>
          </cell>
          <cell r="BB248">
            <v>-239</v>
          </cell>
        </row>
        <row r="249">
          <cell r="A249">
            <v>240</v>
          </cell>
          <cell r="B249" t="str">
            <v>PLYMPTON</v>
          </cell>
          <cell r="C249">
            <v>1</v>
          </cell>
          <cell r="D249">
            <v>1</v>
          </cell>
          <cell r="E249">
            <v>1</v>
          </cell>
          <cell r="F249">
            <v>1</v>
          </cell>
          <cell r="G249">
            <v>1</v>
          </cell>
          <cell r="L249">
            <v>0</v>
          </cell>
          <cell r="M249">
            <v>0</v>
          </cell>
          <cell r="P249">
            <v>0</v>
          </cell>
          <cell r="Q249">
            <v>13676</v>
          </cell>
          <cell r="R249">
            <v>15334</v>
          </cell>
          <cell r="S249">
            <v>15328</v>
          </cell>
          <cell r="T249">
            <v>15328</v>
          </cell>
          <cell r="Y249">
            <v>0</v>
          </cell>
          <cell r="Z249">
            <v>0</v>
          </cell>
          <cell r="AA249">
            <v>0</v>
          </cell>
          <cell r="AC249">
            <v>0</v>
          </cell>
          <cell r="AD249">
            <v>11483.370648813861</v>
          </cell>
          <cell r="AE249">
            <v>14718.243622759164</v>
          </cell>
          <cell r="AF249">
            <v>14543.29626816424</v>
          </cell>
          <cell r="AG249">
            <v>13699.261779465074</v>
          </cell>
          <cell r="AL249">
            <v>-844.0344886991661</v>
          </cell>
          <cell r="AM249">
            <v>-5.8035982567912425</v>
          </cell>
          <cell r="AP249">
            <v>0</v>
          </cell>
          <cell r="AQ249">
            <v>2192.6293511861386</v>
          </cell>
          <cell r="AR249">
            <v>615.75637724083572</v>
          </cell>
          <cell r="AS249">
            <v>784.70373183575975</v>
          </cell>
          <cell r="AT249">
            <v>1628.7382205349259</v>
          </cell>
          <cell r="AU249">
            <v>0</v>
          </cell>
          <cell r="AV249">
            <v>0</v>
          </cell>
          <cell r="AW249">
            <v>0</v>
          </cell>
          <cell r="AY249">
            <v>844.0344886991661</v>
          </cell>
          <cell r="AZ249">
            <v>107.56091177553166</v>
          </cell>
          <cell r="BB249">
            <v>-240</v>
          </cell>
        </row>
        <row r="250">
          <cell r="A250">
            <v>241</v>
          </cell>
          <cell r="B250" t="str">
            <v>PRINCETON</v>
          </cell>
          <cell r="C250">
            <v>0</v>
          </cell>
          <cell r="D250">
            <v>0</v>
          </cell>
          <cell r="E250">
            <v>0</v>
          </cell>
          <cell r="F250">
            <v>0</v>
          </cell>
          <cell r="G250">
            <v>0</v>
          </cell>
          <cell r="L250">
            <v>0</v>
          </cell>
          <cell r="M250" t="str">
            <v>--</v>
          </cell>
          <cell r="P250">
            <v>0</v>
          </cell>
          <cell r="Q250">
            <v>0</v>
          </cell>
          <cell r="R250">
            <v>0</v>
          </cell>
          <cell r="S250">
            <v>0</v>
          </cell>
          <cell r="T250">
            <v>0</v>
          </cell>
          <cell r="Y250">
            <v>0</v>
          </cell>
          <cell r="Z250" t="str">
            <v>--</v>
          </cell>
          <cell r="AA250">
            <v>0</v>
          </cell>
          <cell r="AC250">
            <v>0</v>
          </cell>
          <cell r="AD250">
            <v>0</v>
          </cell>
          <cell r="AE250">
            <v>0</v>
          </cell>
          <cell r="AF250">
            <v>0</v>
          </cell>
          <cell r="AG250">
            <v>0</v>
          </cell>
          <cell r="AL250">
            <v>0</v>
          </cell>
          <cell r="AM250" t="str">
            <v>--</v>
          </cell>
          <cell r="AP250">
            <v>0</v>
          </cell>
          <cell r="AQ250">
            <v>0</v>
          </cell>
          <cell r="AR250">
            <v>0</v>
          </cell>
          <cell r="AS250">
            <v>0</v>
          </cell>
          <cell r="AT250">
            <v>0</v>
          </cell>
          <cell r="AU250">
            <v>0</v>
          </cell>
          <cell r="AV250">
            <v>0</v>
          </cell>
          <cell r="AW250">
            <v>0</v>
          </cell>
          <cell r="AY250">
            <v>0</v>
          </cell>
          <cell r="AZ250" t="str">
            <v>--</v>
          </cell>
          <cell r="BB250">
            <v>-241</v>
          </cell>
        </row>
        <row r="251">
          <cell r="A251">
            <v>242</v>
          </cell>
          <cell r="B251" t="str">
            <v>PROVINCETOWN</v>
          </cell>
          <cell r="C251">
            <v>3.4965986394557822</v>
          </cell>
          <cell r="D251">
            <v>4</v>
          </cell>
          <cell r="E251">
            <v>3</v>
          </cell>
          <cell r="F251">
            <v>3</v>
          </cell>
          <cell r="G251">
            <v>3</v>
          </cell>
          <cell r="L251">
            <v>0</v>
          </cell>
          <cell r="M251">
            <v>0</v>
          </cell>
          <cell r="P251">
            <v>99932</v>
          </cell>
          <cell r="Q251">
            <v>129252</v>
          </cell>
          <cell r="R251">
            <v>106992</v>
          </cell>
          <cell r="S251">
            <v>106890</v>
          </cell>
          <cell r="T251">
            <v>106857</v>
          </cell>
          <cell r="Y251">
            <v>-33</v>
          </cell>
          <cell r="Z251">
            <v>-3.0872859949482301E-2</v>
          </cell>
          <cell r="AA251">
            <v>-3.0872859949482301E-2</v>
          </cell>
          <cell r="AC251">
            <v>3113</v>
          </cell>
          <cell r="AD251">
            <v>27482.559907331364</v>
          </cell>
          <cell r="AE251">
            <v>9852.6924100939577</v>
          </cell>
          <cell r="AF251">
            <v>9668.1836056180819</v>
          </cell>
          <cell r="AG251">
            <v>9205.6340940155078</v>
          </cell>
          <cell r="AL251">
            <v>-462.54951160257406</v>
          </cell>
          <cell r="AM251">
            <v>-4.7842441814385017</v>
          </cell>
          <cell r="AP251">
            <v>96819</v>
          </cell>
          <cell r="AQ251">
            <v>101769.44009266864</v>
          </cell>
          <cell r="AR251">
            <v>97139.307589906035</v>
          </cell>
          <cell r="AS251">
            <v>97221.816394381924</v>
          </cell>
          <cell r="AT251">
            <v>97651.365905984494</v>
          </cell>
          <cell r="AU251">
            <v>0</v>
          </cell>
          <cell r="AV251">
            <v>0</v>
          </cell>
          <cell r="AW251">
            <v>0</v>
          </cell>
          <cell r="AY251">
            <v>429.54951160257042</v>
          </cell>
          <cell r="AZ251">
            <v>0.44182419906668713</v>
          </cell>
          <cell r="BB251">
            <v>-242</v>
          </cell>
        </row>
        <row r="252">
          <cell r="A252">
            <v>243</v>
          </cell>
          <cell r="B252" t="str">
            <v>QUINCY</v>
          </cell>
          <cell r="C252">
            <v>37.413541027229158</v>
          </cell>
          <cell r="D252">
            <v>29</v>
          </cell>
          <cell r="E252">
            <v>30</v>
          </cell>
          <cell r="F252">
            <v>30</v>
          </cell>
          <cell r="G252">
            <v>33.114642422267991</v>
          </cell>
          <cell r="L252">
            <v>3.1146424222679912</v>
          </cell>
          <cell r="M252">
            <v>10.382141407559974</v>
          </cell>
          <cell r="P252">
            <v>501032</v>
          </cell>
          <cell r="Q252">
            <v>404196</v>
          </cell>
          <cell r="R252">
            <v>409476</v>
          </cell>
          <cell r="S252">
            <v>416941</v>
          </cell>
          <cell r="T252">
            <v>423789</v>
          </cell>
          <cell r="Y252">
            <v>6848</v>
          </cell>
          <cell r="Z252">
            <v>1.6424386184136441</v>
          </cell>
          <cell r="AA252">
            <v>-8.7397027891463299</v>
          </cell>
          <cell r="AC252">
            <v>82868.136923801343</v>
          </cell>
          <cell r="AD252">
            <v>25897</v>
          </cell>
          <cell r="AE252">
            <v>26648</v>
          </cell>
          <cell r="AF252">
            <v>26648</v>
          </cell>
          <cell r="AG252">
            <v>27068.775231264517</v>
          </cell>
          <cell r="AL252">
            <v>420.77523126451706</v>
          </cell>
          <cell r="AM252">
            <v>1.5790124259400962</v>
          </cell>
          <cell r="AP252">
            <v>418163.86307619867</v>
          </cell>
          <cell r="AQ252">
            <v>378299</v>
          </cell>
          <cell r="AR252">
            <v>382828</v>
          </cell>
          <cell r="AS252">
            <v>390293</v>
          </cell>
          <cell r="AT252">
            <v>396720.22476873547</v>
          </cell>
          <cell r="AU252">
            <v>0</v>
          </cell>
          <cell r="AV252">
            <v>0</v>
          </cell>
          <cell r="AW252">
            <v>0</v>
          </cell>
          <cell r="AY252">
            <v>6427.2247687354684</v>
          </cell>
          <cell r="AZ252">
            <v>1.6467691628431647</v>
          </cell>
          <cell r="BB252">
            <v>-243</v>
          </cell>
        </row>
        <row r="253">
          <cell r="A253">
            <v>244</v>
          </cell>
          <cell r="B253" t="str">
            <v>RANDOLPH</v>
          </cell>
          <cell r="C253">
            <v>209.94959154754957</v>
          </cell>
          <cell r="D253">
            <v>207</v>
          </cell>
          <cell r="E253">
            <v>203</v>
          </cell>
          <cell r="F253">
            <v>203</v>
          </cell>
          <cell r="G253">
            <v>221.12880916073968</v>
          </cell>
          <cell r="L253">
            <v>18.128809160739678</v>
          </cell>
          <cell r="M253">
            <v>8.9304478624333328</v>
          </cell>
          <cell r="P253">
            <v>3068845</v>
          </cell>
          <cell r="Q253">
            <v>3189165</v>
          </cell>
          <cell r="R253">
            <v>3051249</v>
          </cell>
          <cell r="S253">
            <v>3014238</v>
          </cell>
          <cell r="T253">
            <v>3233171</v>
          </cell>
          <cell r="Y253">
            <v>218933</v>
          </cell>
          <cell r="Z253">
            <v>7.2632950682726349</v>
          </cell>
          <cell r="AA253">
            <v>-1.6671527941606978</v>
          </cell>
          <cell r="AC253">
            <v>334164.2307160226</v>
          </cell>
          <cell r="AD253">
            <v>282527.96937300742</v>
          </cell>
          <cell r="AE253">
            <v>179818</v>
          </cell>
          <cell r="AF253">
            <v>179818</v>
          </cell>
          <cell r="AG253">
            <v>329270.37752388092</v>
          </cell>
          <cell r="AL253">
            <v>149452.37752388092</v>
          </cell>
          <cell r="AM253">
            <v>83.113135238897613</v>
          </cell>
          <cell r="AP253">
            <v>2734680.7692839773</v>
          </cell>
          <cell r="AQ253">
            <v>2906637.0306269927</v>
          </cell>
          <cell r="AR253">
            <v>2871431</v>
          </cell>
          <cell r="AS253">
            <v>2834420</v>
          </cell>
          <cell r="AT253">
            <v>2903900.6224761191</v>
          </cell>
          <cell r="AU253">
            <v>0</v>
          </cell>
          <cell r="AV253">
            <v>0</v>
          </cell>
          <cell r="AW253">
            <v>0</v>
          </cell>
          <cell r="AY253">
            <v>69480.622476119082</v>
          </cell>
          <cell r="AZ253">
            <v>2.4513171116531396</v>
          </cell>
          <cell r="BB253">
            <v>-244</v>
          </cell>
        </row>
        <row r="254">
          <cell r="A254">
            <v>245</v>
          </cell>
          <cell r="B254" t="str">
            <v>RAYNHAM</v>
          </cell>
          <cell r="C254">
            <v>0</v>
          </cell>
          <cell r="D254">
            <v>0</v>
          </cell>
          <cell r="E254">
            <v>0</v>
          </cell>
          <cell r="F254">
            <v>0</v>
          </cell>
          <cell r="G254">
            <v>0</v>
          </cell>
          <cell r="L254">
            <v>0</v>
          </cell>
          <cell r="M254" t="str">
            <v>--</v>
          </cell>
          <cell r="P254">
            <v>0</v>
          </cell>
          <cell r="Q254">
            <v>0</v>
          </cell>
          <cell r="R254">
            <v>0</v>
          </cell>
          <cell r="S254">
            <v>0</v>
          </cell>
          <cell r="T254">
            <v>0</v>
          </cell>
          <cell r="Y254">
            <v>0</v>
          </cell>
          <cell r="Z254" t="str">
            <v>--</v>
          </cell>
          <cell r="AA254">
            <v>0</v>
          </cell>
          <cell r="AC254">
            <v>0</v>
          </cell>
          <cell r="AD254">
            <v>0</v>
          </cell>
          <cell r="AE254">
            <v>0</v>
          </cell>
          <cell r="AF254">
            <v>0</v>
          </cell>
          <cell r="AG254">
            <v>0</v>
          </cell>
          <cell r="AL254">
            <v>0</v>
          </cell>
          <cell r="AM254" t="str">
            <v>--</v>
          </cell>
          <cell r="AP254">
            <v>0</v>
          </cell>
          <cell r="AQ254">
            <v>0</v>
          </cell>
          <cell r="AR254">
            <v>0</v>
          </cell>
          <cell r="AS254">
            <v>0</v>
          </cell>
          <cell r="AT254">
            <v>0</v>
          </cell>
          <cell r="AU254">
            <v>0</v>
          </cell>
          <cell r="AV254">
            <v>0</v>
          </cell>
          <cell r="AW254">
            <v>0</v>
          </cell>
          <cell r="AY254">
            <v>0</v>
          </cell>
          <cell r="AZ254" t="str">
            <v>--</v>
          </cell>
          <cell r="BB254">
            <v>-245</v>
          </cell>
        </row>
        <row r="255">
          <cell r="A255">
            <v>246</v>
          </cell>
          <cell r="B255" t="str">
            <v>READING</v>
          </cell>
          <cell r="C255">
            <v>3.4983050847457626</v>
          </cell>
          <cell r="D255">
            <v>2</v>
          </cell>
          <cell r="E255">
            <v>1</v>
          </cell>
          <cell r="F255">
            <v>1</v>
          </cell>
          <cell r="G255">
            <v>2</v>
          </cell>
          <cell r="L255">
            <v>1</v>
          </cell>
          <cell r="M255">
            <v>100</v>
          </cell>
          <cell r="P255">
            <v>40905</v>
          </cell>
          <cell r="Q255">
            <v>23674</v>
          </cell>
          <cell r="R255">
            <v>11305</v>
          </cell>
          <cell r="S255">
            <v>11986</v>
          </cell>
          <cell r="T255">
            <v>23972</v>
          </cell>
          <cell r="Y255">
            <v>11986</v>
          </cell>
          <cell r="Z255">
            <v>100</v>
          </cell>
          <cell r="AA255">
            <v>0</v>
          </cell>
          <cell r="AC255">
            <v>3121</v>
          </cell>
          <cell r="AD255">
            <v>1786</v>
          </cell>
          <cell r="AE255">
            <v>893</v>
          </cell>
          <cell r="AF255">
            <v>893</v>
          </cell>
          <cell r="AG255">
            <v>1786</v>
          </cell>
          <cell r="AL255">
            <v>893</v>
          </cell>
          <cell r="AM255">
            <v>100</v>
          </cell>
          <cell r="AP255">
            <v>37784</v>
          </cell>
          <cell r="AQ255">
            <v>21888</v>
          </cell>
          <cell r="AR255">
            <v>10412</v>
          </cell>
          <cell r="AS255">
            <v>11093</v>
          </cell>
          <cell r="AT255">
            <v>22186</v>
          </cell>
          <cell r="AU255">
            <v>0</v>
          </cell>
          <cell r="AV255">
            <v>0</v>
          </cell>
          <cell r="AW255">
            <v>0</v>
          </cell>
          <cell r="AY255">
            <v>11093</v>
          </cell>
          <cell r="AZ255">
            <v>100</v>
          </cell>
          <cell r="BB255">
            <v>-246</v>
          </cell>
        </row>
        <row r="256">
          <cell r="A256">
            <v>247</v>
          </cell>
          <cell r="B256" t="str">
            <v>REHOBOTH</v>
          </cell>
          <cell r="C256">
            <v>0</v>
          </cell>
          <cell r="D256">
            <v>0</v>
          </cell>
          <cell r="E256">
            <v>0</v>
          </cell>
          <cell r="F256">
            <v>0</v>
          </cell>
          <cell r="G256">
            <v>0</v>
          </cell>
          <cell r="L256">
            <v>0</v>
          </cell>
          <cell r="M256" t="str">
            <v>--</v>
          </cell>
          <cell r="P256">
            <v>0</v>
          </cell>
          <cell r="Q256">
            <v>0</v>
          </cell>
          <cell r="R256">
            <v>0</v>
          </cell>
          <cell r="S256">
            <v>0</v>
          </cell>
          <cell r="T256">
            <v>0</v>
          </cell>
          <cell r="Y256">
            <v>0</v>
          </cell>
          <cell r="Z256" t="str">
            <v>--</v>
          </cell>
          <cell r="AA256">
            <v>0</v>
          </cell>
          <cell r="AC256">
            <v>0</v>
          </cell>
          <cell r="AD256">
            <v>0</v>
          </cell>
          <cell r="AE256">
            <v>0</v>
          </cell>
          <cell r="AF256">
            <v>0</v>
          </cell>
          <cell r="AG256">
            <v>0</v>
          </cell>
          <cell r="AL256">
            <v>0</v>
          </cell>
          <cell r="AM256" t="str">
            <v>--</v>
          </cell>
          <cell r="AP256">
            <v>0</v>
          </cell>
          <cell r="AQ256">
            <v>0</v>
          </cell>
          <cell r="AR256">
            <v>0</v>
          </cell>
          <cell r="AS256">
            <v>0</v>
          </cell>
          <cell r="AT256">
            <v>0</v>
          </cell>
          <cell r="AU256">
            <v>0</v>
          </cell>
          <cell r="AV256">
            <v>0</v>
          </cell>
          <cell r="AW256">
            <v>0</v>
          </cell>
          <cell r="AY256">
            <v>0</v>
          </cell>
          <cell r="AZ256" t="str">
            <v>--</v>
          </cell>
          <cell r="BB256">
            <v>-247</v>
          </cell>
        </row>
        <row r="257">
          <cell r="A257">
            <v>248</v>
          </cell>
          <cell r="B257" t="str">
            <v>REVERE</v>
          </cell>
          <cell r="C257">
            <v>155.13213448525647</v>
          </cell>
          <cell r="D257">
            <v>172</v>
          </cell>
          <cell r="E257">
            <v>171</v>
          </cell>
          <cell r="F257">
            <v>171</v>
          </cell>
          <cell r="G257">
            <v>181.8602577866244</v>
          </cell>
          <cell r="L257">
            <v>10.860257786624402</v>
          </cell>
          <cell r="M257">
            <v>6.3510279453943941</v>
          </cell>
          <cell r="P257">
            <v>1906335</v>
          </cell>
          <cell r="Q257">
            <v>2229027</v>
          </cell>
          <cell r="R257">
            <v>2190189</v>
          </cell>
          <cell r="S257">
            <v>2189260</v>
          </cell>
          <cell r="T257">
            <v>2279743</v>
          </cell>
          <cell r="Y257">
            <v>90483</v>
          </cell>
          <cell r="Z257">
            <v>4.1330403880763367</v>
          </cell>
          <cell r="AA257">
            <v>-2.2179875573180574</v>
          </cell>
          <cell r="AC257">
            <v>538939.83413664484</v>
          </cell>
          <cell r="AD257">
            <v>404291.10818746971</v>
          </cell>
          <cell r="AE257">
            <v>406039.6357144753</v>
          </cell>
          <cell r="AF257">
            <v>402049.95533515955</v>
          </cell>
          <cell r="AG257">
            <v>467284.31678416359</v>
          </cell>
          <cell r="AL257">
            <v>65234.361449004035</v>
          </cell>
          <cell r="AM257">
            <v>16.225436810364258</v>
          </cell>
          <cell r="AP257">
            <v>1367395.1658633552</v>
          </cell>
          <cell r="AQ257">
            <v>1824735.8918125303</v>
          </cell>
          <cell r="AR257">
            <v>1784149.3642855247</v>
          </cell>
          <cell r="AS257">
            <v>1787210.0446648404</v>
          </cell>
          <cell r="AT257">
            <v>1812458.6832158365</v>
          </cell>
          <cell r="AU257">
            <v>0</v>
          </cell>
          <cell r="AV257">
            <v>0</v>
          </cell>
          <cell r="AW257">
            <v>0</v>
          </cell>
          <cell r="AY257">
            <v>25248.638550996082</v>
          </cell>
          <cell r="AZ257">
            <v>1.4127404121506704</v>
          </cell>
          <cell r="BB257">
            <v>-248</v>
          </cell>
        </row>
        <row r="258">
          <cell r="A258">
            <v>249</v>
          </cell>
          <cell r="B258" t="str">
            <v>RICHMOND</v>
          </cell>
          <cell r="C258">
            <v>0</v>
          </cell>
          <cell r="D258">
            <v>0</v>
          </cell>
          <cell r="E258">
            <v>0</v>
          </cell>
          <cell r="F258">
            <v>0</v>
          </cell>
          <cell r="G258">
            <v>0</v>
          </cell>
          <cell r="L258">
            <v>0</v>
          </cell>
          <cell r="M258" t="str">
            <v>--</v>
          </cell>
          <cell r="P258">
            <v>0</v>
          </cell>
          <cell r="Q258">
            <v>0</v>
          </cell>
          <cell r="R258">
            <v>0</v>
          </cell>
          <cell r="S258">
            <v>0</v>
          </cell>
          <cell r="T258">
            <v>0</v>
          </cell>
          <cell r="Y258">
            <v>0</v>
          </cell>
          <cell r="Z258" t="str">
            <v>--</v>
          </cell>
          <cell r="AA258">
            <v>0</v>
          </cell>
          <cell r="AC258">
            <v>0</v>
          </cell>
          <cell r="AD258">
            <v>0</v>
          </cell>
          <cell r="AE258">
            <v>0</v>
          </cell>
          <cell r="AF258">
            <v>0</v>
          </cell>
          <cell r="AG258">
            <v>0</v>
          </cell>
          <cell r="AL258">
            <v>0</v>
          </cell>
          <cell r="AM258" t="str">
            <v>--</v>
          </cell>
          <cell r="AP258">
            <v>0</v>
          </cell>
          <cell r="AQ258">
            <v>0</v>
          </cell>
          <cell r="AR258">
            <v>0</v>
          </cell>
          <cell r="AS258">
            <v>0</v>
          </cell>
          <cell r="AT258">
            <v>0</v>
          </cell>
          <cell r="AU258">
            <v>0</v>
          </cell>
          <cell r="AV258">
            <v>0</v>
          </cell>
          <cell r="AW258">
            <v>0</v>
          </cell>
          <cell r="AY258">
            <v>0</v>
          </cell>
          <cell r="AZ258" t="str">
            <v>--</v>
          </cell>
          <cell r="BB258">
            <v>-249</v>
          </cell>
        </row>
        <row r="259">
          <cell r="A259">
            <v>250</v>
          </cell>
          <cell r="B259" t="str">
            <v>ROCHESTER</v>
          </cell>
          <cell r="C259">
            <v>0</v>
          </cell>
          <cell r="D259">
            <v>0</v>
          </cell>
          <cell r="E259">
            <v>0</v>
          </cell>
          <cell r="F259">
            <v>0</v>
          </cell>
          <cell r="G259">
            <v>0</v>
          </cell>
          <cell r="L259">
            <v>0</v>
          </cell>
          <cell r="M259" t="str">
            <v>--</v>
          </cell>
          <cell r="P259">
            <v>0</v>
          </cell>
          <cell r="Q259">
            <v>0</v>
          </cell>
          <cell r="R259">
            <v>0</v>
          </cell>
          <cell r="S259">
            <v>0</v>
          </cell>
          <cell r="T259">
            <v>0</v>
          </cell>
          <cell r="Y259">
            <v>0</v>
          </cell>
          <cell r="Z259" t="str">
            <v>--</v>
          </cell>
          <cell r="AA259">
            <v>0</v>
          </cell>
          <cell r="AC259">
            <v>0</v>
          </cell>
          <cell r="AD259">
            <v>0</v>
          </cell>
          <cell r="AE259">
            <v>0</v>
          </cell>
          <cell r="AF259">
            <v>0</v>
          </cell>
          <cell r="AG259">
            <v>0</v>
          </cell>
          <cell r="AL259">
            <v>0</v>
          </cell>
          <cell r="AM259" t="str">
            <v>--</v>
          </cell>
          <cell r="AP259">
            <v>0</v>
          </cell>
          <cell r="AQ259">
            <v>0</v>
          </cell>
          <cell r="AR259">
            <v>0</v>
          </cell>
          <cell r="AS259">
            <v>0</v>
          </cell>
          <cell r="AT259">
            <v>0</v>
          </cell>
          <cell r="AU259">
            <v>0</v>
          </cell>
          <cell r="AV259">
            <v>0</v>
          </cell>
          <cell r="AW259">
            <v>0</v>
          </cell>
          <cell r="AY259">
            <v>0</v>
          </cell>
          <cell r="AZ259" t="str">
            <v>--</v>
          </cell>
          <cell r="BB259">
            <v>-250</v>
          </cell>
        </row>
        <row r="260">
          <cell r="A260">
            <v>251</v>
          </cell>
          <cell r="B260" t="str">
            <v>ROCKLAND</v>
          </cell>
          <cell r="C260">
            <v>73.989864864864856</v>
          </cell>
          <cell r="D260">
            <v>76</v>
          </cell>
          <cell r="E260">
            <v>83</v>
          </cell>
          <cell r="F260">
            <v>83</v>
          </cell>
          <cell r="G260">
            <v>82.501755447941889</v>
          </cell>
          <cell r="L260">
            <v>-0.49824455205811091</v>
          </cell>
          <cell r="M260">
            <v>-0.60029464103387165</v>
          </cell>
          <cell r="P260">
            <v>898383</v>
          </cell>
          <cell r="Q260">
            <v>951520</v>
          </cell>
          <cell r="R260">
            <v>947528</v>
          </cell>
          <cell r="S260">
            <v>975665</v>
          </cell>
          <cell r="T260">
            <v>959186</v>
          </cell>
          <cell r="Y260">
            <v>-16479</v>
          </cell>
          <cell r="Z260">
            <v>-1.6890018602696677</v>
          </cell>
          <cell r="AA260">
            <v>-1.0887072192357961</v>
          </cell>
          <cell r="AC260">
            <v>135156.40076610955</v>
          </cell>
          <cell r="AD260">
            <v>110402.63345699385</v>
          </cell>
          <cell r="AE260">
            <v>113464.60365682127</v>
          </cell>
          <cell r="AF260">
            <v>139590.30323009012</v>
          </cell>
          <cell r="AG260">
            <v>120710.8205608346</v>
          </cell>
          <cell r="AL260">
            <v>-18879.482669255522</v>
          </cell>
          <cell r="AM260">
            <v>-13.524924176241671</v>
          </cell>
          <cell r="AP260">
            <v>763226.59923389042</v>
          </cell>
          <cell r="AQ260">
            <v>841117.36654300615</v>
          </cell>
          <cell r="AR260">
            <v>834063.3963431787</v>
          </cell>
          <cell r="AS260">
            <v>836074.69676990993</v>
          </cell>
          <cell r="AT260">
            <v>838475.1794391654</v>
          </cell>
          <cell r="AU260">
            <v>0</v>
          </cell>
          <cell r="AV260">
            <v>0</v>
          </cell>
          <cell r="AW260">
            <v>0</v>
          </cell>
          <cell r="AY260">
            <v>2400.4826692554634</v>
          </cell>
          <cell r="AZ260">
            <v>0.28711342162721643</v>
          </cell>
          <cell r="BB260">
            <v>-251</v>
          </cell>
        </row>
        <row r="261">
          <cell r="A261">
            <v>252</v>
          </cell>
          <cell r="B261" t="str">
            <v>ROCKPORT</v>
          </cell>
          <cell r="C261">
            <v>0</v>
          </cell>
          <cell r="D261">
            <v>0</v>
          </cell>
          <cell r="E261">
            <v>0</v>
          </cell>
          <cell r="F261">
            <v>0</v>
          </cell>
          <cell r="G261">
            <v>0</v>
          </cell>
          <cell r="L261">
            <v>0</v>
          </cell>
          <cell r="M261" t="str">
            <v>--</v>
          </cell>
          <cell r="P261">
            <v>0</v>
          </cell>
          <cell r="Q261">
            <v>0</v>
          </cell>
          <cell r="R261">
            <v>0</v>
          </cell>
          <cell r="S261">
            <v>0</v>
          </cell>
          <cell r="T261">
            <v>0</v>
          </cell>
          <cell r="Y261">
            <v>0</v>
          </cell>
          <cell r="Z261" t="str">
            <v>--</v>
          </cell>
          <cell r="AA261">
            <v>0</v>
          </cell>
          <cell r="AC261">
            <v>0</v>
          </cell>
          <cell r="AD261">
            <v>0</v>
          </cell>
          <cell r="AE261">
            <v>0</v>
          </cell>
          <cell r="AF261">
            <v>0</v>
          </cell>
          <cell r="AG261">
            <v>0</v>
          </cell>
          <cell r="AL261">
            <v>0</v>
          </cell>
          <cell r="AM261" t="str">
            <v>--</v>
          </cell>
          <cell r="AP261">
            <v>0</v>
          </cell>
          <cell r="AQ261">
            <v>0</v>
          </cell>
          <cell r="AR261">
            <v>0</v>
          </cell>
          <cell r="AS261">
            <v>0</v>
          </cell>
          <cell r="AT261">
            <v>0</v>
          </cell>
          <cell r="AU261">
            <v>0</v>
          </cell>
          <cell r="AV261">
            <v>0</v>
          </cell>
          <cell r="AW261">
            <v>0</v>
          </cell>
          <cell r="AY261">
            <v>0</v>
          </cell>
          <cell r="AZ261" t="str">
            <v>--</v>
          </cell>
          <cell r="BB261">
            <v>-252</v>
          </cell>
        </row>
        <row r="262">
          <cell r="A262">
            <v>253</v>
          </cell>
          <cell r="B262" t="str">
            <v>ROWE</v>
          </cell>
          <cell r="C262">
            <v>1</v>
          </cell>
          <cell r="D262">
            <v>2</v>
          </cell>
          <cell r="E262">
            <v>2</v>
          </cell>
          <cell r="F262">
            <v>2</v>
          </cell>
          <cell r="G262">
            <v>2</v>
          </cell>
          <cell r="L262">
            <v>0</v>
          </cell>
          <cell r="M262">
            <v>0</v>
          </cell>
          <cell r="P262">
            <v>21405</v>
          </cell>
          <cell r="Q262">
            <v>43422</v>
          </cell>
          <cell r="R262">
            <v>42946</v>
          </cell>
          <cell r="S262">
            <v>42882</v>
          </cell>
          <cell r="T262">
            <v>42882</v>
          </cell>
          <cell r="Y262">
            <v>0</v>
          </cell>
          <cell r="Z262">
            <v>0</v>
          </cell>
          <cell r="AA262">
            <v>0</v>
          </cell>
          <cell r="AC262">
            <v>893</v>
          </cell>
          <cell r="AD262">
            <v>19286.664130919504</v>
          </cell>
          <cell r="AE262">
            <v>21553.580522313638</v>
          </cell>
          <cell r="AF262">
            <v>21251.029330370122</v>
          </cell>
          <cell r="AG262">
            <v>20047.454275615455</v>
          </cell>
          <cell r="AL262">
            <v>-1203.5750547546668</v>
          </cell>
          <cell r="AM262">
            <v>-5.663608270657372</v>
          </cell>
          <cell r="AP262">
            <v>20512</v>
          </cell>
          <cell r="AQ262">
            <v>24135.335869080496</v>
          </cell>
          <cell r="AR262">
            <v>21392.419477686362</v>
          </cell>
          <cell r="AS262">
            <v>21630.970669629878</v>
          </cell>
          <cell r="AT262">
            <v>22834.545724384545</v>
          </cell>
          <cell r="AU262">
            <v>0</v>
          </cell>
          <cell r="AV262">
            <v>0</v>
          </cell>
          <cell r="AW262">
            <v>0</v>
          </cell>
          <cell r="AY262">
            <v>1203.5750547546668</v>
          </cell>
          <cell r="AZ262">
            <v>5.5641287353068281</v>
          </cell>
          <cell r="BB262">
            <v>-253</v>
          </cell>
        </row>
        <row r="263">
          <cell r="A263">
            <v>254</v>
          </cell>
          <cell r="B263" t="str">
            <v>ROWLEY</v>
          </cell>
          <cell r="C263">
            <v>0</v>
          </cell>
          <cell r="D263">
            <v>0</v>
          </cell>
          <cell r="E263">
            <v>0</v>
          </cell>
          <cell r="F263">
            <v>0</v>
          </cell>
          <cell r="G263">
            <v>0</v>
          </cell>
          <cell r="L263">
            <v>0</v>
          </cell>
          <cell r="M263" t="str">
            <v>--</v>
          </cell>
          <cell r="P263">
            <v>0</v>
          </cell>
          <cell r="Q263">
            <v>0</v>
          </cell>
          <cell r="R263">
            <v>0</v>
          </cell>
          <cell r="S263">
            <v>0</v>
          </cell>
          <cell r="T263">
            <v>0</v>
          </cell>
          <cell r="Y263">
            <v>0</v>
          </cell>
          <cell r="Z263" t="str">
            <v>--</v>
          </cell>
          <cell r="AA263">
            <v>0</v>
          </cell>
          <cell r="AC263">
            <v>0</v>
          </cell>
          <cell r="AD263">
            <v>0</v>
          </cell>
          <cell r="AE263">
            <v>0</v>
          </cell>
          <cell r="AF263">
            <v>0</v>
          </cell>
          <cell r="AG263">
            <v>0</v>
          </cell>
          <cell r="AL263">
            <v>0</v>
          </cell>
          <cell r="AM263" t="str">
            <v>--</v>
          </cell>
          <cell r="AP263">
            <v>0</v>
          </cell>
          <cell r="AQ263">
            <v>0</v>
          </cell>
          <cell r="AR263">
            <v>0</v>
          </cell>
          <cell r="AS263">
            <v>0</v>
          </cell>
          <cell r="AT263">
            <v>0</v>
          </cell>
          <cell r="AU263">
            <v>0</v>
          </cell>
          <cell r="AV263">
            <v>0</v>
          </cell>
          <cell r="AW263">
            <v>0</v>
          </cell>
          <cell r="AY263">
            <v>0</v>
          </cell>
          <cell r="AZ263" t="str">
            <v>--</v>
          </cell>
          <cell r="BB263">
            <v>-254</v>
          </cell>
        </row>
        <row r="264">
          <cell r="A264">
            <v>255</v>
          </cell>
          <cell r="B264" t="str">
            <v>ROYALSTON</v>
          </cell>
          <cell r="C264">
            <v>0</v>
          </cell>
          <cell r="D264">
            <v>0</v>
          </cell>
          <cell r="E264">
            <v>0</v>
          </cell>
          <cell r="F264">
            <v>0</v>
          </cell>
          <cell r="G264">
            <v>0</v>
          </cell>
          <cell r="L264">
            <v>0</v>
          </cell>
          <cell r="M264" t="str">
            <v>--</v>
          </cell>
          <cell r="P264">
            <v>0</v>
          </cell>
          <cell r="Q264">
            <v>0</v>
          </cell>
          <cell r="R264">
            <v>0</v>
          </cell>
          <cell r="S264">
            <v>0</v>
          </cell>
          <cell r="T264">
            <v>0</v>
          </cell>
          <cell r="Y264">
            <v>0</v>
          </cell>
          <cell r="Z264" t="str">
            <v>--</v>
          </cell>
          <cell r="AA264">
            <v>0</v>
          </cell>
          <cell r="AC264">
            <v>0</v>
          </cell>
          <cell r="AD264">
            <v>0</v>
          </cell>
          <cell r="AE264">
            <v>0</v>
          </cell>
          <cell r="AF264">
            <v>0</v>
          </cell>
          <cell r="AG264">
            <v>0</v>
          </cell>
          <cell r="AL264">
            <v>0</v>
          </cell>
          <cell r="AM264" t="str">
            <v>--</v>
          </cell>
          <cell r="AP264">
            <v>0</v>
          </cell>
          <cell r="AQ264">
            <v>0</v>
          </cell>
          <cell r="AR264">
            <v>0</v>
          </cell>
          <cell r="AS264">
            <v>0</v>
          </cell>
          <cell r="AT264">
            <v>0</v>
          </cell>
          <cell r="AU264">
            <v>0</v>
          </cell>
          <cell r="AV264">
            <v>0</v>
          </cell>
          <cell r="AW264">
            <v>0</v>
          </cell>
          <cell r="AY264">
            <v>0</v>
          </cell>
          <cell r="AZ264" t="str">
            <v>--</v>
          </cell>
          <cell r="BB264">
            <v>-255</v>
          </cell>
        </row>
        <row r="265">
          <cell r="A265">
            <v>256</v>
          </cell>
          <cell r="B265" t="str">
            <v>RUSSELL</v>
          </cell>
          <cell r="C265">
            <v>0</v>
          </cell>
          <cell r="D265">
            <v>0</v>
          </cell>
          <cell r="E265">
            <v>0</v>
          </cell>
          <cell r="F265">
            <v>0</v>
          </cell>
          <cell r="G265">
            <v>0</v>
          </cell>
          <cell r="L265">
            <v>0</v>
          </cell>
          <cell r="M265" t="str">
            <v>--</v>
          </cell>
          <cell r="P265">
            <v>0</v>
          </cell>
          <cell r="Q265">
            <v>0</v>
          </cell>
          <cell r="R265">
            <v>0</v>
          </cell>
          <cell r="S265">
            <v>0</v>
          </cell>
          <cell r="T265">
            <v>0</v>
          </cell>
          <cell r="Y265">
            <v>0</v>
          </cell>
          <cell r="Z265" t="str">
            <v>--</v>
          </cell>
          <cell r="AA265">
            <v>0</v>
          </cell>
          <cell r="AC265">
            <v>0</v>
          </cell>
          <cell r="AD265">
            <v>0</v>
          </cell>
          <cell r="AE265">
            <v>0</v>
          </cell>
          <cell r="AF265">
            <v>0</v>
          </cell>
          <cell r="AG265">
            <v>0</v>
          </cell>
          <cell r="AL265">
            <v>0</v>
          </cell>
          <cell r="AM265" t="str">
            <v>--</v>
          </cell>
          <cell r="AP265">
            <v>0</v>
          </cell>
          <cell r="AQ265">
            <v>0</v>
          </cell>
          <cell r="AR265">
            <v>0</v>
          </cell>
          <cell r="AS265">
            <v>0</v>
          </cell>
          <cell r="AT265">
            <v>0</v>
          </cell>
          <cell r="AU265">
            <v>0</v>
          </cell>
          <cell r="AV265">
            <v>0</v>
          </cell>
          <cell r="AW265">
            <v>0</v>
          </cell>
          <cell r="AY265">
            <v>0</v>
          </cell>
          <cell r="AZ265" t="str">
            <v>--</v>
          </cell>
          <cell r="BB265">
            <v>-256</v>
          </cell>
        </row>
        <row r="266">
          <cell r="A266">
            <v>257</v>
          </cell>
          <cell r="B266" t="str">
            <v>RUTLAND</v>
          </cell>
          <cell r="C266">
            <v>0</v>
          </cell>
          <cell r="D266">
            <v>0</v>
          </cell>
          <cell r="E266">
            <v>0</v>
          </cell>
          <cell r="F266">
            <v>0</v>
          </cell>
          <cell r="G266">
            <v>0</v>
          </cell>
          <cell r="L266">
            <v>0</v>
          </cell>
          <cell r="M266" t="str">
            <v>--</v>
          </cell>
          <cell r="P266">
            <v>0</v>
          </cell>
          <cell r="Q266">
            <v>0</v>
          </cell>
          <cell r="R266">
            <v>0</v>
          </cell>
          <cell r="S266">
            <v>0</v>
          </cell>
          <cell r="T266">
            <v>0</v>
          </cell>
          <cell r="Y266">
            <v>0</v>
          </cell>
          <cell r="Z266" t="str">
            <v>--</v>
          </cell>
          <cell r="AA266">
            <v>0</v>
          </cell>
          <cell r="AC266">
            <v>0</v>
          </cell>
          <cell r="AD266">
            <v>0</v>
          </cell>
          <cell r="AE266">
            <v>0</v>
          </cell>
          <cell r="AF266">
            <v>0</v>
          </cell>
          <cell r="AG266">
            <v>0</v>
          </cell>
          <cell r="AL266">
            <v>0</v>
          </cell>
          <cell r="AM266" t="str">
            <v>--</v>
          </cell>
          <cell r="AP266">
            <v>0</v>
          </cell>
          <cell r="AQ266">
            <v>0</v>
          </cell>
          <cell r="AR266">
            <v>0</v>
          </cell>
          <cell r="AS266">
            <v>0</v>
          </cell>
          <cell r="AT266">
            <v>0</v>
          </cell>
          <cell r="AU266">
            <v>0</v>
          </cell>
          <cell r="AV266">
            <v>0</v>
          </cell>
          <cell r="AW266">
            <v>0</v>
          </cell>
          <cell r="AY266">
            <v>0</v>
          </cell>
          <cell r="AZ266" t="str">
            <v>--</v>
          </cell>
          <cell r="BB266">
            <v>-257</v>
          </cell>
        </row>
        <row r="267">
          <cell r="A267">
            <v>258</v>
          </cell>
          <cell r="B267" t="str">
            <v>SALEM</v>
          </cell>
          <cell r="C267">
            <v>330.36418808091855</v>
          </cell>
          <cell r="D267">
            <v>411</v>
          </cell>
          <cell r="E267">
            <v>402</v>
          </cell>
          <cell r="F267">
            <v>402</v>
          </cell>
          <cell r="G267">
            <v>398.47790015971515</v>
          </cell>
          <cell r="L267">
            <v>-3.5220998402848522</v>
          </cell>
          <cell r="M267">
            <v>-0.87614423887683035</v>
          </cell>
          <cell r="P267">
            <v>4465224</v>
          </cell>
          <cell r="Q267">
            <v>5551530</v>
          </cell>
          <cell r="R267">
            <v>5617668</v>
          </cell>
          <cell r="S267">
            <v>5608401</v>
          </cell>
          <cell r="T267">
            <v>5475435</v>
          </cell>
          <cell r="Y267">
            <v>-132966</v>
          </cell>
          <cell r="Z267">
            <v>-2.3708361795099941</v>
          </cell>
          <cell r="AA267">
            <v>-1.4946919406331638</v>
          </cell>
          <cell r="AC267">
            <v>614926.15671487933</v>
          </cell>
          <cell r="AD267">
            <v>1205802.2270738562</v>
          </cell>
          <cell r="AE267">
            <v>1399256.2184290085</v>
          </cell>
          <cell r="AF267">
            <v>1377752.6455181409</v>
          </cell>
          <cell r="AG267">
            <v>1195552.4374601161</v>
          </cell>
          <cell r="AL267">
            <v>-182200.20805802476</v>
          </cell>
          <cell r="AM267">
            <v>-13.224449878628498</v>
          </cell>
          <cell r="AP267">
            <v>3850297.8432851206</v>
          </cell>
          <cell r="AQ267">
            <v>4345727.7729261443</v>
          </cell>
          <cell r="AR267">
            <v>4218411.7815709915</v>
          </cell>
          <cell r="AS267">
            <v>4230648.3544818591</v>
          </cell>
          <cell r="AT267">
            <v>4279882.5625398839</v>
          </cell>
          <cell r="AU267">
            <v>0</v>
          </cell>
          <cell r="AV267">
            <v>0</v>
          </cell>
          <cell r="AW267">
            <v>0</v>
          </cell>
          <cell r="AY267">
            <v>49234.208058024757</v>
          </cell>
          <cell r="AZ267">
            <v>1.1637508942540009</v>
          </cell>
          <cell r="BB267">
            <v>-258</v>
          </cell>
        </row>
        <row r="268">
          <cell r="A268">
            <v>259</v>
          </cell>
          <cell r="B268" t="str">
            <v>SALISBURY</v>
          </cell>
          <cell r="C268">
            <v>0</v>
          </cell>
          <cell r="D268">
            <v>0</v>
          </cell>
          <cell r="E268">
            <v>0</v>
          </cell>
          <cell r="F268">
            <v>0</v>
          </cell>
          <cell r="G268">
            <v>0</v>
          </cell>
          <cell r="L268">
            <v>0</v>
          </cell>
          <cell r="M268" t="str">
            <v>--</v>
          </cell>
          <cell r="P268">
            <v>0</v>
          </cell>
          <cell r="Q268">
            <v>0</v>
          </cell>
          <cell r="R268">
            <v>0</v>
          </cell>
          <cell r="S268">
            <v>0</v>
          </cell>
          <cell r="T268">
            <v>0</v>
          </cell>
          <cell r="Y268">
            <v>0</v>
          </cell>
          <cell r="Z268" t="str">
            <v>--</v>
          </cell>
          <cell r="AA268">
            <v>0</v>
          </cell>
          <cell r="AC268">
            <v>0</v>
          </cell>
          <cell r="AD268">
            <v>0</v>
          </cell>
          <cell r="AE268">
            <v>0</v>
          </cell>
          <cell r="AF268">
            <v>0</v>
          </cell>
          <cell r="AG268">
            <v>0</v>
          </cell>
          <cell r="AL268">
            <v>0</v>
          </cell>
          <cell r="AM268" t="str">
            <v>--</v>
          </cell>
          <cell r="AP268">
            <v>0</v>
          </cell>
          <cell r="AQ268">
            <v>0</v>
          </cell>
          <cell r="AR268">
            <v>0</v>
          </cell>
          <cell r="AS268">
            <v>0</v>
          </cell>
          <cell r="AT268">
            <v>0</v>
          </cell>
          <cell r="AU268">
            <v>0</v>
          </cell>
          <cell r="AV268">
            <v>0</v>
          </cell>
          <cell r="AW268">
            <v>0</v>
          </cell>
          <cell r="AY268">
            <v>0</v>
          </cell>
          <cell r="AZ268" t="str">
            <v>--</v>
          </cell>
          <cell r="BB268">
            <v>-259</v>
          </cell>
        </row>
        <row r="269">
          <cell r="A269">
            <v>260</v>
          </cell>
          <cell r="B269" t="str">
            <v>SANDISFIELD</v>
          </cell>
          <cell r="C269">
            <v>0</v>
          </cell>
          <cell r="D269">
            <v>0</v>
          </cell>
          <cell r="E269">
            <v>0</v>
          </cell>
          <cell r="F269">
            <v>0</v>
          </cell>
          <cell r="G269">
            <v>0</v>
          </cell>
          <cell r="L269">
            <v>0</v>
          </cell>
          <cell r="M269" t="str">
            <v>--</v>
          </cell>
          <cell r="P269">
            <v>0</v>
          </cell>
          <cell r="Q269">
            <v>0</v>
          </cell>
          <cell r="R269">
            <v>0</v>
          </cell>
          <cell r="S269">
            <v>0</v>
          </cell>
          <cell r="T269">
            <v>0</v>
          </cell>
          <cell r="Y269">
            <v>0</v>
          </cell>
          <cell r="Z269" t="str">
            <v>--</v>
          </cell>
          <cell r="AA269">
            <v>0</v>
          </cell>
          <cell r="AC269">
            <v>0</v>
          </cell>
          <cell r="AD269">
            <v>0</v>
          </cell>
          <cell r="AE269">
            <v>0</v>
          </cell>
          <cell r="AF269">
            <v>0</v>
          </cell>
          <cell r="AG269">
            <v>0</v>
          </cell>
          <cell r="AL269">
            <v>0</v>
          </cell>
          <cell r="AM269" t="str">
            <v>--</v>
          </cell>
          <cell r="AP269">
            <v>0</v>
          </cell>
          <cell r="AQ269">
            <v>0</v>
          </cell>
          <cell r="AR269">
            <v>0</v>
          </cell>
          <cell r="AS269">
            <v>0</v>
          </cell>
          <cell r="AT269">
            <v>0</v>
          </cell>
          <cell r="AU269">
            <v>0</v>
          </cell>
          <cell r="AV269">
            <v>0</v>
          </cell>
          <cell r="AW269">
            <v>0</v>
          </cell>
          <cell r="AY269">
            <v>0</v>
          </cell>
          <cell r="AZ269" t="str">
            <v>--</v>
          </cell>
          <cell r="BB269">
            <v>-260</v>
          </cell>
        </row>
        <row r="270">
          <cell r="A270">
            <v>261</v>
          </cell>
          <cell r="B270" t="str">
            <v>SANDWICH</v>
          </cell>
          <cell r="C270">
            <v>201.25510204081633</v>
          </cell>
          <cell r="D270">
            <v>203</v>
          </cell>
          <cell r="E270">
            <v>199</v>
          </cell>
          <cell r="F270">
            <v>199</v>
          </cell>
          <cell r="G270">
            <v>199.08548420220893</v>
          </cell>
          <cell r="L270">
            <v>8.5484202208931492E-2</v>
          </cell>
          <cell r="M270">
            <v>4.2956885532130507E-2</v>
          </cell>
          <cell r="P270">
            <v>2738257</v>
          </cell>
          <cell r="Q270">
            <v>2921112</v>
          </cell>
          <cell r="R270">
            <v>2936087</v>
          </cell>
          <cell r="S270">
            <v>2934706</v>
          </cell>
          <cell r="T270">
            <v>2862062</v>
          </cell>
          <cell r="Y270">
            <v>-72644</v>
          </cell>
          <cell r="Z270">
            <v>-2.4753416526220984</v>
          </cell>
          <cell r="AA270">
            <v>-2.5182985381542289</v>
          </cell>
          <cell r="AC270">
            <v>445566.91816257389</v>
          </cell>
          <cell r="AD270">
            <v>325021.55485262861</v>
          </cell>
          <cell r="AE270">
            <v>361521.78611766594</v>
          </cell>
          <cell r="AF270">
            <v>357951.97062014783</v>
          </cell>
          <cell r="AG270">
            <v>281560.80207275541</v>
          </cell>
          <cell r="AL270">
            <v>-76391.168547392415</v>
          </cell>
          <cell r="AM270">
            <v>-21.341178375145009</v>
          </cell>
          <cell r="AP270">
            <v>2292690.0818374259</v>
          </cell>
          <cell r="AQ270">
            <v>2596090.4451473714</v>
          </cell>
          <cell r="AR270">
            <v>2574565.2138823341</v>
          </cell>
          <cell r="AS270">
            <v>2576754.0293798521</v>
          </cell>
          <cell r="AT270">
            <v>2580501.1979272445</v>
          </cell>
          <cell r="AU270">
            <v>0</v>
          </cell>
          <cell r="AV270">
            <v>0</v>
          </cell>
          <cell r="AW270">
            <v>0</v>
          </cell>
          <cell r="AY270">
            <v>3747.1685473923571</v>
          </cell>
          <cell r="AZ270">
            <v>0.14542205055925184</v>
          </cell>
          <cell r="BB270">
            <v>-261</v>
          </cell>
        </row>
        <row r="271">
          <cell r="A271">
            <v>262</v>
          </cell>
          <cell r="B271" t="str">
            <v>SAUGUS</v>
          </cell>
          <cell r="C271">
            <v>148.63041539549886</v>
          </cell>
          <cell r="D271">
            <v>166</v>
          </cell>
          <cell r="E271">
            <v>130</v>
          </cell>
          <cell r="F271">
            <v>130</v>
          </cell>
          <cell r="G271">
            <v>164.95038826859584</v>
          </cell>
          <cell r="L271">
            <v>34.950388268595844</v>
          </cell>
          <cell r="M271">
            <v>26.884914052766028</v>
          </cell>
          <cell r="P271">
            <v>1855969</v>
          </cell>
          <cell r="Q271">
            <v>2260354</v>
          </cell>
          <cell r="R271">
            <v>1720261</v>
          </cell>
          <cell r="S271">
            <v>1825967</v>
          </cell>
          <cell r="T271">
            <v>2146303</v>
          </cell>
          <cell r="Y271">
            <v>320336</v>
          </cell>
          <cell r="Z271">
            <v>17.543361955610372</v>
          </cell>
          <cell r="AA271">
            <v>-9.341552097155656</v>
          </cell>
          <cell r="AC271">
            <v>179910.86424244125</v>
          </cell>
          <cell r="AD271">
            <v>465119.81796872133</v>
          </cell>
          <cell r="AE271">
            <v>115804</v>
          </cell>
          <cell r="AF271">
            <v>115804</v>
          </cell>
          <cell r="AG271">
            <v>384940.70953724708</v>
          </cell>
          <cell r="AL271">
            <v>269136.70953724708</v>
          </cell>
          <cell r="AM271">
            <v>232.40709261963929</v>
          </cell>
          <cell r="AP271">
            <v>1676058.1357575587</v>
          </cell>
          <cell r="AQ271">
            <v>1795234.1820312787</v>
          </cell>
          <cell r="AR271">
            <v>1604457</v>
          </cell>
          <cell r="AS271">
            <v>1710163</v>
          </cell>
          <cell r="AT271">
            <v>1761362.2904627528</v>
          </cell>
          <cell r="AU271">
            <v>0</v>
          </cell>
          <cell r="AV271">
            <v>0</v>
          </cell>
          <cell r="AW271">
            <v>0</v>
          </cell>
          <cell r="AY271">
            <v>51199.290462752804</v>
          </cell>
          <cell r="AZ271">
            <v>2.9938251770593061</v>
          </cell>
          <cell r="BB271">
            <v>-262</v>
          </cell>
        </row>
        <row r="272">
          <cell r="A272">
            <v>263</v>
          </cell>
          <cell r="B272" t="str">
            <v>SAVOY</v>
          </cell>
          <cell r="C272">
            <v>2</v>
          </cell>
          <cell r="D272">
            <v>3</v>
          </cell>
          <cell r="E272">
            <v>3</v>
          </cell>
          <cell r="F272">
            <v>3</v>
          </cell>
          <cell r="G272">
            <v>3.3288590604026846</v>
          </cell>
          <cell r="L272">
            <v>0.32885906040268464</v>
          </cell>
          <cell r="M272">
            <v>10.961968680089495</v>
          </cell>
          <cell r="P272">
            <v>30124</v>
          </cell>
          <cell r="Q272">
            <v>55257</v>
          </cell>
          <cell r="R272">
            <v>58788</v>
          </cell>
          <cell r="S272">
            <v>58632</v>
          </cell>
          <cell r="T272">
            <v>65060</v>
          </cell>
          <cell r="Y272">
            <v>6428</v>
          </cell>
          <cell r="Z272">
            <v>10.963296493382458</v>
          </cell>
          <cell r="AA272">
            <v>1.3278132929634978E-3</v>
          </cell>
          <cell r="AC272">
            <v>1786</v>
          </cell>
          <cell r="AD272">
            <v>22761.18606956489</v>
          </cell>
          <cell r="AE272">
            <v>29265.859680606936</v>
          </cell>
          <cell r="AF272">
            <v>28792.815825795322</v>
          </cell>
          <cell r="AG272">
            <v>32914.013425366589</v>
          </cell>
          <cell r="AL272">
            <v>4121.1975995712673</v>
          </cell>
          <cell r="AM272">
            <v>14.313284343239218</v>
          </cell>
          <cell r="AP272">
            <v>28338</v>
          </cell>
          <cell r="AQ272">
            <v>32495.81393043511</v>
          </cell>
          <cell r="AR272">
            <v>29522.140319393064</v>
          </cell>
          <cell r="AS272">
            <v>29839.184174204678</v>
          </cell>
          <cell r="AT272">
            <v>32145.986574633411</v>
          </cell>
          <cell r="AU272">
            <v>0</v>
          </cell>
          <cell r="AV272">
            <v>0</v>
          </cell>
          <cell r="AW272">
            <v>0</v>
          </cell>
          <cell r="AY272">
            <v>2306.8024004287327</v>
          </cell>
          <cell r="AZ272">
            <v>7.7307824066547903</v>
          </cell>
          <cell r="BB272">
            <v>-263</v>
          </cell>
        </row>
        <row r="273">
          <cell r="A273">
            <v>264</v>
          </cell>
          <cell r="B273" t="str">
            <v>SCITUATE</v>
          </cell>
          <cell r="C273">
            <v>12.692567567567567</v>
          </cell>
          <cell r="D273">
            <v>16</v>
          </cell>
          <cell r="E273">
            <v>18</v>
          </cell>
          <cell r="F273">
            <v>18</v>
          </cell>
          <cell r="G273">
            <v>18</v>
          </cell>
          <cell r="L273">
            <v>0</v>
          </cell>
          <cell r="M273">
            <v>0</v>
          </cell>
          <cell r="P273">
            <v>170880</v>
          </cell>
          <cell r="Q273">
            <v>203737</v>
          </cell>
          <cell r="R273">
            <v>232794</v>
          </cell>
          <cell r="S273">
            <v>232776</v>
          </cell>
          <cell r="T273">
            <v>232776</v>
          </cell>
          <cell r="Y273">
            <v>0</v>
          </cell>
          <cell r="Z273">
            <v>0</v>
          </cell>
          <cell r="AA273">
            <v>0</v>
          </cell>
          <cell r="AC273">
            <v>17752.103529042441</v>
          </cell>
          <cell r="AD273">
            <v>39062.657269978074</v>
          </cell>
          <cell r="AE273">
            <v>70811.089130341061</v>
          </cell>
          <cell r="AF273">
            <v>70123.877644576613</v>
          </cell>
          <cell r="AG273">
            <v>66776.219153035418</v>
          </cell>
          <cell r="AL273">
            <v>-3347.658491541195</v>
          </cell>
          <cell r="AM273">
            <v>-4.7739209581489916</v>
          </cell>
          <cell r="AP273">
            <v>153127.89647095755</v>
          </cell>
          <cell r="AQ273">
            <v>164674.34273002192</v>
          </cell>
          <cell r="AR273">
            <v>161982.91086965892</v>
          </cell>
          <cell r="AS273">
            <v>162652.1223554234</v>
          </cell>
          <cell r="AT273">
            <v>165999.78084696457</v>
          </cell>
          <cell r="AU273">
            <v>0</v>
          </cell>
          <cell r="AV273">
            <v>0</v>
          </cell>
          <cell r="AW273">
            <v>0</v>
          </cell>
          <cell r="AY273">
            <v>3347.6584915411659</v>
          </cell>
          <cell r="AZ273">
            <v>2.0581708022388678</v>
          </cell>
          <cell r="BB273">
            <v>-264</v>
          </cell>
        </row>
        <row r="274">
          <cell r="A274">
            <v>265</v>
          </cell>
          <cell r="B274" t="str">
            <v>SEEKONK</v>
          </cell>
          <cell r="C274">
            <v>0.54098360655737709</v>
          </cell>
          <cell r="D274">
            <v>1</v>
          </cell>
          <cell r="E274">
            <v>1</v>
          </cell>
          <cell r="F274">
            <v>1</v>
          </cell>
          <cell r="G274">
            <v>0.98969072164948457</v>
          </cell>
          <cell r="L274">
            <v>-1.0309278350515427E-2</v>
          </cell>
          <cell r="M274">
            <v>-1.0309278350515427</v>
          </cell>
          <cell r="P274">
            <v>0</v>
          </cell>
          <cell r="Q274">
            <v>13376</v>
          </cell>
          <cell r="R274">
            <v>14187</v>
          </cell>
          <cell r="S274">
            <v>14186</v>
          </cell>
          <cell r="T274">
            <v>14040</v>
          </cell>
          <cell r="Y274">
            <v>-146</v>
          </cell>
          <cell r="Z274">
            <v>-1.0291837022416428</v>
          </cell>
          <cell r="AA274">
            <v>1.7441328098999342E-3</v>
          </cell>
          <cell r="AC274">
            <v>0</v>
          </cell>
          <cell r="AD274">
            <v>11234.828742012314</v>
          </cell>
          <cell r="AE274">
            <v>13620.151078246683</v>
          </cell>
          <cell r="AF274">
            <v>13463.376743519726</v>
          </cell>
          <cell r="AG274">
            <v>12555.574642926395</v>
          </cell>
          <cell r="AL274">
            <v>-907.80210059333149</v>
          </cell>
          <cell r="AM274">
            <v>-6.7427519699341465</v>
          </cell>
          <cell r="AP274">
            <v>0</v>
          </cell>
          <cell r="AQ274">
            <v>2141.1712579876857</v>
          </cell>
          <cell r="AR274">
            <v>566.84892175331697</v>
          </cell>
          <cell r="AS274">
            <v>722.62325648027399</v>
          </cell>
          <cell r="AT274">
            <v>1484.4253570736055</v>
          </cell>
          <cell r="AU274">
            <v>0</v>
          </cell>
          <cell r="AV274">
            <v>0</v>
          </cell>
          <cell r="AW274">
            <v>0</v>
          </cell>
          <cell r="AY274">
            <v>761.80210059333149</v>
          </cell>
          <cell r="AZ274">
            <v>105.42175245007867</v>
          </cell>
          <cell r="BB274">
            <v>-265</v>
          </cell>
        </row>
        <row r="275">
          <cell r="A275">
            <v>266</v>
          </cell>
          <cell r="B275" t="str">
            <v>SHARON</v>
          </cell>
          <cell r="C275">
            <v>8.0761245674740483</v>
          </cell>
          <cell r="D275">
            <v>8</v>
          </cell>
          <cell r="E275">
            <v>8</v>
          </cell>
          <cell r="F275">
            <v>8</v>
          </cell>
          <cell r="G275">
            <v>8</v>
          </cell>
          <cell r="L275">
            <v>0</v>
          </cell>
          <cell r="M275">
            <v>0</v>
          </cell>
          <cell r="P275">
            <v>125939</v>
          </cell>
          <cell r="Q275">
            <v>120472</v>
          </cell>
          <cell r="R275">
            <v>120464</v>
          </cell>
          <cell r="S275">
            <v>120464</v>
          </cell>
          <cell r="T275">
            <v>120464</v>
          </cell>
          <cell r="Y275">
            <v>0</v>
          </cell>
          <cell r="Z275">
            <v>0</v>
          </cell>
          <cell r="AA275">
            <v>0</v>
          </cell>
          <cell r="AC275">
            <v>10666.845393222102</v>
          </cell>
          <cell r="AD275">
            <v>7144</v>
          </cell>
          <cell r="AE275">
            <v>7144</v>
          </cell>
          <cell r="AF275">
            <v>7144</v>
          </cell>
          <cell r="AG275">
            <v>7140.9800303396441</v>
          </cell>
          <cell r="AL275">
            <v>-3.019969660355855</v>
          </cell>
          <cell r="AM275">
            <v>-4.2272811595123194E-2</v>
          </cell>
          <cell r="AP275">
            <v>115272.1546067779</v>
          </cell>
          <cell r="AQ275">
            <v>113328</v>
          </cell>
          <cell r="AR275">
            <v>113320</v>
          </cell>
          <cell r="AS275">
            <v>113320</v>
          </cell>
          <cell r="AT275">
            <v>113323.01996966035</v>
          </cell>
          <cell r="AU275">
            <v>0</v>
          </cell>
          <cell r="AV275">
            <v>0</v>
          </cell>
          <cell r="AW275">
            <v>0</v>
          </cell>
          <cell r="AY275">
            <v>3.019969660352217</v>
          </cell>
          <cell r="AZ275">
            <v>2.6649926406108193E-3</v>
          </cell>
          <cell r="BB275">
            <v>-266</v>
          </cell>
        </row>
        <row r="276">
          <cell r="A276">
            <v>267</v>
          </cell>
          <cell r="B276" t="str">
            <v>SHEFFIELD</v>
          </cell>
          <cell r="C276">
            <v>0</v>
          </cell>
          <cell r="D276">
            <v>0</v>
          </cell>
          <cell r="E276">
            <v>0</v>
          </cell>
          <cell r="F276">
            <v>0</v>
          </cell>
          <cell r="G276">
            <v>0</v>
          </cell>
          <cell r="L276">
            <v>0</v>
          </cell>
          <cell r="M276" t="str">
            <v>--</v>
          </cell>
          <cell r="P276">
            <v>0</v>
          </cell>
          <cell r="Q276">
            <v>0</v>
          </cell>
          <cell r="R276">
            <v>0</v>
          </cell>
          <cell r="S276">
            <v>0</v>
          </cell>
          <cell r="T276">
            <v>0</v>
          </cell>
          <cell r="Y276">
            <v>0</v>
          </cell>
          <cell r="Z276" t="str">
            <v>--</v>
          </cell>
          <cell r="AA276">
            <v>0</v>
          </cell>
          <cell r="AC276">
            <v>0</v>
          </cell>
          <cell r="AD276">
            <v>0</v>
          </cell>
          <cell r="AE276">
            <v>0</v>
          </cell>
          <cell r="AF276">
            <v>0</v>
          </cell>
          <cell r="AG276">
            <v>0</v>
          </cell>
          <cell r="AL276">
            <v>0</v>
          </cell>
          <cell r="AM276" t="str">
            <v>--</v>
          </cell>
          <cell r="AP276">
            <v>0</v>
          </cell>
          <cell r="AQ276">
            <v>0</v>
          </cell>
          <cell r="AR276">
            <v>0</v>
          </cell>
          <cell r="AS276">
            <v>0</v>
          </cell>
          <cell r="AT276">
            <v>0</v>
          </cell>
          <cell r="AU276">
            <v>0</v>
          </cell>
          <cell r="AV276">
            <v>0</v>
          </cell>
          <cell r="AW276">
            <v>0</v>
          </cell>
          <cell r="AY276">
            <v>0</v>
          </cell>
          <cell r="AZ276" t="str">
            <v>--</v>
          </cell>
          <cell r="BB276">
            <v>-267</v>
          </cell>
        </row>
        <row r="277">
          <cell r="A277">
            <v>268</v>
          </cell>
          <cell r="B277" t="str">
            <v>SHELBURNE</v>
          </cell>
          <cell r="C277">
            <v>0</v>
          </cell>
          <cell r="D277">
            <v>0</v>
          </cell>
          <cell r="E277">
            <v>0</v>
          </cell>
          <cell r="F277">
            <v>0</v>
          </cell>
          <cell r="G277">
            <v>0</v>
          </cell>
          <cell r="L277">
            <v>0</v>
          </cell>
          <cell r="M277" t="str">
            <v>--</v>
          </cell>
          <cell r="P277">
            <v>0</v>
          </cell>
          <cell r="Q277">
            <v>0</v>
          </cell>
          <cell r="R277">
            <v>0</v>
          </cell>
          <cell r="S277">
            <v>0</v>
          </cell>
          <cell r="T277">
            <v>0</v>
          </cell>
          <cell r="Y277">
            <v>0</v>
          </cell>
          <cell r="Z277" t="str">
            <v>--</v>
          </cell>
          <cell r="AA277">
            <v>0</v>
          </cell>
          <cell r="AC277">
            <v>0</v>
          </cell>
          <cell r="AD277">
            <v>0</v>
          </cell>
          <cell r="AE277">
            <v>0</v>
          </cell>
          <cell r="AF277">
            <v>0</v>
          </cell>
          <cell r="AG277">
            <v>0</v>
          </cell>
          <cell r="AL277">
            <v>0</v>
          </cell>
          <cell r="AM277" t="str">
            <v>--</v>
          </cell>
          <cell r="AP277">
            <v>0</v>
          </cell>
          <cell r="AQ277">
            <v>0</v>
          </cell>
          <cell r="AR277">
            <v>0</v>
          </cell>
          <cell r="AS277">
            <v>0</v>
          </cell>
          <cell r="AT277">
            <v>0</v>
          </cell>
          <cell r="AU277">
            <v>0</v>
          </cell>
          <cell r="AV277">
            <v>0</v>
          </cell>
          <cell r="AW277">
            <v>0</v>
          </cell>
          <cell r="AY277">
            <v>0</v>
          </cell>
          <cell r="AZ277" t="str">
            <v>--</v>
          </cell>
          <cell r="BB277">
            <v>-268</v>
          </cell>
        </row>
        <row r="278">
          <cell r="A278">
            <v>269</v>
          </cell>
          <cell r="B278" t="str">
            <v>SHERBORN</v>
          </cell>
          <cell r="C278">
            <v>0</v>
          </cell>
          <cell r="D278">
            <v>0</v>
          </cell>
          <cell r="E278">
            <v>0</v>
          </cell>
          <cell r="F278">
            <v>0</v>
          </cell>
          <cell r="G278">
            <v>0</v>
          </cell>
          <cell r="L278">
            <v>0</v>
          </cell>
          <cell r="M278" t="str">
            <v>--</v>
          </cell>
          <cell r="P278">
            <v>0</v>
          </cell>
          <cell r="Q278">
            <v>0</v>
          </cell>
          <cell r="R278">
            <v>0</v>
          </cell>
          <cell r="S278">
            <v>0</v>
          </cell>
          <cell r="T278">
            <v>0</v>
          </cell>
          <cell r="Y278">
            <v>0</v>
          </cell>
          <cell r="Z278" t="str">
            <v>--</v>
          </cell>
          <cell r="AA278">
            <v>0</v>
          </cell>
          <cell r="AC278">
            <v>0</v>
          </cell>
          <cell r="AD278">
            <v>0</v>
          </cell>
          <cell r="AE278">
            <v>0</v>
          </cell>
          <cell r="AF278">
            <v>0</v>
          </cell>
          <cell r="AG278">
            <v>0</v>
          </cell>
          <cell r="AL278">
            <v>0</v>
          </cell>
          <cell r="AM278" t="str">
            <v>--</v>
          </cell>
          <cell r="AP278">
            <v>0</v>
          </cell>
          <cell r="AQ278">
            <v>0</v>
          </cell>
          <cell r="AR278">
            <v>0</v>
          </cell>
          <cell r="AS278">
            <v>0</v>
          </cell>
          <cell r="AT278">
            <v>0</v>
          </cell>
          <cell r="AU278">
            <v>0</v>
          </cell>
          <cell r="AV278">
            <v>0</v>
          </cell>
          <cell r="AW278">
            <v>0</v>
          </cell>
          <cell r="AY278">
            <v>0</v>
          </cell>
          <cell r="AZ278" t="str">
            <v>--</v>
          </cell>
          <cell r="BB278">
            <v>-269</v>
          </cell>
        </row>
        <row r="279">
          <cell r="A279">
            <v>270</v>
          </cell>
          <cell r="B279" t="str">
            <v>SHIRLEY</v>
          </cell>
          <cell r="C279">
            <v>0</v>
          </cell>
          <cell r="D279">
            <v>0</v>
          </cell>
          <cell r="E279">
            <v>0</v>
          </cell>
          <cell r="F279">
            <v>0</v>
          </cell>
          <cell r="G279">
            <v>0</v>
          </cell>
          <cell r="L279">
            <v>0</v>
          </cell>
          <cell r="M279" t="str">
            <v>--</v>
          </cell>
          <cell r="P279">
            <v>0</v>
          </cell>
          <cell r="Q279">
            <v>0</v>
          </cell>
          <cell r="R279">
            <v>0</v>
          </cell>
          <cell r="S279">
            <v>0</v>
          </cell>
          <cell r="T279">
            <v>0</v>
          </cell>
          <cell r="Y279">
            <v>0</v>
          </cell>
          <cell r="Z279" t="str">
            <v>--</v>
          </cell>
          <cell r="AA279">
            <v>0</v>
          </cell>
          <cell r="AC279">
            <v>0</v>
          </cell>
          <cell r="AD279">
            <v>0</v>
          </cell>
          <cell r="AE279">
            <v>0</v>
          </cell>
          <cell r="AF279">
            <v>0</v>
          </cell>
          <cell r="AG279">
            <v>0</v>
          </cell>
          <cell r="AL279">
            <v>0</v>
          </cell>
          <cell r="AM279" t="str">
            <v>--</v>
          </cell>
          <cell r="AP279">
            <v>0</v>
          </cell>
          <cell r="AQ279">
            <v>0</v>
          </cell>
          <cell r="AR279">
            <v>0</v>
          </cell>
          <cell r="AS279">
            <v>0</v>
          </cell>
          <cell r="AT279">
            <v>0</v>
          </cell>
          <cell r="AU279">
            <v>0</v>
          </cell>
          <cell r="AV279">
            <v>0</v>
          </cell>
          <cell r="AW279">
            <v>0</v>
          </cell>
          <cell r="AY279">
            <v>0</v>
          </cell>
          <cell r="AZ279" t="str">
            <v>--</v>
          </cell>
          <cell r="BB279">
            <v>-270</v>
          </cell>
        </row>
        <row r="280">
          <cell r="A280">
            <v>271</v>
          </cell>
          <cell r="B280" t="str">
            <v>SHREWSBURY</v>
          </cell>
          <cell r="C280">
            <v>98.189189189189193</v>
          </cell>
          <cell r="D280">
            <v>81</v>
          </cell>
          <cell r="E280">
            <v>72</v>
          </cell>
          <cell r="F280">
            <v>72</v>
          </cell>
          <cell r="G280">
            <v>73.165540540540547</v>
          </cell>
          <cell r="L280">
            <v>1.1655405405405475</v>
          </cell>
          <cell r="M280">
            <v>1.6188063063063085</v>
          </cell>
          <cell r="P280">
            <v>1221904</v>
          </cell>
          <cell r="Q280">
            <v>1056817</v>
          </cell>
          <cell r="R280">
            <v>920930</v>
          </cell>
          <cell r="S280">
            <v>919410</v>
          </cell>
          <cell r="T280">
            <v>923221</v>
          </cell>
          <cell r="Y280">
            <v>3811</v>
          </cell>
          <cell r="Z280">
            <v>0.4145049542641388</v>
          </cell>
          <cell r="AA280">
            <v>-1.2043013520421697</v>
          </cell>
          <cell r="AC280">
            <v>166635.40924410458</v>
          </cell>
          <cell r="AD280">
            <v>72333</v>
          </cell>
          <cell r="AE280">
            <v>62973</v>
          </cell>
          <cell r="AF280">
            <v>62973</v>
          </cell>
          <cell r="AG280">
            <v>63209.876392616105</v>
          </cell>
          <cell r="AL280">
            <v>236.87639261610457</v>
          </cell>
          <cell r="AM280">
            <v>0.37615548348672867</v>
          </cell>
          <cell r="AP280">
            <v>1055268.5907558955</v>
          </cell>
          <cell r="AQ280">
            <v>984484</v>
          </cell>
          <cell r="AR280">
            <v>857957</v>
          </cell>
          <cell r="AS280">
            <v>856437</v>
          </cell>
          <cell r="AT280">
            <v>860011.12360738392</v>
          </cell>
          <cell r="AU280">
            <v>0</v>
          </cell>
          <cell r="AV280">
            <v>0</v>
          </cell>
          <cell r="AW280">
            <v>0</v>
          </cell>
          <cell r="AY280">
            <v>3574.1236073839245</v>
          </cell>
          <cell r="AZ280">
            <v>0.41732475446343287</v>
          </cell>
          <cell r="BB280">
            <v>-271</v>
          </cell>
        </row>
        <row r="281">
          <cell r="A281">
            <v>272</v>
          </cell>
          <cell r="B281" t="str">
            <v>SHUTESBURY</v>
          </cell>
          <cell r="C281">
            <v>0</v>
          </cell>
          <cell r="D281">
            <v>1</v>
          </cell>
          <cell r="E281">
            <v>0</v>
          </cell>
          <cell r="F281">
            <v>0</v>
          </cell>
          <cell r="G281">
            <v>0.5</v>
          </cell>
          <cell r="L281">
            <v>0.5</v>
          </cell>
          <cell r="M281" t="e">
            <v>#DIV/0!</v>
          </cell>
          <cell r="P281">
            <v>0</v>
          </cell>
          <cell r="Q281">
            <v>17145</v>
          </cell>
          <cell r="R281">
            <v>0</v>
          </cell>
          <cell r="S281">
            <v>0</v>
          </cell>
          <cell r="T281">
            <v>8209</v>
          </cell>
          <cell r="Y281">
            <v>8209</v>
          </cell>
          <cell r="Z281" t="e">
            <v>#DIV/0!</v>
          </cell>
          <cell r="AA281">
            <v>0</v>
          </cell>
          <cell r="AC281">
            <v>0</v>
          </cell>
          <cell r="AD281">
            <v>14357.343564462401</v>
          </cell>
          <cell r="AE281">
            <v>0</v>
          </cell>
          <cell r="AF281">
            <v>0</v>
          </cell>
          <cell r="AG281">
            <v>7333.1935526295747</v>
          </cell>
          <cell r="AL281">
            <v>7333.1935526295747</v>
          </cell>
          <cell r="AM281" t="e">
            <v>#DIV/0!</v>
          </cell>
          <cell r="AP281">
            <v>0</v>
          </cell>
          <cell r="AQ281">
            <v>2787.6564355375995</v>
          </cell>
          <cell r="AR281">
            <v>0</v>
          </cell>
          <cell r="AS281">
            <v>0</v>
          </cell>
          <cell r="AT281">
            <v>875.8064473704253</v>
          </cell>
          <cell r="AU281">
            <v>0</v>
          </cell>
          <cell r="AV281">
            <v>0</v>
          </cell>
          <cell r="AW281">
            <v>0</v>
          </cell>
          <cell r="AY281">
            <v>875.8064473704253</v>
          </cell>
          <cell r="AZ281" t="e">
            <v>#DIV/0!</v>
          </cell>
          <cell r="BB281">
            <v>-272</v>
          </cell>
        </row>
        <row r="282">
          <cell r="A282">
            <v>273</v>
          </cell>
          <cell r="B282" t="str">
            <v>SOMERSET</v>
          </cell>
          <cell r="C282">
            <v>6.9189189189189184</v>
          </cell>
          <cell r="D282">
            <v>8</v>
          </cell>
          <cell r="E282">
            <v>1</v>
          </cell>
          <cell r="F282">
            <v>1</v>
          </cell>
          <cell r="G282">
            <v>7</v>
          </cell>
          <cell r="L282">
            <v>6</v>
          </cell>
          <cell r="M282">
            <v>600</v>
          </cell>
          <cell r="P282">
            <v>95267</v>
          </cell>
          <cell r="Q282">
            <v>109915</v>
          </cell>
          <cell r="R282">
            <v>13714</v>
          </cell>
          <cell r="S282">
            <v>13673</v>
          </cell>
          <cell r="T282">
            <v>95711</v>
          </cell>
          <cell r="Y282">
            <v>82038</v>
          </cell>
          <cell r="Z282">
            <v>600</v>
          </cell>
          <cell r="AA282">
            <v>0</v>
          </cell>
          <cell r="AC282">
            <v>9434.6559888768625</v>
          </cell>
          <cell r="AD282">
            <v>18479.167896195824</v>
          </cell>
          <cell r="AE282">
            <v>893</v>
          </cell>
          <cell r="AF282">
            <v>893</v>
          </cell>
          <cell r="AG282">
            <v>6577.2923874853213</v>
          </cell>
          <cell r="AL282">
            <v>5684.2923874853213</v>
          </cell>
          <cell r="AM282">
            <v>636.53890117416813</v>
          </cell>
          <cell r="AP282">
            <v>85832.344011123132</v>
          </cell>
          <cell r="AQ282">
            <v>91435.832103804176</v>
          </cell>
          <cell r="AR282">
            <v>12821</v>
          </cell>
          <cell r="AS282">
            <v>12780</v>
          </cell>
          <cell r="AT282">
            <v>89133.707612514685</v>
          </cell>
          <cell r="AU282">
            <v>0</v>
          </cell>
          <cell r="AV282">
            <v>0</v>
          </cell>
          <cell r="AW282">
            <v>0</v>
          </cell>
          <cell r="AY282">
            <v>76353.707612514685</v>
          </cell>
          <cell r="AZ282">
            <v>597.44685142812739</v>
          </cell>
          <cell r="BB282">
            <v>-273</v>
          </cell>
        </row>
        <row r="283">
          <cell r="A283">
            <v>274</v>
          </cell>
          <cell r="B283" t="str">
            <v>SOMERVILLE</v>
          </cell>
          <cell r="C283">
            <v>479.43414078104388</v>
          </cell>
          <cell r="D283">
            <v>515</v>
          </cell>
          <cell r="E283">
            <v>476</v>
          </cell>
          <cell r="F283">
            <v>476</v>
          </cell>
          <cell r="G283">
            <v>468.54941458745378</v>
          </cell>
          <cell r="L283">
            <v>-7.4505854125462179</v>
          </cell>
          <cell r="M283">
            <v>-1.5652490362492055</v>
          </cell>
          <cell r="P283">
            <v>7364800</v>
          </cell>
          <cell r="Q283">
            <v>8066503</v>
          </cell>
          <cell r="R283">
            <v>7558059</v>
          </cell>
          <cell r="S283">
            <v>7550268</v>
          </cell>
          <cell r="T283">
            <v>7390963</v>
          </cell>
          <cell r="Y283">
            <v>-159305</v>
          </cell>
          <cell r="Z283">
            <v>-2.1099251046452938</v>
          </cell>
          <cell r="AA283">
            <v>-0.54467606839608829</v>
          </cell>
          <cell r="AC283">
            <v>1017992.9943719455</v>
          </cell>
          <cell r="AD283">
            <v>1010387.1554826528</v>
          </cell>
          <cell r="AE283">
            <v>607761.05286548752</v>
          </cell>
          <cell r="AF283">
            <v>598151.48327401339</v>
          </cell>
          <cell r="AG283">
            <v>444564.03873833671</v>
          </cell>
          <cell r="AL283">
            <v>-153587.44453567668</v>
          </cell>
          <cell r="AM283">
            <v>-25.677014741317329</v>
          </cell>
          <cell r="AP283">
            <v>6346807.005628055</v>
          </cell>
          <cell r="AQ283">
            <v>7056115.8445173474</v>
          </cell>
          <cell r="AR283">
            <v>6950297.9471345125</v>
          </cell>
          <cell r="AS283">
            <v>6952116.5167259863</v>
          </cell>
          <cell r="AT283">
            <v>6946398.9612616636</v>
          </cell>
          <cell r="AU283">
            <v>0</v>
          </cell>
          <cell r="AV283">
            <v>0</v>
          </cell>
          <cell r="AW283">
            <v>0</v>
          </cell>
          <cell r="AY283">
            <v>-5717.5554643226787</v>
          </cell>
          <cell r="AZ283">
            <v>-8.2241939567140321E-2</v>
          </cell>
          <cell r="BB283">
            <v>-274</v>
          </cell>
        </row>
        <row r="284">
          <cell r="A284">
            <v>275</v>
          </cell>
          <cell r="B284" t="str">
            <v>SOUTHAMPTON</v>
          </cell>
          <cell r="C284">
            <v>1.4230769230769231</v>
          </cell>
          <cell r="D284">
            <v>1</v>
          </cell>
          <cell r="E284">
            <v>1</v>
          </cell>
          <cell r="F284">
            <v>1</v>
          </cell>
          <cell r="G284">
            <v>2.2764505119453924</v>
          </cell>
          <cell r="L284">
            <v>1.2764505119453924</v>
          </cell>
          <cell r="M284">
            <v>127.64505119453923</v>
          </cell>
          <cell r="P284">
            <v>14548</v>
          </cell>
          <cell r="Q284">
            <v>10339</v>
          </cell>
          <cell r="R284">
            <v>10461</v>
          </cell>
          <cell r="S284">
            <v>10461</v>
          </cell>
          <cell r="T284">
            <v>23814</v>
          </cell>
          <cell r="Y284">
            <v>13353</v>
          </cell>
          <cell r="Z284">
            <v>127.64554057929453</v>
          </cell>
          <cell r="AA284">
            <v>4.893847552978059E-4</v>
          </cell>
          <cell r="AC284">
            <v>4587.3052270778562</v>
          </cell>
          <cell r="AD284">
            <v>893</v>
          </cell>
          <cell r="AE284">
            <v>893</v>
          </cell>
          <cell r="AF284">
            <v>893</v>
          </cell>
          <cell r="AG284">
            <v>9574.5729138384122</v>
          </cell>
          <cell r="AL284">
            <v>8681.5729138384122</v>
          </cell>
          <cell r="AM284">
            <v>972.18061745110992</v>
          </cell>
          <cell r="AP284">
            <v>9960.6947729221429</v>
          </cell>
          <cell r="AQ284">
            <v>9446</v>
          </cell>
          <cell r="AR284">
            <v>9568</v>
          </cell>
          <cell r="AS284">
            <v>9568</v>
          </cell>
          <cell r="AT284">
            <v>14239.427086161588</v>
          </cell>
          <cell r="AU284">
            <v>0</v>
          </cell>
          <cell r="AV284">
            <v>0</v>
          </cell>
          <cell r="AW284">
            <v>0</v>
          </cell>
          <cell r="AY284">
            <v>4671.4270861615878</v>
          </cell>
          <cell r="AZ284">
            <v>48.82344362627078</v>
          </cell>
          <cell r="BB284">
            <v>-275</v>
          </cell>
        </row>
        <row r="285">
          <cell r="A285">
            <v>276</v>
          </cell>
          <cell r="B285" t="str">
            <v>SOUTHBOROUGH</v>
          </cell>
          <cell r="C285">
            <v>3</v>
          </cell>
          <cell r="D285">
            <v>0</v>
          </cell>
          <cell r="E285">
            <v>1</v>
          </cell>
          <cell r="F285">
            <v>1</v>
          </cell>
          <cell r="G285">
            <v>0.95608108108108103</v>
          </cell>
          <cell r="L285">
            <v>-4.391891891891897E-2</v>
          </cell>
          <cell r="M285">
            <v>-4.3918918918918965</v>
          </cell>
          <cell r="P285">
            <v>43869</v>
          </cell>
          <cell r="Q285">
            <v>0</v>
          </cell>
          <cell r="R285">
            <v>15471</v>
          </cell>
          <cell r="S285">
            <v>16993</v>
          </cell>
          <cell r="T285">
            <v>16330</v>
          </cell>
          <cell r="Y285">
            <v>-663</v>
          </cell>
          <cell r="Z285">
            <v>-3.9016065438710057</v>
          </cell>
          <cell r="AA285">
            <v>0.49028534802089085</v>
          </cell>
          <cell r="AC285">
            <v>2595</v>
          </cell>
          <cell r="AD285">
            <v>0</v>
          </cell>
          <cell r="AE285">
            <v>880</v>
          </cell>
          <cell r="AF285">
            <v>880</v>
          </cell>
          <cell r="AG285">
            <v>845</v>
          </cell>
          <cell r="AL285">
            <v>-35</v>
          </cell>
          <cell r="AM285">
            <v>-3.9772727272727293</v>
          </cell>
          <cell r="AP285">
            <v>41274</v>
          </cell>
          <cell r="AQ285">
            <v>0</v>
          </cell>
          <cell r="AR285">
            <v>14591</v>
          </cell>
          <cell r="AS285">
            <v>16113</v>
          </cell>
          <cell r="AT285">
            <v>15485</v>
          </cell>
          <cell r="AU285">
            <v>0</v>
          </cell>
          <cell r="AV285">
            <v>0</v>
          </cell>
          <cell r="AW285">
            <v>0</v>
          </cell>
          <cell r="AY285">
            <v>-628</v>
          </cell>
          <cell r="AZ285">
            <v>-3.8974740892447124</v>
          </cell>
          <cell r="BB285">
            <v>-276</v>
          </cell>
        </row>
        <row r="286">
          <cell r="A286">
            <v>277</v>
          </cell>
          <cell r="B286" t="str">
            <v>SOUTHBRIDGE</v>
          </cell>
          <cell r="C286">
            <v>1</v>
          </cell>
          <cell r="D286">
            <v>0</v>
          </cell>
          <cell r="E286">
            <v>0</v>
          </cell>
          <cell r="F286">
            <v>0</v>
          </cell>
          <cell r="G286">
            <v>1.6689189189189189</v>
          </cell>
          <cell r="L286">
            <v>1.6689189189189189</v>
          </cell>
          <cell r="M286" t="e">
            <v>#DIV/0!</v>
          </cell>
          <cell r="P286">
            <v>13689</v>
          </cell>
          <cell r="Q286">
            <v>0</v>
          </cell>
          <cell r="R286">
            <v>0</v>
          </cell>
          <cell r="S286">
            <v>0</v>
          </cell>
          <cell r="T286">
            <v>21350</v>
          </cell>
          <cell r="Y286">
            <v>21350</v>
          </cell>
          <cell r="Z286" t="e">
            <v>#DIV/0!</v>
          </cell>
          <cell r="AA286">
            <v>0</v>
          </cell>
          <cell r="AC286">
            <v>1132.5590372910897</v>
          </cell>
          <cell r="AD286">
            <v>0</v>
          </cell>
          <cell r="AE286">
            <v>0</v>
          </cell>
          <cell r="AF286">
            <v>0</v>
          </cell>
          <cell r="AG286">
            <v>7753.4691405768644</v>
          </cell>
          <cell r="AL286">
            <v>7753.4691405768644</v>
          </cell>
          <cell r="AM286" t="e">
            <v>#DIV/0!</v>
          </cell>
          <cell r="AP286">
            <v>12556.44096270891</v>
          </cell>
          <cell r="AQ286">
            <v>0</v>
          </cell>
          <cell r="AR286">
            <v>0</v>
          </cell>
          <cell r="AS286">
            <v>0</v>
          </cell>
          <cell r="AT286">
            <v>13596.530859423136</v>
          </cell>
          <cell r="AU286">
            <v>0</v>
          </cell>
          <cell r="AV286">
            <v>0</v>
          </cell>
          <cell r="AW286">
            <v>0</v>
          </cell>
          <cell r="AY286">
            <v>13596.530859423136</v>
          </cell>
          <cell r="AZ286" t="e">
            <v>#DIV/0!</v>
          </cell>
          <cell r="BB286">
            <v>-277</v>
          </cell>
        </row>
        <row r="287">
          <cell r="A287">
            <v>278</v>
          </cell>
          <cell r="B287" t="str">
            <v>SOUTH HADLEY</v>
          </cell>
          <cell r="C287">
            <v>93.476621576365758</v>
          </cell>
          <cell r="D287">
            <v>97</v>
          </cell>
          <cell r="E287">
            <v>102</v>
          </cell>
          <cell r="F287">
            <v>102</v>
          </cell>
          <cell r="G287">
            <v>101.13438536078135</v>
          </cell>
          <cell r="L287">
            <v>-0.86561463921864856</v>
          </cell>
          <cell r="M287">
            <v>-0.8486418031555365</v>
          </cell>
          <cell r="P287">
            <v>1095501</v>
          </cell>
          <cell r="Q287">
            <v>1182567</v>
          </cell>
          <cell r="R287">
            <v>1260314</v>
          </cell>
          <cell r="S287">
            <v>1259946</v>
          </cell>
          <cell r="T287">
            <v>1227053</v>
          </cell>
          <cell r="Y287">
            <v>-32893</v>
          </cell>
          <cell r="Z287">
            <v>-2.6106674413030384</v>
          </cell>
          <cell r="AA287">
            <v>-1.7620256381475019</v>
          </cell>
          <cell r="AC287">
            <v>211876.55292101818</v>
          </cell>
          <cell r="AD287">
            <v>155154.77385448088</v>
          </cell>
          <cell r="AE287">
            <v>240424.06529188642</v>
          </cell>
          <cell r="AF287">
            <v>238243.30718935945</v>
          </cell>
          <cell r="AG287">
            <v>199546.74845261339</v>
          </cell>
          <cell r="AL287">
            <v>-38696.558736746054</v>
          </cell>
          <cell r="AM287">
            <v>-16.242453646762645</v>
          </cell>
          <cell r="AP287">
            <v>883624.44707898179</v>
          </cell>
          <cell r="AQ287">
            <v>1027412.2261455192</v>
          </cell>
          <cell r="AR287">
            <v>1019889.9347081135</v>
          </cell>
          <cell r="AS287">
            <v>1021702.6928106406</v>
          </cell>
          <cell r="AT287">
            <v>1027506.2515473866</v>
          </cell>
          <cell r="AU287">
            <v>0</v>
          </cell>
          <cell r="AV287">
            <v>0</v>
          </cell>
          <cell r="AW287">
            <v>0</v>
          </cell>
          <cell r="AY287">
            <v>5803.558736746083</v>
          </cell>
          <cell r="AZ287">
            <v>0.56802813358363125</v>
          </cell>
          <cell r="BB287">
            <v>-278</v>
          </cell>
        </row>
        <row r="288">
          <cell r="A288">
            <v>279</v>
          </cell>
          <cell r="B288" t="str">
            <v>SOUTHWICK</v>
          </cell>
          <cell r="C288">
            <v>0</v>
          </cell>
          <cell r="D288">
            <v>0</v>
          </cell>
          <cell r="E288">
            <v>0</v>
          </cell>
          <cell r="F288">
            <v>0</v>
          </cell>
          <cell r="G288">
            <v>0</v>
          </cell>
          <cell r="L288">
            <v>0</v>
          </cell>
          <cell r="M288" t="str">
            <v>--</v>
          </cell>
          <cell r="P288">
            <v>0</v>
          </cell>
          <cell r="Q288">
            <v>0</v>
          </cell>
          <cell r="R288">
            <v>0</v>
          </cell>
          <cell r="S288">
            <v>0</v>
          </cell>
          <cell r="T288">
            <v>0</v>
          </cell>
          <cell r="Y288">
            <v>0</v>
          </cell>
          <cell r="Z288" t="str">
            <v>--</v>
          </cell>
          <cell r="AA288">
            <v>0</v>
          </cell>
          <cell r="AC288">
            <v>0</v>
          </cell>
          <cell r="AD288">
            <v>0</v>
          </cell>
          <cell r="AE288">
            <v>0</v>
          </cell>
          <cell r="AF288">
            <v>0</v>
          </cell>
          <cell r="AG288">
            <v>0</v>
          </cell>
          <cell r="AL288">
            <v>0</v>
          </cell>
          <cell r="AM288" t="str">
            <v>--</v>
          </cell>
          <cell r="AP288">
            <v>0</v>
          </cell>
          <cell r="AQ288">
            <v>0</v>
          </cell>
          <cell r="AR288">
            <v>0</v>
          </cell>
          <cell r="AS288">
            <v>0</v>
          </cell>
          <cell r="AT288">
            <v>0</v>
          </cell>
          <cell r="AU288">
            <v>0</v>
          </cell>
          <cell r="AV288">
            <v>0</v>
          </cell>
          <cell r="AW288">
            <v>0</v>
          </cell>
          <cell r="AY288">
            <v>0</v>
          </cell>
          <cell r="AZ288" t="str">
            <v>--</v>
          </cell>
          <cell r="BB288">
            <v>-279</v>
          </cell>
        </row>
        <row r="289">
          <cell r="A289">
            <v>280</v>
          </cell>
          <cell r="B289" t="str">
            <v>SPENCER</v>
          </cell>
          <cell r="C289">
            <v>0</v>
          </cell>
          <cell r="D289">
            <v>0</v>
          </cell>
          <cell r="E289">
            <v>0</v>
          </cell>
          <cell r="F289">
            <v>0</v>
          </cell>
          <cell r="G289">
            <v>0</v>
          </cell>
          <cell r="L289">
            <v>0</v>
          </cell>
          <cell r="M289" t="str">
            <v>--</v>
          </cell>
          <cell r="P289">
            <v>0</v>
          </cell>
          <cell r="Q289">
            <v>0</v>
          </cell>
          <cell r="R289">
            <v>0</v>
          </cell>
          <cell r="S289">
            <v>0</v>
          </cell>
          <cell r="T289">
            <v>0</v>
          </cell>
          <cell r="Y289">
            <v>0</v>
          </cell>
          <cell r="Z289" t="str">
            <v>--</v>
          </cell>
          <cell r="AA289">
            <v>0</v>
          </cell>
          <cell r="AC289">
            <v>0</v>
          </cell>
          <cell r="AD289">
            <v>0</v>
          </cell>
          <cell r="AE289">
            <v>0</v>
          </cell>
          <cell r="AF289">
            <v>0</v>
          </cell>
          <cell r="AG289">
            <v>0</v>
          </cell>
          <cell r="AL289">
            <v>0</v>
          </cell>
          <cell r="AM289" t="str">
            <v>--</v>
          </cell>
          <cell r="AP289">
            <v>0</v>
          </cell>
          <cell r="AQ289">
            <v>0</v>
          </cell>
          <cell r="AR289">
            <v>0</v>
          </cell>
          <cell r="AS289">
            <v>0</v>
          </cell>
          <cell r="AT289">
            <v>0</v>
          </cell>
          <cell r="AU289">
            <v>0</v>
          </cell>
          <cell r="AV289">
            <v>0</v>
          </cell>
          <cell r="AW289">
            <v>0</v>
          </cell>
          <cell r="AY289">
            <v>0</v>
          </cell>
          <cell r="AZ289" t="str">
            <v>--</v>
          </cell>
          <cell r="BB289">
            <v>-280</v>
          </cell>
        </row>
        <row r="290">
          <cell r="A290">
            <v>281</v>
          </cell>
          <cell r="B290" t="str">
            <v>SPRINGFIELD</v>
          </cell>
          <cell r="C290">
            <v>2957.0246514687046</v>
          </cell>
          <cell r="D290">
            <v>3337</v>
          </cell>
          <cell r="E290">
            <v>3299</v>
          </cell>
          <cell r="F290">
            <v>3299</v>
          </cell>
          <cell r="G290">
            <v>3282.7645726581145</v>
          </cell>
          <cell r="L290">
            <v>-16.235427341885497</v>
          </cell>
          <cell r="M290">
            <v>-0.49213177756548543</v>
          </cell>
          <cell r="P290">
            <v>33545636</v>
          </cell>
          <cell r="Q290">
            <v>39258720</v>
          </cell>
          <cell r="R290">
            <v>38702701</v>
          </cell>
          <cell r="S290">
            <v>38685436</v>
          </cell>
          <cell r="T290">
            <v>38326151</v>
          </cell>
          <cell r="Y290">
            <v>-359285</v>
          </cell>
          <cell r="Z290">
            <v>-0.9287345242793732</v>
          </cell>
          <cell r="AA290">
            <v>-0.43660274671388777</v>
          </cell>
          <cell r="AC290">
            <v>5720894.1788617745</v>
          </cell>
          <cell r="AD290">
            <v>7401267.0641340809</v>
          </cell>
          <cell r="AE290">
            <v>7555063.8661642987</v>
          </cell>
          <cell r="AF290">
            <v>7482224.1087943772</v>
          </cell>
          <cell r="AG290">
            <v>6876674.680846598</v>
          </cell>
          <cell r="AL290">
            <v>-605549.42794777919</v>
          </cell>
          <cell r="AM290">
            <v>-8.0931741570803073</v>
          </cell>
          <cell r="AP290">
            <v>27824741.821138225</v>
          </cell>
          <cell r="AQ290">
            <v>31857452.93586592</v>
          </cell>
          <cell r="AR290">
            <v>31147637.133835703</v>
          </cell>
          <cell r="AS290">
            <v>31203211.891205624</v>
          </cell>
          <cell r="AT290">
            <v>31449476.319153402</v>
          </cell>
          <cell r="AU290">
            <v>0</v>
          </cell>
          <cell r="AV290">
            <v>0</v>
          </cell>
          <cell r="AW290">
            <v>0</v>
          </cell>
          <cell r="AY290">
            <v>246264.42794777825</v>
          </cell>
          <cell r="AZ290">
            <v>0.78922781669532593</v>
          </cell>
          <cell r="BB290">
            <v>-281</v>
          </cell>
        </row>
        <row r="291">
          <cell r="A291">
            <v>282</v>
          </cell>
          <cell r="B291" t="str">
            <v>STERLING</v>
          </cell>
          <cell r="C291">
            <v>0</v>
          </cell>
          <cell r="D291">
            <v>0</v>
          </cell>
          <cell r="E291">
            <v>0</v>
          </cell>
          <cell r="F291">
            <v>0</v>
          </cell>
          <cell r="G291">
            <v>0</v>
          </cell>
          <cell r="L291">
            <v>0</v>
          </cell>
          <cell r="M291" t="str">
            <v>--</v>
          </cell>
          <cell r="P291">
            <v>0</v>
          </cell>
          <cell r="Q291">
            <v>0</v>
          </cell>
          <cell r="R291">
            <v>0</v>
          </cell>
          <cell r="S291">
            <v>0</v>
          </cell>
          <cell r="T291">
            <v>0</v>
          </cell>
          <cell r="Y291">
            <v>0</v>
          </cell>
          <cell r="Z291" t="str">
            <v>--</v>
          </cell>
          <cell r="AA291">
            <v>0</v>
          </cell>
          <cell r="AC291">
            <v>0</v>
          </cell>
          <cell r="AD291">
            <v>0</v>
          </cell>
          <cell r="AE291">
            <v>0</v>
          </cell>
          <cell r="AF291">
            <v>0</v>
          </cell>
          <cell r="AG291">
            <v>0</v>
          </cell>
          <cell r="AL291">
            <v>0</v>
          </cell>
          <cell r="AM291" t="str">
            <v>--</v>
          </cell>
          <cell r="AP291">
            <v>0</v>
          </cell>
          <cell r="AQ291">
            <v>0</v>
          </cell>
          <cell r="AR291">
            <v>0</v>
          </cell>
          <cell r="AS291">
            <v>0</v>
          </cell>
          <cell r="AT291">
            <v>0</v>
          </cell>
          <cell r="AU291">
            <v>0</v>
          </cell>
          <cell r="AV291">
            <v>0</v>
          </cell>
          <cell r="AW291">
            <v>0</v>
          </cell>
          <cell r="AY291">
            <v>0</v>
          </cell>
          <cell r="AZ291" t="str">
            <v>--</v>
          </cell>
          <cell r="BB291">
            <v>-282</v>
          </cell>
        </row>
        <row r="292">
          <cell r="A292">
            <v>283</v>
          </cell>
          <cell r="B292" t="str">
            <v>STOCKBRIDGE</v>
          </cell>
          <cell r="C292">
            <v>0</v>
          </cell>
          <cell r="D292">
            <v>0</v>
          </cell>
          <cell r="E292">
            <v>0</v>
          </cell>
          <cell r="F292">
            <v>0</v>
          </cell>
          <cell r="G292">
            <v>0</v>
          </cell>
          <cell r="L292">
            <v>0</v>
          </cell>
          <cell r="M292" t="str">
            <v>--</v>
          </cell>
          <cell r="P292">
            <v>0</v>
          </cell>
          <cell r="Q292">
            <v>0</v>
          </cell>
          <cell r="R292">
            <v>0</v>
          </cell>
          <cell r="S292">
            <v>0</v>
          </cell>
          <cell r="T292">
            <v>0</v>
          </cell>
          <cell r="Y292">
            <v>0</v>
          </cell>
          <cell r="Z292" t="str">
            <v>--</v>
          </cell>
          <cell r="AA292">
            <v>0</v>
          </cell>
          <cell r="AC292">
            <v>0</v>
          </cell>
          <cell r="AD292">
            <v>0</v>
          </cell>
          <cell r="AE292">
            <v>0</v>
          </cell>
          <cell r="AF292">
            <v>0</v>
          </cell>
          <cell r="AG292">
            <v>0</v>
          </cell>
          <cell r="AL292">
            <v>0</v>
          </cell>
          <cell r="AM292" t="str">
            <v>--</v>
          </cell>
          <cell r="AP292">
            <v>0</v>
          </cell>
          <cell r="AQ292">
            <v>0</v>
          </cell>
          <cell r="AR292">
            <v>0</v>
          </cell>
          <cell r="AS292">
            <v>0</v>
          </cell>
          <cell r="AT292">
            <v>0</v>
          </cell>
          <cell r="AU292">
            <v>0</v>
          </cell>
          <cell r="AV292">
            <v>0</v>
          </cell>
          <cell r="AW292">
            <v>0</v>
          </cell>
          <cell r="AY292">
            <v>0</v>
          </cell>
          <cell r="AZ292" t="str">
            <v>--</v>
          </cell>
          <cell r="BB292">
            <v>-283</v>
          </cell>
        </row>
        <row r="293">
          <cell r="A293">
            <v>284</v>
          </cell>
          <cell r="B293" t="str">
            <v>STONEHAM</v>
          </cell>
          <cell r="C293">
            <v>72.62533753839179</v>
          </cell>
          <cell r="D293">
            <v>78</v>
          </cell>
          <cell r="E293">
            <v>66</v>
          </cell>
          <cell r="F293">
            <v>66</v>
          </cell>
          <cell r="G293">
            <v>75.823950287953508</v>
          </cell>
          <cell r="L293">
            <v>9.8239502879535081</v>
          </cell>
          <cell r="M293">
            <v>14.884773163565912</v>
          </cell>
          <cell r="P293">
            <v>909968</v>
          </cell>
          <cell r="Q293">
            <v>971735</v>
          </cell>
          <cell r="R293">
            <v>811818</v>
          </cell>
          <cell r="S293">
            <v>809437</v>
          </cell>
          <cell r="T293">
            <v>918286</v>
          </cell>
          <cell r="Y293">
            <v>108849</v>
          </cell>
          <cell r="Z293">
            <v>13.447494987256569</v>
          </cell>
          <cell r="AA293">
            <v>-1.4372781763093432</v>
          </cell>
          <cell r="AC293">
            <v>64636</v>
          </cell>
          <cell r="AD293">
            <v>116669.01556360305</v>
          </cell>
          <cell r="AE293">
            <v>58724</v>
          </cell>
          <cell r="AF293">
            <v>58724</v>
          </cell>
          <cell r="AG293">
            <v>72255.115030274101</v>
          </cell>
          <cell r="AL293">
            <v>13531.115030274101</v>
          </cell>
          <cell r="AM293">
            <v>23.041882416514724</v>
          </cell>
          <cell r="AP293">
            <v>845332</v>
          </cell>
          <cell r="AQ293">
            <v>855065.98443639698</v>
          </cell>
          <cell r="AR293">
            <v>753094</v>
          </cell>
          <cell r="AS293">
            <v>750713</v>
          </cell>
          <cell r="AT293">
            <v>846030.88496972586</v>
          </cell>
          <cell r="AU293">
            <v>0</v>
          </cell>
          <cell r="AV293">
            <v>0</v>
          </cell>
          <cell r="AW293">
            <v>0</v>
          </cell>
          <cell r="AY293">
            <v>95317.884969725856</v>
          </cell>
          <cell r="AZ293">
            <v>12.696980732946649</v>
          </cell>
          <cell r="BB293">
            <v>-284</v>
          </cell>
        </row>
        <row r="294">
          <cell r="A294">
            <v>285</v>
          </cell>
          <cell r="B294" t="str">
            <v>STOUGHTON</v>
          </cell>
          <cell r="C294">
            <v>85.100992516021833</v>
          </cell>
          <cell r="D294">
            <v>90</v>
          </cell>
          <cell r="E294">
            <v>86</v>
          </cell>
          <cell r="F294">
            <v>86</v>
          </cell>
          <cell r="G294">
            <v>90.490805315307085</v>
          </cell>
          <cell r="L294">
            <v>4.4908053153070853</v>
          </cell>
          <cell r="M294">
            <v>5.2218666457059193</v>
          </cell>
          <cell r="P294">
            <v>1039465</v>
          </cell>
          <cell r="Q294">
            <v>1153611</v>
          </cell>
          <cell r="R294">
            <v>1151153</v>
          </cell>
          <cell r="S294">
            <v>1150817</v>
          </cell>
          <cell r="T294">
            <v>1175596</v>
          </cell>
          <cell r="Y294">
            <v>24779</v>
          </cell>
          <cell r="Z294">
            <v>2.153165968177384</v>
          </cell>
          <cell r="AA294">
            <v>-3.0687006775285353</v>
          </cell>
          <cell r="AC294">
            <v>213009.56538305475</v>
          </cell>
          <cell r="AD294">
            <v>171149.93145926454</v>
          </cell>
          <cell r="AE294">
            <v>182756.40824620129</v>
          </cell>
          <cell r="AF294">
            <v>181138.21784753102</v>
          </cell>
          <cell r="AG294">
            <v>196721.07327215583</v>
          </cell>
          <cell r="AL294">
            <v>15582.85542462481</v>
          </cell>
          <cell r="AM294">
            <v>8.6027430377731307</v>
          </cell>
          <cell r="AP294">
            <v>826455.43461694522</v>
          </cell>
          <cell r="AQ294">
            <v>982461.0685407354</v>
          </cell>
          <cell r="AR294">
            <v>968396.59175379877</v>
          </cell>
          <cell r="AS294">
            <v>969678.78215246904</v>
          </cell>
          <cell r="AT294">
            <v>978874.92672784417</v>
          </cell>
          <cell r="AU294">
            <v>0</v>
          </cell>
          <cell r="AV294">
            <v>0</v>
          </cell>
          <cell r="AW294">
            <v>0</v>
          </cell>
          <cell r="AY294">
            <v>9196.1445753751323</v>
          </cell>
          <cell r="AZ294">
            <v>0.94837019687712409</v>
          </cell>
          <cell r="BB294">
            <v>-285</v>
          </cell>
        </row>
        <row r="295">
          <cell r="A295">
            <v>286</v>
          </cell>
          <cell r="B295" t="str">
            <v>STOW</v>
          </cell>
          <cell r="C295">
            <v>0</v>
          </cell>
          <cell r="D295">
            <v>0</v>
          </cell>
          <cell r="E295">
            <v>0</v>
          </cell>
          <cell r="F295">
            <v>0</v>
          </cell>
          <cell r="G295">
            <v>0</v>
          </cell>
          <cell r="L295">
            <v>0</v>
          </cell>
          <cell r="M295" t="str">
            <v>--</v>
          </cell>
          <cell r="P295">
            <v>0</v>
          </cell>
          <cell r="Q295">
            <v>0</v>
          </cell>
          <cell r="R295">
            <v>0</v>
          </cell>
          <cell r="S295">
            <v>0</v>
          </cell>
          <cell r="T295">
            <v>0</v>
          </cell>
          <cell r="Y295">
            <v>0</v>
          </cell>
          <cell r="Z295" t="str">
            <v>--</v>
          </cell>
          <cell r="AA295">
            <v>0</v>
          </cell>
          <cell r="AC295">
            <v>0</v>
          </cell>
          <cell r="AD295">
            <v>0</v>
          </cell>
          <cell r="AE295">
            <v>0</v>
          </cell>
          <cell r="AF295">
            <v>0</v>
          </cell>
          <cell r="AG295">
            <v>0</v>
          </cell>
          <cell r="AL295">
            <v>0</v>
          </cell>
          <cell r="AM295" t="str">
            <v>--</v>
          </cell>
          <cell r="AP295">
            <v>0</v>
          </cell>
          <cell r="AQ295">
            <v>0</v>
          </cell>
          <cell r="AR295">
            <v>0</v>
          </cell>
          <cell r="AS295">
            <v>0</v>
          </cell>
          <cell r="AT295">
            <v>0</v>
          </cell>
          <cell r="AU295">
            <v>0</v>
          </cell>
          <cell r="AV295">
            <v>0</v>
          </cell>
          <cell r="AW295">
            <v>0</v>
          </cell>
          <cell r="AY295">
            <v>0</v>
          </cell>
          <cell r="AZ295" t="str">
            <v>--</v>
          </cell>
          <cell r="BB295">
            <v>-286</v>
          </cell>
        </row>
        <row r="296">
          <cell r="A296">
            <v>287</v>
          </cell>
          <cell r="B296" t="str">
            <v>STURBRIDGE</v>
          </cell>
          <cell r="C296">
            <v>0</v>
          </cell>
          <cell r="D296">
            <v>0</v>
          </cell>
          <cell r="E296">
            <v>0</v>
          </cell>
          <cell r="F296">
            <v>0</v>
          </cell>
          <cell r="G296">
            <v>0</v>
          </cell>
          <cell r="L296">
            <v>0</v>
          </cell>
          <cell r="M296" t="str">
            <v>--</v>
          </cell>
          <cell r="P296">
            <v>0</v>
          </cell>
          <cell r="Q296">
            <v>0</v>
          </cell>
          <cell r="R296">
            <v>0</v>
          </cell>
          <cell r="S296">
            <v>0</v>
          </cell>
          <cell r="T296">
            <v>0</v>
          </cell>
          <cell r="Y296">
            <v>0</v>
          </cell>
          <cell r="Z296" t="str">
            <v>--</v>
          </cell>
          <cell r="AA296">
            <v>0</v>
          </cell>
          <cell r="AC296">
            <v>0</v>
          </cell>
          <cell r="AD296">
            <v>0</v>
          </cell>
          <cell r="AE296">
            <v>0</v>
          </cell>
          <cell r="AF296">
            <v>0</v>
          </cell>
          <cell r="AG296">
            <v>0</v>
          </cell>
          <cell r="AL296">
            <v>0</v>
          </cell>
          <cell r="AM296" t="str">
            <v>--</v>
          </cell>
          <cell r="AP296">
            <v>0</v>
          </cell>
          <cell r="AQ296">
            <v>0</v>
          </cell>
          <cell r="AR296">
            <v>0</v>
          </cell>
          <cell r="AS296">
            <v>0</v>
          </cell>
          <cell r="AT296">
            <v>0</v>
          </cell>
          <cell r="AU296">
            <v>0</v>
          </cell>
          <cell r="AV296">
            <v>0</v>
          </cell>
          <cell r="AW296">
            <v>0</v>
          </cell>
          <cell r="AY296">
            <v>0</v>
          </cell>
          <cell r="AZ296" t="str">
            <v>--</v>
          </cell>
          <cell r="BB296">
            <v>-287</v>
          </cell>
        </row>
        <row r="297">
          <cell r="A297">
            <v>288</v>
          </cell>
          <cell r="B297" t="str">
            <v>SUDBURY</v>
          </cell>
          <cell r="C297">
            <v>5</v>
          </cell>
          <cell r="D297">
            <v>4</v>
          </cell>
          <cell r="E297">
            <v>3</v>
          </cell>
          <cell r="F297">
            <v>3</v>
          </cell>
          <cell r="G297">
            <v>3</v>
          </cell>
          <cell r="L297">
            <v>0</v>
          </cell>
          <cell r="M297">
            <v>0</v>
          </cell>
          <cell r="P297">
            <v>64615</v>
          </cell>
          <cell r="Q297">
            <v>52764</v>
          </cell>
          <cell r="R297">
            <v>40695</v>
          </cell>
          <cell r="S297">
            <v>40683</v>
          </cell>
          <cell r="T297">
            <v>40890</v>
          </cell>
          <cell r="Y297">
            <v>207</v>
          </cell>
          <cell r="Z297">
            <v>0.50881203451071944</v>
          </cell>
          <cell r="AA297">
            <v>0.50881203451071944</v>
          </cell>
          <cell r="AC297">
            <v>51303.718296623214</v>
          </cell>
          <cell r="AD297">
            <v>3572</v>
          </cell>
          <cell r="AE297">
            <v>2640</v>
          </cell>
          <cell r="AF297">
            <v>2640</v>
          </cell>
          <cell r="AG297">
            <v>2611.0264712274657</v>
          </cell>
          <cell r="AL297">
            <v>-28.973528772534337</v>
          </cell>
          <cell r="AM297">
            <v>-1.0974821504747823</v>
          </cell>
          <cell r="AP297">
            <v>13311.281703376786</v>
          </cell>
          <cell r="AQ297">
            <v>49192</v>
          </cell>
          <cell r="AR297">
            <v>38055</v>
          </cell>
          <cell r="AS297">
            <v>38043</v>
          </cell>
          <cell r="AT297">
            <v>38278.973528772534</v>
          </cell>
          <cell r="AU297">
            <v>0</v>
          </cell>
          <cell r="AV297">
            <v>0</v>
          </cell>
          <cell r="AW297">
            <v>0</v>
          </cell>
          <cell r="AY297">
            <v>235.97352877253434</v>
          </cell>
          <cell r="AZ297">
            <v>0.62028107344986871</v>
          </cell>
          <cell r="BB297">
            <v>-288</v>
          </cell>
        </row>
        <row r="298">
          <cell r="A298">
            <v>289</v>
          </cell>
          <cell r="B298" t="str">
            <v>SUNDERLAND</v>
          </cell>
          <cell r="C298">
            <v>2.4895104895104896</v>
          </cell>
          <cell r="D298">
            <v>4</v>
          </cell>
          <cell r="E298">
            <v>0</v>
          </cell>
          <cell r="F298">
            <v>0</v>
          </cell>
          <cell r="G298">
            <v>1</v>
          </cell>
          <cell r="L298">
            <v>1</v>
          </cell>
          <cell r="M298" t="e">
            <v>#DIV/0!</v>
          </cell>
          <cell r="P298">
            <v>37653</v>
          </cell>
          <cell r="Q298">
            <v>65903</v>
          </cell>
          <cell r="R298">
            <v>0</v>
          </cell>
          <cell r="S298">
            <v>0</v>
          </cell>
          <cell r="T298">
            <v>0</v>
          </cell>
          <cell r="Y298">
            <v>0</v>
          </cell>
          <cell r="Z298" t="str">
            <v>--</v>
          </cell>
          <cell r="AA298">
            <v>0</v>
          </cell>
          <cell r="AC298">
            <v>11756.257267287947</v>
          </cell>
          <cell r="AD298">
            <v>25857.924309871927</v>
          </cell>
          <cell r="AE298">
            <v>0</v>
          </cell>
          <cell r="AF298">
            <v>0</v>
          </cell>
          <cell r="AG298">
            <v>-8.3341407223942952</v>
          </cell>
          <cell r="AL298">
            <v>-8.3341407223942952</v>
          </cell>
          <cell r="AM298" t="e">
            <v>#DIV/0!</v>
          </cell>
          <cell r="AP298">
            <v>25896.742732712053</v>
          </cell>
          <cell r="AQ298">
            <v>40045.075690128069</v>
          </cell>
          <cell r="AR298">
            <v>0</v>
          </cell>
          <cell r="AS298">
            <v>0</v>
          </cell>
          <cell r="AT298">
            <v>8.3341407223942952</v>
          </cell>
          <cell r="AU298">
            <v>0</v>
          </cell>
          <cell r="AV298">
            <v>0</v>
          </cell>
          <cell r="AW298">
            <v>0</v>
          </cell>
          <cell r="AY298">
            <v>8.3341407223942952</v>
          </cell>
          <cell r="AZ298" t="e">
            <v>#DIV/0!</v>
          </cell>
          <cell r="BB298">
            <v>-289</v>
          </cell>
        </row>
        <row r="299">
          <cell r="A299">
            <v>290</v>
          </cell>
          <cell r="B299" t="str">
            <v>SUTTON</v>
          </cell>
          <cell r="C299">
            <v>0.61300309597523217</v>
          </cell>
          <cell r="D299">
            <v>1</v>
          </cell>
          <cell r="E299">
            <v>0</v>
          </cell>
          <cell r="F299">
            <v>0</v>
          </cell>
          <cell r="G299">
            <v>0</v>
          </cell>
          <cell r="L299">
            <v>0</v>
          </cell>
          <cell r="M299" t="str">
            <v>--</v>
          </cell>
          <cell r="P299">
            <v>6956</v>
          </cell>
          <cell r="Q299">
            <v>11602</v>
          </cell>
          <cell r="R299">
            <v>0</v>
          </cell>
          <cell r="S299">
            <v>0</v>
          </cell>
          <cell r="T299">
            <v>0</v>
          </cell>
          <cell r="Y299">
            <v>0</v>
          </cell>
          <cell r="Z299" t="str">
            <v>--</v>
          </cell>
          <cell r="AA299">
            <v>0</v>
          </cell>
          <cell r="AC299">
            <v>6712.9994779059998</v>
          </cell>
          <cell r="AD299">
            <v>4455.4339974888208</v>
          </cell>
          <cell r="AE299">
            <v>0</v>
          </cell>
          <cell r="AF299">
            <v>0</v>
          </cell>
          <cell r="AG299">
            <v>-5.3898595247055709</v>
          </cell>
          <cell r="AL299">
            <v>-5.3898595247055709</v>
          </cell>
          <cell r="AM299" t="e">
            <v>#DIV/0!</v>
          </cell>
          <cell r="AP299">
            <v>243.00052209400019</v>
          </cell>
          <cell r="AQ299">
            <v>7146.5660025111792</v>
          </cell>
          <cell r="AR299">
            <v>0</v>
          </cell>
          <cell r="AS299">
            <v>0</v>
          </cell>
          <cell r="AT299">
            <v>5.3898595247055709</v>
          </cell>
          <cell r="AU299">
            <v>0</v>
          </cell>
          <cell r="AV299">
            <v>0</v>
          </cell>
          <cell r="AW299">
            <v>0</v>
          </cell>
          <cell r="AY299">
            <v>5.3898595247055709</v>
          </cell>
          <cell r="AZ299" t="e">
            <v>#DIV/0!</v>
          </cell>
          <cell r="BB299">
            <v>-290</v>
          </cell>
        </row>
        <row r="300">
          <cell r="A300">
            <v>291</v>
          </cell>
          <cell r="B300" t="str">
            <v>SWAMPSCOTT</v>
          </cell>
          <cell r="C300">
            <v>15.966101694915254</v>
          </cell>
          <cell r="D300">
            <v>16</v>
          </cell>
          <cell r="E300">
            <v>22</v>
          </cell>
          <cell r="F300">
            <v>22</v>
          </cell>
          <cell r="G300">
            <v>21.550675675675674</v>
          </cell>
          <cell r="L300">
            <v>-0.44932432432432634</v>
          </cell>
          <cell r="M300">
            <v>-2.0423832923832985</v>
          </cell>
          <cell r="P300">
            <v>209648</v>
          </cell>
          <cell r="Q300">
            <v>214276</v>
          </cell>
          <cell r="R300">
            <v>276908</v>
          </cell>
          <cell r="S300">
            <v>295246</v>
          </cell>
          <cell r="T300">
            <v>283836</v>
          </cell>
          <cell r="Y300">
            <v>-11410</v>
          </cell>
          <cell r="Z300">
            <v>-3.8645739485039576</v>
          </cell>
          <cell r="AA300">
            <v>-1.8221906561206591</v>
          </cell>
          <cell r="AC300">
            <v>42051.620832689077</v>
          </cell>
          <cell r="AD300">
            <v>18096.490485222352</v>
          </cell>
          <cell r="AE300">
            <v>78872.884723420721</v>
          </cell>
          <cell r="AF300">
            <v>95487.132999704088</v>
          </cell>
          <cell r="AG300">
            <v>80553.33987705427</v>
          </cell>
          <cell r="AL300">
            <v>-14933.793122649819</v>
          </cell>
          <cell r="AM300">
            <v>-15.639586877842582</v>
          </cell>
          <cell r="AP300">
            <v>167596.37916731092</v>
          </cell>
          <cell r="AQ300">
            <v>196179.50951477766</v>
          </cell>
          <cell r="AR300">
            <v>198035.11527657928</v>
          </cell>
          <cell r="AS300">
            <v>199758.8670002959</v>
          </cell>
          <cell r="AT300">
            <v>203282.66012294573</v>
          </cell>
          <cell r="AU300">
            <v>0</v>
          </cell>
          <cell r="AV300">
            <v>0</v>
          </cell>
          <cell r="AW300">
            <v>0</v>
          </cell>
          <cell r="AY300">
            <v>3523.7931226498331</v>
          </cell>
          <cell r="AZ300">
            <v>1.7640233825738649</v>
          </cell>
          <cell r="BB300">
            <v>-291</v>
          </cell>
        </row>
        <row r="301">
          <cell r="A301">
            <v>292</v>
          </cell>
          <cell r="B301" t="str">
            <v>SWANSEA</v>
          </cell>
          <cell r="C301">
            <v>6.1486486486486482</v>
          </cell>
          <cell r="D301">
            <v>6</v>
          </cell>
          <cell r="E301">
            <v>7</v>
          </cell>
          <cell r="F301">
            <v>7</v>
          </cell>
          <cell r="G301">
            <v>5.4290540540540544</v>
          </cell>
          <cell r="L301">
            <v>-1.5709459459459456</v>
          </cell>
          <cell r="M301">
            <v>-22.442084942084939</v>
          </cell>
          <cell r="P301">
            <v>77252</v>
          </cell>
          <cell r="Q301">
            <v>70530</v>
          </cell>
          <cell r="R301">
            <v>78981</v>
          </cell>
          <cell r="S301">
            <v>79002</v>
          </cell>
          <cell r="T301">
            <v>61272</v>
          </cell>
          <cell r="Y301">
            <v>-17730</v>
          </cell>
          <cell r="Z301">
            <v>-22.442469810890863</v>
          </cell>
          <cell r="AA301">
            <v>-3.848688059235883E-4</v>
          </cell>
          <cell r="AC301">
            <v>5491</v>
          </cell>
          <cell r="AD301">
            <v>5358</v>
          </cell>
          <cell r="AE301">
            <v>7178.6823675959859</v>
          </cell>
          <cell r="AF301">
            <v>7187.1824250420923</v>
          </cell>
          <cell r="AG301">
            <v>4848</v>
          </cell>
          <cell r="AL301">
            <v>-2339.1824250420923</v>
          </cell>
          <cell r="AM301">
            <v>-32.546584832628525</v>
          </cell>
          <cell r="AP301">
            <v>71761</v>
          </cell>
          <cell r="AQ301">
            <v>65172</v>
          </cell>
          <cell r="AR301">
            <v>71802.317632404011</v>
          </cell>
          <cell r="AS301">
            <v>71814.81757495791</v>
          </cell>
          <cell r="AT301">
            <v>56424</v>
          </cell>
          <cell r="AU301">
            <v>0</v>
          </cell>
          <cell r="AV301">
            <v>0</v>
          </cell>
          <cell r="AW301">
            <v>0</v>
          </cell>
          <cell r="AY301">
            <v>-15390.81757495791</v>
          </cell>
          <cell r="AZ301">
            <v>-21.431256243035758</v>
          </cell>
          <cell r="BB301">
            <v>-292</v>
          </cell>
        </row>
        <row r="302">
          <cell r="A302">
            <v>293</v>
          </cell>
          <cell r="B302" t="str">
            <v>TAUNTON</v>
          </cell>
          <cell r="C302">
            <v>11</v>
          </cell>
          <cell r="D302">
            <v>11</v>
          </cell>
          <cell r="E302">
            <v>10</v>
          </cell>
          <cell r="F302">
            <v>10</v>
          </cell>
          <cell r="G302">
            <v>11.258620689655173</v>
          </cell>
          <cell r="L302">
            <v>1.2586206896551726</v>
          </cell>
          <cell r="M302">
            <v>12.586206896551722</v>
          </cell>
          <cell r="P302">
            <v>106830</v>
          </cell>
          <cell r="Q302">
            <v>123720</v>
          </cell>
          <cell r="R302">
            <v>117144</v>
          </cell>
          <cell r="S302">
            <v>117144</v>
          </cell>
          <cell r="T302">
            <v>131148</v>
          </cell>
          <cell r="Y302">
            <v>14004</v>
          </cell>
          <cell r="Z302">
            <v>11.954517516902264</v>
          </cell>
          <cell r="AA302">
            <v>-0.63168937964945826</v>
          </cell>
          <cell r="AC302">
            <v>9823</v>
          </cell>
          <cell r="AD302">
            <v>23815.909352927021</v>
          </cell>
          <cell r="AE302">
            <v>19659.139621927978</v>
          </cell>
          <cell r="AF302">
            <v>19527.774179239117</v>
          </cell>
          <cell r="AG302">
            <v>31423.201765290974</v>
          </cell>
          <cell r="AL302">
            <v>11895.427586051857</v>
          </cell>
          <cell r="AM302">
            <v>60.915429873715141</v>
          </cell>
          <cell r="AP302">
            <v>97007</v>
          </cell>
          <cell r="AQ302">
            <v>99904.090647072982</v>
          </cell>
          <cell r="AR302">
            <v>97484.860378072015</v>
          </cell>
          <cell r="AS302">
            <v>97616.225820760883</v>
          </cell>
          <cell r="AT302">
            <v>99724.798234709029</v>
          </cell>
          <cell r="AU302">
            <v>0</v>
          </cell>
          <cell r="AV302">
            <v>0</v>
          </cell>
          <cell r="AW302">
            <v>0</v>
          </cell>
          <cell r="AY302">
            <v>2108.5724139481463</v>
          </cell>
          <cell r="AZ302">
            <v>2.1600634486932835</v>
          </cell>
          <cell r="BB302">
            <v>-293</v>
          </cell>
        </row>
        <row r="303">
          <cell r="A303">
            <v>294</v>
          </cell>
          <cell r="B303" t="str">
            <v>TEMPLETON</v>
          </cell>
          <cell r="C303">
            <v>0</v>
          </cell>
          <cell r="D303">
            <v>0</v>
          </cell>
          <cell r="E303">
            <v>0</v>
          </cell>
          <cell r="F303">
            <v>0</v>
          </cell>
          <cell r="G303">
            <v>0</v>
          </cell>
          <cell r="L303">
            <v>0</v>
          </cell>
          <cell r="M303" t="str">
            <v>--</v>
          </cell>
          <cell r="P303">
            <v>0</v>
          </cell>
          <cell r="Q303">
            <v>0</v>
          </cell>
          <cell r="R303">
            <v>0</v>
          </cell>
          <cell r="S303">
            <v>0</v>
          </cell>
          <cell r="T303">
            <v>0</v>
          </cell>
          <cell r="Y303">
            <v>0</v>
          </cell>
          <cell r="Z303" t="str">
            <v>--</v>
          </cell>
          <cell r="AA303">
            <v>0</v>
          </cell>
          <cell r="AC303">
            <v>0</v>
          </cell>
          <cell r="AD303">
            <v>0</v>
          </cell>
          <cell r="AE303">
            <v>0</v>
          </cell>
          <cell r="AF303">
            <v>0</v>
          </cell>
          <cell r="AG303">
            <v>0</v>
          </cell>
          <cell r="AL303">
            <v>0</v>
          </cell>
          <cell r="AM303" t="str">
            <v>--</v>
          </cell>
          <cell r="AP303">
            <v>0</v>
          </cell>
          <cell r="AQ303">
            <v>0</v>
          </cell>
          <cell r="AR303">
            <v>0</v>
          </cell>
          <cell r="AS303">
            <v>0</v>
          </cell>
          <cell r="AT303">
            <v>0</v>
          </cell>
          <cell r="AU303">
            <v>0</v>
          </cell>
          <cell r="AV303">
            <v>0</v>
          </cell>
          <cell r="AW303">
            <v>0</v>
          </cell>
          <cell r="AY303">
            <v>0</v>
          </cell>
          <cell r="AZ303" t="str">
            <v>--</v>
          </cell>
          <cell r="BB303">
            <v>-294</v>
          </cell>
        </row>
        <row r="304">
          <cell r="A304">
            <v>295</v>
          </cell>
          <cell r="B304" t="str">
            <v>TEWKSBURY</v>
          </cell>
          <cell r="C304">
            <v>79.597077732320287</v>
          </cell>
          <cell r="D304">
            <v>91</v>
          </cell>
          <cell r="E304">
            <v>84</v>
          </cell>
          <cell r="F304">
            <v>84</v>
          </cell>
          <cell r="G304">
            <v>88.273633700251992</v>
          </cell>
          <cell r="L304">
            <v>4.2736337002519917</v>
          </cell>
          <cell r="M304">
            <v>5.0876591669666515</v>
          </cell>
          <cell r="P304">
            <v>1001481</v>
          </cell>
          <cell r="Q304">
            <v>1170098</v>
          </cell>
          <cell r="R304">
            <v>1129535</v>
          </cell>
          <cell r="S304">
            <v>1129028</v>
          </cell>
          <cell r="T304">
            <v>1167496</v>
          </cell>
          <cell r="Y304">
            <v>38468</v>
          </cell>
          <cell r="Z304">
            <v>3.4071785642163066</v>
          </cell>
          <cell r="AA304">
            <v>-1.6804806027503449</v>
          </cell>
          <cell r="AC304">
            <v>70522</v>
          </cell>
          <cell r="AD304">
            <v>212059.00692733607</v>
          </cell>
          <cell r="AE304">
            <v>193300.43336513243</v>
          </cell>
          <cell r="AF304">
            <v>191370.72328165302</v>
          </cell>
          <cell r="AG304">
            <v>218523.50506186631</v>
          </cell>
          <cell r="AL304">
            <v>27152.781780213292</v>
          </cell>
          <cell r="AM304">
            <v>14.188576661358354</v>
          </cell>
          <cell r="AP304">
            <v>930959</v>
          </cell>
          <cell r="AQ304">
            <v>958038.9930726639</v>
          </cell>
          <cell r="AR304">
            <v>936234.56663486757</v>
          </cell>
          <cell r="AS304">
            <v>937657.27671834698</v>
          </cell>
          <cell r="AT304">
            <v>948972.49493813375</v>
          </cell>
          <cell r="AU304">
            <v>0</v>
          </cell>
          <cell r="AV304">
            <v>0</v>
          </cell>
          <cell r="AW304">
            <v>0</v>
          </cell>
          <cell r="AY304">
            <v>11315.218219786766</v>
          </cell>
          <cell r="AZ304">
            <v>1.2067541628203671</v>
          </cell>
          <cell r="BB304">
            <v>-295</v>
          </cell>
        </row>
        <row r="305">
          <cell r="A305">
            <v>296</v>
          </cell>
          <cell r="B305" t="str">
            <v>TISBURY</v>
          </cell>
          <cell r="C305">
            <v>32.43642611683849</v>
          </cell>
          <cell r="D305">
            <v>36</v>
          </cell>
          <cell r="E305">
            <v>24</v>
          </cell>
          <cell r="F305">
            <v>24</v>
          </cell>
          <cell r="G305">
            <v>22.267361111111111</v>
          </cell>
          <cell r="L305">
            <v>-1.7326388888888893</v>
          </cell>
          <cell r="M305">
            <v>-7.2193287037037095</v>
          </cell>
          <cell r="P305">
            <v>677048</v>
          </cell>
          <cell r="Q305">
            <v>766692</v>
          </cell>
          <cell r="R305">
            <v>504672</v>
          </cell>
          <cell r="S305">
            <v>494448</v>
          </cell>
          <cell r="T305">
            <v>439915</v>
          </cell>
          <cell r="Y305">
            <v>-54533</v>
          </cell>
          <cell r="Z305">
            <v>-11.029066757272755</v>
          </cell>
          <cell r="AA305">
            <v>-3.8097380535690455</v>
          </cell>
          <cell r="AC305">
            <v>74911.799321788494</v>
          </cell>
          <cell r="AD305">
            <v>103453.84458834078</v>
          </cell>
          <cell r="AE305">
            <v>21432</v>
          </cell>
          <cell r="AF305">
            <v>21432</v>
          </cell>
          <cell r="AG305">
            <v>18950.494057730153</v>
          </cell>
          <cell r="AL305">
            <v>-2481.5059422698469</v>
          </cell>
          <cell r="AM305">
            <v>-11.578508502565544</v>
          </cell>
          <cell r="AP305">
            <v>602136.20067821152</v>
          </cell>
          <cell r="AQ305">
            <v>663238.15541165927</v>
          </cell>
          <cell r="AR305">
            <v>483240</v>
          </cell>
          <cell r="AS305">
            <v>473016</v>
          </cell>
          <cell r="AT305">
            <v>420964.50594226987</v>
          </cell>
          <cell r="AU305">
            <v>0</v>
          </cell>
          <cell r="AV305">
            <v>0</v>
          </cell>
          <cell r="AW305">
            <v>0</v>
          </cell>
          <cell r="AY305">
            <v>-52051.494057730131</v>
          </cell>
          <cell r="AZ305">
            <v>-11.004171964104836</v>
          </cell>
          <cell r="BB305">
            <v>-296</v>
          </cell>
        </row>
        <row r="306">
          <cell r="A306">
            <v>297</v>
          </cell>
          <cell r="B306" t="str">
            <v>TOLLAND</v>
          </cell>
          <cell r="C306">
            <v>0</v>
          </cell>
          <cell r="D306">
            <v>0</v>
          </cell>
          <cell r="E306">
            <v>0</v>
          </cell>
          <cell r="F306">
            <v>0</v>
          </cell>
          <cell r="G306">
            <v>0</v>
          </cell>
          <cell r="L306">
            <v>0</v>
          </cell>
          <cell r="M306" t="str">
            <v>--</v>
          </cell>
          <cell r="P306">
            <v>0</v>
          </cell>
          <cell r="Q306">
            <v>0</v>
          </cell>
          <cell r="R306">
            <v>0</v>
          </cell>
          <cell r="S306">
            <v>0</v>
          </cell>
          <cell r="T306">
            <v>0</v>
          </cell>
          <cell r="Y306">
            <v>0</v>
          </cell>
          <cell r="Z306" t="str">
            <v>--</v>
          </cell>
          <cell r="AA306">
            <v>0</v>
          </cell>
          <cell r="AC306">
            <v>0</v>
          </cell>
          <cell r="AD306">
            <v>0</v>
          </cell>
          <cell r="AE306">
            <v>0</v>
          </cell>
          <cell r="AF306">
            <v>0</v>
          </cell>
          <cell r="AG306">
            <v>0</v>
          </cell>
          <cell r="AL306">
            <v>0</v>
          </cell>
          <cell r="AM306" t="str">
            <v>--</v>
          </cell>
          <cell r="AP306">
            <v>0</v>
          </cell>
          <cell r="AQ306">
            <v>0</v>
          </cell>
          <cell r="AR306">
            <v>0</v>
          </cell>
          <cell r="AS306">
            <v>0</v>
          </cell>
          <cell r="AT306">
            <v>0</v>
          </cell>
          <cell r="AU306">
            <v>0</v>
          </cell>
          <cell r="AV306">
            <v>0</v>
          </cell>
          <cell r="AW306">
            <v>0</v>
          </cell>
          <cell r="AY306">
            <v>0</v>
          </cell>
          <cell r="AZ306" t="str">
            <v>--</v>
          </cell>
          <cell r="BB306">
            <v>-297</v>
          </cell>
        </row>
        <row r="307">
          <cell r="A307">
            <v>298</v>
          </cell>
          <cell r="B307" t="str">
            <v>TOPSFIELD</v>
          </cell>
          <cell r="C307">
            <v>1</v>
          </cell>
          <cell r="D307">
            <v>0</v>
          </cell>
          <cell r="E307">
            <v>0</v>
          </cell>
          <cell r="F307">
            <v>0</v>
          </cell>
          <cell r="G307">
            <v>0</v>
          </cell>
          <cell r="L307">
            <v>0</v>
          </cell>
          <cell r="M307" t="str">
            <v>--</v>
          </cell>
          <cell r="P307">
            <v>14774</v>
          </cell>
          <cell r="Q307">
            <v>0</v>
          </cell>
          <cell r="R307">
            <v>0</v>
          </cell>
          <cell r="S307">
            <v>0</v>
          </cell>
          <cell r="T307">
            <v>0</v>
          </cell>
          <cell r="Y307">
            <v>0</v>
          </cell>
          <cell r="Z307" t="str">
            <v>--</v>
          </cell>
          <cell r="AA307">
            <v>0</v>
          </cell>
          <cell r="AC307">
            <v>14247.694765612916</v>
          </cell>
          <cell r="AD307">
            <v>0</v>
          </cell>
          <cell r="AE307">
            <v>0</v>
          </cell>
          <cell r="AF307">
            <v>0</v>
          </cell>
          <cell r="AG307">
            <v>-11.673683891782275</v>
          </cell>
          <cell r="AL307">
            <v>-11.673683891782275</v>
          </cell>
          <cell r="AM307" t="e">
            <v>#DIV/0!</v>
          </cell>
          <cell r="AP307">
            <v>526.30523438708406</v>
          </cell>
          <cell r="AQ307">
            <v>0</v>
          </cell>
          <cell r="AR307">
            <v>0</v>
          </cell>
          <cell r="AS307">
            <v>0</v>
          </cell>
          <cell r="AT307">
            <v>11.673683891782275</v>
          </cell>
          <cell r="AU307">
            <v>0</v>
          </cell>
          <cell r="AV307">
            <v>0</v>
          </cell>
          <cell r="AW307">
            <v>0</v>
          </cell>
          <cell r="AY307">
            <v>11.673683891782275</v>
          </cell>
          <cell r="AZ307" t="e">
            <v>#DIV/0!</v>
          </cell>
          <cell r="BB307">
            <v>-298</v>
          </cell>
        </row>
        <row r="308">
          <cell r="A308">
            <v>299</v>
          </cell>
          <cell r="B308" t="str">
            <v>TOWNSEND</v>
          </cell>
          <cell r="C308">
            <v>0</v>
          </cell>
          <cell r="D308">
            <v>0</v>
          </cell>
          <cell r="E308">
            <v>0</v>
          </cell>
          <cell r="F308">
            <v>0</v>
          </cell>
          <cell r="G308">
            <v>0</v>
          </cell>
          <cell r="L308">
            <v>0</v>
          </cell>
          <cell r="M308" t="str">
            <v>--</v>
          </cell>
          <cell r="P308">
            <v>0</v>
          </cell>
          <cell r="Q308">
            <v>0</v>
          </cell>
          <cell r="R308">
            <v>0</v>
          </cell>
          <cell r="S308">
            <v>0</v>
          </cell>
          <cell r="T308">
            <v>0</v>
          </cell>
          <cell r="Y308">
            <v>0</v>
          </cell>
          <cell r="Z308" t="str">
            <v>--</v>
          </cell>
          <cell r="AA308">
            <v>0</v>
          </cell>
          <cell r="AC308">
            <v>0</v>
          </cell>
          <cell r="AD308">
            <v>0</v>
          </cell>
          <cell r="AE308">
            <v>0</v>
          </cell>
          <cell r="AF308">
            <v>0</v>
          </cell>
          <cell r="AG308">
            <v>0</v>
          </cell>
          <cell r="AL308">
            <v>0</v>
          </cell>
          <cell r="AM308" t="str">
            <v>--</v>
          </cell>
          <cell r="AP308">
            <v>0</v>
          </cell>
          <cell r="AQ308">
            <v>0</v>
          </cell>
          <cell r="AR308">
            <v>0</v>
          </cell>
          <cell r="AS308">
            <v>0</v>
          </cell>
          <cell r="AT308">
            <v>0</v>
          </cell>
          <cell r="AU308">
            <v>0</v>
          </cell>
          <cell r="AV308">
            <v>0</v>
          </cell>
          <cell r="AW308">
            <v>0</v>
          </cell>
          <cell r="AY308">
            <v>0</v>
          </cell>
          <cell r="AZ308" t="str">
            <v>--</v>
          </cell>
          <cell r="BB308">
            <v>-299</v>
          </cell>
        </row>
        <row r="309">
          <cell r="A309">
            <v>300</v>
          </cell>
          <cell r="B309" t="str">
            <v>TRURO</v>
          </cell>
          <cell r="C309">
            <v>4.7016949152542376</v>
          </cell>
          <cell r="D309">
            <v>4</v>
          </cell>
          <cell r="E309">
            <v>4</v>
          </cell>
          <cell r="F309">
            <v>4</v>
          </cell>
          <cell r="G309">
            <v>4</v>
          </cell>
          <cell r="L309">
            <v>0</v>
          </cell>
          <cell r="M309">
            <v>0</v>
          </cell>
          <cell r="P309">
            <v>115986</v>
          </cell>
          <cell r="Q309">
            <v>121340</v>
          </cell>
          <cell r="R309">
            <v>118644</v>
          </cell>
          <cell r="S309">
            <v>118628</v>
          </cell>
          <cell r="T309">
            <v>118628</v>
          </cell>
          <cell r="Y309">
            <v>0</v>
          </cell>
          <cell r="Z309">
            <v>0</v>
          </cell>
          <cell r="AA309">
            <v>0</v>
          </cell>
          <cell r="AC309">
            <v>73352.670849181668</v>
          </cell>
          <cell r="AD309">
            <v>8527.097148600149</v>
          </cell>
          <cell r="AE309">
            <v>6716.9293885993948</v>
          </cell>
          <cell r="AF309">
            <v>6663.2932802652513</v>
          </cell>
          <cell r="AG309">
            <v>6411.7013010328737</v>
          </cell>
          <cell r="AL309">
            <v>-251.59197923237753</v>
          </cell>
          <cell r="AM309">
            <v>-3.7757902684175781</v>
          </cell>
          <cell r="AP309">
            <v>42633.329150818332</v>
          </cell>
          <cell r="AQ309">
            <v>112812.90285139985</v>
          </cell>
          <cell r="AR309">
            <v>111927.0706114006</v>
          </cell>
          <cell r="AS309">
            <v>111964.70671973475</v>
          </cell>
          <cell r="AT309">
            <v>112216.29869896712</v>
          </cell>
          <cell r="AU309">
            <v>0</v>
          </cell>
          <cell r="AV309">
            <v>0</v>
          </cell>
          <cell r="AW309">
            <v>0</v>
          </cell>
          <cell r="AY309">
            <v>251.59197923236934</v>
          </cell>
          <cell r="AZ309">
            <v>0.22470650493655597</v>
          </cell>
          <cell r="BB309">
            <v>-300</v>
          </cell>
        </row>
        <row r="310">
          <cell r="A310">
            <v>301</v>
          </cell>
          <cell r="B310" t="str">
            <v>TYNGSBOROUGH</v>
          </cell>
          <cell r="C310">
            <v>93.344735743508394</v>
          </cell>
          <cell r="D310">
            <v>89</v>
          </cell>
          <cell r="E310">
            <v>88</v>
          </cell>
          <cell r="F310">
            <v>88</v>
          </cell>
          <cell r="G310">
            <v>86.543264651628249</v>
          </cell>
          <cell r="L310">
            <v>-1.4567353483717511</v>
          </cell>
          <cell r="M310">
            <v>-1.6553810776951727</v>
          </cell>
          <cell r="P310">
            <v>1146008</v>
          </cell>
          <cell r="Q310">
            <v>1169176</v>
          </cell>
          <cell r="R310">
            <v>1157573</v>
          </cell>
          <cell r="S310">
            <v>1157394</v>
          </cell>
          <cell r="T310">
            <v>1125839</v>
          </cell>
          <cell r="Y310">
            <v>-31555</v>
          </cell>
          <cell r="Z310">
            <v>-2.7263835824274163</v>
          </cell>
          <cell r="AA310">
            <v>-1.0710025047322436</v>
          </cell>
          <cell r="AC310">
            <v>189176.35867871746</v>
          </cell>
          <cell r="AD310">
            <v>100659.39824367306</v>
          </cell>
          <cell r="AE310">
            <v>92808.462969805114</v>
          </cell>
          <cell r="AF310">
            <v>92465.032138578652</v>
          </cell>
          <cell r="AG310">
            <v>75871.206857064855</v>
          </cell>
          <cell r="AL310">
            <v>-16593.825281513797</v>
          </cell>
          <cell r="AM310">
            <v>-17.946054738449014</v>
          </cell>
          <cell r="AP310">
            <v>956831.6413212826</v>
          </cell>
          <cell r="AQ310">
            <v>1068516.6017563269</v>
          </cell>
          <cell r="AR310">
            <v>1064764.5370301949</v>
          </cell>
          <cell r="AS310">
            <v>1064928.9678614214</v>
          </cell>
          <cell r="AT310">
            <v>1049967.7931429353</v>
          </cell>
          <cell r="AU310">
            <v>0</v>
          </cell>
          <cell r="AV310">
            <v>0</v>
          </cell>
          <cell r="AW310">
            <v>0</v>
          </cell>
          <cell r="AY310">
            <v>-14961.174718486145</v>
          </cell>
          <cell r="AZ310">
            <v>-1.4048988402044382</v>
          </cell>
          <cell r="BB310">
            <v>-301</v>
          </cell>
        </row>
        <row r="311">
          <cell r="A311">
            <v>302</v>
          </cell>
          <cell r="B311" t="str">
            <v>TYRINGHAM</v>
          </cell>
          <cell r="C311">
            <v>0</v>
          </cell>
          <cell r="D311">
            <v>0</v>
          </cell>
          <cell r="E311">
            <v>0</v>
          </cell>
          <cell r="F311">
            <v>0</v>
          </cell>
          <cell r="G311">
            <v>0</v>
          </cell>
          <cell r="L311">
            <v>0</v>
          </cell>
          <cell r="M311" t="str">
            <v>--</v>
          </cell>
          <cell r="P311">
            <v>0</v>
          </cell>
          <cell r="Q311">
            <v>0</v>
          </cell>
          <cell r="R311">
            <v>0</v>
          </cell>
          <cell r="S311">
            <v>0</v>
          </cell>
          <cell r="T311">
            <v>0</v>
          </cell>
          <cell r="Y311">
            <v>0</v>
          </cell>
          <cell r="Z311" t="str">
            <v>--</v>
          </cell>
          <cell r="AA311">
            <v>0</v>
          </cell>
          <cell r="AC311">
            <v>0</v>
          </cell>
          <cell r="AD311">
            <v>0</v>
          </cell>
          <cell r="AE311">
            <v>0</v>
          </cell>
          <cell r="AF311">
            <v>0</v>
          </cell>
          <cell r="AG311">
            <v>0</v>
          </cell>
          <cell r="AL311">
            <v>0</v>
          </cell>
          <cell r="AM311" t="str">
            <v>--</v>
          </cell>
          <cell r="AP311">
            <v>0</v>
          </cell>
          <cell r="AQ311">
            <v>0</v>
          </cell>
          <cell r="AR311">
            <v>0</v>
          </cell>
          <cell r="AS311">
            <v>0</v>
          </cell>
          <cell r="AT311">
            <v>0</v>
          </cell>
          <cell r="AU311">
            <v>0</v>
          </cell>
          <cell r="AV311">
            <v>0</v>
          </cell>
          <cell r="AW311">
            <v>0</v>
          </cell>
          <cell r="AY311">
            <v>0</v>
          </cell>
          <cell r="AZ311" t="str">
            <v>--</v>
          </cell>
          <cell r="BB311">
            <v>-302</v>
          </cell>
        </row>
        <row r="312">
          <cell r="A312">
            <v>303</v>
          </cell>
          <cell r="B312" t="str">
            <v>UPTON</v>
          </cell>
          <cell r="C312">
            <v>0</v>
          </cell>
          <cell r="D312">
            <v>0</v>
          </cell>
          <cell r="E312">
            <v>0</v>
          </cell>
          <cell r="F312">
            <v>0</v>
          </cell>
          <cell r="G312">
            <v>0</v>
          </cell>
          <cell r="L312">
            <v>0</v>
          </cell>
          <cell r="M312" t="str">
            <v>--</v>
          </cell>
          <cell r="P312">
            <v>0</v>
          </cell>
          <cell r="Q312">
            <v>0</v>
          </cell>
          <cell r="R312">
            <v>0</v>
          </cell>
          <cell r="S312">
            <v>0</v>
          </cell>
          <cell r="T312">
            <v>0</v>
          </cell>
          <cell r="Y312">
            <v>0</v>
          </cell>
          <cell r="Z312" t="str">
            <v>--</v>
          </cell>
          <cell r="AA312">
            <v>0</v>
          </cell>
          <cell r="AC312">
            <v>0</v>
          </cell>
          <cell r="AD312">
            <v>0</v>
          </cell>
          <cell r="AE312">
            <v>0</v>
          </cell>
          <cell r="AF312">
            <v>0</v>
          </cell>
          <cell r="AG312">
            <v>0</v>
          </cell>
          <cell r="AL312">
            <v>0</v>
          </cell>
          <cell r="AM312" t="str">
            <v>--</v>
          </cell>
          <cell r="AP312">
            <v>0</v>
          </cell>
          <cell r="AQ312">
            <v>0</v>
          </cell>
          <cell r="AR312">
            <v>0</v>
          </cell>
          <cell r="AS312">
            <v>0</v>
          </cell>
          <cell r="AT312">
            <v>0</v>
          </cell>
          <cell r="AU312">
            <v>0</v>
          </cell>
          <cell r="AV312">
            <v>0</v>
          </cell>
          <cell r="AW312">
            <v>0</v>
          </cell>
          <cell r="AY312">
            <v>0</v>
          </cell>
          <cell r="AZ312" t="str">
            <v>--</v>
          </cell>
          <cell r="BB312">
            <v>-303</v>
          </cell>
        </row>
        <row r="313">
          <cell r="A313">
            <v>304</v>
          </cell>
          <cell r="B313" t="str">
            <v>UXBRIDGE</v>
          </cell>
          <cell r="C313">
            <v>1</v>
          </cell>
          <cell r="D313">
            <v>1</v>
          </cell>
          <cell r="E313">
            <v>2</v>
          </cell>
          <cell r="F313">
            <v>2</v>
          </cell>
          <cell r="G313">
            <v>2</v>
          </cell>
          <cell r="L313">
            <v>0</v>
          </cell>
          <cell r="M313">
            <v>0</v>
          </cell>
          <cell r="P313">
            <v>11109</v>
          </cell>
          <cell r="Q313">
            <v>13914</v>
          </cell>
          <cell r="R313">
            <v>26574</v>
          </cell>
          <cell r="S313">
            <v>26574</v>
          </cell>
          <cell r="T313">
            <v>24989</v>
          </cell>
          <cell r="Y313">
            <v>-1585</v>
          </cell>
          <cell r="Z313">
            <v>-5.964476556032217</v>
          </cell>
          <cell r="AA313">
            <v>-5.964476556032217</v>
          </cell>
          <cell r="AC313">
            <v>865</v>
          </cell>
          <cell r="AD313">
            <v>3193.6695839596409</v>
          </cell>
          <cell r="AE313">
            <v>15708.402017352199</v>
          </cell>
          <cell r="AF313">
            <v>15537.522618448098</v>
          </cell>
          <cell r="AG313">
            <v>13279.756180681223</v>
          </cell>
          <cell r="AL313">
            <v>-2257.7664377668752</v>
          </cell>
          <cell r="AM313">
            <v>-14.531058092145088</v>
          </cell>
          <cell r="AP313">
            <v>10244</v>
          </cell>
          <cell r="AQ313">
            <v>10720.330416040359</v>
          </cell>
          <cell r="AR313">
            <v>10865.597982647801</v>
          </cell>
          <cell r="AS313">
            <v>11036.477381551902</v>
          </cell>
          <cell r="AT313">
            <v>11709.243819318777</v>
          </cell>
          <cell r="AU313">
            <v>0</v>
          </cell>
          <cell r="AV313">
            <v>0</v>
          </cell>
          <cell r="AW313">
            <v>0</v>
          </cell>
          <cell r="AY313">
            <v>672.76643776687524</v>
          </cell>
          <cell r="AZ313">
            <v>6.0958439410335963</v>
          </cell>
          <cell r="BB313">
            <v>-304</v>
          </cell>
        </row>
        <row r="314">
          <cell r="A314">
            <v>305</v>
          </cell>
          <cell r="B314" t="str">
            <v>WAKEFIELD</v>
          </cell>
          <cell r="C314">
            <v>66.597222222222229</v>
          </cell>
          <cell r="D314">
            <v>75</v>
          </cell>
          <cell r="E314">
            <v>46</v>
          </cell>
          <cell r="F314">
            <v>46</v>
          </cell>
          <cell r="G314">
            <v>62.687211141784793</v>
          </cell>
          <cell r="L314">
            <v>16.687211141784793</v>
          </cell>
          <cell r="M314">
            <v>36.276545960401727</v>
          </cell>
          <cell r="P314">
            <v>795318</v>
          </cell>
          <cell r="Q314">
            <v>914303</v>
          </cell>
          <cell r="R314">
            <v>586525</v>
          </cell>
          <cell r="S314">
            <v>584151</v>
          </cell>
          <cell r="T314">
            <v>787314</v>
          </cell>
          <cell r="Y314">
            <v>203163</v>
          </cell>
          <cell r="Z314">
            <v>34.779192366357336</v>
          </cell>
          <cell r="AA314">
            <v>-1.4973535940443909</v>
          </cell>
          <cell r="AC314">
            <v>147453.23766915459</v>
          </cell>
          <cell r="AD314">
            <v>159283.46418609406</v>
          </cell>
          <cell r="AE314">
            <v>41078</v>
          </cell>
          <cell r="AF314">
            <v>41078</v>
          </cell>
          <cell r="AG314">
            <v>55011.03913017876</v>
          </cell>
          <cell r="AL314">
            <v>13933.03913017876</v>
          </cell>
          <cell r="AM314">
            <v>33.918494401331031</v>
          </cell>
          <cell r="AP314">
            <v>647864.76233084546</v>
          </cell>
          <cell r="AQ314">
            <v>755019.535813906</v>
          </cell>
          <cell r="AR314">
            <v>545447</v>
          </cell>
          <cell r="AS314">
            <v>543073</v>
          </cell>
          <cell r="AT314">
            <v>732302.96086982125</v>
          </cell>
          <cell r="AU314">
            <v>0</v>
          </cell>
          <cell r="AV314">
            <v>0</v>
          </cell>
          <cell r="AW314">
            <v>0</v>
          </cell>
          <cell r="AY314">
            <v>189229.96086982125</v>
          </cell>
          <cell r="AZ314">
            <v>34.844295494311318</v>
          </cell>
          <cell r="BB314">
            <v>-305</v>
          </cell>
        </row>
        <row r="315">
          <cell r="A315">
            <v>306</v>
          </cell>
          <cell r="B315" t="str">
            <v>WALES</v>
          </cell>
          <cell r="C315">
            <v>0</v>
          </cell>
          <cell r="D315">
            <v>0</v>
          </cell>
          <cell r="E315">
            <v>0</v>
          </cell>
          <cell r="F315">
            <v>0</v>
          </cell>
          <cell r="G315">
            <v>0</v>
          </cell>
          <cell r="L315">
            <v>0</v>
          </cell>
          <cell r="M315" t="str">
            <v>--</v>
          </cell>
          <cell r="P315">
            <v>0</v>
          </cell>
          <cell r="Q315">
            <v>0</v>
          </cell>
          <cell r="R315">
            <v>0</v>
          </cell>
          <cell r="S315">
            <v>0</v>
          </cell>
          <cell r="T315">
            <v>0</v>
          </cell>
          <cell r="Y315">
            <v>0</v>
          </cell>
          <cell r="Z315" t="str">
            <v>--</v>
          </cell>
          <cell r="AA315">
            <v>0</v>
          </cell>
          <cell r="AC315">
            <v>0</v>
          </cell>
          <cell r="AD315">
            <v>0</v>
          </cell>
          <cell r="AE315">
            <v>0</v>
          </cell>
          <cell r="AF315">
            <v>0</v>
          </cell>
          <cell r="AG315">
            <v>0</v>
          </cell>
          <cell r="AL315">
            <v>0</v>
          </cell>
          <cell r="AM315" t="str">
            <v>--</v>
          </cell>
          <cell r="AP315">
            <v>0</v>
          </cell>
          <cell r="AQ315">
            <v>0</v>
          </cell>
          <cell r="AR315">
            <v>0</v>
          </cell>
          <cell r="AS315">
            <v>0</v>
          </cell>
          <cell r="AT315">
            <v>0</v>
          </cell>
          <cell r="AU315">
            <v>0</v>
          </cell>
          <cell r="AV315">
            <v>0</v>
          </cell>
          <cell r="AW315">
            <v>0</v>
          </cell>
          <cell r="AY315">
            <v>0</v>
          </cell>
          <cell r="AZ315" t="str">
            <v>--</v>
          </cell>
          <cell r="BB315">
            <v>-306</v>
          </cell>
        </row>
        <row r="316">
          <cell r="A316">
            <v>307</v>
          </cell>
          <cell r="B316" t="str">
            <v>WALPOLE</v>
          </cell>
          <cell r="C316">
            <v>15.980263157894736</v>
          </cell>
          <cell r="D316">
            <v>20</v>
          </cell>
          <cell r="E316">
            <v>21</v>
          </cell>
          <cell r="F316">
            <v>21</v>
          </cell>
          <cell r="G316">
            <v>22.527469316189361</v>
          </cell>
          <cell r="L316">
            <v>1.5274693161893609</v>
          </cell>
          <cell r="M316">
            <v>7.2736634104255238</v>
          </cell>
          <cell r="P316">
            <v>170121</v>
          </cell>
          <cell r="Q316">
            <v>230740</v>
          </cell>
          <cell r="R316">
            <v>245186</v>
          </cell>
          <cell r="S316">
            <v>245165</v>
          </cell>
          <cell r="T316">
            <v>269081</v>
          </cell>
          <cell r="Y316">
            <v>23916</v>
          </cell>
          <cell r="Z316">
            <v>9.75506291681112</v>
          </cell>
          <cell r="AA316">
            <v>2.4813995063855963</v>
          </cell>
          <cell r="AC316">
            <v>12502</v>
          </cell>
          <cell r="AD316">
            <v>63642.247705867383</v>
          </cell>
          <cell r="AE316">
            <v>84632.552670748963</v>
          </cell>
          <cell r="AF316">
            <v>83806.004707546352</v>
          </cell>
          <cell r="AG316">
            <v>101155.08276888092</v>
          </cell>
          <cell r="AL316">
            <v>17349.078061334571</v>
          </cell>
          <cell r="AM316">
            <v>20.701473745081621</v>
          </cell>
          <cell r="AP316">
            <v>157619</v>
          </cell>
          <cell r="AQ316">
            <v>167097.7522941326</v>
          </cell>
          <cell r="AR316">
            <v>160553.44732925104</v>
          </cell>
          <cell r="AS316">
            <v>161358.99529245365</v>
          </cell>
          <cell r="AT316">
            <v>167925.91723111906</v>
          </cell>
          <cell r="AU316">
            <v>0</v>
          </cell>
          <cell r="AV316">
            <v>0</v>
          </cell>
          <cell r="AW316">
            <v>0</v>
          </cell>
          <cell r="AY316">
            <v>6566.9219386654149</v>
          </cell>
          <cell r="AZ316">
            <v>4.0697588174512633</v>
          </cell>
          <cell r="BB316">
            <v>-307</v>
          </cell>
        </row>
        <row r="317">
          <cell r="A317">
            <v>308</v>
          </cell>
          <cell r="B317" t="str">
            <v>WALTHAM</v>
          </cell>
          <cell r="C317">
            <v>14.44148977765996</v>
          </cell>
          <cell r="D317">
            <v>17</v>
          </cell>
          <cell r="E317">
            <v>22</v>
          </cell>
          <cell r="F317">
            <v>22</v>
          </cell>
          <cell r="G317">
            <v>19.244169897848877</v>
          </cell>
          <cell r="L317">
            <v>-2.7558301021511227</v>
          </cell>
          <cell r="M317">
            <v>-12.526500464323288</v>
          </cell>
          <cell r="P317">
            <v>232537</v>
          </cell>
          <cell r="Q317">
            <v>290381</v>
          </cell>
          <cell r="R317">
            <v>365560</v>
          </cell>
          <cell r="S317">
            <v>365550</v>
          </cell>
          <cell r="T317">
            <v>306458</v>
          </cell>
          <cell r="Y317">
            <v>-59092</v>
          </cell>
          <cell r="Z317">
            <v>-16.165230474627279</v>
          </cell>
          <cell r="AA317">
            <v>-3.6387300103039912</v>
          </cell>
          <cell r="AC317">
            <v>12571</v>
          </cell>
          <cell r="AD317">
            <v>60940.878934255241</v>
          </cell>
          <cell r="AE317">
            <v>140202.70988283679</v>
          </cell>
          <cell r="AF317">
            <v>138711.16951075417</v>
          </cell>
          <cell r="AG317">
            <v>78619.671240268668</v>
          </cell>
          <cell r="AL317">
            <v>-60091.498270485507</v>
          </cell>
          <cell r="AM317">
            <v>-43.321311818243061</v>
          </cell>
          <cell r="AP317">
            <v>219966</v>
          </cell>
          <cell r="AQ317">
            <v>229440.12106574475</v>
          </cell>
          <cell r="AR317">
            <v>225357.29011716321</v>
          </cell>
          <cell r="AS317">
            <v>226838.83048924583</v>
          </cell>
          <cell r="AT317">
            <v>227838.32875973132</v>
          </cell>
          <cell r="AU317">
            <v>0</v>
          </cell>
          <cell r="AV317">
            <v>0</v>
          </cell>
          <cell r="AW317">
            <v>0</v>
          </cell>
          <cell r="AY317">
            <v>999.49827048549196</v>
          </cell>
          <cell r="AZ317">
            <v>0.4406204477116038</v>
          </cell>
          <cell r="BB317">
            <v>-308</v>
          </cell>
        </row>
        <row r="318">
          <cell r="A318">
            <v>309</v>
          </cell>
          <cell r="B318" t="str">
            <v>WARE</v>
          </cell>
          <cell r="C318">
            <v>2</v>
          </cell>
          <cell r="D318">
            <v>2</v>
          </cell>
          <cell r="E318">
            <v>4</v>
          </cell>
          <cell r="F318">
            <v>4</v>
          </cell>
          <cell r="G318">
            <v>5</v>
          </cell>
          <cell r="L318">
            <v>1</v>
          </cell>
          <cell r="M318">
            <v>25</v>
          </cell>
          <cell r="P318">
            <v>17628</v>
          </cell>
          <cell r="Q318">
            <v>22658</v>
          </cell>
          <cell r="R318">
            <v>45892</v>
          </cell>
          <cell r="S318">
            <v>45892</v>
          </cell>
          <cell r="T318">
            <v>57804</v>
          </cell>
          <cell r="Y318">
            <v>11912</v>
          </cell>
          <cell r="Z318">
            <v>25.956593741828637</v>
          </cell>
          <cell r="AA318">
            <v>0.95659374182863743</v>
          </cell>
          <cell r="AC318">
            <v>6190.8540493091368</v>
          </cell>
          <cell r="AD318">
            <v>5941.6206817218435</v>
          </cell>
          <cell r="AE318">
            <v>28906.395544223793</v>
          </cell>
          <cell r="AF318">
            <v>28595.863438601111</v>
          </cell>
          <cell r="AG318">
            <v>37712.013141290146</v>
          </cell>
          <cell r="AL318">
            <v>9116.1497026890356</v>
          </cell>
          <cell r="AM318">
            <v>31.879260167340462</v>
          </cell>
          <cell r="AP318">
            <v>11437.145950690863</v>
          </cell>
          <cell r="AQ318">
            <v>16716.379318278156</v>
          </cell>
          <cell r="AR318">
            <v>16985.604455776207</v>
          </cell>
          <cell r="AS318">
            <v>17296.136561398889</v>
          </cell>
          <cell r="AT318">
            <v>20091.986858709854</v>
          </cell>
          <cell r="AU318">
            <v>0</v>
          </cell>
          <cell r="AV318">
            <v>0</v>
          </cell>
          <cell r="AW318">
            <v>0</v>
          </cell>
          <cell r="AY318">
            <v>2795.8502973109644</v>
          </cell>
          <cell r="AZ318">
            <v>16.164594257139917</v>
          </cell>
          <cell r="BB318">
            <v>-309</v>
          </cell>
        </row>
        <row r="319">
          <cell r="A319">
            <v>310</v>
          </cell>
          <cell r="B319" t="str">
            <v>WAREHAM</v>
          </cell>
          <cell r="C319">
            <v>47.639140424381672</v>
          </cell>
          <cell r="D319">
            <v>55</v>
          </cell>
          <cell r="E319">
            <v>50</v>
          </cell>
          <cell r="F319">
            <v>50</v>
          </cell>
          <cell r="G319">
            <v>48.098556495769039</v>
          </cell>
          <cell r="L319">
            <v>-1.9014435042309614</v>
          </cell>
          <cell r="M319">
            <v>-3.8028870084619193</v>
          </cell>
          <cell r="P319">
            <v>546524</v>
          </cell>
          <cell r="Q319">
            <v>671563</v>
          </cell>
          <cell r="R319">
            <v>597263</v>
          </cell>
          <cell r="S319">
            <v>596994</v>
          </cell>
          <cell r="T319">
            <v>538684</v>
          </cell>
          <cell r="Y319">
            <v>-58310</v>
          </cell>
          <cell r="Z319">
            <v>-9.7672673427203645</v>
          </cell>
          <cell r="AA319">
            <v>-5.9643803342584452</v>
          </cell>
          <cell r="AC319">
            <v>145549.7201752339</v>
          </cell>
          <cell r="AD319">
            <v>144974.29956126548</v>
          </cell>
          <cell r="AE319">
            <v>88558.519059448139</v>
          </cell>
          <cell r="AF319">
            <v>87764.649535581775</v>
          </cell>
          <cell r="AG319">
            <v>40071.545701871102</v>
          </cell>
          <cell r="AL319">
            <v>-47693.103833710673</v>
          </cell>
          <cell r="AM319">
            <v>-54.342043278341599</v>
          </cell>
          <cell r="AP319">
            <v>400974.2798247661</v>
          </cell>
          <cell r="AQ319">
            <v>526588.70043873449</v>
          </cell>
          <cell r="AR319">
            <v>508704.48094055185</v>
          </cell>
          <cell r="AS319">
            <v>509229.35046441824</v>
          </cell>
          <cell r="AT319">
            <v>498612.4542981289</v>
          </cell>
          <cell r="AU319">
            <v>0</v>
          </cell>
          <cell r="AV319">
            <v>0</v>
          </cell>
          <cell r="AW319">
            <v>0</v>
          </cell>
          <cell r="AY319">
            <v>-10616.896166289342</v>
          </cell>
          <cell r="AZ319">
            <v>-2.0848947839724352</v>
          </cell>
          <cell r="BB319">
            <v>-310</v>
          </cell>
        </row>
        <row r="320">
          <cell r="A320">
            <v>311</v>
          </cell>
          <cell r="B320" t="str">
            <v>WARREN</v>
          </cell>
          <cell r="C320">
            <v>0</v>
          </cell>
          <cell r="D320">
            <v>0</v>
          </cell>
          <cell r="E320">
            <v>0</v>
          </cell>
          <cell r="F320">
            <v>0</v>
          </cell>
          <cell r="G320">
            <v>0</v>
          </cell>
          <cell r="L320">
            <v>0</v>
          </cell>
          <cell r="M320" t="str">
            <v>--</v>
          </cell>
          <cell r="P320">
            <v>0</v>
          </cell>
          <cell r="Q320">
            <v>0</v>
          </cell>
          <cell r="R320">
            <v>0</v>
          </cell>
          <cell r="S320">
            <v>0</v>
          </cell>
          <cell r="T320">
            <v>0</v>
          </cell>
          <cell r="Y320">
            <v>0</v>
          </cell>
          <cell r="Z320" t="str">
            <v>--</v>
          </cell>
          <cell r="AA320">
            <v>0</v>
          </cell>
          <cell r="AC320">
            <v>0</v>
          </cell>
          <cell r="AD320">
            <v>0</v>
          </cell>
          <cell r="AE320">
            <v>0</v>
          </cell>
          <cell r="AF320">
            <v>0</v>
          </cell>
          <cell r="AG320">
            <v>0</v>
          </cell>
          <cell r="AL320">
            <v>0</v>
          </cell>
          <cell r="AM320" t="str">
            <v>--</v>
          </cell>
          <cell r="AP320">
            <v>0</v>
          </cell>
          <cell r="AQ320">
            <v>0</v>
          </cell>
          <cell r="AR320">
            <v>0</v>
          </cell>
          <cell r="AS320">
            <v>0</v>
          </cell>
          <cell r="AT320">
            <v>0</v>
          </cell>
          <cell r="AU320">
            <v>0</v>
          </cell>
          <cell r="AV320">
            <v>0</v>
          </cell>
          <cell r="AW320">
            <v>0</v>
          </cell>
          <cell r="AY320">
            <v>0</v>
          </cell>
          <cell r="AZ320" t="str">
            <v>--</v>
          </cell>
          <cell r="BB320">
            <v>-311</v>
          </cell>
        </row>
        <row r="321">
          <cell r="A321">
            <v>312</v>
          </cell>
          <cell r="B321" t="str">
            <v>WARWICK</v>
          </cell>
          <cell r="C321">
            <v>0</v>
          </cell>
          <cell r="D321">
            <v>0</v>
          </cell>
          <cell r="E321">
            <v>0</v>
          </cell>
          <cell r="F321">
            <v>0</v>
          </cell>
          <cell r="G321">
            <v>0</v>
          </cell>
          <cell r="L321">
            <v>0</v>
          </cell>
          <cell r="M321" t="str">
            <v>--</v>
          </cell>
          <cell r="P321">
            <v>0</v>
          </cell>
          <cell r="Q321">
            <v>0</v>
          </cell>
          <cell r="R321">
            <v>0</v>
          </cell>
          <cell r="S321">
            <v>0</v>
          </cell>
          <cell r="T321">
            <v>0</v>
          </cell>
          <cell r="Y321">
            <v>0</v>
          </cell>
          <cell r="Z321" t="str">
            <v>--</v>
          </cell>
          <cell r="AA321">
            <v>0</v>
          </cell>
          <cell r="AC321">
            <v>0</v>
          </cell>
          <cell r="AD321">
            <v>0</v>
          </cell>
          <cell r="AE321">
            <v>0</v>
          </cell>
          <cell r="AF321">
            <v>0</v>
          </cell>
          <cell r="AG321">
            <v>0</v>
          </cell>
          <cell r="AL321">
            <v>0</v>
          </cell>
          <cell r="AM321" t="str">
            <v>--</v>
          </cell>
          <cell r="AP321">
            <v>0</v>
          </cell>
          <cell r="AQ321">
            <v>0</v>
          </cell>
          <cell r="AR321">
            <v>0</v>
          </cell>
          <cell r="AS321">
            <v>0</v>
          </cell>
          <cell r="AT321">
            <v>0</v>
          </cell>
          <cell r="AU321">
            <v>0</v>
          </cell>
          <cell r="AV321">
            <v>0</v>
          </cell>
          <cell r="AW321">
            <v>0</v>
          </cell>
          <cell r="AY321">
            <v>0</v>
          </cell>
          <cell r="AZ321" t="str">
            <v>--</v>
          </cell>
          <cell r="BB321">
            <v>-312</v>
          </cell>
        </row>
        <row r="322">
          <cell r="A322">
            <v>313</v>
          </cell>
          <cell r="B322" t="str">
            <v>WASHINGTON</v>
          </cell>
          <cell r="C322">
            <v>0</v>
          </cell>
          <cell r="D322">
            <v>0</v>
          </cell>
          <cell r="E322">
            <v>0</v>
          </cell>
          <cell r="F322">
            <v>0</v>
          </cell>
          <cell r="G322">
            <v>0</v>
          </cell>
          <cell r="L322">
            <v>0</v>
          </cell>
          <cell r="M322" t="str">
            <v>--</v>
          </cell>
          <cell r="P322">
            <v>0</v>
          </cell>
          <cell r="Q322">
            <v>0</v>
          </cell>
          <cell r="R322">
            <v>0</v>
          </cell>
          <cell r="S322">
            <v>0</v>
          </cell>
          <cell r="T322">
            <v>0</v>
          </cell>
          <cell r="Y322">
            <v>0</v>
          </cell>
          <cell r="Z322" t="str">
            <v>--</v>
          </cell>
          <cell r="AA322">
            <v>0</v>
          </cell>
          <cell r="AC322">
            <v>0</v>
          </cell>
          <cell r="AD322">
            <v>0</v>
          </cell>
          <cell r="AE322">
            <v>0</v>
          </cell>
          <cell r="AF322">
            <v>0</v>
          </cell>
          <cell r="AG322">
            <v>0</v>
          </cell>
          <cell r="AL322">
            <v>0</v>
          </cell>
          <cell r="AM322" t="str">
            <v>--</v>
          </cell>
          <cell r="AP322">
            <v>0</v>
          </cell>
          <cell r="AQ322">
            <v>0</v>
          </cell>
          <cell r="AR322">
            <v>0</v>
          </cell>
          <cell r="AS322">
            <v>0</v>
          </cell>
          <cell r="AT322">
            <v>0</v>
          </cell>
          <cell r="AU322">
            <v>0</v>
          </cell>
          <cell r="AV322">
            <v>0</v>
          </cell>
          <cell r="AW322">
            <v>0</v>
          </cell>
          <cell r="AY322">
            <v>0</v>
          </cell>
          <cell r="AZ322" t="str">
            <v>--</v>
          </cell>
          <cell r="BB322">
            <v>-313</v>
          </cell>
        </row>
        <row r="323">
          <cell r="A323">
            <v>314</v>
          </cell>
          <cell r="B323" t="str">
            <v>WATERTOWN</v>
          </cell>
          <cell r="C323">
            <v>11.474522292993631</v>
          </cell>
          <cell r="D323">
            <v>10</v>
          </cell>
          <cell r="E323">
            <v>12</v>
          </cell>
          <cell r="F323">
            <v>12</v>
          </cell>
          <cell r="G323">
            <v>11.923611111111111</v>
          </cell>
          <cell r="L323">
            <v>-7.6388888888889284E-2</v>
          </cell>
          <cell r="M323">
            <v>-0.63657407407408106</v>
          </cell>
          <cell r="P323">
            <v>194397</v>
          </cell>
          <cell r="Q323">
            <v>177149</v>
          </cell>
          <cell r="R323">
            <v>233298</v>
          </cell>
          <cell r="S323">
            <v>233379</v>
          </cell>
          <cell r="T323">
            <v>232176</v>
          </cell>
          <cell r="Y323">
            <v>-1203</v>
          </cell>
          <cell r="Z323">
            <v>-0.51547054362217626</v>
          </cell>
          <cell r="AA323">
            <v>0.12110353045190481</v>
          </cell>
          <cell r="AC323">
            <v>28307.979735790352</v>
          </cell>
          <cell r="AD323">
            <v>8930</v>
          </cell>
          <cell r="AE323">
            <v>47375.598213963327</v>
          </cell>
          <cell r="AF323">
            <v>47001.517832774509</v>
          </cell>
          <cell r="AG323">
            <v>43659.753015191702</v>
          </cell>
          <cell r="AL323">
            <v>-3341.7648175828072</v>
          </cell>
          <cell r="AM323">
            <v>-7.1099083001370023</v>
          </cell>
          <cell r="AP323">
            <v>166089.02026420966</v>
          </cell>
          <cell r="AQ323">
            <v>168219</v>
          </cell>
          <cell r="AR323">
            <v>185922.40178603667</v>
          </cell>
          <cell r="AS323">
            <v>186377.48216722551</v>
          </cell>
          <cell r="AT323">
            <v>188516.2469848083</v>
          </cell>
          <cell r="AU323">
            <v>0</v>
          </cell>
          <cell r="AV323">
            <v>0</v>
          </cell>
          <cell r="AW323">
            <v>0</v>
          </cell>
          <cell r="AY323">
            <v>2138.7648175827926</v>
          </cell>
          <cell r="AZ323">
            <v>1.1475446457978267</v>
          </cell>
          <cell r="BB323">
            <v>-314</v>
          </cell>
        </row>
        <row r="324">
          <cell r="A324">
            <v>315</v>
          </cell>
          <cell r="B324" t="str">
            <v>WAYLAND</v>
          </cell>
          <cell r="C324">
            <v>0</v>
          </cell>
          <cell r="D324">
            <v>0</v>
          </cell>
          <cell r="E324">
            <v>1</v>
          </cell>
          <cell r="F324">
            <v>1</v>
          </cell>
          <cell r="G324">
            <v>1</v>
          </cell>
          <cell r="L324">
            <v>0</v>
          </cell>
          <cell r="M324">
            <v>0</v>
          </cell>
          <cell r="P324">
            <v>0</v>
          </cell>
          <cell r="Q324">
            <v>0</v>
          </cell>
          <cell r="R324">
            <v>16411</v>
          </cell>
          <cell r="S324">
            <v>16410</v>
          </cell>
          <cell r="T324">
            <v>16495</v>
          </cell>
          <cell r="Y324">
            <v>85</v>
          </cell>
          <cell r="Z324">
            <v>0.51797684338816818</v>
          </cell>
          <cell r="AA324">
            <v>0.51797684338816818</v>
          </cell>
          <cell r="AC324">
            <v>0</v>
          </cell>
          <cell r="AD324">
            <v>0</v>
          </cell>
          <cell r="AE324">
            <v>15748.766616236589</v>
          </cell>
          <cell r="AF324">
            <v>15565.770768589584</v>
          </cell>
          <cell r="AG324">
            <v>14733.570671231679</v>
          </cell>
          <cell r="AL324">
            <v>-832.20009735790518</v>
          </cell>
          <cell r="AM324">
            <v>-5.346346864089857</v>
          </cell>
          <cell r="AP324">
            <v>0</v>
          </cell>
          <cell r="AQ324">
            <v>0</v>
          </cell>
          <cell r="AR324">
            <v>662.23338376341053</v>
          </cell>
          <cell r="AS324">
            <v>844.22923141041611</v>
          </cell>
          <cell r="AT324">
            <v>1761.4293287683213</v>
          </cell>
          <cell r="AU324">
            <v>0</v>
          </cell>
          <cell r="AV324">
            <v>0</v>
          </cell>
          <cell r="AW324">
            <v>0</v>
          </cell>
          <cell r="AY324">
            <v>917.20009735790518</v>
          </cell>
          <cell r="AZ324">
            <v>108.64348961544246</v>
          </cell>
          <cell r="BB324">
            <v>-315</v>
          </cell>
        </row>
        <row r="325">
          <cell r="A325">
            <v>316</v>
          </cell>
          <cell r="B325" t="str">
            <v>WEBSTER</v>
          </cell>
          <cell r="C325">
            <v>14.305369127516778</v>
          </cell>
          <cell r="D325">
            <v>14</v>
          </cell>
          <cell r="E325">
            <v>9</v>
          </cell>
          <cell r="F325">
            <v>9</v>
          </cell>
          <cell r="G325">
            <v>15.483108108108109</v>
          </cell>
          <cell r="L325">
            <v>6.4831081081081088</v>
          </cell>
          <cell r="M325">
            <v>72.034534534534544</v>
          </cell>
          <cell r="P325">
            <v>159360</v>
          </cell>
          <cell r="Q325">
            <v>172563</v>
          </cell>
          <cell r="R325">
            <v>110148</v>
          </cell>
          <cell r="S325">
            <v>109957</v>
          </cell>
          <cell r="T325">
            <v>189496</v>
          </cell>
          <cell r="Y325">
            <v>79539</v>
          </cell>
          <cell r="Z325">
            <v>72.336458797529943</v>
          </cell>
          <cell r="AA325">
            <v>0.30192426299539932</v>
          </cell>
          <cell r="AC325">
            <v>19605.799858500952</v>
          </cell>
          <cell r="AD325">
            <v>23666.502453525431</v>
          </cell>
          <cell r="AE325">
            <v>8006</v>
          </cell>
          <cell r="AF325">
            <v>8006</v>
          </cell>
          <cell r="AG325">
            <v>39616.749287226005</v>
          </cell>
          <cell r="AL325">
            <v>31610.749287226005</v>
          </cell>
          <cell r="AM325">
            <v>394.83823741226587</v>
          </cell>
          <cell r="AP325">
            <v>139754.20014149905</v>
          </cell>
          <cell r="AQ325">
            <v>148896.49754647457</v>
          </cell>
          <cell r="AR325">
            <v>102142</v>
          </cell>
          <cell r="AS325">
            <v>101951</v>
          </cell>
          <cell r="AT325">
            <v>149879.250712774</v>
          </cell>
          <cell r="AU325">
            <v>0</v>
          </cell>
          <cell r="AV325">
            <v>0</v>
          </cell>
          <cell r="AW325">
            <v>0</v>
          </cell>
          <cell r="AY325">
            <v>47928.250712773995</v>
          </cell>
          <cell r="AZ325">
            <v>47.011064837788737</v>
          </cell>
          <cell r="BB325">
            <v>-316</v>
          </cell>
        </row>
        <row r="326">
          <cell r="A326">
            <v>317</v>
          </cell>
          <cell r="B326" t="str">
            <v>WELLESLEY</v>
          </cell>
          <cell r="C326">
            <v>1</v>
          </cell>
          <cell r="D326">
            <v>1</v>
          </cell>
          <cell r="E326">
            <v>1</v>
          </cell>
          <cell r="F326">
            <v>1</v>
          </cell>
          <cell r="G326">
            <v>1</v>
          </cell>
          <cell r="L326">
            <v>0</v>
          </cell>
          <cell r="M326">
            <v>0</v>
          </cell>
          <cell r="P326">
            <v>16665</v>
          </cell>
          <cell r="Q326">
            <v>17388</v>
          </cell>
          <cell r="R326">
            <v>17057</v>
          </cell>
          <cell r="S326">
            <v>17057</v>
          </cell>
          <cell r="T326">
            <v>17104</v>
          </cell>
          <cell r="Y326">
            <v>47</v>
          </cell>
          <cell r="Z326">
            <v>0.27554669637099849</v>
          </cell>
          <cell r="AA326">
            <v>0.27554669637099849</v>
          </cell>
          <cell r="AC326">
            <v>2609.2591751355249</v>
          </cell>
          <cell r="AD326">
            <v>1468.7887507569142</v>
          </cell>
          <cell r="AE326">
            <v>1240.5838096227601</v>
          </cell>
          <cell r="AF326">
            <v>1236.0709430719246</v>
          </cell>
          <cell r="AG326">
            <v>1254.0701232815657</v>
          </cell>
          <cell r="AL326">
            <v>17.999180209641054</v>
          </cell>
          <cell r="AM326">
            <v>1.4561607738232896</v>
          </cell>
          <cell r="AP326">
            <v>14055.740824864475</v>
          </cell>
          <cell r="AQ326">
            <v>15919.211249243086</v>
          </cell>
          <cell r="AR326">
            <v>15816.41619037724</v>
          </cell>
          <cell r="AS326">
            <v>15820.929056928075</v>
          </cell>
          <cell r="AT326">
            <v>15849.929876718434</v>
          </cell>
          <cell r="AU326">
            <v>0</v>
          </cell>
          <cell r="AV326">
            <v>0</v>
          </cell>
          <cell r="AW326">
            <v>0</v>
          </cell>
          <cell r="AY326">
            <v>29.000819790358946</v>
          </cell>
          <cell r="AZ326">
            <v>0.18330667994279626</v>
          </cell>
          <cell r="BB326">
            <v>-317</v>
          </cell>
        </row>
        <row r="327">
          <cell r="A327">
            <v>318</v>
          </cell>
          <cell r="B327" t="str">
            <v>WELLFLEET</v>
          </cell>
          <cell r="C327">
            <v>0</v>
          </cell>
          <cell r="D327">
            <v>0</v>
          </cell>
          <cell r="E327">
            <v>0</v>
          </cell>
          <cell r="F327">
            <v>0</v>
          </cell>
          <cell r="G327">
            <v>0</v>
          </cell>
          <cell r="L327">
            <v>0</v>
          </cell>
          <cell r="M327" t="str">
            <v>--</v>
          </cell>
          <cell r="P327">
            <v>0</v>
          </cell>
          <cell r="Q327">
            <v>0</v>
          </cell>
          <cell r="R327">
            <v>0</v>
          </cell>
          <cell r="S327">
            <v>0</v>
          </cell>
          <cell r="T327">
            <v>0</v>
          </cell>
          <cell r="Y327">
            <v>0</v>
          </cell>
          <cell r="Z327" t="str">
            <v>--</v>
          </cell>
          <cell r="AA327">
            <v>0</v>
          </cell>
          <cell r="AC327">
            <v>0</v>
          </cell>
          <cell r="AD327">
            <v>0</v>
          </cell>
          <cell r="AE327">
            <v>0</v>
          </cell>
          <cell r="AF327">
            <v>0</v>
          </cell>
          <cell r="AG327">
            <v>0</v>
          </cell>
          <cell r="AL327">
            <v>0</v>
          </cell>
          <cell r="AM327" t="str">
            <v>--</v>
          </cell>
          <cell r="AP327">
            <v>0</v>
          </cell>
          <cell r="AQ327">
            <v>0</v>
          </cell>
          <cell r="AR327">
            <v>0</v>
          </cell>
          <cell r="AS327">
            <v>0</v>
          </cell>
          <cell r="AT327">
            <v>0</v>
          </cell>
          <cell r="AU327">
            <v>0</v>
          </cell>
          <cell r="AV327">
            <v>0</v>
          </cell>
          <cell r="AW327">
            <v>0</v>
          </cell>
          <cell r="AY327">
            <v>0</v>
          </cell>
          <cell r="AZ327" t="str">
            <v>--</v>
          </cell>
          <cell r="BB327">
            <v>-318</v>
          </cell>
        </row>
        <row r="328">
          <cell r="A328">
            <v>319</v>
          </cell>
          <cell r="B328" t="str">
            <v>WENDELL</v>
          </cell>
          <cell r="C328">
            <v>0</v>
          </cell>
          <cell r="D328">
            <v>0</v>
          </cell>
          <cell r="E328">
            <v>0</v>
          </cell>
          <cell r="F328">
            <v>0</v>
          </cell>
          <cell r="G328">
            <v>0</v>
          </cell>
          <cell r="L328">
            <v>0</v>
          </cell>
          <cell r="M328" t="str">
            <v>--</v>
          </cell>
          <cell r="P328">
            <v>0</v>
          </cell>
          <cell r="Q328">
            <v>0</v>
          </cell>
          <cell r="R328">
            <v>0</v>
          </cell>
          <cell r="S328">
            <v>0</v>
          </cell>
          <cell r="T328">
            <v>0</v>
          </cell>
          <cell r="Y328">
            <v>0</v>
          </cell>
          <cell r="Z328" t="str">
            <v>--</v>
          </cell>
          <cell r="AA328">
            <v>0</v>
          </cell>
          <cell r="AC328">
            <v>0</v>
          </cell>
          <cell r="AD328">
            <v>0</v>
          </cell>
          <cell r="AE328">
            <v>0</v>
          </cell>
          <cell r="AF328">
            <v>0</v>
          </cell>
          <cell r="AG328">
            <v>0</v>
          </cell>
          <cell r="AL328">
            <v>0</v>
          </cell>
          <cell r="AM328" t="str">
            <v>--</v>
          </cell>
          <cell r="AP328">
            <v>0</v>
          </cell>
          <cell r="AQ328">
            <v>0</v>
          </cell>
          <cell r="AR328">
            <v>0</v>
          </cell>
          <cell r="AS328">
            <v>0</v>
          </cell>
          <cell r="AT328">
            <v>0</v>
          </cell>
          <cell r="AU328">
            <v>0</v>
          </cell>
          <cell r="AV328">
            <v>0</v>
          </cell>
          <cell r="AW328">
            <v>0</v>
          </cell>
          <cell r="AY328">
            <v>0</v>
          </cell>
          <cell r="AZ328" t="str">
            <v>--</v>
          </cell>
          <cell r="BB328">
            <v>-319</v>
          </cell>
        </row>
        <row r="329">
          <cell r="A329">
            <v>320</v>
          </cell>
          <cell r="B329" t="str">
            <v>WENHAM</v>
          </cell>
          <cell r="C329">
            <v>0</v>
          </cell>
          <cell r="D329">
            <v>0</v>
          </cell>
          <cell r="E329">
            <v>0</v>
          </cell>
          <cell r="F329">
            <v>0</v>
          </cell>
          <cell r="G329">
            <v>0</v>
          </cell>
          <cell r="L329">
            <v>0</v>
          </cell>
          <cell r="M329" t="str">
            <v>--</v>
          </cell>
          <cell r="P329">
            <v>0</v>
          </cell>
          <cell r="Q329">
            <v>0</v>
          </cell>
          <cell r="R329">
            <v>0</v>
          </cell>
          <cell r="S329">
            <v>0</v>
          </cell>
          <cell r="T329">
            <v>0</v>
          </cell>
          <cell r="Y329">
            <v>0</v>
          </cell>
          <cell r="Z329" t="str">
            <v>--</v>
          </cell>
          <cell r="AA329">
            <v>0</v>
          </cell>
          <cell r="AC329">
            <v>0</v>
          </cell>
          <cell r="AD329">
            <v>0</v>
          </cell>
          <cell r="AE329">
            <v>0</v>
          </cell>
          <cell r="AF329">
            <v>0</v>
          </cell>
          <cell r="AG329">
            <v>0</v>
          </cell>
          <cell r="AL329">
            <v>0</v>
          </cell>
          <cell r="AM329" t="str">
            <v>--</v>
          </cell>
          <cell r="AP329">
            <v>0</v>
          </cell>
          <cell r="AQ329">
            <v>0</v>
          </cell>
          <cell r="AR329">
            <v>0</v>
          </cell>
          <cell r="AS329">
            <v>0</v>
          </cell>
          <cell r="AT329">
            <v>0</v>
          </cell>
          <cell r="AU329">
            <v>0</v>
          </cell>
          <cell r="AV329">
            <v>0</v>
          </cell>
          <cell r="AW329">
            <v>0</v>
          </cell>
          <cell r="AY329">
            <v>0</v>
          </cell>
          <cell r="AZ329" t="str">
            <v>--</v>
          </cell>
          <cell r="BB329">
            <v>-320</v>
          </cell>
        </row>
        <row r="330">
          <cell r="A330">
            <v>321</v>
          </cell>
          <cell r="B330" t="str">
            <v>WESTBOROUGH</v>
          </cell>
          <cell r="C330">
            <v>5.9343569575767718</v>
          </cell>
          <cell r="D330">
            <v>5</v>
          </cell>
          <cell r="E330">
            <v>6</v>
          </cell>
          <cell r="F330">
            <v>6</v>
          </cell>
          <cell r="G330">
            <v>6</v>
          </cell>
          <cell r="L330">
            <v>0</v>
          </cell>
          <cell r="M330">
            <v>0</v>
          </cell>
          <cell r="P330">
            <v>82325</v>
          </cell>
          <cell r="Q330">
            <v>72410</v>
          </cell>
          <cell r="R330">
            <v>83847</v>
          </cell>
          <cell r="S330">
            <v>86297</v>
          </cell>
          <cell r="T330">
            <v>86572</v>
          </cell>
          <cell r="Y330">
            <v>275</v>
          </cell>
          <cell r="Z330">
            <v>0.31866692932547291</v>
          </cell>
          <cell r="AA330">
            <v>0.31866692932547291</v>
          </cell>
          <cell r="AC330">
            <v>5015.6965026777052</v>
          </cell>
          <cell r="AD330">
            <v>4465</v>
          </cell>
          <cell r="AE330">
            <v>6280.6509118440008</v>
          </cell>
          <cell r="AF330">
            <v>8584.7244821958375</v>
          </cell>
          <cell r="AG330">
            <v>8623.8418676581332</v>
          </cell>
          <cell r="AL330">
            <v>39.117385462295715</v>
          </cell>
          <cell r="AM330">
            <v>0.45566267785790426</v>
          </cell>
          <cell r="AP330">
            <v>77309.303497322297</v>
          </cell>
          <cell r="AQ330">
            <v>67945</v>
          </cell>
          <cell r="AR330">
            <v>77566.349088155999</v>
          </cell>
          <cell r="AS330">
            <v>77712.27551780417</v>
          </cell>
          <cell r="AT330">
            <v>77948.158132341865</v>
          </cell>
          <cell r="AU330">
            <v>0</v>
          </cell>
          <cell r="AV330">
            <v>0</v>
          </cell>
          <cell r="AW330">
            <v>0</v>
          </cell>
          <cell r="AY330">
            <v>235.88261453769519</v>
          </cell>
          <cell r="AZ330">
            <v>0.30353327446144274</v>
          </cell>
          <cell r="BB330">
            <v>-321</v>
          </cell>
        </row>
        <row r="331">
          <cell r="A331">
            <v>322</v>
          </cell>
          <cell r="B331" t="str">
            <v>WEST BOYLSTON</v>
          </cell>
          <cell r="C331">
            <v>20.651006711409394</v>
          </cell>
          <cell r="D331">
            <v>19</v>
          </cell>
          <cell r="E331">
            <v>22</v>
          </cell>
          <cell r="F331">
            <v>22</v>
          </cell>
          <cell r="G331">
            <v>22.491525030184825</v>
          </cell>
          <cell r="L331">
            <v>0.49152503018482463</v>
          </cell>
          <cell r="M331">
            <v>2.2342046826582918</v>
          </cell>
          <cell r="P331">
            <v>311342</v>
          </cell>
          <cell r="Q331">
            <v>304149</v>
          </cell>
          <cell r="R331">
            <v>327580</v>
          </cell>
          <cell r="S331">
            <v>338247</v>
          </cell>
          <cell r="T331">
            <v>338722</v>
          </cell>
          <cell r="Y331">
            <v>475</v>
          </cell>
          <cell r="Z331">
            <v>0.14042992251224184</v>
          </cell>
          <cell r="AA331">
            <v>-2.0937747601460499</v>
          </cell>
          <cell r="AC331">
            <v>77829.020056880719</v>
          </cell>
          <cell r="AD331">
            <v>16967</v>
          </cell>
          <cell r="AE331">
            <v>33623.435568462817</v>
          </cell>
          <cell r="AF331">
            <v>43535.571061997354</v>
          </cell>
          <cell r="AG331">
            <v>42412.350712139698</v>
          </cell>
          <cell r="AL331">
            <v>-1123.2203498576564</v>
          </cell>
          <cell r="AM331">
            <v>-2.5800060099317901</v>
          </cell>
          <cell r="AP331">
            <v>233512.97994311928</v>
          </cell>
          <cell r="AQ331">
            <v>287182</v>
          </cell>
          <cell r="AR331">
            <v>293956.56443153718</v>
          </cell>
          <cell r="AS331">
            <v>294711.42893800267</v>
          </cell>
          <cell r="AT331">
            <v>296309.64928786032</v>
          </cell>
          <cell r="AU331">
            <v>0</v>
          </cell>
          <cell r="AV331">
            <v>0</v>
          </cell>
          <cell r="AW331">
            <v>0</v>
          </cell>
          <cell r="AY331">
            <v>1598.2203498576418</v>
          </cell>
          <cell r="AZ331">
            <v>0.54230009186166939</v>
          </cell>
          <cell r="BB331">
            <v>-322</v>
          </cell>
        </row>
        <row r="332">
          <cell r="A332">
            <v>323</v>
          </cell>
          <cell r="B332" t="str">
            <v>WEST BRIDGEWATER</v>
          </cell>
          <cell r="C332">
            <v>1</v>
          </cell>
          <cell r="D332">
            <v>1</v>
          </cell>
          <cell r="E332">
            <v>1</v>
          </cell>
          <cell r="F332">
            <v>1</v>
          </cell>
          <cell r="G332">
            <v>1.0137931034482759</v>
          </cell>
          <cell r="L332">
            <v>1.379310344827589E-2</v>
          </cell>
          <cell r="M332">
            <v>1.379310344827589</v>
          </cell>
          <cell r="P332">
            <v>11177</v>
          </cell>
          <cell r="Q332">
            <v>10826</v>
          </cell>
          <cell r="R332">
            <v>11204</v>
          </cell>
          <cell r="S332">
            <v>11204</v>
          </cell>
          <cell r="T332">
            <v>11358</v>
          </cell>
          <cell r="Y332">
            <v>154</v>
          </cell>
          <cell r="Z332">
            <v>1.3745091038914747</v>
          </cell>
          <cell r="AA332">
            <v>-4.8012409361142261E-3</v>
          </cell>
          <cell r="AC332">
            <v>1183.5495151080686</v>
          </cell>
          <cell r="AD332">
            <v>893</v>
          </cell>
          <cell r="AE332">
            <v>918.84873470081698</v>
          </cell>
          <cell r="AF332">
            <v>918.53224795569338</v>
          </cell>
          <cell r="AG332">
            <v>1054.677317978812</v>
          </cell>
          <cell r="AL332">
            <v>136.14507002311859</v>
          </cell>
          <cell r="AM332">
            <v>14.822023976417409</v>
          </cell>
          <cell r="AP332">
            <v>9993.4504848919314</v>
          </cell>
          <cell r="AQ332">
            <v>9933</v>
          </cell>
          <cell r="AR332">
            <v>10285.151265299182</v>
          </cell>
          <cell r="AS332">
            <v>10285.467752044307</v>
          </cell>
          <cell r="AT332">
            <v>10303.322682021188</v>
          </cell>
          <cell r="AU332">
            <v>0</v>
          </cell>
          <cell r="AV332">
            <v>0</v>
          </cell>
          <cell r="AW332">
            <v>0</v>
          </cell>
          <cell r="AY332">
            <v>17.854929976880157</v>
          </cell>
          <cell r="AZ332">
            <v>0.1735937577883151</v>
          </cell>
          <cell r="BB332">
            <v>-323</v>
          </cell>
        </row>
        <row r="333">
          <cell r="A333">
            <v>324</v>
          </cell>
          <cell r="B333" t="str">
            <v>WEST BROOKFIELD</v>
          </cell>
          <cell r="C333">
            <v>0</v>
          </cell>
          <cell r="D333">
            <v>0</v>
          </cell>
          <cell r="E333">
            <v>0</v>
          </cell>
          <cell r="F333">
            <v>0</v>
          </cell>
          <cell r="G333">
            <v>0</v>
          </cell>
          <cell r="L333">
            <v>0</v>
          </cell>
          <cell r="M333" t="str">
            <v>--</v>
          </cell>
          <cell r="P333">
            <v>0</v>
          </cell>
          <cell r="Q333">
            <v>0</v>
          </cell>
          <cell r="R333">
            <v>0</v>
          </cell>
          <cell r="S333">
            <v>0</v>
          </cell>
          <cell r="T333">
            <v>0</v>
          </cell>
          <cell r="Y333">
            <v>0</v>
          </cell>
          <cell r="Z333" t="str">
            <v>--</v>
          </cell>
          <cell r="AA333">
            <v>0</v>
          </cell>
          <cell r="AC333">
            <v>0</v>
          </cell>
          <cell r="AD333">
            <v>0</v>
          </cell>
          <cell r="AE333">
            <v>0</v>
          </cell>
          <cell r="AF333">
            <v>0</v>
          </cell>
          <cell r="AG333">
            <v>0</v>
          </cell>
          <cell r="AL333">
            <v>0</v>
          </cell>
          <cell r="AM333" t="str">
            <v>--</v>
          </cell>
          <cell r="AP333">
            <v>0</v>
          </cell>
          <cell r="AQ333">
            <v>0</v>
          </cell>
          <cell r="AR333">
            <v>0</v>
          </cell>
          <cell r="AS333">
            <v>0</v>
          </cell>
          <cell r="AT333">
            <v>0</v>
          </cell>
          <cell r="AU333">
            <v>0</v>
          </cell>
          <cell r="AV333">
            <v>0</v>
          </cell>
          <cell r="AW333">
            <v>0</v>
          </cell>
          <cell r="AY333">
            <v>0</v>
          </cell>
          <cell r="AZ333" t="str">
            <v>--</v>
          </cell>
          <cell r="BB333">
            <v>-324</v>
          </cell>
        </row>
        <row r="334">
          <cell r="A334">
            <v>325</v>
          </cell>
          <cell r="B334" t="str">
            <v>WESTFIELD</v>
          </cell>
          <cell r="C334">
            <v>16</v>
          </cell>
          <cell r="D334">
            <v>11</v>
          </cell>
          <cell r="E334">
            <v>15</v>
          </cell>
          <cell r="F334">
            <v>15</v>
          </cell>
          <cell r="G334">
            <v>16.770466893334095</v>
          </cell>
          <cell r="L334">
            <v>1.7704668933340955</v>
          </cell>
          <cell r="M334">
            <v>11.803112622227307</v>
          </cell>
          <cell r="P334">
            <v>184167</v>
          </cell>
          <cell r="Q334">
            <v>120371</v>
          </cell>
          <cell r="R334">
            <v>175394</v>
          </cell>
          <cell r="S334">
            <v>175511</v>
          </cell>
          <cell r="T334">
            <v>191578</v>
          </cell>
          <cell r="Y334">
            <v>16067</v>
          </cell>
          <cell r="Z334">
            <v>9.1544119741782559</v>
          </cell>
          <cell r="AA334">
            <v>-2.6487006480490507</v>
          </cell>
          <cell r="AC334">
            <v>63351.488898134725</v>
          </cell>
          <cell r="AD334">
            <v>9823</v>
          </cell>
          <cell r="AE334">
            <v>13347</v>
          </cell>
          <cell r="AF334">
            <v>13347</v>
          </cell>
          <cell r="AG334">
            <v>20850.752753560751</v>
          </cell>
          <cell r="AL334">
            <v>7503.7527535607514</v>
          </cell>
          <cell r="AM334">
            <v>56.220519619096066</v>
          </cell>
          <cell r="AP334">
            <v>120815.51110186527</v>
          </cell>
          <cell r="AQ334">
            <v>110548</v>
          </cell>
          <cell r="AR334">
            <v>162047</v>
          </cell>
          <cell r="AS334">
            <v>162164</v>
          </cell>
          <cell r="AT334">
            <v>170727.24724643925</v>
          </cell>
          <cell r="AU334">
            <v>0</v>
          </cell>
          <cell r="AV334">
            <v>0</v>
          </cell>
          <cell r="AW334">
            <v>0</v>
          </cell>
          <cell r="AY334">
            <v>8563.2472464392486</v>
          </cell>
          <cell r="AZ334">
            <v>5.2806092883989297</v>
          </cell>
          <cell r="BB334">
            <v>-325</v>
          </cell>
        </row>
        <row r="335">
          <cell r="A335">
            <v>326</v>
          </cell>
          <cell r="B335" t="str">
            <v>WESTFORD</v>
          </cell>
          <cell r="C335">
            <v>11.113793103448277</v>
          </cell>
          <cell r="D335">
            <v>11</v>
          </cell>
          <cell r="E335">
            <v>9</v>
          </cell>
          <cell r="F335">
            <v>9</v>
          </cell>
          <cell r="G335">
            <v>10.10726643598616</v>
          </cell>
          <cell r="L335">
            <v>1.1072664359861601</v>
          </cell>
          <cell r="M335">
            <v>12.302960399846219</v>
          </cell>
          <cell r="P335">
            <v>140929</v>
          </cell>
          <cell r="Q335">
            <v>140704</v>
          </cell>
          <cell r="R335">
            <v>118017</v>
          </cell>
          <cell r="S335">
            <v>117981</v>
          </cell>
          <cell r="T335">
            <v>132548</v>
          </cell>
          <cell r="Y335">
            <v>14567</v>
          </cell>
          <cell r="Z335">
            <v>12.346903314940549</v>
          </cell>
          <cell r="AA335">
            <v>4.3942915094330459E-2</v>
          </cell>
          <cell r="AC335">
            <v>22765.605084360603</v>
          </cell>
          <cell r="AD335">
            <v>9823</v>
          </cell>
          <cell r="AE335">
            <v>7974</v>
          </cell>
          <cell r="AF335">
            <v>7974</v>
          </cell>
          <cell r="AG335">
            <v>8959.7013944898699</v>
          </cell>
          <cell r="AL335">
            <v>985.70139448986993</v>
          </cell>
          <cell r="AM335">
            <v>12.361442118006893</v>
          </cell>
          <cell r="AP335">
            <v>118163.39491563939</v>
          </cell>
          <cell r="AQ335">
            <v>130881</v>
          </cell>
          <cell r="AR335">
            <v>110043</v>
          </cell>
          <cell r="AS335">
            <v>110007</v>
          </cell>
          <cell r="AT335">
            <v>123588.29860551014</v>
          </cell>
          <cell r="AU335">
            <v>0</v>
          </cell>
          <cell r="AV335">
            <v>0</v>
          </cell>
          <cell r="AW335">
            <v>0</v>
          </cell>
          <cell r="AY335">
            <v>13581.298605510136</v>
          </cell>
          <cell r="AZ335">
            <v>12.345849450953249</v>
          </cell>
          <cell r="BB335">
            <v>-326</v>
          </cell>
        </row>
        <row r="336">
          <cell r="A336">
            <v>327</v>
          </cell>
          <cell r="B336" t="str">
            <v>WESTHAMPTON</v>
          </cell>
          <cell r="C336">
            <v>5.3910355855748344</v>
          </cell>
          <cell r="D336">
            <v>5</v>
          </cell>
          <cell r="E336">
            <v>6</v>
          </cell>
          <cell r="F336">
            <v>6</v>
          </cell>
          <cell r="G336">
            <v>6.493114808494501</v>
          </cell>
          <cell r="L336">
            <v>0.49311480849450096</v>
          </cell>
          <cell r="M336">
            <v>8.2185801415750159</v>
          </cell>
          <cell r="P336">
            <v>72641</v>
          </cell>
          <cell r="Q336">
            <v>68640</v>
          </cell>
          <cell r="R336">
            <v>90330</v>
          </cell>
          <cell r="S336">
            <v>90528</v>
          </cell>
          <cell r="T336">
            <v>97967</v>
          </cell>
          <cell r="Y336">
            <v>7439</v>
          </cell>
          <cell r="Z336">
            <v>8.2173471191233638</v>
          </cell>
          <cell r="AA336">
            <v>-1.2330224516521326E-3</v>
          </cell>
          <cell r="AC336">
            <v>21778.022672223542</v>
          </cell>
          <cell r="AD336">
            <v>4465</v>
          </cell>
          <cell r="AE336">
            <v>20911.279405535999</v>
          </cell>
          <cell r="AF336">
            <v>20908.084643830465</v>
          </cell>
          <cell r="AG336">
            <v>26580.251413761362</v>
          </cell>
          <cell r="AL336">
            <v>5672.1667699308964</v>
          </cell>
          <cell r="AM336">
            <v>27.129059722860038</v>
          </cell>
          <cell r="AP336">
            <v>50862.977327776462</v>
          </cell>
          <cell r="AQ336">
            <v>64175</v>
          </cell>
          <cell r="AR336">
            <v>69418.720594464001</v>
          </cell>
          <cell r="AS336">
            <v>69619.915356169542</v>
          </cell>
          <cell r="AT336">
            <v>71386.748586238638</v>
          </cell>
          <cell r="AU336">
            <v>0</v>
          </cell>
          <cell r="AV336">
            <v>0</v>
          </cell>
          <cell r="AW336">
            <v>0</v>
          </cell>
          <cell r="AY336">
            <v>1766.8332300690963</v>
          </cell>
          <cell r="AZ336">
            <v>2.5378273171263288</v>
          </cell>
          <cell r="BB336">
            <v>-327</v>
          </cell>
        </row>
        <row r="337">
          <cell r="A337">
            <v>328</v>
          </cell>
          <cell r="B337" t="str">
            <v>WESTMINSTER</v>
          </cell>
          <cell r="C337">
            <v>0</v>
          </cell>
          <cell r="D337">
            <v>0</v>
          </cell>
          <cell r="E337">
            <v>0</v>
          </cell>
          <cell r="F337">
            <v>0</v>
          </cell>
          <cell r="G337">
            <v>0</v>
          </cell>
          <cell r="L337">
            <v>0</v>
          </cell>
          <cell r="M337" t="str">
            <v>--</v>
          </cell>
          <cell r="P337">
            <v>0</v>
          </cell>
          <cell r="Q337">
            <v>0</v>
          </cell>
          <cell r="R337">
            <v>0</v>
          </cell>
          <cell r="S337">
            <v>0</v>
          </cell>
          <cell r="T337">
            <v>0</v>
          </cell>
          <cell r="Y337">
            <v>0</v>
          </cell>
          <cell r="Z337" t="str">
            <v>--</v>
          </cell>
          <cell r="AA337">
            <v>0</v>
          </cell>
          <cell r="AC337">
            <v>0</v>
          </cell>
          <cell r="AD337">
            <v>0</v>
          </cell>
          <cell r="AE337">
            <v>0</v>
          </cell>
          <cell r="AF337">
            <v>0</v>
          </cell>
          <cell r="AG337">
            <v>0</v>
          </cell>
          <cell r="AL337">
            <v>0</v>
          </cell>
          <cell r="AM337" t="str">
            <v>--</v>
          </cell>
          <cell r="AP337">
            <v>0</v>
          </cell>
          <cell r="AQ337">
            <v>0</v>
          </cell>
          <cell r="AR337">
            <v>0</v>
          </cell>
          <cell r="AS337">
            <v>0</v>
          </cell>
          <cell r="AT337">
            <v>0</v>
          </cell>
          <cell r="AU337">
            <v>0</v>
          </cell>
          <cell r="AV337">
            <v>0</v>
          </cell>
          <cell r="AW337">
            <v>0</v>
          </cell>
          <cell r="AY337">
            <v>0</v>
          </cell>
          <cell r="AZ337" t="str">
            <v>--</v>
          </cell>
          <cell r="BB337">
            <v>-328</v>
          </cell>
        </row>
        <row r="338">
          <cell r="A338">
            <v>329</v>
          </cell>
          <cell r="B338" t="str">
            <v>WEST NEWBURY</v>
          </cell>
          <cell r="C338">
            <v>0</v>
          </cell>
          <cell r="D338">
            <v>0</v>
          </cell>
          <cell r="E338">
            <v>0</v>
          </cell>
          <cell r="F338">
            <v>0</v>
          </cell>
          <cell r="G338">
            <v>0</v>
          </cell>
          <cell r="L338">
            <v>0</v>
          </cell>
          <cell r="M338" t="str">
            <v>--</v>
          </cell>
          <cell r="P338">
            <v>0</v>
          </cell>
          <cell r="Q338">
            <v>0</v>
          </cell>
          <cell r="R338">
            <v>0</v>
          </cell>
          <cell r="S338">
            <v>0</v>
          </cell>
          <cell r="T338">
            <v>0</v>
          </cell>
          <cell r="Y338">
            <v>0</v>
          </cell>
          <cell r="Z338" t="str">
            <v>--</v>
          </cell>
          <cell r="AA338">
            <v>0</v>
          </cell>
          <cell r="AC338">
            <v>0</v>
          </cell>
          <cell r="AD338">
            <v>0</v>
          </cell>
          <cell r="AE338">
            <v>0</v>
          </cell>
          <cell r="AF338">
            <v>0</v>
          </cell>
          <cell r="AG338">
            <v>0</v>
          </cell>
          <cell r="AL338">
            <v>0</v>
          </cell>
          <cell r="AM338" t="str">
            <v>--</v>
          </cell>
          <cell r="AP338">
            <v>0</v>
          </cell>
          <cell r="AQ338">
            <v>0</v>
          </cell>
          <cell r="AR338">
            <v>0</v>
          </cell>
          <cell r="AS338">
            <v>0</v>
          </cell>
          <cell r="AT338">
            <v>0</v>
          </cell>
          <cell r="AU338">
            <v>0</v>
          </cell>
          <cell r="AV338">
            <v>0</v>
          </cell>
          <cell r="AW338">
            <v>0</v>
          </cell>
          <cell r="AY338">
            <v>0</v>
          </cell>
          <cell r="AZ338" t="str">
            <v>--</v>
          </cell>
          <cell r="BB338">
            <v>-329</v>
          </cell>
        </row>
        <row r="339">
          <cell r="A339">
            <v>330</v>
          </cell>
          <cell r="B339" t="str">
            <v>WESTON</v>
          </cell>
          <cell r="C339">
            <v>0</v>
          </cell>
          <cell r="D339">
            <v>0</v>
          </cell>
          <cell r="E339">
            <v>0</v>
          </cell>
          <cell r="F339">
            <v>0</v>
          </cell>
          <cell r="G339">
            <v>0</v>
          </cell>
          <cell r="L339">
            <v>0</v>
          </cell>
          <cell r="M339" t="str">
            <v>--</v>
          </cell>
          <cell r="P339">
            <v>0</v>
          </cell>
          <cell r="Q339">
            <v>0</v>
          </cell>
          <cell r="R339">
            <v>0</v>
          </cell>
          <cell r="S339">
            <v>0</v>
          </cell>
          <cell r="T339">
            <v>0</v>
          </cell>
          <cell r="Y339">
            <v>0</v>
          </cell>
          <cell r="Z339" t="str">
            <v>--</v>
          </cell>
          <cell r="AA339">
            <v>0</v>
          </cell>
          <cell r="AC339">
            <v>0</v>
          </cell>
          <cell r="AD339">
            <v>0</v>
          </cell>
          <cell r="AE339">
            <v>0</v>
          </cell>
          <cell r="AF339">
            <v>0</v>
          </cell>
          <cell r="AG339">
            <v>0</v>
          </cell>
          <cell r="AL339">
            <v>0</v>
          </cell>
          <cell r="AM339" t="str">
            <v>--</v>
          </cell>
          <cell r="AP339">
            <v>0</v>
          </cell>
          <cell r="AQ339">
            <v>0</v>
          </cell>
          <cell r="AR339">
            <v>0</v>
          </cell>
          <cell r="AS339">
            <v>0</v>
          </cell>
          <cell r="AT339">
            <v>0</v>
          </cell>
          <cell r="AU339">
            <v>0</v>
          </cell>
          <cell r="AV339">
            <v>0</v>
          </cell>
          <cell r="AW339">
            <v>0</v>
          </cell>
          <cell r="AY339">
            <v>0</v>
          </cell>
          <cell r="AZ339" t="str">
            <v>--</v>
          </cell>
          <cell r="BB339">
            <v>-330</v>
          </cell>
        </row>
        <row r="340">
          <cell r="A340">
            <v>331</v>
          </cell>
          <cell r="B340" t="str">
            <v>WESTPORT</v>
          </cell>
          <cell r="C340">
            <v>6.5</v>
          </cell>
          <cell r="D340">
            <v>7</v>
          </cell>
          <cell r="E340">
            <v>8</v>
          </cell>
          <cell r="F340">
            <v>8</v>
          </cell>
          <cell r="G340">
            <v>6.7439189189189195</v>
          </cell>
          <cell r="L340">
            <v>-1.2560810810810805</v>
          </cell>
          <cell r="M340">
            <v>-15.701013513513507</v>
          </cell>
          <cell r="P340">
            <v>80724</v>
          </cell>
          <cell r="Q340">
            <v>83011</v>
          </cell>
          <cell r="R340">
            <v>99303</v>
          </cell>
          <cell r="S340">
            <v>99303</v>
          </cell>
          <cell r="T340">
            <v>72377</v>
          </cell>
          <cell r="Y340">
            <v>-26926</v>
          </cell>
          <cell r="Z340">
            <v>-27.114991490690109</v>
          </cell>
          <cell r="AA340">
            <v>-11.413977977176602</v>
          </cell>
          <cell r="AC340">
            <v>20191.897673746302</v>
          </cell>
          <cell r="AD340">
            <v>7773.733415670803</v>
          </cell>
          <cell r="AE340">
            <v>23645.426752733078</v>
          </cell>
          <cell r="AF340">
            <v>23443.215166061746</v>
          </cell>
          <cell r="AG340">
            <v>5115.4214184879038</v>
          </cell>
          <cell r="AL340">
            <v>-18327.793747573844</v>
          </cell>
          <cell r="AM340">
            <v>-78.17952280754821</v>
          </cell>
          <cell r="AP340">
            <v>60532.102326253698</v>
          </cell>
          <cell r="AQ340">
            <v>75237.266584329191</v>
          </cell>
          <cell r="AR340">
            <v>75657.573247266919</v>
          </cell>
          <cell r="AS340">
            <v>75859.784833938262</v>
          </cell>
          <cell r="AT340">
            <v>67261.578581512091</v>
          </cell>
          <cell r="AU340">
            <v>0</v>
          </cell>
          <cell r="AV340">
            <v>0</v>
          </cell>
          <cell r="AW340">
            <v>0</v>
          </cell>
          <cell r="AY340">
            <v>-8598.206252426171</v>
          </cell>
          <cell r="AZ340">
            <v>-11.33434041666237</v>
          </cell>
          <cell r="BB340">
            <v>-331</v>
          </cell>
        </row>
        <row r="341">
          <cell r="A341">
            <v>332</v>
          </cell>
          <cell r="B341" t="str">
            <v>WEST SPRINGFIELD</v>
          </cell>
          <cell r="C341">
            <v>46.555287135824045</v>
          </cell>
          <cell r="D341">
            <v>58</v>
          </cell>
          <cell r="E341">
            <v>69</v>
          </cell>
          <cell r="F341">
            <v>69</v>
          </cell>
          <cell r="G341">
            <v>67.385507921714819</v>
          </cell>
          <cell r="L341">
            <v>-1.6144920782851813</v>
          </cell>
          <cell r="M341">
            <v>-2.3398435917176497</v>
          </cell>
          <cell r="P341">
            <v>573419</v>
          </cell>
          <cell r="Q341">
            <v>765682</v>
          </cell>
          <cell r="R341">
            <v>918902</v>
          </cell>
          <cell r="S341">
            <v>918624</v>
          </cell>
          <cell r="T341">
            <v>859427</v>
          </cell>
          <cell r="Y341">
            <v>-59197</v>
          </cell>
          <cell r="Z341">
            <v>-6.4440946459051851</v>
          </cell>
          <cell r="AA341">
            <v>-4.1042510541875359</v>
          </cell>
          <cell r="AC341">
            <v>40237</v>
          </cell>
          <cell r="AD341">
            <v>201504.04603493371</v>
          </cell>
          <cell r="AE341">
            <v>371893.55959354463</v>
          </cell>
          <cell r="AF341">
            <v>367829.73652493657</v>
          </cell>
          <cell r="AG341">
            <v>295916.50649296684</v>
          </cell>
          <cell r="AL341">
            <v>-71913.230031969724</v>
          </cell>
          <cell r="AM341">
            <v>-19.55068415929837</v>
          </cell>
          <cell r="AP341">
            <v>533182</v>
          </cell>
          <cell r="AQ341">
            <v>564177.95396506623</v>
          </cell>
          <cell r="AR341">
            <v>547008.44040645543</v>
          </cell>
          <cell r="AS341">
            <v>550794.26347506349</v>
          </cell>
          <cell r="AT341">
            <v>563510.49350703321</v>
          </cell>
          <cell r="AU341">
            <v>0</v>
          </cell>
          <cell r="AV341">
            <v>0</v>
          </cell>
          <cell r="AW341">
            <v>0</v>
          </cell>
          <cell r="AY341">
            <v>12716.230031969724</v>
          </cell>
          <cell r="AZ341">
            <v>2.3087077835089787</v>
          </cell>
          <cell r="BB341">
            <v>-332</v>
          </cell>
        </row>
        <row r="342">
          <cell r="A342">
            <v>333</v>
          </cell>
          <cell r="B342" t="str">
            <v>WEST STOCKBRIDGE</v>
          </cell>
          <cell r="C342">
            <v>0</v>
          </cell>
          <cell r="D342">
            <v>0</v>
          </cell>
          <cell r="E342">
            <v>0</v>
          </cell>
          <cell r="F342">
            <v>0</v>
          </cell>
          <cell r="G342">
            <v>0</v>
          </cell>
          <cell r="L342">
            <v>0</v>
          </cell>
          <cell r="M342" t="str">
            <v>--</v>
          </cell>
          <cell r="P342">
            <v>0</v>
          </cell>
          <cell r="Q342">
            <v>0</v>
          </cell>
          <cell r="R342">
            <v>0</v>
          </cell>
          <cell r="S342">
            <v>0</v>
          </cell>
          <cell r="T342">
            <v>0</v>
          </cell>
          <cell r="Y342">
            <v>0</v>
          </cell>
          <cell r="Z342" t="str">
            <v>--</v>
          </cell>
          <cell r="AA342">
            <v>0</v>
          </cell>
          <cell r="AC342">
            <v>0</v>
          </cell>
          <cell r="AD342">
            <v>0</v>
          </cell>
          <cell r="AE342">
            <v>0</v>
          </cell>
          <cell r="AF342">
            <v>0</v>
          </cell>
          <cell r="AG342">
            <v>0</v>
          </cell>
          <cell r="AL342">
            <v>0</v>
          </cell>
          <cell r="AM342" t="str">
            <v>--</v>
          </cell>
          <cell r="AP342">
            <v>0</v>
          </cell>
          <cell r="AQ342">
            <v>0</v>
          </cell>
          <cell r="AR342">
            <v>0</v>
          </cell>
          <cell r="AS342">
            <v>0</v>
          </cell>
          <cell r="AT342">
            <v>0</v>
          </cell>
          <cell r="AU342">
            <v>0</v>
          </cell>
          <cell r="AV342">
            <v>0</v>
          </cell>
          <cell r="AW342">
            <v>0</v>
          </cell>
          <cell r="AY342">
            <v>0</v>
          </cell>
          <cell r="AZ342" t="str">
            <v>--</v>
          </cell>
          <cell r="BB342">
            <v>-333</v>
          </cell>
        </row>
        <row r="343">
          <cell r="A343">
            <v>334</v>
          </cell>
          <cell r="B343" t="str">
            <v>WEST TISBURY</v>
          </cell>
          <cell r="C343">
            <v>0</v>
          </cell>
          <cell r="D343">
            <v>0</v>
          </cell>
          <cell r="E343">
            <v>0</v>
          </cell>
          <cell r="F343">
            <v>0</v>
          </cell>
          <cell r="G343">
            <v>0</v>
          </cell>
          <cell r="L343">
            <v>0</v>
          </cell>
          <cell r="M343" t="str">
            <v>--</v>
          </cell>
          <cell r="P343">
            <v>0</v>
          </cell>
          <cell r="Q343">
            <v>0</v>
          </cell>
          <cell r="R343">
            <v>0</v>
          </cell>
          <cell r="S343">
            <v>0</v>
          </cell>
          <cell r="T343">
            <v>0</v>
          </cell>
          <cell r="Y343">
            <v>0</v>
          </cell>
          <cell r="Z343" t="str">
            <v>--</v>
          </cell>
          <cell r="AA343">
            <v>0</v>
          </cell>
          <cell r="AC343">
            <v>0</v>
          </cell>
          <cell r="AD343">
            <v>0</v>
          </cell>
          <cell r="AE343">
            <v>0</v>
          </cell>
          <cell r="AF343">
            <v>0</v>
          </cell>
          <cell r="AG343">
            <v>0</v>
          </cell>
          <cell r="AL343">
            <v>0</v>
          </cell>
          <cell r="AM343" t="str">
            <v>--</v>
          </cell>
          <cell r="AP343">
            <v>0</v>
          </cell>
          <cell r="AQ343">
            <v>0</v>
          </cell>
          <cell r="AR343">
            <v>0</v>
          </cell>
          <cell r="AS343">
            <v>0</v>
          </cell>
          <cell r="AT343">
            <v>0</v>
          </cell>
          <cell r="AU343">
            <v>0</v>
          </cell>
          <cell r="AV343">
            <v>0</v>
          </cell>
          <cell r="AW343">
            <v>0</v>
          </cell>
          <cell r="AY343">
            <v>0</v>
          </cell>
          <cell r="AZ343" t="str">
            <v>--</v>
          </cell>
          <cell r="BB343">
            <v>-334</v>
          </cell>
        </row>
        <row r="344">
          <cell r="A344">
            <v>335</v>
          </cell>
          <cell r="B344" t="str">
            <v>WESTWOOD</v>
          </cell>
          <cell r="C344">
            <v>1</v>
          </cell>
          <cell r="D344">
            <v>0</v>
          </cell>
          <cell r="E344">
            <v>0</v>
          </cell>
          <cell r="F344">
            <v>0</v>
          </cell>
          <cell r="G344">
            <v>0</v>
          </cell>
          <cell r="L344">
            <v>0</v>
          </cell>
          <cell r="M344" t="str">
            <v>--</v>
          </cell>
          <cell r="P344">
            <v>14758</v>
          </cell>
          <cell r="Q344">
            <v>0</v>
          </cell>
          <cell r="R344">
            <v>0</v>
          </cell>
          <cell r="S344">
            <v>0</v>
          </cell>
          <cell r="T344">
            <v>0</v>
          </cell>
          <cell r="Y344">
            <v>0</v>
          </cell>
          <cell r="Z344" t="str">
            <v>--</v>
          </cell>
          <cell r="AA344">
            <v>0</v>
          </cell>
          <cell r="AC344">
            <v>1732.9423472442822</v>
          </cell>
          <cell r="AD344">
            <v>0</v>
          </cell>
          <cell r="AE344">
            <v>0</v>
          </cell>
          <cell r="AF344">
            <v>0</v>
          </cell>
          <cell r="AG344">
            <v>-0.79977475549935662</v>
          </cell>
          <cell r="AL344">
            <v>-0.79977475549935662</v>
          </cell>
          <cell r="AM344" t="e">
            <v>#DIV/0!</v>
          </cell>
          <cell r="AP344">
            <v>13025.057652755717</v>
          </cell>
          <cell r="AQ344">
            <v>0</v>
          </cell>
          <cell r="AR344">
            <v>0</v>
          </cell>
          <cell r="AS344">
            <v>0</v>
          </cell>
          <cell r="AT344">
            <v>0.79977475549935662</v>
          </cell>
          <cell r="AU344">
            <v>0</v>
          </cell>
          <cell r="AV344">
            <v>0</v>
          </cell>
          <cell r="AW344">
            <v>0</v>
          </cell>
          <cell r="AY344">
            <v>0.79977475549935662</v>
          </cell>
          <cell r="AZ344" t="e">
            <v>#DIV/0!</v>
          </cell>
          <cell r="BB344">
            <v>-335</v>
          </cell>
        </row>
        <row r="345">
          <cell r="A345">
            <v>336</v>
          </cell>
          <cell r="B345" t="str">
            <v>WEYMOUTH</v>
          </cell>
          <cell r="C345">
            <v>98.212837837837824</v>
          </cell>
          <cell r="D345">
            <v>105</v>
          </cell>
          <cell r="E345">
            <v>110</v>
          </cell>
          <cell r="F345">
            <v>110</v>
          </cell>
          <cell r="G345">
            <v>114.3237347191874</v>
          </cell>
          <cell r="L345">
            <v>4.3237347191873994</v>
          </cell>
          <cell r="M345">
            <v>3.9306679265340039</v>
          </cell>
          <cell r="P345">
            <v>1137895</v>
          </cell>
          <cell r="Q345">
            <v>1191342</v>
          </cell>
          <cell r="R345">
            <v>1256320</v>
          </cell>
          <cell r="S345">
            <v>1256216</v>
          </cell>
          <cell r="T345">
            <v>1295487</v>
          </cell>
          <cell r="Y345">
            <v>39271</v>
          </cell>
          <cell r="Z345">
            <v>3.1261343590592627</v>
          </cell>
          <cell r="AA345">
            <v>-0.80453356747474114</v>
          </cell>
          <cell r="AC345">
            <v>253313.27572377693</v>
          </cell>
          <cell r="AD345">
            <v>132999.825407692</v>
          </cell>
          <cell r="AE345">
            <v>201499.56315698742</v>
          </cell>
          <cell r="AF345">
            <v>200136.26608708382</v>
          </cell>
          <cell r="AG345">
            <v>228857.49382489163</v>
          </cell>
          <cell r="AL345">
            <v>28721.227737807814</v>
          </cell>
          <cell r="AM345">
            <v>14.350836207422081</v>
          </cell>
          <cell r="AP345">
            <v>884581.7242762231</v>
          </cell>
          <cell r="AQ345">
            <v>1058342.174592308</v>
          </cell>
          <cell r="AR345">
            <v>1054820.4368430125</v>
          </cell>
          <cell r="AS345">
            <v>1056079.7339129162</v>
          </cell>
          <cell r="AT345">
            <v>1066629.5061751083</v>
          </cell>
          <cell r="AU345">
            <v>0</v>
          </cell>
          <cell r="AV345">
            <v>0</v>
          </cell>
          <cell r="AW345">
            <v>0</v>
          </cell>
          <cell r="AY345">
            <v>10549.772262192098</v>
          </cell>
          <cell r="AZ345">
            <v>0.99895603744839523</v>
          </cell>
          <cell r="BB345">
            <v>-336</v>
          </cell>
        </row>
        <row r="346">
          <cell r="A346">
            <v>337</v>
          </cell>
          <cell r="B346" t="str">
            <v>WHATELY</v>
          </cell>
          <cell r="C346">
            <v>1</v>
          </cell>
          <cell r="D346">
            <v>0</v>
          </cell>
          <cell r="E346">
            <v>1</v>
          </cell>
          <cell r="F346">
            <v>1</v>
          </cell>
          <cell r="G346">
            <v>1</v>
          </cell>
          <cell r="L346">
            <v>0</v>
          </cell>
          <cell r="M346">
            <v>0</v>
          </cell>
          <cell r="P346">
            <v>17612</v>
          </cell>
          <cell r="Q346">
            <v>0</v>
          </cell>
          <cell r="R346">
            <v>18774</v>
          </cell>
          <cell r="S346">
            <v>19216</v>
          </cell>
          <cell r="T346">
            <v>19216</v>
          </cell>
          <cell r="Y346">
            <v>0</v>
          </cell>
          <cell r="Z346">
            <v>0</v>
          </cell>
          <cell r="AA346">
            <v>0</v>
          </cell>
          <cell r="AC346">
            <v>893</v>
          </cell>
          <cell r="AD346">
            <v>0</v>
          </cell>
          <cell r="AE346">
            <v>2005.4529526796032</v>
          </cell>
          <cell r="AF346">
            <v>2409.8046563308235</v>
          </cell>
          <cell r="AG346">
            <v>2316.0165496544496</v>
          </cell>
          <cell r="AL346">
            <v>-93.7881066763739</v>
          </cell>
          <cell r="AM346">
            <v>-3.8919381465208014</v>
          </cell>
          <cell r="AP346">
            <v>16719</v>
          </cell>
          <cell r="AQ346">
            <v>0</v>
          </cell>
          <cell r="AR346">
            <v>16768.547047320397</v>
          </cell>
          <cell r="AS346">
            <v>16806.195343669177</v>
          </cell>
          <cell r="AT346">
            <v>16899.983450345549</v>
          </cell>
          <cell r="AU346">
            <v>0</v>
          </cell>
          <cell r="AV346">
            <v>0</v>
          </cell>
          <cell r="AW346">
            <v>0</v>
          </cell>
          <cell r="AY346">
            <v>93.78810667637299</v>
          </cell>
          <cell r="AZ346">
            <v>0.55805674489974866</v>
          </cell>
          <cell r="BB346">
            <v>-337</v>
          </cell>
        </row>
        <row r="347">
          <cell r="A347">
            <v>338</v>
          </cell>
          <cell r="B347" t="str">
            <v>WHITMAN</v>
          </cell>
          <cell r="C347">
            <v>0</v>
          </cell>
          <cell r="D347">
            <v>0</v>
          </cell>
          <cell r="E347">
            <v>0</v>
          </cell>
          <cell r="F347">
            <v>0</v>
          </cell>
          <cell r="G347">
            <v>0</v>
          </cell>
          <cell r="L347">
            <v>0</v>
          </cell>
          <cell r="M347" t="str">
            <v>--</v>
          </cell>
          <cell r="P347">
            <v>0</v>
          </cell>
          <cell r="Q347">
            <v>0</v>
          </cell>
          <cell r="R347">
            <v>0</v>
          </cell>
          <cell r="S347">
            <v>0</v>
          </cell>
          <cell r="T347">
            <v>0</v>
          </cell>
          <cell r="Y347">
            <v>0</v>
          </cell>
          <cell r="Z347" t="str">
            <v>--</v>
          </cell>
          <cell r="AA347">
            <v>0</v>
          </cell>
          <cell r="AC347">
            <v>0</v>
          </cell>
          <cell r="AD347">
            <v>0</v>
          </cell>
          <cell r="AE347">
            <v>0</v>
          </cell>
          <cell r="AF347">
            <v>0</v>
          </cell>
          <cell r="AG347">
            <v>0</v>
          </cell>
          <cell r="AL347">
            <v>0</v>
          </cell>
          <cell r="AM347" t="str">
            <v>--</v>
          </cell>
          <cell r="AP347">
            <v>0</v>
          </cell>
          <cell r="AQ347">
            <v>0</v>
          </cell>
          <cell r="AR347">
            <v>0</v>
          </cell>
          <cell r="AS347">
            <v>0</v>
          </cell>
          <cell r="AT347">
            <v>0</v>
          </cell>
          <cell r="AU347">
            <v>0</v>
          </cell>
          <cell r="AV347">
            <v>0</v>
          </cell>
          <cell r="AW347">
            <v>0</v>
          </cell>
          <cell r="AY347">
            <v>0</v>
          </cell>
          <cell r="AZ347" t="str">
            <v>--</v>
          </cell>
          <cell r="BB347">
            <v>-338</v>
          </cell>
        </row>
        <row r="348">
          <cell r="A348">
            <v>339</v>
          </cell>
          <cell r="B348" t="str">
            <v>WILBRAHAM</v>
          </cell>
          <cell r="C348">
            <v>0</v>
          </cell>
          <cell r="D348">
            <v>0</v>
          </cell>
          <cell r="E348">
            <v>0</v>
          </cell>
          <cell r="F348">
            <v>0</v>
          </cell>
          <cell r="G348">
            <v>0</v>
          </cell>
          <cell r="L348">
            <v>0</v>
          </cell>
          <cell r="M348" t="str">
            <v>--</v>
          </cell>
          <cell r="P348">
            <v>0</v>
          </cell>
          <cell r="Q348">
            <v>0</v>
          </cell>
          <cell r="R348">
            <v>0</v>
          </cell>
          <cell r="S348">
            <v>0</v>
          </cell>
          <cell r="T348">
            <v>0</v>
          </cell>
          <cell r="Y348">
            <v>0</v>
          </cell>
          <cell r="Z348" t="str">
            <v>--</v>
          </cell>
          <cell r="AA348">
            <v>0</v>
          </cell>
          <cell r="AC348">
            <v>0</v>
          </cell>
          <cell r="AD348">
            <v>0</v>
          </cell>
          <cell r="AE348">
            <v>0</v>
          </cell>
          <cell r="AF348">
            <v>0</v>
          </cell>
          <cell r="AG348">
            <v>0</v>
          </cell>
          <cell r="AL348">
            <v>0</v>
          </cell>
          <cell r="AM348" t="str">
            <v>--</v>
          </cell>
          <cell r="AP348">
            <v>0</v>
          </cell>
          <cell r="AQ348">
            <v>0</v>
          </cell>
          <cell r="AR348">
            <v>0</v>
          </cell>
          <cell r="AS348">
            <v>0</v>
          </cell>
          <cell r="AT348">
            <v>0</v>
          </cell>
          <cell r="AU348">
            <v>0</v>
          </cell>
          <cell r="AV348">
            <v>0</v>
          </cell>
          <cell r="AW348">
            <v>0</v>
          </cell>
          <cell r="AY348">
            <v>0</v>
          </cell>
          <cell r="AZ348" t="str">
            <v>--</v>
          </cell>
          <cell r="BB348">
            <v>-339</v>
          </cell>
        </row>
        <row r="349">
          <cell r="A349">
            <v>340</v>
          </cell>
          <cell r="B349" t="str">
            <v>WILLIAMSBURG</v>
          </cell>
          <cell r="C349">
            <v>17</v>
          </cell>
          <cell r="D349">
            <v>19</v>
          </cell>
          <cell r="E349">
            <v>16</v>
          </cell>
          <cell r="F349">
            <v>16</v>
          </cell>
          <cell r="G349">
            <v>16</v>
          </cell>
          <cell r="L349">
            <v>0</v>
          </cell>
          <cell r="M349">
            <v>0</v>
          </cell>
          <cell r="P349">
            <v>230741</v>
          </cell>
          <cell r="Q349">
            <v>260109.41812195349</v>
          </cell>
          <cell r="R349">
            <v>233115</v>
          </cell>
          <cell r="S349">
            <v>232746</v>
          </cell>
          <cell r="T349">
            <v>232746</v>
          </cell>
          <cell r="Y349">
            <v>0</v>
          </cell>
          <cell r="Z349">
            <v>0</v>
          </cell>
          <cell r="AA349">
            <v>0</v>
          </cell>
          <cell r="AC349">
            <v>65435.483184337631</v>
          </cell>
          <cell r="AD349">
            <v>39818.289314092763</v>
          </cell>
          <cell r="AE349">
            <v>17415.696898798851</v>
          </cell>
          <cell r="AF349">
            <v>17028.461280577761</v>
          </cell>
          <cell r="AG349">
            <v>16815.082454819541</v>
          </cell>
          <cell r="AL349">
            <v>-213.37882575822005</v>
          </cell>
          <cell r="AM349">
            <v>-1.2530716794804886</v>
          </cell>
          <cell r="AP349">
            <v>165305.51681566238</v>
          </cell>
          <cell r="AQ349">
            <v>220291.12880786072</v>
          </cell>
          <cell r="AR349">
            <v>215699.30310120113</v>
          </cell>
          <cell r="AS349">
            <v>215717.53871942224</v>
          </cell>
          <cell r="AT349">
            <v>215930.91754518045</v>
          </cell>
          <cell r="AU349">
            <v>0</v>
          </cell>
          <cell r="AV349">
            <v>0</v>
          </cell>
          <cell r="AW349">
            <v>0</v>
          </cell>
          <cell r="AY349">
            <v>213.37882575820549</v>
          </cell>
          <cell r="AZ349">
            <v>9.8915844777813788E-2</v>
          </cell>
          <cell r="BB349">
            <v>-340</v>
          </cell>
        </row>
        <row r="350">
          <cell r="A350">
            <v>341</v>
          </cell>
          <cell r="B350" t="str">
            <v>WILLIAMSTOWN</v>
          </cell>
          <cell r="C350">
            <v>2.9730639730639732</v>
          </cell>
          <cell r="D350">
            <v>0</v>
          </cell>
          <cell r="E350">
            <v>0</v>
          </cell>
          <cell r="F350">
            <v>0</v>
          </cell>
          <cell r="G350">
            <v>0</v>
          </cell>
          <cell r="L350">
            <v>0</v>
          </cell>
          <cell r="M350" t="str">
            <v>--</v>
          </cell>
          <cell r="P350">
            <v>44840</v>
          </cell>
          <cell r="Q350">
            <v>0</v>
          </cell>
          <cell r="R350">
            <v>0</v>
          </cell>
          <cell r="S350">
            <v>0</v>
          </cell>
          <cell r="T350">
            <v>0</v>
          </cell>
          <cell r="Y350">
            <v>0</v>
          </cell>
          <cell r="Z350" t="str">
            <v>--</v>
          </cell>
          <cell r="AA350">
            <v>0</v>
          </cell>
          <cell r="AC350">
            <v>43240.534088853892</v>
          </cell>
          <cell r="AD350">
            <v>0</v>
          </cell>
          <cell r="AE350">
            <v>0</v>
          </cell>
          <cell r="AF350">
            <v>0</v>
          </cell>
          <cell r="AG350">
            <v>-35.476864417178149</v>
          </cell>
          <cell r="AL350">
            <v>-35.476864417178149</v>
          </cell>
          <cell r="AM350" t="e">
            <v>#DIV/0!</v>
          </cell>
          <cell r="AP350">
            <v>1599.4659111461078</v>
          </cell>
          <cell r="AQ350">
            <v>0</v>
          </cell>
          <cell r="AR350">
            <v>0</v>
          </cell>
          <cell r="AS350">
            <v>0</v>
          </cell>
          <cell r="AT350">
            <v>35.476864417178149</v>
          </cell>
          <cell r="AU350">
            <v>0</v>
          </cell>
          <cell r="AV350">
            <v>0</v>
          </cell>
          <cell r="AW350">
            <v>0</v>
          </cell>
          <cell r="AY350">
            <v>35.476864417178149</v>
          </cell>
          <cell r="AZ350" t="e">
            <v>#DIV/0!</v>
          </cell>
          <cell r="BB350">
            <v>-341</v>
          </cell>
        </row>
        <row r="351">
          <cell r="A351">
            <v>342</v>
          </cell>
          <cell r="B351" t="str">
            <v>WILMINGTON</v>
          </cell>
          <cell r="C351">
            <v>8.4953465015065284</v>
          </cell>
          <cell r="D351">
            <v>8</v>
          </cell>
          <cell r="E351">
            <v>8</v>
          </cell>
          <cell r="F351">
            <v>8</v>
          </cell>
          <cell r="G351">
            <v>8</v>
          </cell>
          <cell r="L351">
            <v>0</v>
          </cell>
          <cell r="M351">
            <v>0</v>
          </cell>
          <cell r="P351">
            <v>124412</v>
          </cell>
          <cell r="Q351">
            <v>112747</v>
          </cell>
          <cell r="R351">
            <v>118319</v>
          </cell>
          <cell r="S351">
            <v>118329</v>
          </cell>
          <cell r="T351">
            <v>118012</v>
          </cell>
          <cell r="Y351">
            <v>-317</v>
          </cell>
          <cell r="Z351">
            <v>-0.26789713426125239</v>
          </cell>
          <cell r="AA351">
            <v>-0.26789713426125239</v>
          </cell>
          <cell r="AC351">
            <v>24353.018863837617</v>
          </cell>
          <cell r="AD351">
            <v>7144</v>
          </cell>
          <cell r="AE351">
            <v>7118</v>
          </cell>
          <cell r="AF351">
            <v>7118</v>
          </cell>
          <cell r="AG351">
            <v>7102.339144781683</v>
          </cell>
          <cell r="AL351">
            <v>-15.66085521831701</v>
          </cell>
          <cell r="AM351">
            <v>-0.22001763442422995</v>
          </cell>
          <cell r="AP351">
            <v>100058.98113616239</v>
          </cell>
          <cell r="AQ351">
            <v>105603</v>
          </cell>
          <cell r="AR351">
            <v>111201</v>
          </cell>
          <cell r="AS351">
            <v>111211</v>
          </cell>
          <cell r="AT351">
            <v>110909.66085521832</v>
          </cell>
          <cell r="AU351">
            <v>0</v>
          </cell>
          <cell r="AV351">
            <v>0</v>
          </cell>
          <cell r="AW351">
            <v>0</v>
          </cell>
          <cell r="AY351">
            <v>-301.33914478168299</v>
          </cell>
          <cell r="AZ351">
            <v>-0.27096163579293231</v>
          </cell>
          <cell r="BB351">
            <v>-342</v>
          </cell>
        </row>
        <row r="352">
          <cell r="A352">
            <v>343</v>
          </cell>
          <cell r="B352" t="str">
            <v>WINCHENDON</v>
          </cell>
          <cell r="C352">
            <v>34.258278145695364</v>
          </cell>
          <cell r="D352">
            <v>46</v>
          </cell>
          <cell r="E352">
            <v>43</v>
          </cell>
          <cell r="F352">
            <v>43</v>
          </cell>
          <cell r="G352">
            <v>48.0618556701031</v>
          </cell>
          <cell r="L352">
            <v>5.0618556701030997</v>
          </cell>
          <cell r="M352">
            <v>11.771757372332781</v>
          </cell>
          <cell r="P352">
            <v>407213</v>
          </cell>
          <cell r="Q352">
            <v>545330</v>
          </cell>
          <cell r="R352">
            <v>514194</v>
          </cell>
          <cell r="S352">
            <v>493038</v>
          </cell>
          <cell r="T352">
            <v>556521</v>
          </cell>
          <cell r="Y352">
            <v>63483</v>
          </cell>
          <cell r="Z352">
            <v>12.875883806116374</v>
          </cell>
          <cell r="AA352">
            <v>1.104126433783593</v>
          </cell>
          <cell r="AC352">
            <v>123535.45044347298</v>
          </cell>
          <cell r="AD352">
            <v>145793.6761736272</v>
          </cell>
          <cell r="AE352">
            <v>132161.9343653078</v>
          </cell>
          <cell r="AF352">
            <v>111007.98499192621</v>
          </cell>
          <cell r="AG352">
            <v>163064.81213845185</v>
          </cell>
          <cell r="AL352">
            <v>52056.82714652564</v>
          </cell>
          <cell r="AM352">
            <v>46.894669018910506</v>
          </cell>
          <cell r="AP352">
            <v>283677.54955652705</v>
          </cell>
          <cell r="AQ352">
            <v>399536.3238263728</v>
          </cell>
          <cell r="AR352">
            <v>382032.0656346922</v>
          </cell>
          <cell r="AS352">
            <v>382030.01500807377</v>
          </cell>
          <cell r="AT352">
            <v>393456.18786154815</v>
          </cell>
          <cell r="AU352">
            <v>0</v>
          </cell>
          <cell r="AV352">
            <v>0</v>
          </cell>
          <cell r="AW352">
            <v>0</v>
          </cell>
          <cell r="AY352">
            <v>11426.172853474389</v>
          </cell>
          <cell r="AZ352">
            <v>2.9909097203351775</v>
          </cell>
          <cell r="BB352">
            <v>-343</v>
          </cell>
        </row>
        <row r="353">
          <cell r="A353">
            <v>344</v>
          </cell>
          <cell r="B353" t="str">
            <v>WINCHESTER</v>
          </cell>
          <cell r="C353">
            <v>4.0507006369426755</v>
          </cell>
          <cell r="D353">
            <v>0</v>
          </cell>
          <cell r="E353">
            <v>1</v>
          </cell>
          <cell r="F353">
            <v>1</v>
          </cell>
          <cell r="G353">
            <v>4.4951456310679614</v>
          </cell>
          <cell r="L353">
            <v>3.4951456310679614</v>
          </cell>
          <cell r="M353">
            <v>349.51456310679612</v>
          </cell>
          <cell r="P353">
            <v>51277</v>
          </cell>
          <cell r="Q353">
            <v>0</v>
          </cell>
          <cell r="R353">
            <v>13032</v>
          </cell>
          <cell r="S353">
            <v>13035</v>
          </cell>
          <cell r="T353">
            <v>58593</v>
          </cell>
          <cell r="Y353">
            <v>45558</v>
          </cell>
          <cell r="Z353">
            <v>349.50517836593787</v>
          </cell>
          <cell r="AA353">
            <v>-9.3847408582519165E-3</v>
          </cell>
          <cell r="AC353">
            <v>49469.908740283638</v>
          </cell>
          <cell r="AD353">
            <v>0</v>
          </cell>
          <cell r="AE353">
            <v>893</v>
          </cell>
          <cell r="AF353">
            <v>893</v>
          </cell>
          <cell r="AG353">
            <v>10111.342159074626</v>
          </cell>
          <cell r="AL353">
            <v>9218.3421590746257</v>
          </cell>
          <cell r="AM353">
            <v>1032.2891555514698</v>
          </cell>
          <cell r="AP353">
            <v>1807.0912597163624</v>
          </cell>
          <cell r="AQ353">
            <v>0</v>
          </cell>
          <cell r="AR353">
            <v>12139</v>
          </cell>
          <cell r="AS353">
            <v>12142</v>
          </cell>
          <cell r="AT353">
            <v>48481.657840925371</v>
          </cell>
          <cell r="AU353">
            <v>0</v>
          </cell>
          <cell r="AV353">
            <v>0</v>
          </cell>
          <cell r="AW353">
            <v>0</v>
          </cell>
          <cell r="AY353">
            <v>36339.657840925371</v>
          </cell>
          <cell r="AZ353">
            <v>299.28889672974282</v>
          </cell>
          <cell r="BB353">
            <v>-344</v>
          </cell>
        </row>
        <row r="354">
          <cell r="A354">
            <v>345</v>
          </cell>
          <cell r="B354" t="str">
            <v>WINDSOR</v>
          </cell>
          <cell r="C354">
            <v>0</v>
          </cell>
          <cell r="D354">
            <v>0</v>
          </cell>
          <cell r="E354">
            <v>0</v>
          </cell>
          <cell r="F354">
            <v>0</v>
          </cell>
          <cell r="G354">
            <v>0</v>
          </cell>
          <cell r="L354">
            <v>0</v>
          </cell>
          <cell r="M354" t="str">
            <v>--</v>
          </cell>
          <cell r="P354">
            <v>0</v>
          </cell>
          <cell r="Q354">
            <v>0</v>
          </cell>
          <cell r="R354">
            <v>0</v>
          </cell>
          <cell r="S354">
            <v>0</v>
          </cell>
          <cell r="T354">
            <v>0</v>
          </cell>
          <cell r="Y354">
            <v>0</v>
          </cell>
          <cell r="Z354" t="str">
            <v>--</v>
          </cell>
          <cell r="AA354">
            <v>0</v>
          </cell>
          <cell r="AC354">
            <v>0</v>
          </cell>
          <cell r="AD354">
            <v>0</v>
          </cell>
          <cell r="AE354">
            <v>0</v>
          </cell>
          <cell r="AF354">
            <v>0</v>
          </cell>
          <cell r="AG354">
            <v>0</v>
          </cell>
          <cell r="AL354">
            <v>0</v>
          </cell>
          <cell r="AM354" t="str">
            <v>--</v>
          </cell>
          <cell r="AP354">
            <v>0</v>
          </cell>
          <cell r="AQ354">
            <v>0</v>
          </cell>
          <cell r="AR354">
            <v>0</v>
          </cell>
          <cell r="AS354">
            <v>0</v>
          </cell>
          <cell r="AT354">
            <v>0</v>
          </cell>
          <cell r="AU354">
            <v>0</v>
          </cell>
          <cell r="AV354">
            <v>0</v>
          </cell>
          <cell r="AW354">
            <v>0</v>
          </cell>
          <cell r="AY354">
            <v>0</v>
          </cell>
          <cell r="AZ354" t="str">
            <v>--</v>
          </cell>
          <cell r="BB354">
            <v>-345</v>
          </cell>
        </row>
        <row r="355">
          <cell r="A355">
            <v>346</v>
          </cell>
          <cell r="B355" t="str">
            <v>WINTHROP</v>
          </cell>
          <cell r="C355">
            <v>16.601941747572816</v>
          </cell>
          <cell r="D355">
            <v>18</v>
          </cell>
          <cell r="E355">
            <v>17</v>
          </cell>
          <cell r="F355">
            <v>17</v>
          </cell>
          <cell r="G355">
            <v>17.783699022740088</v>
          </cell>
          <cell r="L355">
            <v>0.78369902274008751</v>
          </cell>
          <cell r="M355">
            <v>4.609994251412286</v>
          </cell>
          <cell r="P355">
            <v>183986</v>
          </cell>
          <cell r="Q355">
            <v>215124</v>
          </cell>
          <cell r="R355">
            <v>198216</v>
          </cell>
          <cell r="S355">
            <v>198181</v>
          </cell>
          <cell r="T355">
            <v>204639</v>
          </cell>
          <cell r="Y355">
            <v>6458</v>
          </cell>
          <cell r="Z355">
            <v>3.2586373063008045</v>
          </cell>
          <cell r="AA355">
            <v>-1.3513569451114815</v>
          </cell>
          <cell r="AC355">
            <v>23816.498610591807</v>
          </cell>
          <cell r="AD355">
            <v>40034.268288691674</v>
          </cell>
          <cell r="AE355">
            <v>27527.570343508087</v>
          </cell>
          <cell r="AF355">
            <v>27340.683870379569</v>
          </cell>
          <cell r="AG355">
            <v>32366.388992715307</v>
          </cell>
          <cell r="AL355">
            <v>5025.7051223357375</v>
          </cell>
          <cell r="AM355">
            <v>18.381782789934164</v>
          </cell>
          <cell r="AP355">
            <v>160169.50138940819</v>
          </cell>
          <cell r="AQ355">
            <v>175089.73171130833</v>
          </cell>
          <cell r="AR355">
            <v>170688.42965649191</v>
          </cell>
          <cell r="AS355">
            <v>170840.31612962042</v>
          </cell>
          <cell r="AT355">
            <v>172272.61100728469</v>
          </cell>
          <cell r="AU355">
            <v>0</v>
          </cell>
          <cell r="AV355">
            <v>0</v>
          </cell>
          <cell r="AW355">
            <v>0</v>
          </cell>
          <cell r="AY355">
            <v>1432.2948776642734</v>
          </cell>
          <cell r="AZ355">
            <v>0.83838224496000091</v>
          </cell>
          <cell r="BB355">
            <v>-346</v>
          </cell>
        </row>
        <row r="356">
          <cell r="A356">
            <v>347</v>
          </cell>
          <cell r="B356" t="str">
            <v>WOBURN</v>
          </cell>
          <cell r="C356">
            <v>15.302577052577053</v>
          </cell>
          <cell r="D356">
            <v>17</v>
          </cell>
          <cell r="E356">
            <v>14</v>
          </cell>
          <cell r="F356">
            <v>14</v>
          </cell>
          <cell r="G356">
            <v>13.572413793103449</v>
          </cell>
          <cell r="L356">
            <v>-0.42758620689655125</v>
          </cell>
          <cell r="M356">
            <v>-3.0541871921182184</v>
          </cell>
          <cell r="P356">
            <v>212116</v>
          </cell>
          <cell r="Q356">
            <v>252929</v>
          </cell>
          <cell r="R356">
            <v>207534</v>
          </cell>
          <cell r="S356">
            <v>207290</v>
          </cell>
          <cell r="T356">
            <v>187407</v>
          </cell>
          <cell r="Y356">
            <v>-19883</v>
          </cell>
          <cell r="Z356">
            <v>-9.5918761155868619</v>
          </cell>
          <cell r="AA356">
            <v>-6.5376889234686431</v>
          </cell>
          <cell r="AC356">
            <v>73914.127916403086</v>
          </cell>
          <cell r="AD356">
            <v>46991.878651529827</v>
          </cell>
          <cell r="AE356">
            <v>12502</v>
          </cell>
          <cell r="AF356">
            <v>12502</v>
          </cell>
          <cell r="AG356">
            <v>11173.547966682672</v>
          </cell>
          <cell r="AL356">
            <v>-1328.4520333173277</v>
          </cell>
          <cell r="AM356">
            <v>-10.625916119959433</v>
          </cell>
          <cell r="AP356">
            <v>138201.87208359691</v>
          </cell>
          <cell r="AQ356">
            <v>205937.12134847016</v>
          </cell>
          <cell r="AR356">
            <v>195032</v>
          </cell>
          <cell r="AS356">
            <v>194788</v>
          </cell>
          <cell r="AT356">
            <v>176233.45203331733</v>
          </cell>
          <cell r="AU356">
            <v>0</v>
          </cell>
          <cell r="AV356">
            <v>0</v>
          </cell>
          <cell r="AW356">
            <v>0</v>
          </cell>
          <cell r="AY356">
            <v>-18554.547966682672</v>
          </cell>
          <cell r="AZ356">
            <v>-9.5255087411353241</v>
          </cell>
          <cell r="BB356">
            <v>-347</v>
          </cell>
        </row>
        <row r="357">
          <cell r="A357">
            <v>348</v>
          </cell>
          <cell r="B357" t="str">
            <v>WORCESTER</v>
          </cell>
          <cell r="C357">
            <v>2002.8815045491854</v>
          </cell>
          <cell r="D357">
            <v>1996</v>
          </cell>
          <cell r="E357">
            <v>2055</v>
          </cell>
          <cell r="F357">
            <v>2055</v>
          </cell>
          <cell r="G357">
            <v>2024.2191966506705</v>
          </cell>
          <cell r="L357">
            <v>-30.780803349329517</v>
          </cell>
          <cell r="M357">
            <v>-1.497849311402899</v>
          </cell>
          <cell r="P357">
            <v>24456630</v>
          </cell>
          <cell r="Q357">
            <v>24866852</v>
          </cell>
          <cell r="R357">
            <v>24184777</v>
          </cell>
          <cell r="S357">
            <v>24213493</v>
          </cell>
          <cell r="T357">
            <v>24793043</v>
          </cell>
          <cell r="Y357">
            <v>579550</v>
          </cell>
          <cell r="Z357">
            <v>2.3935001860326377</v>
          </cell>
          <cell r="AA357">
            <v>3.8913494974355367</v>
          </cell>
          <cell r="AC357">
            <v>1840662.6692975182</v>
          </cell>
          <cell r="AD357">
            <v>2125537.6169204656</v>
          </cell>
          <cell r="AE357">
            <v>1813299</v>
          </cell>
          <cell r="AF357">
            <v>1813299</v>
          </cell>
          <cell r="AG357">
            <v>2084813.2127614853</v>
          </cell>
          <cell r="AL357">
            <v>271514.21276148525</v>
          </cell>
          <cell r="AM357">
            <v>14.973493768070533</v>
          </cell>
          <cell r="AP357">
            <v>22615967.330702484</v>
          </cell>
          <cell r="AQ357">
            <v>22741314.383079536</v>
          </cell>
          <cell r="AR357">
            <v>22371478</v>
          </cell>
          <cell r="AS357">
            <v>22400194</v>
          </cell>
          <cell r="AT357">
            <v>22708229.787238516</v>
          </cell>
          <cell r="AU357">
            <v>0</v>
          </cell>
          <cell r="AV357">
            <v>0</v>
          </cell>
          <cell r="AW357">
            <v>0</v>
          </cell>
          <cell r="AY357">
            <v>308035.78723851591</v>
          </cell>
          <cell r="AZ357">
            <v>1.3751478546949913</v>
          </cell>
          <cell r="BB357">
            <v>-348</v>
          </cell>
        </row>
        <row r="358">
          <cell r="A358">
            <v>349</v>
          </cell>
          <cell r="B358" t="str">
            <v>WORTHINGTON</v>
          </cell>
          <cell r="C358">
            <v>0</v>
          </cell>
          <cell r="D358">
            <v>0</v>
          </cell>
          <cell r="E358">
            <v>1</v>
          </cell>
          <cell r="F358">
            <v>1</v>
          </cell>
          <cell r="G358">
            <v>1</v>
          </cell>
          <cell r="L358">
            <v>0</v>
          </cell>
          <cell r="M358">
            <v>0</v>
          </cell>
          <cell r="P358">
            <v>0</v>
          </cell>
          <cell r="Q358">
            <v>0</v>
          </cell>
          <cell r="R358">
            <v>12364</v>
          </cell>
          <cell r="S358">
            <v>12367</v>
          </cell>
          <cell r="T358">
            <v>12367</v>
          </cell>
          <cell r="Y358">
            <v>0</v>
          </cell>
          <cell r="Z358">
            <v>0</v>
          </cell>
          <cell r="AA358">
            <v>0</v>
          </cell>
          <cell r="AC358">
            <v>0</v>
          </cell>
          <cell r="AD358">
            <v>0</v>
          </cell>
          <cell r="AE358">
            <v>11874.882805669302</v>
          </cell>
          <cell r="AF358">
            <v>11743.259742356528</v>
          </cell>
          <cell r="AG358">
            <v>11072.359034124162</v>
          </cell>
          <cell r="AL358">
            <v>-670.90070823236601</v>
          </cell>
          <cell r="AM358">
            <v>-5.7130705013064498</v>
          </cell>
          <cell r="AP358">
            <v>0</v>
          </cell>
          <cell r="AQ358">
            <v>0</v>
          </cell>
          <cell r="AR358">
            <v>489.11719433069811</v>
          </cell>
          <cell r="AS358">
            <v>623.74025764347243</v>
          </cell>
          <cell r="AT358">
            <v>1294.6409658758384</v>
          </cell>
          <cell r="AU358">
            <v>0</v>
          </cell>
          <cell r="AV358">
            <v>0</v>
          </cell>
          <cell r="AW358">
            <v>0</v>
          </cell>
          <cell r="AY358">
            <v>670.90070823236601</v>
          </cell>
          <cell r="AZ358">
            <v>107.56091177553114</v>
          </cell>
          <cell r="BB358">
            <v>-349</v>
          </cell>
        </row>
        <row r="359">
          <cell r="A359">
            <v>350</v>
          </cell>
          <cell r="B359" t="str">
            <v>WRENTHAM</v>
          </cell>
          <cell r="C359">
            <v>8</v>
          </cell>
          <cell r="D359">
            <v>14</v>
          </cell>
          <cell r="E359">
            <v>9</v>
          </cell>
          <cell r="F359">
            <v>9</v>
          </cell>
          <cell r="G359">
            <v>13.110344827586207</v>
          </cell>
          <cell r="L359">
            <v>4.1103448275862071</v>
          </cell>
          <cell r="M359">
            <v>45.670498084291197</v>
          </cell>
          <cell r="P359">
            <v>103472</v>
          </cell>
          <cell r="Q359">
            <v>182461</v>
          </cell>
          <cell r="R359">
            <v>132066</v>
          </cell>
          <cell r="S359">
            <v>131301</v>
          </cell>
          <cell r="T359">
            <v>187647</v>
          </cell>
          <cell r="Y359">
            <v>56346</v>
          </cell>
          <cell r="Z359">
            <v>42.913610711266472</v>
          </cell>
          <cell r="AA359">
            <v>-2.7568873730247248</v>
          </cell>
          <cell r="AC359">
            <v>9769.5285653308583</v>
          </cell>
          <cell r="AD359">
            <v>73503.2971323487</v>
          </cell>
          <cell r="AE359">
            <v>34556.844442493704</v>
          </cell>
          <cell r="AF359">
            <v>33508.72707165029</v>
          </cell>
          <cell r="AG359">
            <v>82333.877994454568</v>
          </cell>
          <cell r="AL359">
            <v>48825.150922804278</v>
          </cell>
          <cell r="AM359">
            <v>145.7087606413802</v>
          </cell>
          <cell r="AP359">
            <v>93702.471434669147</v>
          </cell>
          <cell r="AQ359">
            <v>108957.7028676513</v>
          </cell>
          <cell r="AR359">
            <v>97509.155557506296</v>
          </cell>
          <cell r="AS359">
            <v>97792.272928349703</v>
          </cell>
          <cell r="AT359">
            <v>105313.12200554543</v>
          </cell>
          <cell r="AU359">
            <v>0</v>
          </cell>
          <cell r="AV359">
            <v>0</v>
          </cell>
          <cell r="AW359">
            <v>0</v>
          </cell>
          <cell r="AY359">
            <v>7520.8490771957295</v>
          </cell>
          <cell r="AZ359">
            <v>7.6906373601788536</v>
          </cell>
          <cell r="BB359">
            <v>-350</v>
          </cell>
        </row>
        <row r="360">
          <cell r="A360">
            <v>351</v>
          </cell>
          <cell r="B360" t="str">
            <v>YARMOUTH</v>
          </cell>
          <cell r="C360">
            <v>0</v>
          </cell>
          <cell r="D360">
            <v>0</v>
          </cell>
          <cell r="E360">
            <v>0</v>
          </cell>
          <cell r="F360">
            <v>0</v>
          </cell>
          <cell r="G360">
            <v>0</v>
          </cell>
          <cell r="L360">
            <v>0</v>
          </cell>
          <cell r="M360" t="str">
            <v>--</v>
          </cell>
          <cell r="P360">
            <v>0</v>
          </cell>
          <cell r="Q360">
            <v>0</v>
          </cell>
          <cell r="R360">
            <v>0</v>
          </cell>
          <cell r="S360">
            <v>0</v>
          </cell>
          <cell r="T360">
            <v>0</v>
          </cell>
          <cell r="Y360">
            <v>0</v>
          </cell>
          <cell r="Z360" t="str">
            <v>--</v>
          </cell>
          <cell r="AA360">
            <v>0</v>
          </cell>
          <cell r="AC360">
            <v>0</v>
          </cell>
          <cell r="AD360">
            <v>0</v>
          </cell>
          <cell r="AE360">
            <v>0</v>
          </cell>
          <cell r="AF360">
            <v>0</v>
          </cell>
          <cell r="AG360">
            <v>0</v>
          </cell>
          <cell r="AL360">
            <v>0</v>
          </cell>
          <cell r="AM360" t="str">
            <v>--</v>
          </cell>
          <cell r="AP360">
            <v>0</v>
          </cell>
          <cell r="AQ360">
            <v>0</v>
          </cell>
          <cell r="AR360">
            <v>0</v>
          </cell>
          <cell r="AS360">
            <v>0</v>
          </cell>
          <cell r="AT360">
            <v>0</v>
          </cell>
          <cell r="AU360">
            <v>0</v>
          </cell>
          <cell r="AV360">
            <v>0</v>
          </cell>
          <cell r="AW360">
            <v>0</v>
          </cell>
          <cell r="AY360">
            <v>0</v>
          </cell>
          <cell r="AZ360" t="str">
            <v>--</v>
          </cell>
          <cell r="BB360">
            <v>-351</v>
          </cell>
        </row>
        <row r="361">
          <cell r="A361">
            <v>352</v>
          </cell>
          <cell r="B361" t="str">
            <v>DEVENS</v>
          </cell>
          <cell r="C361">
            <v>2</v>
          </cell>
          <cell r="D361">
            <v>4</v>
          </cell>
          <cell r="E361">
            <v>5</v>
          </cell>
          <cell r="F361">
            <v>5</v>
          </cell>
          <cell r="G361">
            <v>4</v>
          </cell>
          <cell r="L361">
            <v>-1</v>
          </cell>
          <cell r="M361">
            <v>-19.999999999999996</v>
          </cell>
          <cell r="P361">
            <v>15276</v>
          </cell>
          <cell r="Q361">
            <v>59972</v>
          </cell>
          <cell r="R361">
            <v>76155</v>
          </cell>
          <cell r="S361">
            <v>76170</v>
          </cell>
          <cell r="T361">
            <v>45702</v>
          </cell>
          <cell r="Y361">
            <v>-30468</v>
          </cell>
          <cell r="Z361">
            <v>-40</v>
          </cell>
          <cell r="AA361">
            <v>-20.000000000000004</v>
          </cell>
          <cell r="AC361">
            <v>1570.3074789274183</v>
          </cell>
          <cell r="AD361">
            <v>38381.950993601815</v>
          </cell>
          <cell r="AE361">
            <v>59328.460722211719</v>
          </cell>
          <cell r="AF361">
            <v>58670.908048750294</v>
          </cell>
          <cell r="AG361">
            <v>28086.882999212052</v>
          </cell>
          <cell r="AL361">
            <v>-30584.025049538242</v>
          </cell>
          <cell r="AM361">
            <v>-52.128092212456714</v>
          </cell>
          <cell r="AP361">
            <v>13705.692521072582</v>
          </cell>
          <cell r="AQ361">
            <v>21590.049006398185</v>
          </cell>
          <cell r="AR361">
            <v>16826.539277788281</v>
          </cell>
          <cell r="AS361">
            <v>17499.091951249706</v>
          </cell>
          <cell r="AT361">
            <v>17615.117000787948</v>
          </cell>
          <cell r="AU361">
            <v>0</v>
          </cell>
          <cell r="AV361">
            <v>0</v>
          </cell>
          <cell r="AW361">
            <v>0</v>
          </cell>
          <cell r="AY361">
            <v>116.02504953824246</v>
          </cell>
          <cell r="AZ361">
            <v>0.66303468695103618</v>
          </cell>
          <cell r="BB361">
            <v>-352</v>
          </cell>
        </row>
        <row r="362">
          <cell r="A362">
            <v>353</v>
          </cell>
          <cell r="B362" t="str">
            <v>SOUTHFIELD</v>
          </cell>
          <cell r="C362">
            <v>0</v>
          </cell>
          <cell r="D362">
            <v>0</v>
          </cell>
          <cell r="E362">
            <v>0</v>
          </cell>
          <cell r="F362">
            <v>0</v>
          </cell>
          <cell r="G362">
            <v>0</v>
          </cell>
          <cell r="L362">
            <v>0</v>
          </cell>
          <cell r="M362" t="str">
            <v>--</v>
          </cell>
          <cell r="P362">
            <v>0</v>
          </cell>
          <cell r="Q362">
            <v>0</v>
          </cell>
          <cell r="R362">
            <v>0</v>
          </cell>
          <cell r="S362">
            <v>0</v>
          </cell>
          <cell r="T362">
            <v>0</v>
          </cell>
          <cell r="Y362">
            <v>0</v>
          </cell>
          <cell r="Z362" t="str">
            <v>--</v>
          </cell>
          <cell r="AA362">
            <v>0</v>
          </cell>
          <cell r="AC362">
            <v>0</v>
          </cell>
          <cell r="AD362">
            <v>0</v>
          </cell>
          <cell r="AE362">
            <v>0</v>
          </cell>
          <cell r="AF362">
            <v>0</v>
          </cell>
          <cell r="AG362">
            <v>0</v>
          </cell>
          <cell r="AL362">
            <v>0</v>
          </cell>
          <cell r="AM362" t="str">
            <v>--</v>
          </cell>
          <cell r="AP362">
            <v>0</v>
          </cell>
          <cell r="AQ362">
            <v>0</v>
          </cell>
          <cell r="AR362">
            <v>0</v>
          </cell>
          <cell r="AS362">
            <v>0</v>
          </cell>
          <cell r="AT362">
            <v>0</v>
          </cell>
          <cell r="AU362">
            <v>0</v>
          </cell>
          <cell r="AV362">
            <v>0</v>
          </cell>
          <cell r="AW362">
            <v>0</v>
          </cell>
          <cell r="AY362">
            <v>0</v>
          </cell>
          <cell r="AZ362" t="str">
            <v>--</v>
          </cell>
          <cell r="BB362">
            <v>-353</v>
          </cell>
        </row>
        <row r="363">
          <cell r="A363">
            <v>406</v>
          </cell>
          <cell r="B363" t="str">
            <v>NORTHAMPTON SMITH</v>
          </cell>
          <cell r="C363">
            <v>0</v>
          </cell>
          <cell r="D363">
            <v>0</v>
          </cell>
          <cell r="E363">
            <v>0</v>
          </cell>
          <cell r="F363">
            <v>0</v>
          </cell>
          <cell r="G363">
            <v>0</v>
          </cell>
          <cell r="L363">
            <v>0</v>
          </cell>
          <cell r="M363" t="str">
            <v>--</v>
          </cell>
          <cell r="P363">
            <v>0</v>
          </cell>
          <cell r="Q363">
            <v>0</v>
          </cell>
          <cell r="R363">
            <v>0</v>
          </cell>
          <cell r="S363">
            <v>0</v>
          </cell>
          <cell r="T363">
            <v>0</v>
          </cell>
          <cell r="Y363">
            <v>0</v>
          </cell>
          <cell r="Z363" t="str">
            <v>--</v>
          </cell>
          <cell r="AA363">
            <v>0</v>
          </cell>
          <cell r="AC363">
            <v>0</v>
          </cell>
          <cell r="AD363">
            <v>0</v>
          </cell>
          <cell r="AE363">
            <v>0</v>
          </cell>
          <cell r="AF363">
            <v>0</v>
          </cell>
          <cell r="AG363">
            <v>0</v>
          </cell>
          <cell r="AL363">
            <v>0</v>
          </cell>
          <cell r="AM363" t="str">
            <v>--</v>
          </cell>
          <cell r="AP363">
            <v>0</v>
          </cell>
          <cell r="AQ363">
            <v>0</v>
          </cell>
          <cell r="AR363">
            <v>0</v>
          </cell>
          <cell r="AS363">
            <v>0</v>
          </cell>
          <cell r="AT363">
            <v>0</v>
          </cell>
          <cell r="AU363">
            <v>0</v>
          </cell>
          <cell r="AV363">
            <v>0</v>
          </cell>
          <cell r="AW363">
            <v>0</v>
          </cell>
          <cell r="AY363">
            <v>0</v>
          </cell>
          <cell r="AZ363" t="str">
            <v>--</v>
          </cell>
          <cell r="BB363">
            <v>-406</v>
          </cell>
        </row>
        <row r="364">
          <cell r="A364">
            <v>600</v>
          </cell>
          <cell r="B364" t="str">
            <v>ACTON BOXBOROUGH</v>
          </cell>
          <cell r="C364">
            <v>29.933566433566433</v>
          </cell>
          <cell r="D364">
            <v>31</v>
          </cell>
          <cell r="E364">
            <v>28</v>
          </cell>
          <cell r="F364">
            <v>28</v>
          </cell>
          <cell r="G364">
            <v>28</v>
          </cell>
          <cell r="L364">
            <v>0</v>
          </cell>
          <cell r="M364">
            <v>0</v>
          </cell>
          <cell r="P364">
            <v>373438</v>
          </cell>
          <cell r="Q364">
            <v>414938</v>
          </cell>
          <cell r="R364">
            <v>374874</v>
          </cell>
          <cell r="S364">
            <v>392870</v>
          </cell>
          <cell r="T364">
            <v>392870</v>
          </cell>
          <cell r="Y364">
            <v>0</v>
          </cell>
          <cell r="Z364">
            <v>0</v>
          </cell>
          <cell r="AA364">
            <v>0</v>
          </cell>
          <cell r="AC364">
            <v>25810</v>
          </cell>
          <cell r="AD364">
            <v>60512.90046941617</v>
          </cell>
          <cell r="AE364">
            <v>27150.40234071228</v>
          </cell>
          <cell r="AF364">
            <v>44141.838301011972</v>
          </cell>
          <cell r="AG364">
            <v>42958.49434657528</v>
          </cell>
          <cell r="AL364">
            <v>-1183.343954436692</v>
          </cell>
          <cell r="AM364">
            <v>-2.6807763337068913</v>
          </cell>
          <cell r="AP364">
            <v>347628</v>
          </cell>
          <cell r="AQ364">
            <v>354425.09953058383</v>
          </cell>
          <cell r="AR364">
            <v>347723.59765928774</v>
          </cell>
          <cell r="AS364">
            <v>348728.16169898806</v>
          </cell>
          <cell r="AT364">
            <v>349911.50565342471</v>
          </cell>
          <cell r="AU364">
            <v>0</v>
          </cell>
          <cell r="AV364">
            <v>0</v>
          </cell>
          <cell r="AW364">
            <v>0</v>
          </cell>
          <cell r="AY364">
            <v>1183.3439544366556</v>
          </cell>
          <cell r="AZ364">
            <v>0.33933134297827738</v>
          </cell>
          <cell r="BB364">
            <v>-600</v>
          </cell>
        </row>
        <row r="365">
          <cell r="A365">
            <v>603</v>
          </cell>
          <cell r="B365" t="str">
            <v>ADAMS CHESHIRE</v>
          </cell>
          <cell r="C365">
            <v>62.030303030303031</v>
          </cell>
          <cell r="D365">
            <v>67</v>
          </cell>
          <cell r="E365">
            <v>72</v>
          </cell>
          <cell r="F365">
            <v>72</v>
          </cell>
          <cell r="G365">
            <v>74.765100671140942</v>
          </cell>
          <cell r="L365">
            <v>2.7651006711409423</v>
          </cell>
          <cell r="M365">
            <v>3.8404175988068667</v>
          </cell>
          <cell r="P365">
            <v>787351</v>
          </cell>
          <cell r="Q365">
            <v>886544</v>
          </cell>
          <cell r="R365">
            <v>963936</v>
          </cell>
          <cell r="S365">
            <v>967464</v>
          </cell>
          <cell r="T365">
            <v>950870</v>
          </cell>
          <cell r="Y365">
            <v>-16594</v>
          </cell>
          <cell r="Z365">
            <v>-1.7152059404794362</v>
          </cell>
          <cell r="AA365">
            <v>-5.5556235392863034</v>
          </cell>
          <cell r="AC365">
            <v>86105.656149914008</v>
          </cell>
          <cell r="AD365">
            <v>138228.57366241154</v>
          </cell>
          <cell r="AE365">
            <v>224707.50339000308</v>
          </cell>
          <cell r="AF365">
            <v>226079.67071303158</v>
          </cell>
          <cell r="AG365">
            <v>201203.08428713668</v>
          </cell>
          <cell r="AL365">
            <v>-24876.5864258949</v>
          </cell>
          <cell r="AM365">
            <v>-11.003460128651444</v>
          </cell>
          <cell r="AP365">
            <v>701245.34385008598</v>
          </cell>
          <cell r="AQ365">
            <v>748315.42633758846</v>
          </cell>
          <cell r="AR365">
            <v>739228.49660999689</v>
          </cell>
          <cell r="AS365">
            <v>741384.32928696845</v>
          </cell>
          <cell r="AT365">
            <v>749666.91571286332</v>
          </cell>
          <cell r="AU365">
            <v>0</v>
          </cell>
          <cell r="AV365">
            <v>0</v>
          </cell>
          <cell r="AW365">
            <v>0</v>
          </cell>
          <cell r="AY365">
            <v>8282.5864258948714</v>
          </cell>
          <cell r="AZ365">
            <v>1.1171785130474454</v>
          </cell>
          <cell r="BB365">
            <v>-603</v>
          </cell>
        </row>
        <row r="366">
          <cell r="A366">
            <v>605</v>
          </cell>
          <cell r="B366" t="str">
            <v>AMHERST PELHAM</v>
          </cell>
          <cell r="C366">
            <v>73.723402225033979</v>
          </cell>
          <cell r="D366">
            <v>93</v>
          </cell>
          <cell r="E366">
            <v>90</v>
          </cell>
          <cell r="F366">
            <v>90</v>
          </cell>
          <cell r="G366">
            <v>87.707131872356797</v>
          </cell>
          <cell r="L366">
            <v>-2.292868127643203</v>
          </cell>
          <cell r="M366">
            <v>-2.5476312529368883</v>
          </cell>
          <cell r="P366">
            <v>1134777</v>
          </cell>
          <cell r="Q366">
            <v>1590390</v>
          </cell>
          <cell r="R366">
            <v>1527937</v>
          </cell>
          <cell r="S366">
            <v>1524906</v>
          </cell>
          <cell r="T366">
            <v>1399167</v>
          </cell>
          <cell r="Y366">
            <v>-125739</v>
          </cell>
          <cell r="Z366">
            <v>-8.2456885867063239</v>
          </cell>
          <cell r="AA366">
            <v>-5.6980573337694356</v>
          </cell>
          <cell r="AC366">
            <v>123405.66860220493</v>
          </cell>
          <cell r="AD366">
            <v>443675.85051183874</v>
          </cell>
          <cell r="AE366">
            <v>439858.74338912923</v>
          </cell>
          <cell r="AF366">
            <v>432586.28990693926</v>
          </cell>
          <cell r="AG366">
            <v>298451.98766420368</v>
          </cell>
          <cell r="AL366">
            <v>-134134.30224273558</v>
          </cell>
          <cell r="AM366">
            <v>-31.007525058547603</v>
          </cell>
          <cell r="AP366">
            <v>1011371.3313977951</v>
          </cell>
          <cell r="AQ366">
            <v>1146714.1494881613</v>
          </cell>
          <cell r="AR366">
            <v>1088078.2566108708</v>
          </cell>
          <cell r="AS366">
            <v>1092319.7100930607</v>
          </cell>
          <cell r="AT366">
            <v>1100715.0123357964</v>
          </cell>
          <cell r="AU366">
            <v>0</v>
          </cell>
          <cell r="AV366">
            <v>0</v>
          </cell>
          <cell r="AW366">
            <v>0</v>
          </cell>
          <cell r="AY366">
            <v>8395.3022427356336</v>
          </cell>
          <cell r="AZ366">
            <v>0.76857555211746753</v>
          </cell>
          <cell r="BB366">
            <v>-605</v>
          </cell>
        </row>
        <row r="367">
          <cell r="A367">
            <v>610</v>
          </cell>
          <cell r="B367" t="str">
            <v>ASHBURNHAM WESTMINSTER</v>
          </cell>
          <cell r="C367">
            <v>11</v>
          </cell>
          <cell r="D367">
            <v>10</v>
          </cell>
          <cell r="E367">
            <v>12</v>
          </cell>
          <cell r="F367">
            <v>12</v>
          </cell>
          <cell r="G367">
            <v>10.498281786941581</v>
          </cell>
          <cell r="L367">
            <v>-1.5017182130584192</v>
          </cell>
          <cell r="M367">
            <v>-12.514318442153494</v>
          </cell>
          <cell r="P367">
            <v>124032</v>
          </cell>
          <cell r="Q367">
            <v>114537</v>
          </cell>
          <cell r="R367">
            <v>136980</v>
          </cell>
          <cell r="S367">
            <v>137076</v>
          </cell>
          <cell r="T367">
            <v>119583</v>
          </cell>
          <cell r="Y367">
            <v>-17493</v>
          </cell>
          <cell r="Z367">
            <v>-12.761533747702003</v>
          </cell>
          <cell r="AA367">
            <v>-0.24721530554850979</v>
          </cell>
          <cell r="AC367">
            <v>9823</v>
          </cell>
          <cell r="AD367">
            <v>8930</v>
          </cell>
          <cell r="AE367">
            <v>22256.981363642528</v>
          </cell>
          <cell r="AF367">
            <v>22206.457218875214</v>
          </cell>
          <cell r="AG367">
            <v>9375</v>
          </cell>
          <cell r="AL367">
            <v>-12831.457218875214</v>
          </cell>
          <cell r="AM367">
            <v>-57.782549879089373</v>
          </cell>
          <cell r="AP367">
            <v>114209</v>
          </cell>
          <cell r="AQ367">
            <v>105607</v>
          </cell>
          <cell r="AR367">
            <v>114723.01863635748</v>
          </cell>
          <cell r="AS367">
            <v>114869.54278112479</v>
          </cell>
          <cell r="AT367">
            <v>110208</v>
          </cell>
          <cell r="AU367">
            <v>0</v>
          </cell>
          <cell r="AV367">
            <v>0</v>
          </cell>
          <cell r="AW367">
            <v>0</v>
          </cell>
          <cell r="AY367">
            <v>-4661.5427811247937</v>
          </cell>
          <cell r="AZ367">
            <v>-4.0581190350927105</v>
          </cell>
          <cell r="BB367">
            <v>-610</v>
          </cell>
        </row>
        <row r="368">
          <cell r="A368">
            <v>615</v>
          </cell>
          <cell r="B368" t="str">
            <v>ATHOL ROYALSTON</v>
          </cell>
          <cell r="C368">
            <v>1</v>
          </cell>
          <cell r="D368">
            <v>2</v>
          </cell>
          <cell r="E368">
            <v>4</v>
          </cell>
          <cell r="F368">
            <v>4</v>
          </cell>
          <cell r="G368">
            <v>4.99137313860252</v>
          </cell>
          <cell r="L368">
            <v>0.99137313860251997</v>
          </cell>
          <cell r="M368">
            <v>24.784328465062998</v>
          </cell>
          <cell r="P368">
            <v>9852</v>
          </cell>
          <cell r="Q368">
            <v>20134</v>
          </cell>
          <cell r="R368">
            <v>42235</v>
          </cell>
          <cell r="S368">
            <v>42269</v>
          </cell>
          <cell r="T368">
            <v>53763</v>
          </cell>
          <cell r="Y368">
            <v>11494</v>
          </cell>
          <cell r="Z368">
            <v>27.192505145614998</v>
          </cell>
          <cell r="AA368">
            <v>2.4081766805519997</v>
          </cell>
          <cell r="AC368">
            <v>886</v>
          </cell>
          <cell r="AD368">
            <v>9558.7338987070034</v>
          </cell>
          <cell r="AE368">
            <v>32002.437613076534</v>
          </cell>
          <cell r="AF368">
            <v>31686.407026163364</v>
          </cell>
          <cell r="AG368">
            <v>40244.656927904252</v>
          </cell>
          <cell r="AL368">
            <v>8558.2499017408882</v>
          </cell>
          <cell r="AM368">
            <v>27.009215322754553</v>
          </cell>
          <cell r="AP368">
            <v>8966</v>
          </cell>
          <cell r="AQ368">
            <v>10575.266101292997</v>
          </cell>
          <cell r="AR368">
            <v>10232.562386923466</v>
          </cell>
          <cell r="AS368">
            <v>10582.592973836636</v>
          </cell>
          <cell r="AT368">
            <v>13518.343072095748</v>
          </cell>
          <cell r="AU368">
            <v>0</v>
          </cell>
          <cell r="AV368">
            <v>0</v>
          </cell>
          <cell r="AW368">
            <v>0</v>
          </cell>
          <cell r="AY368">
            <v>2935.7500982591118</v>
          </cell>
          <cell r="AZ368">
            <v>27.741311656955638</v>
          </cell>
          <cell r="BB368">
            <v>-615</v>
          </cell>
        </row>
        <row r="369">
          <cell r="A369">
            <v>616</v>
          </cell>
          <cell r="B369" t="str">
            <v>AYER SHIRLEY</v>
          </cell>
          <cell r="C369">
            <v>81.962500490487145</v>
          </cell>
          <cell r="D369">
            <v>82</v>
          </cell>
          <cell r="E369">
            <v>78</v>
          </cell>
          <cell r="F369">
            <v>78</v>
          </cell>
          <cell r="G369">
            <v>75.628132642952224</v>
          </cell>
          <cell r="L369">
            <v>-2.3718673570477762</v>
          </cell>
          <cell r="M369">
            <v>-3.0408555859586905</v>
          </cell>
          <cell r="P369">
            <v>955599</v>
          </cell>
          <cell r="Q369">
            <v>1018922</v>
          </cell>
          <cell r="R369">
            <v>1009918</v>
          </cell>
          <cell r="S369">
            <v>1009684</v>
          </cell>
          <cell r="T369">
            <v>954425</v>
          </cell>
          <cell r="Y369">
            <v>-55259</v>
          </cell>
          <cell r="Z369">
            <v>-5.4729004322144341</v>
          </cell>
          <cell r="AA369">
            <v>-2.4320448462557436</v>
          </cell>
          <cell r="AC369">
            <v>69537</v>
          </cell>
          <cell r="AD369">
            <v>122631.16023401124</v>
          </cell>
          <cell r="AE369">
            <v>121542.16994591968</v>
          </cell>
          <cell r="AF369">
            <v>120684.81071459522</v>
          </cell>
          <cell r="AG369">
            <v>68062.07552239926</v>
          </cell>
          <cell r="AL369">
            <v>-52622.735192195963</v>
          </cell>
          <cell r="AM369">
            <v>-43.6034451068099</v>
          </cell>
          <cell r="AP369">
            <v>886062</v>
          </cell>
          <cell r="AQ369">
            <v>896290.83976598876</v>
          </cell>
          <cell r="AR369">
            <v>888375.83005408035</v>
          </cell>
          <cell r="AS369">
            <v>888999.18928540475</v>
          </cell>
          <cell r="AT369">
            <v>886362.92447760073</v>
          </cell>
          <cell r="AU369">
            <v>0</v>
          </cell>
          <cell r="AV369">
            <v>0</v>
          </cell>
          <cell r="AW369">
            <v>0</v>
          </cell>
          <cell r="AY369">
            <v>-2636.264807804022</v>
          </cell>
          <cell r="AZ369">
            <v>-0.29654299346696389</v>
          </cell>
          <cell r="BB369">
            <v>-616</v>
          </cell>
        </row>
        <row r="370">
          <cell r="A370">
            <v>618</v>
          </cell>
          <cell r="B370" t="str">
            <v>BERKSHIRE HILLS</v>
          </cell>
          <cell r="C370">
            <v>0</v>
          </cell>
          <cell r="D370">
            <v>0</v>
          </cell>
          <cell r="E370">
            <v>1</v>
          </cell>
          <cell r="F370">
            <v>1</v>
          </cell>
          <cell r="G370">
            <v>0.27516778523489932</v>
          </cell>
          <cell r="L370">
            <v>-0.72483221476510074</v>
          </cell>
          <cell r="M370">
            <v>-72.483221476510067</v>
          </cell>
          <cell r="P370">
            <v>0</v>
          </cell>
          <cell r="Q370">
            <v>0</v>
          </cell>
          <cell r="R370">
            <v>19505</v>
          </cell>
          <cell r="S370">
            <v>18659</v>
          </cell>
          <cell r="T370">
            <v>5135</v>
          </cell>
          <cell r="Y370">
            <v>-13524</v>
          </cell>
          <cell r="Z370">
            <v>-72.479768476338506</v>
          </cell>
          <cell r="AA370">
            <v>3.453000171560916E-3</v>
          </cell>
          <cell r="AC370">
            <v>0</v>
          </cell>
          <cell r="AD370">
            <v>0</v>
          </cell>
          <cell r="AE370">
            <v>18711.394453763143</v>
          </cell>
          <cell r="AF370">
            <v>17693.219154846269</v>
          </cell>
          <cell r="AG370">
            <v>4583.3615406861618</v>
          </cell>
          <cell r="AL370">
            <v>-13109.857614160108</v>
          </cell>
          <cell r="AM370">
            <v>-74.095378005699118</v>
          </cell>
          <cell r="AP370">
            <v>0</v>
          </cell>
          <cell r="AQ370">
            <v>0</v>
          </cell>
          <cell r="AR370">
            <v>793.60554623685675</v>
          </cell>
          <cell r="AS370">
            <v>965.78084515373121</v>
          </cell>
          <cell r="AT370">
            <v>551.63845931383821</v>
          </cell>
          <cell r="AU370">
            <v>0</v>
          </cell>
          <cell r="AV370">
            <v>0</v>
          </cell>
          <cell r="AW370">
            <v>0</v>
          </cell>
          <cell r="AY370">
            <v>-414.142385839893</v>
          </cell>
          <cell r="AZ370">
            <v>-42.881611073366301</v>
          </cell>
          <cell r="BB370">
            <v>-618</v>
          </cell>
        </row>
        <row r="371">
          <cell r="A371">
            <v>620</v>
          </cell>
          <cell r="B371" t="str">
            <v>BERLIN BOYLSTON</v>
          </cell>
          <cell r="C371">
            <v>29.177849177849179</v>
          </cell>
          <cell r="D371">
            <v>23</v>
          </cell>
          <cell r="E371">
            <v>20</v>
          </cell>
          <cell r="F371">
            <v>20</v>
          </cell>
          <cell r="G371">
            <v>21.905723905723907</v>
          </cell>
          <cell r="L371">
            <v>1.9057239057239066</v>
          </cell>
          <cell r="M371">
            <v>9.5286195286195419</v>
          </cell>
          <cell r="P371">
            <v>394209</v>
          </cell>
          <cell r="Q371">
            <v>337545</v>
          </cell>
          <cell r="R371">
            <v>286872</v>
          </cell>
          <cell r="S371">
            <v>285188</v>
          </cell>
          <cell r="T371">
            <v>313038</v>
          </cell>
          <cell r="Y371">
            <v>27850</v>
          </cell>
          <cell r="Z371">
            <v>9.7654880289493207</v>
          </cell>
          <cell r="AA371">
            <v>0.2368685003297788</v>
          </cell>
          <cell r="AC371">
            <v>24520</v>
          </cell>
          <cell r="AD371">
            <v>20539</v>
          </cell>
          <cell r="AE371">
            <v>17524</v>
          </cell>
          <cell r="AF371">
            <v>17524</v>
          </cell>
          <cell r="AG371">
            <v>19240</v>
          </cell>
          <cell r="AL371">
            <v>1716</v>
          </cell>
          <cell r="AM371">
            <v>9.7922848664688367</v>
          </cell>
          <cell r="AP371">
            <v>369689</v>
          </cell>
          <cell r="AQ371">
            <v>317006</v>
          </cell>
          <cell r="AR371">
            <v>269348</v>
          </cell>
          <cell r="AS371">
            <v>267664</v>
          </cell>
          <cell r="AT371">
            <v>293798</v>
          </cell>
          <cell r="AU371">
            <v>0</v>
          </cell>
          <cell r="AV371">
            <v>0</v>
          </cell>
          <cell r="AW371">
            <v>0</v>
          </cell>
          <cell r="AY371">
            <v>26134</v>
          </cell>
          <cell r="AZ371">
            <v>9.7637336362006</v>
          </cell>
          <cell r="BB371">
            <v>-620</v>
          </cell>
        </row>
        <row r="372">
          <cell r="A372">
            <v>622</v>
          </cell>
          <cell r="B372" t="str">
            <v>BLACKSTONE MILLVILLE</v>
          </cell>
          <cell r="C372">
            <v>1</v>
          </cell>
          <cell r="D372">
            <v>1</v>
          </cell>
          <cell r="E372">
            <v>0</v>
          </cell>
          <cell r="F372">
            <v>0</v>
          </cell>
          <cell r="G372">
            <v>0</v>
          </cell>
          <cell r="L372">
            <v>0</v>
          </cell>
          <cell r="M372" t="str">
            <v>--</v>
          </cell>
          <cell r="P372">
            <v>10344</v>
          </cell>
          <cell r="Q372">
            <v>10047</v>
          </cell>
          <cell r="R372">
            <v>0</v>
          </cell>
          <cell r="S372">
            <v>0</v>
          </cell>
          <cell r="T372">
            <v>0</v>
          </cell>
          <cell r="Y372">
            <v>0</v>
          </cell>
          <cell r="Z372" t="str">
            <v>--</v>
          </cell>
          <cell r="AA372">
            <v>0</v>
          </cell>
          <cell r="AC372">
            <v>1155.5732339560227</v>
          </cell>
          <cell r="AD372">
            <v>893</v>
          </cell>
          <cell r="AE372">
            <v>0</v>
          </cell>
          <cell r="AF372">
            <v>0</v>
          </cell>
          <cell r="AG372">
            <v>-0.23127030258916648</v>
          </cell>
          <cell r="AL372">
            <v>-0.23127030258916648</v>
          </cell>
          <cell r="AM372" t="e">
            <v>#DIV/0!</v>
          </cell>
          <cell r="AP372">
            <v>9188.4267660439764</v>
          </cell>
          <cell r="AQ372">
            <v>9154</v>
          </cell>
          <cell r="AR372">
            <v>0</v>
          </cell>
          <cell r="AS372">
            <v>0</v>
          </cell>
          <cell r="AT372">
            <v>0.23127030258916648</v>
          </cell>
          <cell r="AU372">
            <v>0</v>
          </cell>
          <cell r="AV372">
            <v>0</v>
          </cell>
          <cell r="AW372">
            <v>0</v>
          </cell>
          <cell r="AY372">
            <v>0.23127030258916648</v>
          </cell>
          <cell r="AZ372" t="e">
            <v>#DIV/0!</v>
          </cell>
          <cell r="BB372">
            <v>-622</v>
          </cell>
        </row>
        <row r="373">
          <cell r="A373">
            <v>625</v>
          </cell>
          <cell r="B373" t="str">
            <v>BRIDGEWATER RAYNHAM</v>
          </cell>
          <cell r="C373">
            <v>8.1718213058419238</v>
          </cell>
          <cell r="D373">
            <v>5</v>
          </cell>
          <cell r="E373">
            <v>9</v>
          </cell>
          <cell r="F373">
            <v>9</v>
          </cell>
          <cell r="G373">
            <v>8.7898305084745765</v>
          </cell>
          <cell r="L373">
            <v>-0.21016949152542352</v>
          </cell>
          <cell r="M373">
            <v>-2.3352165725047058</v>
          </cell>
          <cell r="P373">
            <v>94018</v>
          </cell>
          <cell r="Q373">
            <v>66308</v>
          </cell>
          <cell r="R373">
            <v>115122</v>
          </cell>
          <cell r="S373">
            <v>115196</v>
          </cell>
          <cell r="T373">
            <v>111881</v>
          </cell>
          <cell r="Y373">
            <v>-3315</v>
          </cell>
          <cell r="Z373">
            <v>-2.8777040869474635</v>
          </cell>
          <cell r="AA373">
            <v>-0.54248751444275767</v>
          </cell>
          <cell r="AC373">
            <v>7297</v>
          </cell>
          <cell r="AD373">
            <v>4465</v>
          </cell>
          <cell r="AE373">
            <v>27532.690127682821</v>
          </cell>
          <cell r="AF373">
            <v>27363.966063646742</v>
          </cell>
          <cell r="AG373">
            <v>23206.755293683404</v>
          </cell>
          <cell r="AL373">
            <v>-4157.210769963338</v>
          </cell>
          <cell r="AM373">
            <v>-15.192281558506338</v>
          </cell>
          <cell r="AP373">
            <v>86721</v>
          </cell>
          <cell r="AQ373">
            <v>61843</v>
          </cell>
          <cell r="AR373">
            <v>87589.309872317186</v>
          </cell>
          <cell r="AS373">
            <v>87832.033936353255</v>
          </cell>
          <cell r="AT373">
            <v>88674.244706316589</v>
          </cell>
          <cell r="AU373">
            <v>0</v>
          </cell>
          <cell r="AV373">
            <v>0</v>
          </cell>
          <cell r="AW373">
            <v>0</v>
          </cell>
          <cell r="AY373">
            <v>842.21076996333431</v>
          </cell>
          <cell r="AZ373">
            <v>0.95888792757963248</v>
          </cell>
          <cell r="BB373">
            <v>-625</v>
          </cell>
        </row>
        <row r="374">
          <cell r="A374">
            <v>632</v>
          </cell>
          <cell r="B374" t="str">
            <v>CHESTERFIELD GOSHEN</v>
          </cell>
          <cell r="C374">
            <v>4.5</v>
          </cell>
          <cell r="D374">
            <v>2</v>
          </cell>
          <cell r="E374">
            <v>2</v>
          </cell>
          <cell r="F374">
            <v>2</v>
          </cell>
          <cell r="G374">
            <v>2</v>
          </cell>
          <cell r="L374">
            <v>0</v>
          </cell>
          <cell r="M374">
            <v>0</v>
          </cell>
          <cell r="P374">
            <v>65759</v>
          </cell>
          <cell r="Q374">
            <v>27554</v>
          </cell>
          <cell r="R374">
            <v>28514</v>
          </cell>
          <cell r="S374">
            <v>28524</v>
          </cell>
          <cell r="T374">
            <v>28524</v>
          </cell>
          <cell r="Y374">
            <v>0</v>
          </cell>
          <cell r="Z374">
            <v>0</v>
          </cell>
          <cell r="AA374">
            <v>0</v>
          </cell>
          <cell r="AC374">
            <v>4019</v>
          </cell>
          <cell r="AD374">
            <v>1786</v>
          </cell>
          <cell r="AE374">
            <v>1786</v>
          </cell>
          <cell r="AF374">
            <v>1786</v>
          </cell>
          <cell r="AG374">
            <v>1786</v>
          </cell>
          <cell r="AL374">
            <v>0</v>
          </cell>
          <cell r="AM374">
            <v>0</v>
          </cell>
          <cell r="AP374">
            <v>61740</v>
          </cell>
          <cell r="AQ374">
            <v>25768</v>
          </cell>
          <cell r="AR374">
            <v>26728</v>
          </cell>
          <cell r="AS374">
            <v>26738</v>
          </cell>
          <cell r="AT374">
            <v>26738</v>
          </cell>
          <cell r="AU374">
            <v>0</v>
          </cell>
          <cell r="AV374">
            <v>0</v>
          </cell>
          <cell r="AW374">
            <v>0</v>
          </cell>
          <cell r="AY374">
            <v>0</v>
          </cell>
          <cell r="AZ374">
            <v>0</v>
          </cell>
          <cell r="BB374">
            <v>-632</v>
          </cell>
        </row>
        <row r="375">
          <cell r="A375">
            <v>635</v>
          </cell>
          <cell r="B375" t="str">
            <v>CENTRAL BERKSHIRE</v>
          </cell>
          <cell r="C375">
            <v>12.732193732193732</v>
          </cell>
          <cell r="D375">
            <v>21</v>
          </cell>
          <cell r="E375">
            <v>16</v>
          </cell>
          <cell r="F375">
            <v>16</v>
          </cell>
          <cell r="G375">
            <v>14.625810293881852</v>
          </cell>
          <cell r="L375">
            <v>-1.3741897061181483</v>
          </cell>
          <cell r="M375">
            <v>-8.5886856632384259</v>
          </cell>
          <cell r="P375">
            <v>173584</v>
          </cell>
          <cell r="Q375">
            <v>299506</v>
          </cell>
          <cell r="R375">
            <v>224831</v>
          </cell>
          <cell r="S375">
            <v>224154</v>
          </cell>
          <cell r="T375">
            <v>198159</v>
          </cell>
          <cell r="Y375">
            <v>-25995</v>
          </cell>
          <cell r="Z375">
            <v>-11.59693781953478</v>
          </cell>
          <cell r="AA375">
            <v>-3.0082521562963542</v>
          </cell>
          <cell r="AC375">
            <v>11363</v>
          </cell>
          <cell r="AD375">
            <v>116953.56432333603</v>
          </cell>
          <cell r="AE375">
            <v>60549.576230106526</v>
          </cell>
          <cell r="AF375">
            <v>59342.961253667141</v>
          </cell>
          <cell r="AG375">
            <v>33306.631517762726</v>
          </cell>
          <cell r="AL375">
            <v>-26036.329735904415</v>
          </cell>
          <cell r="AM375">
            <v>-43.874335196401212</v>
          </cell>
          <cell r="AP375">
            <v>162221</v>
          </cell>
          <cell r="AQ375">
            <v>182552.43567666397</v>
          </cell>
          <cell r="AR375">
            <v>164281.42376989347</v>
          </cell>
          <cell r="AS375">
            <v>164811.03874633287</v>
          </cell>
          <cell r="AT375">
            <v>164852.36848223727</v>
          </cell>
          <cell r="AU375">
            <v>0</v>
          </cell>
          <cell r="AV375">
            <v>0</v>
          </cell>
          <cell r="AW375">
            <v>0</v>
          </cell>
          <cell r="AY375">
            <v>41.329735904408153</v>
          </cell>
          <cell r="AZ375">
            <v>2.5077043515286945E-2</v>
          </cell>
          <cell r="BB375">
            <v>-635</v>
          </cell>
        </row>
        <row r="376">
          <cell r="A376">
            <v>640</v>
          </cell>
          <cell r="B376" t="str">
            <v>CONCORD CARLISLE</v>
          </cell>
          <cell r="C376">
            <v>5.2758620689655178</v>
          </cell>
          <cell r="D376">
            <v>7</v>
          </cell>
          <cell r="E376">
            <v>6</v>
          </cell>
          <cell r="F376">
            <v>6</v>
          </cell>
          <cell r="G376">
            <v>6</v>
          </cell>
          <cell r="L376">
            <v>0</v>
          </cell>
          <cell r="M376">
            <v>0</v>
          </cell>
          <cell r="P376">
            <v>90691</v>
          </cell>
          <cell r="Q376">
            <v>121450</v>
          </cell>
          <cell r="R376">
            <v>105084</v>
          </cell>
          <cell r="S376">
            <v>105024</v>
          </cell>
          <cell r="T376">
            <v>93324</v>
          </cell>
          <cell r="Y376">
            <v>-11700</v>
          </cell>
          <cell r="Z376">
            <v>-11.140310786106033</v>
          </cell>
          <cell r="AA376">
            <v>-11.140310786106033</v>
          </cell>
          <cell r="AC376">
            <v>4711</v>
          </cell>
          <cell r="AD376">
            <v>30458.153249447874</v>
          </cell>
          <cell r="AE376">
            <v>18517.878044349247</v>
          </cell>
          <cell r="AF376">
            <v>18300.012797097042</v>
          </cell>
          <cell r="AG376">
            <v>7119.9145059936018</v>
          </cell>
          <cell r="AL376">
            <v>-11180.098291103441</v>
          </cell>
          <cell r="AM376">
            <v>-61.093390562420566</v>
          </cell>
          <cell r="AP376">
            <v>85980</v>
          </cell>
          <cell r="AQ376">
            <v>90991.846750552126</v>
          </cell>
          <cell r="AR376">
            <v>86566.121955650757</v>
          </cell>
          <cell r="AS376">
            <v>86723.987202902965</v>
          </cell>
          <cell r="AT376">
            <v>86204.085494006402</v>
          </cell>
          <cell r="AU376">
            <v>0</v>
          </cell>
          <cell r="AV376">
            <v>0</v>
          </cell>
          <cell r="AW376">
            <v>0</v>
          </cell>
          <cell r="AY376">
            <v>-519.90170889656292</v>
          </cell>
          <cell r="AZ376">
            <v>-0.59949008995652253</v>
          </cell>
          <cell r="BB376">
            <v>-640</v>
          </cell>
        </row>
        <row r="377">
          <cell r="A377">
            <v>645</v>
          </cell>
          <cell r="B377" t="str">
            <v>DENNIS YARMOUTH</v>
          </cell>
          <cell r="C377">
            <v>144.71428571428572</v>
          </cell>
          <cell r="D377">
            <v>137</v>
          </cell>
          <cell r="E377">
            <v>138</v>
          </cell>
          <cell r="F377">
            <v>138</v>
          </cell>
          <cell r="G377">
            <v>138.84965034965035</v>
          </cell>
          <cell r="L377">
            <v>0.84965034965034647</v>
          </cell>
          <cell r="M377">
            <v>0.61568865916692417</v>
          </cell>
          <cell r="P377">
            <v>1878044</v>
          </cell>
          <cell r="Q377">
            <v>1835895</v>
          </cell>
          <cell r="R377">
            <v>1849519</v>
          </cell>
          <cell r="S377">
            <v>1849933</v>
          </cell>
          <cell r="T377">
            <v>1805320</v>
          </cell>
          <cell r="Y377">
            <v>-44613</v>
          </cell>
          <cell r="Z377">
            <v>-2.4116008525714161</v>
          </cell>
          <cell r="AA377">
            <v>-3.0272895117383403</v>
          </cell>
          <cell r="AC377">
            <v>125989</v>
          </cell>
          <cell r="AD377">
            <v>122341</v>
          </cell>
          <cell r="AE377">
            <v>122724</v>
          </cell>
          <cell r="AF377">
            <v>122724</v>
          </cell>
          <cell r="AG377">
            <v>119931</v>
          </cell>
          <cell r="AL377">
            <v>-2793</v>
          </cell>
          <cell r="AM377">
            <v>-2.2758384668035592</v>
          </cell>
          <cell r="AP377">
            <v>1752055</v>
          </cell>
          <cell r="AQ377">
            <v>1713554</v>
          </cell>
          <cell r="AR377">
            <v>1726795</v>
          </cell>
          <cell r="AS377">
            <v>1727209</v>
          </cell>
          <cell r="AT377">
            <v>1685389</v>
          </cell>
          <cell r="AU377">
            <v>0</v>
          </cell>
          <cell r="AV377">
            <v>0</v>
          </cell>
          <cell r="AW377">
            <v>0</v>
          </cell>
          <cell r="AY377">
            <v>-41820</v>
          </cell>
          <cell r="AZ377">
            <v>-2.4212472260160767</v>
          </cell>
          <cell r="BB377">
            <v>-645</v>
          </cell>
        </row>
        <row r="378">
          <cell r="A378">
            <v>650</v>
          </cell>
          <cell r="B378" t="str">
            <v>DIGHTON REHOBOTH</v>
          </cell>
          <cell r="C378">
            <v>4.9966777408637872</v>
          </cell>
          <cell r="D378">
            <v>4</v>
          </cell>
          <cell r="E378">
            <v>5</v>
          </cell>
          <cell r="F378">
            <v>5</v>
          </cell>
          <cell r="G378">
            <v>3.5</v>
          </cell>
          <cell r="L378">
            <v>-1.5</v>
          </cell>
          <cell r="M378">
            <v>-30.000000000000004</v>
          </cell>
          <cell r="P378">
            <v>58921</v>
          </cell>
          <cell r="Q378">
            <v>49301</v>
          </cell>
          <cell r="R378">
            <v>62868</v>
          </cell>
          <cell r="S378">
            <v>62889</v>
          </cell>
          <cell r="T378">
            <v>44594</v>
          </cell>
          <cell r="Y378">
            <v>-18295</v>
          </cell>
          <cell r="Z378">
            <v>-29.090938001876321</v>
          </cell>
          <cell r="AA378">
            <v>0.90906199812368271</v>
          </cell>
          <cell r="AC378">
            <v>25351.664637654671</v>
          </cell>
          <cell r="AD378">
            <v>3572</v>
          </cell>
          <cell r="AE378">
            <v>8238.9152663192726</v>
          </cell>
          <cell r="AF378">
            <v>8212.56661660789</v>
          </cell>
          <cell r="AG378">
            <v>3107.7380559246376</v>
          </cell>
          <cell r="AL378">
            <v>-5104.8285606832524</v>
          </cell>
          <cell r="AM378">
            <v>-62.15874767286509</v>
          </cell>
          <cell r="AP378">
            <v>33569.335362345329</v>
          </cell>
          <cell r="AQ378">
            <v>45729</v>
          </cell>
          <cell r="AR378">
            <v>54629.084733680727</v>
          </cell>
          <cell r="AS378">
            <v>54676.433383392112</v>
          </cell>
          <cell r="AT378">
            <v>41486.261944075362</v>
          </cell>
          <cell r="AU378">
            <v>0</v>
          </cell>
          <cell r="AV378">
            <v>0</v>
          </cell>
          <cell r="AW378">
            <v>0</v>
          </cell>
          <cell r="AY378">
            <v>-13190.171439316749</v>
          </cell>
          <cell r="AZ378">
            <v>-24.124052399005315</v>
          </cell>
          <cell r="BB378">
            <v>-650</v>
          </cell>
        </row>
        <row r="379">
          <cell r="A379">
            <v>655</v>
          </cell>
          <cell r="B379" t="str">
            <v>DOVER SHERBORN</v>
          </cell>
          <cell r="C379">
            <v>0</v>
          </cell>
          <cell r="D379">
            <v>0</v>
          </cell>
          <cell r="E379">
            <v>1</v>
          </cell>
          <cell r="F379">
            <v>1</v>
          </cell>
          <cell r="G379">
            <v>1</v>
          </cell>
          <cell r="L379">
            <v>0</v>
          </cell>
          <cell r="M379">
            <v>0</v>
          </cell>
          <cell r="P379">
            <v>0</v>
          </cell>
          <cell r="Q379">
            <v>0</v>
          </cell>
          <cell r="R379">
            <v>17660</v>
          </cell>
          <cell r="S379">
            <v>17673</v>
          </cell>
          <cell r="T379">
            <v>17764</v>
          </cell>
          <cell r="Y379">
            <v>91</v>
          </cell>
          <cell r="Z379">
            <v>0.51490974933514622</v>
          </cell>
          <cell r="AA379">
            <v>0.51490974933514622</v>
          </cell>
          <cell r="AC379">
            <v>0</v>
          </cell>
          <cell r="AD379">
            <v>0</v>
          </cell>
          <cell r="AE379">
            <v>16944.509936285493</v>
          </cell>
          <cell r="AF379">
            <v>16760.11258962813</v>
          </cell>
          <cell r="AG379">
            <v>15859.38613352064</v>
          </cell>
          <cell r="AL379">
            <v>-900.72645610748987</v>
          </cell>
          <cell r="AM379">
            <v>-5.3742267618470336</v>
          </cell>
          <cell r="AP379">
            <v>0</v>
          </cell>
          <cell r="AQ379">
            <v>0</v>
          </cell>
          <cell r="AR379">
            <v>715.49006371450741</v>
          </cell>
          <cell r="AS379">
            <v>912.88741037186992</v>
          </cell>
          <cell r="AT379">
            <v>1904.6138664793598</v>
          </cell>
          <cell r="AU379">
            <v>0</v>
          </cell>
          <cell r="AV379">
            <v>0</v>
          </cell>
          <cell r="AW379">
            <v>0</v>
          </cell>
          <cell r="AY379">
            <v>991.72645610748987</v>
          </cell>
          <cell r="AZ379">
            <v>108.63622883171371</v>
          </cell>
          <cell r="BB379">
            <v>-655</v>
          </cell>
        </row>
        <row r="380">
          <cell r="A380">
            <v>658</v>
          </cell>
          <cell r="B380" t="str">
            <v>DUDLEY CHARLTON</v>
          </cell>
          <cell r="C380">
            <v>1.5</v>
          </cell>
          <cell r="D380">
            <v>2</v>
          </cell>
          <cell r="E380">
            <v>2</v>
          </cell>
          <cell r="F380">
            <v>2</v>
          </cell>
          <cell r="G380">
            <v>0.85357142857142865</v>
          </cell>
          <cell r="L380">
            <v>-1.1464285714285714</v>
          </cell>
          <cell r="M380">
            <v>-57.321428571428569</v>
          </cell>
          <cell r="P380">
            <v>16655</v>
          </cell>
          <cell r="Q380">
            <v>22512</v>
          </cell>
          <cell r="R380">
            <v>22320</v>
          </cell>
          <cell r="S380">
            <v>22320</v>
          </cell>
          <cell r="T380">
            <v>9526</v>
          </cell>
          <cell r="Y380">
            <v>-12794</v>
          </cell>
          <cell r="Z380">
            <v>-57.320788530465947</v>
          </cell>
          <cell r="AA380">
            <v>6.4004096262237908E-4</v>
          </cell>
          <cell r="AC380">
            <v>1833.5493418888716</v>
          </cell>
          <cell r="AD380">
            <v>6268.8675256772121</v>
          </cell>
          <cell r="AE380">
            <v>6782.4646816134673</v>
          </cell>
          <cell r="AF380">
            <v>6721.2889659542197</v>
          </cell>
          <cell r="AG380">
            <v>761.5685757628064</v>
          </cell>
          <cell r="AL380">
            <v>-5959.7203901914136</v>
          </cell>
          <cell r="AM380">
            <v>-88.669307633990613</v>
          </cell>
          <cell r="AP380">
            <v>14821.450658111129</v>
          </cell>
          <cell r="AQ380">
            <v>16243.132474322789</v>
          </cell>
          <cell r="AR380">
            <v>15537.535318386534</v>
          </cell>
          <cell r="AS380">
            <v>15598.71103404578</v>
          </cell>
          <cell r="AT380">
            <v>8764.4314242371929</v>
          </cell>
          <cell r="AU380">
            <v>0</v>
          </cell>
          <cell r="AV380">
            <v>0</v>
          </cell>
          <cell r="AW380">
            <v>0</v>
          </cell>
          <cell r="AY380">
            <v>-6834.2796098085873</v>
          </cell>
          <cell r="AZ380">
            <v>-43.81310478085063</v>
          </cell>
          <cell r="BB380">
            <v>-658</v>
          </cell>
        </row>
        <row r="381">
          <cell r="A381">
            <v>660</v>
          </cell>
          <cell r="B381" t="str">
            <v>NAUSET</v>
          </cell>
          <cell r="C381">
            <v>83.642741842499717</v>
          </cell>
          <cell r="D381">
            <v>83</v>
          </cell>
          <cell r="E381">
            <v>83</v>
          </cell>
          <cell r="F381">
            <v>83</v>
          </cell>
          <cell r="G381">
            <v>84.489510489510479</v>
          </cell>
          <cell r="L381">
            <v>1.4895104895104794</v>
          </cell>
          <cell r="M381">
            <v>1.7945909512174341</v>
          </cell>
          <cell r="P381">
            <v>1426356</v>
          </cell>
          <cell r="Q381">
            <v>1501806</v>
          </cell>
          <cell r="R381">
            <v>1391620</v>
          </cell>
          <cell r="S381">
            <v>1391620</v>
          </cell>
          <cell r="T381">
            <v>1399843</v>
          </cell>
          <cell r="Y381">
            <v>8223</v>
          </cell>
          <cell r="Z381">
            <v>0.59089406590879801</v>
          </cell>
          <cell r="AA381">
            <v>-1.2036968853086361</v>
          </cell>
          <cell r="AC381">
            <v>73670</v>
          </cell>
          <cell r="AD381">
            <v>136255.30517340908</v>
          </cell>
          <cell r="AE381">
            <v>74005</v>
          </cell>
          <cell r="AF381">
            <v>74005</v>
          </cell>
          <cell r="AG381">
            <v>72656</v>
          </cell>
          <cell r="AL381">
            <v>-1349</v>
          </cell>
          <cell r="AM381">
            <v>-1.822849807445448</v>
          </cell>
          <cell r="AP381">
            <v>1352686</v>
          </cell>
          <cell r="AQ381">
            <v>1365550.6948265908</v>
          </cell>
          <cell r="AR381">
            <v>1317615</v>
          </cell>
          <cell r="AS381">
            <v>1317615</v>
          </cell>
          <cell r="AT381">
            <v>1327187</v>
          </cell>
          <cell r="AU381">
            <v>0</v>
          </cell>
          <cell r="AV381">
            <v>0</v>
          </cell>
          <cell r="AW381">
            <v>0</v>
          </cell>
          <cell r="AY381">
            <v>9572</v>
          </cell>
          <cell r="AZ381">
            <v>0.72646410370251768</v>
          </cell>
          <cell r="BB381">
            <v>-660</v>
          </cell>
        </row>
        <row r="382">
          <cell r="A382">
            <v>662</v>
          </cell>
          <cell r="B382" t="str">
            <v>FARMINGTON RIVER</v>
          </cell>
          <cell r="C382">
            <v>0</v>
          </cell>
          <cell r="D382">
            <v>0</v>
          </cell>
          <cell r="E382">
            <v>0</v>
          </cell>
          <cell r="F382">
            <v>0</v>
          </cell>
          <cell r="G382">
            <v>0</v>
          </cell>
          <cell r="L382">
            <v>0</v>
          </cell>
          <cell r="M382" t="str">
            <v>--</v>
          </cell>
          <cell r="P382">
            <v>0</v>
          </cell>
          <cell r="Q382">
            <v>0</v>
          </cell>
          <cell r="R382">
            <v>0</v>
          </cell>
          <cell r="S382">
            <v>0</v>
          </cell>
          <cell r="T382">
            <v>0</v>
          </cell>
          <cell r="Y382">
            <v>0</v>
          </cell>
          <cell r="Z382" t="str">
            <v>--</v>
          </cell>
          <cell r="AA382">
            <v>0</v>
          </cell>
          <cell r="AC382">
            <v>0</v>
          </cell>
          <cell r="AD382">
            <v>0</v>
          </cell>
          <cell r="AE382">
            <v>0</v>
          </cell>
          <cell r="AF382">
            <v>0</v>
          </cell>
          <cell r="AG382">
            <v>0</v>
          </cell>
          <cell r="AL382">
            <v>0</v>
          </cell>
          <cell r="AM382" t="str">
            <v>--</v>
          </cell>
          <cell r="AP382">
            <v>0</v>
          </cell>
          <cell r="AQ382">
            <v>0</v>
          </cell>
          <cell r="AR382">
            <v>0</v>
          </cell>
          <cell r="AS382">
            <v>0</v>
          </cell>
          <cell r="AT382">
            <v>0</v>
          </cell>
          <cell r="AU382">
            <v>0</v>
          </cell>
          <cell r="AV382">
            <v>0</v>
          </cell>
          <cell r="AW382">
            <v>0</v>
          </cell>
          <cell r="AY382">
            <v>0</v>
          </cell>
          <cell r="AZ382" t="str">
            <v>--</v>
          </cell>
          <cell r="BB382">
            <v>-662</v>
          </cell>
        </row>
        <row r="383">
          <cell r="A383">
            <v>665</v>
          </cell>
          <cell r="B383" t="str">
            <v>FREETOWN LAKEVILLE</v>
          </cell>
          <cell r="C383">
            <v>9.3576158940397356</v>
          </cell>
          <cell r="D383">
            <v>14</v>
          </cell>
          <cell r="E383">
            <v>13</v>
          </cell>
          <cell r="F383">
            <v>13</v>
          </cell>
          <cell r="G383">
            <v>12.954703832752614</v>
          </cell>
          <cell r="L383">
            <v>-4.5296167247386165E-2</v>
          </cell>
          <cell r="M383">
            <v>-0.34843205574912606</v>
          </cell>
          <cell r="P383">
            <v>100683</v>
          </cell>
          <cell r="Q383">
            <v>167323</v>
          </cell>
          <cell r="R383">
            <v>149048</v>
          </cell>
          <cell r="S383">
            <v>157087</v>
          </cell>
          <cell r="T383">
            <v>156646</v>
          </cell>
          <cell r="Y383">
            <v>-441</v>
          </cell>
          <cell r="Z383">
            <v>-0.28073615257787621</v>
          </cell>
          <cell r="AA383">
            <v>6.7695903171249849E-2</v>
          </cell>
          <cell r="AC383">
            <v>53724.53408641748</v>
          </cell>
          <cell r="AD383">
            <v>63635.354959304663</v>
          </cell>
          <cell r="AE383">
            <v>54055.343195075657</v>
          </cell>
          <cell r="AF383">
            <v>61137.310726748226</v>
          </cell>
          <cell r="AG383">
            <v>57637.823047068945</v>
          </cell>
          <cell r="AL383">
            <v>-3499.4876796792814</v>
          </cell>
          <cell r="AM383">
            <v>-5.7239803944274854</v>
          </cell>
          <cell r="AP383">
            <v>46958.46591358252</v>
          </cell>
          <cell r="AQ383">
            <v>103687.64504069534</v>
          </cell>
          <cell r="AR383">
            <v>94992.656804924336</v>
          </cell>
          <cell r="AS383">
            <v>95949.689273251774</v>
          </cell>
          <cell r="AT383">
            <v>99008.176952931055</v>
          </cell>
          <cell r="AU383">
            <v>0</v>
          </cell>
          <cell r="AV383">
            <v>0</v>
          </cell>
          <cell r="AW383">
            <v>0</v>
          </cell>
          <cell r="AY383">
            <v>3058.4876796792814</v>
          </cell>
          <cell r="AZ383">
            <v>3.1875951895676602</v>
          </cell>
          <cell r="BB383">
            <v>-665</v>
          </cell>
        </row>
        <row r="384">
          <cell r="A384">
            <v>670</v>
          </cell>
          <cell r="B384" t="str">
            <v>FRONTIER</v>
          </cell>
          <cell r="C384">
            <v>33.362621850199488</v>
          </cell>
          <cell r="D384">
            <v>37</v>
          </cell>
          <cell r="E384">
            <v>36</v>
          </cell>
          <cell r="F384">
            <v>36</v>
          </cell>
          <cell r="G384">
            <v>33.813148788927336</v>
          </cell>
          <cell r="L384">
            <v>-2.1868512110726641</v>
          </cell>
          <cell r="M384">
            <v>-6.074586697424067</v>
          </cell>
          <cell r="P384">
            <v>529557</v>
          </cell>
          <cell r="Q384">
            <v>657103</v>
          </cell>
          <cell r="R384">
            <v>656794</v>
          </cell>
          <cell r="S384">
            <v>656830</v>
          </cell>
          <cell r="T384">
            <v>596436</v>
          </cell>
          <cell r="Y384">
            <v>-60394</v>
          </cell>
          <cell r="Z384">
            <v>-9.1947688138483308</v>
          </cell>
          <cell r="AA384">
            <v>-3.1201821164242638</v>
          </cell>
          <cell r="AC384">
            <v>68485.705488148262</v>
          </cell>
          <cell r="AD384">
            <v>135210.77857495673</v>
          </cell>
          <cell r="AE384">
            <v>150767.49431758537</v>
          </cell>
          <cell r="AF384">
            <v>149347.98402489506</v>
          </cell>
          <cell r="AG384">
            <v>88151.060913646623</v>
          </cell>
          <cell r="AL384">
            <v>-61196.923111248441</v>
          </cell>
          <cell r="AM384">
            <v>-40.976062389330558</v>
          </cell>
          <cell r="AP384">
            <v>461071.29451185174</v>
          </cell>
          <cell r="AQ384">
            <v>521892.2214250433</v>
          </cell>
          <cell r="AR384">
            <v>506026.50568241463</v>
          </cell>
          <cell r="AS384">
            <v>507482.01597510494</v>
          </cell>
          <cell r="AT384">
            <v>508284.93908635341</v>
          </cell>
          <cell r="AU384">
            <v>0</v>
          </cell>
          <cell r="AV384">
            <v>0</v>
          </cell>
          <cell r="AW384">
            <v>0</v>
          </cell>
          <cell r="AY384">
            <v>802.92311124847038</v>
          </cell>
          <cell r="AZ384">
            <v>0.15821705715142187</v>
          </cell>
          <cell r="BB384">
            <v>-670</v>
          </cell>
        </row>
        <row r="385">
          <cell r="A385">
            <v>672</v>
          </cell>
          <cell r="B385" t="str">
            <v>GATEWAY</v>
          </cell>
          <cell r="C385">
            <v>6.4550634550634545</v>
          </cell>
          <cell r="D385">
            <v>4</v>
          </cell>
          <cell r="E385">
            <v>2</v>
          </cell>
          <cell r="F385">
            <v>2</v>
          </cell>
          <cell r="G385">
            <v>2</v>
          </cell>
          <cell r="L385">
            <v>0</v>
          </cell>
          <cell r="M385">
            <v>0</v>
          </cell>
          <cell r="P385">
            <v>68337</v>
          </cell>
          <cell r="Q385">
            <v>55370</v>
          </cell>
          <cell r="R385">
            <v>27884</v>
          </cell>
          <cell r="S385">
            <v>27726</v>
          </cell>
          <cell r="T385">
            <v>13877</v>
          </cell>
          <cell r="Y385">
            <v>-13849</v>
          </cell>
          <cell r="Z385">
            <v>-49.949505878958377</v>
          </cell>
          <cell r="AA385">
            <v>-49.949505878958377</v>
          </cell>
          <cell r="AC385">
            <v>4850</v>
          </cell>
          <cell r="AD385">
            <v>3572</v>
          </cell>
          <cell r="AE385">
            <v>1772</v>
          </cell>
          <cell r="AF385">
            <v>1772</v>
          </cell>
          <cell r="AG385">
            <v>887</v>
          </cell>
          <cell r="AL385">
            <v>-885</v>
          </cell>
          <cell r="AM385">
            <v>-49.943566591422119</v>
          </cell>
          <cell r="AP385">
            <v>63487</v>
          </cell>
          <cell r="AQ385">
            <v>51798</v>
          </cell>
          <cell r="AR385">
            <v>26112</v>
          </cell>
          <cell r="AS385">
            <v>25954</v>
          </cell>
          <cell r="AT385">
            <v>12990</v>
          </cell>
          <cell r="AU385">
            <v>0</v>
          </cell>
          <cell r="AV385">
            <v>0</v>
          </cell>
          <cell r="AW385">
            <v>0</v>
          </cell>
          <cell r="AY385">
            <v>-12964</v>
          </cell>
          <cell r="AZ385">
            <v>-49.949911381675271</v>
          </cell>
          <cell r="BB385">
            <v>-672</v>
          </cell>
        </row>
        <row r="386">
          <cell r="A386">
            <v>673</v>
          </cell>
          <cell r="B386" t="str">
            <v>GROTON DUNSTABLE</v>
          </cell>
          <cell r="C386">
            <v>43</v>
          </cell>
          <cell r="D386">
            <v>46</v>
          </cell>
          <cell r="E386">
            <v>48</v>
          </cell>
          <cell r="F386">
            <v>48</v>
          </cell>
          <cell r="G386">
            <v>48.486111111111114</v>
          </cell>
          <cell r="L386">
            <v>0.48611111111111427</v>
          </cell>
          <cell r="M386">
            <v>1.0127314814814881</v>
          </cell>
          <cell r="P386">
            <v>520116</v>
          </cell>
          <cell r="Q386">
            <v>562628</v>
          </cell>
          <cell r="R386">
            <v>605649</v>
          </cell>
          <cell r="S386">
            <v>606352</v>
          </cell>
          <cell r="T386">
            <v>588465</v>
          </cell>
          <cell r="Y386">
            <v>-17887</v>
          </cell>
          <cell r="Z386">
            <v>-2.9499366704488494</v>
          </cell>
          <cell r="AA386">
            <v>-3.9626681519303375</v>
          </cell>
          <cell r="AC386">
            <v>37506</v>
          </cell>
          <cell r="AD386">
            <v>73338.739502840632</v>
          </cell>
          <cell r="AE386">
            <v>119620.3816532592</v>
          </cell>
          <cell r="AF386">
            <v>119345.37593187304</v>
          </cell>
          <cell r="AG386">
            <v>98595.01362494778</v>
          </cell>
          <cell r="AL386">
            <v>-20750.362306925264</v>
          </cell>
          <cell r="AM386">
            <v>-17.386817163968193</v>
          </cell>
          <cell r="AP386">
            <v>482610</v>
          </cell>
          <cell r="AQ386">
            <v>489289.26049715938</v>
          </cell>
          <cell r="AR386">
            <v>486028.61834674078</v>
          </cell>
          <cell r="AS386">
            <v>487006.62406812696</v>
          </cell>
          <cell r="AT386">
            <v>489869.98637505225</v>
          </cell>
          <cell r="AU386">
            <v>0</v>
          </cell>
          <cell r="AV386">
            <v>0</v>
          </cell>
          <cell r="AW386">
            <v>0</v>
          </cell>
          <cell r="AY386">
            <v>2863.3623069252935</v>
          </cell>
          <cell r="AZ386">
            <v>0.58795140875225194</v>
          </cell>
          <cell r="BB386">
            <v>-673</v>
          </cell>
        </row>
        <row r="387">
          <cell r="A387">
            <v>674</v>
          </cell>
          <cell r="B387" t="str">
            <v>GILL MONTAGUE</v>
          </cell>
          <cell r="C387">
            <v>69.509752152609281</v>
          </cell>
          <cell r="D387">
            <v>69</v>
          </cell>
          <cell r="E387">
            <v>67</v>
          </cell>
          <cell r="F387">
            <v>67</v>
          </cell>
          <cell r="G387">
            <v>68.818649839980168</v>
          </cell>
          <cell r="L387">
            <v>1.8186498399801678</v>
          </cell>
          <cell r="M387">
            <v>2.7144027462390641</v>
          </cell>
          <cell r="P387">
            <v>914074</v>
          </cell>
          <cell r="Q387">
            <v>960671</v>
          </cell>
          <cell r="R387">
            <v>949921</v>
          </cell>
          <cell r="S387">
            <v>949467</v>
          </cell>
          <cell r="T387">
            <v>947927</v>
          </cell>
          <cell r="Y387">
            <v>-1540</v>
          </cell>
          <cell r="Z387">
            <v>-0.1621962637985308</v>
          </cell>
          <cell r="AA387">
            <v>-2.8765990100375949</v>
          </cell>
          <cell r="AC387">
            <v>185692.3140027831</v>
          </cell>
          <cell r="AD387">
            <v>98352.32229829111</v>
          </cell>
          <cell r="AE387">
            <v>93698.051600938139</v>
          </cell>
          <cell r="AF387">
            <v>92853.641630930768</v>
          </cell>
          <cell r="AG387">
            <v>89316.23231956776</v>
          </cell>
          <cell r="AL387">
            <v>-3537.4093113630079</v>
          </cell>
          <cell r="AM387">
            <v>-3.8096613651657285</v>
          </cell>
          <cell r="AP387">
            <v>728381.68599721696</v>
          </cell>
          <cell r="AQ387">
            <v>862318.67770170886</v>
          </cell>
          <cell r="AR387">
            <v>856222.9483990618</v>
          </cell>
          <cell r="AS387">
            <v>856613.35836906917</v>
          </cell>
          <cell r="AT387">
            <v>858610.76768043218</v>
          </cell>
          <cell r="AU387">
            <v>0</v>
          </cell>
          <cell r="AV387">
            <v>0</v>
          </cell>
          <cell r="AW387">
            <v>0</v>
          </cell>
          <cell r="AY387">
            <v>1997.4093113630079</v>
          </cell>
          <cell r="AZ387">
            <v>0.23317512992862</v>
          </cell>
          <cell r="BB387">
            <v>-674</v>
          </cell>
        </row>
        <row r="388">
          <cell r="A388">
            <v>675</v>
          </cell>
          <cell r="B388" t="str">
            <v>HAMILTON WENHAM</v>
          </cell>
          <cell r="C388">
            <v>0</v>
          </cell>
          <cell r="D388">
            <v>0</v>
          </cell>
          <cell r="E388">
            <v>0</v>
          </cell>
          <cell r="F388">
            <v>0</v>
          </cell>
          <cell r="G388">
            <v>0</v>
          </cell>
          <cell r="L388">
            <v>0</v>
          </cell>
          <cell r="M388" t="str">
            <v>--</v>
          </cell>
          <cell r="P388">
            <v>0</v>
          </cell>
          <cell r="Q388">
            <v>0</v>
          </cell>
          <cell r="R388">
            <v>0</v>
          </cell>
          <cell r="S388">
            <v>0</v>
          </cell>
          <cell r="T388">
            <v>0</v>
          </cell>
          <cell r="Y388">
            <v>0</v>
          </cell>
          <cell r="Z388" t="str">
            <v>--</v>
          </cell>
          <cell r="AA388">
            <v>0</v>
          </cell>
          <cell r="AC388">
            <v>0</v>
          </cell>
          <cell r="AD388">
            <v>0</v>
          </cell>
          <cell r="AE388">
            <v>0</v>
          </cell>
          <cell r="AF388">
            <v>0</v>
          </cell>
          <cell r="AG388">
            <v>0</v>
          </cell>
          <cell r="AL388">
            <v>0</v>
          </cell>
          <cell r="AM388" t="str">
            <v>--</v>
          </cell>
          <cell r="AP388">
            <v>0</v>
          </cell>
          <cell r="AQ388">
            <v>0</v>
          </cell>
          <cell r="AR388">
            <v>0</v>
          </cell>
          <cell r="AS388">
            <v>0</v>
          </cell>
          <cell r="AT388">
            <v>0</v>
          </cell>
          <cell r="AU388">
            <v>0</v>
          </cell>
          <cell r="AV388">
            <v>0</v>
          </cell>
          <cell r="AW388">
            <v>0</v>
          </cell>
          <cell r="AY388">
            <v>0</v>
          </cell>
          <cell r="AZ388" t="str">
            <v>--</v>
          </cell>
          <cell r="BB388">
            <v>-675</v>
          </cell>
        </row>
        <row r="389">
          <cell r="A389">
            <v>680</v>
          </cell>
          <cell r="B389" t="str">
            <v>HAMPDEN WILBRAHAM</v>
          </cell>
          <cell r="C389">
            <v>5.0969899665551841</v>
          </cell>
          <cell r="D389">
            <v>4</v>
          </cell>
          <cell r="E389">
            <v>8</v>
          </cell>
          <cell r="F389">
            <v>8</v>
          </cell>
          <cell r="G389">
            <v>6.3183391003460203</v>
          </cell>
          <cell r="L389">
            <v>-1.6816608996539797</v>
          </cell>
          <cell r="M389">
            <v>-21.020761245674745</v>
          </cell>
          <cell r="P389">
            <v>66936</v>
          </cell>
          <cell r="Q389">
            <v>55664</v>
          </cell>
          <cell r="R389">
            <v>106874</v>
          </cell>
          <cell r="S389">
            <v>106986</v>
          </cell>
          <cell r="T389">
            <v>74792</v>
          </cell>
          <cell r="Y389">
            <v>-32194</v>
          </cell>
          <cell r="Z389">
            <v>-30.091787710541563</v>
          </cell>
          <cell r="AA389">
            <v>-9.0710264648668186</v>
          </cell>
          <cell r="AC389">
            <v>4530</v>
          </cell>
          <cell r="AD389">
            <v>3572</v>
          </cell>
          <cell r="AE389">
            <v>42874.7341048417</v>
          </cell>
          <cell r="AF389">
            <v>42542.651440128808</v>
          </cell>
          <cell r="AG389">
            <v>11525.877280558521</v>
          </cell>
          <cell r="AL389">
            <v>-31016.774159570286</v>
          </cell>
          <cell r="AM389">
            <v>-72.907477812521535</v>
          </cell>
          <cell r="AP389">
            <v>62406</v>
          </cell>
          <cell r="AQ389">
            <v>52092</v>
          </cell>
          <cell r="AR389">
            <v>63999.2658951583</v>
          </cell>
          <cell r="AS389">
            <v>64443.348559871192</v>
          </cell>
          <cell r="AT389">
            <v>63266.122719441482</v>
          </cell>
          <cell r="AU389">
            <v>0</v>
          </cell>
          <cell r="AV389">
            <v>0</v>
          </cell>
          <cell r="AW389">
            <v>0</v>
          </cell>
          <cell r="AY389">
            <v>-1177.2258404297099</v>
          </cell>
          <cell r="AZ389">
            <v>-1.8267608166512406</v>
          </cell>
          <cell r="BB389">
            <v>-680</v>
          </cell>
        </row>
        <row r="390">
          <cell r="A390">
            <v>683</v>
          </cell>
          <cell r="B390" t="str">
            <v>HAMPSHIRE</v>
          </cell>
          <cell r="C390">
            <v>25.339616904834294</v>
          </cell>
          <cell r="D390">
            <v>22</v>
          </cell>
          <cell r="E390">
            <v>19</v>
          </cell>
          <cell r="F390">
            <v>19</v>
          </cell>
          <cell r="G390">
            <v>19.996587030716725</v>
          </cell>
          <cell r="L390">
            <v>0.99658703071672505</v>
          </cell>
          <cell r="M390">
            <v>5.2451948985090757</v>
          </cell>
          <cell r="P390">
            <v>349298</v>
          </cell>
          <cell r="Q390">
            <v>321333</v>
          </cell>
          <cell r="R390">
            <v>280337</v>
          </cell>
          <cell r="S390">
            <v>279476</v>
          </cell>
          <cell r="T390">
            <v>270452</v>
          </cell>
          <cell r="Y390">
            <v>-9024</v>
          </cell>
          <cell r="Z390">
            <v>-3.2288997981937628</v>
          </cell>
          <cell r="AA390">
            <v>-8.4740946967028385</v>
          </cell>
          <cell r="AC390">
            <v>21365</v>
          </cell>
          <cell r="AD390">
            <v>19646</v>
          </cell>
          <cell r="AE390">
            <v>16897</v>
          </cell>
          <cell r="AF390">
            <v>16897</v>
          </cell>
          <cell r="AG390">
            <v>16459</v>
          </cell>
          <cell r="AL390">
            <v>-438</v>
          </cell>
          <cell r="AM390">
            <v>-2.592176125939516</v>
          </cell>
          <cell r="AP390">
            <v>327933</v>
          </cell>
          <cell r="AQ390">
            <v>301687</v>
          </cell>
          <cell r="AR390">
            <v>263440</v>
          </cell>
          <cell r="AS390">
            <v>262579</v>
          </cell>
          <cell r="AT390">
            <v>253993</v>
          </cell>
          <cell r="AU390">
            <v>0</v>
          </cell>
          <cell r="AV390">
            <v>0</v>
          </cell>
          <cell r="AW390">
            <v>0</v>
          </cell>
          <cell r="AY390">
            <v>-8586</v>
          </cell>
          <cell r="AZ390">
            <v>-3.2698730667722886</v>
          </cell>
          <cell r="BB390">
            <v>-683</v>
          </cell>
        </row>
        <row r="391">
          <cell r="A391">
            <v>685</v>
          </cell>
          <cell r="B391" t="str">
            <v>HAWLEMONT</v>
          </cell>
          <cell r="C391">
            <v>0</v>
          </cell>
          <cell r="D391">
            <v>0</v>
          </cell>
          <cell r="E391">
            <v>0</v>
          </cell>
          <cell r="F391">
            <v>0</v>
          </cell>
          <cell r="G391">
            <v>0</v>
          </cell>
          <cell r="L391">
            <v>0</v>
          </cell>
          <cell r="M391" t="str">
            <v>--</v>
          </cell>
          <cell r="P391">
            <v>0</v>
          </cell>
          <cell r="Q391">
            <v>0</v>
          </cell>
          <cell r="R391">
            <v>0</v>
          </cell>
          <cell r="S391">
            <v>0</v>
          </cell>
          <cell r="T391">
            <v>0</v>
          </cell>
          <cell r="Y391">
            <v>0</v>
          </cell>
          <cell r="Z391" t="str">
            <v>--</v>
          </cell>
          <cell r="AA391">
            <v>0</v>
          </cell>
          <cell r="AC391">
            <v>0</v>
          </cell>
          <cell r="AD391">
            <v>0</v>
          </cell>
          <cell r="AE391">
            <v>0</v>
          </cell>
          <cell r="AF391">
            <v>0</v>
          </cell>
          <cell r="AG391">
            <v>0</v>
          </cell>
          <cell r="AL391">
            <v>0</v>
          </cell>
          <cell r="AM391" t="str">
            <v>--</v>
          </cell>
          <cell r="AP391">
            <v>0</v>
          </cell>
          <cell r="AQ391">
            <v>0</v>
          </cell>
          <cell r="AR391">
            <v>0</v>
          </cell>
          <cell r="AS391">
            <v>0</v>
          </cell>
          <cell r="AT391">
            <v>0</v>
          </cell>
          <cell r="AU391">
            <v>0</v>
          </cell>
          <cell r="AV391">
            <v>0</v>
          </cell>
          <cell r="AW391">
            <v>0</v>
          </cell>
          <cell r="AY391">
            <v>0</v>
          </cell>
          <cell r="AZ391" t="str">
            <v>--</v>
          </cell>
          <cell r="BB391">
            <v>-685</v>
          </cell>
        </row>
        <row r="392">
          <cell r="A392">
            <v>690</v>
          </cell>
          <cell r="B392" t="str">
            <v>KING PHILIP</v>
          </cell>
          <cell r="C392">
            <v>11.498338870431894</v>
          </cell>
          <cell r="D392">
            <v>13</v>
          </cell>
          <cell r="E392">
            <v>12</v>
          </cell>
          <cell r="F392">
            <v>12</v>
          </cell>
          <cell r="G392">
            <v>11.49655172413793</v>
          </cell>
          <cell r="L392">
            <v>-0.50344827586206975</v>
          </cell>
          <cell r="M392">
            <v>-4.1954022988505812</v>
          </cell>
          <cell r="P392">
            <v>138437</v>
          </cell>
          <cell r="Q392">
            <v>162929</v>
          </cell>
          <cell r="R392">
            <v>158988</v>
          </cell>
          <cell r="S392">
            <v>158976</v>
          </cell>
          <cell r="T392">
            <v>151869</v>
          </cell>
          <cell r="Y392">
            <v>-7107</v>
          </cell>
          <cell r="Z392">
            <v>-4.470486111111116</v>
          </cell>
          <cell r="AA392">
            <v>-0.2750838122605348</v>
          </cell>
          <cell r="AC392">
            <v>10267</v>
          </cell>
          <cell r="AD392">
            <v>30788.150474852606</v>
          </cell>
          <cell r="AE392">
            <v>29960.86166503045</v>
          </cell>
          <cell r="AF392">
            <v>29713.88375666225</v>
          </cell>
          <cell r="AG392">
            <v>22183.320019643528</v>
          </cell>
          <cell r="AL392">
            <v>-7530.5637370187214</v>
          </cell>
          <cell r="AM392">
            <v>-25.343586179071153</v>
          </cell>
          <cell r="AP392">
            <v>128170</v>
          </cell>
          <cell r="AQ392">
            <v>132140.84952514741</v>
          </cell>
          <cell r="AR392">
            <v>129027.13833496955</v>
          </cell>
          <cell r="AS392">
            <v>129262.11624333775</v>
          </cell>
          <cell r="AT392">
            <v>129685.67998035648</v>
          </cell>
          <cell r="AU392">
            <v>0</v>
          </cell>
          <cell r="AV392">
            <v>0</v>
          </cell>
          <cell r="AW392">
            <v>0</v>
          </cell>
          <cell r="AY392">
            <v>423.56373701873235</v>
          </cell>
          <cell r="AZ392">
            <v>0.32767817000718402</v>
          </cell>
          <cell r="BB392">
            <v>-690</v>
          </cell>
        </row>
        <row r="393">
          <cell r="A393">
            <v>695</v>
          </cell>
          <cell r="B393" t="str">
            <v>LINCOLN SUDBURY</v>
          </cell>
          <cell r="C393">
            <v>1</v>
          </cell>
          <cell r="D393">
            <v>1</v>
          </cell>
          <cell r="E393">
            <v>1</v>
          </cell>
          <cell r="F393">
            <v>1</v>
          </cell>
          <cell r="G393">
            <v>1</v>
          </cell>
          <cell r="L393">
            <v>0</v>
          </cell>
          <cell r="M393">
            <v>0</v>
          </cell>
          <cell r="P393">
            <v>14512</v>
          </cell>
          <cell r="Q393">
            <v>15140</v>
          </cell>
          <cell r="R393">
            <v>15383</v>
          </cell>
          <cell r="S393">
            <v>15383</v>
          </cell>
          <cell r="T393">
            <v>15425</v>
          </cell>
          <cell r="Y393">
            <v>42</v>
          </cell>
          <cell r="Z393">
            <v>0.27302866801013348</v>
          </cell>
          <cell r="AA393">
            <v>0.27302866801013348</v>
          </cell>
          <cell r="AC393">
            <v>865</v>
          </cell>
          <cell r="AD393">
            <v>1390.0838136030914</v>
          </cell>
          <cell r="AE393">
            <v>1699.1595104261421</v>
          </cell>
          <cell r="AF393">
            <v>1689.0319345821895</v>
          </cell>
          <cell r="AG393">
            <v>1676.1121847493564</v>
          </cell>
          <cell r="AL393">
            <v>-12.919749832833077</v>
          </cell>
          <cell r="AM393">
            <v>-0.76492040015980756</v>
          </cell>
          <cell r="AP393">
            <v>13647</v>
          </cell>
          <cell r="AQ393">
            <v>13749.916186396909</v>
          </cell>
          <cell r="AR393">
            <v>13683.840489573859</v>
          </cell>
          <cell r="AS393">
            <v>13693.96806541781</v>
          </cell>
          <cell r="AT393">
            <v>13748.887815250644</v>
          </cell>
          <cell r="AU393">
            <v>0</v>
          </cell>
          <cell r="AV393">
            <v>0</v>
          </cell>
          <cell r="AW393">
            <v>0</v>
          </cell>
          <cell r="AY393">
            <v>54.919749832833986</v>
          </cell>
          <cell r="AZ393">
            <v>0.40105066384319432</v>
          </cell>
          <cell r="BB393">
            <v>-695</v>
          </cell>
        </row>
        <row r="394">
          <cell r="A394">
            <v>698</v>
          </cell>
          <cell r="B394" t="str">
            <v>MANCHESTER ESSEX</v>
          </cell>
          <cell r="C394">
            <v>0</v>
          </cell>
          <cell r="D394">
            <v>0</v>
          </cell>
          <cell r="E394">
            <v>0</v>
          </cell>
          <cell r="F394">
            <v>0</v>
          </cell>
          <cell r="G394">
            <v>0</v>
          </cell>
          <cell r="L394">
            <v>0</v>
          </cell>
          <cell r="M394" t="str">
            <v>--</v>
          </cell>
          <cell r="P394">
            <v>0</v>
          </cell>
          <cell r="Q394">
            <v>0</v>
          </cell>
          <cell r="R394">
            <v>0</v>
          </cell>
          <cell r="S394">
            <v>0</v>
          </cell>
          <cell r="T394">
            <v>0</v>
          </cell>
          <cell r="Y394">
            <v>0</v>
          </cell>
          <cell r="Z394" t="str">
            <v>--</v>
          </cell>
          <cell r="AA394">
            <v>0</v>
          </cell>
          <cell r="AC394">
            <v>0</v>
          </cell>
          <cell r="AD394">
            <v>0</v>
          </cell>
          <cell r="AE394">
            <v>0</v>
          </cell>
          <cell r="AF394">
            <v>0</v>
          </cell>
          <cell r="AG394">
            <v>0</v>
          </cell>
          <cell r="AL394">
            <v>0</v>
          </cell>
          <cell r="AM394" t="str">
            <v>--</v>
          </cell>
          <cell r="AP394">
            <v>0</v>
          </cell>
          <cell r="AQ394">
            <v>0</v>
          </cell>
          <cell r="AR394">
            <v>0</v>
          </cell>
          <cell r="AS394">
            <v>0</v>
          </cell>
          <cell r="AT394">
            <v>0</v>
          </cell>
          <cell r="AU394">
            <v>0</v>
          </cell>
          <cell r="AV394">
            <v>0</v>
          </cell>
          <cell r="AW394">
            <v>0</v>
          </cell>
          <cell r="AY394">
            <v>0</v>
          </cell>
          <cell r="AZ394" t="str">
            <v>--</v>
          </cell>
          <cell r="BB394">
            <v>-698</v>
          </cell>
        </row>
        <row r="395">
          <cell r="A395">
            <v>700</v>
          </cell>
          <cell r="B395" t="str">
            <v>MARTHAS VINEYARD</v>
          </cell>
          <cell r="C395">
            <v>40.577319587628864</v>
          </cell>
          <cell r="D395">
            <v>41</v>
          </cell>
          <cell r="E395">
            <v>43</v>
          </cell>
          <cell r="F395">
            <v>43</v>
          </cell>
          <cell r="G395">
            <v>43.277777777777779</v>
          </cell>
          <cell r="L395">
            <v>0.27777777777777857</v>
          </cell>
          <cell r="M395">
            <v>0.64599483204135222</v>
          </cell>
          <cell r="P395">
            <v>950231</v>
          </cell>
          <cell r="Q395">
            <v>978077</v>
          </cell>
          <cell r="R395">
            <v>934476</v>
          </cell>
          <cell r="S395">
            <v>1014241</v>
          </cell>
          <cell r="T395">
            <v>1033311</v>
          </cell>
          <cell r="Y395">
            <v>19070</v>
          </cell>
          <cell r="Z395">
            <v>1.8802237338068517</v>
          </cell>
          <cell r="AA395">
            <v>1.2342289017654995</v>
          </cell>
          <cell r="AC395">
            <v>103928.26451325731</v>
          </cell>
          <cell r="AD395">
            <v>59370.325459772197</v>
          </cell>
          <cell r="AE395">
            <v>38399</v>
          </cell>
          <cell r="AF395">
            <v>96883.923678361869</v>
          </cell>
          <cell r="AG395">
            <v>110053.97795738772</v>
          </cell>
          <cell r="AL395">
            <v>13170.054279025848</v>
          </cell>
          <cell r="AM395">
            <v>13.593642555960251</v>
          </cell>
          <cell r="AP395">
            <v>846302.73548674269</v>
          </cell>
          <cell r="AQ395">
            <v>918706.67454022774</v>
          </cell>
          <cell r="AR395">
            <v>896077</v>
          </cell>
          <cell r="AS395">
            <v>917357.07632163819</v>
          </cell>
          <cell r="AT395">
            <v>923257.02204261231</v>
          </cell>
          <cell r="AU395">
            <v>0</v>
          </cell>
          <cell r="AV395">
            <v>0</v>
          </cell>
          <cell r="AW395">
            <v>0</v>
          </cell>
          <cell r="AY395">
            <v>5899.9457209741231</v>
          </cell>
          <cell r="AZ395">
            <v>0.64314604130284447</v>
          </cell>
          <cell r="BB395">
            <v>-700</v>
          </cell>
        </row>
        <row r="396">
          <cell r="A396">
            <v>705</v>
          </cell>
          <cell r="B396" t="str">
            <v>MASCONOMET</v>
          </cell>
          <cell r="C396">
            <v>1</v>
          </cell>
          <cell r="D396">
            <v>1</v>
          </cell>
          <cell r="E396">
            <v>0</v>
          </cell>
          <cell r="F396">
            <v>0</v>
          </cell>
          <cell r="G396">
            <v>4.472843450479233E-2</v>
          </cell>
          <cell r="L396">
            <v>4.472843450479233E-2</v>
          </cell>
          <cell r="M396" t="e">
            <v>#DIV/0!</v>
          </cell>
          <cell r="P396">
            <v>13311</v>
          </cell>
          <cell r="Q396">
            <v>11486</v>
          </cell>
          <cell r="R396">
            <v>0</v>
          </cell>
          <cell r="S396">
            <v>0</v>
          </cell>
          <cell r="T396">
            <v>652</v>
          </cell>
          <cell r="Y396">
            <v>652</v>
          </cell>
          <cell r="Z396" t="e">
            <v>#DIV/0!</v>
          </cell>
          <cell r="AA396">
            <v>0</v>
          </cell>
          <cell r="AC396">
            <v>12840.165160966875</v>
          </cell>
          <cell r="AD396">
            <v>893</v>
          </cell>
          <cell r="AE396">
            <v>0</v>
          </cell>
          <cell r="AF396">
            <v>0</v>
          </cell>
          <cell r="AG396">
            <v>29.556674117991861</v>
          </cell>
          <cell r="AL396">
            <v>29.556674117991861</v>
          </cell>
          <cell r="AM396" t="e">
            <v>#DIV/0!</v>
          </cell>
          <cell r="AP396">
            <v>470.83483903312481</v>
          </cell>
          <cell r="AQ396">
            <v>10593</v>
          </cell>
          <cell r="AR396">
            <v>0</v>
          </cell>
          <cell r="AS396">
            <v>0</v>
          </cell>
          <cell r="AT396">
            <v>622.44332588200814</v>
          </cell>
          <cell r="AU396">
            <v>0</v>
          </cell>
          <cell r="AV396">
            <v>0</v>
          </cell>
          <cell r="AW396">
            <v>0</v>
          </cell>
          <cell r="AY396">
            <v>622.44332588200814</v>
          </cell>
          <cell r="AZ396" t="e">
            <v>#DIV/0!</v>
          </cell>
          <cell r="BB396">
            <v>-705</v>
          </cell>
        </row>
        <row r="397">
          <cell r="A397">
            <v>710</v>
          </cell>
          <cell r="B397" t="str">
            <v>MENDON UPTON</v>
          </cell>
          <cell r="C397">
            <v>17</v>
          </cell>
          <cell r="D397">
            <v>13</v>
          </cell>
          <cell r="E397">
            <v>13</v>
          </cell>
          <cell r="F397">
            <v>13</v>
          </cell>
          <cell r="G397">
            <v>13</v>
          </cell>
          <cell r="L397">
            <v>0</v>
          </cell>
          <cell r="M397">
            <v>0</v>
          </cell>
          <cell r="P397">
            <v>199954</v>
          </cell>
          <cell r="Q397">
            <v>161512</v>
          </cell>
          <cell r="R397">
            <v>171221</v>
          </cell>
          <cell r="S397">
            <v>171273</v>
          </cell>
          <cell r="T397">
            <v>171833</v>
          </cell>
          <cell r="Y397">
            <v>560</v>
          </cell>
          <cell r="Z397">
            <v>0.32696338593940499</v>
          </cell>
          <cell r="AA397">
            <v>0.32696338593940499</v>
          </cell>
          <cell r="AC397">
            <v>43067.051753557374</v>
          </cell>
          <cell r="AD397">
            <v>11609</v>
          </cell>
          <cell r="AE397">
            <v>11360</v>
          </cell>
          <cell r="AF397">
            <v>11360</v>
          </cell>
          <cell r="AG397">
            <v>11377.336493948973</v>
          </cell>
          <cell r="AL397">
            <v>17.33649394897293</v>
          </cell>
          <cell r="AM397">
            <v>0.15260998194517317</v>
          </cell>
          <cell r="AP397">
            <v>156886.94824644263</v>
          </cell>
          <cell r="AQ397">
            <v>149903</v>
          </cell>
          <cell r="AR397">
            <v>159861</v>
          </cell>
          <cell r="AS397">
            <v>159913</v>
          </cell>
          <cell r="AT397">
            <v>160455.66350605103</v>
          </cell>
          <cell r="AU397">
            <v>0</v>
          </cell>
          <cell r="AV397">
            <v>0</v>
          </cell>
          <cell r="AW397">
            <v>0</v>
          </cell>
          <cell r="AY397">
            <v>542.66350605103071</v>
          </cell>
          <cell r="AZ397">
            <v>0.33934921241614013</v>
          </cell>
          <cell r="BB397">
            <v>-710</v>
          </cell>
        </row>
        <row r="398">
          <cell r="A398">
            <v>712</v>
          </cell>
          <cell r="B398" t="str">
            <v>MONOMOY</v>
          </cell>
          <cell r="C398">
            <v>72.254237288135585</v>
          </cell>
          <cell r="D398">
            <v>66</v>
          </cell>
          <cell r="E398">
            <v>69</v>
          </cell>
          <cell r="F398">
            <v>69</v>
          </cell>
          <cell r="G398">
            <v>68.368656314649343</v>
          </cell>
          <cell r="L398">
            <v>-0.63134368535065732</v>
          </cell>
          <cell r="M398">
            <v>-0.91499084833428501</v>
          </cell>
          <cell r="P398">
            <v>1052136</v>
          </cell>
          <cell r="Q398">
            <v>1039764</v>
          </cell>
          <cell r="R398">
            <v>1094798</v>
          </cell>
          <cell r="S398">
            <v>1096558</v>
          </cell>
          <cell r="T398">
            <v>1055982</v>
          </cell>
          <cell r="Y398">
            <v>-40576</v>
          </cell>
          <cell r="Z398">
            <v>-3.7003058661739696</v>
          </cell>
          <cell r="AA398">
            <v>-2.7853150178396846</v>
          </cell>
          <cell r="AC398">
            <v>112311.69613431163</v>
          </cell>
          <cell r="AD398">
            <v>58938</v>
          </cell>
          <cell r="AE398">
            <v>102515.49222870862</v>
          </cell>
          <cell r="AF398">
            <v>103677.1535365193</v>
          </cell>
          <cell r="AG398">
            <v>64760.147970256505</v>
          </cell>
          <cell r="AL398">
            <v>-38917.005566262793</v>
          </cell>
          <cell r="AM398">
            <v>-37.536722642134116</v>
          </cell>
          <cell r="AP398">
            <v>939824.30386568839</v>
          </cell>
          <cell r="AQ398">
            <v>980826</v>
          </cell>
          <cell r="AR398">
            <v>992282.50777129142</v>
          </cell>
          <cell r="AS398">
            <v>992880.84646348073</v>
          </cell>
          <cell r="AT398">
            <v>991221.85202974349</v>
          </cell>
          <cell r="AU398">
            <v>0</v>
          </cell>
          <cell r="AV398">
            <v>0</v>
          </cell>
          <cell r="AW398">
            <v>0</v>
          </cell>
          <cell r="AY398">
            <v>-1658.9944337372435</v>
          </cell>
          <cell r="AZ398">
            <v>-0.167088975444174</v>
          </cell>
          <cell r="BB398">
            <v>-712</v>
          </cell>
        </row>
        <row r="399">
          <cell r="A399">
            <v>715</v>
          </cell>
          <cell r="B399" t="str">
            <v>MOUNT GREYLOCK</v>
          </cell>
          <cell r="C399">
            <v>14.508417508417509</v>
          </cell>
          <cell r="D399">
            <v>14</v>
          </cell>
          <cell r="E399">
            <v>19</v>
          </cell>
          <cell r="F399">
            <v>19</v>
          </cell>
          <cell r="G399">
            <v>17.755033557046978</v>
          </cell>
          <cell r="L399">
            <v>-1.2449664429530216</v>
          </cell>
          <cell r="M399">
            <v>-6.5524549629106366</v>
          </cell>
          <cell r="P399">
            <v>290357</v>
          </cell>
          <cell r="Q399">
            <v>266532</v>
          </cell>
          <cell r="R399">
            <v>361551</v>
          </cell>
          <cell r="S399">
            <v>364800</v>
          </cell>
          <cell r="T399">
            <v>340895</v>
          </cell>
          <cell r="Y399">
            <v>-23905</v>
          </cell>
          <cell r="Z399">
            <v>-6.5529057017543852</v>
          </cell>
          <cell r="AA399">
            <v>-4.5073884374868811E-4</v>
          </cell>
          <cell r="AC399">
            <v>12956</v>
          </cell>
          <cell r="AD399">
            <v>12502</v>
          </cell>
          <cell r="AE399">
            <v>81285.353459443868</v>
          </cell>
          <cell r="AF399">
            <v>83570.232889459206</v>
          </cell>
          <cell r="AG399">
            <v>58118.768958222143</v>
          </cell>
          <cell r="AL399">
            <v>-25451.463931237064</v>
          </cell>
          <cell r="AM399">
            <v>-30.455178897134893</v>
          </cell>
          <cell r="AP399">
            <v>277401</v>
          </cell>
          <cell r="AQ399">
            <v>254030</v>
          </cell>
          <cell r="AR399">
            <v>280265.6465405561</v>
          </cell>
          <cell r="AS399">
            <v>281229.76711054076</v>
          </cell>
          <cell r="AT399">
            <v>282776.23104177788</v>
          </cell>
          <cell r="AU399">
            <v>0</v>
          </cell>
          <cell r="AV399">
            <v>0</v>
          </cell>
          <cell r="AW399">
            <v>0</v>
          </cell>
          <cell r="AY399">
            <v>1546.4639312371146</v>
          </cell>
          <cell r="AZ399">
            <v>0.54989340108839713</v>
          </cell>
          <cell r="BB399">
            <v>-715</v>
          </cell>
        </row>
        <row r="400">
          <cell r="A400">
            <v>717</v>
          </cell>
          <cell r="B400" t="str">
            <v>MOHAWK TRAIL</v>
          </cell>
          <cell r="C400">
            <v>44.168805314768051</v>
          </cell>
          <cell r="D400">
            <v>52</v>
          </cell>
          <cell r="E400">
            <v>52</v>
          </cell>
          <cell r="F400">
            <v>52</v>
          </cell>
          <cell r="G400">
            <v>51.244076387330686</v>
          </cell>
          <cell r="L400">
            <v>-0.75592361266931363</v>
          </cell>
          <cell r="M400">
            <v>-1.4536992551333006</v>
          </cell>
          <cell r="P400">
            <v>673588</v>
          </cell>
          <cell r="Q400">
            <v>843834</v>
          </cell>
          <cell r="R400">
            <v>860524</v>
          </cell>
          <cell r="S400">
            <v>861411</v>
          </cell>
          <cell r="T400">
            <v>724253</v>
          </cell>
          <cell r="Y400">
            <v>-137158</v>
          </cell>
          <cell r="Z400">
            <v>-15.922480674149742</v>
          </cell>
          <cell r="AA400">
            <v>-14.468781419016441</v>
          </cell>
          <cell r="AC400">
            <v>50739.486836559227</v>
          </cell>
          <cell r="AD400">
            <v>180565.78237056747</v>
          </cell>
          <cell r="AE400">
            <v>217410.12420917093</v>
          </cell>
          <cell r="AF400">
            <v>216155.27568707618</v>
          </cell>
          <cell r="AG400">
            <v>83186.5999387138</v>
          </cell>
          <cell r="AL400">
            <v>-132968.67574836238</v>
          </cell>
          <cell r="AM400">
            <v>-61.515350631949687</v>
          </cell>
          <cell r="AP400">
            <v>622848.51316344074</v>
          </cell>
          <cell r="AQ400">
            <v>663268.21762943256</v>
          </cell>
          <cell r="AR400">
            <v>643113.87579082907</v>
          </cell>
          <cell r="AS400">
            <v>645255.72431292385</v>
          </cell>
          <cell r="AT400">
            <v>641066.40006128617</v>
          </cell>
          <cell r="AU400">
            <v>0</v>
          </cell>
          <cell r="AV400">
            <v>0</v>
          </cell>
          <cell r="AW400">
            <v>0</v>
          </cell>
          <cell r="AY400">
            <v>-4189.3242516376777</v>
          </cell>
          <cell r="AZ400">
            <v>-0.64925022650492714</v>
          </cell>
          <cell r="BB400">
            <v>-717</v>
          </cell>
        </row>
        <row r="401">
          <cell r="A401">
            <v>720</v>
          </cell>
          <cell r="B401" t="str">
            <v>NARRAGANSETT</v>
          </cell>
          <cell r="C401">
            <v>11</v>
          </cell>
          <cell r="D401">
            <v>7</v>
          </cell>
          <cell r="E401">
            <v>15</v>
          </cell>
          <cell r="F401">
            <v>15</v>
          </cell>
          <cell r="G401">
            <v>14.498281786941581</v>
          </cell>
          <cell r="L401">
            <v>-0.50171821305841924</v>
          </cell>
          <cell r="M401">
            <v>-3.3447880870561275</v>
          </cell>
          <cell r="P401">
            <v>142083</v>
          </cell>
          <cell r="Q401">
            <v>92299</v>
          </cell>
          <cell r="R401">
            <v>188785</v>
          </cell>
          <cell r="S401">
            <v>189715</v>
          </cell>
          <cell r="T401">
            <v>183084</v>
          </cell>
          <cell r="Y401">
            <v>-6631</v>
          </cell>
          <cell r="Z401">
            <v>-3.4952428642964439</v>
          </cell>
          <cell r="AA401">
            <v>-0.15045477724031642</v>
          </cell>
          <cell r="AC401">
            <v>9823</v>
          </cell>
          <cell r="AD401">
            <v>6251</v>
          </cell>
          <cell r="AE401">
            <v>54685.960283193876</v>
          </cell>
          <cell r="AF401">
            <v>55059.846108438964</v>
          </cell>
          <cell r="AG401">
            <v>46550.240555649369</v>
          </cell>
          <cell r="AL401">
            <v>-8509.6055527895951</v>
          </cell>
          <cell r="AM401">
            <v>-15.455193129363531</v>
          </cell>
          <cell r="AP401">
            <v>132260</v>
          </cell>
          <cell r="AQ401">
            <v>86048</v>
          </cell>
          <cell r="AR401">
            <v>134099.03971680612</v>
          </cell>
          <cell r="AS401">
            <v>134655.15389156103</v>
          </cell>
          <cell r="AT401">
            <v>136533.75944435064</v>
          </cell>
          <cell r="AU401">
            <v>0</v>
          </cell>
          <cell r="AV401">
            <v>0</v>
          </cell>
          <cell r="AW401">
            <v>0</v>
          </cell>
          <cell r="AY401">
            <v>1878.6055527896096</v>
          </cell>
          <cell r="AZ401">
            <v>1.3951233937190999</v>
          </cell>
          <cell r="BB401">
            <v>-720</v>
          </cell>
        </row>
        <row r="402">
          <cell r="A402">
            <v>725</v>
          </cell>
          <cell r="B402" t="str">
            <v>NASHOBA</v>
          </cell>
          <cell r="C402">
            <v>31.419354838709676</v>
          </cell>
          <cell r="D402">
            <v>27</v>
          </cell>
          <cell r="E402">
            <v>24</v>
          </cell>
          <cell r="F402">
            <v>24</v>
          </cell>
          <cell r="G402">
            <v>28.0699781318338</v>
          </cell>
          <cell r="L402">
            <v>4.0699781318337998</v>
          </cell>
          <cell r="M402">
            <v>16.958242215974174</v>
          </cell>
          <cell r="P402">
            <v>427302</v>
          </cell>
          <cell r="Q402">
            <v>387788</v>
          </cell>
          <cell r="R402">
            <v>326273</v>
          </cell>
          <cell r="S402">
            <v>344942</v>
          </cell>
          <cell r="T402">
            <v>404280</v>
          </cell>
          <cell r="Y402">
            <v>59338</v>
          </cell>
          <cell r="Z402">
            <v>17.202312272787879</v>
          </cell>
          <cell r="AA402">
            <v>0.24407005681370464</v>
          </cell>
          <cell r="AC402">
            <v>26744</v>
          </cell>
          <cell r="AD402">
            <v>24111</v>
          </cell>
          <cell r="AE402">
            <v>21285</v>
          </cell>
          <cell r="AF402">
            <v>21285</v>
          </cell>
          <cell r="AG402">
            <v>24876</v>
          </cell>
          <cell r="AL402">
            <v>3591</v>
          </cell>
          <cell r="AM402">
            <v>16.871035940803392</v>
          </cell>
          <cell r="AP402">
            <v>400558</v>
          </cell>
          <cell r="AQ402">
            <v>363677</v>
          </cell>
          <cell r="AR402">
            <v>304988</v>
          </cell>
          <cell r="AS402">
            <v>323657</v>
          </cell>
          <cell r="AT402">
            <v>379404</v>
          </cell>
          <cell r="AU402">
            <v>0</v>
          </cell>
          <cell r="AV402">
            <v>0</v>
          </cell>
          <cell r="AW402">
            <v>0</v>
          </cell>
          <cell r="AY402">
            <v>55747</v>
          </cell>
          <cell r="AZ402">
            <v>17.224098351032112</v>
          </cell>
          <cell r="BB402">
            <v>-725</v>
          </cell>
        </row>
        <row r="403">
          <cell r="A403">
            <v>728</v>
          </cell>
          <cell r="B403" t="str">
            <v>NEW SALEM WENDELL</v>
          </cell>
          <cell r="C403">
            <v>0</v>
          </cell>
          <cell r="D403">
            <v>0</v>
          </cell>
          <cell r="E403">
            <v>0</v>
          </cell>
          <cell r="F403">
            <v>0</v>
          </cell>
          <cell r="G403">
            <v>0</v>
          </cell>
          <cell r="L403">
            <v>0</v>
          </cell>
          <cell r="M403" t="str">
            <v>--</v>
          </cell>
          <cell r="P403">
            <v>0</v>
          </cell>
          <cell r="Q403">
            <v>0</v>
          </cell>
          <cell r="R403">
            <v>0</v>
          </cell>
          <cell r="S403">
            <v>0</v>
          </cell>
          <cell r="T403">
            <v>0</v>
          </cell>
          <cell r="Y403">
            <v>0</v>
          </cell>
          <cell r="Z403" t="str">
            <v>--</v>
          </cell>
          <cell r="AA403">
            <v>0</v>
          </cell>
          <cell r="AC403">
            <v>0</v>
          </cell>
          <cell r="AD403">
            <v>0</v>
          </cell>
          <cell r="AE403">
            <v>0</v>
          </cell>
          <cell r="AF403">
            <v>0</v>
          </cell>
          <cell r="AG403">
            <v>0</v>
          </cell>
          <cell r="AL403">
            <v>0</v>
          </cell>
          <cell r="AM403" t="str">
            <v>--</v>
          </cell>
          <cell r="AP403">
            <v>0</v>
          </cell>
          <cell r="AQ403">
            <v>0</v>
          </cell>
          <cell r="AR403">
            <v>0</v>
          </cell>
          <cell r="AS403">
            <v>0</v>
          </cell>
          <cell r="AT403">
            <v>0</v>
          </cell>
          <cell r="AU403">
            <v>0</v>
          </cell>
          <cell r="AV403">
            <v>0</v>
          </cell>
          <cell r="AW403">
            <v>0</v>
          </cell>
          <cell r="AY403">
            <v>0</v>
          </cell>
          <cell r="AZ403" t="str">
            <v>--</v>
          </cell>
          <cell r="BB403">
            <v>-728</v>
          </cell>
        </row>
        <row r="404">
          <cell r="A404">
            <v>730</v>
          </cell>
          <cell r="B404" t="str">
            <v>NORTHBORO SOUTHBORO</v>
          </cell>
          <cell r="C404">
            <v>29.902027027027028</v>
          </cell>
          <cell r="D404">
            <v>28</v>
          </cell>
          <cell r="E404">
            <v>28</v>
          </cell>
          <cell r="F404">
            <v>28</v>
          </cell>
          <cell r="G404">
            <v>27.996632996632997</v>
          </cell>
          <cell r="L404">
            <v>-3.3670033670034627E-3</v>
          </cell>
          <cell r="M404">
            <v>-1.2025012025007609E-2</v>
          </cell>
          <cell r="P404">
            <v>370554</v>
          </cell>
          <cell r="Q404">
            <v>374183</v>
          </cell>
          <cell r="R404">
            <v>346693</v>
          </cell>
          <cell r="S404">
            <v>372730</v>
          </cell>
          <cell r="T404">
            <v>373684</v>
          </cell>
          <cell r="Y404">
            <v>954</v>
          </cell>
          <cell r="Z404">
            <v>0.25594934671209213</v>
          </cell>
          <cell r="AA404">
            <v>0.26797435873709974</v>
          </cell>
          <cell r="AC404">
            <v>69187.616324117145</v>
          </cell>
          <cell r="AD404">
            <v>28008.043180208017</v>
          </cell>
          <cell r="AE404">
            <v>24437</v>
          </cell>
          <cell r="AF404">
            <v>27028.050348096294</v>
          </cell>
          <cell r="AG404">
            <v>27684.372745216166</v>
          </cell>
          <cell r="AL404">
            <v>656.32239711987131</v>
          </cell>
          <cell r="AM404">
            <v>2.4283009268779798</v>
          </cell>
          <cell r="AP404">
            <v>301366.38367588283</v>
          </cell>
          <cell r="AQ404">
            <v>346174.95681979199</v>
          </cell>
          <cell r="AR404">
            <v>322256</v>
          </cell>
          <cell r="AS404">
            <v>345701.94965190371</v>
          </cell>
          <cell r="AT404">
            <v>345999.62725478382</v>
          </cell>
          <cell r="AU404">
            <v>0</v>
          </cell>
          <cell r="AV404">
            <v>0</v>
          </cell>
          <cell r="AW404">
            <v>0</v>
          </cell>
          <cell r="AY404">
            <v>297.6776028801105</v>
          </cell>
          <cell r="AZ404">
            <v>8.6108164324749659E-2</v>
          </cell>
          <cell r="BB404">
            <v>-730</v>
          </cell>
        </row>
        <row r="405">
          <cell r="A405">
            <v>735</v>
          </cell>
          <cell r="B405" t="str">
            <v>NORTH MIDDLESEX</v>
          </cell>
          <cell r="C405">
            <v>73.281408567458556</v>
          </cell>
          <cell r="D405">
            <v>62</v>
          </cell>
          <cell r="E405">
            <v>64</v>
          </cell>
          <cell r="F405">
            <v>64</v>
          </cell>
          <cell r="G405">
            <v>61.468390043344471</v>
          </cell>
          <cell r="L405">
            <v>-2.5316099566555295</v>
          </cell>
          <cell r="M405">
            <v>-3.9556405572742648</v>
          </cell>
          <cell r="P405">
            <v>883416</v>
          </cell>
          <cell r="Q405">
            <v>779518</v>
          </cell>
          <cell r="R405">
            <v>833238</v>
          </cell>
          <cell r="S405">
            <v>834134</v>
          </cell>
          <cell r="T405">
            <v>784371</v>
          </cell>
          <cell r="Y405">
            <v>-49763</v>
          </cell>
          <cell r="Z405">
            <v>-5.9658280324264457</v>
          </cell>
          <cell r="AA405">
            <v>-2.0101874751521809</v>
          </cell>
          <cell r="AC405">
            <v>179886.16217238514</v>
          </cell>
          <cell r="AD405">
            <v>55366</v>
          </cell>
          <cell r="AE405">
            <v>57089</v>
          </cell>
          <cell r="AF405">
            <v>57089</v>
          </cell>
          <cell r="AG405">
            <v>53561.104756318062</v>
          </cell>
          <cell r="AL405">
            <v>-3527.8952436819382</v>
          </cell>
          <cell r="AM405">
            <v>-6.1796409880746523</v>
          </cell>
          <cell r="AP405">
            <v>703529.83782761486</v>
          </cell>
          <cell r="AQ405">
            <v>724152</v>
          </cell>
          <cell r="AR405">
            <v>776149</v>
          </cell>
          <cell r="AS405">
            <v>777045</v>
          </cell>
          <cell r="AT405">
            <v>730809.89524368197</v>
          </cell>
          <cell r="AU405">
            <v>0</v>
          </cell>
          <cell r="AV405">
            <v>0</v>
          </cell>
          <cell r="AW405">
            <v>0</v>
          </cell>
          <cell r="AY405">
            <v>-46235.104756318033</v>
          </cell>
          <cell r="AZ405">
            <v>-5.9501193310964045</v>
          </cell>
          <cell r="BB405">
            <v>-735</v>
          </cell>
        </row>
        <row r="406">
          <cell r="A406">
            <v>740</v>
          </cell>
          <cell r="B406" t="str">
            <v>OLD ROCHESTER</v>
          </cell>
          <cell r="C406">
            <v>4</v>
          </cell>
          <cell r="D406">
            <v>4</v>
          </cell>
          <cell r="E406">
            <v>3</v>
          </cell>
          <cell r="F406">
            <v>3</v>
          </cell>
          <cell r="G406">
            <v>3</v>
          </cell>
          <cell r="L406">
            <v>0</v>
          </cell>
          <cell r="M406">
            <v>0</v>
          </cell>
          <cell r="P406">
            <v>27801</v>
          </cell>
          <cell r="Q406">
            <v>57524</v>
          </cell>
          <cell r="R406">
            <v>41699</v>
          </cell>
          <cell r="S406">
            <v>41661</v>
          </cell>
          <cell r="T406">
            <v>41657</v>
          </cell>
          <cell r="Y406">
            <v>-4</v>
          </cell>
          <cell r="Z406">
            <v>-9.6013057775845567E-3</v>
          </cell>
          <cell r="AA406">
            <v>-9.6013057775845567E-3</v>
          </cell>
          <cell r="AC406">
            <v>16091.968830290161</v>
          </cell>
          <cell r="AD406">
            <v>26712.079996246572</v>
          </cell>
          <cell r="AE406">
            <v>15123.473880893493</v>
          </cell>
          <cell r="AF406">
            <v>14935.098490425056</v>
          </cell>
          <cell r="AG406">
            <v>14160.840868011181</v>
          </cell>
          <cell r="AL406">
            <v>-774.25762241387565</v>
          </cell>
          <cell r="AM406">
            <v>-5.18414808519847</v>
          </cell>
          <cell r="AP406">
            <v>11709.031169709839</v>
          </cell>
          <cell r="AQ406">
            <v>30811.920003753428</v>
          </cell>
          <cell r="AR406">
            <v>26575.526119106507</v>
          </cell>
          <cell r="AS406">
            <v>26725.901509574942</v>
          </cell>
          <cell r="AT406">
            <v>27496.159131988818</v>
          </cell>
          <cell r="AU406">
            <v>0</v>
          </cell>
          <cell r="AV406">
            <v>0</v>
          </cell>
          <cell r="AW406">
            <v>0</v>
          </cell>
          <cell r="AY406">
            <v>770.25762241387565</v>
          </cell>
          <cell r="AZ406">
            <v>2.8820641359391441</v>
          </cell>
          <cell r="BB406">
            <v>-740</v>
          </cell>
        </row>
        <row r="407">
          <cell r="A407">
            <v>745</v>
          </cell>
          <cell r="B407" t="str">
            <v>PENTUCKET</v>
          </cell>
          <cell r="C407">
            <v>21.182788714763159</v>
          </cell>
          <cell r="D407">
            <v>21</v>
          </cell>
          <cell r="E407">
            <v>26</v>
          </cell>
          <cell r="F407">
            <v>26</v>
          </cell>
          <cell r="G407">
            <v>26</v>
          </cell>
          <cell r="L407">
            <v>0</v>
          </cell>
          <cell r="M407">
            <v>0</v>
          </cell>
          <cell r="P407">
            <v>253857</v>
          </cell>
          <cell r="Q407">
            <v>252819</v>
          </cell>
          <cell r="R407">
            <v>326022</v>
          </cell>
          <cell r="S407">
            <v>326654</v>
          </cell>
          <cell r="T407">
            <v>314261</v>
          </cell>
          <cell r="Y407">
            <v>-12393</v>
          </cell>
          <cell r="Z407">
            <v>-3.7939226214894095</v>
          </cell>
          <cell r="AA407">
            <v>-3.7939226214894095</v>
          </cell>
          <cell r="AC407">
            <v>18916</v>
          </cell>
          <cell r="AD407">
            <v>18753</v>
          </cell>
          <cell r="AE407">
            <v>88187.358629686671</v>
          </cell>
          <cell r="AF407">
            <v>87989.530508341501</v>
          </cell>
          <cell r="AG407">
            <v>72889.107386256452</v>
          </cell>
          <cell r="AL407">
            <v>-15100.423122085049</v>
          </cell>
          <cell r="AM407">
            <v>-17.161613472472748</v>
          </cell>
          <cell r="AP407">
            <v>234941</v>
          </cell>
          <cell r="AQ407">
            <v>234066</v>
          </cell>
          <cell r="AR407">
            <v>237834.64137031333</v>
          </cell>
          <cell r="AS407">
            <v>238664.4694916585</v>
          </cell>
          <cell r="AT407">
            <v>241371.89261374355</v>
          </cell>
          <cell r="AU407">
            <v>0</v>
          </cell>
          <cell r="AV407">
            <v>0</v>
          </cell>
          <cell r="AW407">
            <v>0</v>
          </cell>
          <cell r="AY407">
            <v>2707.4231220850488</v>
          </cell>
          <cell r="AZ407">
            <v>1.1344056062687846</v>
          </cell>
          <cell r="BB407">
            <v>-745</v>
          </cell>
        </row>
        <row r="408">
          <cell r="A408">
            <v>750</v>
          </cell>
          <cell r="B408" t="str">
            <v>PIONEER</v>
          </cell>
          <cell r="C408">
            <v>13.027210884353741</v>
          </cell>
          <cell r="D408">
            <v>16</v>
          </cell>
          <cell r="E408">
            <v>15</v>
          </cell>
          <cell r="F408">
            <v>15</v>
          </cell>
          <cell r="G408">
            <v>15.555555555555555</v>
          </cell>
          <cell r="L408">
            <v>0.55555555555555536</v>
          </cell>
          <cell r="M408">
            <v>3.7037037037036979</v>
          </cell>
          <cell r="P408">
            <v>223818</v>
          </cell>
          <cell r="Q408">
            <v>275888</v>
          </cell>
          <cell r="R408">
            <v>244422</v>
          </cell>
          <cell r="S408">
            <v>244422</v>
          </cell>
          <cell r="T408">
            <v>241469</v>
          </cell>
          <cell r="Y408">
            <v>-2953</v>
          </cell>
          <cell r="Z408">
            <v>-1.2081563852680999</v>
          </cell>
          <cell r="AA408">
            <v>-4.9118600889717978</v>
          </cell>
          <cell r="AC408">
            <v>82351.716901124004</v>
          </cell>
          <cell r="AD408">
            <v>55221.19510416923</v>
          </cell>
          <cell r="AE408">
            <v>31426.587378992328</v>
          </cell>
          <cell r="AF408">
            <v>31205.726517821309</v>
          </cell>
          <cell r="AG408">
            <v>27478.344995299725</v>
          </cell>
          <cell r="AL408">
            <v>-3727.381522521584</v>
          </cell>
          <cell r="AM408">
            <v>-11.944543320896283</v>
          </cell>
          <cell r="AP408">
            <v>141466.28309887601</v>
          </cell>
          <cell r="AQ408">
            <v>220666.80489583078</v>
          </cell>
          <cell r="AR408">
            <v>212995.41262100768</v>
          </cell>
          <cell r="AS408">
            <v>213216.27348217869</v>
          </cell>
          <cell r="AT408">
            <v>213990.65500470027</v>
          </cell>
          <cell r="AU408">
            <v>0</v>
          </cell>
          <cell r="AV408">
            <v>0</v>
          </cell>
          <cell r="AW408">
            <v>0</v>
          </cell>
          <cell r="AY408">
            <v>774.38152252158034</v>
          </cell>
          <cell r="AZ408">
            <v>0.36319062793594981</v>
          </cell>
          <cell r="BB408">
            <v>-750</v>
          </cell>
        </row>
        <row r="409">
          <cell r="A409">
            <v>753</v>
          </cell>
          <cell r="B409" t="str">
            <v>QUABBIN</v>
          </cell>
          <cell r="C409">
            <v>24.168874172185429</v>
          </cell>
          <cell r="D409">
            <v>37</v>
          </cell>
          <cell r="E409">
            <v>30</v>
          </cell>
          <cell r="F409">
            <v>30</v>
          </cell>
          <cell r="G409">
            <v>32.724609919197547</v>
          </cell>
          <cell r="L409">
            <v>2.7246099191975475</v>
          </cell>
          <cell r="M409">
            <v>9.0820330639918225</v>
          </cell>
          <cell r="P409">
            <v>293137</v>
          </cell>
          <cell r="Q409">
            <v>452563</v>
          </cell>
          <cell r="R409">
            <v>357936</v>
          </cell>
          <cell r="S409">
            <v>356973</v>
          </cell>
          <cell r="T409">
            <v>394086</v>
          </cell>
          <cell r="Y409">
            <v>37113</v>
          </cell>
          <cell r="Z409">
            <v>10.396584615643189</v>
          </cell>
          <cell r="AA409">
            <v>1.3145515516513662</v>
          </cell>
          <cell r="AC409">
            <v>188889.26879744546</v>
          </cell>
          <cell r="AD409">
            <v>154887.84133643509</v>
          </cell>
          <cell r="AE409">
            <v>82985.149239576029</v>
          </cell>
          <cell r="AF409">
            <v>81386.456878591096</v>
          </cell>
          <cell r="AG409">
            <v>111063.66220866611</v>
          </cell>
          <cell r="AL409">
            <v>29677.205330075012</v>
          </cell>
          <cell r="AM409">
            <v>36.464550083985372</v>
          </cell>
          <cell r="AP409">
            <v>104247.73120255454</v>
          </cell>
          <cell r="AQ409">
            <v>297675.15866356494</v>
          </cell>
          <cell r="AR409">
            <v>274950.85076042399</v>
          </cell>
          <cell r="AS409">
            <v>275586.5431214089</v>
          </cell>
          <cell r="AT409">
            <v>283022.33779133391</v>
          </cell>
          <cell r="AU409">
            <v>0</v>
          </cell>
          <cell r="AV409">
            <v>0</v>
          </cell>
          <cell r="AW409">
            <v>0</v>
          </cell>
          <cell r="AY409">
            <v>7435.7946699250024</v>
          </cell>
          <cell r="AZ409">
            <v>2.6981704497266445</v>
          </cell>
          <cell r="BB409">
            <v>-753</v>
          </cell>
        </row>
        <row r="410">
          <cell r="A410">
            <v>755</v>
          </cell>
          <cell r="B410" t="str">
            <v>RALPH C MAHAR</v>
          </cell>
          <cell r="C410">
            <v>20</v>
          </cell>
          <cell r="D410">
            <v>20</v>
          </cell>
          <cell r="E410">
            <v>20</v>
          </cell>
          <cell r="F410">
            <v>20</v>
          </cell>
          <cell r="G410">
            <v>20</v>
          </cell>
          <cell r="L410">
            <v>0</v>
          </cell>
          <cell r="M410">
            <v>0</v>
          </cell>
          <cell r="P410">
            <v>228274</v>
          </cell>
          <cell r="Q410">
            <v>256902</v>
          </cell>
          <cell r="R410">
            <v>277494</v>
          </cell>
          <cell r="S410">
            <v>277952</v>
          </cell>
          <cell r="T410">
            <v>263997</v>
          </cell>
          <cell r="Y410">
            <v>-13955</v>
          </cell>
          <cell r="Z410">
            <v>-5.0206510476629056</v>
          </cell>
          <cell r="AA410">
            <v>-5.0206510476629056</v>
          </cell>
          <cell r="AC410">
            <v>74391.879129546578</v>
          </cell>
          <cell r="AD410">
            <v>40080.474941080858</v>
          </cell>
          <cell r="AE410">
            <v>63250.738542801671</v>
          </cell>
          <cell r="AF410">
            <v>63127.914568828863</v>
          </cell>
          <cell r="AG410">
            <v>47796.061382723776</v>
          </cell>
          <cell r="AL410">
            <v>-15331.853186105087</v>
          </cell>
          <cell r="AM410">
            <v>-24.286962892443796</v>
          </cell>
          <cell r="AP410">
            <v>153882.12087045342</v>
          </cell>
          <cell r="AQ410">
            <v>216821.52505891916</v>
          </cell>
          <cell r="AR410">
            <v>214243.26145719833</v>
          </cell>
          <cell r="AS410">
            <v>214824.08543117114</v>
          </cell>
          <cell r="AT410">
            <v>216200.93861727623</v>
          </cell>
          <cell r="AU410">
            <v>0</v>
          </cell>
          <cell r="AV410">
            <v>0</v>
          </cell>
          <cell r="AW410">
            <v>0</v>
          </cell>
          <cell r="AY410">
            <v>1376.8531861050869</v>
          </cell>
          <cell r="AZ410">
            <v>0.64092123717953697</v>
          </cell>
          <cell r="BB410">
            <v>-755</v>
          </cell>
        </row>
        <row r="411">
          <cell r="A411">
            <v>760</v>
          </cell>
          <cell r="B411" t="str">
            <v>SILVER LAKE</v>
          </cell>
          <cell r="C411">
            <v>34.993377483443709</v>
          </cell>
          <cell r="D411">
            <v>48</v>
          </cell>
          <cell r="E411">
            <v>37</v>
          </cell>
          <cell r="F411">
            <v>37</v>
          </cell>
          <cell r="G411">
            <v>38.118466898954701</v>
          </cell>
          <cell r="L411">
            <v>1.1184668989547006</v>
          </cell>
          <cell r="M411">
            <v>3.0228835106883789</v>
          </cell>
          <cell r="P411">
            <v>344710</v>
          </cell>
          <cell r="Q411">
            <v>559160</v>
          </cell>
          <cell r="R411">
            <v>425126</v>
          </cell>
          <cell r="S411">
            <v>422878</v>
          </cell>
          <cell r="T411">
            <v>390603</v>
          </cell>
          <cell r="Y411">
            <v>-32275</v>
          </cell>
          <cell r="Z411">
            <v>-7.6322248970152167</v>
          </cell>
          <cell r="AA411">
            <v>-10.655108407703596</v>
          </cell>
          <cell r="AC411">
            <v>100155.397648164</v>
          </cell>
          <cell r="AD411">
            <v>207732.61693075998</v>
          </cell>
          <cell r="AE411">
            <v>104643.90984235187</v>
          </cell>
          <cell r="AF411">
            <v>101641.42206288234</v>
          </cell>
          <cell r="AG411">
            <v>68419.101429006405</v>
          </cell>
          <cell r="AL411">
            <v>-33222.320633875934</v>
          </cell>
          <cell r="AM411">
            <v>-32.685808560728645</v>
          </cell>
          <cell r="AP411">
            <v>244554.60235183599</v>
          </cell>
          <cell r="AQ411">
            <v>351427.38306924002</v>
          </cell>
          <cell r="AR411">
            <v>320482.09015764814</v>
          </cell>
          <cell r="AS411">
            <v>321236.57793711766</v>
          </cell>
          <cell r="AT411">
            <v>322183.89857099357</v>
          </cell>
          <cell r="AU411">
            <v>0</v>
          </cell>
          <cell r="AV411">
            <v>0</v>
          </cell>
          <cell r="AW411">
            <v>0</v>
          </cell>
          <cell r="AY411">
            <v>947.3206338759046</v>
          </cell>
          <cell r="AZ411">
            <v>0.29489812149017247</v>
          </cell>
          <cell r="BB411">
            <v>-760</v>
          </cell>
        </row>
        <row r="412">
          <cell r="A412">
            <v>763</v>
          </cell>
          <cell r="B412" t="str">
            <v>SOMERSET BERKLEY</v>
          </cell>
          <cell r="C412">
            <v>0</v>
          </cell>
          <cell r="D412">
            <v>1</v>
          </cell>
          <cell r="E412">
            <v>1</v>
          </cell>
          <cell r="F412">
            <v>1</v>
          </cell>
          <cell r="G412">
            <v>1</v>
          </cell>
          <cell r="L412">
            <v>0</v>
          </cell>
          <cell r="M412">
            <v>0</v>
          </cell>
          <cell r="P412">
            <v>0</v>
          </cell>
          <cell r="Q412">
            <v>14110</v>
          </cell>
          <cell r="R412">
            <v>13601</v>
          </cell>
          <cell r="S412">
            <v>13601</v>
          </cell>
          <cell r="T412">
            <v>14715</v>
          </cell>
          <cell r="Y412">
            <v>1114</v>
          </cell>
          <cell r="Z412">
            <v>8.1905742224836366</v>
          </cell>
          <cell r="AA412">
            <v>8.1905742224836366</v>
          </cell>
          <cell r="AC412">
            <v>0</v>
          </cell>
          <cell r="AD412">
            <v>11842.92794065343</v>
          </cell>
          <cell r="AE412">
            <v>13059.137799184507</v>
          </cell>
          <cell r="AF412">
            <v>12910.178037813035</v>
          </cell>
          <cell r="AG412">
            <v>13155.428147957482</v>
          </cell>
          <cell r="AL412">
            <v>245.25011014444681</v>
          </cell>
          <cell r="AM412">
            <v>1.8996648181467846</v>
          </cell>
          <cell r="AP412">
            <v>0</v>
          </cell>
          <cell r="AQ412">
            <v>2267.0720593465703</v>
          </cell>
          <cell r="AR412">
            <v>541.86220081549254</v>
          </cell>
          <cell r="AS412">
            <v>690.82196218696481</v>
          </cell>
          <cell r="AT412">
            <v>1559.571852042518</v>
          </cell>
          <cell r="AU412">
            <v>0</v>
          </cell>
          <cell r="AV412">
            <v>0</v>
          </cell>
          <cell r="AW412">
            <v>0</v>
          </cell>
          <cell r="AY412">
            <v>868.74988985555319</v>
          </cell>
          <cell r="AZ412">
            <v>125.75597439104489</v>
          </cell>
          <cell r="BB412">
            <v>-763</v>
          </cell>
        </row>
        <row r="413">
          <cell r="A413">
            <v>765</v>
          </cell>
          <cell r="B413" t="str">
            <v>SOUTHERN BERKSHIRE</v>
          </cell>
          <cell r="C413">
            <v>0</v>
          </cell>
          <cell r="D413">
            <v>0</v>
          </cell>
          <cell r="E413">
            <v>0</v>
          </cell>
          <cell r="F413">
            <v>0</v>
          </cell>
          <cell r="G413">
            <v>0</v>
          </cell>
          <cell r="L413">
            <v>0</v>
          </cell>
          <cell r="M413" t="str">
            <v>--</v>
          </cell>
          <cell r="P413">
            <v>0</v>
          </cell>
          <cell r="Q413">
            <v>0</v>
          </cell>
          <cell r="R413">
            <v>0</v>
          </cell>
          <cell r="S413">
            <v>0</v>
          </cell>
          <cell r="T413">
            <v>0</v>
          </cell>
          <cell r="Y413">
            <v>0</v>
          </cell>
          <cell r="Z413" t="str">
            <v>--</v>
          </cell>
          <cell r="AA413">
            <v>0</v>
          </cell>
          <cell r="AC413">
            <v>0</v>
          </cell>
          <cell r="AD413">
            <v>0</v>
          </cell>
          <cell r="AE413">
            <v>0</v>
          </cell>
          <cell r="AF413">
            <v>0</v>
          </cell>
          <cell r="AG413">
            <v>0</v>
          </cell>
          <cell r="AL413">
            <v>0</v>
          </cell>
          <cell r="AM413" t="str">
            <v>--</v>
          </cell>
          <cell r="AP413">
            <v>0</v>
          </cell>
          <cell r="AQ413">
            <v>0</v>
          </cell>
          <cell r="AR413">
            <v>0</v>
          </cell>
          <cell r="AS413">
            <v>0</v>
          </cell>
          <cell r="AT413">
            <v>0</v>
          </cell>
          <cell r="AU413">
            <v>0</v>
          </cell>
          <cell r="AV413">
            <v>0</v>
          </cell>
          <cell r="AW413">
            <v>0</v>
          </cell>
          <cell r="AY413">
            <v>0</v>
          </cell>
          <cell r="AZ413" t="str">
            <v>--</v>
          </cell>
          <cell r="BB413">
            <v>-765</v>
          </cell>
        </row>
        <row r="414">
          <cell r="A414">
            <v>766</v>
          </cell>
          <cell r="B414" t="str">
            <v>SOUTHWICK TOLLAND GRANVILLE</v>
          </cell>
          <cell r="C414">
            <v>3.5</v>
          </cell>
          <cell r="D414">
            <v>3</v>
          </cell>
          <cell r="E414">
            <v>3</v>
          </cell>
          <cell r="F414">
            <v>3</v>
          </cell>
          <cell r="G414">
            <v>5.4828514739229028</v>
          </cell>
          <cell r="L414">
            <v>2.4828514739229028</v>
          </cell>
          <cell r="M414">
            <v>82.761715797430099</v>
          </cell>
          <cell r="P414">
            <v>44145</v>
          </cell>
          <cell r="Q414">
            <v>34698</v>
          </cell>
          <cell r="R414">
            <v>32166</v>
          </cell>
          <cell r="S414">
            <v>35874</v>
          </cell>
          <cell r="T414">
            <v>70728</v>
          </cell>
          <cell r="Y414">
            <v>34854</v>
          </cell>
          <cell r="Z414">
            <v>97.15671516976083</v>
          </cell>
          <cell r="AA414">
            <v>14.39499937233073</v>
          </cell>
          <cell r="AC414">
            <v>10953.026485482289</v>
          </cell>
          <cell r="AD414">
            <v>2679</v>
          </cell>
          <cell r="AE414">
            <v>2658</v>
          </cell>
          <cell r="AF414">
            <v>2658</v>
          </cell>
          <cell r="AG414">
            <v>26888.642317992253</v>
          </cell>
          <cell r="AL414">
            <v>24230.642317992253</v>
          </cell>
          <cell r="AM414">
            <v>911.6118253571201</v>
          </cell>
          <cell r="AP414">
            <v>33191.973514517711</v>
          </cell>
          <cell r="AQ414">
            <v>32019</v>
          </cell>
          <cell r="AR414">
            <v>29508</v>
          </cell>
          <cell r="AS414">
            <v>33216</v>
          </cell>
          <cell r="AT414">
            <v>43839.357682007743</v>
          </cell>
          <cell r="AU414">
            <v>0</v>
          </cell>
          <cell r="AV414">
            <v>0</v>
          </cell>
          <cell r="AW414">
            <v>0</v>
          </cell>
          <cell r="AY414">
            <v>10623.357682007743</v>
          </cell>
          <cell r="AZ414">
            <v>31.982651980996344</v>
          </cell>
          <cell r="BB414">
            <v>-766</v>
          </cell>
        </row>
        <row r="415">
          <cell r="A415">
            <v>767</v>
          </cell>
          <cell r="B415" t="str">
            <v>SPENCER EAST BROOKFIELD</v>
          </cell>
          <cell r="C415">
            <v>5.3847008955471978</v>
          </cell>
          <cell r="D415">
            <v>5</v>
          </cell>
          <cell r="E415">
            <v>9</v>
          </cell>
          <cell r="F415">
            <v>9</v>
          </cell>
          <cell r="G415">
            <v>8</v>
          </cell>
          <cell r="L415">
            <v>-1</v>
          </cell>
          <cell r="M415">
            <v>-11.111111111111116</v>
          </cell>
          <cell r="P415">
            <v>52434</v>
          </cell>
          <cell r="Q415">
            <v>55526</v>
          </cell>
          <cell r="R415">
            <v>102057</v>
          </cell>
          <cell r="S415">
            <v>102229</v>
          </cell>
          <cell r="T415">
            <v>88420</v>
          </cell>
          <cell r="Y415">
            <v>-13809</v>
          </cell>
          <cell r="Z415">
            <v>-13.507908714748263</v>
          </cell>
          <cell r="AA415">
            <v>-2.3967976036371468</v>
          </cell>
          <cell r="AC415">
            <v>4808</v>
          </cell>
          <cell r="AD415">
            <v>7310.8048328776977</v>
          </cell>
          <cell r="AE415">
            <v>52446.090705841831</v>
          </cell>
          <cell r="AF415">
            <v>52063.082267920872</v>
          </cell>
          <cell r="AG415">
            <v>36984.095271591112</v>
          </cell>
          <cell r="AL415">
            <v>-15078.986996329761</v>
          </cell>
          <cell r="AM415">
            <v>-28.962916407315387</v>
          </cell>
          <cell r="AP415">
            <v>47626</v>
          </cell>
          <cell r="AQ415">
            <v>48215.1951671223</v>
          </cell>
          <cell r="AR415">
            <v>49610.909294158169</v>
          </cell>
          <cell r="AS415">
            <v>50165.917732079128</v>
          </cell>
          <cell r="AT415">
            <v>51435.904728408888</v>
          </cell>
          <cell r="AU415">
            <v>0</v>
          </cell>
          <cell r="AV415">
            <v>0</v>
          </cell>
          <cell r="AW415">
            <v>0</v>
          </cell>
          <cell r="AY415">
            <v>1269.9869963297606</v>
          </cell>
          <cell r="AZ415">
            <v>2.5315733345343538</v>
          </cell>
          <cell r="BB415">
            <v>-767</v>
          </cell>
        </row>
        <row r="416">
          <cell r="A416">
            <v>770</v>
          </cell>
          <cell r="B416" t="str">
            <v>TANTASQUA</v>
          </cell>
          <cell r="C416">
            <v>0</v>
          </cell>
          <cell r="D416">
            <v>0</v>
          </cell>
          <cell r="E416">
            <v>0</v>
          </cell>
          <cell r="F416">
            <v>0</v>
          </cell>
          <cell r="G416">
            <v>0</v>
          </cell>
          <cell r="L416">
            <v>0</v>
          </cell>
          <cell r="M416" t="str">
            <v>--</v>
          </cell>
          <cell r="P416">
            <v>0</v>
          </cell>
          <cell r="Q416">
            <v>0</v>
          </cell>
          <cell r="R416">
            <v>0</v>
          </cell>
          <cell r="S416">
            <v>0</v>
          </cell>
          <cell r="T416">
            <v>0</v>
          </cell>
          <cell r="Y416">
            <v>0</v>
          </cell>
          <cell r="Z416" t="str">
            <v>--</v>
          </cell>
          <cell r="AA416">
            <v>0</v>
          </cell>
          <cell r="AC416">
            <v>0</v>
          </cell>
          <cell r="AD416">
            <v>0</v>
          </cell>
          <cell r="AE416">
            <v>0</v>
          </cell>
          <cell r="AF416">
            <v>0</v>
          </cell>
          <cell r="AG416">
            <v>0</v>
          </cell>
          <cell r="AL416">
            <v>0</v>
          </cell>
          <cell r="AM416" t="str">
            <v>--</v>
          </cell>
          <cell r="AP416">
            <v>0</v>
          </cell>
          <cell r="AQ416">
            <v>0</v>
          </cell>
          <cell r="AR416">
            <v>0</v>
          </cell>
          <cell r="AS416">
            <v>0</v>
          </cell>
          <cell r="AT416">
            <v>0</v>
          </cell>
          <cell r="AU416">
            <v>0</v>
          </cell>
          <cell r="AV416">
            <v>0</v>
          </cell>
          <cell r="AW416">
            <v>0</v>
          </cell>
          <cell r="AY416">
            <v>0</v>
          </cell>
          <cell r="AZ416" t="str">
            <v>--</v>
          </cell>
          <cell r="BB416">
            <v>-770</v>
          </cell>
        </row>
        <row r="417">
          <cell r="A417">
            <v>773</v>
          </cell>
          <cell r="B417" t="str">
            <v>TRITON</v>
          </cell>
          <cell r="C417">
            <v>51.816129032258061</v>
          </cell>
          <cell r="D417">
            <v>52</v>
          </cell>
          <cell r="E417">
            <v>52</v>
          </cell>
          <cell r="F417">
            <v>52</v>
          </cell>
          <cell r="G417">
            <v>52</v>
          </cell>
          <cell r="L417">
            <v>0</v>
          </cell>
          <cell r="M417">
            <v>0</v>
          </cell>
          <cell r="P417">
            <v>611306</v>
          </cell>
          <cell r="Q417">
            <v>626899</v>
          </cell>
          <cell r="R417">
            <v>640041</v>
          </cell>
          <cell r="S417">
            <v>640250</v>
          </cell>
          <cell r="T417">
            <v>640250</v>
          </cell>
          <cell r="Y417">
            <v>0</v>
          </cell>
          <cell r="Z417">
            <v>0</v>
          </cell>
          <cell r="AA417">
            <v>0</v>
          </cell>
          <cell r="AC417">
            <v>176324.65679893544</v>
          </cell>
          <cell r="AD417">
            <v>59218.510266803496</v>
          </cell>
          <cell r="AE417">
            <v>73788.748116186704</v>
          </cell>
          <cell r="AF417">
            <v>73651.485043142835</v>
          </cell>
          <cell r="AG417">
            <v>71854.996101724886</v>
          </cell>
          <cell r="AL417">
            <v>-1796.4889414179488</v>
          </cell>
          <cell r="AM417">
            <v>-2.4391754495725615</v>
          </cell>
          <cell r="AP417">
            <v>434981.34320106456</v>
          </cell>
          <cell r="AQ417">
            <v>567680.48973319656</v>
          </cell>
          <cell r="AR417">
            <v>566252.2518838133</v>
          </cell>
          <cell r="AS417">
            <v>566598.51495685719</v>
          </cell>
          <cell r="AT417">
            <v>568395.00389827508</v>
          </cell>
          <cell r="AU417">
            <v>0</v>
          </cell>
          <cell r="AV417">
            <v>0</v>
          </cell>
          <cell r="AW417">
            <v>0</v>
          </cell>
          <cell r="AY417">
            <v>1796.4889414178906</v>
          </cell>
          <cell r="AZ417">
            <v>0.31706559300719306</v>
          </cell>
          <cell r="BB417">
            <v>-773</v>
          </cell>
        </row>
        <row r="418">
          <cell r="A418">
            <v>774</v>
          </cell>
          <cell r="B418" t="str">
            <v>UPISLAND</v>
          </cell>
          <cell r="C418">
            <v>40.498281786941583</v>
          </cell>
          <cell r="D418">
            <v>34</v>
          </cell>
          <cell r="E418">
            <v>45</v>
          </cell>
          <cell r="F418">
            <v>45</v>
          </cell>
          <cell r="G418">
            <v>43.409722222222221</v>
          </cell>
          <cell r="L418">
            <v>-1.5902777777777786</v>
          </cell>
          <cell r="M418">
            <v>-3.5339506172839541</v>
          </cell>
          <cell r="P418">
            <v>931825.66799307649</v>
          </cell>
          <cell r="Q418">
            <v>968907.05799307721</v>
          </cell>
          <cell r="R418">
            <v>980345.52000000014</v>
          </cell>
          <cell r="S418">
            <v>980490.91679999966</v>
          </cell>
          <cell r="T418">
            <v>978177.9168000007</v>
          </cell>
          <cell r="Y418">
            <v>-2312.9999999989523</v>
          </cell>
          <cell r="Z418">
            <v>-0.23590223635603369</v>
          </cell>
          <cell r="AA418">
            <v>3.2980483809279204</v>
          </cell>
          <cell r="AC418">
            <v>103288.74245206927</v>
          </cell>
          <cell r="AD418">
            <v>65150.733799491776</v>
          </cell>
          <cell r="AE418">
            <v>81932.47958017615</v>
          </cell>
          <cell r="AF418">
            <v>81558.82463546496</v>
          </cell>
          <cell r="AG418">
            <v>76628.114718056167</v>
          </cell>
          <cell r="AL418">
            <v>-4930.7099174087925</v>
          </cell>
          <cell r="AM418">
            <v>-6.0455872671621673</v>
          </cell>
          <cell r="AP418">
            <v>828536.92554100719</v>
          </cell>
          <cell r="AQ418">
            <v>903756.32419358543</v>
          </cell>
          <cell r="AR418">
            <v>898413.04041982396</v>
          </cell>
          <cell r="AS418">
            <v>898932.09216453473</v>
          </cell>
          <cell r="AT418">
            <v>901549.80208194454</v>
          </cell>
          <cell r="AU418">
            <v>0</v>
          </cell>
          <cell r="AV418">
            <v>0</v>
          </cell>
          <cell r="AW418">
            <v>0</v>
          </cell>
          <cell r="AY418">
            <v>2617.7099174098112</v>
          </cell>
          <cell r="AZ418">
            <v>0.29120218759868255</v>
          </cell>
          <cell r="BB418">
            <v>-774</v>
          </cell>
        </row>
        <row r="419">
          <cell r="A419">
            <v>775</v>
          </cell>
          <cell r="B419" t="str">
            <v>WACHUSETT</v>
          </cell>
          <cell r="C419">
            <v>45.851033919825866</v>
          </cell>
          <cell r="D419">
            <v>43</v>
          </cell>
          <cell r="E419">
            <v>39</v>
          </cell>
          <cell r="F419">
            <v>39</v>
          </cell>
          <cell r="G419">
            <v>44.754944699854498</v>
          </cell>
          <cell r="L419">
            <v>5.754944699854498</v>
          </cell>
          <cell r="M419">
            <v>14.756268461165378</v>
          </cell>
          <cell r="P419">
            <v>509651</v>
          </cell>
          <cell r="Q419">
            <v>483012</v>
          </cell>
          <cell r="R419">
            <v>422744</v>
          </cell>
          <cell r="S419">
            <v>424857</v>
          </cell>
          <cell r="T419">
            <v>481174</v>
          </cell>
          <cell r="Y419">
            <v>56317</v>
          </cell>
          <cell r="Z419">
            <v>13.255518915776365</v>
          </cell>
          <cell r="AA419">
            <v>-1.500749545389013</v>
          </cell>
          <cell r="AC419">
            <v>40839</v>
          </cell>
          <cell r="AD419">
            <v>38399</v>
          </cell>
          <cell r="AE419">
            <v>34785</v>
          </cell>
          <cell r="AF419">
            <v>34785</v>
          </cell>
          <cell r="AG419">
            <v>39456</v>
          </cell>
          <cell r="AL419">
            <v>4671</v>
          </cell>
          <cell r="AM419">
            <v>13.428201811125495</v>
          </cell>
          <cell r="AP419">
            <v>468812</v>
          </cell>
          <cell r="AQ419">
            <v>444613</v>
          </cell>
          <cell r="AR419">
            <v>387959</v>
          </cell>
          <cell r="AS419">
            <v>390072</v>
          </cell>
          <cell r="AT419">
            <v>441718</v>
          </cell>
          <cell r="AU419">
            <v>0</v>
          </cell>
          <cell r="AV419">
            <v>0</v>
          </cell>
          <cell r="AW419">
            <v>0</v>
          </cell>
          <cell r="AY419">
            <v>51646</v>
          </cell>
          <cell r="AZ419">
            <v>13.240119772759895</v>
          </cell>
          <cell r="BB419">
            <v>-775</v>
          </cell>
        </row>
        <row r="420">
          <cell r="A420">
            <v>778</v>
          </cell>
          <cell r="B420" t="str">
            <v>QUABOAG</v>
          </cell>
          <cell r="C420">
            <v>0</v>
          </cell>
          <cell r="D420">
            <v>0</v>
          </cell>
          <cell r="E420">
            <v>0</v>
          </cell>
          <cell r="F420">
            <v>0</v>
          </cell>
          <cell r="G420">
            <v>0</v>
          </cell>
          <cell r="L420">
            <v>0</v>
          </cell>
          <cell r="M420" t="str">
            <v>--</v>
          </cell>
          <cell r="P420">
            <v>0</v>
          </cell>
          <cell r="Q420">
            <v>0</v>
          </cell>
          <cell r="R420">
            <v>0</v>
          </cell>
          <cell r="S420">
            <v>0</v>
          </cell>
          <cell r="T420">
            <v>0</v>
          </cell>
          <cell r="Y420">
            <v>0</v>
          </cell>
          <cell r="Z420" t="str">
            <v>--</v>
          </cell>
          <cell r="AA420">
            <v>0</v>
          </cell>
          <cell r="AC420">
            <v>0</v>
          </cell>
          <cell r="AD420">
            <v>0</v>
          </cell>
          <cell r="AE420">
            <v>0</v>
          </cell>
          <cell r="AF420">
            <v>0</v>
          </cell>
          <cell r="AG420">
            <v>0</v>
          </cell>
          <cell r="AL420">
            <v>0</v>
          </cell>
          <cell r="AM420" t="str">
            <v>--</v>
          </cell>
          <cell r="AP420">
            <v>0</v>
          </cell>
          <cell r="AQ420">
            <v>0</v>
          </cell>
          <cell r="AR420">
            <v>0</v>
          </cell>
          <cell r="AS420">
            <v>0</v>
          </cell>
          <cell r="AT420">
            <v>0</v>
          </cell>
          <cell r="AU420">
            <v>0</v>
          </cell>
          <cell r="AV420">
            <v>0</v>
          </cell>
          <cell r="AW420">
            <v>0</v>
          </cell>
          <cell r="AY420">
            <v>0</v>
          </cell>
          <cell r="AZ420" t="str">
            <v>--</v>
          </cell>
          <cell r="BB420">
            <v>-778</v>
          </cell>
        </row>
        <row r="421">
          <cell r="A421">
            <v>780</v>
          </cell>
          <cell r="B421" t="str">
            <v>WHITMAN HANSON</v>
          </cell>
          <cell r="C421">
            <v>30.013513513513516</v>
          </cell>
          <cell r="D421">
            <v>30</v>
          </cell>
          <cell r="E421">
            <v>24</v>
          </cell>
          <cell r="F421">
            <v>24</v>
          </cell>
          <cell r="G421">
            <v>22.647457627118644</v>
          </cell>
          <cell r="L421">
            <v>-1.3525423728813557</v>
          </cell>
          <cell r="M421">
            <v>-5.6355932203389862</v>
          </cell>
          <cell r="P421">
            <v>342624</v>
          </cell>
          <cell r="Q421">
            <v>335830</v>
          </cell>
          <cell r="R421">
            <v>270158</v>
          </cell>
          <cell r="S421">
            <v>269846</v>
          </cell>
          <cell r="T421">
            <v>254632</v>
          </cell>
          <cell r="Y421">
            <v>-15214</v>
          </cell>
          <cell r="Z421">
            <v>-5.6380305804051183</v>
          </cell>
          <cell r="AA421">
            <v>-2.4373600661320438E-3</v>
          </cell>
          <cell r="AC421">
            <v>74596.433150790166</v>
          </cell>
          <cell r="AD421">
            <v>26790</v>
          </cell>
          <cell r="AE421">
            <v>21420</v>
          </cell>
          <cell r="AF421">
            <v>21420</v>
          </cell>
          <cell r="AG421">
            <v>20178.221650574458</v>
          </cell>
          <cell r="AL421">
            <v>-1241.7783494255418</v>
          </cell>
          <cell r="AM421">
            <v>-5.7972845444703154</v>
          </cell>
          <cell r="AP421">
            <v>268027.56684920983</v>
          </cell>
          <cell r="AQ421">
            <v>309040</v>
          </cell>
          <cell r="AR421">
            <v>248738</v>
          </cell>
          <cell r="AS421">
            <v>248426</v>
          </cell>
          <cell r="AT421">
            <v>234453.77834942553</v>
          </cell>
          <cell r="AU421">
            <v>0</v>
          </cell>
          <cell r="AV421">
            <v>0</v>
          </cell>
          <cell r="AW421">
            <v>0</v>
          </cell>
          <cell r="AY421">
            <v>-13972.221650574473</v>
          </cell>
          <cell r="AZ421">
            <v>-5.6242992482970706</v>
          </cell>
          <cell r="BB421">
            <v>-780</v>
          </cell>
        </row>
        <row r="422">
          <cell r="A422">
            <v>801</v>
          </cell>
          <cell r="B422" t="str">
            <v>ASSABET VALLEY</v>
          </cell>
          <cell r="C422">
            <v>0</v>
          </cell>
          <cell r="D422">
            <v>0</v>
          </cell>
          <cell r="E422">
            <v>0</v>
          </cell>
          <cell r="F422">
            <v>0</v>
          </cell>
          <cell r="G422">
            <v>0</v>
          </cell>
          <cell r="L422">
            <v>0</v>
          </cell>
          <cell r="M422" t="str">
            <v>--</v>
          </cell>
          <cell r="P422">
            <v>0</v>
          </cell>
          <cell r="Q422">
            <v>0</v>
          </cell>
          <cell r="R422">
            <v>0</v>
          </cell>
          <cell r="S422">
            <v>0</v>
          </cell>
          <cell r="T422">
            <v>0</v>
          </cell>
          <cell r="Y422">
            <v>0</v>
          </cell>
          <cell r="Z422" t="str">
            <v>--</v>
          </cell>
          <cell r="AA422">
            <v>0</v>
          </cell>
          <cell r="AC422">
            <v>0</v>
          </cell>
          <cell r="AD422">
            <v>0</v>
          </cell>
          <cell r="AE422">
            <v>0</v>
          </cell>
          <cell r="AF422">
            <v>0</v>
          </cell>
          <cell r="AG422">
            <v>0</v>
          </cell>
          <cell r="AL422">
            <v>0</v>
          </cell>
          <cell r="AM422" t="str">
            <v>--</v>
          </cell>
          <cell r="AP422">
            <v>0</v>
          </cell>
          <cell r="AQ422">
            <v>0</v>
          </cell>
          <cell r="AR422">
            <v>0</v>
          </cell>
          <cell r="AS422">
            <v>0</v>
          </cell>
          <cell r="AT422">
            <v>0</v>
          </cell>
          <cell r="AU422">
            <v>0</v>
          </cell>
          <cell r="AV422">
            <v>0</v>
          </cell>
          <cell r="AW422">
            <v>0</v>
          </cell>
          <cell r="AY422">
            <v>0</v>
          </cell>
          <cell r="AZ422" t="str">
            <v>--</v>
          </cell>
          <cell r="BB422">
            <v>-801</v>
          </cell>
        </row>
        <row r="423">
          <cell r="A423">
            <v>805</v>
          </cell>
          <cell r="B423" t="str">
            <v>BLACKSTONE VALLEY</v>
          </cell>
          <cell r="C423">
            <v>0</v>
          </cell>
          <cell r="D423">
            <v>0</v>
          </cell>
          <cell r="E423">
            <v>0</v>
          </cell>
          <cell r="F423">
            <v>0</v>
          </cell>
          <cell r="G423">
            <v>0</v>
          </cell>
          <cell r="L423">
            <v>0</v>
          </cell>
          <cell r="M423" t="str">
            <v>--</v>
          </cell>
          <cell r="P423">
            <v>0</v>
          </cell>
          <cell r="Q423">
            <v>0</v>
          </cell>
          <cell r="R423">
            <v>0</v>
          </cell>
          <cell r="S423">
            <v>0</v>
          </cell>
          <cell r="T423">
            <v>0</v>
          </cell>
          <cell r="Y423">
            <v>0</v>
          </cell>
          <cell r="Z423" t="str">
            <v>--</v>
          </cell>
          <cell r="AA423">
            <v>0</v>
          </cell>
          <cell r="AC423">
            <v>0</v>
          </cell>
          <cell r="AD423">
            <v>0</v>
          </cell>
          <cell r="AE423">
            <v>0</v>
          </cell>
          <cell r="AF423">
            <v>0</v>
          </cell>
          <cell r="AG423">
            <v>0</v>
          </cell>
          <cell r="AL423">
            <v>0</v>
          </cell>
          <cell r="AM423" t="str">
            <v>--</v>
          </cell>
          <cell r="AP423">
            <v>0</v>
          </cell>
          <cell r="AQ423">
            <v>0</v>
          </cell>
          <cell r="AR423">
            <v>0</v>
          </cell>
          <cell r="AS423">
            <v>0</v>
          </cell>
          <cell r="AT423">
            <v>0</v>
          </cell>
          <cell r="AU423">
            <v>0</v>
          </cell>
          <cell r="AV423">
            <v>0</v>
          </cell>
          <cell r="AW423">
            <v>0</v>
          </cell>
          <cell r="AY423">
            <v>0</v>
          </cell>
          <cell r="AZ423" t="str">
            <v>--</v>
          </cell>
          <cell r="BB423">
            <v>-805</v>
          </cell>
        </row>
        <row r="424">
          <cell r="A424">
            <v>806</v>
          </cell>
          <cell r="B424" t="str">
            <v>BLUE HILLS</v>
          </cell>
          <cell r="C424">
            <v>0</v>
          </cell>
          <cell r="D424">
            <v>0</v>
          </cell>
          <cell r="E424">
            <v>0</v>
          </cell>
          <cell r="F424">
            <v>0</v>
          </cell>
          <cell r="G424">
            <v>0</v>
          </cell>
          <cell r="L424">
            <v>0</v>
          </cell>
          <cell r="M424" t="str">
            <v>--</v>
          </cell>
          <cell r="P424">
            <v>0</v>
          </cell>
          <cell r="Q424">
            <v>0</v>
          </cell>
          <cell r="R424">
            <v>0</v>
          </cell>
          <cell r="S424">
            <v>0</v>
          </cell>
          <cell r="T424">
            <v>0</v>
          </cell>
          <cell r="Y424">
            <v>0</v>
          </cell>
          <cell r="Z424" t="str">
            <v>--</v>
          </cell>
          <cell r="AA424">
            <v>0</v>
          </cell>
          <cell r="AC424">
            <v>0</v>
          </cell>
          <cell r="AD424">
            <v>0</v>
          </cell>
          <cell r="AE424">
            <v>0</v>
          </cell>
          <cell r="AF424">
            <v>0</v>
          </cell>
          <cell r="AG424">
            <v>0</v>
          </cell>
          <cell r="AL424">
            <v>0</v>
          </cell>
          <cell r="AM424" t="str">
            <v>--</v>
          </cell>
          <cell r="AP424">
            <v>0</v>
          </cell>
          <cell r="AQ424">
            <v>0</v>
          </cell>
          <cell r="AR424">
            <v>0</v>
          </cell>
          <cell r="AS424">
            <v>0</v>
          </cell>
          <cell r="AT424">
            <v>0</v>
          </cell>
          <cell r="AU424">
            <v>0</v>
          </cell>
          <cell r="AV424">
            <v>0</v>
          </cell>
          <cell r="AW424">
            <v>0</v>
          </cell>
          <cell r="AY424">
            <v>0</v>
          </cell>
          <cell r="AZ424" t="str">
            <v>--</v>
          </cell>
          <cell r="BB424">
            <v>-806</v>
          </cell>
        </row>
        <row r="425">
          <cell r="A425">
            <v>810</v>
          </cell>
          <cell r="B425" t="str">
            <v>BRISTOL PLYMOUTH</v>
          </cell>
          <cell r="C425">
            <v>0</v>
          </cell>
          <cell r="D425">
            <v>0</v>
          </cell>
          <cell r="E425">
            <v>0</v>
          </cell>
          <cell r="F425">
            <v>0</v>
          </cell>
          <cell r="G425">
            <v>0</v>
          </cell>
          <cell r="L425">
            <v>0</v>
          </cell>
          <cell r="M425" t="str">
            <v>--</v>
          </cell>
          <cell r="P425">
            <v>0</v>
          </cell>
          <cell r="Q425">
            <v>0</v>
          </cell>
          <cell r="R425">
            <v>0</v>
          </cell>
          <cell r="S425">
            <v>0</v>
          </cell>
          <cell r="T425">
            <v>0</v>
          </cell>
          <cell r="Y425">
            <v>0</v>
          </cell>
          <cell r="Z425" t="str">
            <v>--</v>
          </cell>
          <cell r="AA425">
            <v>0</v>
          </cell>
          <cell r="AC425">
            <v>0</v>
          </cell>
          <cell r="AD425">
            <v>0</v>
          </cell>
          <cell r="AE425">
            <v>0</v>
          </cell>
          <cell r="AF425">
            <v>0</v>
          </cell>
          <cell r="AG425">
            <v>0</v>
          </cell>
          <cell r="AL425">
            <v>0</v>
          </cell>
          <cell r="AM425" t="str">
            <v>--</v>
          </cell>
          <cell r="AP425">
            <v>0</v>
          </cell>
          <cell r="AQ425">
            <v>0</v>
          </cell>
          <cell r="AR425">
            <v>0</v>
          </cell>
          <cell r="AS425">
            <v>0</v>
          </cell>
          <cell r="AT425">
            <v>0</v>
          </cell>
          <cell r="AU425">
            <v>0</v>
          </cell>
          <cell r="AV425">
            <v>0</v>
          </cell>
          <cell r="AW425">
            <v>0</v>
          </cell>
          <cell r="AY425">
            <v>0</v>
          </cell>
          <cell r="AZ425" t="str">
            <v>--</v>
          </cell>
          <cell r="BB425">
            <v>-810</v>
          </cell>
        </row>
        <row r="426">
          <cell r="A426">
            <v>815</v>
          </cell>
          <cell r="B426" t="str">
            <v>CAPE COD</v>
          </cell>
          <cell r="C426">
            <v>0</v>
          </cell>
          <cell r="D426">
            <v>0</v>
          </cell>
          <cell r="E426">
            <v>0</v>
          </cell>
          <cell r="F426">
            <v>0</v>
          </cell>
          <cell r="G426">
            <v>0</v>
          </cell>
          <cell r="L426">
            <v>0</v>
          </cell>
          <cell r="M426" t="str">
            <v>--</v>
          </cell>
          <cell r="P426">
            <v>0</v>
          </cell>
          <cell r="Q426">
            <v>0</v>
          </cell>
          <cell r="R426">
            <v>0</v>
          </cell>
          <cell r="S426">
            <v>0</v>
          </cell>
          <cell r="T426">
            <v>0</v>
          </cell>
          <cell r="Y426">
            <v>0</v>
          </cell>
          <cell r="Z426" t="str">
            <v>--</v>
          </cell>
          <cell r="AA426">
            <v>0</v>
          </cell>
          <cell r="AC426">
            <v>0</v>
          </cell>
          <cell r="AD426">
            <v>0</v>
          </cell>
          <cell r="AE426">
            <v>0</v>
          </cell>
          <cell r="AF426">
            <v>0</v>
          </cell>
          <cell r="AG426">
            <v>0</v>
          </cell>
          <cell r="AL426">
            <v>0</v>
          </cell>
          <cell r="AM426" t="str">
            <v>--</v>
          </cell>
          <cell r="AP426">
            <v>0</v>
          </cell>
          <cell r="AQ426">
            <v>0</v>
          </cell>
          <cell r="AR426">
            <v>0</v>
          </cell>
          <cell r="AS426">
            <v>0</v>
          </cell>
          <cell r="AT426">
            <v>0</v>
          </cell>
          <cell r="AU426">
            <v>0</v>
          </cell>
          <cell r="AV426">
            <v>0</v>
          </cell>
          <cell r="AW426">
            <v>0</v>
          </cell>
          <cell r="AY426">
            <v>0</v>
          </cell>
          <cell r="AZ426" t="str">
            <v>--</v>
          </cell>
          <cell r="BB426">
            <v>-815</v>
          </cell>
        </row>
        <row r="427">
          <cell r="A427">
            <v>817</v>
          </cell>
          <cell r="B427" t="str">
            <v>ESSEX NORTH SHORE</v>
          </cell>
          <cell r="C427">
            <v>0</v>
          </cell>
          <cell r="D427">
            <v>0</v>
          </cell>
          <cell r="E427">
            <v>0</v>
          </cell>
          <cell r="F427">
            <v>0</v>
          </cell>
          <cell r="G427">
            <v>0</v>
          </cell>
          <cell r="L427">
            <v>0</v>
          </cell>
          <cell r="M427" t="str">
            <v>--</v>
          </cell>
          <cell r="P427">
            <v>0</v>
          </cell>
          <cell r="Q427">
            <v>0</v>
          </cell>
          <cell r="R427">
            <v>0</v>
          </cell>
          <cell r="S427">
            <v>0</v>
          </cell>
          <cell r="T427">
            <v>0</v>
          </cell>
          <cell r="Y427">
            <v>0</v>
          </cell>
          <cell r="Z427" t="str">
            <v>--</v>
          </cell>
          <cell r="AA427">
            <v>0</v>
          </cell>
          <cell r="AC427">
            <v>0</v>
          </cell>
          <cell r="AD427">
            <v>0</v>
          </cell>
          <cell r="AE427">
            <v>0</v>
          </cell>
          <cell r="AF427">
            <v>0</v>
          </cell>
          <cell r="AG427">
            <v>0</v>
          </cell>
          <cell r="AL427">
            <v>0</v>
          </cell>
          <cell r="AM427" t="str">
            <v>--</v>
          </cell>
          <cell r="AP427">
            <v>0</v>
          </cell>
          <cell r="AQ427">
            <v>0</v>
          </cell>
          <cell r="AR427">
            <v>0</v>
          </cell>
          <cell r="AS427">
            <v>0</v>
          </cell>
          <cell r="AT427">
            <v>0</v>
          </cell>
          <cell r="AU427">
            <v>0</v>
          </cell>
          <cell r="AV427">
            <v>0</v>
          </cell>
          <cell r="AW427">
            <v>0</v>
          </cell>
          <cell r="AY427">
            <v>0</v>
          </cell>
          <cell r="AZ427" t="str">
            <v>--</v>
          </cell>
          <cell r="BB427">
            <v>-817</v>
          </cell>
        </row>
        <row r="428">
          <cell r="A428">
            <v>818</v>
          </cell>
          <cell r="B428" t="str">
            <v>FRANKLIN COUNTY</v>
          </cell>
          <cell r="C428">
            <v>0</v>
          </cell>
          <cell r="D428">
            <v>0</v>
          </cell>
          <cell r="E428">
            <v>0</v>
          </cell>
          <cell r="F428">
            <v>0</v>
          </cell>
          <cell r="G428">
            <v>0</v>
          </cell>
          <cell r="L428">
            <v>0</v>
          </cell>
          <cell r="M428" t="str">
            <v>--</v>
          </cell>
          <cell r="P428">
            <v>0</v>
          </cell>
          <cell r="Q428">
            <v>0</v>
          </cell>
          <cell r="R428">
            <v>0</v>
          </cell>
          <cell r="S428">
            <v>0</v>
          </cell>
          <cell r="T428">
            <v>0</v>
          </cell>
          <cell r="Y428">
            <v>0</v>
          </cell>
          <cell r="Z428" t="str">
            <v>--</v>
          </cell>
          <cell r="AA428">
            <v>0</v>
          </cell>
          <cell r="AC428">
            <v>0</v>
          </cell>
          <cell r="AD428">
            <v>0</v>
          </cell>
          <cell r="AE428">
            <v>0</v>
          </cell>
          <cell r="AF428">
            <v>0</v>
          </cell>
          <cell r="AG428">
            <v>0</v>
          </cell>
          <cell r="AL428">
            <v>0</v>
          </cell>
          <cell r="AM428" t="str">
            <v>--</v>
          </cell>
          <cell r="AP428">
            <v>0</v>
          </cell>
          <cell r="AQ428">
            <v>0</v>
          </cell>
          <cell r="AR428">
            <v>0</v>
          </cell>
          <cell r="AS428">
            <v>0</v>
          </cell>
          <cell r="AT428">
            <v>0</v>
          </cell>
          <cell r="AU428">
            <v>0</v>
          </cell>
          <cell r="AV428">
            <v>0</v>
          </cell>
          <cell r="AW428">
            <v>0</v>
          </cell>
          <cell r="AY428">
            <v>0</v>
          </cell>
          <cell r="AZ428" t="str">
            <v>--</v>
          </cell>
          <cell r="BB428">
            <v>-818</v>
          </cell>
        </row>
        <row r="429">
          <cell r="A429">
            <v>821</v>
          </cell>
          <cell r="B429" t="str">
            <v>GREATER FALL RIVER</v>
          </cell>
          <cell r="C429">
            <v>0</v>
          </cell>
          <cell r="D429">
            <v>0</v>
          </cell>
          <cell r="E429">
            <v>0</v>
          </cell>
          <cell r="F429">
            <v>0</v>
          </cell>
          <cell r="G429">
            <v>0</v>
          </cell>
          <cell r="L429">
            <v>0</v>
          </cell>
          <cell r="M429" t="str">
            <v>--</v>
          </cell>
          <cell r="P429">
            <v>0</v>
          </cell>
          <cell r="Q429">
            <v>0</v>
          </cell>
          <cell r="R429">
            <v>0</v>
          </cell>
          <cell r="S429">
            <v>0</v>
          </cell>
          <cell r="T429">
            <v>0</v>
          </cell>
          <cell r="Y429">
            <v>0</v>
          </cell>
          <cell r="Z429" t="str">
            <v>--</v>
          </cell>
          <cell r="AA429">
            <v>0</v>
          </cell>
          <cell r="AC429">
            <v>0</v>
          </cell>
          <cell r="AD429">
            <v>0</v>
          </cell>
          <cell r="AE429">
            <v>0</v>
          </cell>
          <cell r="AF429">
            <v>0</v>
          </cell>
          <cell r="AG429">
            <v>0</v>
          </cell>
          <cell r="AL429">
            <v>0</v>
          </cell>
          <cell r="AM429" t="str">
            <v>--</v>
          </cell>
          <cell r="AP429">
            <v>0</v>
          </cell>
          <cell r="AQ429">
            <v>0</v>
          </cell>
          <cell r="AR429">
            <v>0</v>
          </cell>
          <cell r="AS429">
            <v>0</v>
          </cell>
          <cell r="AT429">
            <v>0</v>
          </cell>
          <cell r="AU429">
            <v>0</v>
          </cell>
          <cell r="AV429">
            <v>0</v>
          </cell>
          <cell r="AW429">
            <v>0</v>
          </cell>
          <cell r="AY429">
            <v>0</v>
          </cell>
          <cell r="AZ429" t="str">
            <v>--</v>
          </cell>
          <cell r="BB429">
            <v>-821</v>
          </cell>
        </row>
        <row r="430">
          <cell r="A430">
            <v>823</v>
          </cell>
          <cell r="B430" t="str">
            <v>GREATER LAWRENCE</v>
          </cell>
          <cell r="C430">
            <v>0</v>
          </cell>
          <cell r="D430">
            <v>0</v>
          </cell>
          <cell r="E430">
            <v>0</v>
          </cell>
          <cell r="F430">
            <v>0</v>
          </cell>
          <cell r="G430">
            <v>0</v>
          </cell>
          <cell r="L430">
            <v>0</v>
          </cell>
          <cell r="M430" t="str">
            <v>--</v>
          </cell>
          <cell r="P430">
            <v>0</v>
          </cell>
          <cell r="Q430">
            <v>0</v>
          </cell>
          <cell r="R430">
            <v>0</v>
          </cell>
          <cell r="S430">
            <v>0</v>
          </cell>
          <cell r="T430">
            <v>0</v>
          </cell>
          <cell r="Y430">
            <v>0</v>
          </cell>
          <cell r="Z430" t="str">
            <v>--</v>
          </cell>
          <cell r="AA430">
            <v>0</v>
          </cell>
          <cell r="AC430">
            <v>0</v>
          </cell>
          <cell r="AD430">
            <v>0</v>
          </cell>
          <cell r="AE430">
            <v>0</v>
          </cell>
          <cell r="AF430">
            <v>0</v>
          </cell>
          <cell r="AG430">
            <v>0</v>
          </cell>
          <cell r="AL430">
            <v>0</v>
          </cell>
          <cell r="AM430" t="str">
            <v>--</v>
          </cell>
          <cell r="AP430">
            <v>0</v>
          </cell>
          <cell r="AQ430">
            <v>0</v>
          </cell>
          <cell r="AR430">
            <v>0</v>
          </cell>
          <cell r="AS430">
            <v>0</v>
          </cell>
          <cell r="AT430">
            <v>0</v>
          </cell>
          <cell r="AU430">
            <v>0</v>
          </cell>
          <cell r="AV430">
            <v>0</v>
          </cell>
          <cell r="AW430">
            <v>0</v>
          </cell>
          <cell r="AY430">
            <v>0</v>
          </cell>
          <cell r="AZ430" t="str">
            <v>--</v>
          </cell>
          <cell r="BB430">
            <v>-823</v>
          </cell>
        </row>
        <row r="431">
          <cell r="A431">
            <v>825</v>
          </cell>
          <cell r="B431" t="str">
            <v>GREATER NEW BEDFORD</v>
          </cell>
          <cell r="C431">
            <v>0</v>
          </cell>
          <cell r="D431">
            <v>0</v>
          </cell>
          <cell r="E431">
            <v>0</v>
          </cell>
          <cell r="F431">
            <v>0</v>
          </cell>
          <cell r="G431">
            <v>0</v>
          </cell>
          <cell r="L431">
            <v>0</v>
          </cell>
          <cell r="M431" t="str">
            <v>--</v>
          </cell>
          <cell r="P431">
            <v>0</v>
          </cell>
          <cell r="Q431">
            <v>0</v>
          </cell>
          <cell r="R431">
            <v>0</v>
          </cell>
          <cell r="S431">
            <v>0</v>
          </cell>
          <cell r="T431">
            <v>0</v>
          </cell>
          <cell r="Y431">
            <v>0</v>
          </cell>
          <cell r="Z431" t="str">
            <v>--</v>
          </cell>
          <cell r="AA431">
            <v>0</v>
          </cell>
          <cell r="AC431">
            <v>0</v>
          </cell>
          <cell r="AD431">
            <v>0</v>
          </cell>
          <cell r="AE431">
            <v>0</v>
          </cell>
          <cell r="AF431">
            <v>0</v>
          </cell>
          <cell r="AG431">
            <v>0</v>
          </cell>
          <cell r="AL431">
            <v>0</v>
          </cell>
          <cell r="AM431" t="str">
            <v>--</v>
          </cell>
          <cell r="AP431">
            <v>0</v>
          </cell>
          <cell r="AQ431">
            <v>0</v>
          </cell>
          <cell r="AR431">
            <v>0</v>
          </cell>
          <cell r="AS431">
            <v>0</v>
          </cell>
          <cell r="AT431">
            <v>0</v>
          </cell>
          <cell r="AU431">
            <v>0</v>
          </cell>
          <cell r="AV431">
            <v>0</v>
          </cell>
          <cell r="AW431">
            <v>0</v>
          </cell>
          <cell r="AY431">
            <v>0</v>
          </cell>
          <cell r="AZ431" t="str">
            <v>--</v>
          </cell>
          <cell r="BB431">
            <v>-825</v>
          </cell>
        </row>
        <row r="432">
          <cell r="A432">
            <v>828</v>
          </cell>
          <cell r="B432" t="str">
            <v>GREATER LOWELL</v>
          </cell>
          <cell r="C432">
            <v>0</v>
          </cell>
          <cell r="D432">
            <v>0</v>
          </cell>
          <cell r="E432">
            <v>0</v>
          </cell>
          <cell r="F432">
            <v>0</v>
          </cell>
          <cell r="G432">
            <v>0</v>
          </cell>
          <cell r="L432">
            <v>0</v>
          </cell>
          <cell r="M432" t="str">
            <v>--</v>
          </cell>
          <cell r="P432">
            <v>0</v>
          </cell>
          <cell r="Q432">
            <v>0</v>
          </cell>
          <cell r="R432">
            <v>0</v>
          </cell>
          <cell r="S432">
            <v>0</v>
          </cell>
          <cell r="T432">
            <v>0</v>
          </cell>
          <cell r="Y432">
            <v>0</v>
          </cell>
          <cell r="Z432" t="str">
            <v>--</v>
          </cell>
          <cell r="AA432">
            <v>0</v>
          </cell>
          <cell r="AC432">
            <v>0</v>
          </cell>
          <cell r="AD432">
            <v>0</v>
          </cell>
          <cell r="AE432">
            <v>0</v>
          </cell>
          <cell r="AF432">
            <v>0</v>
          </cell>
          <cell r="AG432">
            <v>0</v>
          </cell>
          <cell r="AL432">
            <v>0</v>
          </cell>
          <cell r="AM432" t="str">
            <v>--</v>
          </cell>
          <cell r="AP432">
            <v>0</v>
          </cell>
          <cell r="AQ432">
            <v>0</v>
          </cell>
          <cell r="AR432">
            <v>0</v>
          </cell>
          <cell r="AS432">
            <v>0</v>
          </cell>
          <cell r="AT432">
            <v>0</v>
          </cell>
          <cell r="AU432">
            <v>0</v>
          </cell>
          <cell r="AV432">
            <v>0</v>
          </cell>
          <cell r="AW432">
            <v>0</v>
          </cell>
          <cell r="AY432">
            <v>0</v>
          </cell>
          <cell r="AZ432" t="str">
            <v>--</v>
          </cell>
          <cell r="BB432">
            <v>-828</v>
          </cell>
        </row>
        <row r="433">
          <cell r="A433">
            <v>829</v>
          </cell>
          <cell r="B433" t="str">
            <v>SOUTH MIDDLESEX</v>
          </cell>
          <cell r="C433">
            <v>0</v>
          </cell>
          <cell r="D433">
            <v>0</v>
          </cell>
          <cell r="E433">
            <v>0</v>
          </cell>
          <cell r="F433">
            <v>0</v>
          </cell>
          <cell r="G433">
            <v>0</v>
          </cell>
          <cell r="L433">
            <v>0</v>
          </cell>
          <cell r="M433" t="str">
            <v>--</v>
          </cell>
          <cell r="P433">
            <v>0</v>
          </cell>
          <cell r="Q433">
            <v>0</v>
          </cell>
          <cell r="R433">
            <v>0</v>
          </cell>
          <cell r="S433">
            <v>0</v>
          </cell>
          <cell r="T433">
            <v>0</v>
          </cell>
          <cell r="Y433">
            <v>0</v>
          </cell>
          <cell r="Z433" t="str">
            <v>--</v>
          </cell>
          <cell r="AA433">
            <v>0</v>
          </cell>
          <cell r="AC433">
            <v>0</v>
          </cell>
          <cell r="AD433">
            <v>0</v>
          </cell>
          <cell r="AE433">
            <v>0</v>
          </cell>
          <cell r="AF433">
            <v>0</v>
          </cell>
          <cell r="AG433">
            <v>0</v>
          </cell>
          <cell r="AL433">
            <v>0</v>
          </cell>
          <cell r="AM433" t="str">
            <v>--</v>
          </cell>
          <cell r="AP433">
            <v>0</v>
          </cell>
          <cell r="AQ433">
            <v>0</v>
          </cell>
          <cell r="AR433">
            <v>0</v>
          </cell>
          <cell r="AS433">
            <v>0</v>
          </cell>
          <cell r="AT433">
            <v>0</v>
          </cell>
          <cell r="AU433">
            <v>0</v>
          </cell>
          <cell r="AV433">
            <v>0</v>
          </cell>
          <cell r="AW433">
            <v>0</v>
          </cell>
          <cell r="AY433">
            <v>0</v>
          </cell>
          <cell r="AZ433" t="str">
            <v>--</v>
          </cell>
          <cell r="BB433">
            <v>-829</v>
          </cell>
        </row>
        <row r="434">
          <cell r="A434">
            <v>830</v>
          </cell>
          <cell r="B434" t="str">
            <v>MINUTEMAN</v>
          </cell>
          <cell r="C434">
            <v>0</v>
          </cell>
          <cell r="D434">
            <v>0</v>
          </cell>
          <cell r="E434">
            <v>0</v>
          </cell>
          <cell r="F434">
            <v>0</v>
          </cell>
          <cell r="G434">
            <v>0</v>
          </cell>
          <cell r="L434">
            <v>0</v>
          </cell>
          <cell r="M434" t="str">
            <v>--</v>
          </cell>
          <cell r="P434">
            <v>0</v>
          </cell>
          <cell r="Q434">
            <v>0</v>
          </cell>
          <cell r="R434">
            <v>0</v>
          </cell>
          <cell r="S434">
            <v>0</v>
          </cell>
          <cell r="T434">
            <v>0</v>
          </cell>
          <cell r="Y434">
            <v>0</v>
          </cell>
          <cell r="Z434" t="str">
            <v>--</v>
          </cell>
          <cell r="AA434">
            <v>0</v>
          </cell>
          <cell r="AC434">
            <v>0</v>
          </cell>
          <cell r="AD434">
            <v>0</v>
          </cell>
          <cell r="AE434">
            <v>0</v>
          </cell>
          <cell r="AF434">
            <v>0</v>
          </cell>
          <cell r="AG434">
            <v>0</v>
          </cell>
          <cell r="AL434">
            <v>0</v>
          </cell>
          <cell r="AM434" t="str">
            <v>--</v>
          </cell>
          <cell r="AP434">
            <v>0</v>
          </cell>
          <cell r="AQ434">
            <v>0</v>
          </cell>
          <cell r="AR434">
            <v>0</v>
          </cell>
          <cell r="AS434">
            <v>0</v>
          </cell>
          <cell r="AT434">
            <v>0</v>
          </cell>
          <cell r="AU434">
            <v>0</v>
          </cell>
          <cell r="AV434">
            <v>0</v>
          </cell>
          <cell r="AW434">
            <v>0</v>
          </cell>
          <cell r="AY434">
            <v>0</v>
          </cell>
          <cell r="AZ434" t="str">
            <v>--</v>
          </cell>
          <cell r="BB434">
            <v>-830</v>
          </cell>
        </row>
        <row r="435">
          <cell r="A435">
            <v>832</v>
          </cell>
          <cell r="B435" t="str">
            <v>MONTACHUSETT</v>
          </cell>
          <cell r="C435">
            <v>0</v>
          </cell>
          <cell r="D435">
            <v>0</v>
          </cell>
          <cell r="E435">
            <v>0</v>
          </cell>
          <cell r="F435">
            <v>0</v>
          </cell>
          <cell r="G435">
            <v>0</v>
          </cell>
          <cell r="L435">
            <v>0</v>
          </cell>
          <cell r="M435" t="str">
            <v>--</v>
          </cell>
          <cell r="P435">
            <v>0</v>
          </cell>
          <cell r="Q435">
            <v>0</v>
          </cell>
          <cell r="R435">
            <v>0</v>
          </cell>
          <cell r="S435">
            <v>0</v>
          </cell>
          <cell r="T435">
            <v>0</v>
          </cell>
          <cell r="Y435">
            <v>0</v>
          </cell>
          <cell r="Z435" t="str">
            <v>--</v>
          </cell>
          <cell r="AA435">
            <v>0</v>
          </cell>
          <cell r="AC435">
            <v>0</v>
          </cell>
          <cell r="AD435">
            <v>0</v>
          </cell>
          <cell r="AE435">
            <v>0</v>
          </cell>
          <cell r="AF435">
            <v>0</v>
          </cell>
          <cell r="AG435">
            <v>0</v>
          </cell>
          <cell r="AL435">
            <v>0</v>
          </cell>
          <cell r="AM435" t="str">
            <v>--</v>
          </cell>
          <cell r="AP435">
            <v>0</v>
          </cell>
          <cell r="AQ435">
            <v>0</v>
          </cell>
          <cell r="AR435">
            <v>0</v>
          </cell>
          <cell r="AS435">
            <v>0</v>
          </cell>
          <cell r="AT435">
            <v>0</v>
          </cell>
          <cell r="AU435">
            <v>0</v>
          </cell>
          <cell r="AV435">
            <v>0</v>
          </cell>
          <cell r="AW435">
            <v>0</v>
          </cell>
          <cell r="AY435">
            <v>0</v>
          </cell>
          <cell r="AZ435" t="str">
            <v>--</v>
          </cell>
          <cell r="BB435">
            <v>-832</v>
          </cell>
        </row>
        <row r="436">
          <cell r="A436">
            <v>851</v>
          </cell>
          <cell r="B436" t="str">
            <v>NORTHERN BERKSHIRE</v>
          </cell>
          <cell r="C436">
            <v>0</v>
          </cell>
          <cell r="D436">
            <v>0</v>
          </cell>
          <cell r="E436">
            <v>0</v>
          </cell>
          <cell r="F436">
            <v>0</v>
          </cell>
          <cell r="G436">
            <v>0</v>
          </cell>
          <cell r="L436">
            <v>0</v>
          </cell>
          <cell r="M436" t="str">
            <v>--</v>
          </cell>
          <cell r="P436">
            <v>0</v>
          </cell>
          <cell r="Q436">
            <v>0</v>
          </cell>
          <cell r="R436">
            <v>0</v>
          </cell>
          <cell r="S436">
            <v>0</v>
          </cell>
          <cell r="T436">
            <v>0</v>
          </cell>
          <cell r="Y436">
            <v>0</v>
          </cell>
          <cell r="Z436" t="str">
            <v>--</v>
          </cell>
          <cell r="AA436">
            <v>0</v>
          </cell>
          <cell r="AC436">
            <v>0</v>
          </cell>
          <cell r="AD436">
            <v>0</v>
          </cell>
          <cell r="AE436">
            <v>0</v>
          </cell>
          <cell r="AF436">
            <v>0</v>
          </cell>
          <cell r="AG436">
            <v>0</v>
          </cell>
          <cell r="AL436">
            <v>0</v>
          </cell>
          <cell r="AM436" t="str">
            <v>--</v>
          </cell>
          <cell r="AP436">
            <v>0</v>
          </cell>
          <cell r="AQ436">
            <v>0</v>
          </cell>
          <cell r="AR436">
            <v>0</v>
          </cell>
          <cell r="AS436">
            <v>0</v>
          </cell>
          <cell r="AT436">
            <v>0</v>
          </cell>
          <cell r="AU436">
            <v>0</v>
          </cell>
          <cell r="AV436">
            <v>0</v>
          </cell>
          <cell r="AW436">
            <v>0</v>
          </cell>
          <cell r="AY436">
            <v>0</v>
          </cell>
          <cell r="AZ436" t="str">
            <v>--</v>
          </cell>
          <cell r="BB436">
            <v>-851</v>
          </cell>
        </row>
        <row r="437">
          <cell r="A437">
            <v>852</v>
          </cell>
          <cell r="B437" t="str">
            <v>NASHOBA VALLEY</v>
          </cell>
          <cell r="C437">
            <v>0</v>
          </cell>
          <cell r="D437">
            <v>0</v>
          </cell>
          <cell r="E437">
            <v>0</v>
          </cell>
          <cell r="F437">
            <v>0</v>
          </cell>
          <cell r="G437">
            <v>0</v>
          </cell>
          <cell r="L437">
            <v>0</v>
          </cell>
          <cell r="M437" t="str">
            <v>--</v>
          </cell>
          <cell r="P437">
            <v>0</v>
          </cell>
          <cell r="Q437">
            <v>0</v>
          </cell>
          <cell r="R437">
            <v>0</v>
          </cell>
          <cell r="S437">
            <v>0</v>
          </cell>
          <cell r="T437">
            <v>0</v>
          </cell>
          <cell r="Y437">
            <v>0</v>
          </cell>
          <cell r="Z437" t="str">
            <v>--</v>
          </cell>
          <cell r="AA437">
            <v>0</v>
          </cell>
          <cell r="AC437">
            <v>0</v>
          </cell>
          <cell r="AD437">
            <v>0</v>
          </cell>
          <cell r="AE437">
            <v>0</v>
          </cell>
          <cell r="AF437">
            <v>0</v>
          </cell>
          <cell r="AG437">
            <v>0</v>
          </cell>
          <cell r="AL437">
            <v>0</v>
          </cell>
          <cell r="AM437" t="str">
            <v>--</v>
          </cell>
          <cell r="AP437">
            <v>0</v>
          </cell>
          <cell r="AQ437">
            <v>0</v>
          </cell>
          <cell r="AR437">
            <v>0</v>
          </cell>
          <cell r="AS437">
            <v>0</v>
          </cell>
          <cell r="AT437">
            <v>0</v>
          </cell>
          <cell r="AU437">
            <v>0</v>
          </cell>
          <cell r="AV437">
            <v>0</v>
          </cell>
          <cell r="AW437">
            <v>0</v>
          </cell>
          <cell r="AY437">
            <v>0</v>
          </cell>
          <cell r="AZ437" t="str">
            <v>--</v>
          </cell>
          <cell r="BB437">
            <v>-852</v>
          </cell>
        </row>
        <row r="438">
          <cell r="A438">
            <v>853</v>
          </cell>
          <cell r="B438" t="str">
            <v>NORTHEAST METROPOLITAN</v>
          </cell>
          <cell r="C438">
            <v>0</v>
          </cell>
          <cell r="D438">
            <v>0</v>
          </cell>
          <cell r="E438">
            <v>0</v>
          </cell>
          <cell r="F438">
            <v>0</v>
          </cell>
          <cell r="G438">
            <v>0</v>
          </cell>
          <cell r="L438">
            <v>0</v>
          </cell>
          <cell r="M438" t="str">
            <v>--</v>
          </cell>
          <cell r="P438">
            <v>0</v>
          </cell>
          <cell r="Q438">
            <v>0</v>
          </cell>
          <cell r="R438">
            <v>0</v>
          </cell>
          <cell r="S438">
            <v>0</v>
          </cell>
          <cell r="T438">
            <v>0</v>
          </cell>
          <cell r="Y438">
            <v>0</v>
          </cell>
          <cell r="Z438" t="str">
            <v>--</v>
          </cell>
          <cell r="AA438">
            <v>0</v>
          </cell>
          <cell r="AC438">
            <v>0</v>
          </cell>
          <cell r="AD438">
            <v>0</v>
          </cell>
          <cell r="AE438">
            <v>0</v>
          </cell>
          <cell r="AF438">
            <v>0</v>
          </cell>
          <cell r="AG438">
            <v>0</v>
          </cell>
          <cell r="AL438">
            <v>0</v>
          </cell>
          <cell r="AM438" t="str">
            <v>--</v>
          </cell>
          <cell r="AP438">
            <v>0</v>
          </cell>
          <cell r="AQ438">
            <v>0</v>
          </cell>
          <cell r="AR438">
            <v>0</v>
          </cell>
          <cell r="AS438">
            <v>0</v>
          </cell>
          <cell r="AT438">
            <v>0</v>
          </cell>
          <cell r="AU438">
            <v>0</v>
          </cell>
          <cell r="AV438">
            <v>0</v>
          </cell>
          <cell r="AW438">
            <v>0</v>
          </cell>
          <cell r="AY438">
            <v>0</v>
          </cell>
          <cell r="AZ438" t="str">
            <v>--</v>
          </cell>
          <cell r="BB438">
            <v>-853</v>
          </cell>
        </row>
        <row r="439">
          <cell r="A439">
            <v>855</v>
          </cell>
          <cell r="B439" t="str">
            <v>OLD COLONY</v>
          </cell>
          <cell r="C439">
            <v>0</v>
          </cell>
          <cell r="D439">
            <v>0</v>
          </cell>
          <cell r="E439">
            <v>0</v>
          </cell>
          <cell r="F439">
            <v>0</v>
          </cell>
          <cell r="G439">
            <v>0</v>
          </cell>
          <cell r="L439">
            <v>0</v>
          </cell>
          <cell r="M439" t="str">
            <v>--</v>
          </cell>
          <cell r="P439">
            <v>0</v>
          </cell>
          <cell r="Q439">
            <v>0</v>
          </cell>
          <cell r="R439">
            <v>0</v>
          </cell>
          <cell r="S439">
            <v>0</v>
          </cell>
          <cell r="T439">
            <v>0</v>
          </cell>
          <cell r="Y439">
            <v>0</v>
          </cell>
          <cell r="Z439" t="str">
            <v>--</v>
          </cell>
          <cell r="AA439">
            <v>0</v>
          </cell>
          <cell r="AC439">
            <v>0</v>
          </cell>
          <cell r="AD439">
            <v>0</v>
          </cell>
          <cell r="AE439">
            <v>0</v>
          </cell>
          <cell r="AF439">
            <v>0</v>
          </cell>
          <cell r="AG439">
            <v>0</v>
          </cell>
          <cell r="AL439">
            <v>0</v>
          </cell>
          <cell r="AM439" t="str">
            <v>--</v>
          </cell>
          <cell r="AP439">
            <v>0</v>
          </cell>
          <cell r="AQ439">
            <v>0</v>
          </cell>
          <cell r="AR439">
            <v>0</v>
          </cell>
          <cell r="AS439">
            <v>0</v>
          </cell>
          <cell r="AT439">
            <v>0</v>
          </cell>
          <cell r="AU439">
            <v>0</v>
          </cell>
          <cell r="AV439">
            <v>0</v>
          </cell>
          <cell r="AW439">
            <v>0</v>
          </cell>
          <cell r="AY439">
            <v>0</v>
          </cell>
          <cell r="AZ439" t="str">
            <v>--</v>
          </cell>
          <cell r="BB439">
            <v>-855</v>
          </cell>
        </row>
        <row r="440">
          <cell r="A440">
            <v>860</v>
          </cell>
          <cell r="B440" t="str">
            <v>PATHFINDER</v>
          </cell>
          <cell r="C440">
            <v>0</v>
          </cell>
          <cell r="D440">
            <v>0</v>
          </cell>
          <cell r="E440">
            <v>0</v>
          </cell>
          <cell r="F440">
            <v>0</v>
          </cell>
          <cell r="G440">
            <v>0</v>
          </cell>
          <cell r="L440">
            <v>0</v>
          </cell>
          <cell r="M440" t="str">
            <v>--</v>
          </cell>
          <cell r="P440">
            <v>0</v>
          </cell>
          <cell r="Q440">
            <v>0</v>
          </cell>
          <cell r="R440">
            <v>0</v>
          </cell>
          <cell r="S440">
            <v>0</v>
          </cell>
          <cell r="T440">
            <v>0</v>
          </cell>
          <cell r="Y440">
            <v>0</v>
          </cell>
          <cell r="Z440" t="str">
            <v>--</v>
          </cell>
          <cell r="AA440">
            <v>0</v>
          </cell>
          <cell r="AC440">
            <v>0</v>
          </cell>
          <cell r="AD440">
            <v>0</v>
          </cell>
          <cell r="AE440">
            <v>0</v>
          </cell>
          <cell r="AF440">
            <v>0</v>
          </cell>
          <cell r="AG440">
            <v>0</v>
          </cell>
          <cell r="AL440">
            <v>0</v>
          </cell>
          <cell r="AM440" t="str">
            <v>--</v>
          </cell>
          <cell r="AP440">
            <v>0</v>
          </cell>
          <cell r="AQ440">
            <v>0</v>
          </cell>
          <cell r="AR440">
            <v>0</v>
          </cell>
          <cell r="AS440">
            <v>0</v>
          </cell>
          <cell r="AT440">
            <v>0</v>
          </cell>
          <cell r="AU440">
            <v>0</v>
          </cell>
          <cell r="AV440">
            <v>0</v>
          </cell>
          <cell r="AW440">
            <v>0</v>
          </cell>
          <cell r="AY440">
            <v>0</v>
          </cell>
          <cell r="AZ440" t="str">
            <v>--</v>
          </cell>
          <cell r="BB440">
            <v>-860</v>
          </cell>
        </row>
        <row r="441">
          <cell r="A441">
            <v>871</v>
          </cell>
          <cell r="B441" t="str">
            <v>SHAWSHEEN VALLEY</v>
          </cell>
          <cell r="C441">
            <v>0</v>
          </cell>
          <cell r="D441">
            <v>0</v>
          </cell>
          <cell r="E441">
            <v>0</v>
          </cell>
          <cell r="F441">
            <v>0</v>
          </cell>
          <cell r="G441">
            <v>0</v>
          </cell>
          <cell r="L441">
            <v>0</v>
          </cell>
          <cell r="M441" t="str">
            <v>--</v>
          </cell>
          <cell r="P441">
            <v>0</v>
          </cell>
          <cell r="Q441">
            <v>0</v>
          </cell>
          <cell r="R441">
            <v>0</v>
          </cell>
          <cell r="S441">
            <v>0</v>
          </cell>
          <cell r="T441">
            <v>0</v>
          </cell>
          <cell r="Y441">
            <v>0</v>
          </cell>
          <cell r="Z441" t="str">
            <v>--</v>
          </cell>
          <cell r="AA441">
            <v>0</v>
          </cell>
          <cell r="AC441">
            <v>0</v>
          </cell>
          <cell r="AD441">
            <v>0</v>
          </cell>
          <cell r="AE441">
            <v>0</v>
          </cell>
          <cell r="AF441">
            <v>0</v>
          </cell>
          <cell r="AG441">
            <v>0</v>
          </cell>
          <cell r="AL441">
            <v>0</v>
          </cell>
          <cell r="AM441" t="str">
            <v>--</v>
          </cell>
          <cell r="AP441">
            <v>0</v>
          </cell>
          <cell r="AQ441">
            <v>0</v>
          </cell>
          <cell r="AR441">
            <v>0</v>
          </cell>
          <cell r="AS441">
            <v>0</v>
          </cell>
          <cell r="AT441">
            <v>0</v>
          </cell>
          <cell r="AU441">
            <v>0</v>
          </cell>
          <cell r="AV441">
            <v>0</v>
          </cell>
          <cell r="AW441">
            <v>0</v>
          </cell>
          <cell r="AY441">
            <v>0</v>
          </cell>
          <cell r="AZ441" t="str">
            <v>--</v>
          </cell>
          <cell r="BB441">
            <v>-871</v>
          </cell>
        </row>
        <row r="442">
          <cell r="A442">
            <v>872</v>
          </cell>
          <cell r="B442" t="str">
            <v>SOUTHEASTERN</v>
          </cell>
          <cell r="C442">
            <v>0</v>
          </cell>
          <cell r="D442">
            <v>0</v>
          </cell>
          <cell r="E442">
            <v>0</v>
          </cell>
          <cell r="F442">
            <v>0</v>
          </cell>
          <cell r="G442">
            <v>0</v>
          </cell>
          <cell r="L442">
            <v>0</v>
          </cell>
          <cell r="M442" t="str">
            <v>--</v>
          </cell>
          <cell r="P442">
            <v>0</v>
          </cell>
          <cell r="Q442">
            <v>0</v>
          </cell>
          <cell r="R442">
            <v>0</v>
          </cell>
          <cell r="S442">
            <v>0</v>
          </cell>
          <cell r="T442">
            <v>0</v>
          </cell>
          <cell r="Y442">
            <v>0</v>
          </cell>
          <cell r="Z442" t="str">
            <v>--</v>
          </cell>
          <cell r="AA442">
            <v>0</v>
          </cell>
          <cell r="AC442">
            <v>0</v>
          </cell>
          <cell r="AD442">
            <v>0</v>
          </cell>
          <cell r="AE442">
            <v>0</v>
          </cell>
          <cell r="AF442">
            <v>0</v>
          </cell>
          <cell r="AG442">
            <v>0</v>
          </cell>
          <cell r="AL442">
            <v>0</v>
          </cell>
          <cell r="AM442" t="str">
            <v>--</v>
          </cell>
          <cell r="AP442">
            <v>0</v>
          </cell>
          <cell r="AQ442">
            <v>0</v>
          </cell>
          <cell r="AR442">
            <v>0</v>
          </cell>
          <cell r="AS442">
            <v>0</v>
          </cell>
          <cell r="AT442">
            <v>0</v>
          </cell>
          <cell r="AU442">
            <v>0</v>
          </cell>
          <cell r="AV442">
            <v>0</v>
          </cell>
          <cell r="AW442">
            <v>0</v>
          </cell>
          <cell r="AY442">
            <v>0</v>
          </cell>
          <cell r="AZ442" t="str">
            <v>--</v>
          </cell>
          <cell r="BB442">
            <v>-872</v>
          </cell>
        </row>
        <row r="443">
          <cell r="A443">
            <v>873</v>
          </cell>
          <cell r="B443" t="str">
            <v>SOUTH SHORE</v>
          </cell>
          <cell r="C443">
            <v>0</v>
          </cell>
          <cell r="D443">
            <v>0</v>
          </cell>
          <cell r="E443">
            <v>0</v>
          </cell>
          <cell r="F443">
            <v>0</v>
          </cell>
          <cell r="G443">
            <v>0</v>
          </cell>
          <cell r="L443">
            <v>0</v>
          </cell>
          <cell r="M443" t="str">
            <v>--</v>
          </cell>
          <cell r="P443">
            <v>0</v>
          </cell>
          <cell r="Q443">
            <v>0</v>
          </cell>
          <cell r="R443">
            <v>0</v>
          </cell>
          <cell r="S443">
            <v>0</v>
          </cell>
          <cell r="T443">
            <v>0</v>
          </cell>
          <cell r="Y443">
            <v>0</v>
          </cell>
          <cell r="Z443" t="str">
            <v>--</v>
          </cell>
          <cell r="AA443">
            <v>0</v>
          </cell>
          <cell r="AC443">
            <v>0</v>
          </cell>
          <cell r="AD443">
            <v>0</v>
          </cell>
          <cell r="AE443">
            <v>0</v>
          </cell>
          <cell r="AF443">
            <v>0</v>
          </cell>
          <cell r="AG443">
            <v>0</v>
          </cell>
          <cell r="AL443">
            <v>0</v>
          </cell>
          <cell r="AM443" t="str">
            <v>--</v>
          </cell>
          <cell r="AP443">
            <v>0</v>
          </cell>
          <cell r="AQ443">
            <v>0</v>
          </cell>
          <cell r="AR443">
            <v>0</v>
          </cell>
          <cell r="AS443">
            <v>0</v>
          </cell>
          <cell r="AT443">
            <v>0</v>
          </cell>
          <cell r="AU443">
            <v>0</v>
          </cell>
          <cell r="AV443">
            <v>0</v>
          </cell>
          <cell r="AW443">
            <v>0</v>
          </cell>
          <cell r="AY443">
            <v>0</v>
          </cell>
          <cell r="AZ443" t="str">
            <v>--</v>
          </cell>
          <cell r="BB443">
            <v>-873</v>
          </cell>
        </row>
        <row r="444">
          <cell r="A444">
            <v>876</v>
          </cell>
          <cell r="B444" t="str">
            <v>SOUTHERN WORCESTER</v>
          </cell>
          <cell r="C444">
            <v>0</v>
          </cell>
          <cell r="D444">
            <v>0</v>
          </cell>
          <cell r="E444">
            <v>0</v>
          </cell>
          <cell r="F444">
            <v>0</v>
          </cell>
          <cell r="G444">
            <v>0</v>
          </cell>
          <cell r="L444">
            <v>0</v>
          </cell>
          <cell r="M444" t="str">
            <v>--</v>
          </cell>
          <cell r="P444">
            <v>0</v>
          </cell>
          <cell r="Q444">
            <v>0</v>
          </cell>
          <cell r="R444">
            <v>0</v>
          </cell>
          <cell r="S444">
            <v>0</v>
          </cell>
          <cell r="T444">
            <v>0</v>
          </cell>
          <cell r="Y444">
            <v>0</v>
          </cell>
          <cell r="Z444" t="str">
            <v>--</v>
          </cell>
          <cell r="AA444">
            <v>0</v>
          </cell>
          <cell r="AC444">
            <v>0</v>
          </cell>
          <cell r="AD444">
            <v>0</v>
          </cell>
          <cell r="AE444">
            <v>0</v>
          </cell>
          <cell r="AF444">
            <v>0</v>
          </cell>
          <cell r="AG444">
            <v>0</v>
          </cell>
          <cell r="AL444">
            <v>0</v>
          </cell>
          <cell r="AM444" t="str">
            <v>--</v>
          </cell>
          <cell r="AP444">
            <v>0</v>
          </cell>
          <cell r="AQ444">
            <v>0</v>
          </cell>
          <cell r="AR444">
            <v>0</v>
          </cell>
          <cell r="AS444">
            <v>0</v>
          </cell>
          <cell r="AT444">
            <v>0</v>
          </cell>
          <cell r="AU444">
            <v>0</v>
          </cell>
          <cell r="AV444">
            <v>0</v>
          </cell>
          <cell r="AW444">
            <v>0</v>
          </cell>
          <cell r="AY444">
            <v>0</v>
          </cell>
          <cell r="AZ444" t="str">
            <v>--</v>
          </cell>
          <cell r="BB444">
            <v>-876</v>
          </cell>
        </row>
        <row r="445">
          <cell r="A445">
            <v>878</v>
          </cell>
          <cell r="B445" t="str">
            <v>TRI COUNTY</v>
          </cell>
          <cell r="C445">
            <v>0</v>
          </cell>
          <cell r="D445">
            <v>0</v>
          </cell>
          <cell r="E445">
            <v>0</v>
          </cell>
          <cell r="F445">
            <v>0</v>
          </cell>
          <cell r="G445">
            <v>0</v>
          </cell>
          <cell r="L445">
            <v>0</v>
          </cell>
          <cell r="M445" t="str">
            <v>--</v>
          </cell>
          <cell r="P445">
            <v>0</v>
          </cell>
          <cell r="Q445">
            <v>0</v>
          </cell>
          <cell r="R445">
            <v>0</v>
          </cell>
          <cell r="S445">
            <v>0</v>
          </cell>
          <cell r="T445">
            <v>0</v>
          </cell>
          <cell r="Y445">
            <v>0</v>
          </cell>
          <cell r="Z445" t="str">
            <v>--</v>
          </cell>
          <cell r="AA445">
            <v>0</v>
          </cell>
          <cell r="AC445">
            <v>0</v>
          </cell>
          <cell r="AD445">
            <v>0</v>
          </cell>
          <cell r="AE445">
            <v>0</v>
          </cell>
          <cell r="AF445">
            <v>0</v>
          </cell>
          <cell r="AG445">
            <v>0</v>
          </cell>
          <cell r="AL445">
            <v>0</v>
          </cell>
          <cell r="AM445" t="str">
            <v>--</v>
          </cell>
          <cell r="AP445">
            <v>0</v>
          </cell>
          <cell r="AQ445">
            <v>0</v>
          </cell>
          <cell r="AR445">
            <v>0</v>
          </cell>
          <cell r="AS445">
            <v>0</v>
          </cell>
          <cell r="AT445">
            <v>0</v>
          </cell>
          <cell r="AU445">
            <v>0</v>
          </cell>
          <cell r="AV445">
            <v>0</v>
          </cell>
          <cell r="AW445">
            <v>0</v>
          </cell>
          <cell r="AY445">
            <v>0</v>
          </cell>
          <cell r="AZ445" t="str">
            <v>--</v>
          </cell>
          <cell r="BB445">
            <v>-878</v>
          </cell>
        </row>
        <row r="446">
          <cell r="A446">
            <v>879</v>
          </cell>
          <cell r="B446" t="str">
            <v>UPPER CAPE COD</v>
          </cell>
          <cell r="C446">
            <v>0</v>
          </cell>
          <cell r="D446">
            <v>0</v>
          </cell>
          <cell r="E446">
            <v>0</v>
          </cell>
          <cell r="F446">
            <v>0</v>
          </cell>
          <cell r="G446">
            <v>0</v>
          </cell>
          <cell r="L446">
            <v>0</v>
          </cell>
          <cell r="M446" t="str">
            <v>--</v>
          </cell>
          <cell r="P446">
            <v>0</v>
          </cell>
          <cell r="Q446">
            <v>0</v>
          </cell>
          <cell r="R446">
            <v>0</v>
          </cell>
          <cell r="S446">
            <v>0</v>
          </cell>
          <cell r="T446">
            <v>0</v>
          </cell>
          <cell r="Y446">
            <v>0</v>
          </cell>
          <cell r="Z446" t="str">
            <v>--</v>
          </cell>
          <cell r="AA446">
            <v>0</v>
          </cell>
          <cell r="AC446">
            <v>0</v>
          </cell>
          <cell r="AD446">
            <v>0</v>
          </cell>
          <cell r="AE446">
            <v>0</v>
          </cell>
          <cell r="AF446">
            <v>0</v>
          </cell>
          <cell r="AG446">
            <v>0</v>
          </cell>
          <cell r="AL446">
            <v>0</v>
          </cell>
          <cell r="AM446" t="str">
            <v>--</v>
          </cell>
          <cell r="AP446">
            <v>0</v>
          </cell>
          <cell r="AQ446">
            <v>0</v>
          </cell>
          <cell r="AR446">
            <v>0</v>
          </cell>
          <cell r="AS446">
            <v>0</v>
          </cell>
          <cell r="AT446">
            <v>0</v>
          </cell>
          <cell r="AU446">
            <v>0</v>
          </cell>
          <cell r="AV446">
            <v>0</v>
          </cell>
          <cell r="AW446">
            <v>0</v>
          </cell>
          <cell r="AY446">
            <v>0</v>
          </cell>
          <cell r="AZ446" t="str">
            <v>--</v>
          </cell>
          <cell r="BB446">
            <v>-879</v>
          </cell>
        </row>
        <row r="447">
          <cell r="A447">
            <v>885</v>
          </cell>
          <cell r="B447" t="str">
            <v>WHITTIER</v>
          </cell>
          <cell r="C447">
            <v>0</v>
          </cell>
          <cell r="D447">
            <v>0</v>
          </cell>
          <cell r="E447">
            <v>0</v>
          </cell>
          <cell r="F447">
            <v>0</v>
          </cell>
          <cell r="G447">
            <v>0</v>
          </cell>
          <cell r="L447">
            <v>0</v>
          </cell>
          <cell r="M447" t="str">
            <v>--</v>
          </cell>
          <cell r="P447">
            <v>0</v>
          </cell>
          <cell r="Q447">
            <v>0</v>
          </cell>
          <cell r="R447">
            <v>0</v>
          </cell>
          <cell r="S447">
            <v>0</v>
          </cell>
          <cell r="T447">
            <v>0</v>
          </cell>
          <cell r="Y447">
            <v>0</v>
          </cell>
          <cell r="Z447" t="str">
            <v>--</v>
          </cell>
          <cell r="AA447">
            <v>0</v>
          </cell>
          <cell r="AC447">
            <v>0</v>
          </cell>
          <cell r="AD447">
            <v>0</v>
          </cell>
          <cell r="AE447">
            <v>0</v>
          </cell>
          <cell r="AF447">
            <v>0</v>
          </cell>
          <cell r="AG447">
            <v>0</v>
          </cell>
          <cell r="AL447">
            <v>0</v>
          </cell>
          <cell r="AM447" t="str">
            <v>--</v>
          </cell>
          <cell r="AP447">
            <v>0</v>
          </cell>
          <cell r="AQ447">
            <v>0</v>
          </cell>
          <cell r="AR447">
            <v>0</v>
          </cell>
          <cell r="AS447">
            <v>0</v>
          </cell>
          <cell r="AT447">
            <v>0</v>
          </cell>
          <cell r="AU447">
            <v>0</v>
          </cell>
          <cell r="AV447">
            <v>0</v>
          </cell>
          <cell r="AW447">
            <v>0</v>
          </cell>
          <cell r="AY447">
            <v>0</v>
          </cell>
          <cell r="AZ447" t="str">
            <v>--</v>
          </cell>
          <cell r="BB447">
            <v>-885</v>
          </cell>
        </row>
        <row r="448">
          <cell r="A448">
            <v>910</v>
          </cell>
          <cell r="B448" t="str">
            <v>BRISTOL COUNTY</v>
          </cell>
          <cell r="C448">
            <v>0</v>
          </cell>
          <cell r="D448">
            <v>0</v>
          </cell>
          <cell r="E448">
            <v>0</v>
          </cell>
          <cell r="F448">
            <v>0</v>
          </cell>
          <cell r="G448">
            <v>0</v>
          </cell>
          <cell r="L448">
            <v>0</v>
          </cell>
          <cell r="M448" t="str">
            <v>--</v>
          </cell>
          <cell r="P448">
            <v>0</v>
          </cell>
          <cell r="Q448">
            <v>0</v>
          </cell>
          <cell r="R448">
            <v>0</v>
          </cell>
          <cell r="S448">
            <v>0</v>
          </cell>
          <cell r="T448">
            <v>0</v>
          </cell>
          <cell r="Y448">
            <v>0</v>
          </cell>
          <cell r="Z448" t="str">
            <v>--</v>
          </cell>
          <cell r="AA448">
            <v>0</v>
          </cell>
          <cell r="AC448">
            <v>0</v>
          </cell>
          <cell r="AD448">
            <v>0</v>
          </cell>
          <cell r="AE448">
            <v>0</v>
          </cell>
          <cell r="AF448">
            <v>0</v>
          </cell>
          <cell r="AG448">
            <v>0</v>
          </cell>
          <cell r="AL448">
            <v>0</v>
          </cell>
          <cell r="AM448" t="str">
            <v>--</v>
          </cell>
          <cell r="AP448">
            <v>0</v>
          </cell>
          <cell r="AQ448">
            <v>0</v>
          </cell>
          <cell r="AR448">
            <v>0</v>
          </cell>
          <cell r="AS448">
            <v>0</v>
          </cell>
          <cell r="AT448">
            <v>0</v>
          </cell>
          <cell r="AU448">
            <v>0</v>
          </cell>
          <cell r="AV448">
            <v>0</v>
          </cell>
          <cell r="AW448">
            <v>0</v>
          </cell>
          <cell r="AY448">
            <v>0</v>
          </cell>
          <cell r="AZ448" t="str">
            <v>--</v>
          </cell>
          <cell r="BB448">
            <v>-910</v>
          </cell>
        </row>
        <row r="449">
          <cell r="A449">
            <v>915</v>
          </cell>
          <cell r="B449" t="str">
            <v>NORFOLK COUNTY</v>
          </cell>
          <cell r="C449">
            <v>0</v>
          </cell>
          <cell r="D449">
            <v>0</v>
          </cell>
          <cell r="E449">
            <v>0</v>
          </cell>
          <cell r="F449">
            <v>0</v>
          </cell>
          <cell r="G449">
            <v>0</v>
          </cell>
          <cell r="L449">
            <v>0</v>
          </cell>
          <cell r="M449" t="str">
            <v>--</v>
          </cell>
          <cell r="P449">
            <v>0</v>
          </cell>
          <cell r="Q449">
            <v>0</v>
          </cell>
          <cell r="R449">
            <v>0</v>
          </cell>
          <cell r="S449">
            <v>0</v>
          </cell>
          <cell r="T449">
            <v>0</v>
          </cell>
          <cell r="Y449">
            <v>0</v>
          </cell>
          <cell r="Z449" t="str">
            <v>--</v>
          </cell>
          <cell r="AA449">
            <v>0</v>
          </cell>
          <cell r="AC449">
            <v>0</v>
          </cell>
          <cell r="AD449">
            <v>0</v>
          </cell>
          <cell r="AE449">
            <v>0</v>
          </cell>
          <cell r="AF449">
            <v>0</v>
          </cell>
          <cell r="AG449">
            <v>0</v>
          </cell>
          <cell r="AL449">
            <v>0</v>
          </cell>
          <cell r="AM449" t="str">
            <v>--</v>
          </cell>
          <cell r="AP449">
            <v>0</v>
          </cell>
          <cell r="AQ449">
            <v>0</v>
          </cell>
          <cell r="AR449">
            <v>0</v>
          </cell>
          <cell r="AS449">
            <v>0</v>
          </cell>
          <cell r="AT449">
            <v>0</v>
          </cell>
          <cell r="AU449">
            <v>0</v>
          </cell>
          <cell r="AV449">
            <v>0</v>
          </cell>
          <cell r="AW449">
            <v>0</v>
          </cell>
          <cell r="AY449">
            <v>0</v>
          </cell>
          <cell r="AZ449" t="str">
            <v>--</v>
          </cell>
          <cell r="BB449">
            <v>-915</v>
          </cell>
        </row>
        <row r="450">
          <cell r="A450">
            <v>998</v>
          </cell>
          <cell r="B450" t="str">
            <v>OUT OF STATE</v>
          </cell>
          <cell r="C450">
            <v>0.97288135593220337</v>
          </cell>
          <cell r="L450">
            <v>0</v>
          </cell>
          <cell r="M450" t="str">
            <v>--</v>
          </cell>
          <cell r="P450">
            <v>0</v>
          </cell>
          <cell r="Y450">
            <v>0</v>
          </cell>
          <cell r="Z450" t="str">
            <v>--</v>
          </cell>
          <cell r="AA450">
            <v>0</v>
          </cell>
          <cell r="AC450">
            <v>0</v>
          </cell>
          <cell r="AL450">
            <v>0</v>
          </cell>
          <cell r="AM450" t="str">
            <v>--</v>
          </cell>
          <cell r="AP450">
            <v>0</v>
          </cell>
          <cell r="AQ450">
            <v>0</v>
          </cell>
          <cell r="AR450">
            <v>0</v>
          </cell>
          <cell r="AS450">
            <v>0</v>
          </cell>
          <cell r="AT450">
            <v>0</v>
          </cell>
          <cell r="AU450">
            <v>0</v>
          </cell>
          <cell r="AV450">
            <v>0</v>
          </cell>
          <cell r="AW450">
            <v>0</v>
          </cell>
          <cell r="AY450">
            <v>0</v>
          </cell>
          <cell r="AZ450" t="str">
            <v>--</v>
          </cell>
          <cell r="BB450">
            <v>-998</v>
          </cell>
        </row>
        <row r="451">
          <cell r="A451">
            <v>999</v>
          </cell>
          <cell r="B451" t="str">
            <v>STATE TOTALS</v>
          </cell>
          <cell r="C451">
            <v>33890.637776517215</v>
          </cell>
          <cell r="D451">
            <v>37070</v>
          </cell>
          <cell r="E451">
            <v>36470</v>
          </cell>
          <cell r="F451">
            <v>36470</v>
          </cell>
          <cell r="G451">
            <v>36420.444598711416</v>
          </cell>
          <cell r="H451">
            <v>0</v>
          </cell>
          <cell r="I451">
            <v>0</v>
          </cell>
          <cell r="J451">
            <v>0</v>
          </cell>
          <cell r="L451">
            <v>-49.555401288549888</v>
          </cell>
          <cell r="M451" t="str">
            <v>--</v>
          </cell>
          <cell r="N451" t="str">
            <v xml:space="preserve"> </v>
          </cell>
          <cell r="P451">
            <v>440719629.66799307</v>
          </cell>
          <cell r="Q451">
            <v>499408508.53611499</v>
          </cell>
          <cell r="R451">
            <v>489172673.51999998</v>
          </cell>
          <cell r="S451">
            <v>490109298.91680002</v>
          </cell>
          <cell r="T451">
            <v>486259851.91680002</v>
          </cell>
          <cell r="U451">
            <v>0</v>
          </cell>
          <cell r="V451">
            <v>0</v>
          </cell>
          <cell r="W451">
            <v>0</v>
          </cell>
          <cell r="Y451">
            <v>-3849446.9999999991</v>
          </cell>
          <cell r="Z451" t="str">
            <v>--</v>
          </cell>
          <cell r="AC451">
            <v>71003374.000000015</v>
          </cell>
          <cell r="AD451">
            <v>80499999.99999994</v>
          </cell>
          <cell r="AE451">
            <v>80500000</v>
          </cell>
          <cell r="AF451">
            <v>80500000.000000015</v>
          </cell>
          <cell r="AG451">
            <v>73448032.00000003</v>
          </cell>
          <cell r="AH451">
            <v>0</v>
          </cell>
          <cell r="AI451">
            <v>0</v>
          </cell>
          <cell r="AJ451">
            <v>0</v>
          </cell>
          <cell r="AL451">
            <v>-7051967.9999999981</v>
          </cell>
          <cell r="AM451" t="str">
            <v>--</v>
          </cell>
          <cell r="AP451">
            <v>369716255.66799277</v>
          </cell>
          <cell r="AQ451">
            <v>418908508.53611523</v>
          </cell>
          <cell r="AR451">
            <v>408672673.5200001</v>
          </cell>
          <cell r="AS451">
            <v>409609298.91680002</v>
          </cell>
          <cell r="AT451">
            <v>412811819.91680008</v>
          </cell>
          <cell r="AU451">
            <v>0</v>
          </cell>
          <cell r="AV451">
            <v>0</v>
          </cell>
          <cell r="AW451">
            <v>0</v>
          </cell>
          <cell r="AY451">
            <v>3202521.0000000056</v>
          </cell>
          <cell r="AZ451" t="str">
            <v>--</v>
          </cell>
        </row>
      </sheetData>
      <sheetData sheetId="5"/>
      <sheetData sheetId="6"/>
      <sheetData sheetId="7"/>
      <sheetData sheetId="8">
        <row r="10">
          <cell r="A10">
            <v>409</v>
          </cell>
          <cell r="B10" t="str">
            <v>ALMA DEL MAR</v>
          </cell>
          <cell r="C10">
            <v>238.82524271844662</v>
          </cell>
          <cell r="D10">
            <v>280</v>
          </cell>
          <cell r="E10">
            <v>284</v>
          </cell>
          <cell r="F10">
            <v>284</v>
          </cell>
          <cell r="G10">
            <v>281.04530744336563</v>
          </cell>
          <cell r="L10">
            <v>-2.9546925566343702</v>
          </cell>
          <cell r="M10">
            <v>-1.0403847030402757</v>
          </cell>
          <cell r="P10">
            <v>2854424</v>
          </cell>
          <cell r="Q10">
            <v>3388280</v>
          </cell>
          <cell r="R10">
            <v>3439524</v>
          </cell>
          <cell r="S10">
            <v>3425040</v>
          </cell>
          <cell r="T10">
            <v>3425368</v>
          </cell>
          <cell r="Y10">
            <v>328</v>
          </cell>
          <cell r="Z10">
            <v>9.5765304930717221E-3</v>
          </cell>
          <cell r="AC10">
            <v>1.0499612335333475</v>
          </cell>
        </row>
        <row r="11">
          <cell r="A11">
            <v>410</v>
          </cell>
          <cell r="B11" t="str">
            <v>EXCEL ACADEMY</v>
          </cell>
          <cell r="C11">
            <v>604.84488448844888</v>
          </cell>
          <cell r="D11">
            <v>794</v>
          </cell>
          <cell r="E11">
            <v>785</v>
          </cell>
          <cell r="F11">
            <v>785</v>
          </cell>
          <cell r="G11">
            <v>790.42105263157896</v>
          </cell>
          <cell r="L11">
            <v>5.4210526315789593</v>
          </cell>
          <cell r="M11">
            <v>0.69057995306738285</v>
          </cell>
          <cell r="P11">
            <v>8148014</v>
          </cell>
          <cell r="Q11">
            <v>11144508</v>
          </cell>
          <cell r="R11">
            <v>11015635</v>
          </cell>
          <cell r="S11">
            <v>10992230</v>
          </cell>
          <cell r="T11">
            <v>10899332</v>
          </cell>
          <cell r="Y11">
            <v>-92898</v>
          </cell>
          <cell r="Z11">
            <v>-0.84512423775703338</v>
          </cell>
          <cell r="AC11">
            <v>-1.5357041908244162</v>
          </cell>
        </row>
        <row r="12">
          <cell r="A12">
            <v>412</v>
          </cell>
          <cell r="B12" t="str">
            <v>ACADEMY OF THE PACIFIC RIM</v>
          </cell>
          <cell r="C12">
            <v>518.2727659574465</v>
          </cell>
          <cell r="D12">
            <v>540</v>
          </cell>
          <cell r="E12">
            <v>524</v>
          </cell>
          <cell r="F12">
            <v>524</v>
          </cell>
          <cell r="G12">
            <v>522.21672019195285</v>
          </cell>
          <cell r="L12">
            <v>-1.7832798080471548</v>
          </cell>
          <cell r="M12">
            <v>-0.34032057405479765</v>
          </cell>
          <cell r="P12">
            <v>7504957</v>
          </cell>
          <cell r="Q12">
            <v>7950364</v>
          </cell>
          <cell r="R12">
            <v>7857349</v>
          </cell>
          <cell r="S12">
            <v>7837789</v>
          </cell>
          <cell r="T12">
            <v>7822414</v>
          </cell>
          <cell r="Y12">
            <v>-15375</v>
          </cell>
          <cell r="Z12">
            <v>-0.19616501541442899</v>
          </cell>
          <cell r="AC12">
            <v>0.14415555864036866</v>
          </cell>
        </row>
        <row r="13">
          <cell r="A13">
            <v>413</v>
          </cell>
          <cell r="B13" t="str">
            <v>FOUR RIVERS</v>
          </cell>
          <cell r="C13">
            <v>217.46938775510202</v>
          </cell>
          <cell r="D13">
            <v>220</v>
          </cell>
          <cell r="E13">
            <v>217</v>
          </cell>
          <cell r="F13">
            <v>217</v>
          </cell>
          <cell r="G13">
            <v>217.18402777777766</v>
          </cell>
          <cell r="L13">
            <v>0.18402777777765778</v>
          </cell>
          <cell r="M13">
            <v>8.4805427547318679E-2</v>
          </cell>
          <cell r="P13">
            <v>3120558</v>
          </cell>
          <cell r="Q13">
            <v>3315598</v>
          </cell>
          <cell r="R13">
            <v>3271080</v>
          </cell>
          <cell r="S13">
            <v>3309749</v>
          </cell>
          <cell r="T13">
            <v>3276297</v>
          </cell>
          <cell r="Y13">
            <v>-33452</v>
          </cell>
          <cell r="Z13">
            <v>-1.0107110841335754</v>
          </cell>
          <cell r="AC13">
            <v>-1.095516511680894</v>
          </cell>
        </row>
        <row r="14">
          <cell r="A14">
            <v>414</v>
          </cell>
          <cell r="B14" t="str">
            <v>BERKSHIRE ARTS AND TECHNOLOGY</v>
          </cell>
          <cell r="C14">
            <v>330.99326599326605</v>
          </cell>
          <cell r="D14">
            <v>363</v>
          </cell>
          <cell r="E14">
            <v>353</v>
          </cell>
          <cell r="F14">
            <v>353</v>
          </cell>
          <cell r="G14">
            <v>348.14765100671144</v>
          </cell>
          <cell r="L14">
            <v>-4.8523489932885582</v>
          </cell>
          <cell r="M14">
            <v>-1.3746031142460535</v>
          </cell>
          <cell r="P14">
            <v>4371903</v>
          </cell>
          <cell r="Q14">
            <v>4870515</v>
          </cell>
          <cell r="R14">
            <v>4790467</v>
          </cell>
          <cell r="S14">
            <v>4794475</v>
          </cell>
          <cell r="T14">
            <v>4727671</v>
          </cell>
          <cell r="Y14">
            <v>-66804</v>
          </cell>
          <cell r="Z14">
            <v>-1.3933538082897545</v>
          </cell>
          <cell r="AC14">
            <v>-1.8750694043700999E-2</v>
          </cell>
        </row>
        <row r="15">
          <cell r="A15">
            <v>416</v>
          </cell>
          <cell r="B15" t="str">
            <v>BOSTON PREPARATORY</v>
          </cell>
          <cell r="C15">
            <v>394.71287128712851</v>
          </cell>
          <cell r="D15">
            <v>400</v>
          </cell>
          <cell r="E15">
            <v>415</v>
          </cell>
          <cell r="F15">
            <v>415</v>
          </cell>
          <cell r="G15">
            <v>412.62238541734973</v>
          </cell>
          <cell r="L15">
            <v>-2.377614582650267</v>
          </cell>
          <cell r="M15">
            <v>-0.57291917654223035</v>
          </cell>
          <cell r="P15">
            <v>6311225</v>
          </cell>
          <cell r="Q15">
            <v>6276857</v>
          </cell>
          <cell r="R15">
            <v>6386928</v>
          </cell>
          <cell r="S15">
            <v>6371556</v>
          </cell>
          <cell r="T15">
            <v>6440329</v>
          </cell>
          <cell r="Y15">
            <v>68773</v>
          </cell>
          <cell r="Z15">
            <v>1.0793752734810758</v>
          </cell>
          <cell r="AC15">
            <v>1.6522944500233061</v>
          </cell>
        </row>
        <row r="16">
          <cell r="A16">
            <v>417</v>
          </cell>
          <cell r="B16" t="str">
            <v>BRIDGE BOSTON</v>
          </cell>
          <cell r="C16">
            <v>188.81879194630872</v>
          </cell>
          <cell r="D16">
            <v>231</v>
          </cell>
          <cell r="E16">
            <v>222</v>
          </cell>
          <cell r="F16">
            <v>222</v>
          </cell>
          <cell r="G16">
            <v>227.55481727574752</v>
          </cell>
          <cell r="L16">
            <v>5.5548172757475243</v>
          </cell>
          <cell r="M16">
            <v>2.5021699440304079</v>
          </cell>
          <cell r="P16">
            <v>2943062</v>
          </cell>
          <cell r="Q16">
            <v>3913297</v>
          </cell>
          <cell r="R16">
            <v>3817669</v>
          </cell>
          <cell r="S16">
            <v>3808231</v>
          </cell>
          <cell r="T16">
            <v>3894973</v>
          </cell>
          <cell r="Y16">
            <v>86742</v>
          </cell>
          <cell r="Z16">
            <v>2.2777504830983286</v>
          </cell>
          <cell r="AC16">
            <v>-0.22441946093207932</v>
          </cell>
        </row>
        <row r="17">
          <cell r="A17">
            <v>418</v>
          </cell>
          <cell r="B17" t="str">
            <v>CHRISTA MCAULIFFE</v>
          </cell>
          <cell r="C17">
            <v>399.22591362126246</v>
          </cell>
          <cell r="D17">
            <v>396</v>
          </cell>
          <cell r="E17">
            <v>402</v>
          </cell>
          <cell r="F17">
            <v>402</v>
          </cell>
          <cell r="G17">
            <v>399.93581081081089</v>
          </cell>
          <cell r="L17">
            <v>-2.0641891891891078</v>
          </cell>
          <cell r="M17">
            <v>-0.51347989780823333</v>
          </cell>
          <cell r="P17">
            <v>5190702</v>
          </cell>
          <cell r="Q17">
            <v>5296021</v>
          </cell>
          <cell r="R17">
            <v>5467807</v>
          </cell>
          <cell r="S17">
            <v>5473811</v>
          </cell>
          <cell r="T17">
            <v>5463894</v>
          </cell>
          <cell r="Y17">
            <v>-9917</v>
          </cell>
          <cell r="Z17">
            <v>-0.1811717649732536</v>
          </cell>
          <cell r="AC17">
            <v>0.33230813283497973</v>
          </cell>
        </row>
        <row r="18">
          <cell r="A18">
            <v>419</v>
          </cell>
          <cell r="B18" t="str">
            <v>HELEN Y. DAVIS LEADERSHIP ACADEMY</v>
          </cell>
          <cell r="C18">
            <v>221.88599348534203</v>
          </cell>
          <cell r="D18">
            <v>216</v>
          </cell>
          <cell r="E18">
            <v>217</v>
          </cell>
          <cell r="F18">
            <v>217</v>
          </cell>
          <cell r="G18">
            <v>219.68704344482893</v>
          </cell>
          <cell r="L18">
            <v>2.6870434448289302</v>
          </cell>
          <cell r="M18">
            <v>1.2382688685847576</v>
          </cell>
          <cell r="P18">
            <v>3320338</v>
          </cell>
          <cell r="Q18">
            <v>3305633</v>
          </cell>
          <cell r="R18">
            <v>3350464</v>
          </cell>
          <cell r="S18">
            <v>3341894</v>
          </cell>
          <cell r="T18">
            <v>3332391</v>
          </cell>
          <cell r="Y18">
            <v>-9503</v>
          </cell>
          <cell r="Z18">
            <v>-0.28435970739946193</v>
          </cell>
          <cell r="AC18">
            <v>-1.5226285759842195</v>
          </cell>
        </row>
        <row r="19">
          <cell r="A19">
            <v>420</v>
          </cell>
          <cell r="B19" t="str">
            <v>BENJAMIN BANNEKER</v>
          </cell>
          <cell r="C19">
            <v>344.79999999999995</v>
          </cell>
          <cell r="D19">
            <v>350</v>
          </cell>
          <cell r="E19">
            <v>349</v>
          </cell>
          <cell r="F19">
            <v>349</v>
          </cell>
          <cell r="G19">
            <v>347.49999999999989</v>
          </cell>
          <cell r="L19">
            <v>-1.5000000000001137</v>
          </cell>
          <cell r="M19">
            <v>-0.42979942693412987</v>
          </cell>
          <cell r="P19">
            <v>6653940</v>
          </cell>
          <cell r="Q19">
            <v>6622040</v>
          </cell>
          <cell r="R19">
            <v>6613692</v>
          </cell>
          <cell r="S19">
            <v>6609980</v>
          </cell>
          <cell r="T19">
            <v>6509730</v>
          </cell>
          <cell r="Y19">
            <v>-100250</v>
          </cell>
          <cell r="Z19">
            <v>-1.5166460412890825</v>
          </cell>
          <cell r="AC19">
            <v>-1.0868466143549527</v>
          </cell>
        </row>
        <row r="20">
          <cell r="A20">
            <v>426</v>
          </cell>
          <cell r="B20" t="str">
            <v>COMMUNITY DAY - GATEWAY</v>
          </cell>
          <cell r="C20">
            <v>199.95333333333332</v>
          </cell>
          <cell r="D20">
            <v>240</v>
          </cell>
          <cell r="E20">
            <v>240</v>
          </cell>
          <cell r="F20">
            <v>240</v>
          </cell>
          <cell r="G20">
            <v>239.85185185185185</v>
          </cell>
          <cell r="L20">
            <v>-0.14814814814815236</v>
          </cell>
          <cell r="M20">
            <v>-6.172839506173311E-2</v>
          </cell>
          <cell r="P20">
            <v>2725935</v>
          </cell>
          <cell r="Q20">
            <v>3318877</v>
          </cell>
          <cell r="R20">
            <v>3201453</v>
          </cell>
          <cell r="S20">
            <v>3202179</v>
          </cell>
          <cell r="T20">
            <v>3332183</v>
          </cell>
          <cell r="Y20">
            <v>130004</v>
          </cell>
          <cell r="Z20">
            <v>4.0598604887484457</v>
          </cell>
          <cell r="AC20">
            <v>4.1215888838101788</v>
          </cell>
        </row>
        <row r="21">
          <cell r="A21">
            <v>428</v>
          </cell>
          <cell r="B21" t="str">
            <v>BROOKE ROSLINDALE</v>
          </cell>
          <cell r="C21">
            <v>504.29777625157391</v>
          </cell>
          <cell r="D21">
            <v>510</v>
          </cell>
          <cell r="E21">
            <v>510</v>
          </cell>
          <cell r="F21">
            <v>510</v>
          </cell>
          <cell r="G21">
            <v>507.341067637246</v>
          </cell>
          <cell r="L21">
            <v>-2.6589323627540011</v>
          </cell>
          <cell r="M21">
            <v>-0.5213592868145045</v>
          </cell>
          <cell r="P21">
            <v>7541010</v>
          </cell>
          <cell r="Q21">
            <v>7609107</v>
          </cell>
          <cell r="R21">
            <v>7769893</v>
          </cell>
          <cell r="S21">
            <v>7751480</v>
          </cell>
          <cell r="T21">
            <v>7711176</v>
          </cell>
          <cell r="Y21">
            <v>-40304</v>
          </cell>
          <cell r="Z21">
            <v>-0.5199523187829902</v>
          </cell>
          <cell r="AC21">
            <v>1.4069680315142996E-3</v>
          </cell>
        </row>
        <row r="22">
          <cell r="A22">
            <v>429</v>
          </cell>
          <cell r="B22" t="str">
            <v>KIPP ACADEMY LYNN</v>
          </cell>
          <cell r="C22">
            <v>842.7282605693913</v>
          </cell>
          <cell r="D22">
            <v>1017</v>
          </cell>
          <cell r="E22">
            <v>1037</v>
          </cell>
          <cell r="F22">
            <v>1037</v>
          </cell>
          <cell r="G22">
            <v>1025.2093393249806</v>
          </cell>
          <cell r="L22">
            <v>-11.790660675019353</v>
          </cell>
          <cell r="M22">
            <v>-1.1369971721330141</v>
          </cell>
          <cell r="P22">
            <v>10342565</v>
          </cell>
          <cell r="Q22">
            <v>12969228</v>
          </cell>
          <cell r="R22">
            <v>12875280</v>
          </cell>
          <cell r="S22">
            <v>12885621</v>
          </cell>
          <cell r="T22">
            <v>13267971</v>
          </cell>
          <cell r="Y22">
            <v>382350</v>
          </cell>
          <cell r="Z22">
            <v>2.9672609492394697</v>
          </cell>
          <cell r="AC22">
            <v>4.1042581213724834</v>
          </cell>
        </row>
        <row r="23">
          <cell r="A23">
            <v>430</v>
          </cell>
          <cell r="B23" t="str">
            <v>ADVANCED MATH AND SCIENCE ACADEMY</v>
          </cell>
          <cell r="C23">
            <v>996.74662162162133</v>
          </cell>
          <cell r="D23">
            <v>966</v>
          </cell>
          <cell r="E23">
            <v>989</v>
          </cell>
          <cell r="F23">
            <v>989</v>
          </cell>
          <cell r="G23">
            <v>986.29966329966351</v>
          </cell>
          <cell r="L23">
            <v>-2.7003367003364929</v>
          </cell>
          <cell r="M23">
            <v>-0.27303707789044784</v>
          </cell>
          <cell r="P23">
            <v>12645110</v>
          </cell>
          <cell r="Q23">
            <v>12811361</v>
          </cell>
          <cell r="R23">
            <v>12427487</v>
          </cell>
          <cell r="S23">
            <v>12841549</v>
          </cell>
          <cell r="T23">
            <v>12841442</v>
          </cell>
          <cell r="Y23">
            <v>-107</v>
          </cell>
          <cell r="Z23">
            <v>-8.3323281326874721E-4</v>
          </cell>
          <cell r="AC23">
            <v>0.2722038450771791</v>
          </cell>
        </row>
        <row r="24">
          <cell r="A24">
            <v>431</v>
          </cell>
          <cell r="B24" t="str">
            <v>COMMUNITY DAY - R. KINGMAN WEBSTER</v>
          </cell>
          <cell r="C24">
            <v>199.89999999999998</v>
          </cell>
          <cell r="D24">
            <v>240</v>
          </cell>
          <cell r="E24">
            <v>240</v>
          </cell>
          <cell r="F24">
            <v>240</v>
          </cell>
          <cell r="G24">
            <v>239.90909090909091</v>
          </cell>
          <cell r="L24">
            <v>-9.0909090909093493E-2</v>
          </cell>
          <cell r="M24">
            <v>-3.7878787878786735E-2</v>
          </cell>
          <cell r="P24">
            <v>2633216</v>
          </cell>
          <cell r="Q24">
            <v>3158693</v>
          </cell>
          <cell r="R24">
            <v>3012231</v>
          </cell>
          <cell r="S24">
            <v>3009969</v>
          </cell>
          <cell r="T24">
            <v>3208852</v>
          </cell>
          <cell r="Y24">
            <v>198883</v>
          </cell>
          <cell r="Z24">
            <v>6.6074766882981084</v>
          </cell>
          <cell r="AC24">
            <v>6.6453554761768956</v>
          </cell>
        </row>
        <row r="25">
          <cell r="A25">
            <v>432</v>
          </cell>
          <cell r="B25" t="str">
            <v>CAPE COD LIGHTHOUSE</v>
          </cell>
          <cell r="C25">
            <v>239.98983050847457</v>
          </cell>
          <cell r="D25">
            <v>240</v>
          </cell>
          <cell r="E25">
            <v>240</v>
          </cell>
          <cell r="F25">
            <v>240</v>
          </cell>
          <cell r="G25">
            <v>239.66783216783216</v>
          </cell>
          <cell r="L25">
            <v>-0.33216783216784052</v>
          </cell>
          <cell r="M25">
            <v>-0.13840326340326392</v>
          </cell>
          <cell r="P25">
            <v>3265229</v>
          </cell>
          <cell r="Q25">
            <v>3429915</v>
          </cell>
          <cell r="R25">
            <v>3361226</v>
          </cell>
          <cell r="S25">
            <v>3362011</v>
          </cell>
          <cell r="T25">
            <v>3389767</v>
          </cell>
          <cell r="Y25">
            <v>27756</v>
          </cell>
          <cell r="Z25">
            <v>0.82557731072265828</v>
          </cell>
          <cell r="AC25">
            <v>0.9639805741259222</v>
          </cell>
        </row>
        <row r="26">
          <cell r="A26">
            <v>435</v>
          </cell>
          <cell r="B26" t="str">
            <v>INNOVATION ACADEMY</v>
          </cell>
          <cell r="C26">
            <v>762.3310344827587</v>
          </cell>
          <cell r="D26">
            <v>795</v>
          </cell>
          <cell r="E26">
            <v>792</v>
          </cell>
          <cell r="F26">
            <v>792</v>
          </cell>
          <cell r="G26">
            <v>785.38675958188139</v>
          </cell>
          <cell r="L26">
            <v>-6.6132404181186075</v>
          </cell>
          <cell r="M26">
            <v>-0.83500510329780342</v>
          </cell>
          <cell r="P26">
            <v>8918039</v>
          </cell>
          <cell r="Q26">
            <v>9493958</v>
          </cell>
          <cell r="R26">
            <v>9600949</v>
          </cell>
          <cell r="S26">
            <v>9688240</v>
          </cell>
          <cell r="T26">
            <v>9572124</v>
          </cell>
          <cell r="Y26">
            <v>-116116</v>
          </cell>
          <cell r="Z26">
            <v>-1.1985252223314036</v>
          </cell>
          <cell r="AC26">
            <v>-0.36352011903360015</v>
          </cell>
        </row>
        <row r="27">
          <cell r="A27">
            <v>436</v>
          </cell>
          <cell r="B27" t="str">
            <v>COMMUNITY CS OF CAMBRIDGE</v>
          </cell>
          <cell r="C27">
            <v>393.00682593856652</v>
          </cell>
          <cell r="D27">
            <v>360</v>
          </cell>
          <cell r="E27">
            <v>409</v>
          </cell>
          <cell r="F27">
            <v>409</v>
          </cell>
          <cell r="G27">
            <v>403.51700680272108</v>
          </cell>
          <cell r="L27">
            <v>-5.4829931972789154</v>
          </cell>
          <cell r="M27">
            <v>-1.3405851338090247</v>
          </cell>
          <cell r="P27">
            <v>6562077</v>
          </cell>
          <cell r="Q27">
            <v>6674562</v>
          </cell>
          <cell r="R27">
            <v>6698353</v>
          </cell>
          <cell r="S27">
            <v>6691912</v>
          </cell>
          <cell r="T27">
            <v>6698502</v>
          </cell>
          <cell r="Y27">
            <v>6590</v>
          </cell>
          <cell r="Z27">
            <v>9.8477086967063698E-2</v>
          </cell>
          <cell r="AC27">
            <v>1.4390622207760884</v>
          </cell>
        </row>
        <row r="28">
          <cell r="A28">
            <v>437</v>
          </cell>
          <cell r="B28" t="str">
            <v>CITY ON A HILL - CIRCUIT ST</v>
          </cell>
          <cell r="C28">
            <v>280.67918088737196</v>
          </cell>
          <cell r="D28">
            <v>280</v>
          </cell>
          <cell r="E28">
            <v>284</v>
          </cell>
          <cell r="F28">
            <v>284</v>
          </cell>
          <cell r="G28">
            <v>279.97342192691031</v>
          </cell>
          <cell r="L28">
            <v>-4.026578073089695</v>
          </cell>
          <cell r="M28">
            <v>-1.4178091806653859</v>
          </cell>
          <cell r="P28">
            <v>4761697</v>
          </cell>
          <cell r="Q28">
            <v>4792715</v>
          </cell>
          <cell r="R28">
            <v>4769115</v>
          </cell>
          <cell r="S28">
            <v>4757992</v>
          </cell>
          <cell r="T28">
            <v>4855913</v>
          </cell>
          <cell r="Y28">
            <v>97921</v>
          </cell>
          <cell r="Z28">
            <v>2.0580320437697308</v>
          </cell>
          <cell r="AC28">
            <v>3.4758412244351167</v>
          </cell>
        </row>
        <row r="29">
          <cell r="A29">
            <v>438</v>
          </cell>
          <cell r="B29" t="str">
            <v>CODMAN ACADEMY</v>
          </cell>
          <cell r="C29">
            <v>271.16923424638571</v>
          </cell>
          <cell r="D29">
            <v>327</v>
          </cell>
          <cell r="E29">
            <v>322</v>
          </cell>
          <cell r="F29">
            <v>322</v>
          </cell>
          <cell r="G29">
            <v>316.44136083901589</v>
          </cell>
          <cell r="L29">
            <v>-5.5586391609841144</v>
          </cell>
          <cell r="M29">
            <v>-1.7262854537217764</v>
          </cell>
          <cell r="P29">
            <v>4380046</v>
          </cell>
          <cell r="Q29">
            <v>5004730</v>
          </cell>
          <cell r="R29">
            <v>4996149</v>
          </cell>
          <cell r="S29">
            <v>4982958</v>
          </cell>
          <cell r="T29">
            <v>4920620</v>
          </cell>
          <cell r="Y29">
            <v>-62338</v>
          </cell>
          <cell r="Z29">
            <v>-1.2510239901680875</v>
          </cell>
          <cell r="AC29">
            <v>0.47526146355368892</v>
          </cell>
        </row>
        <row r="30">
          <cell r="A30">
            <v>439</v>
          </cell>
          <cell r="B30" t="str">
            <v>CONSERVATORY LAB</v>
          </cell>
          <cell r="C30">
            <v>392.12956810631226</v>
          </cell>
          <cell r="D30">
            <v>425</v>
          </cell>
          <cell r="E30">
            <v>403</v>
          </cell>
          <cell r="F30">
            <v>403</v>
          </cell>
          <cell r="G30">
            <v>435.14743589743586</v>
          </cell>
          <cell r="L30">
            <v>32.147435897435855</v>
          </cell>
          <cell r="M30">
            <v>7.9770312400585297</v>
          </cell>
          <cell r="P30">
            <v>5753145</v>
          </cell>
          <cell r="Q30">
            <v>6352475</v>
          </cell>
          <cell r="R30">
            <v>6147436</v>
          </cell>
          <cell r="S30">
            <v>6133100</v>
          </cell>
          <cell r="T30">
            <v>6470059</v>
          </cell>
          <cell r="Y30">
            <v>336959</v>
          </cell>
          <cell r="Z30">
            <v>5.4941057540232485</v>
          </cell>
          <cell r="AC30">
            <v>-2.4829254860352812</v>
          </cell>
        </row>
        <row r="31">
          <cell r="A31">
            <v>440</v>
          </cell>
          <cell r="B31" t="str">
            <v>COMMUNITY DAY - PROSPECT</v>
          </cell>
          <cell r="C31">
            <v>399.58724832214767</v>
          </cell>
          <cell r="D31">
            <v>400</v>
          </cell>
          <cell r="E31">
            <v>400</v>
          </cell>
          <cell r="F31">
            <v>400</v>
          </cell>
          <cell r="G31">
            <v>399.56228956228961</v>
          </cell>
          <cell r="L31">
            <v>-0.43771043771039331</v>
          </cell>
          <cell r="M31">
            <v>-0.10942760942760366</v>
          </cell>
          <cell r="P31">
            <v>4998647</v>
          </cell>
          <cell r="Q31">
            <v>5006766</v>
          </cell>
          <cell r="R31">
            <v>4876920</v>
          </cell>
          <cell r="S31">
            <v>4874607</v>
          </cell>
          <cell r="T31">
            <v>4954785</v>
          </cell>
          <cell r="Y31">
            <v>80178</v>
          </cell>
          <cell r="Z31">
            <v>1.6448095200289892</v>
          </cell>
          <cell r="AC31">
            <v>1.7542371294565928</v>
          </cell>
        </row>
        <row r="32">
          <cell r="A32">
            <v>441</v>
          </cell>
          <cell r="B32" t="str">
            <v>SABIS INTERNATIONAL</v>
          </cell>
          <cell r="C32">
            <v>1571.3758389261754</v>
          </cell>
          <cell r="D32">
            <v>1574</v>
          </cell>
          <cell r="E32">
            <v>1573</v>
          </cell>
          <cell r="F32">
            <v>1573</v>
          </cell>
          <cell r="G32">
            <v>1567.6904761904766</v>
          </cell>
          <cell r="L32">
            <v>-5.3095238095233981</v>
          </cell>
          <cell r="M32">
            <v>-0.3375412466321337</v>
          </cell>
          <cell r="P32">
            <v>17509278</v>
          </cell>
          <cell r="Q32">
            <v>17950431</v>
          </cell>
          <cell r="R32">
            <v>17953153</v>
          </cell>
          <cell r="S32">
            <v>17946173</v>
          </cell>
          <cell r="T32">
            <v>17883704</v>
          </cell>
          <cell r="Y32">
            <v>-62469</v>
          </cell>
          <cell r="Z32">
            <v>-0.34809092724114032</v>
          </cell>
          <cell r="AC32">
            <v>-1.0549680609006629E-2</v>
          </cell>
        </row>
        <row r="33">
          <cell r="A33">
            <v>443</v>
          </cell>
          <cell r="B33" t="str">
            <v>BROOKE MATTAPAN</v>
          </cell>
          <cell r="C33">
            <v>459.37741935483876</v>
          </cell>
          <cell r="D33">
            <v>496</v>
          </cell>
          <cell r="E33">
            <v>488</v>
          </cell>
          <cell r="F33">
            <v>488</v>
          </cell>
          <cell r="G33">
            <v>485.91084824588046</v>
          </cell>
          <cell r="L33">
            <v>-2.0891517541195412</v>
          </cell>
          <cell r="M33">
            <v>-0.42810486764744971</v>
          </cell>
          <cell r="P33">
            <v>6907081</v>
          </cell>
          <cell r="Q33">
            <v>7513971</v>
          </cell>
          <cell r="R33">
            <v>7541098</v>
          </cell>
          <cell r="S33">
            <v>7524133</v>
          </cell>
          <cell r="T33">
            <v>7492466</v>
          </cell>
          <cell r="Y33">
            <v>-31667</v>
          </cell>
          <cell r="Z33">
            <v>-0.42087241147916732</v>
          </cell>
          <cell r="AC33">
            <v>7.2324561682823862E-3</v>
          </cell>
        </row>
        <row r="34">
          <cell r="A34">
            <v>444</v>
          </cell>
          <cell r="B34" t="str">
            <v>NEIGHBORHOOD HOUSE</v>
          </cell>
          <cell r="C34">
            <v>398.57044673539514</v>
          </cell>
          <cell r="D34">
            <v>400</v>
          </cell>
          <cell r="E34">
            <v>395</v>
          </cell>
          <cell r="F34">
            <v>395</v>
          </cell>
          <cell r="G34">
            <v>397.83505154639175</v>
          </cell>
          <cell r="L34">
            <v>2.8350515463917532</v>
          </cell>
          <cell r="M34">
            <v>0.71773456870676267</v>
          </cell>
          <cell r="P34">
            <v>5752756</v>
          </cell>
          <cell r="Q34">
            <v>5823115</v>
          </cell>
          <cell r="R34">
            <v>5872363</v>
          </cell>
          <cell r="S34">
            <v>5857642</v>
          </cell>
          <cell r="T34">
            <v>5899766</v>
          </cell>
          <cell r="Y34">
            <v>42124</v>
          </cell>
          <cell r="Z34">
            <v>0.71912896008325955</v>
          </cell>
          <cell r="AC34">
            <v>1.394391376496884E-3</v>
          </cell>
        </row>
        <row r="35">
          <cell r="A35">
            <v>445</v>
          </cell>
          <cell r="B35" t="str">
            <v>ABBY KELLEY FOSTER</v>
          </cell>
          <cell r="C35">
            <v>1425.9765100671143</v>
          </cell>
          <cell r="D35">
            <v>1426</v>
          </cell>
          <cell r="E35">
            <v>1426</v>
          </cell>
          <cell r="F35">
            <v>1426</v>
          </cell>
          <cell r="G35">
            <v>1425.5220631725947</v>
          </cell>
          <cell r="L35">
            <v>-0.4779368274053013</v>
          </cell>
          <cell r="M35">
            <v>-3.3515906550163344E-2</v>
          </cell>
          <cell r="P35">
            <v>17444287</v>
          </cell>
          <cell r="Q35">
            <v>17900416</v>
          </cell>
          <cell r="R35">
            <v>16833347</v>
          </cell>
          <cell r="S35">
            <v>16856981</v>
          </cell>
          <cell r="T35">
            <v>17790688</v>
          </cell>
          <cell r="Y35">
            <v>933707</v>
          </cell>
          <cell r="Z35">
            <v>5.5389930142295318</v>
          </cell>
          <cell r="AC35">
            <v>5.5725089207796952</v>
          </cell>
        </row>
        <row r="36">
          <cell r="A36">
            <v>446</v>
          </cell>
          <cell r="B36" t="str">
            <v>FOXBOROUGH REGIONAL</v>
          </cell>
          <cell r="C36">
            <v>1266.4325259515572</v>
          </cell>
          <cell r="D36">
            <v>1290</v>
          </cell>
          <cell r="E36">
            <v>1255</v>
          </cell>
          <cell r="F36">
            <v>1255</v>
          </cell>
          <cell r="G36">
            <v>1250.2793103448273</v>
          </cell>
          <cell r="L36">
            <v>-4.7206896551726913</v>
          </cell>
          <cell r="M36">
            <v>-0.37615057013328235</v>
          </cell>
          <cell r="P36">
            <v>13938799</v>
          </cell>
          <cell r="Q36">
            <v>15099839</v>
          </cell>
          <cell r="R36">
            <v>14913890</v>
          </cell>
          <cell r="S36">
            <v>15061996</v>
          </cell>
          <cell r="T36">
            <v>15008859</v>
          </cell>
          <cell r="Y36">
            <v>-53137</v>
          </cell>
          <cell r="Z36">
            <v>-0.35278856799589864</v>
          </cell>
          <cell r="AC36">
            <v>2.3362002137383708E-2</v>
          </cell>
        </row>
        <row r="37">
          <cell r="A37">
            <v>447</v>
          </cell>
          <cell r="B37" t="str">
            <v>BENJAMIN FRANKLIN CLASSICAL</v>
          </cell>
          <cell r="C37">
            <v>451.16943521594686</v>
          </cell>
          <cell r="D37">
            <v>450</v>
          </cell>
          <cell r="E37">
            <v>446</v>
          </cell>
          <cell r="F37">
            <v>446</v>
          </cell>
          <cell r="G37">
            <v>447.74137931034483</v>
          </cell>
          <cell r="L37">
            <v>1.7413793103448256</v>
          </cell>
          <cell r="M37">
            <v>0.39044379155712683</v>
          </cell>
          <cell r="P37">
            <v>4646379</v>
          </cell>
          <cell r="Q37">
            <v>4703877</v>
          </cell>
          <cell r="R37">
            <v>4773755</v>
          </cell>
          <cell r="S37">
            <v>4775812</v>
          </cell>
          <cell r="T37">
            <v>4853267</v>
          </cell>
          <cell r="Y37">
            <v>77455</v>
          </cell>
          <cell r="Z37">
            <v>1.6218184467897911</v>
          </cell>
          <cell r="AC37">
            <v>1.2313746552326643</v>
          </cell>
        </row>
        <row r="38">
          <cell r="A38">
            <v>449</v>
          </cell>
          <cell r="B38" t="str">
            <v>BOSTON COLLEGIATE</v>
          </cell>
          <cell r="C38">
            <v>687.01993355481727</v>
          </cell>
          <cell r="D38">
            <v>665</v>
          </cell>
          <cell r="E38">
            <v>685</v>
          </cell>
          <cell r="F38">
            <v>685</v>
          </cell>
          <cell r="G38">
            <v>685.91946308724846</v>
          </cell>
          <cell r="L38">
            <v>0.91946308724845949</v>
          </cell>
          <cell r="M38">
            <v>0.13422818791948288</v>
          </cell>
          <cell r="P38">
            <v>9328420</v>
          </cell>
          <cell r="Q38">
            <v>9489550</v>
          </cell>
          <cell r="R38">
            <v>9688880</v>
          </cell>
          <cell r="S38">
            <v>9668705</v>
          </cell>
          <cell r="T38">
            <v>9669306</v>
          </cell>
          <cell r="Y38">
            <v>601</v>
          </cell>
          <cell r="Z38">
            <v>6.2159306753128973E-3</v>
          </cell>
          <cell r="AC38">
            <v>-0.12801225724416998</v>
          </cell>
        </row>
        <row r="39">
          <cell r="A39">
            <v>450</v>
          </cell>
          <cell r="B39" t="str">
            <v>HILLTOWN COOPERATIVE</v>
          </cell>
          <cell r="C39">
            <v>192.78321678321686</v>
          </cell>
          <cell r="D39">
            <v>213</v>
          </cell>
          <cell r="E39">
            <v>211</v>
          </cell>
          <cell r="F39">
            <v>211</v>
          </cell>
          <cell r="G39">
            <v>210.20477815699672</v>
          </cell>
          <cell r="L39">
            <v>-0.79522184300327581</v>
          </cell>
          <cell r="M39">
            <v>-0.3768823900489493</v>
          </cell>
          <cell r="P39">
            <v>2312689</v>
          </cell>
          <cell r="Q39">
            <v>2560021.7953019179</v>
          </cell>
          <cell r="R39">
            <v>2588639</v>
          </cell>
          <cell r="S39">
            <v>2585240</v>
          </cell>
          <cell r="T39">
            <v>2595522</v>
          </cell>
          <cell r="Y39">
            <v>10282</v>
          </cell>
          <cell r="Z39">
            <v>0.39771936067831692</v>
          </cell>
          <cell r="AC39">
            <v>0.77460175072726623</v>
          </cell>
        </row>
        <row r="40">
          <cell r="A40">
            <v>453</v>
          </cell>
          <cell r="B40" t="str">
            <v>HOLYOKE COMMUNITY</v>
          </cell>
          <cell r="C40">
            <v>702.03040540540553</v>
          </cell>
          <cell r="D40">
            <v>702</v>
          </cell>
          <cell r="E40">
            <v>704</v>
          </cell>
          <cell r="F40">
            <v>704</v>
          </cell>
          <cell r="G40">
            <v>702.56081081081072</v>
          </cell>
          <cell r="L40">
            <v>-1.4391891891892783</v>
          </cell>
          <cell r="M40">
            <v>-0.20443028255529017</v>
          </cell>
          <cell r="P40">
            <v>8942663</v>
          </cell>
          <cell r="Q40">
            <v>9086380</v>
          </cell>
          <cell r="R40">
            <v>8605324</v>
          </cell>
          <cell r="S40">
            <v>8586978</v>
          </cell>
          <cell r="T40">
            <v>9056919</v>
          </cell>
          <cell r="Y40">
            <v>469941</v>
          </cell>
          <cell r="Z40">
            <v>5.4727169441915358</v>
          </cell>
          <cell r="AC40">
            <v>5.6771472267468255</v>
          </cell>
        </row>
        <row r="41">
          <cell r="A41">
            <v>454</v>
          </cell>
          <cell r="B41" t="str">
            <v>LAWRENCE FAMILY DEVELOPMENT</v>
          </cell>
          <cell r="C41">
            <v>676.71333333333348</v>
          </cell>
          <cell r="D41">
            <v>700</v>
          </cell>
          <cell r="E41">
            <v>700</v>
          </cell>
          <cell r="F41">
            <v>700</v>
          </cell>
          <cell r="G41">
            <v>698.09115666931598</v>
          </cell>
          <cell r="L41">
            <v>-1.9088433306840216</v>
          </cell>
          <cell r="M41">
            <v>-0.27269190438342639</v>
          </cell>
          <cell r="P41">
            <v>8557663</v>
          </cell>
          <cell r="Q41">
            <v>9008668</v>
          </cell>
          <cell r="R41">
            <v>8832713</v>
          </cell>
          <cell r="S41">
            <v>8830940</v>
          </cell>
          <cell r="T41">
            <v>8983641</v>
          </cell>
          <cell r="Y41">
            <v>152701</v>
          </cell>
          <cell r="Z41">
            <v>1.7291590702688486</v>
          </cell>
          <cell r="AC41">
            <v>2.001850974652275</v>
          </cell>
        </row>
        <row r="42">
          <cell r="A42">
            <v>455</v>
          </cell>
          <cell r="B42" t="str">
            <v>HILL VIEW MONTESSORI</v>
          </cell>
          <cell r="C42">
            <v>305.25255972696249</v>
          </cell>
          <cell r="D42">
            <v>306</v>
          </cell>
          <cell r="E42">
            <v>306</v>
          </cell>
          <cell r="F42">
            <v>306</v>
          </cell>
          <cell r="G42">
            <v>305.02439024390242</v>
          </cell>
          <cell r="L42">
            <v>-0.97560975609758316</v>
          </cell>
          <cell r="M42">
            <v>-0.31882671767894388</v>
          </cell>
          <cell r="P42">
            <v>3008515</v>
          </cell>
          <cell r="Q42">
            <v>3038232</v>
          </cell>
          <cell r="R42">
            <v>3047964</v>
          </cell>
          <cell r="S42">
            <v>3057796</v>
          </cell>
          <cell r="T42">
            <v>3050054</v>
          </cell>
          <cell r="Y42">
            <v>-7742</v>
          </cell>
          <cell r="Z42">
            <v>-0.25318889814754941</v>
          </cell>
          <cell r="AC42">
            <v>6.563781953139447E-2</v>
          </cell>
        </row>
        <row r="43">
          <cell r="A43">
            <v>456</v>
          </cell>
          <cell r="B43" t="str">
            <v>LOWELL COMMUNITY</v>
          </cell>
          <cell r="C43">
            <v>762.24999999999966</v>
          </cell>
          <cell r="D43">
            <v>800</v>
          </cell>
          <cell r="E43">
            <v>821</v>
          </cell>
          <cell r="F43">
            <v>821</v>
          </cell>
          <cell r="G43">
            <v>815.8197278911565</v>
          </cell>
          <cell r="L43">
            <v>-5.1802721088434964</v>
          </cell>
          <cell r="M43">
            <v>-0.6309710242196731</v>
          </cell>
          <cell r="P43">
            <v>9888993</v>
          </cell>
          <cell r="Q43">
            <v>10524560</v>
          </cell>
          <cell r="R43">
            <v>10688294</v>
          </cell>
          <cell r="S43">
            <v>10675446</v>
          </cell>
          <cell r="T43">
            <v>10672205</v>
          </cell>
          <cell r="Y43">
            <v>-3241</v>
          </cell>
          <cell r="Z43">
            <v>-3.035938732677268E-2</v>
          </cell>
          <cell r="AC43">
            <v>0.60061163689290042</v>
          </cell>
        </row>
        <row r="44">
          <cell r="A44">
            <v>457</v>
          </cell>
          <cell r="B44" t="str">
            <v>BROOKE EAST BOSTON</v>
          </cell>
          <cell r="C44">
            <v>392.54326267703095</v>
          </cell>
          <cell r="D44">
            <v>510</v>
          </cell>
          <cell r="E44">
            <v>500</v>
          </cell>
          <cell r="F44">
            <v>500</v>
          </cell>
          <cell r="G44">
            <v>499.49081993731704</v>
          </cell>
          <cell r="L44">
            <v>-0.50918006268295812</v>
          </cell>
          <cell r="M44">
            <v>-0.10183601253659358</v>
          </cell>
          <cell r="P44">
            <v>5685051</v>
          </cell>
          <cell r="Q44">
            <v>7046918</v>
          </cell>
          <cell r="R44">
            <v>6912237</v>
          </cell>
          <cell r="S44">
            <v>6896800</v>
          </cell>
          <cell r="T44">
            <v>6889679</v>
          </cell>
          <cell r="Y44">
            <v>-7121</v>
          </cell>
          <cell r="Z44">
            <v>-0.10325078297180879</v>
          </cell>
          <cell r="AC44">
            <v>-1.4147704352152068E-3</v>
          </cell>
        </row>
        <row r="45">
          <cell r="A45">
            <v>458</v>
          </cell>
          <cell r="B45" t="str">
            <v>LOWELL MIDDLESEX ACADEMY</v>
          </cell>
          <cell r="C45">
            <v>119.1993355481728</v>
          </cell>
          <cell r="D45">
            <v>150</v>
          </cell>
          <cell r="E45">
            <v>95</v>
          </cell>
          <cell r="F45">
            <v>95</v>
          </cell>
          <cell r="G45">
            <v>108.363321799308</v>
          </cell>
          <cell r="L45">
            <v>13.363321799307997</v>
          </cell>
          <cell r="M45">
            <v>14.066654525587374</v>
          </cell>
          <cell r="P45">
            <v>1559417</v>
          </cell>
          <cell r="Q45">
            <v>1971586</v>
          </cell>
          <cell r="R45">
            <v>1278798</v>
          </cell>
          <cell r="S45">
            <v>1276769</v>
          </cell>
          <cell r="T45">
            <v>1448535</v>
          </cell>
          <cell r="Y45">
            <v>171766</v>
          </cell>
          <cell r="Z45">
            <v>13.453177512925208</v>
          </cell>
          <cell r="AC45">
            <v>-0.61347701266216603</v>
          </cell>
        </row>
        <row r="46">
          <cell r="A46">
            <v>463</v>
          </cell>
          <cell r="B46" t="str">
            <v>KIPP ACADEMY BOSTON</v>
          </cell>
          <cell r="C46">
            <v>287.3397435897437</v>
          </cell>
          <cell r="D46">
            <v>432</v>
          </cell>
          <cell r="E46">
            <v>428</v>
          </cell>
          <cell r="F46">
            <v>428</v>
          </cell>
          <cell r="G46">
            <v>426.20751273344655</v>
          </cell>
          <cell r="L46">
            <v>-1.7924872665534508</v>
          </cell>
          <cell r="M46">
            <v>-0.41880543611061416</v>
          </cell>
          <cell r="P46">
            <v>4512773</v>
          </cell>
          <cell r="Q46">
            <v>6955241</v>
          </cell>
          <cell r="R46">
            <v>7043254</v>
          </cell>
          <cell r="S46">
            <v>7026313</v>
          </cell>
          <cell r="T46">
            <v>6998605</v>
          </cell>
          <cell r="Y46">
            <v>-27708</v>
          </cell>
          <cell r="Z46">
            <v>-0.39434622397266361</v>
          </cell>
          <cell r="AC46">
            <v>2.4459212137950548E-2</v>
          </cell>
        </row>
        <row r="47">
          <cell r="A47">
            <v>464</v>
          </cell>
          <cell r="B47" t="str">
            <v>MARBLEHEAD COMMUNITY</v>
          </cell>
          <cell r="C47">
            <v>229.27118644067806</v>
          </cell>
          <cell r="D47">
            <v>230</v>
          </cell>
          <cell r="E47">
            <v>231</v>
          </cell>
          <cell r="F47">
            <v>231</v>
          </cell>
          <cell r="G47">
            <v>229.88175675675674</v>
          </cell>
          <cell r="L47">
            <v>-1.1182432432432563</v>
          </cell>
          <cell r="M47">
            <v>-0.48408798408798859</v>
          </cell>
          <cell r="P47">
            <v>2707145</v>
          </cell>
          <cell r="Q47">
            <v>2736933</v>
          </cell>
          <cell r="R47">
            <v>2808876</v>
          </cell>
          <cell r="S47">
            <v>2824811</v>
          </cell>
          <cell r="T47">
            <v>2824508</v>
          </cell>
          <cell r="Y47">
            <v>-303</v>
          </cell>
          <cell r="Z47">
            <v>-1.0726381340198099E-2</v>
          </cell>
          <cell r="AC47">
            <v>0.47336160274779049</v>
          </cell>
        </row>
        <row r="48">
          <cell r="A48">
            <v>466</v>
          </cell>
          <cell r="B48" t="str">
            <v>MARTHA'S VINEYARD</v>
          </cell>
          <cell r="C48">
            <v>175.62199312714779</v>
          </cell>
          <cell r="D48">
            <v>180</v>
          </cell>
          <cell r="E48">
            <v>178</v>
          </cell>
          <cell r="F48">
            <v>178</v>
          </cell>
          <cell r="G48">
            <v>178.51736111111111</v>
          </cell>
          <cell r="L48">
            <v>0.51736111111111427</v>
          </cell>
          <cell r="M48">
            <v>0.29065230961298205</v>
          </cell>
          <cell r="P48">
            <v>3917322.6679930771</v>
          </cell>
          <cell r="Q48">
            <v>4174794.1179930773</v>
          </cell>
          <cell r="R48">
            <v>3859123.52</v>
          </cell>
          <cell r="S48">
            <v>3906450.9167999998</v>
          </cell>
          <cell r="T48">
            <v>4007960.9167999998</v>
          </cell>
          <cell r="Y48">
            <v>101510</v>
          </cell>
          <cell r="Z48">
            <v>2.5985223457806184</v>
          </cell>
          <cell r="AC48">
            <v>2.3078700361676363</v>
          </cell>
        </row>
        <row r="49">
          <cell r="A49">
            <v>469</v>
          </cell>
          <cell r="B49" t="str">
            <v>MATCH</v>
          </cell>
          <cell r="C49">
            <v>896.99230381541395</v>
          </cell>
          <cell r="D49">
            <v>1055</v>
          </cell>
          <cell r="E49">
            <v>1027</v>
          </cell>
          <cell r="F49">
            <v>1027</v>
          </cell>
          <cell r="G49">
            <v>1043.7749768031929</v>
          </cell>
          <cell r="L49">
            <v>16.774976803192885</v>
          </cell>
          <cell r="M49">
            <v>1.6333959886263738</v>
          </cell>
          <cell r="P49">
            <v>13924541</v>
          </cell>
          <cell r="Q49">
            <v>17366680</v>
          </cell>
          <cell r="R49">
            <v>17280829</v>
          </cell>
          <cell r="S49">
            <v>17239964</v>
          </cell>
          <cell r="T49">
            <v>17514872</v>
          </cell>
          <cell r="Y49">
            <v>274908</v>
          </cell>
          <cell r="Z49">
            <v>1.5945972973029354</v>
          </cell>
          <cell r="AC49">
            <v>-3.8798691323438383E-2</v>
          </cell>
        </row>
        <row r="50">
          <cell r="A50">
            <v>470</v>
          </cell>
          <cell r="B50" t="str">
            <v>MYSTIC VALLEY REGIONAL</v>
          </cell>
          <cell r="C50">
            <v>1502.3312101910824</v>
          </cell>
          <cell r="D50">
            <v>1500</v>
          </cell>
          <cell r="E50">
            <v>1489</v>
          </cell>
          <cell r="F50">
            <v>1489</v>
          </cell>
          <cell r="G50">
            <v>1490.0464417976177</v>
          </cell>
          <cell r="L50">
            <v>1.0464417976177174</v>
          </cell>
          <cell r="M50">
            <v>7.027815967881601E-2</v>
          </cell>
          <cell r="P50">
            <v>16399796</v>
          </cell>
          <cell r="Q50">
            <v>17174247</v>
          </cell>
          <cell r="R50">
            <v>17048877</v>
          </cell>
          <cell r="S50">
            <v>17081456</v>
          </cell>
          <cell r="T50">
            <v>17217854</v>
          </cell>
          <cell r="Y50">
            <v>136398</v>
          </cell>
          <cell r="Z50">
            <v>0.79851506803636507</v>
          </cell>
          <cell r="AC50">
            <v>0.72823690835754906</v>
          </cell>
        </row>
        <row r="51">
          <cell r="A51">
            <v>474</v>
          </cell>
          <cell r="B51" t="str">
            <v>SIZER SCHOOL, A NORTH CENTRAL CHARTER ESSENTIAL SCHOOL</v>
          </cell>
          <cell r="C51">
            <v>354.52980132450324</v>
          </cell>
          <cell r="D51">
            <v>400</v>
          </cell>
          <cell r="E51">
            <v>355</v>
          </cell>
          <cell r="F51">
            <v>355</v>
          </cell>
          <cell r="G51">
            <v>355.48797250859093</v>
          </cell>
          <cell r="L51">
            <v>0.48797250859092856</v>
          </cell>
          <cell r="M51">
            <v>0.13745704467349462</v>
          </cell>
          <cell r="P51">
            <v>4168026</v>
          </cell>
          <cell r="Q51">
            <v>4747692</v>
          </cell>
          <cell r="R51">
            <v>4226970</v>
          </cell>
          <cell r="S51">
            <v>4234843</v>
          </cell>
          <cell r="T51">
            <v>4256261</v>
          </cell>
          <cell r="Y51">
            <v>21418</v>
          </cell>
          <cell r="Z51">
            <v>0.50575664788516939</v>
          </cell>
          <cell r="AC51">
            <v>0.36829960321167476</v>
          </cell>
        </row>
        <row r="52">
          <cell r="A52">
            <v>475</v>
          </cell>
          <cell r="B52" t="str">
            <v>DORCHESTER COLLEGIATE ACADEMY</v>
          </cell>
          <cell r="C52">
            <v>181.97734627831719</v>
          </cell>
          <cell r="D52">
            <v>220</v>
          </cell>
          <cell r="E52">
            <v>203</v>
          </cell>
          <cell r="F52">
            <v>203</v>
          </cell>
          <cell r="G52">
            <v>201.11184210526318</v>
          </cell>
          <cell r="L52">
            <v>-1.8881578947368212</v>
          </cell>
          <cell r="M52">
            <v>-0.93012704174227911</v>
          </cell>
          <cell r="P52">
            <v>2823606</v>
          </cell>
          <cell r="Q52">
            <v>3536060</v>
          </cell>
          <cell r="R52">
            <v>3329358</v>
          </cell>
          <cell r="S52">
            <v>3321316</v>
          </cell>
          <cell r="T52">
            <v>3290617</v>
          </cell>
          <cell r="Y52">
            <v>-30699</v>
          </cell>
          <cell r="Z52">
            <v>-0.92430229463260627</v>
          </cell>
          <cell r="AC52">
            <v>5.8247471096728454E-3</v>
          </cell>
        </row>
        <row r="53">
          <cell r="A53">
            <v>478</v>
          </cell>
          <cell r="B53" t="str">
            <v>FRANCIS W. PARKER CHARTER ESSENTIAL</v>
          </cell>
          <cell r="C53">
            <v>393.88564303080437</v>
          </cell>
          <cell r="D53">
            <v>400</v>
          </cell>
          <cell r="E53">
            <v>399</v>
          </cell>
          <cell r="F53">
            <v>399</v>
          </cell>
          <cell r="G53">
            <v>397.88888888888891</v>
          </cell>
          <cell r="L53">
            <v>-1.1111111111110858</v>
          </cell>
          <cell r="M53">
            <v>-0.27847396268447788</v>
          </cell>
          <cell r="P53">
            <v>4907184</v>
          </cell>
          <cell r="Q53">
            <v>5039414</v>
          </cell>
          <cell r="R53">
            <v>5053047</v>
          </cell>
          <cell r="S53">
            <v>5094136</v>
          </cell>
          <cell r="T53">
            <v>5066884</v>
          </cell>
          <cell r="Y53">
            <v>-27252</v>
          </cell>
          <cell r="Z53">
            <v>-0.53496804953774291</v>
          </cell>
          <cell r="AC53">
            <v>-0.25649408685326502</v>
          </cell>
        </row>
        <row r="54">
          <cell r="A54">
            <v>479</v>
          </cell>
          <cell r="B54" t="str">
            <v>PIONEER VALLEY PERFORMING ARTS</v>
          </cell>
          <cell r="C54">
            <v>403.2508361204014</v>
          </cell>
          <cell r="D54">
            <v>400</v>
          </cell>
          <cell r="E54">
            <v>403</v>
          </cell>
          <cell r="F54">
            <v>403</v>
          </cell>
          <cell r="G54">
            <v>402.59515570934241</v>
          </cell>
          <cell r="L54">
            <v>-0.40484429065759286</v>
          </cell>
          <cell r="M54">
            <v>-0.10045764036168414</v>
          </cell>
          <cell r="P54">
            <v>5069505</v>
          </cell>
          <cell r="Q54">
            <v>5273088</v>
          </cell>
          <cell r="R54">
            <v>5333676</v>
          </cell>
          <cell r="S54">
            <v>5343247</v>
          </cell>
          <cell r="T54">
            <v>5350090</v>
          </cell>
          <cell r="Y54">
            <v>6843</v>
          </cell>
          <cell r="Z54">
            <v>0.12806819523782931</v>
          </cell>
          <cell r="AC54">
            <v>0.22852583559951345</v>
          </cell>
        </row>
        <row r="55">
          <cell r="A55">
            <v>481</v>
          </cell>
          <cell r="B55" t="str">
            <v>BOSTON RENAISSANCE</v>
          </cell>
          <cell r="C55">
            <v>941.04903429247167</v>
          </cell>
          <cell r="D55">
            <v>944</v>
          </cell>
          <cell r="E55">
            <v>950</v>
          </cell>
          <cell r="F55">
            <v>950</v>
          </cell>
          <cell r="G55">
            <v>945.7910714285714</v>
          </cell>
          <cell r="L55">
            <v>-4.2089285714286007</v>
          </cell>
          <cell r="M55">
            <v>-0.44304511278195902</v>
          </cell>
          <cell r="P55">
            <v>14327111</v>
          </cell>
          <cell r="Q55">
            <v>14399639</v>
          </cell>
          <cell r="R55">
            <v>14694079</v>
          </cell>
          <cell r="S55">
            <v>14658739</v>
          </cell>
          <cell r="T55">
            <v>14642166</v>
          </cell>
          <cell r="Y55">
            <v>-16573</v>
          </cell>
          <cell r="Z55">
            <v>-0.11305883814426432</v>
          </cell>
          <cell r="AC55">
            <v>0.3299862746376947</v>
          </cell>
        </row>
        <row r="56">
          <cell r="A56">
            <v>482</v>
          </cell>
          <cell r="B56" t="str">
            <v>RIVER VALLEY</v>
          </cell>
          <cell r="C56">
            <v>286.73702422145328</v>
          </cell>
          <cell r="D56">
            <v>288</v>
          </cell>
          <cell r="E56">
            <v>288</v>
          </cell>
          <cell r="F56">
            <v>288</v>
          </cell>
          <cell r="G56">
            <v>287.92361111111109</v>
          </cell>
          <cell r="L56">
            <v>-7.6388888888914153E-2</v>
          </cell>
          <cell r="M56">
            <v>-2.6523919753096425E-2</v>
          </cell>
          <cell r="P56">
            <v>3472581</v>
          </cell>
          <cell r="Q56">
            <v>3537755</v>
          </cell>
          <cell r="R56">
            <v>3580285</v>
          </cell>
          <cell r="S56">
            <v>3601321</v>
          </cell>
          <cell r="T56">
            <v>3600340</v>
          </cell>
          <cell r="Y56">
            <v>-981</v>
          </cell>
          <cell r="Z56">
            <v>-2.72400044317056E-2</v>
          </cell>
          <cell r="AC56">
            <v>-7.1608467860917457E-4</v>
          </cell>
        </row>
        <row r="57">
          <cell r="A57">
            <v>483</v>
          </cell>
          <cell r="B57" t="str">
            <v>RISING TIDE</v>
          </cell>
          <cell r="C57">
            <v>595.09271523178791</v>
          </cell>
          <cell r="D57">
            <v>700</v>
          </cell>
          <cell r="E57">
            <v>631</v>
          </cell>
          <cell r="F57">
            <v>631</v>
          </cell>
          <cell r="G57">
            <v>626.04878048780483</v>
          </cell>
          <cell r="L57">
            <v>-4.9512195121951663</v>
          </cell>
          <cell r="M57">
            <v>-0.78466236326388827</v>
          </cell>
          <cell r="P57">
            <v>7059127</v>
          </cell>
          <cell r="Q57">
            <v>8524800</v>
          </cell>
          <cell r="R57">
            <v>7459200</v>
          </cell>
          <cell r="S57">
            <v>7826234</v>
          </cell>
          <cell r="T57">
            <v>7769286</v>
          </cell>
          <cell r="Y57">
            <v>-56948</v>
          </cell>
          <cell r="Z57">
            <v>-0.727655217055867</v>
          </cell>
          <cell r="AC57">
            <v>5.7007146208021275E-2</v>
          </cell>
        </row>
        <row r="58">
          <cell r="A58">
            <v>484</v>
          </cell>
          <cell r="B58" t="str">
            <v>ROXBURY PREPARATORY</v>
          </cell>
          <cell r="C58">
            <v>880.03947368421029</v>
          </cell>
          <cell r="D58">
            <v>1209</v>
          </cell>
          <cell r="E58">
            <v>1144</v>
          </cell>
          <cell r="F58">
            <v>1144</v>
          </cell>
          <cell r="G58">
            <v>1140.2685446838564</v>
          </cell>
          <cell r="L58">
            <v>-3.7314553161436379</v>
          </cell>
          <cell r="M58">
            <v>-0.32617616399857052</v>
          </cell>
          <cell r="P58">
            <v>13299406</v>
          </cell>
          <cell r="Q58">
            <v>18565404</v>
          </cell>
          <cell r="R58">
            <v>17956717</v>
          </cell>
          <cell r="S58">
            <v>17913302</v>
          </cell>
          <cell r="T58">
            <v>17832972</v>
          </cell>
          <cell r="Y58">
            <v>-80330</v>
          </cell>
          <cell r="Z58">
            <v>-0.44843770288693907</v>
          </cell>
          <cell r="AC58">
            <v>-0.12226153888836855</v>
          </cell>
        </row>
        <row r="59">
          <cell r="A59">
            <v>485</v>
          </cell>
          <cell r="B59" t="str">
            <v>SALEM ACADEMY</v>
          </cell>
          <cell r="C59">
            <v>371.26774193548385</v>
          </cell>
          <cell r="D59">
            <v>434</v>
          </cell>
          <cell r="E59">
            <v>419</v>
          </cell>
          <cell r="F59">
            <v>419</v>
          </cell>
          <cell r="G59">
            <v>419.3787451717298</v>
          </cell>
          <cell r="L59">
            <v>0.37874517172980404</v>
          </cell>
          <cell r="M59">
            <v>9.03926424176138E-2</v>
          </cell>
          <cell r="P59">
            <v>4974080</v>
          </cell>
          <cell r="Q59">
            <v>5804267</v>
          </cell>
          <cell r="R59">
            <v>5760644</v>
          </cell>
          <cell r="S59">
            <v>5756402</v>
          </cell>
          <cell r="T59">
            <v>5760646</v>
          </cell>
          <cell r="Y59">
            <v>4244</v>
          </cell>
          <cell r="Z59">
            <v>7.3726609086710582E-2</v>
          </cell>
          <cell r="AC59">
            <v>-1.6666033330903218E-2</v>
          </cell>
        </row>
        <row r="60">
          <cell r="A60">
            <v>486</v>
          </cell>
          <cell r="B60" t="str">
            <v>SEVEN HILLS</v>
          </cell>
          <cell r="C60">
            <v>663.8668730650154</v>
          </cell>
          <cell r="D60">
            <v>666</v>
          </cell>
          <cell r="E60">
            <v>690</v>
          </cell>
          <cell r="F60">
            <v>690</v>
          </cell>
          <cell r="G60">
            <v>688.00309597523221</v>
          </cell>
          <cell r="L60">
            <v>-1.9969040247677867</v>
          </cell>
          <cell r="M60">
            <v>-0.28940638040112487</v>
          </cell>
          <cell r="P60">
            <v>8163839</v>
          </cell>
          <cell r="Q60">
            <v>8262184</v>
          </cell>
          <cell r="R60">
            <v>8208249</v>
          </cell>
          <cell r="S60">
            <v>8219936</v>
          </cell>
          <cell r="T60">
            <v>8227600</v>
          </cell>
          <cell r="Y60">
            <v>7664</v>
          </cell>
          <cell r="Z60">
            <v>9.3236735663149162E-2</v>
          </cell>
          <cell r="AC60">
            <v>0.38264311606427404</v>
          </cell>
        </row>
        <row r="61">
          <cell r="A61">
            <v>487</v>
          </cell>
          <cell r="B61" t="str">
            <v>PROSPECT HILL ACADEMY</v>
          </cell>
          <cell r="C61">
            <v>1153.5833333333337</v>
          </cell>
          <cell r="D61">
            <v>1179</v>
          </cell>
          <cell r="E61">
            <v>1150</v>
          </cell>
          <cell r="F61">
            <v>1150</v>
          </cell>
          <cell r="G61">
            <v>1151.4826388888889</v>
          </cell>
          <cell r="L61">
            <v>1.4826388888889142</v>
          </cell>
          <cell r="M61">
            <v>0.12892512077293805</v>
          </cell>
          <cell r="P61">
            <v>18638279</v>
          </cell>
          <cell r="Q61">
            <v>19425723</v>
          </cell>
          <cell r="R61">
            <v>19096187</v>
          </cell>
          <cell r="S61">
            <v>19093637</v>
          </cell>
          <cell r="T61">
            <v>19109979</v>
          </cell>
          <cell r="Y61">
            <v>16342</v>
          </cell>
          <cell r="Z61">
            <v>8.5588722567631059E-2</v>
          </cell>
          <cell r="AC61">
            <v>-4.3336398205306992E-2</v>
          </cell>
        </row>
        <row r="62">
          <cell r="A62">
            <v>488</v>
          </cell>
          <cell r="B62" t="str">
            <v>SOUTH SHORE</v>
          </cell>
          <cell r="C62">
            <v>585.75670917396269</v>
          </cell>
          <cell r="D62">
            <v>606</v>
          </cell>
          <cell r="E62">
            <v>597</v>
          </cell>
          <cell r="F62">
            <v>597</v>
          </cell>
          <cell r="G62">
            <v>601.26779661016951</v>
          </cell>
          <cell r="L62">
            <v>4.267796610169512</v>
          </cell>
          <cell r="M62">
            <v>0.7148738040484881</v>
          </cell>
          <cell r="P62">
            <v>7366930</v>
          </cell>
          <cell r="Q62">
            <v>7700651</v>
          </cell>
          <cell r="R62">
            <v>7521205</v>
          </cell>
          <cell r="S62">
            <v>7542420</v>
          </cell>
          <cell r="T62">
            <v>7610381</v>
          </cell>
          <cell r="Y62">
            <v>67961</v>
          </cell>
          <cell r="Z62">
            <v>0.90105032602267876</v>
          </cell>
          <cell r="AC62">
            <v>0.18617652197419066</v>
          </cell>
        </row>
        <row r="63">
          <cell r="A63">
            <v>489</v>
          </cell>
          <cell r="B63" t="str">
            <v>STURGIS</v>
          </cell>
          <cell r="C63">
            <v>805.5170068027212</v>
          </cell>
          <cell r="D63">
            <v>800</v>
          </cell>
          <cell r="E63">
            <v>805</v>
          </cell>
          <cell r="F63">
            <v>805</v>
          </cell>
          <cell r="G63">
            <v>805.2551020408165</v>
          </cell>
          <cell r="L63">
            <v>0.2551020408164959</v>
          </cell>
          <cell r="M63">
            <v>3.1689694511372046E-2</v>
          </cell>
          <cell r="P63">
            <v>11265482</v>
          </cell>
          <cell r="Q63">
            <v>11402002</v>
          </cell>
          <cell r="R63">
            <v>11477648</v>
          </cell>
          <cell r="S63">
            <v>11553643</v>
          </cell>
          <cell r="T63">
            <v>11562389</v>
          </cell>
          <cell r="Y63">
            <v>8746</v>
          </cell>
          <cell r="Z63">
            <v>7.5699067385071039E-2</v>
          </cell>
          <cell r="AC63">
            <v>4.4009372873698993E-2</v>
          </cell>
        </row>
        <row r="64">
          <cell r="A64">
            <v>491</v>
          </cell>
          <cell r="B64" t="str">
            <v>ATLANTIS</v>
          </cell>
          <cell r="C64">
            <v>882.40510765002352</v>
          </cell>
          <cell r="D64">
            <v>1071</v>
          </cell>
          <cell r="E64">
            <v>1028</v>
          </cell>
          <cell r="F64">
            <v>1028</v>
          </cell>
          <cell r="G64">
            <v>1026.1816422354555</v>
          </cell>
          <cell r="L64">
            <v>-1.8183577645445439</v>
          </cell>
          <cell r="M64">
            <v>-0.17688305102573354</v>
          </cell>
          <cell r="P64">
            <v>9632398</v>
          </cell>
          <cell r="Q64">
            <v>11915754</v>
          </cell>
          <cell r="R64">
            <v>11469113</v>
          </cell>
          <cell r="S64">
            <v>11439808</v>
          </cell>
          <cell r="T64">
            <v>11437225</v>
          </cell>
          <cell r="Y64">
            <v>-2583</v>
          </cell>
          <cell r="Z64">
            <v>-2.2579050277771184E-2</v>
          </cell>
          <cell r="AC64">
            <v>0.15430400074796236</v>
          </cell>
        </row>
        <row r="65">
          <cell r="A65">
            <v>492</v>
          </cell>
          <cell r="B65" t="str">
            <v>MARTIN LUTHER KING JR CS OF EXCELLENCE</v>
          </cell>
          <cell r="C65">
            <v>363.6472830938016</v>
          </cell>
          <cell r="D65">
            <v>360</v>
          </cell>
          <cell r="E65">
            <v>366</v>
          </cell>
          <cell r="F65">
            <v>366</v>
          </cell>
          <cell r="G65">
            <v>361.53672829797404</v>
          </cell>
          <cell r="L65">
            <v>-4.4632717020259634</v>
          </cell>
          <cell r="M65">
            <v>-1.2194731426300454</v>
          </cell>
          <cell r="P65">
            <v>4391616</v>
          </cell>
          <cell r="Q65">
            <v>4424760</v>
          </cell>
          <cell r="R65">
            <v>4426258</v>
          </cell>
          <cell r="S65">
            <v>4424077</v>
          </cell>
          <cell r="T65">
            <v>4424367</v>
          </cell>
          <cell r="Y65">
            <v>290</v>
          </cell>
          <cell r="Z65">
            <v>6.5550396161739855E-3</v>
          </cell>
          <cell r="AC65">
            <v>1.2260281822462193</v>
          </cell>
        </row>
        <row r="66">
          <cell r="A66">
            <v>493</v>
          </cell>
          <cell r="B66" t="str">
            <v>PHOENIX CHARTER ACADEMY</v>
          </cell>
          <cell r="C66">
            <v>182.99676375404539</v>
          </cell>
          <cell r="D66">
            <v>215</v>
          </cell>
          <cell r="E66">
            <v>155</v>
          </cell>
          <cell r="F66">
            <v>155</v>
          </cell>
          <cell r="G66">
            <v>172.67320261437919</v>
          </cell>
          <cell r="L66">
            <v>17.673202614379193</v>
          </cell>
          <cell r="M66">
            <v>11.402066202825289</v>
          </cell>
          <cell r="P66">
            <v>2634172</v>
          </cell>
          <cell r="Q66">
            <v>3167354</v>
          </cell>
          <cell r="R66">
            <v>2250517</v>
          </cell>
          <cell r="S66">
            <v>2248483</v>
          </cell>
          <cell r="T66">
            <v>2500847</v>
          </cell>
          <cell r="Y66">
            <v>252364</v>
          </cell>
          <cell r="Z66">
            <v>11.223745076124668</v>
          </cell>
          <cell r="AC66">
            <v>-0.17832112670062017</v>
          </cell>
        </row>
        <row r="67">
          <cell r="A67">
            <v>494</v>
          </cell>
          <cell r="B67" t="str">
            <v>PIONEER CS OF SCIENCE</v>
          </cell>
          <cell r="C67">
            <v>358.11783439490449</v>
          </cell>
          <cell r="D67">
            <v>360</v>
          </cell>
          <cell r="E67">
            <v>357</v>
          </cell>
          <cell r="F67">
            <v>357</v>
          </cell>
          <cell r="G67">
            <v>348.86261980830665</v>
          </cell>
          <cell r="L67">
            <v>-8.137380191693353</v>
          </cell>
          <cell r="M67">
            <v>-2.2793782049561173</v>
          </cell>
          <cell r="P67">
            <v>4618298</v>
          </cell>
          <cell r="Q67">
            <v>4691999</v>
          </cell>
          <cell r="R67">
            <v>4619512</v>
          </cell>
          <cell r="S67">
            <v>4629231</v>
          </cell>
          <cell r="T67">
            <v>4548913</v>
          </cell>
          <cell r="Y67">
            <v>-80318</v>
          </cell>
          <cell r="Z67">
            <v>-1.7350181920064101</v>
          </cell>
          <cell r="AC67">
            <v>0.54436001294970726</v>
          </cell>
        </row>
        <row r="68">
          <cell r="A68">
            <v>496</v>
          </cell>
          <cell r="B68" t="str">
            <v>GLOBAL LEARNING</v>
          </cell>
          <cell r="C68">
            <v>502.75165562913901</v>
          </cell>
          <cell r="D68">
            <v>500</v>
          </cell>
          <cell r="E68">
            <v>508</v>
          </cell>
          <cell r="F68">
            <v>508</v>
          </cell>
          <cell r="G68">
            <v>504.49999999999989</v>
          </cell>
          <cell r="L68">
            <v>-3.5000000000001137</v>
          </cell>
          <cell r="M68">
            <v>-0.68897637795277689</v>
          </cell>
          <cell r="P68">
            <v>5943642</v>
          </cell>
          <cell r="Q68">
            <v>5981570</v>
          </cell>
          <cell r="R68">
            <v>5934318</v>
          </cell>
          <cell r="S68">
            <v>5911326</v>
          </cell>
          <cell r="T68">
            <v>6081201</v>
          </cell>
          <cell r="Y68">
            <v>169875</v>
          </cell>
          <cell r="Z68">
            <v>2.8737207184986957</v>
          </cell>
          <cell r="AC68">
            <v>3.5626970964514726</v>
          </cell>
        </row>
        <row r="69">
          <cell r="A69">
            <v>497</v>
          </cell>
          <cell r="B69" t="str">
            <v>PIONEER VALLEY CHINESE IMMERSION</v>
          </cell>
          <cell r="C69">
            <v>388.63481228668905</v>
          </cell>
          <cell r="D69">
            <v>483</v>
          </cell>
          <cell r="E69">
            <v>439</v>
          </cell>
          <cell r="F69">
            <v>439</v>
          </cell>
          <cell r="G69">
            <v>434.98263888888874</v>
          </cell>
          <cell r="L69">
            <v>-4.0173611111112564</v>
          </cell>
          <cell r="M69">
            <v>-0.91511642622124079</v>
          </cell>
          <cell r="P69">
            <v>5044544</v>
          </cell>
          <cell r="Q69">
            <v>6294074.6228200356</v>
          </cell>
          <cell r="R69">
            <v>5829441</v>
          </cell>
          <cell r="S69">
            <v>5837621</v>
          </cell>
          <cell r="T69">
            <v>5765307</v>
          </cell>
          <cell r="Y69">
            <v>-72314</v>
          </cell>
          <cell r="Z69">
            <v>-1.2387580488695704</v>
          </cell>
          <cell r="AC69">
            <v>-0.32364162264832963</v>
          </cell>
        </row>
        <row r="70">
          <cell r="A70">
            <v>498</v>
          </cell>
          <cell r="B70" t="str">
            <v>VERITAS PREPARATORY</v>
          </cell>
          <cell r="C70">
            <v>240.68524590163929</v>
          </cell>
          <cell r="D70">
            <v>324</v>
          </cell>
          <cell r="E70">
            <v>307</v>
          </cell>
          <cell r="F70">
            <v>307</v>
          </cell>
          <cell r="G70">
            <v>301.87213114754104</v>
          </cell>
          <cell r="L70">
            <v>-5.1278688524589597</v>
          </cell>
          <cell r="M70">
            <v>-1.6703155871201858</v>
          </cell>
          <cell r="P70">
            <v>2900885</v>
          </cell>
          <cell r="Q70">
            <v>3878928</v>
          </cell>
          <cell r="R70">
            <v>3677126</v>
          </cell>
          <cell r="S70">
            <v>3675560</v>
          </cell>
          <cell r="T70">
            <v>3614178</v>
          </cell>
          <cell r="Y70">
            <v>-61382</v>
          </cell>
          <cell r="Z70">
            <v>-1.6700040265973048</v>
          </cell>
          <cell r="AC70">
            <v>3.1156052288094926E-4</v>
          </cell>
        </row>
        <row r="71">
          <cell r="A71">
            <v>499</v>
          </cell>
          <cell r="B71" t="str">
            <v>HAMPDEN CS OF SCIENCE</v>
          </cell>
          <cell r="C71">
            <v>354.99735874647541</v>
          </cell>
          <cell r="D71">
            <v>434</v>
          </cell>
          <cell r="E71">
            <v>435</v>
          </cell>
          <cell r="F71">
            <v>435</v>
          </cell>
          <cell r="G71">
            <v>427.01689155422287</v>
          </cell>
          <cell r="L71">
            <v>-7.983108445777134</v>
          </cell>
          <cell r="M71">
            <v>-1.8351973438568092</v>
          </cell>
          <cell r="P71">
            <v>4227143</v>
          </cell>
          <cell r="Q71">
            <v>5243890</v>
          </cell>
          <cell r="R71">
            <v>5296922</v>
          </cell>
          <cell r="S71">
            <v>5294941</v>
          </cell>
          <cell r="T71">
            <v>5200121</v>
          </cell>
          <cell r="Y71">
            <v>-94820</v>
          </cell>
          <cell r="Z71">
            <v>-1.7907659405458909</v>
          </cell>
          <cell r="AC71">
            <v>4.4431403310918327E-2</v>
          </cell>
        </row>
        <row r="72">
          <cell r="A72">
            <v>3501</v>
          </cell>
          <cell r="B72" t="str">
            <v>PAULO FREIRE SOCIAL JUSTICE</v>
          </cell>
          <cell r="C72">
            <v>251.81016949152541</v>
          </cell>
          <cell r="D72">
            <v>335</v>
          </cell>
          <cell r="E72">
            <v>314</v>
          </cell>
          <cell r="F72">
            <v>314</v>
          </cell>
          <cell r="G72">
            <v>314.13103448275859</v>
          </cell>
          <cell r="L72">
            <v>0.13103448275859364</v>
          </cell>
          <cell r="M72">
            <v>4.1730726993183254E-2</v>
          </cell>
          <cell r="P72">
            <v>3365651</v>
          </cell>
          <cell r="Q72">
            <v>4549812</v>
          </cell>
          <cell r="R72">
            <v>4157100</v>
          </cell>
          <cell r="S72">
            <v>4148665</v>
          </cell>
          <cell r="T72">
            <v>4374196</v>
          </cell>
          <cell r="Y72">
            <v>225531</v>
          </cell>
          <cell r="Z72">
            <v>5.4362306910777258</v>
          </cell>
          <cell r="AC72">
            <v>5.3944999640845426</v>
          </cell>
        </row>
        <row r="73">
          <cell r="A73">
            <v>3502</v>
          </cell>
          <cell r="B73" t="str">
            <v>BAYSTATE ACADEMY</v>
          </cell>
          <cell r="C73">
            <v>227.17821782178208</v>
          </cell>
          <cell r="D73">
            <v>320</v>
          </cell>
          <cell r="E73">
            <v>303</v>
          </cell>
          <cell r="F73">
            <v>303</v>
          </cell>
          <cell r="G73">
            <v>292.79139072847659</v>
          </cell>
          <cell r="L73">
            <v>-10.208609271523414</v>
          </cell>
          <cell r="M73">
            <v>-3.3691779774004615</v>
          </cell>
          <cell r="P73">
            <v>2596869</v>
          </cell>
          <cell r="Q73">
            <v>3754940</v>
          </cell>
          <cell r="R73">
            <v>3550204</v>
          </cell>
          <cell r="S73">
            <v>3548623</v>
          </cell>
          <cell r="T73">
            <v>3428277</v>
          </cell>
          <cell r="Y73">
            <v>-120346</v>
          </cell>
          <cell r="Z73">
            <v>-3.3913436282186127</v>
          </cell>
          <cell r="AC73">
            <v>-2.2165650818151139E-2</v>
          </cell>
        </row>
        <row r="74">
          <cell r="A74">
            <v>3503</v>
          </cell>
          <cell r="B74" t="str">
            <v>LOWELL COLLEGIATE</v>
          </cell>
          <cell r="C74">
            <v>339.35254237288166</v>
          </cell>
          <cell r="D74">
            <v>525</v>
          </cell>
          <cell r="E74">
            <v>499</v>
          </cell>
          <cell r="F74">
            <v>499</v>
          </cell>
          <cell r="G74">
            <v>499.37630662020899</v>
          </cell>
          <cell r="L74">
            <v>0.37630662020899308</v>
          </cell>
          <cell r="M74">
            <v>7.5412148338482865E-2</v>
          </cell>
          <cell r="P74">
            <v>3986031</v>
          </cell>
          <cell r="Q74">
            <v>6061218</v>
          </cell>
          <cell r="R74">
            <v>5885328</v>
          </cell>
          <cell r="S74">
            <v>5880653</v>
          </cell>
          <cell r="T74">
            <v>5869946</v>
          </cell>
          <cell r="Y74">
            <v>-10707</v>
          </cell>
          <cell r="Z74">
            <v>-0.18207161687655571</v>
          </cell>
          <cell r="AC74">
            <v>-0.25748376521503857</v>
          </cell>
        </row>
        <row r="75">
          <cell r="A75">
            <v>3504</v>
          </cell>
          <cell r="B75" t="str">
            <v>CITY ON A HILL - DUDLEY SQUARE</v>
          </cell>
          <cell r="C75">
            <v>187.51487048289093</v>
          </cell>
          <cell r="D75">
            <v>250</v>
          </cell>
          <cell r="E75">
            <v>243</v>
          </cell>
          <cell r="F75">
            <v>243</v>
          </cell>
          <cell r="G75">
            <v>239.64784053156151</v>
          </cell>
          <cell r="L75">
            <v>-3.3521594684384866</v>
          </cell>
          <cell r="M75">
            <v>-1.3794894931845603</v>
          </cell>
          <cell r="P75">
            <v>3000285</v>
          </cell>
          <cell r="Q75">
            <v>4125018</v>
          </cell>
          <cell r="R75">
            <v>4052787</v>
          </cell>
          <cell r="S75">
            <v>4043132</v>
          </cell>
          <cell r="T75">
            <v>4059351</v>
          </cell>
          <cell r="Y75">
            <v>16219</v>
          </cell>
          <cell r="Z75">
            <v>0.40114940595559201</v>
          </cell>
          <cell r="AC75">
            <v>1.7806388991401523</v>
          </cell>
        </row>
        <row r="76">
          <cell r="A76">
            <v>3506</v>
          </cell>
          <cell r="B76" t="str">
            <v>PIONEER CS OF SCIENCE II</v>
          </cell>
          <cell r="C76">
            <v>226.60606060606065</v>
          </cell>
          <cell r="D76">
            <v>300</v>
          </cell>
          <cell r="E76">
            <v>270</v>
          </cell>
          <cell r="F76">
            <v>270</v>
          </cell>
          <cell r="G76">
            <v>264.95207667731643</v>
          </cell>
          <cell r="L76">
            <v>-5.0479233226835731</v>
          </cell>
          <cell r="M76">
            <v>-1.869601230623541</v>
          </cell>
          <cell r="P76">
            <v>2833545</v>
          </cell>
          <cell r="Q76">
            <v>3747356</v>
          </cell>
          <cell r="R76">
            <v>3356467</v>
          </cell>
          <cell r="S76">
            <v>3404145</v>
          </cell>
          <cell r="T76">
            <v>3338517</v>
          </cell>
          <cell r="Y76">
            <v>-65628</v>
          </cell>
          <cell r="Z76">
            <v>-1.9278849755224869</v>
          </cell>
          <cell r="AC76">
            <v>-5.8283744898945944E-2</v>
          </cell>
        </row>
        <row r="77">
          <cell r="A77">
            <v>3507</v>
          </cell>
          <cell r="B77" t="str">
            <v>CITY ON A HILL NEW BEDFORD</v>
          </cell>
          <cell r="C77">
            <v>84.540192926045023</v>
          </cell>
          <cell r="D77">
            <v>178</v>
          </cell>
          <cell r="E77">
            <v>140</v>
          </cell>
          <cell r="F77">
            <v>140</v>
          </cell>
          <cell r="G77">
            <v>132.81063122923587</v>
          </cell>
          <cell r="L77">
            <v>-7.1893687707641334</v>
          </cell>
          <cell r="M77">
            <v>-5.1352634076886616</v>
          </cell>
          <cell r="P77">
            <v>1165289</v>
          </cell>
          <cell r="Q77">
            <v>2422084</v>
          </cell>
          <cell r="R77">
            <v>1814919</v>
          </cell>
          <cell r="S77">
            <v>1807454</v>
          </cell>
          <cell r="T77">
            <v>1835260</v>
          </cell>
          <cell r="Y77">
            <v>27806</v>
          </cell>
          <cell r="Z77">
            <v>1.5384070631949687</v>
          </cell>
          <cell r="AC77">
            <v>6.6736704708836303</v>
          </cell>
        </row>
        <row r="78">
          <cell r="A78">
            <v>3508</v>
          </cell>
          <cell r="B78" t="str">
            <v>PHOENIX CHARTER ACADEMY SPRINGFIELD</v>
          </cell>
          <cell r="C78">
            <v>138.19047619047626</v>
          </cell>
          <cell r="D78">
            <v>190</v>
          </cell>
          <cell r="E78">
            <v>170</v>
          </cell>
          <cell r="F78">
            <v>170</v>
          </cell>
          <cell r="G78">
            <v>178.4150326797386</v>
          </cell>
          <cell r="L78">
            <v>8.4150326797386015</v>
          </cell>
          <cell r="M78">
            <v>4.9500192233756568</v>
          </cell>
          <cell r="P78">
            <v>1579979</v>
          </cell>
          <cell r="Q78">
            <v>2454996</v>
          </cell>
          <cell r="R78">
            <v>2182103</v>
          </cell>
          <cell r="S78">
            <v>2180988</v>
          </cell>
          <cell r="T78">
            <v>2292714</v>
          </cell>
          <cell r="Y78">
            <v>111726</v>
          </cell>
          <cell r="Z78">
            <v>5.1227241965567938</v>
          </cell>
          <cell r="AC78">
            <v>0.17270497318113698</v>
          </cell>
        </row>
        <row r="79">
          <cell r="A79">
            <v>3509</v>
          </cell>
          <cell r="B79" t="str">
            <v>ARGOSY COLLEGIATE</v>
          </cell>
          <cell r="C79">
            <v>101.00983606557377</v>
          </cell>
          <cell r="D79">
            <v>202</v>
          </cell>
          <cell r="E79">
            <v>202</v>
          </cell>
          <cell r="F79">
            <v>202</v>
          </cell>
          <cell r="G79">
            <v>197.68728522336772</v>
          </cell>
          <cell r="L79">
            <v>-4.3127147766322764</v>
          </cell>
          <cell r="M79">
            <v>-2.1350073151644944</v>
          </cell>
          <cell r="P79">
            <v>1231345</v>
          </cell>
          <cell r="Q79">
            <v>2260016</v>
          </cell>
          <cell r="R79">
            <v>2267995</v>
          </cell>
          <cell r="S79">
            <v>2262394</v>
          </cell>
          <cell r="T79">
            <v>2214160</v>
          </cell>
          <cell r="Y79">
            <v>-48234</v>
          </cell>
          <cell r="Z79">
            <v>-2.1319893882321139</v>
          </cell>
          <cell r="AC79">
            <v>3.0179269323804547E-3</v>
          </cell>
        </row>
        <row r="80">
          <cell r="A80">
            <v>3510</v>
          </cell>
          <cell r="B80" t="str">
            <v>SPRINGFIELD PREPARATORY</v>
          </cell>
          <cell r="C80">
            <v>0</v>
          </cell>
          <cell r="D80">
            <v>108</v>
          </cell>
          <cell r="E80">
            <v>108</v>
          </cell>
          <cell r="F80">
            <v>108</v>
          </cell>
          <cell r="G80">
            <v>107.00031797199655</v>
          </cell>
          <cell r="L80">
            <v>-0.99968202800344841</v>
          </cell>
          <cell r="M80">
            <v>-0.92563150741059586</v>
          </cell>
          <cell r="P80">
            <v>0</v>
          </cell>
          <cell r="Q80">
            <v>1385100</v>
          </cell>
          <cell r="R80">
            <v>1386777</v>
          </cell>
          <cell r="S80">
            <v>1386243</v>
          </cell>
          <cell r="T80">
            <v>1373425</v>
          </cell>
          <cell r="Y80">
            <v>-12818</v>
          </cell>
          <cell r="Z80">
            <v>-0.92465750954198178</v>
          </cell>
          <cell r="AC80">
            <v>9.7399786861407378E-4</v>
          </cell>
        </row>
        <row r="81">
          <cell r="A81">
            <v>999</v>
          </cell>
          <cell r="B81" t="str">
            <v>STATE TOTAL</v>
          </cell>
          <cell r="C81">
            <v>33891.610657873134</v>
          </cell>
          <cell r="D81">
            <v>37070</v>
          </cell>
          <cell r="E81">
            <v>36470</v>
          </cell>
          <cell r="F81">
            <v>36470</v>
          </cell>
          <cell r="G81">
            <v>36420.44459871143</v>
          </cell>
          <cell r="H81">
            <v>0</v>
          </cell>
          <cell r="L81">
            <v>-49.555401288566031</v>
          </cell>
          <cell r="M81" t="str">
            <v>--</v>
          </cell>
          <cell r="P81">
            <v>446576255.66799307</v>
          </cell>
          <cell r="Q81">
            <v>499408508.53611499</v>
          </cell>
          <cell r="R81">
            <v>489172673.51999998</v>
          </cell>
          <cell r="S81">
            <v>490109298.91680002</v>
          </cell>
          <cell r="T81">
            <v>493311819.91680002</v>
          </cell>
          <cell r="U81">
            <v>0</v>
          </cell>
          <cell r="V81">
            <v>0</v>
          </cell>
          <cell r="W81">
            <v>0</v>
          </cell>
          <cell r="Y81">
            <v>3202521</v>
          </cell>
          <cell r="Z81" t="str">
            <v>--</v>
          </cell>
        </row>
      </sheetData>
      <sheetData sheetId="9"/>
      <sheetData sheetId="10"/>
      <sheetData sheetId="11"/>
      <sheetData sheetId="12">
        <row r="10">
          <cell r="D10">
            <v>409</v>
          </cell>
          <cell r="E10" t="str">
            <v>ALMA DEL MAR</v>
          </cell>
        </row>
        <row r="11">
          <cell r="D11">
            <v>410</v>
          </cell>
          <cell r="E11" t="str">
            <v>EXCEL ACADEMY</v>
          </cell>
        </row>
        <row r="12">
          <cell r="D12">
            <v>412</v>
          </cell>
          <cell r="E12" t="str">
            <v>ACADEMY OF THE PACIFIC RIM</v>
          </cell>
        </row>
        <row r="13">
          <cell r="D13">
            <v>413</v>
          </cell>
          <cell r="E13" t="str">
            <v>FOUR RIVERS</v>
          </cell>
        </row>
        <row r="14">
          <cell r="D14">
            <v>414</v>
          </cell>
          <cell r="E14" t="str">
            <v>BERKSHIRE ARTS AND TECHNOLOGY</v>
          </cell>
        </row>
        <row r="15">
          <cell r="D15">
            <v>416</v>
          </cell>
          <cell r="E15" t="str">
            <v>BOSTON PREPARATORY</v>
          </cell>
        </row>
        <row r="16">
          <cell r="D16">
            <v>417</v>
          </cell>
          <cell r="E16" t="str">
            <v>BRIDGE BOSTON</v>
          </cell>
        </row>
        <row r="17">
          <cell r="D17">
            <v>418</v>
          </cell>
          <cell r="E17" t="str">
            <v>CHRISTA MCAULIFFE</v>
          </cell>
        </row>
        <row r="18">
          <cell r="D18">
            <v>419</v>
          </cell>
          <cell r="E18" t="str">
            <v>HELEN Y. DAVIS LEADERSHIP ACADEMY</v>
          </cell>
        </row>
        <row r="19">
          <cell r="D19">
            <v>420</v>
          </cell>
          <cell r="E19" t="str">
            <v>BENJAMIN BANNEKER</v>
          </cell>
        </row>
        <row r="20">
          <cell r="D20">
            <v>426</v>
          </cell>
          <cell r="E20" t="str">
            <v>COMMUNITY DAY - GATEWAY</v>
          </cell>
        </row>
        <row r="21">
          <cell r="D21">
            <v>428</v>
          </cell>
          <cell r="E21" t="str">
            <v>BROOKE ROSLINDALE</v>
          </cell>
        </row>
        <row r="22">
          <cell r="D22">
            <v>429</v>
          </cell>
          <cell r="E22" t="str">
            <v>KIPP ACADEMY LYNN</v>
          </cell>
        </row>
        <row r="23">
          <cell r="D23">
            <v>430</v>
          </cell>
          <cell r="E23" t="str">
            <v>ADVANCED MATH AND SCIENCE ACADEMY</v>
          </cell>
        </row>
        <row r="24">
          <cell r="D24">
            <v>431</v>
          </cell>
          <cell r="E24" t="str">
            <v>COMMUNITY DAY - R. KINGMAN WEBSTER</v>
          </cell>
        </row>
        <row r="25">
          <cell r="D25">
            <v>432</v>
          </cell>
          <cell r="E25" t="str">
            <v>CAPE COD LIGHTHOUSE</v>
          </cell>
        </row>
        <row r="26">
          <cell r="D26">
            <v>435</v>
          </cell>
          <cell r="E26" t="str">
            <v>INNOVATION ACADEMY</v>
          </cell>
        </row>
        <row r="27">
          <cell r="D27">
            <v>436</v>
          </cell>
          <cell r="E27" t="str">
            <v>COMMUNITY CS OF CAMBRIDGE</v>
          </cell>
        </row>
        <row r="28">
          <cell r="D28">
            <v>437</v>
          </cell>
          <cell r="E28" t="str">
            <v>CITY ON A HILL - CIRCUIT ST</v>
          </cell>
        </row>
        <row r="29">
          <cell r="D29">
            <v>438</v>
          </cell>
          <cell r="E29" t="str">
            <v>CODMAN ACADEMY</v>
          </cell>
        </row>
        <row r="30">
          <cell r="D30">
            <v>439</v>
          </cell>
          <cell r="E30" t="str">
            <v>CONSERVATORY LAB</v>
          </cell>
        </row>
        <row r="31">
          <cell r="D31">
            <v>440</v>
          </cell>
          <cell r="E31" t="str">
            <v>COMMUNITY DAY - PROSPECT</v>
          </cell>
        </row>
        <row r="32">
          <cell r="D32">
            <v>441</v>
          </cell>
          <cell r="E32" t="str">
            <v>SABIS INTERNATIONAL</v>
          </cell>
        </row>
        <row r="33">
          <cell r="D33">
            <v>443</v>
          </cell>
          <cell r="E33" t="str">
            <v>BROOKE MATTAPAN</v>
          </cell>
        </row>
        <row r="34">
          <cell r="D34">
            <v>444</v>
          </cell>
          <cell r="E34" t="str">
            <v>NEIGHBORHOOD HOUSE</v>
          </cell>
        </row>
        <row r="35">
          <cell r="D35">
            <v>445</v>
          </cell>
          <cell r="E35" t="str">
            <v>ABBY KELLEY FOSTER</v>
          </cell>
        </row>
        <row r="36">
          <cell r="D36">
            <v>446</v>
          </cell>
          <cell r="E36" t="str">
            <v>FOXBOROUGH REGIONAL</v>
          </cell>
        </row>
        <row r="37">
          <cell r="D37">
            <v>447</v>
          </cell>
          <cell r="E37" t="str">
            <v>BENJAMIN FRANKLIN CLASSICAL</v>
          </cell>
        </row>
        <row r="38">
          <cell r="D38">
            <v>449</v>
          </cell>
          <cell r="E38" t="str">
            <v>BOSTON COLLEGIATE</v>
          </cell>
        </row>
        <row r="39">
          <cell r="D39">
            <v>450</v>
          </cell>
          <cell r="E39" t="str">
            <v>HILLTOWN COOPERATIVE</v>
          </cell>
        </row>
        <row r="40">
          <cell r="D40">
            <v>453</v>
          </cell>
          <cell r="E40" t="str">
            <v>HOLYOKE COMMUNITY</v>
          </cell>
        </row>
        <row r="41">
          <cell r="D41">
            <v>454</v>
          </cell>
          <cell r="E41" t="str">
            <v>LAWRENCE FAMILY DEVELOPMENT</v>
          </cell>
        </row>
        <row r="42">
          <cell r="D42">
            <v>455</v>
          </cell>
          <cell r="E42" t="str">
            <v>HILL VIEW MONTESSORI</v>
          </cell>
        </row>
        <row r="43">
          <cell r="D43">
            <v>456</v>
          </cell>
          <cell r="E43" t="str">
            <v>LOWELL COMMUNITY</v>
          </cell>
        </row>
        <row r="44">
          <cell r="D44">
            <v>457</v>
          </cell>
          <cell r="E44" t="str">
            <v>BROOKE EAST BOSTON</v>
          </cell>
        </row>
        <row r="45">
          <cell r="D45">
            <v>458</v>
          </cell>
          <cell r="E45" t="str">
            <v>LOWELL MIDDLESEX ACADEMY</v>
          </cell>
        </row>
        <row r="46">
          <cell r="D46">
            <v>463</v>
          </cell>
          <cell r="E46" t="str">
            <v>KIPP ACADEMY BOSTON</v>
          </cell>
        </row>
        <row r="47">
          <cell r="D47">
            <v>464</v>
          </cell>
          <cell r="E47" t="str">
            <v>MARBLEHEAD COMMUNITY</v>
          </cell>
        </row>
        <row r="48">
          <cell r="D48">
            <v>466</v>
          </cell>
          <cell r="E48" t="str">
            <v>MARTHA'S VINEYARD</v>
          </cell>
        </row>
        <row r="49">
          <cell r="D49">
            <v>469</v>
          </cell>
          <cell r="E49" t="str">
            <v>MATCH</v>
          </cell>
        </row>
        <row r="50">
          <cell r="D50">
            <v>470</v>
          </cell>
          <cell r="E50" t="str">
            <v>MYSTIC VALLEY REGIONAL</v>
          </cell>
        </row>
        <row r="51">
          <cell r="D51">
            <v>474</v>
          </cell>
          <cell r="E51" t="str">
            <v>SIZER SCHOOL, A NORTH CENTRAL CHARTER ESSENTIAL SCHOOL</v>
          </cell>
        </row>
        <row r="52">
          <cell r="D52">
            <v>475</v>
          </cell>
          <cell r="E52" t="str">
            <v>DORCHESTER COLLEGIATE ACADEMY</v>
          </cell>
        </row>
        <row r="53">
          <cell r="D53">
            <v>478</v>
          </cell>
          <cell r="E53" t="str">
            <v>FRANCIS W. PARKER CHARTER ESSENTIAL</v>
          </cell>
        </row>
        <row r="54">
          <cell r="D54">
            <v>479</v>
          </cell>
          <cell r="E54" t="str">
            <v>PIONEER VALLEY PERFORMING ARTS</v>
          </cell>
        </row>
        <row r="55">
          <cell r="D55">
            <v>481</v>
          </cell>
          <cell r="E55" t="str">
            <v>BOSTON RENAISSANCE</v>
          </cell>
        </row>
        <row r="56">
          <cell r="D56">
            <v>482</v>
          </cell>
          <cell r="E56" t="str">
            <v>RIVER VALLEY</v>
          </cell>
        </row>
        <row r="57">
          <cell r="D57">
            <v>483</v>
          </cell>
          <cell r="E57" t="str">
            <v>RISING TIDE</v>
          </cell>
        </row>
        <row r="58">
          <cell r="D58">
            <v>484</v>
          </cell>
          <cell r="E58" t="str">
            <v>ROXBURY PREPARATORY</v>
          </cell>
        </row>
        <row r="59">
          <cell r="D59">
            <v>485</v>
          </cell>
          <cell r="E59" t="str">
            <v>SALEM ACADEMY</v>
          </cell>
        </row>
        <row r="60">
          <cell r="D60">
            <v>486</v>
          </cell>
          <cell r="E60" t="str">
            <v>SEVEN HILLS</v>
          </cell>
        </row>
        <row r="61">
          <cell r="D61">
            <v>487</v>
          </cell>
          <cell r="E61" t="str">
            <v>PROSPECT HILL ACADEMY</v>
          </cell>
        </row>
        <row r="62">
          <cell r="D62">
            <v>488</v>
          </cell>
          <cell r="E62" t="str">
            <v>SOUTH SHORE</v>
          </cell>
        </row>
        <row r="63">
          <cell r="D63">
            <v>489</v>
          </cell>
          <cell r="E63" t="str">
            <v>STURGIS</v>
          </cell>
        </row>
        <row r="64">
          <cell r="D64">
            <v>491</v>
          </cell>
          <cell r="E64" t="str">
            <v>ATLANTIS</v>
          </cell>
        </row>
        <row r="65">
          <cell r="D65">
            <v>492</v>
          </cell>
          <cell r="E65" t="str">
            <v>MARTIN LUTHER KING JR CS OF EXCELLENCE</v>
          </cell>
        </row>
        <row r="66">
          <cell r="D66">
            <v>493</v>
          </cell>
          <cell r="E66" t="str">
            <v>PHOENIX CHARTER ACADEMY</v>
          </cell>
        </row>
        <row r="67">
          <cell r="D67">
            <v>494</v>
          </cell>
          <cell r="E67" t="str">
            <v>PIONEER CS OF SCIENCE</v>
          </cell>
        </row>
        <row r="68">
          <cell r="D68">
            <v>496</v>
          </cell>
          <cell r="E68" t="str">
            <v>GLOBAL LEARNING</v>
          </cell>
        </row>
        <row r="69">
          <cell r="D69">
            <v>497</v>
          </cell>
          <cell r="E69" t="str">
            <v>PIONEER VALLEY CHINESE IMMERSION</v>
          </cell>
        </row>
        <row r="70">
          <cell r="D70">
            <v>498</v>
          </cell>
          <cell r="E70" t="str">
            <v>VERITAS PREPARATORY</v>
          </cell>
        </row>
        <row r="71">
          <cell r="D71">
            <v>499</v>
          </cell>
          <cell r="E71" t="str">
            <v>HAMPDEN CS OF SCIENCE</v>
          </cell>
        </row>
        <row r="72">
          <cell r="D72">
            <v>3501</v>
          </cell>
          <cell r="E72" t="str">
            <v>PAULO FREIRE SOCIAL JUSTICE</v>
          </cell>
        </row>
        <row r="73">
          <cell r="D73">
            <v>3502</v>
          </cell>
          <cell r="E73" t="str">
            <v>BAYSTATE ACADEMY</v>
          </cell>
        </row>
        <row r="74">
          <cell r="D74">
            <v>3503</v>
          </cell>
          <cell r="E74" t="str">
            <v>LOWELL COLLEGIATE</v>
          </cell>
        </row>
        <row r="75">
          <cell r="D75">
            <v>3504</v>
          </cell>
          <cell r="E75" t="str">
            <v>CITY ON A HILL - DUDLEY SQUARE</v>
          </cell>
        </row>
        <row r="76">
          <cell r="D76">
            <v>3506</v>
          </cell>
          <cell r="E76" t="str">
            <v>PIONEER CS OF SCIENCE II</v>
          </cell>
        </row>
        <row r="77">
          <cell r="D77">
            <v>3507</v>
          </cell>
          <cell r="E77" t="str">
            <v>CITY ON A HILL NEW BEDFORD</v>
          </cell>
        </row>
        <row r="78">
          <cell r="D78">
            <v>3508</v>
          </cell>
          <cell r="E78" t="str">
            <v>PHOENIX CHARTER ACADEMY SPRINGFIELD</v>
          </cell>
        </row>
        <row r="79">
          <cell r="D79">
            <v>3509</v>
          </cell>
          <cell r="E79" t="str">
            <v>ARGOSY COLLEGIATE</v>
          </cell>
        </row>
        <row r="80">
          <cell r="D80">
            <v>3510</v>
          </cell>
          <cell r="E80" t="str">
            <v>SPRINGFIELD PREPARATORY</v>
          </cell>
        </row>
        <row r="81">
          <cell r="D81" t="str">
            <v>c9999</v>
          </cell>
          <cell r="E81" t="str">
            <v>CHARTER SCHOOL TOTALS</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row>
      </sheetData>
      <sheetData sheetId="13"/>
      <sheetData sheetId="14">
        <row r="10">
          <cell r="A10">
            <v>1</v>
          </cell>
          <cell r="B10">
            <v>1</v>
          </cell>
          <cell r="C10" t="str">
            <v>ABINGTON</v>
          </cell>
          <cell r="D10">
            <v>38.30119908641035</v>
          </cell>
          <cell r="E10">
            <v>439357</v>
          </cell>
          <cell r="F10">
            <v>33235</v>
          </cell>
          <cell r="G10">
            <v>472592</v>
          </cell>
          <cell r="I10">
            <v>120340.41390153162</v>
          </cell>
          <cell r="J10">
            <v>0.79339667351114396</v>
          </cell>
          <cell r="K10">
            <v>33235</v>
          </cell>
          <cell r="L10">
            <v>153575.4139015316</v>
          </cell>
          <cell r="N10">
            <v>319016.5860984684</v>
          </cell>
          <cell r="P10">
            <v>12474</v>
          </cell>
          <cell r="Q10">
            <v>120340.41390153162</v>
          </cell>
          <cell r="R10">
            <v>34053</v>
          </cell>
          <cell r="S10">
            <v>166049.4139015316</v>
          </cell>
          <cell r="U10">
            <v>206041</v>
          </cell>
          <cell r="V10">
            <v>0</v>
          </cell>
          <cell r="W10">
            <v>1</v>
          </cell>
          <cell r="X10">
            <v>38.30119908641035</v>
          </cell>
          <cell r="Y10">
            <v>439357</v>
          </cell>
          <cell r="Z10">
            <v>0</v>
          </cell>
          <cell r="AA10">
            <v>439357</v>
          </cell>
          <cell r="AB10">
            <v>33235</v>
          </cell>
          <cell r="AC10">
            <v>472592</v>
          </cell>
          <cell r="AD10">
            <v>11656</v>
          </cell>
          <cell r="AE10">
            <v>818</v>
          </cell>
          <cell r="AF10">
            <v>12474</v>
          </cell>
          <cell r="AG10">
            <v>485066</v>
          </cell>
          <cell r="AI10">
            <v>1</v>
          </cell>
          <cell r="AJ10">
            <v>1</v>
          </cell>
          <cell r="AK10" t="str">
            <v>ABINGTON</v>
          </cell>
          <cell r="AL10">
            <v>439357</v>
          </cell>
          <cell r="AM10">
            <v>314274</v>
          </cell>
          <cell r="AN10">
            <v>125083</v>
          </cell>
          <cell r="AO10">
            <v>14519.5</v>
          </cell>
          <cell r="AP10">
            <v>5487.5</v>
          </cell>
          <cell r="AQ10">
            <v>9191</v>
          </cell>
          <cell r="AR10">
            <v>6051</v>
          </cell>
          <cell r="AS10">
            <v>0</v>
          </cell>
          <cell r="AT10">
            <v>160332</v>
          </cell>
          <cell r="AU10">
            <v>142307.60999515466</v>
          </cell>
          <cell r="BA10">
            <v>409</v>
          </cell>
          <cell r="BB10" t="str">
            <v>ALMA DEL MAR</v>
          </cell>
          <cell r="BC10">
            <v>240</v>
          </cell>
          <cell r="BD10" t="str">
            <v/>
          </cell>
          <cell r="BE10">
            <v>0</v>
          </cell>
          <cell r="BF10">
            <v>238.82524271844662</v>
          </cell>
          <cell r="BH10">
            <v>2641155</v>
          </cell>
          <cell r="BI10">
            <v>0</v>
          </cell>
          <cell r="BJ10">
            <v>213269</v>
          </cell>
          <cell r="BK10">
            <v>2854424</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H11">
            <v>0</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BA11">
            <v>410</v>
          </cell>
          <cell r="BB11" t="str">
            <v>EXCEL ACADEMY</v>
          </cell>
          <cell r="BC11">
            <v>614</v>
          </cell>
          <cell r="BD11" t="str">
            <v/>
          </cell>
          <cell r="BE11">
            <v>0</v>
          </cell>
          <cell r="BF11">
            <v>604.84488448844888</v>
          </cell>
          <cell r="BH11">
            <v>7607888</v>
          </cell>
          <cell r="BI11">
            <v>0</v>
          </cell>
          <cell r="BJ11">
            <v>540126</v>
          </cell>
          <cell r="BK11">
            <v>8148014</v>
          </cell>
        </row>
        <row r="12">
          <cell r="A12">
            <v>3</v>
          </cell>
          <cell r="B12">
            <v>3</v>
          </cell>
          <cell r="C12" t="str">
            <v>ACUSHNET</v>
          </cell>
          <cell r="D12">
            <v>0.18649517684887459</v>
          </cell>
          <cell r="E12">
            <v>1939</v>
          </cell>
          <cell r="F12">
            <v>167</v>
          </cell>
          <cell r="G12">
            <v>2106</v>
          </cell>
          <cell r="I12">
            <v>1865.4818205117385</v>
          </cell>
          <cell r="J12">
            <v>0.96509108286407341</v>
          </cell>
          <cell r="K12">
            <v>167</v>
          </cell>
          <cell r="L12">
            <v>2032.4818205117385</v>
          </cell>
          <cell r="N12">
            <v>73.518179488261467</v>
          </cell>
          <cell r="P12">
            <v>0</v>
          </cell>
          <cell r="Q12">
            <v>1865.4818205117385</v>
          </cell>
          <cell r="R12">
            <v>167</v>
          </cell>
          <cell r="S12">
            <v>2032.4818205117385</v>
          </cell>
          <cell r="U12">
            <v>2106</v>
          </cell>
          <cell r="V12">
            <v>0</v>
          </cell>
          <cell r="W12">
            <v>3</v>
          </cell>
          <cell r="X12">
            <v>0.18649517684887459</v>
          </cell>
          <cell r="Y12">
            <v>1939</v>
          </cell>
          <cell r="Z12">
            <v>0</v>
          </cell>
          <cell r="AA12">
            <v>1939</v>
          </cell>
          <cell r="AB12">
            <v>167</v>
          </cell>
          <cell r="AC12">
            <v>2106</v>
          </cell>
          <cell r="AD12">
            <v>0</v>
          </cell>
          <cell r="AE12">
            <v>0</v>
          </cell>
          <cell r="AF12">
            <v>0</v>
          </cell>
          <cell r="AG12">
            <v>2106</v>
          </cell>
          <cell r="AH12">
            <v>0</v>
          </cell>
          <cell r="AI12">
            <v>3</v>
          </cell>
          <cell r="AJ12">
            <v>3</v>
          </cell>
          <cell r="AK12" t="str">
            <v>ACUSHNET</v>
          </cell>
          <cell r="AL12">
            <v>1939</v>
          </cell>
          <cell r="AM12">
            <v>0</v>
          </cell>
          <cell r="AN12">
            <v>1939</v>
          </cell>
          <cell r="AO12">
            <v>0</v>
          </cell>
          <cell r="AP12">
            <v>0</v>
          </cell>
          <cell r="AQ12">
            <v>0</v>
          </cell>
          <cell r="AR12">
            <v>0</v>
          </cell>
          <cell r="AS12">
            <v>0</v>
          </cell>
          <cell r="AT12">
            <v>1939</v>
          </cell>
          <cell r="AU12">
            <v>1939</v>
          </cell>
          <cell r="BA12">
            <v>412</v>
          </cell>
          <cell r="BB12" t="str">
            <v>ACADEMY OF THE PACIFIC RIM</v>
          </cell>
          <cell r="BC12">
            <v>545</v>
          </cell>
          <cell r="BD12" t="str">
            <v/>
          </cell>
          <cell r="BE12">
            <v>0</v>
          </cell>
          <cell r="BF12">
            <v>518.2727659574465</v>
          </cell>
          <cell r="BH12">
            <v>7042143</v>
          </cell>
          <cell r="BI12">
            <v>0</v>
          </cell>
          <cell r="BJ12">
            <v>462814</v>
          </cell>
          <cell r="BK12">
            <v>7504957</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H13">
            <v>0</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BA13">
            <v>413</v>
          </cell>
          <cell r="BB13" t="str">
            <v>FOUR RIVERS</v>
          </cell>
          <cell r="BC13">
            <v>220</v>
          </cell>
          <cell r="BD13" t="str">
            <v/>
          </cell>
          <cell r="BE13">
            <v>0</v>
          </cell>
          <cell r="BF13">
            <v>217.46938775510202</v>
          </cell>
          <cell r="BH13">
            <v>2926358</v>
          </cell>
          <cell r="BI13">
            <v>0</v>
          </cell>
          <cell r="BJ13">
            <v>194200</v>
          </cell>
          <cell r="BK13">
            <v>3120558</v>
          </cell>
        </row>
        <row r="14">
          <cell r="A14">
            <v>5</v>
          </cell>
          <cell r="B14">
            <v>5</v>
          </cell>
          <cell r="C14" t="str">
            <v>AGAWAM</v>
          </cell>
          <cell r="D14">
            <v>16.04054054054054</v>
          </cell>
          <cell r="E14">
            <v>210559</v>
          </cell>
          <cell r="F14">
            <v>14257</v>
          </cell>
          <cell r="G14">
            <v>224816</v>
          </cell>
          <cell r="I14">
            <v>66777.322166013037</v>
          </cell>
          <cell r="J14">
            <v>0.79186698522731402</v>
          </cell>
          <cell r="K14">
            <v>14257</v>
          </cell>
          <cell r="L14">
            <v>81034.322166013037</v>
          </cell>
          <cell r="N14">
            <v>143781.67783398696</v>
          </cell>
          <cell r="P14">
            <v>0</v>
          </cell>
          <cell r="Q14">
            <v>66777.322166013037</v>
          </cell>
          <cell r="R14">
            <v>14257</v>
          </cell>
          <cell r="S14">
            <v>81034.322166013037</v>
          </cell>
          <cell r="U14">
            <v>102333.25</v>
          </cell>
          <cell r="V14">
            <v>0</v>
          </cell>
          <cell r="W14">
            <v>5</v>
          </cell>
          <cell r="X14">
            <v>16.04054054054054</v>
          </cell>
          <cell r="Y14">
            <v>210559</v>
          </cell>
          <cell r="Z14">
            <v>0</v>
          </cell>
          <cell r="AA14">
            <v>210559</v>
          </cell>
          <cell r="AB14">
            <v>14257</v>
          </cell>
          <cell r="AC14">
            <v>224816</v>
          </cell>
          <cell r="AD14">
            <v>0</v>
          </cell>
          <cell r="AE14">
            <v>0</v>
          </cell>
          <cell r="AF14">
            <v>0</v>
          </cell>
          <cell r="AG14">
            <v>224816</v>
          </cell>
          <cell r="AH14">
            <v>0</v>
          </cell>
          <cell r="AI14">
            <v>5</v>
          </cell>
          <cell r="AJ14">
            <v>5</v>
          </cell>
          <cell r="AK14" t="str">
            <v>AGAWAM</v>
          </cell>
          <cell r="AL14">
            <v>210559</v>
          </cell>
          <cell r="AM14">
            <v>141150</v>
          </cell>
          <cell r="AN14">
            <v>69409</v>
          </cell>
          <cell r="AO14">
            <v>6025</v>
          </cell>
          <cell r="AP14">
            <v>0</v>
          </cell>
          <cell r="AQ14">
            <v>7994</v>
          </cell>
          <cell r="AR14">
            <v>4648.25</v>
          </cell>
          <cell r="AS14">
            <v>0</v>
          </cell>
          <cell r="AT14">
            <v>88076.25</v>
          </cell>
          <cell r="AU14">
            <v>75434</v>
          </cell>
          <cell r="BA14">
            <v>414</v>
          </cell>
          <cell r="BB14" t="str">
            <v>BERKSHIRE ARTS AND TECHNOLOGY</v>
          </cell>
          <cell r="BC14">
            <v>357</v>
          </cell>
          <cell r="BD14" t="str">
            <v/>
          </cell>
          <cell r="BE14">
            <v>0</v>
          </cell>
          <cell r="BF14">
            <v>330.99326599326605</v>
          </cell>
          <cell r="BH14">
            <v>4076325</v>
          </cell>
          <cell r="BI14">
            <v>0</v>
          </cell>
          <cell r="BJ14">
            <v>295578</v>
          </cell>
          <cell r="BK14">
            <v>4371903</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H15">
            <v>0</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BA15">
            <v>416</v>
          </cell>
          <cell r="BB15" t="str">
            <v>BOSTON PREPARATORY</v>
          </cell>
          <cell r="BC15">
            <v>400</v>
          </cell>
          <cell r="BD15" t="str">
            <v/>
          </cell>
          <cell r="BE15">
            <v>74.653465346534645</v>
          </cell>
          <cell r="BF15">
            <v>394.71287128712851</v>
          </cell>
          <cell r="BH15">
            <v>5929858</v>
          </cell>
          <cell r="BI15">
            <v>28890</v>
          </cell>
          <cell r="BJ15">
            <v>352477</v>
          </cell>
          <cell r="BK15">
            <v>6311225</v>
          </cell>
        </row>
        <row r="16">
          <cell r="A16">
            <v>7</v>
          </cell>
          <cell r="B16">
            <v>7</v>
          </cell>
          <cell r="C16" t="str">
            <v>AMESBURY</v>
          </cell>
          <cell r="D16">
            <v>47.128027681660896</v>
          </cell>
          <cell r="E16">
            <v>484726</v>
          </cell>
          <cell r="F16">
            <v>42086</v>
          </cell>
          <cell r="G16">
            <v>526812</v>
          </cell>
          <cell r="I16">
            <v>0</v>
          </cell>
          <cell r="J16">
            <v>0.47054351320000559</v>
          </cell>
          <cell r="K16">
            <v>42086</v>
          </cell>
          <cell r="L16">
            <v>42086</v>
          </cell>
          <cell r="N16">
            <v>484726</v>
          </cell>
          <cell r="P16">
            <v>0</v>
          </cell>
          <cell r="Q16">
            <v>0</v>
          </cell>
          <cell r="R16">
            <v>42086</v>
          </cell>
          <cell r="S16">
            <v>42086</v>
          </cell>
          <cell r="U16">
            <v>89441.25</v>
          </cell>
          <cell r="V16">
            <v>0</v>
          </cell>
          <cell r="W16">
            <v>7</v>
          </cell>
          <cell r="X16">
            <v>47.128027681660896</v>
          </cell>
          <cell r="Y16">
            <v>484726</v>
          </cell>
          <cell r="Z16">
            <v>0</v>
          </cell>
          <cell r="AA16">
            <v>484726</v>
          </cell>
          <cell r="AB16">
            <v>42086</v>
          </cell>
          <cell r="AC16">
            <v>526812</v>
          </cell>
          <cell r="AD16">
            <v>0</v>
          </cell>
          <cell r="AE16">
            <v>0</v>
          </cell>
          <cell r="AF16">
            <v>0</v>
          </cell>
          <cell r="AG16">
            <v>526812</v>
          </cell>
          <cell r="AH16">
            <v>0</v>
          </cell>
          <cell r="AI16">
            <v>7</v>
          </cell>
          <cell r="AJ16">
            <v>7</v>
          </cell>
          <cell r="AK16" t="str">
            <v>AMESBURY</v>
          </cell>
          <cell r="AL16">
            <v>484726</v>
          </cell>
          <cell r="AM16">
            <v>501053</v>
          </cell>
          <cell r="AN16">
            <v>0</v>
          </cell>
          <cell r="AO16">
            <v>0</v>
          </cell>
          <cell r="AP16">
            <v>20828.75</v>
          </cell>
          <cell r="AQ16">
            <v>26526.5</v>
          </cell>
          <cell r="AR16">
            <v>0</v>
          </cell>
          <cell r="AS16">
            <v>0</v>
          </cell>
          <cell r="AT16">
            <v>47355.25</v>
          </cell>
          <cell r="AU16">
            <v>10267.710216232794</v>
          </cell>
          <cell r="BA16">
            <v>417</v>
          </cell>
          <cell r="BB16" t="str">
            <v>BRIDGE BOSTON</v>
          </cell>
          <cell r="BC16">
            <v>192</v>
          </cell>
          <cell r="BD16" t="str">
            <v/>
          </cell>
          <cell r="BE16">
            <v>0</v>
          </cell>
          <cell r="BF16">
            <v>188.81879194630872</v>
          </cell>
          <cell r="BH16">
            <v>2774446</v>
          </cell>
          <cell r="BI16">
            <v>0</v>
          </cell>
          <cell r="BJ16">
            <v>168616</v>
          </cell>
          <cell r="BK16">
            <v>2943062</v>
          </cell>
        </row>
        <row r="17">
          <cell r="A17">
            <v>8</v>
          </cell>
          <cell r="B17">
            <v>8</v>
          </cell>
          <cell r="C17" t="str">
            <v>AMHERST</v>
          </cell>
          <cell r="D17">
            <v>75.547733836129737</v>
          </cell>
          <cell r="E17">
            <v>1266289</v>
          </cell>
          <cell r="F17">
            <v>66205</v>
          </cell>
          <cell r="G17">
            <v>1332494</v>
          </cell>
          <cell r="I17">
            <v>268173.35410679888</v>
          </cell>
          <cell r="J17">
            <v>0.69831097442886336</v>
          </cell>
          <cell r="K17">
            <v>66205</v>
          </cell>
          <cell r="L17">
            <v>334378.35410679888</v>
          </cell>
          <cell r="N17">
            <v>998115.64589320112</v>
          </cell>
          <cell r="P17">
            <v>25364</v>
          </cell>
          <cell r="Q17">
            <v>268173.35410679888</v>
          </cell>
          <cell r="R17">
            <v>67464</v>
          </cell>
          <cell r="S17">
            <v>359742.35410679888</v>
          </cell>
          <cell r="U17">
            <v>504202.75</v>
          </cell>
          <cell r="V17">
            <v>0</v>
          </cell>
          <cell r="W17">
            <v>8</v>
          </cell>
          <cell r="X17">
            <v>75.547733836129737</v>
          </cell>
          <cell r="Y17">
            <v>1266289</v>
          </cell>
          <cell r="Z17">
            <v>0</v>
          </cell>
          <cell r="AA17">
            <v>1266289</v>
          </cell>
          <cell r="AB17">
            <v>66205</v>
          </cell>
          <cell r="AC17">
            <v>1332494</v>
          </cell>
          <cell r="AD17">
            <v>24105</v>
          </cell>
          <cell r="AE17">
            <v>1259</v>
          </cell>
          <cell r="AF17">
            <v>25364</v>
          </cell>
          <cell r="AG17">
            <v>1357858</v>
          </cell>
          <cell r="AH17">
            <v>0</v>
          </cell>
          <cell r="AI17">
            <v>8</v>
          </cell>
          <cell r="AJ17">
            <v>8</v>
          </cell>
          <cell r="AK17" t="str">
            <v>AMHERST</v>
          </cell>
          <cell r="AL17">
            <v>1266289</v>
          </cell>
          <cell r="AM17">
            <v>987547</v>
          </cell>
          <cell r="AN17">
            <v>278742</v>
          </cell>
          <cell r="AO17">
            <v>39206.75</v>
          </cell>
          <cell r="AP17">
            <v>27995.5</v>
          </cell>
          <cell r="AQ17">
            <v>40816.75</v>
          </cell>
          <cell r="AR17">
            <v>25872.75</v>
          </cell>
          <cell r="AS17">
            <v>0</v>
          </cell>
          <cell r="AT17">
            <v>412633.75</v>
          </cell>
          <cell r="AU17">
            <v>331749.37084179535</v>
          </cell>
          <cell r="BA17">
            <v>418</v>
          </cell>
          <cell r="BB17" t="str">
            <v>CHRISTA MCAULIFFE</v>
          </cell>
          <cell r="BC17">
            <v>396</v>
          </cell>
          <cell r="BD17">
            <v>3.2259136212624884</v>
          </cell>
          <cell r="BE17">
            <v>0</v>
          </cell>
          <cell r="BF17">
            <v>399.22591362126246</v>
          </cell>
          <cell r="BH17">
            <v>4836990</v>
          </cell>
          <cell r="BI17">
            <v>0</v>
          </cell>
          <cell r="BJ17">
            <v>353712</v>
          </cell>
          <cell r="BK17">
            <v>5190702</v>
          </cell>
        </row>
        <row r="18">
          <cell r="A18">
            <v>9</v>
          </cell>
          <cell r="B18">
            <v>9</v>
          </cell>
          <cell r="C18" t="str">
            <v>ANDOVER</v>
          </cell>
          <cell r="D18">
            <v>6</v>
          </cell>
          <cell r="E18">
            <v>92191</v>
          </cell>
          <cell r="F18">
            <v>5288</v>
          </cell>
          <cell r="G18">
            <v>97479</v>
          </cell>
          <cell r="I18">
            <v>35422.026646519436</v>
          </cell>
          <cell r="J18">
            <v>0.83536020697301516</v>
          </cell>
          <cell r="K18">
            <v>5288</v>
          </cell>
          <cell r="L18">
            <v>40710.026646519436</v>
          </cell>
          <cell r="N18">
            <v>56768.973353480564</v>
          </cell>
          <cell r="P18">
            <v>0</v>
          </cell>
          <cell r="Q18">
            <v>35422.026646519436</v>
          </cell>
          <cell r="R18">
            <v>5288</v>
          </cell>
          <cell r="S18">
            <v>40710.026646519436</v>
          </cell>
          <cell r="U18">
            <v>48733.5</v>
          </cell>
          <cell r="V18">
            <v>0</v>
          </cell>
          <cell r="W18">
            <v>9</v>
          </cell>
          <cell r="X18">
            <v>6</v>
          </cell>
          <cell r="Y18">
            <v>92191</v>
          </cell>
          <cell r="Z18">
            <v>0</v>
          </cell>
          <cell r="AA18">
            <v>92191</v>
          </cell>
          <cell r="AB18">
            <v>5288</v>
          </cell>
          <cell r="AC18">
            <v>97479</v>
          </cell>
          <cell r="AD18">
            <v>0</v>
          </cell>
          <cell r="AE18">
            <v>0</v>
          </cell>
          <cell r="AF18">
            <v>0</v>
          </cell>
          <cell r="AG18">
            <v>97479</v>
          </cell>
          <cell r="AH18">
            <v>0</v>
          </cell>
          <cell r="AI18">
            <v>9</v>
          </cell>
          <cell r="AJ18">
            <v>9</v>
          </cell>
          <cell r="AK18" t="str">
            <v>ANDOVER</v>
          </cell>
          <cell r="AL18">
            <v>92191</v>
          </cell>
          <cell r="AM18">
            <v>55373</v>
          </cell>
          <cell r="AN18">
            <v>36818</v>
          </cell>
          <cell r="AO18">
            <v>6627.5</v>
          </cell>
          <cell r="AP18">
            <v>0</v>
          </cell>
          <cell r="AQ18">
            <v>0</v>
          </cell>
          <cell r="AR18">
            <v>0</v>
          </cell>
          <cell r="AS18">
            <v>0</v>
          </cell>
          <cell r="AT18">
            <v>43445.5</v>
          </cell>
          <cell r="AU18">
            <v>43445.5</v>
          </cell>
          <cell r="BA18">
            <v>419</v>
          </cell>
          <cell r="BB18" t="str">
            <v>HELEN Y. DAVIS LEADERSHIP ACADEMY</v>
          </cell>
          <cell r="BC18">
            <v>216</v>
          </cell>
          <cell r="BD18">
            <v>5.8859934853420439</v>
          </cell>
          <cell r="BE18">
            <v>0</v>
          </cell>
          <cell r="BF18">
            <v>221.88599348534203</v>
          </cell>
          <cell r="BH18">
            <v>3127518</v>
          </cell>
          <cell r="BI18">
            <v>0</v>
          </cell>
          <cell r="BJ18">
            <v>192820</v>
          </cell>
          <cell r="BK18">
            <v>3320338</v>
          </cell>
        </row>
        <row r="19">
          <cell r="A19">
            <v>10</v>
          </cell>
          <cell r="B19">
            <v>10</v>
          </cell>
          <cell r="C19" t="str">
            <v>ARLINGTON</v>
          </cell>
          <cell r="D19">
            <v>12.491569856326276</v>
          </cell>
          <cell r="E19">
            <v>160602</v>
          </cell>
          <cell r="F19">
            <v>10778</v>
          </cell>
          <cell r="G19">
            <v>171380</v>
          </cell>
          <cell r="I19">
            <v>0</v>
          </cell>
          <cell r="J19">
            <v>0.18018138504618214</v>
          </cell>
          <cell r="K19">
            <v>10778</v>
          </cell>
          <cell r="L19">
            <v>10778</v>
          </cell>
          <cell r="N19">
            <v>160602</v>
          </cell>
          <cell r="P19">
            <v>0</v>
          </cell>
          <cell r="Q19">
            <v>0</v>
          </cell>
          <cell r="R19">
            <v>10778</v>
          </cell>
          <cell r="S19">
            <v>10778</v>
          </cell>
          <cell r="U19">
            <v>59817.5</v>
          </cell>
          <cell r="V19">
            <v>0</v>
          </cell>
          <cell r="W19">
            <v>10</v>
          </cell>
          <cell r="X19">
            <v>12.491569856326276</v>
          </cell>
          <cell r="Y19">
            <v>160602</v>
          </cell>
          <cell r="Z19">
            <v>0</v>
          </cell>
          <cell r="AA19">
            <v>160602</v>
          </cell>
          <cell r="AB19">
            <v>10778</v>
          </cell>
          <cell r="AC19">
            <v>171380</v>
          </cell>
          <cell r="AD19">
            <v>0</v>
          </cell>
          <cell r="AE19">
            <v>0</v>
          </cell>
          <cell r="AF19">
            <v>0</v>
          </cell>
          <cell r="AG19">
            <v>171380</v>
          </cell>
          <cell r="AH19">
            <v>0</v>
          </cell>
          <cell r="AI19">
            <v>10</v>
          </cell>
          <cell r="AJ19">
            <v>10</v>
          </cell>
          <cell r="AK19" t="str">
            <v>ARLINGTON</v>
          </cell>
          <cell r="AL19">
            <v>160602</v>
          </cell>
          <cell r="AM19">
            <v>169517</v>
          </cell>
          <cell r="AN19">
            <v>0</v>
          </cell>
          <cell r="AO19">
            <v>0</v>
          </cell>
          <cell r="AP19">
            <v>21184</v>
          </cell>
          <cell r="AQ19">
            <v>8326.5</v>
          </cell>
          <cell r="AR19">
            <v>19529</v>
          </cell>
          <cell r="AS19">
            <v>0</v>
          </cell>
          <cell r="AT19">
            <v>49039.5</v>
          </cell>
          <cell r="AU19">
            <v>10442.833738014788</v>
          </cell>
          <cell r="BA19">
            <v>420</v>
          </cell>
          <cell r="BB19" t="str">
            <v>BENJAMIN BANNEKER</v>
          </cell>
          <cell r="BC19">
            <v>350</v>
          </cell>
          <cell r="BD19" t="str">
            <v/>
          </cell>
          <cell r="BE19">
            <v>0</v>
          </cell>
          <cell r="BF19">
            <v>344.79999999999995</v>
          </cell>
          <cell r="BH19">
            <v>6346035</v>
          </cell>
          <cell r="BI19">
            <v>0</v>
          </cell>
          <cell r="BJ19">
            <v>307905</v>
          </cell>
          <cell r="BK19">
            <v>6653940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H20">
            <v>0</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BA20">
            <v>426</v>
          </cell>
          <cell r="BB20" t="str">
            <v>COMMUNITY DAY - GATEWAY</v>
          </cell>
          <cell r="BC20">
            <v>200</v>
          </cell>
          <cell r="BD20" t="str">
            <v/>
          </cell>
          <cell r="BE20">
            <v>84.906666666666666</v>
          </cell>
          <cell r="BF20">
            <v>199.95333333333332</v>
          </cell>
          <cell r="BH20">
            <v>2439545</v>
          </cell>
          <cell r="BI20">
            <v>107831</v>
          </cell>
          <cell r="BJ20">
            <v>178559</v>
          </cell>
          <cell r="BK20">
            <v>2725935</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H21">
            <v>0</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BA21">
            <v>428</v>
          </cell>
          <cell r="BB21" t="str">
            <v>BROOKE ROSLINDALE</v>
          </cell>
          <cell r="BC21">
            <v>510</v>
          </cell>
          <cell r="BD21" t="str">
            <v/>
          </cell>
          <cell r="BE21">
            <v>0</v>
          </cell>
          <cell r="BF21">
            <v>504.29777625157391</v>
          </cell>
          <cell r="BH21">
            <v>7090669</v>
          </cell>
          <cell r="BI21">
            <v>0</v>
          </cell>
          <cell r="BJ21">
            <v>450341</v>
          </cell>
          <cell r="BK21">
            <v>7541010</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H22">
            <v>0</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BA22">
            <v>429</v>
          </cell>
          <cell r="BB22" t="str">
            <v>KIPP ACADEMY LYNN</v>
          </cell>
          <cell r="BC22">
            <v>850</v>
          </cell>
          <cell r="BD22" t="str">
            <v/>
          </cell>
          <cell r="BE22">
            <v>264.92756272295765</v>
          </cell>
          <cell r="BF22">
            <v>842.7282605693913</v>
          </cell>
          <cell r="BH22">
            <v>9491720</v>
          </cell>
          <cell r="BI22">
            <v>98289</v>
          </cell>
          <cell r="BJ22">
            <v>752556</v>
          </cell>
          <cell r="BK22">
            <v>10342565</v>
          </cell>
        </row>
        <row r="23">
          <cell r="A23">
            <v>14</v>
          </cell>
          <cell r="B23">
            <v>14</v>
          </cell>
          <cell r="C23" t="str">
            <v>ASHLAND</v>
          </cell>
          <cell r="D23">
            <v>81.642767352069669</v>
          </cell>
          <cell r="E23">
            <v>916518</v>
          </cell>
          <cell r="F23">
            <v>70754</v>
          </cell>
          <cell r="G23">
            <v>987272</v>
          </cell>
          <cell r="I23">
            <v>5201.9908218189639</v>
          </cell>
          <cell r="J23">
            <v>0.42728916853565274</v>
          </cell>
          <cell r="K23">
            <v>70754</v>
          </cell>
          <cell r="L23">
            <v>75955.990821818967</v>
          </cell>
          <cell r="N23">
            <v>911316.00917818106</v>
          </cell>
          <cell r="P23">
            <v>11691</v>
          </cell>
          <cell r="Q23">
            <v>5201.9908218189639</v>
          </cell>
          <cell r="R23">
            <v>71640</v>
          </cell>
          <cell r="S23">
            <v>87646.990821818967</v>
          </cell>
          <cell r="U23">
            <v>189453.5</v>
          </cell>
          <cell r="V23">
            <v>0</v>
          </cell>
          <cell r="W23">
            <v>14</v>
          </cell>
          <cell r="X23">
            <v>81.642767352069669</v>
          </cell>
          <cell r="Y23">
            <v>916518</v>
          </cell>
          <cell r="Z23">
            <v>0</v>
          </cell>
          <cell r="AA23">
            <v>916518</v>
          </cell>
          <cell r="AB23">
            <v>70754</v>
          </cell>
          <cell r="AC23">
            <v>987272</v>
          </cell>
          <cell r="AD23">
            <v>10805</v>
          </cell>
          <cell r="AE23">
            <v>886</v>
          </cell>
          <cell r="AF23">
            <v>11691</v>
          </cell>
          <cell r="AG23">
            <v>998963</v>
          </cell>
          <cell r="AH23">
            <v>0</v>
          </cell>
          <cell r="AI23">
            <v>14</v>
          </cell>
          <cell r="AJ23">
            <v>14</v>
          </cell>
          <cell r="AK23" t="str">
            <v>ASHLAND</v>
          </cell>
          <cell r="AL23">
            <v>916518</v>
          </cell>
          <cell r="AM23">
            <v>911111</v>
          </cell>
          <cell r="AN23">
            <v>5407</v>
          </cell>
          <cell r="AO23">
            <v>31181.5</v>
          </cell>
          <cell r="AP23">
            <v>21500</v>
          </cell>
          <cell r="AQ23">
            <v>7716.25</v>
          </cell>
          <cell r="AR23">
            <v>41203.75</v>
          </cell>
          <cell r="AS23">
            <v>0</v>
          </cell>
          <cell r="AT23">
            <v>107008.5</v>
          </cell>
          <cell r="AU23">
            <v>47187.108637052392</v>
          </cell>
          <cell r="BA23">
            <v>430</v>
          </cell>
          <cell r="BB23" t="str">
            <v>ADVANCED MATH AND SCIENCE ACADEMY</v>
          </cell>
          <cell r="BC23">
            <v>966</v>
          </cell>
          <cell r="BD23">
            <v>30.746621621621955</v>
          </cell>
          <cell r="BE23">
            <v>0</v>
          </cell>
          <cell r="BF23">
            <v>996.74662162162133</v>
          </cell>
          <cell r="BH23">
            <v>11782916</v>
          </cell>
          <cell r="BI23">
            <v>0</v>
          </cell>
          <cell r="BJ23">
            <v>862194</v>
          </cell>
          <cell r="BK23">
            <v>12645110</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H24">
            <v>0</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BA24">
            <v>431</v>
          </cell>
          <cell r="BB24" t="str">
            <v>COMMUNITY DAY - R. KINGMAN WEBSTER</v>
          </cell>
          <cell r="BC24">
            <v>200</v>
          </cell>
          <cell r="BD24" t="str">
            <v/>
          </cell>
          <cell r="BE24">
            <v>100.11333333333333</v>
          </cell>
          <cell r="BF24">
            <v>199.89999999999998</v>
          </cell>
          <cell r="BH24">
            <v>2313145</v>
          </cell>
          <cell r="BI24">
            <v>141560</v>
          </cell>
          <cell r="BJ24">
            <v>178511</v>
          </cell>
          <cell r="BK24">
            <v>2633216</v>
          </cell>
        </row>
        <row r="25">
          <cell r="A25">
            <v>16</v>
          </cell>
          <cell r="B25">
            <v>16</v>
          </cell>
          <cell r="C25" t="str">
            <v>ATTLEBORO</v>
          </cell>
          <cell r="D25">
            <v>336.61118738269414</v>
          </cell>
          <cell r="E25">
            <v>3003751</v>
          </cell>
          <cell r="F25">
            <v>297916</v>
          </cell>
          <cell r="G25">
            <v>3301667</v>
          </cell>
          <cell r="I25">
            <v>0</v>
          </cell>
          <cell r="J25">
            <v>0.63033629354024634</v>
          </cell>
          <cell r="K25">
            <v>297916</v>
          </cell>
          <cell r="L25">
            <v>297916</v>
          </cell>
          <cell r="N25">
            <v>3003751</v>
          </cell>
          <cell r="P25">
            <v>29661</v>
          </cell>
          <cell r="Q25">
            <v>0</v>
          </cell>
          <cell r="R25">
            <v>300595</v>
          </cell>
          <cell r="S25">
            <v>327577</v>
          </cell>
          <cell r="U25">
            <v>502291.25</v>
          </cell>
          <cell r="V25">
            <v>0</v>
          </cell>
          <cell r="W25">
            <v>16</v>
          </cell>
          <cell r="X25">
            <v>336.61118738269414</v>
          </cell>
          <cell r="Y25">
            <v>3003751</v>
          </cell>
          <cell r="Z25">
            <v>0</v>
          </cell>
          <cell r="AA25">
            <v>3003751</v>
          </cell>
          <cell r="AB25">
            <v>297916</v>
          </cell>
          <cell r="AC25">
            <v>3301667</v>
          </cell>
          <cell r="AD25">
            <v>26982</v>
          </cell>
          <cell r="AE25">
            <v>2679</v>
          </cell>
          <cell r="AF25">
            <v>29661</v>
          </cell>
          <cell r="AG25">
            <v>3331328</v>
          </cell>
          <cell r="AH25">
            <v>0</v>
          </cell>
          <cell r="AI25">
            <v>16</v>
          </cell>
          <cell r="AJ25">
            <v>16</v>
          </cell>
          <cell r="AK25" t="str">
            <v>ATTLEBORO</v>
          </cell>
          <cell r="AL25">
            <v>3003751</v>
          </cell>
          <cell r="AM25">
            <v>3048291</v>
          </cell>
          <cell r="AN25">
            <v>0</v>
          </cell>
          <cell r="AO25">
            <v>45582.5</v>
          </cell>
          <cell r="AP25">
            <v>48643.5</v>
          </cell>
          <cell r="AQ25">
            <v>20451.5</v>
          </cell>
          <cell r="AR25">
            <v>60036.75</v>
          </cell>
          <cell r="AS25">
            <v>0</v>
          </cell>
          <cell r="AT25">
            <v>174714.25</v>
          </cell>
          <cell r="AU25">
            <v>69561.728801695732</v>
          </cell>
          <cell r="BA25">
            <v>432</v>
          </cell>
          <cell r="BB25" t="str">
            <v>CAPE COD LIGHTHOUSE</v>
          </cell>
          <cell r="BC25">
            <v>240</v>
          </cell>
          <cell r="BD25" t="str">
            <v/>
          </cell>
          <cell r="BE25">
            <v>0</v>
          </cell>
          <cell r="BF25">
            <v>239.98983050847457</v>
          </cell>
          <cell r="BH25">
            <v>3050918</v>
          </cell>
          <cell r="BI25">
            <v>0</v>
          </cell>
          <cell r="BJ25">
            <v>214311</v>
          </cell>
          <cell r="BK25">
            <v>3265229</v>
          </cell>
        </row>
        <row r="26">
          <cell r="A26">
            <v>17</v>
          </cell>
          <cell r="B26">
            <v>17</v>
          </cell>
          <cell r="C26" t="str">
            <v>AUBURN</v>
          </cell>
          <cell r="D26">
            <v>21.498305084745763</v>
          </cell>
          <cell r="E26">
            <v>281880</v>
          </cell>
          <cell r="F26">
            <v>19142</v>
          </cell>
          <cell r="G26">
            <v>301022</v>
          </cell>
          <cell r="I26">
            <v>0</v>
          </cell>
          <cell r="J26">
            <v>0.41651525866289507</v>
          </cell>
          <cell r="K26">
            <v>19142</v>
          </cell>
          <cell r="L26">
            <v>19142</v>
          </cell>
          <cell r="N26">
            <v>281880</v>
          </cell>
          <cell r="P26">
            <v>0</v>
          </cell>
          <cell r="Q26">
            <v>0</v>
          </cell>
          <cell r="R26">
            <v>19142</v>
          </cell>
          <cell r="S26">
            <v>19142</v>
          </cell>
          <cell r="U26">
            <v>45957.5</v>
          </cell>
          <cell r="V26">
            <v>0</v>
          </cell>
          <cell r="W26">
            <v>17</v>
          </cell>
          <cell r="X26">
            <v>21.498305084745763</v>
          </cell>
          <cell r="Y26">
            <v>281880</v>
          </cell>
          <cell r="Z26">
            <v>0</v>
          </cell>
          <cell r="AA26">
            <v>281880</v>
          </cell>
          <cell r="AB26">
            <v>19142</v>
          </cell>
          <cell r="AC26">
            <v>301022</v>
          </cell>
          <cell r="AD26">
            <v>0</v>
          </cell>
          <cell r="AE26">
            <v>0</v>
          </cell>
          <cell r="AF26">
            <v>0</v>
          </cell>
          <cell r="AG26">
            <v>301022</v>
          </cell>
          <cell r="AH26">
            <v>0</v>
          </cell>
          <cell r="AI26">
            <v>17</v>
          </cell>
          <cell r="AJ26">
            <v>17</v>
          </cell>
          <cell r="AK26" t="str">
            <v>AUBURN</v>
          </cell>
          <cell r="AL26">
            <v>281880</v>
          </cell>
          <cell r="AM26">
            <v>322163</v>
          </cell>
          <cell r="AN26">
            <v>0</v>
          </cell>
          <cell r="AO26">
            <v>15722.25</v>
          </cell>
          <cell r="AP26">
            <v>0</v>
          </cell>
          <cell r="AQ26">
            <v>0</v>
          </cell>
          <cell r="AR26">
            <v>11093.25</v>
          </cell>
          <cell r="AS26">
            <v>0</v>
          </cell>
          <cell r="AT26">
            <v>26815.5</v>
          </cell>
          <cell r="AU26">
            <v>15722.25</v>
          </cell>
          <cell r="BA26">
            <v>435</v>
          </cell>
          <cell r="BB26" t="str">
            <v>INNOVATION ACADEMY</v>
          </cell>
          <cell r="BC26">
            <v>775</v>
          </cell>
          <cell r="BD26" t="str">
            <v/>
          </cell>
          <cell r="BE26">
            <v>0</v>
          </cell>
          <cell r="BF26">
            <v>762.3310344827587</v>
          </cell>
          <cell r="BH26">
            <v>8237281</v>
          </cell>
          <cell r="BI26">
            <v>0</v>
          </cell>
          <cell r="BJ26">
            <v>680758</v>
          </cell>
          <cell r="BK26">
            <v>8918039</v>
          </cell>
        </row>
        <row r="27">
          <cell r="A27">
            <v>18</v>
          </cell>
          <cell r="B27">
            <v>18</v>
          </cell>
          <cell r="C27" t="str">
            <v>AVON</v>
          </cell>
          <cell r="D27">
            <v>2</v>
          </cell>
          <cell r="E27">
            <v>26214</v>
          </cell>
          <cell r="F27">
            <v>1786</v>
          </cell>
          <cell r="G27">
            <v>28000</v>
          </cell>
          <cell r="I27">
            <v>0</v>
          </cell>
          <cell r="J27">
            <v>0.13835844598520355</v>
          </cell>
          <cell r="K27">
            <v>1786</v>
          </cell>
          <cell r="L27">
            <v>1786</v>
          </cell>
          <cell r="N27">
            <v>26214</v>
          </cell>
          <cell r="P27">
            <v>0</v>
          </cell>
          <cell r="Q27">
            <v>0</v>
          </cell>
          <cell r="R27">
            <v>1786</v>
          </cell>
          <cell r="S27">
            <v>1786</v>
          </cell>
          <cell r="U27">
            <v>12908.5</v>
          </cell>
          <cell r="V27">
            <v>0</v>
          </cell>
          <cell r="W27">
            <v>18</v>
          </cell>
          <cell r="X27">
            <v>2</v>
          </cell>
          <cell r="Y27">
            <v>26214</v>
          </cell>
          <cell r="Z27">
            <v>0</v>
          </cell>
          <cell r="AA27">
            <v>26214</v>
          </cell>
          <cell r="AB27">
            <v>1786</v>
          </cell>
          <cell r="AC27">
            <v>28000</v>
          </cell>
          <cell r="AD27">
            <v>0</v>
          </cell>
          <cell r="AE27">
            <v>0</v>
          </cell>
          <cell r="AF27">
            <v>0</v>
          </cell>
          <cell r="AG27">
            <v>28000</v>
          </cell>
          <cell r="AH27">
            <v>0</v>
          </cell>
          <cell r="AI27">
            <v>18</v>
          </cell>
          <cell r="AJ27">
            <v>18</v>
          </cell>
          <cell r="AK27" t="str">
            <v>AVON</v>
          </cell>
          <cell r="AL27">
            <v>26214</v>
          </cell>
          <cell r="AM27">
            <v>27458</v>
          </cell>
          <cell r="AN27">
            <v>0</v>
          </cell>
          <cell r="AO27">
            <v>6864.5</v>
          </cell>
          <cell r="AP27">
            <v>0</v>
          </cell>
          <cell r="AQ27">
            <v>0</v>
          </cell>
          <cell r="AR27">
            <v>4258</v>
          </cell>
          <cell r="AS27">
            <v>0</v>
          </cell>
          <cell r="AT27">
            <v>11122.5</v>
          </cell>
          <cell r="AU27">
            <v>6864.5</v>
          </cell>
          <cell r="BA27">
            <v>436</v>
          </cell>
          <cell r="BB27" t="str">
            <v>COMMUNITY CS OF CAMBRIDGE</v>
          </cell>
          <cell r="BC27">
            <v>360</v>
          </cell>
          <cell r="BD27">
            <v>33.006825938566244</v>
          </cell>
          <cell r="BE27">
            <v>0</v>
          </cell>
          <cell r="BF27">
            <v>393.00682593856652</v>
          </cell>
          <cell r="BH27">
            <v>6240600</v>
          </cell>
          <cell r="BI27">
            <v>0</v>
          </cell>
          <cell r="BJ27">
            <v>321477</v>
          </cell>
          <cell r="BK27">
            <v>6562077</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H28">
            <v>0</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BA28">
            <v>437</v>
          </cell>
          <cell r="BB28" t="str">
            <v>CITY ON A HILL - CIRCUIT ST</v>
          </cell>
          <cell r="BC28">
            <v>280</v>
          </cell>
          <cell r="BD28">
            <v>0.67918088737195781</v>
          </cell>
          <cell r="BE28">
            <v>167.73378839590447</v>
          </cell>
          <cell r="BF28">
            <v>280.67918088737196</v>
          </cell>
          <cell r="BH28">
            <v>4390846</v>
          </cell>
          <cell r="BI28">
            <v>120768</v>
          </cell>
          <cell r="BJ28">
            <v>250083</v>
          </cell>
          <cell r="BK28">
            <v>4761697</v>
          </cell>
        </row>
        <row r="29">
          <cell r="A29">
            <v>20</v>
          </cell>
          <cell r="B29">
            <v>20</v>
          </cell>
          <cell r="C29" t="str">
            <v>BARNSTABLE</v>
          </cell>
          <cell r="D29">
            <v>228.12585034013608</v>
          </cell>
          <cell r="E29">
            <v>2419979</v>
          </cell>
          <cell r="F29">
            <v>189875</v>
          </cell>
          <cell r="G29">
            <v>2609854</v>
          </cell>
          <cell r="I29">
            <v>305848.58262213651</v>
          </cell>
          <cell r="J29">
            <v>0.61760460997686928</v>
          </cell>
          <cell r="K29">
            <v>189875</v>
          </cell>
          <cell r="L29">
            <v>495723.58262213651</v>
          </cell>
          <cell r="N29">
            <v>2114130.4173778635</v>
          </cell>
          <cell r="P29">
            <v>178019</v>
          </cell>
          <cell r="Q29">
            <v>305848.58262213651</v>
          </cell>
          <cell r="R29">
            <v>202766</v>
          </cell>
          <cell r="S29">
            <v>673742.58262213646</v>
          </cell>
          <cell r="U29">
            <v>980674.25</v>
          </cell>
          <cell r="V29">
            <v>0</v>
          </cell>
          <cell r="W29">
            <v>20</v>
          </cell>
          <cell r="X29">
            <v>228.12585034013608</v>
          </cell>
          <cell r="Y29">
            <v>2419979</v>
          </cell>
          <cell r="Z29">
            <v>0</v>
          </cell>
          <cell r="AA29">
            <v>2419979</v>
          </cell>
          <cell r="AB29">
            <v>189875</v>
          </cell>
          <cell r="AC29">
            <v>2609854</v>
          </cell>
          <cell r="AD29">
            <v>165128</v>
          </cell>
          <cell r="AE29">
            <v>12891</v>
          </cell>
          <cell r="AF29">
            <v>178019</v>
          </cell>
          <cell r="AG29">
            <v>2787873</v>
          </cell>
          <cell r="AH29">
            <v>0</v>
          </cell>
          <cell r="AI29">
            <v>20</v>
          </cell>
          <cell r="AJ29">
            <v>20</v>
          </cell>
          <cell r="AK29" t="str">
            <v>BARNSTABLE</v>
          </cell>
          <cell r="AL29">
            <v>2419979</v>
          </cell>
          <cell r="AM29">
            <v>2102077</v>
          </cell>
          <cell r="AN29">
            <v>317902</v>
          </cell>
          <cell r="AO29">
            <v>78220.25</v>
          </cell>
          <cell r="AP29">
            <v>80478</v>
          </cell>
          <cell r="AQ29">
            <v>124063.25</v>
          </cell>
          <cell r="AR29">
            <v>12116.75</v>
          </cell>
          <cell r="AS29">
            <v>0</v>
          </cell>
          <cell r="AT29">
            <v>612780.25</v>
          </cell>
          <cell r="AU29">
            <v>435794.56748338148</v>
          </cell>
          <cell r="BA29">
            <v>438</v>
          </cell>
          <cell r="BB29" t="str">
            <v>CODMAN ACADEMY</v>
          </cell>
          <cell r="BC29">
            <v>280</v>
          </cell>
          <cell r="BD29" t="str">
            <v/>
          </cell>
          <cell r="BE29">
            <v>101.52333500434054</v>
          </cell>
          <cell r="BF29">
            <v>271.16923424638571</v>
          </cell>
          <cell r="BH29">
            <v>4109469</v>
          </cell>
          <cell r="BI29">
            <v>28426</v>
          </cell>
          <cell r="BJ29">
            <v>242151</v>
          </cell>
          <cell r="BK29">
            <v>4380046</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H30">
            <v>0</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BA30">
            <v>439</v>
          </cell>
          <cell r="BB30" t="str">
            <v>CONSERVATORY LAB</v>
          </cell>
          <cell r="BC30">
            <v>396</v>
          </cell>
          <cell r="BD30" t="str">
            <v/>
          </cell>
          <cell r="BE30">
            <v>0</v>
          </cell>
          <cell r="BF30">
            <v>392.12956810631226</v>
          </cell>
          <cell r="BH30">
            <v>5402973</v>
          </cell>
          <cell r="BI30">
            <v>0</v>
          </cell>
          <cell r="BJ30">
            <v>350172</v>
          </cell>
          <cell r="BK30">
            <v>5753145</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H31">
            <v>0</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BA31">
            <v>440</v>
          </cell>
          <cell r="BB31" t="str">
            <v>COMMUNITY DAY - PROSPECT</v>
          </cell>
          <cell r="BC31">
            <v>400</v>
          </cell>
          <cell r="BD31" t="str">
            <v/>
          </cell>
          <cell r="BE31">
            <v>101.99328859060402</v>
          </cell>
          <cell r="BF31">
            <v>399.58724832214767</v>
          </cell>
          <cell r="BH31">
            <v>4517792</v>
          </cell>
          <cell r="BI31">
            <v>124024</v>
          </cell>
          <cell r="BJ31">
            <v>356831</v>
          </cell>
          <cell r="BK31">
            <v>4998647</v>
          </cell>
        </row>
        <row r="32">
          <cell r="A32">
            <v>23</v>
          </cell>
          <cell r="B32">
            <v>23</v>
          </cell>
          <cell r="C32" t="str">
            <v>BEDFORD</v>
          </cell>
          <cell r="D32">
            <v>2.2524916943521593</v>
          </cell>
          <cell r="E32">
            <v>29752</v>
          </cell>
          <cell r="F32">
            <v>2011</v>
          </cell>
          <cell r="G32">
            <v>31763</v>
          </cell>
          <cell r="I32">
            <v>0</v>
          </cell>
          <cell r="J32">
            <v>0.16139646869983948</v>
          </cell>
          <cell r="K32">
            <v>2011</v>
          </cell>
          <cell r="L32">
            <v>2011</v>
          </cell>
          <cell r="N32">
            <v>29752</v>
          </cell>
          <cell r="P32">
            <v>0</v>
          </cell>
          <cell r="Q32">
            <v>0</v>
          </cell>
          <cell r="R32">
            <v>2011</v>
          </cell>
          <cell r="S32">
            <v>2011</v>
          </cell>
          <cell r="U32">
            <v>12460</v>
          </cell>
          <cell r="V32">
            <v>0</v>
          </cell>
          <cell r="W32">
            <v>23</v>
          </cell>
          <cell r="X32">
            <v>2.2524916943521593</v>
          </cell>
          <cell r="Y32">
            <v>29752</v>
          </cell>
          <cell r="Z32">
            <v>0</v>
          </cell>
          <cell r="AA32">
            <v>29752</v>
          </cell>
          <cell r="AB32">
            <v>2011</v>
          </cell>
          <cell r="AC32">
            <v>31763</v>
          </cell>
          <cell r="AD32">
            <v>0</v>
          </cell>
          <cell r="AE32">
            <v>0</v>
          </cell>
          <cell r="AF32">
            <v>0</v>
          </cell>
          <cell r="AG32">
            <v>31763</v>
          </cell>
          <cell r="AH32">
            <v>0</v>
          </cell>
          <cell r="AI32">
            <v>23</v>
          </cell>
          <cell r="AJ32">
            <v>23</v>
          </cell>
          <cell r="AK32" t="str">
            <v>BEDFORD</v>
          </cell>
          <cell r="AL32">
            <v>29752</v>
          </cell>
          <cell r="AM32">
            <v>39440</v>
          </cell>
          <cell r="AN32">
            <v>0</v>
          </cell>
          <cell r="AO32">
            <v>0</v>
          </cell>
          <cell r="AP32">
            <v>10449</v>
          </cell>
          <cell r="AQ32">
            <v>0</v>
          </cell>
          <cell r="AR32">
            <v>0</v>
          </cell>
          <cell r="AS32">
            <v>0</v>
          </cell>
          <cell r="AT32">
            <v>10449</v>
          </cell>
          <cell r="AU32">
            <v>5150.9237976074637</v>
          </cell>
          <cell r="BA32">
            <v>441</v>
          </cell>
          <cell r="BB32" t="str">
            <v>SABIS INTERNATIONAL</v>
          </cell>
          <cell r="BC32">
            <v>1574</v>
          </cell>
          <cell r="BD32" t="str">
            <v/>
          </cell>
          <cell r="BE32">
            <v>0</v>
          </cell>
          <cell r="BF32">
            <v>1571.3758389261754</v>
          </cell>
          <cell r="BH32">
            <v>16106025</v>
          </cell>
          <cell r="BI32">
            <v>0</v>
          </cell>
          <cell r="BJ32">
            <v>1403253</v>
          </cell>
          <cell r="BK32">
            <v>17509278</v>
          </cell>
        </row>
        <row r="33">
          <cell r="A33">
            <v>24</v>
          </cell>
          <cell r="B33">
            <v>24</v>
          </cell>
          <cell r="C33" t="str">
            <v>BELCHERTOWN</v>
          </cell>
          <cell r="D33">
            <v>49.585335840820974</v>
          </cell>
          <cell r="E33">
            <v>479612</v>
          </cell>
          <cell r="F33">
            <v>42283</v>
          </cell>
          <cell r="G33">
            <v>521895</v>
          </cell>
          <cell r="I33">
            <v>70719.944394201331</v>
          </cell>
          <cell r="J33">
            <v>0.68173036996001024</v>
          </cell>
          <cell r="K33">
            <v>42283</v>
          </cell>
          <cell r="L33">
            <v>113002.94439420133</v>
          </cell>
          <cell r="N33">
            <v>408892.05560579867</v>
          </cell>
          <cell r="P33">
            <v>22290</v>
          </cell>
          <cell r="Q33">
            <v>70719.944394201331</v>
          </cell>
          <cell r="R33">
            <v>44055</v>
          </cell>
          <cell r="S33">
            <v>135292.94439420133</v>
          </cell>
          <cell r="U33">
            <v>188049</v>
          </cell>
          <cell r="V33">
            <v>0</v>
          </cell>
          <cell r="W33">
            <v>24</v>
          </cell>
          <cell r="X33">
            <v>49.585335840820974</v>
          </cell>
          <cell r="Y33">
            <v>479612</v>
          </cell>
          <cell r="Z33">
            <v>0</v>
          </cell>
          <cell r="AA33">
            <v>479612</v>
          </cell>
          <cell r="AB33">
            <v>42283</v>
          </cell>
          <cell r="AC33">
            <v>521895</v>
          </cell>
          <cell r="AD33">
            <v>20518</v>
          </cell>
          <cell r="AE33">
            <v>1772</v>
          </cell>
          <cell r="AF33">
            <v>22290</v>
          </cell>
          <cell r="AG33">
            <v>544185</v>
          </cell>
          <cell r="AH33">
            <v>0</v>
          </cell>
          <cell r="AI33">
            <v>24</v>
          </cell>
          <cell r="AJ33">
            <v>24</v>
          </cell>
          <cell r="AK33" t="str">
            <v>BELCHERTOWN</v>
          </cell>
          <cell r="AL33">
            <v>479612</v>
          </cell>
          <cell r="AM33">
            <v>406105</v>
          </cell>
          <cell r="AN33">
            <v>73507</v>
          </cell>
          <cell r="AO33">
            <v>32858.75</v>
          </cell>
          <cell r="AP33">
            <v>8497.5</v>
          </cell>
          <cell r="AQ33">
            <v>8612.75</v>
          </cell>
          <cell r="AR33">
            <v>0</v>
          </cell>
          <cell r="AS33">
            <v>0</v>
          </cell>
          <cell r="AT33">
            <v>123476</v>
          </cell>
          <cell r="AU33">
            <v>110554.66520434199</v>
          </cell>
          <cell r="BA33">
            <v>443</v>
          </cell>
          <cell r="BB33" t="str">
            <v>BROOKE MATTAPAN</v>
          </cell>
          <cell r="BC33">
            <v>467</v>
          </cell>
          <cell r="BD33" t="str">
            <v/>
          </cell>
          <cell r="BE33">
            <v>0</v>
          </cell>
          <cell r="BF33">
            <v>459.37741935483876</v>
          </cell>
          <cell r="BH33">
            <v>6496856</v>
          </cell>
          <cell r="BI33">
            <v>0</v>
          </cell>
          <cell r="BJ33">
            <v>410225</v>
          </cell>
          <cell r="BK33">
            <v>6907081</v>
          </cell>
        </row>
        <row r="34">
          <cell r="A34">
            <v>25</v>
          </cell>
          <cell r="B34">
            <v>25</v>
          </cell>
          <cell r="C34" t="str">
            <v>BELLINGHAM</v>
          </cell>
          <cell r="D34">
            <v>6.4983388704318941</v>
          </cell>
          <cell r="E34">
            <v>66021</v>
          </cell>
          <cell r="F34">
            <v>5764</v>
          </cell>
          <cell r="G34">
            <v>71785</v>
          </cell>
          <cell r="I34">
            <v>0</v>
          </cell>
          <cell r="J34">
            <v>0.38016719705838709</v>
          </cell>
          <cell r="K34">
            <v>5764</v>
          </cell>
          <cell r="L34">
            <v>5764</v>
          </cell>
          <cell r="N34">
            <v>66021</v>
          </cell>
          <cell r="P34">
            <v>0</v>
          </cell>
          <cell r="Q34">
            <v>0</v>
          </cell>
          <cell r="R34">
            <v>5764</v>
          </cell>
          <cell r="S34">
            <v>5764</v>
          </cell>
          <cell r="U34">
            <v>15161.75</v>
          </cell>
          <cell r="V34">
            <v>0</v>
          </cell>
          <cell r="W34">
            <v>25</v>
          </cell>
          <cell r="X34">
            <v>6.4983388704318941</v>
          </cell>
          <cell r="Y34">
            <v>66021</v>
          </cell>
          <cell r="Z34">
            <v>0</v>
          </cell>
          <cell r="AA34">
            <v>66021</v>
          </cell>
          <cell r="AB34">
            <v>5764</v>
          </cell>
          <cell r="AC34">
            <v>71785</v>
          </cell>
          <cell r="AD34">
            <v>0</v>
          </cell>
          <cell r="AE34">
            <v>0</v>
          </cell>
          <cell r="AF34">
            <v>0</v>
          </cell>
          <cell r="AG34">
            <v>71785</v>
          </cell>
          <cell r="AH34">
            <v>0</v>
          </cell>
          <cell r="AI34">
            <v>25</v>
          </cell>
          <cell r="AJ34">
            <v>25</v>
          </cell>
          <cell r="AK34" t="str">
            <v>BELLINGHAM</v>
          </cell>
          <cell r="AL34">
            <v>66021</v>
          </cell>
          <cell r="AM34">
            <v>114379</v>
          </cell>
          <cell r="AN34">
            <v>0</v>
          </cell>
          <cell r="AO34">
            <v>5268.25</v>
          </cell>
          <cell r="AP34">
            <v>0</v>
          </cell>
          <cell r="AQ34">
            <v>0</v>
          </cell>
          <cell r="AR34">
            <v>4129.5</v>
          </cell>
          <cell r="AS34">
            <v>0</v>
          </cell>
          <cell r="AT34">
            <v>9397.75</v>
          </cell>
          <cell r="AU34">
            <v>5268.25</v>
          </cell>
          <cell r="BA34">
            <v>444</v>
          </cell>
          <cell r="BB34" t="str">
            <v>NEIGHBORHOOD HOUSE</v>
          </cell>
          <cell r="BC34">
            <v>400</v>
          </cell>
          <cell r="BD34" t="str">
            <v/>
          </cell>
          <cell r="BE34">
            <v>0</v>
          </cell>
          <cell r="BF34">
            <v>398.57044673539514</v>
          </cell>
          <cell r="BH34">
            <v>5396831</v>
          </cell>
          <cell r="BI34">
            <v>0</v>
          </cell>
          <cell r="BJ34">
            <v>355925</v>
          </cell>
          <cell r="BK34">
            <v>5752756</v>
          </cell>
        </row>
        <row r="35">
          <cell r="A35">
            <v>26</v>
          </cell>
          <cell r="B35">
            <v>26</v>
          </cell>
          <cell r="C35" t="str">
            <v>BELMONT</v>
          </cell>
          <cell r="D35">
            <v>2</v>
          </cell>
          <cell r="E35">
            <v>28432</v>
          </cell>
          <cell r="F35">
            <v>1786</v>
          </cell>
          <cell r="G35">
            <v>30218</v>
          </cell>
          <cell r="I35">
            <v>0</v>
          </cell>
          <cell r="J35">
            <v>0.21216440959847946</v>
          </cell>
          <cell r="K35">
            <v>1786</v>
          </cell>
          <cell r="L35">
            <v>1786</v>
          </cell>
          <cell r="N35">
            <v>28432</v>
          </cell>
          <cell r="P35">
            <v>0</v>
          </cell>
          <cell r="Q35">
            <v>0</v>
          </cell>
          <cell r="R35">
            <v>1786</v>
          </cell>
          <cell r="S35">
            <v>1786</v>
          </cell>
          <cell r="U35">
            <v>8418</v>
          </cell>
          <cell r="V35">
            <v>0</v>
          </cell>
          <cell r="W35">
            <v>26</v>
          </cell>
          <cell r="X35">
            <v>2</v>
          </cell>
          <cell r="Y35">
            <v>28432</v>
          </cell>
          <cell r="Z35">
            <v>0</v>
          </cell>
          <cell r="AA35">
            <v>28432</v>
          </cell>
          <cell r="AB35">
            <v>1786</v>
          </cell>
          <cell r="AC35">
            <v>30218</v>
          </cell>
          <cell r="AD35">
            <v>0</v>
          </cell>
          <cell r="AE35">
            <v>0</v>
          </cell>
          <cell r="AF35">
            <v>0</v>
          </cell>
          <cell r="AG35">
            <v>30218</v>
          </cell>
          <cell r="AH35">
            <v>0</v>
          </cell>
          <cell r="AI35">
            <v>26</v>
          </cell>
          <cell r="AJ35">
            <v>26</v>
          </cell>
          <cell r="AK35" t="str">
            <v>BELMONT</v>
          </cell>
          <cell r="AL35">
            <v>28432</v>
          </cell>
          <cell r="AM35">
            <v>40758</v>
          </cell>
          <cell r="AN35">
            <v>0</v>
          </cell>
          <cell r="AO35">
            <v>4543.25</v>
          </cell>
          <cell r="AP35">
            <v>1924.75</v>
          </cell>
          <cell r="AQ35">
            <v>164</v>
          </cell>
          <cell r="AR35">
            <v>0</v>
          </cell>
          <cell r="AS35">
            <v>0</v>
          </cell>
          <cell r="AT35">
            <v>6632</v>
          </cell>
          <cell r="AU35">
            <v>5492.0719522868185</v>
          </cell>
          <cell r="BA35">
            <v>445</v>
          </cell>
          <cell r="BB35" t="str">
            <v>ABBY KELLEY FOSTER</v>
          </cell>
          <cell r="BC35">
            <v>1426</v>
          </cell>
          <cell r="BD35" t="str">
            <v/>
          </cell>
          <cell r="BE35">
            <v>1159.563758389261</v>
          </cell>
          <cell r="BF35">
            <v>1425.9765100671143</v>
          </cell>
          <cell r="BH35">
            <v>15203799</v>
          </cell>
          <cell r="BI35">
            <v>967075</v>
          </cell>
          <cell r="BJ35">
            <v>1273413</v>
          </cell>
          <cell r="BK35">
            <v>17444287</v>
          </cell>
        </row>
        <row r="36">
          <cell r="A36">
            <v>27</v>
          </cell>
          <cell r="B36">
            <v>27</v>
          </cell>
          <cell r="C36" t="str">
            <v>BERKLEY</v>
          </cell>
          <cell r="D36">
            <v>1</v>
          </cell>
          <cell r="E36">
            <v>11442</v>
          </cell>
          <cell r="F36">
            <v>894</v>
          </cell>
          <cell r="G36">
            <v>12336</v>
          </cell>
          <cell r="I36">
            <v>0</v>
          </cell>
          <cell r="J36">
            <v>0.14263491683618523</v>
          </cell>
          <cell r="K36">
            <v>894</v>
          </cell>
          <cell r="L36">
            <v>894</v>
          </cell>
          <cell r="N36">
            <v>11442</v>
          </cell>
          <cell r="P36">
            <v>0</v>
          </cell>
          <cell r="Q36">
            <v>0</v>
          </cell>
          <cell r="R36">
            <v>894</v>
          </cell>
          <cell r="S36">
            <v>894</v>
          </cell>
          <cell r="U36">
            <v>6267.75</v>
          </cell>
          <cell r="V36">
            <v>0</v>
          </cell>
          <cell r="W36">
            <v>27</v>
          </cell>
          <cell r="X36">
            <v>1</v>
          </cell>
          <cell r="Y36">
            <v>11442</v>
          </cell>
          <cell r="Z36">
            <v>0</v>
          </cell>
          <cell r="AA36">
            <v>11442</v>
          </cell>
          <cell r="AB36">
            <v>894</v>
          </cell>
          <cell r="AC36">
            <v>12336</v>
          </cell>
          <cell r="AD36">
            <v>0</v>
          </cell>
          <cell r="AE36">
            <v>0</v>
          </cell>
          <cell r="AF36">
            <v>0</v>
          </cell>
          <cell r="AG36">
            <v>12336</v>
          </cell>
          <cell r="AH36">
            <v>0</v>
          </cell>
          <cell r="AI36">
            <v>27</v>
          </cell>
          <cell r="AJ36">
            <v>27</v>
          </cell>
          <cell r="AK36" t="str">
            <v>BERKLEY</v>
          </cell>
          <cell r="AL36">
            <v>11442</v>
          </cell>
          <cell r="AM36">
            <v>21495</v>
          </cell>
          <cell r="AN36">
            <v>0</v>
          </cell>
          <cell r="AO36">
            <v>5373.75</v>
          </cell>
          <cell r="AP36">
            <v>0</v>
          </cell>
          <cell r="AQ36">
            <v>0</v>
          </cell>
          <cell r="AR36">
            <v>0</v>
          </cell>
          <cell r="AS36">
            <v>0</v>
          </cell>
          <cell r="AT36">
            <v>5373.75</v>
          </cell>
          <cell r="AU36">
            <v>5373.75</v>
          </cell>
          <cell r="BA36">
            <v>446</v>
          </cell>
          <cell r="BB36" t="str">
            <v>FOXBOROUGH REGIONAL</v>
          </cell>
          <cell r="BC36">
            <v>1280</v>
          </cell>
          <cell r="BD36" t="str">
            <v/>
          </cell>
          <cell r="BE36">
            <v>0</v>
          </cell>
          <cell r="BF36">
            <v>1266.4325259515572</v>
          </cell>
          <cell r="BH36">
            <v>12807875</v>
          </cell>
          <cell r="BI36">
            <v>0</v>
          </cell>
          <cell r="BJ36">
            <v>1130924</v>
          </cell>
          <cell r="BK36">
            <v>13938799</v>
          </cell>
        </row>
        <row r="37">
          <cell r="A37">
            <v>28</v>
          </cell>
          <cell r="B37">
            <v>28</v>
          </cell>
          <cell r="C37" t="str">
            <v>BERLIN</v>
          </cell>
          <cell r="D37">
            <v>0</v>
          </cell>
          <cell r="E37">
            <v>0</v>
          </cell>
          <cell r="F37">
            <v>0</v>
          </cell>
          <cell r="G37">
            <v>0</v>
          </cell>
          <cell r="I37">
            <v>0</v>
          </cell>
          <cell r="J37" t="str">
            <v/>
          </cell>
          <cell r="K37">
            <v>0</v>
          </cell>
          <cell r="L37">
            <v>0</v>
          </cell>
          <cell r="N37">
            <v>0</v>
          </cell>
          <cell r="P37">
            <v>0</v>
          </cell>
          <cell r="Q37">
            <v>0</v>
          </cell>
          <cell r="R37">
            <v>0</v>
          </cell>
          <cell r="S37">
            <v>0</v>
          </cell>
          <cell r="U37">
            <v>12892.5</v>
          </cell>
          <cell r="V37">
            <v>0</v>
          </cell>
          <cell r="W37">
            <v>28</v>
          </cell>
          <cell r="AH37">
            <v>0</v>
          </cell>
          <cell r="AI37">
            <v>28</v>
          </cell>
          <cell r="AJ37">
            <v>28</v>
          </cell>
          <cell r="AK37" t="str">
            <v>BERLIN</v>
          </cell>
          <cell r="AL37">
            <v>0</v>
          </cell>
          <cell r="AM37">
            <v>0</v>
          </cell>
          <cell r="AN37">
            <v>0</v>
          </cell>
          <cell r="AO37">
            <v>0</v>
          </cell>
          <cell r="AP37">
            <v>12892.5</v>
          </cell>
          <cell r="AQ37">
            <v>0</v>
          </cell>
          <cell r="AR37">
            <v>0</v>
          </cell>
          <cell r="AS37">
            <v>0</v>
          </cell>
          <cell r="AT37">
            <v>12892.5</v>
          </cell>
          <cell r="AU37">
            <v>6355.4679931719993</v>
          </cell>
          <cell r="BA37">
            <v>447</v>
          </cell>
          <cell r="BB37" t="str">
            <v>BENJAMIN FRANKLIN CLASSICAL</v>
          </cell>
          <cell r="BC37">
            <v>450</v>
          </cell>
          <cell r="BD37">
            <v>1.1694352159468582</v>
          </cell>
          <cell r="BE37">
            <v>0</v>
          </cell>
          <cell r="BF37">
            <v>451.16943521594686</v>
          </cell>
          <cell r="BH37">
            <v>4244390</v>
          </cell>
          <cell r="BI37">
            <v>0</v>
          </cell>
          <cell r="BJ37">
            <v>401989</v>
          </cell>
          <cell r="BK37">
            <v>4646379</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H38">
            <v>0</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BA38">
            <v>449</v>
          </cell>
          <cell r="BB38" t="str">
            <v>BOSTON COLLEGIATE</v>
          </cell>
          <cell r="BC38">
            <v>665</v>
          </cell>
          <cell r="BD38">
            <v>22.019933554817559</v>
          </cell>
          <cell r="BE38">
            <v>0</v>
          </cell>
          <cell r="BF38">
            <v>687.01993355481727</v>
          </cell>
          <cell r="BH38">
            <v>8734806</v>
          </cell>
          <cell r="BI38">
            <v>0</v>
          </cell>
          <cell r="BJ38">
            <v>593614</v>
          </cell>
          <cell r="BK38">
            <v>9328420</v>
          </cell>
        </row>
        <row r="39">
          <cell r="A39">
            <v>30</v>
          </cell>
          <cell r="B39">
            <v>30</v>
          </cell>
          <cell r="C39" t="str">
            <v>BEVERLY</v>
          </cell>
          <cell r="D39">
            <v>7.7612903225806447</v>
          </cell>
          <cell r="E39">
            <v>92555</v>
          </cell>
          <cell r="F39">
            <v>6930</v>
          </cell>
          <cell r="G39">
            <v>99485</v>
          </cell>
          <cell r="I39">
            <v>3268.2010027222159</v>
          </cell>
          <cell r="J39">
            <v>0.98752793674079764</v>
          </cell>
          <cell r="K39">
            <v>6930</v>
          </cell>
          <cell r="L39">
            <v>10198.201002722217</v>
          </cell>
          <cell r="N39">
            <v>89286.798997277787</v>
          </cell>
          <cell r="P39">
            <v>0</v>
          </cell>
          <cell r="Q39">
            <v>3268.2010027222159</v>
          </cell>
          <cell r="R39">
            <v>6930</v>
          </cell>
          <cell r="S39">
            <v>10198.201002722217</v>
          </cell>
          <cell r="U39">
            <v>10327</v>
          </cell>
          <cell r="V39">
            <v>0</v>
          </cell>
          <cell r="W39">
            <v>30</v>
          </cell>
          <cell r="X39">
            <v>7.7612903225806447</v>
          </cell>
          <cell r="Y39">
            <v>92555</v>
          </cell>
          <cell r="Z39">
            <v>0</v>
          </cell>
          <cell r="AA39">
            <v>92555</v>
          </cell>
          <cell r="AB39">
            <v>6930</v>
          </cell>
          <cell r="AC39">
            <v>99485</v>
          </cell>
          <cell r="AD39">
            <v>0</v>
          </cell>
          <cell r="AE39">
            <v>0</v>
          </cell>
          <cell r="AF39">
            <v>0</v>
          </cell>
          <cell r="AG39">
            <v>99485</v>
          </cell>
          <cell r="AH39">
            <v>0</v>
          </cell>
          <cell r="AI39">
            <v>30</v>
          </cell>
          <cell r="AJ39">
            <v>30</v>
          </cell>
          <cell r="AK39" t="str">
            <v>BEVERLY</v>
          </cell>
          <cell r="AL39">
            <v>92555</v>
          </cell>
          <cell r="AM39">
            <v>89158</v>
          </cell>
          <cell r="AN39">
            <v>3397</v>
          </cell>
          <cell r="AO39">
            <v>0</v>
          </cell>
          <cell r="AP39">
            <v>0</v>
          </cell>
          <cell r="AQ39">
            <v>0</v>
          </cell>
          <cell r="AR39">
            <v>0</v>
          </cell>
          <cell r="AS39">
            <v>0</v>
          </cell>
          <cell r="AT39">
            <v>3397</v>
          </cell>
          <cell r="AU39">
            <v>3397</v>
          </cell>
          <cell r="BA39">
            <v>450</v>
          </cell>
          <cell r="BB39" t="str">
            <v>HILLTOWN COOPERATIVE</v>
          </cell>
          <cell r="BC39">
            <v>193</v>
          </cell>
          <cell r="BD39" t="str">
            <v/>
          </cell>
          <cell r="BE39">
            <v>0</v>
          </cell>
          <cell r="BF39">
            <v>192.78321678321686</v>
          </cell>
          <cell r="BH39">
            <v>2140526</v>
          </cell>
          <cell r="BI39">
            <v>0</v>
          </cell>
          <cell r="BJ39">
            <v>172163</v>
          </cell>
          <cell r="BK39">
            <v>2312689</v>
          </cell>
        </row>
        <row r="40">
          <cell r="A40">
            <v>31</v>
          </cell>
          <cell r="B40">
            <v>31</v>
          </cell>
          <cell r="C40" t="str">
            <v>BILLERICA</v>
          </cell>
          <cell r="D40">
            <v>202.88797555990274</v>
          </cell>
          <cell r="E40">
            <v>2544331</v>
          </cell>
          <cell r="F40">
            <v>178394</v>
          </cell>
          <cell r="G40">
            <v>2722725</v>
          </cell>
          <cell r="I40">
            <v>191996.46650169371</v>
          </cell>
          <cell r="J40">
            <v>0.64920418996668661</v>
          </cell>
          <cell r="K40">
            <v>178394</v>
          </cell>
          <cell r="L40">
            <v>370390.46650169371</v>
          </cell>
          <cell r="N40">
            <v>2352334.5334983063</v>
          </cell>
          <cell r="P40">
            <v>39990</v>
          </cell>
          <cell r="Q40">
            <v>191996.46650169371</v>
          </cell>
          <cell r="R40">
            <v>181073</v>
          </cell>
          <cell r="S40">
            <v>410380.46650169371</v>
          </cell>
          <cell r="U40">
            <v>610520</v>
          </cell>
          <cell r="V40">
            <v>0</v>
          </cell>
          <cell r="W40">
            <v>31</v>
          </cell>
          <cell r="X40">
            <v>202.88797555990274</v>
          </cell>
          <cell r="Y40">
            <v>2544331</v>
          </cell>
          <cell r="Z40">
            <v>0</v>
          </cell>
          <cell r="AA40">
            <v>2544331</v>
          </cell>
          <cell r="AB40">
            <v>178394</v>
          </cell>
          <cell r="AC40">
            <v>2722725</v>
          </cell>
          <cell r="AD40">
            <v>37311</v>
          </cell>
          <cell r="AE40">
            <v>2679</v>
          </cell>
          <cell r="AF40">
            <v>39990</v>
          </cell>
          <cell r="AG40">
            <v>2762715</v>
          </cell>
          <cell r="AH40">
            <v>0</v>
          </cell>
          <cell r="AI40">
            <v>31</v>
          </cell>
          <cell r="AJ40">
            <v>31</v>
          </cell>
          <cell r="AK40" t="str">
            <v>BILLERICA</v>
          </cell>
          <cell r="AL40">
            <v>2544331</v>
          </cell>
          <cell r="AM40">
            <v>2344768</v>
          </cell>
          <cell r="AN40">
            <v>199563</v>
          </cell>
          <cell r="AO40">
            <v>69212.25</v>
          </cell>
          <cell r="AP40">
            <v>52599.75</v>
          </cell>
          <cell r="AQ40">
            <v>0</v>
          </cell>
          <cell r="AR40">
            <v>70761</v>
          </cell>
          <cell r="AS40">
            <v>0</v>
          </cell>
          <cell r="AT40">
            <v>392136</v>
          </cell>
          <cell r="AU40">
            <v>294704.7460305487</v>
          </cell>
          <cell r="BA40">
            <v>453</v>
          </cell>
          <cell r="BB40" t="str">
            <v>HOLYOKE COMMUNITY</v>
          </cell>
          <cell r="BC40">
            <v>702</v>
          </cell>
          <cell r="BD40">
            <v>3.0405405405531227E-2</v>
          </cell>
          <cell r="BE40">
            <v>521.53040540540519</v>
          </cell>
          <cell r="BF40">
            <v>702.03040540540553</v>
          </cell>
          <cell r="BH40">
            <v>7850582</v>
          </cell>
          <cell r="BI40">
            <v>465207</v>
          </cell>
          <cell r="BJ40">
            <v>626874</v>
          </cell>
          <cell r="BK40">
            <v>8942663</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H41">
            <v>0</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BA41">
            <v>454</v>
          </cell>
          <cell r="BB41" t="str">
            <v>LAWRENCE FAMILY DEVELOPMENT</v>
          </cell>
          <cell r="BC41">
            <v>680</v>
          </cell>
          <cell r="BD41" t="str">
            <v/>
          </cell>
          <cell r="BE41">
            <v>278.88</v>
          </cell>
          <cell r="BF41">
            <v>676.71333333333348</v>
          </cell>
          <cell r="BH41">
            <v>7777941</v>
          </cell>
          <cell r="BI41">
            <v>175416</v>
          </cell>
          <cell r="BJ41">
            <v>604306</v>
          </cell>
          <cell r="BK41">
            <v>8557663</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H42">
            <v>0</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BA42">
            <v>455</v>
          </cell>
          <cell r="BB42" t="str">
            <v>HILL VIEW MONTESSORI</v>
          </cell>
          <cell r="BC42">
            <v>306</v>
          </cell>
          <cell r="BD42" t="str">
            <v/>
          </cell>
          <cell r="BE42">
            <v>0</v>
          </cell>
          <cell r="BF42">
            <v>305.25255972696249</v>
          </cell>
          <cell r="BH42">
            <v>2735923</v>
          </cell>
          <cell r="BI42">
            <v>0</v>
          </cell>
          <cell r="BJ42">
            <v>272592</v>
          </cell>
          <cell r="BK42">
            <v>3008515</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H43">
            <v>0</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BA43">
            <v>456</v>
          </cell>
          <cell r="BB43" t="str">
            <v>LOWELL COMMUNITY</v>
          </cell>
          <cell r="BC43">
            <v>750</v>
          </cell>
          <cell r="BD43">
            <v>12.249999999999481</v>
          </cell>
          <cell r="BE43">
            <v>0</v>
          </cell>
          <cell r="BF43">
            <v>762.24999999999966</v>
          </cell>
          <cell r="BH43">
            <v>9219002</v>
          </cell>
          <cell r="BI43">
            <v>0</v>
          </cell>
          <cell r="BJ43">
            <v>669991</v>
          </cell>
          <cell r="BK43">
            <v>9888993</v>
          </cell>
        </row>
        <row r="44">
          <cell r="A44">
            <v>35</v>
          </cell>
          <cell r="B44">
            <v>35</v>
          </cell>
          <cell r="C44" t="str">
            <v>BOSTON</v>
          </cell>
          <cell r="D44">
            <v>8423.3104107684285</v>
          </cell>
          <cell r="E44">
            <v>118442033</v>
          </cell>
          <cell r="F44">
            <v>7368241</v>
          </cell>
          <cell r="G44">
            <v>125810274</v>
          </cell>
          <cell r="I44">
            <v>13807973.175040219</v>
          </cell>
          <cell r="J44">
            <v>0.63520358041224023</v>
          </cell>
          <cell r="K44">
            <v>7368241</v>
          </cell>
          <cell r="L44">
            <v>21176214.175040219</v>
          </cell>
          <cell r="N44">
            <v>104634059.82495978</v>
          </cell>
          <cell r="P44">
            <v>1493852</v>
          </cell>
          <cell r="Q44">
            <v>13807973.175040219</v>
          </cell>
          <cell r="R44">
            <v>7455920</v>
          </cell>
          <cell r="S44">
            <v>22670066.175040219</v>
          </cell>
          <cell r="U44">
            <v>34831532.75</v>
          </cell>
          <cell r="V44">
            <v>0</v>
          </cell>
          <cell r="W44">
            <v>35</v>
          </cell>
          <cell r="X44">
            <v>8423.3104107684285</v>
          </cell>
          <cell r="Y44">
            <v>118442033</v>
          </cell>
          <cell r="Z44">
            <v>0</v>
          </cell>
          <cell r="AA44">
            <v>118442033</v>
          </cell>
          <cell r="AB44">
            <v>7368241</v>
          </cell>
          <cell r="AC44">
            <v>125810274</v>
          </cell>
          <cell r="AD44">
            <v>1406173</v>
          </cell>
          <cell r="AE44">
            <v>87679</v>
          </cell>
          <cell r="AF44">
            <v>1493852</v>
          </cell>
          <cell r="AG44">
            <v>127304126</v>
          </cell>
          <cell r="AH44">
            <v>0</v>
          </cell>
          <cell r="AI44">
            <v>35</v>
          </cell>
          <cell r="AJ44">
            <v>35</v>
          </cell>
          <cell r="AK44" t="str">
            <v>BOSTON</v>
          </cell>
          <cell r="AL44">
            <v>118442033</v>
          </cell>
          <cell r="AM44">
            <v>104089891</v>
          </cell>
          <cell r="AN44">
            <v>14352142</v>
          </cell>
          <cell r="AO44">
            <v>5065491</v>
          </cell>
          <cell r="AP44">
            <v>3682659</v>
          </cell>
          <cell r="AQ44">
            <v>1338556.75</v>
          </cell>
          <cell r="AR44">
            <v>1530591</v>
          </cell>
          <cell r="AS44">
            <v>0</v>
          </cell>
          <cell r="AT44">
            <v>25969439.75</v>
          </cell>
          <cell r="AU44">
            <v>21233031.208591569</v>
          </cell>
          <cell r="BA44">
            <v>457</v>
          </cell>
          <cell r="BB44" t="str">
            <v>BROOKE EAST BOSTON</v>
          </cell>
          <cell r="BC44">
            <v>410</v>
          </cell>
          <cell r="BD44" t="str">
            <v/>
          </cell>
          <cell r="BE44">
            <v>0</v>
          </cell>
          <cell r="BF44">
            <v>392.54326267703095</v>
          </cell>
          <cell r="BH44">
            <v>5334511</v>
          </cell>
          <cell r="BI44">
            <v>0</v>
          </cell>
          <cell r="BJ44">
            <v>350540</v>
          </cell>
          <cell r="BK44">
            <v>5685051</v>
          </cell>
        </row>
        <row r="45">
          <cell r="A45">
            <v>36</v>
          </cell>
          <cell r="B45">
            <v>36</v>
          </cell>
          <cell r="C45" t="str">
            <v>BOURNE</v>
          </cell>
          <cell r="D45">
            <v>98.976190476190482</v>
          </cell>
          <cell r="E45">
            <v>1227899</v>
          </cell>
          <cell r="F45">
            <v>85137</v>
          </cell>
          <cell r="G45">
            <v>1313036</v>
          </cell>
          <cell r="I45">
            <v>143191.84463943509</v>
          </cell>
          <cell r="J45">
            <v>0.54021137184509294</v>
          </cell>
          <cell r="K45">
            <v>85137</v>
          </cell>
          <cell r="L45">
            <v>228328.84463943509</v>
          </cell>
          <cell r="N45">
            <v>1084707.1553605648</v>
          </cell>
          <cell r="P45">
            <v>40974</v>
          </cell>
          <cell r="Q45">
            <v>143191.84463943509</v>
          </cell>
          <cell r="R45">
            <v>87798</v>
          </cell>
          <cell r="S45">
            <v>269302.84463943506</v>
          </cell>
          <cell r="U45">
            <v>463639.75</v>
          </cell>
          <cell r="V45">
            <v>0</v>
          </cell>
          <cell r="W45">
            <v>36</v>
          </cell>
          <cell r="X45">
            <v>98.976190476190482</v>
          </cell>
          <cell r="Y45">
            <v>1227899</v>
          </cell>
          <cell r="Z45">
            <v>0</v>
          </cell>
          <cell r="AA45">
            <v>1227899</v>
          </cell>
          <cell r="AB45">
            <v>85137</v>
          </cell>
          <cell r="AC45">
            <v>1313036</v>
          </cell>
          <cell r="AD45">
            <v>38313</v>
          </cell>
          <cell r="AE45">
            <v>2661</v>
          </cell>
          <cell r="AF45">
            <v>40974</v>
          </cell>
          <cell r="AG45">
            <v>1354010</v>
          </cell>
          <cell r="AH45">
            <v>0</v>
          </cell>
          <cell r="AI45">
            <v>36</v>
          </cell>
          <cell r="AJ45">
            <v>36</v>
          </cell>
          <cell r="AK45" t="str">
            <v>BOURNE</v>
          </cell>
          <cell r="AL45">
            <v>1227899</v>
          </cell>
          <cell r="AM45">
            <v>1079064</v>
          </cell>
          <cell r="AN45">
            <v>148835</v>
          </cell>
          <cell r="AO45">
            <v>55702.25</v>
          </cell>
          <cell r="AP45">
            <v>34821</v>
          </cell>
          <cell r="AQ45">
            <v>77276.5</v>
          </cell>
          <cell r="AR45">
            <v>20894</v>
          </cell>
          <cell r="AS45">
            <v>0</v>
          </cell>
          <cell r="AT45">
            <v>337528.75</v>
          </cell>
          <cell r="AU45">
            <v>221702.55936515355</v>
          </cell>
          <cell r="BA45">
            <v>458</v>
          </cell>
          <cell r="BB45" t="str">
            <v>LOWELL MIDDLESEX ACADEMY</v>
          </cell>
          <cell r="BC45">
            <v>150</v>
          </cell>
          <cell r="BD45" t="str">
            <v/>
          </cell>
          <cell r="BE45">
            <v>0</v>
          </cell>
          <cell r="BF45">
            <v>119.1993355481728</v>
          </cell>
          <cell r="BH45">
            <v>1452965</v>
          </cell>
          <cell r="BI45">
            <v>0</v>
          </cell>
          <cell r="BJ45">
            <v>106452</v>
          </cell>
          <cell r="BK45">
            <v>1559417</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H46">
            <v>0</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BA46">
            <v>463</v>
          </cell>
          <cell r="BB46" t="str">
            <v>KIPP ACADEMY BOSTON</v>
          </cell>
          <cell r="BC46">
            <v>288</v>
          </cell>
          <cell r="BD46" t="str">
            <v/>
          </cell>
          <cell r="BE46">
            <v>0</v>
          </cell>
          <cell r="BF46">
            <v>287.3397435897437</v>
          </cell>
          <cell r="BH46">
            <v>4256179</v>
          </cell>
          <cell r="BI46">
            <v>0</v>
          </cell>
          <cell r="BJ46">
            <v>256594</v>
          </cell>
          <cell r="BK46">
            <v>4512773</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H47">
            <v>0</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BA47">
            <v>464</v>
          </cell>
          <cell r="BB47" t="str">
            <v>MARBLEHEAD COMMUNITY</v>
          </cell>
          <cell r="BC47">
            <v>230</v>
          </cell>
          <cell r="BD47" t="str">
            <v/>
          </cell>
          <cell r="BE47">
            <v>0</v>
          </cell>
          <cell r="BF47">
            <v>229.27118644067806</v>
          </cell>
          <cell r="BH47">
            <v>2502405</v>
          </cell>
          <cell r="BI47">
            <v>0</v>
          </cell>
          <cell r="BJ47">
            <v>204740</v>
          </cell>
          <cell r="BK47">
            <v>2707145</v>
          </cell>
        </row>
        <row r="48">
          <cell r="A48">
            <v>39</v>
          </cell>
          <cell r="B48">
            <v>39</v>
          </cell>
          <cell r="C48" t="str">
            <v>BOYLSTON</v>
          </cell>
          <cell r="D48">
            <v>0</v>
          </cell>
          <cell r="E48">
            <v>0</v>
          </cell>
          <cell r="F48">
            <v>0</v>
          </cell>
          <cell r="G48">
            <v>0</v>
          </cell>
          <cell r="I48">
            <v>0</v>
          </cell>
          <cell r="J48" t="str">
            <v/>
          </cell>
          <cell r="K48">
            <v>0</v>
          </cell>
          <cell r="L48">
            <v>0</v>
          </cell>
          <cell r="N48">
            <v>0</v>
          </cell>
          <cell r="P48">
            <v>0</v>
          </cell>
          <cell r="Q48">
            <v>0</v>
          </cell>
          <cell r="R48">
            <v>0</v>
          </cell>
          <cell r="S48">
            <v>0</v>
          </cell>
          <cell r="U48">
            <v>1196</v>
          </cell>
          <cell r="V48">
            <v>0</v>
          </cell>
          <cell r="W48">
            <v>39</v>
          </cell>
          <cell r="AH48">
            <v>0</v>
          </cell>
          <cell r="AI48">
            <v>39</v>
          </cell>
          <cell r="AJ48">
            <v>39</v>
          </cell>
          <cell r="AK48" t="str">
            <v>BOYLSTON</v>
          </cell>
          <cell r="AL48">
            <v>0</v>
          </cell>
          <cell r="AM48">
            <v>0</v>
          </cell>
          <cell r="AN48">
            <v>0</v>
          </cell>
          <cell r="AO48">
            <v>0</v>
          </cell>
          <cell r="AP48">
            <v>0</v>
          </cell>
          <cell r="AQ48">
            <v>1196</v>
          </cell>
          <cell r="AR48">
            <v>0</v>
          </cell>
          <cell r="AS48">
            <v>0</v>
          </cell>
          <cell r="AT48">
            <v>1196</v>
          </cell>
          <cell r="AU48">
            <v>0</v>
          </cell>
          <cell r="BA48">
            <v>466</v>
          </cell>
          <cell r="BB48" t="str">
            <v>MARTHA'S VINEYARD</v>
          </cell>
          <cell r="BC48">
            <v>180</v>
          </cell>
          <cell r="BD48" t="str">
            <v/>
          </cell>
          <cell r="BE48">
            <v>39.577319587628864</v>
          </cell>
          <cell r="BF48">
            <v>175.62199312714779</v>
          </cell>
          <cell r="BH48">
            <v>3728037.6679930771</v>
          </cell>
          <cell r="BI48">
            <v>32453</v>
          </cell>
          <cell r="BJ48">
            <v>156832</v>
          </cell>
          <cell r="BK48">
            <v>3917322.6679930771</v>
          </cell>
        </row>
        <row r="49">
          <cell r="A49">
            <v>40</v>
          </cell>
          <cell r="B49">
            <v>40</v>
          </cell>
          <cell r="C49" t="str">
            <v>BRAINTREE</v>
          </cell>
          <cell r="D49">
            <v>16.93866577845451</v>
          </cell>
          <cell r="E49">
            <v>198164</v>
          </cell>
          <cell r="F49">
            <v>15068</v>
          </cell>
          <cell r="G49">
            <v>213232</v>
          </cell>
          <cell r="I49">
            <v>10903.303492449477</v>
          </cell>
          <cell r="J49">
            <v>0.55016371670107889</v>
          </cell>
          <cell r="K49">
            <v>15068</v>
          </cell>
          <cell r="L49">
            <v>25971.303492449479</v>
          </cell>
          <cell r="N49">
            <v>187260.69650755051</v>
          </cell>
          <cell r="P49">
            <v>0</v>
          </cell>
          <cell r="Q49">
            <v>10903.303492449477</v>
          </cell>
          <cell r="R49">
            <v>15068</v>
          </cell>
          <cell r="S49">
            <v>25971.303492449479</v>
          </cell>
          <cell r="U49">
            <v>47206.5</v>
          </cell>
          <cell r="V49">
            <v>0</v>
          </cell>
          <cell r="W49">
            <v>40</v>
          </cell>
          <cell r="X49">
            <v>16.93866577845451</v>
          </cell>
          <cell r="Y49">
            <v>198164</v>
          </cell>
          <cell r="Z49">
            <v>0</v>
          </cell>
          <cell r="AA49">
            <v>198164</v>
          </cell>
          <cell r="AB49">
            <v>15068</v>
          </cell>
          <cell r="AC49">
            <v>213232</v>
          </cell>
          <cell r="AD49">
            <v>0</v>
          </cell>
          <cell r="AE49">
            <v>0</v>
          </cell>
          <cell r="AF49">
            <v>0</v>
          </cell>
          <cell r="AG49">
            <v>213232</v>
          </cell>
          <cell r="AH49">
            <v>0</v>
          </cell>
          <cell r="AI49">
            <v>40</v>
          </cell>
          <cell r="AJ49">
            <v>40</v>
          </cell>
          <cell r="AK49" t="str">
            <v>BRAINTREE</v>
          </cell>
          <cell r="AL49">
            <v>198164</v>
          </cell>
          <cell r="AM49">
            <v>186831</v>
          </cell>
          <cell r="AN49">
            <v>11333</v>
          </cell>
          <cell r="AO49">
            <v>6888.75</v>
          </cell>
          <cell r="AP49">
            <v>13916.75</v>
          </cell>
          <cell r="AQ49">
            <v>0</v>
          </cell>
          <cell r="AR49">
            <v>0</v>
          </cell>
          <cell r="AS49">
            <v>0</v>
          </cell>
          <cell r="AT49">
            <v>32138.5</v>
          </cell>
          <cell r="AU49">
            <v>25082.130779055762</v>
          </cell>
          <cell r="BA49">
            <v>469</v>
          </cell>
          <cell r="BB49" t="str">
            <v>MATCH</v>
          </cell>
          <cell r="BC49">
            <v>865</v>
          </cell>
          <cell r="BD49">
            <v>31.99230381541452</v>
          </cell>
          <cell r="BE49">
            <v>0</v>
          </cell>
          <cell r="BF49">
            <v>896.99230381541395</v>
          </cell>
          <cell r="BH49">
            <v>13152224</v>
          </cell>
          <cell r="BI49">
            <v>0</v>
          </cell>
          <cell r="BJ49">
            <v>772317</v>
          </cell>
          <cell r="BK49">
            <v>13924541</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H50">
            <v>0</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BA50">
            <v>470</v>
          </cell>
          <cell r="BB50" t="str">
            <v>MYSTIC VALLEY REGIONAL</v>
          </cell>
          <cell r="BC50">
            <v>1500</v>
          </cell>
          <cell r="BD50">
            <v>2.3312101910824801</v>
          </cell>
          <cell r="BE50">
            <v>50</v>
          </cell>
          <cell r="BF50">
            <v>1502.3312101910824</v>
          </cell>
          <cell r="BH50">
            <v>15025523</v>
          </cell>
          <cell r="BI50">
            <v>34200</v>
          </cell>
          <cell r="BJ50">
            <v>1340073</v>
          </cell>
          <cell r="BK50">
            <v>16399796</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H51">
            <v>0</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BA51">
            <v>474</v>
          </cell>
          <cell r="BB51" t="str">
            <v>SIZER SCHOOL, A NORTH CENTRAL CHARTER ESSENTIAL SCHOOL</v>
          </cell>
          <cell r="BC51">
            <v>370</v>
          </cell>
          <cell r="BD51" t="str">
            <v/>
          </cell>
          <cell r="BE51">
            <v>0</v>
          </cell>
          <cell r="BF51">
            <v>354.52980132450324</v>
          </cell>
          <cell r="BH51">
            <v>3851434</v>
          </cell>
          <cell r="BI51">
            <v>0</v>
          </cell>
          <cell r="BJ51">
            <v>316592</v>
          </cell>
          <cell r="BK51">
            <v>4168026</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H52">
            <v>0</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BA52">
            <v>475</v>
          </cell>
          <cell r="BB52" t="str">
            <v>DORCHESTER COLLEGIATE ACADEMY</v>
          </cell>
          <cell r="BC52">
            <v>200</v>
          </cell>
          <cell r="BD52" t="str">
            <v/>
          </cell>
          <cell r="BE52">
            <v>0</v>
          </cell>
          <cell r="BF52">
            <v>181.97734627831719</v>
          </cell>
          <cell r="BH52">
            <v>2661100</v>
          </cell>
          <cell r="BI52">
            <v>0</v>
          </cell>
          <cell r="BJ52">
            <v>162506</v>
          </cell>
          <cell r="BK52">
            <v>2823606</v>
          </cell>
        </row>
        <row r="53">
          <cell r="A53">
            <v>44</v>
          </cell>
          <cell r="B53">
            <v>44</v>
          </cell>
          <cell r="C53" t="str">
            <v>BROCKTON</v>
          </cell>
          <cell r="D53">
            <v>344.30979391543974</v>
          </cell>
          <cell r="E53">
            <v>3447695</v>
          </cell>
          <cell r="F53">
            <v>302598</v>
          </cell>
          <cell r="G53">
            <v>3750293</v>
          </cell>
          <cell r="I53">
            <v>224874.74176428688</v>
          </cell>
          <cell r="J53">
            <v>0.64426177893752001</v>
          </cell>
          <cell r="K53">
            <v>302598</v>
          </cell>
          <cell r="L53">
            <v>527472.74176428688</v>
          </cell>
          <cell r="N53">
            <v>3222820.258235713</v>
          </cell>
          <cell r="P53">
            <v>54998</v>
          </cell>
          <cell r="Q53">
            <v>224874.74176428688</v>
          </cell>
          <cell r="R53">
            <v>307039</v>
          </cell>
          <cell r="S53">
            <v>582470.74176428688</v>
          </cell>
          <cell r="U53">
            <v>873722.25</v>
          </cell>
          <cell r="V53">
            <v>0</v>
          </cell>
          <cell r="W53">
            <v>44</v>
          </cell>
          <cell r="X53">
            <v>344.30979391543974</v>
          </cell>
          <cell r="Y53">
            <v>3447695</v>
          </cell>
          <cell r="Z53">
            <v>0</v>
          </cell>
          <cell r="AA53">
            <v>3447695</v>
          </cell>
          <cell r="AB53">
            <v>302598</v>
          </cell>
          <cell r="AC53">
            <v>3750293</v>
          </cell>
          <cell r="AD53">
            <v>50557</v>
          </cell>
          <cell r="AE53">
            <v>4441</v>
          </cell>
          <cell r="AF53">
            <v>54998</v>
          </cell>
          <cell r="AG53">
            <v>3805291</v>
          </cell>
          <cell r="AH53">
            <v>0</v>
          </cell>
          <cell r="AI53">
            <v>44</v>
          </cell>
          <cell r="AJ53">
            <v>44</v>
          </cell>
          <cell r="AK53" t="str">
            <v>BROCKTON</v>
          </cell>
          <cell r="AL53">
            <v>3447695</v>
          </cell>
          <cell r="AM53">
            <v>3213958</v>
          </cell>
          <cell r="AN53">
            <v>233737</v>
          </cell>
          <cell r="AO53">
            <v>94687.25</v>
          </cell>
          <cell r="AP53">
            <v>104466.25</v>
          </cell>
          <cell r="AQ53">
            <v>83235.75</v>
          </cell>
          <cell r="AR53">
            <v>0</v>
          </cell>
          <cell r="AS53">
            <v>0</v>
          </cell>
          <cell r="AT53">
            <v>516126.25</v>
          </cell>
          <cell r="AU53">
            <v>379921.78021071973</v>
          </cell>
          <cell r="BA53">
            <v>478</v>
          </cell>
          <cell r="BB53" t="str">
            <v>FRANCIS W. PARKER CHARTER ESSENTIAL</v>
          </cell>
          <cell r="BC53">
            <v>400</v>
          </cell>
          <cell r="BD53" t="str">
            <v/>
          </cell>
          <cell r="BE53">
            <v>0</v>
          </cell>
          <cell r="BF53">
            <v>393.88564303080437</v>
          </cell>
          <cell r="BH53">
            <v>4555443</v>
          </cell>
          <cell r="BI53">
            <v>0</v>
          </cell>
          <cell r="BJ53">
            <v>351741</v>
          </cell>
          <cell r="BK53">
            <v>4907184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H54">
            <v>0</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BA54">
            <v>479</v>
          </cell>
          <cell r="BB54" t="str">
            <v>PIONEER VALLEY PERFORMING ARTS</v>
          </cell>
          <cell r="BC54">
            <v>400</v>
          </cell>
          <cell r="BD54">
            <v>3.2508361204014165</v>
          </cell>
          <cell r="BE54">
            <v>0</v>
          </cell>
          <cell r="BF54">
            <v>403.2508361204014</v>
          </cell>
          <cell r="BH54">
            <v>4712229</v>
          </cell>
          <cell r="BI54">
            <v>0</v>
          </cell>
          <cell r="BJ54">
            <v>357276</v>
          </cell>
          <cell r="BK54">
            <v>5069505</v>
          </cell>
        </row>
        <row r="55">
          <cell r="A55">
            <v>46</v>
          </cell>
          <cell r="B55">
            <v>46</v>
          </cell>
          <cell r="C55" t="str">
            <v>BROOKLINE</v>
          </cell>
          <cell r="D55">
            <v>3.7277845199568498</v>
          </cell>
          <cell r="E55">
            <v>62857</v>
          </cell>
          <cell r="F55">
            <v>3329</v>
          </cell>
          <cell r="G55">
            <v>66186</v>
          </cell>
          <cell r="I55">
            <v>5299.1613550173579</v>
          </cell>
          <cell r="J55">
            <v>0.65306725869149485</v>
          </cell>
          <cell r="K55">
            <v>3329</v>
          </cell>
          <cell r="L55">
            <v>8628.161355017357</v>
          </cell>
          <cell r="N55">
            <v>57557.838644982643</v>
          </cell>
          <cell r="P55">
            <v>0</v>
          </cell>
          <cell r="Q55">
            <v>5299.1613550173579</v>
          </cell>
          <cell r="R55">
            <v>3329</v>
          </cell>
          <cell r="S55">
            <v>8628.161355017357</v>
          </cell>
          <cell r="U55">
            <v>13211.75</v>
          </cell>
          <cell r="V55">
            <v>0</v>
          </cell>
          <cell r="W55">
            <v>46</v>
          </cell>
          <cell r="X55">
            <v>3.7277845199568498</v>
          </cell>
          <cell r="Y55">
            <v>62857</v>
          </cell>
          <cell r="Z55">
            <v>0</v>
          </cell>
          <cell r="AA55">
            <v>62857</v>
          </cell>
          <cell r="AB55">
            <v>3329</v>
          </cell>
          <cell r="AC55">
            <v>66186</v>
          </cell>
          <cell r="AD55">
            <v>0</v>
          </cell>
          <cell r="AE55">
            <v>0</v>
          </cell>
          <cell r="AF55">
            <v>0</v>
          </cell>
          <cell r="AG55">
            <v>66186</v>
          </cell>
          <cell r="AH55">
            <v>0</v>
          </cell>
          <cell r="AI55">
            <v>46</v>
          </cell>
          <cell r="AJ55">
            <v>46</v>
          </cell>
          <cell r="AK55" t="str">
            <v>BROOKLINE</v>
          </cell>
          <cell r="AL55">
            <v>62857</v>
          </cell>
          <cell r="AM55">
            <v>57349</v>
          </cell>
          <cell r="AN55">
            <v>5508</v>
          </cell>
          <cell r="AO55">
            <v>877</v>
          </cell>
          <cell r="AP55">
            <v>237.75</v>
          </cell>
          <cell r="AQ55">
            <v>0</v>
          </cell>
          <cell r="AR55">
            <v>3260</v>
          </cell>
          <cell r="AS55">
            <v>0</v>
          </cell>
          <cell r="AT55">
            <v>9882.75</v>
          </cell>
          <cell r="AU55">
            <v>6502.2008931841492</v>
          </cell>
          <cell r="BA55">
            <v>481</v>
          </cell>
          <cell r="BB55" t="str">
            <v>BOSTON RENAISSANCE</v>
          </cell>
          <cell r="BC55">
            <v>944</v>
          </cell>
          <cell r="BD55" t="str">
            <v/>
          </cell>
          <cell r="BE55">
            <v>0</v>
          </cell>
          <cell r="BF55">
            <v>941.04903429247167</v>
          </cell>
          <cell r="BH55">
            <v>13486740</v>
          </cell>
          <cell r="BI55">
            <v>0</v>
          </cell>
          <cell r="BJ55">
            <v>840371</v>
          </cell>
          <cell r="BK55">
            <v>14327111</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H56">
            <v>0</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BA56">
            <v>482</v>
          </cell>
          <cell r="BB56" t="str">
            <v>RIVER VALLEY</v>
          </cell>
          <cell r="BC56">
            <v>288</v>
          </cell>
          <cell r="BD56" t="str">
            <v/>
          </cell>
          <cell r="BE56">
            <v>0</v>
          </cell>
          <cell r="BF56">
            <v>286.73702422145328</v>
          </cell>
          <cell r="BH56">
            <v>3216523</v>
          </cell>
          <cell r="BI56">
            <v>0</v>
          </cell>
          <cell r="BJ56">
            <v>256058</v>
          </cell>
          <cell r="BK56">
            <v>3472581</v>
          </cell>
        </row>
        <row r="57">
          <cell r="A57">
            <v>48</v>
          </cell>
          <cell r="B57">
            <v>48</v>
          </cell>
          <cell r="C57" t="str">
            <v>BURLINGTON</v>
          </cell>
          <cell r="D57">
            <v>2.1627118644067798</v>
          </cell>
          <cell r="E57">
            <v>40845</v>
          </cell>
          <cell r="F57">
            <v>1931</v>
          </cell>
          <cell r="G57">
            <v>42776</v>
          </cell>
          <cell r="I57">
            <v>0</v>
          </cell>
          <cell r="J57">
            <v>0.21862439852816304</v>
          </cell>
          <cell r="K57">
            <v>1931</v>
          </cell>
          <cell r="L57">
            <v>1931</v>
          </cell>
          <cell r="N57">
            <v>40845</v>
          </cell>
          <cell r="P57">
            <v>0</v>
          </cell>
          <cell r="Q57">
            <v>0</v>
          </cell>
          <cell r="R57">
            <v>1931</v>
          </cell>
          <cell r="S57">
            <v>1931</v>
          </cell>
          <cell r="U57">
            <v>8832.5</v>
          </cell>
          <cell r="V57">
            <v>0</v>
          </cell>
          <cell r="W57">
            <v>48</v>
          </cell>
          <cell r="X57">
            <v>2.1627118644067798</v>
          </cell>
          <cell r="Y57">
            <v>40845</v>
          </cell>
          <cell r="Z57">
            <v>0</v>
          </cell>
          <cell r="AA57">
            <v>40845</v>
          </cell>
          <cell r="AB57">
            <v>1931</v>
          </cell>
          <cell r="AC57">
            <v>42776</v>
          </cell>
          <cell r="AD57">
            <v>0</v>
          </cell>
          <cell r="AE57">
            <v>0</v>
          </cell>
          <cell r="AF57">
            <v>0</v>
          </cell>
          <cell r="AG57">
            <v>42776</v>
          </cell>
          <cell r="AH57">
            <v>0</v>
          </cell>
          <cell r="AI57">
            <v>48</v>
          </cell>
          <cell r="AJ57">
            <v>48</v>
          </cell>
          <cell r="AK57" t="str">
            <v>BURLINGTON</v>
          </cell>
          <cell r="AL57">
            <v>40845</v>
          </cell>
          <cell r="AM57">
            <v>49442</v>
          </cell>
          <cell r="AN57">
            <v>0</v>
          </cell>
          <cell r="AO57">
            <v>5670.25</v>
          </cell>
          <cell r="AP57">
            <v>85.25</v>
          </cell>
          <cell r="AQ57">
            <v>1146</v>
          </cell>
          <cell r="AR57">
            <v>0</v>
          </cell>
          <cell r="AS57">
            <v>0</v>
          </cell>
          <cell r="AT57">
            <v>6901.5</v>
          </cell>
          <cell r="AU57">
            <v>5712.2747156422656</v>
          </cell>
          <cell r="BA57">
            <v>483</v>
          </cell>
          <cell r="BB57" t="str">
            <v>RISING TIDE</v>
          </cell>
          <cell r="BC57">
            <v>640</v>
          </cell>
          <cell r="BD57" t="str">
            <v/>
          </cell>
          <cell r="BE57">
            <v>0</v>
          </cell>
          <cell r="BF57">
            <v>595.09271523178791</v>
          </cell>
          <cell r="BH57">
            <v>6527707</v>
          </cell>
          <cell r="BI57">
            <v>0</v>
          </cell>
          <cell r="BJ57">
            <v>531420</v>
          </cell>
          <cell r="BK57">
            <v>7059127</v>
          </cell>
        </row>
        <row r="58">
          <cell r="A58">
            <v>49</v>
          </cell>
          <cell r="B58">
            <v>49</v>
          </cell>
          <cell r="C58" t="str">
            <v>CAMBRIDGE</v>
          </cell>
          <cell r="D58">
            <v>457.41501887256311</v>
          </cell>
          <cell r="E58">
            <v>11177423</v>
          </cell>
          <cell r="F58">
            <v>396430</v>
          </cell>
          <cell r="G58">
            <v>11573853</v>
          </cell>
          <cell r="I58">
            <v>1151846.9934354278</v>
          </cell>
          <cell r="J58">
            <v>0.61436259813626204</v>
          </cell>
          <cell r="K58">
            <v>396430</v>
          </cell>
          <cell r="L58">
            <v>1548276.9934354278</v>
          </cell>
          <cell r="N58">
            <v>10025576.006564572</v>
          </cell>
          <cell r="P58">
            <v>46872</v>
          </cell>
          <cell r="Q58">
            <v>1151846.9934354278</v>
          </cell>
          <cell r="R58">
            <v>398067</v>
          </cell>
          <cell r="S58">
            <v>1595148.9934354278</v>
          </cell>
          <cell r="U58">
            <v>2567007.5</v>
          </cell>
          <cell r="V58">
            <v>0</v>
          </cell>
          <cell r="W58">
            <v>49</v>
          </cell>
          <cell r="X58">
            <v>457.41501887256311</v>
          </cell>
          <cell r="Y58">
            <v>11177423</v>
          </cell>
          <cell r="Z58">
            <v>0</v>
          </cell>
          <cell r="AA58">
            <v>11177423</v>
          </cell>
          <cell r="AB58">
            <v>396430</v>
          </cell>
          <cell r="AC58">
            <v>11573853</v>
          </cell>
          <cell r="AD58">
            <v>45235</v>
          </cell>
          <cell r="AE58">
            <v>1637</v>
          </cell>
          <cell r="AF58">
            <v>46872</v>
          </cell>
          <cell r="AG58">
            <v>11620725</v>
          </cell>
          <cell r="AH58">
            <v>0</v>
          </cell>
          <cell r="AI58">
            <v>49</v>
          </cell>
          <cell r="AJ58">
            <v>49</v>
          </cell>
          <cell r="AK58" t="str">
            <v>CAMBRIDGE</v>
          </cell>
          <cell r="AL58">
            <v>11177423</v>
          </cell>
          <cell r="AM58">
            <v>9980182</v>
          </cell>
          <cell r="AN58">
            <v>1197241</v>
          </cell>
          <cell r="AO58">
            <v>101063.5</v>
          </cell>
          <cell r="AP58">
            <v>148324</v>
          </cell>
          <cell r="AQ58">
            <v>319178.5</v>
          </cell>
          <cell r="AR58">
            <v>357898.5</v>
          </cell>
          <cell r="AS58">
            <v>0</v>
          </cell>
          <cell r="AT58">
            <v>2123705.5</v>
          </cell>
          <cell r="AU58">
            <v>1371422.0826735888</v>
          </cell>
          <cell r="BA58">
            <v>484</v>
          </cell>
          <cell r="BB58" t="str">
            <v>ROXBURY PREPARATORY</v>
          </cell>
          <cell r="BC58">
            <v>961</v>
          </cell>
          <cell r="BD58" t="str">
            <v/>
          </cell>
          <cell r="BE58">
            <v>0</v>
          </cell>
          <cell r="BF58">
            <v>880.03947368421029</v>
          </cell>
          <cell r="BH58">
            <v>12513531</v>
          </cell>
          <cell r="BI58">
            <v>0</v>
          </cell>
          <cell r="BJ58">
            <v>785875</v>
          </cell>
          <cell r="BK58">
            <v>13299406</v>
          </cell>
        </row>
        <row r="59">
          <cell r="A59">
            <v>50</v>
          </cell>
          <cell r="B59">
            <v>50</v>
          </cell>
          <cell r="C59" t="str">
            <v>CANTON</v>
          </cell>
          <cell r="D59">
            <v>7.5016181229773462</v>
          </cell>
          <cell r="E59">
            <v>90974</v>
          </cell>
          <cell r="F59">
            <v>6667</v>
          </cell>
          <cell r="G59">
            <v>97641</v>
          </cell>
          <cell r="I59">
            <v>0</v>
          </cell>
          <cell r="J59">
            <v>0.30276677149441988</v>
          </cell>
          <cell r="K59">
            <v>6667</v>
          </cell>
          <cell r="L59">
            <v>6667</v>
          </cell>
          <cell r="N59">
            <v>90974</v>
          </cell>
          <cell r="P59">
            <v>0</v>
          </cell>
          <cell r="Q59">
            <v>0</v>
          </cell>
          <cell r="R59">
            <v>6667</v>
          </cell>
          <cell r="S59">
            <v>6667</v>
          </cell>
          <cell r="U59">
            <v>22020.25</v>
          </cell>
          <cell r="V59">
            <v>0</v>
          </cell>
          <cell r="W59">
            <v>50</v>
          </cell>
          <cell r="X59">
            <v>7.5016181229773462</v>
          </cell>
          <cell r="Y59">
            <v>90974</v>
          </cell>
          <cell r="Z59">
            <v>0</v>
          </cell>
          <cell r="AA59">
            <v>90974</v>
          </cell>
          <cell r="AB59">
            <v>6667</v>
          </cell>
          <cell r="AC59">
            <v>97641</v>
          </cell>
          <cell r="AD59">
            <v>0</v>
          </cell>
          <cell r="AE59">
            <v>0</v>
          </cell>
          <cell r="AF59">
            <v>0</v>
          </cell>
          <cell r="AG59">
            <v>97641</v>
          </cell>
          <cell r="AH59">
            <v>0</v>
          </cell>
          <cell r="AI59">
            <v>50</v>
          </cell>
          <cell r="AJ59">
            <v>50</v>
          </cell>
          <cell r="AK59" t="str">
            <v>CANTON</v>
          </cell>
          <cell r="AL59">
            <v>90974</v>
          </cell>
          <cell r="AM59">
            <v>136139</v>
          </cell>
          <cell r="AN59">
            <v>0</v>
          </cell>
          <cell r="AO59">
            <v>998</v>
          </cell>
          <cell r="AP59">
            <v>14355.25</v>
          </cell>
          <cell r="AQ59">
            <v>0</v>
          </cell>
          <cell r="AR59">
            <v>0</v>
          </cell>
          <cell r="AS59">
            <v>0</v>
          </cell>
          <cell r="AT59">
            <v>15353.25</v>
          </cell>
          <cell r="AU59">
            <v>8074.543099397506</v>
          </cell>
          <cell r="BA59">
            <v>485</v>
          </cell>
          <cell r="BB59" t="str">
            <v>SALEM ACADEMY</v>
          </cell>
          <cell r="BC59">
            <v>372</v>
          </cell>
          <cell r="BD59" t="str">
            <v/>
          </cell>
          <cell r="BE59">
            <v>0</v>
          </cell>
          <cell r="BF59">
            <v>371.26774193548385</v>
          </cell>
          <cell r="BH59">
            <v>4642535</v>
          </cell>
          <cell r="BI59">
            <v>0</v>
          </cell>
          <cell r="BJ59">
            <v>331545</v>
          </cell>
          <cell r="BK59">
            <v>4974080</v>
          </cell>
        </row>
        <row r="60">
          <cell r="A60">
            <v>51</v>
          </cell>
          <cell r="B60">
            <v>51</v>
          </cell>
          <cell r="C60" t="str">
            <v>CARLISLE</v>
          </cell>
          <cell r="D60">
            <v>0</v>
          </cell>
          <cell r="E60">
            <v>0</v>
          </cell>
          <cell r="F60">
            <v>0</v>
          </cell>
          <cell r="G60">
            <v>0</v>
          </cell>
          <cell r="I60">
            <v>0</v>
          </cell>
          <cell r="J60" t="str">
            <v/>
          </cell>
          <cell r="K60">
            <v>0</v>
          </cell>
          <cell r="L60">
            <v>0</v>
          </cell>
          <cell r="N60">
            <v>0</v>
          </cell>
          <cell r="P60">
            <v>0</v>
          </cell>
          <cell r="Q60">
            <v>0</v>
          </cell>
          <cell r="R60">
            <v>0</v>
          </cell>
          <cell r="S60">
            <v>0</v>
          </cell>
          <cell r="U60">
            <v>3884</v>
          </cell>
          <cell r="V60">
            <v>0</v>
          </cell>
          <cell r="W60">
            <v>51</v>
          </cell>
          <cell r="AH60">
            <v>0</v>
          </cell>
          <cell r="AI60">
            <v>51</v>
          </cell>
          <cell r="AJ60">
            <v>51</v>
          </cell>
          <cell r="AK60" t="str">
            <v>CARLISLE</v>
          </cell>
          <cell r="AL60">
            <v>0</v>
          </cell>
          <cell r="AM60">
            <v>14998</v>
          </cell>
          <cell r="AN60">
            <v>0</v>
          </cell>
          <cell r="AO60">
            <v>195.25</v>
          </cell>
          <cell r="AP60">
            <v>135</v>
          </cell>
          <cell r="AQ60">
            <v>0</v>
          </cell>
          <cell r="AR60">
            <v>3553.75</v>
          </cell>
          <cell r="AS60">
            <v>0</v>
          </cell>
          <cell r="AT60">
            <v>3884</v>
          </cell>
          <cell r="AU60">
            <v>261.79940306986384</v>
          </cell>
          <cell r="BA60">
            <v>486</v>
          </cell>
          <cell r="BB60" t="str">
            <v>SEVEN HILLS</v>
          </cell>
          <cell r="BC60">
            <v>666</v>
          </cell>
          <cell r="BD60" t="str">
            <v/>
          </cell>
          <cell r="BE60">
            <v>0</v>
          </cell>
          <cell r="BF60">
            <v>663.8668730650154</v>
          </cell>
          <cell r="BH60">
            <v>7571003</v>
          </cell>
          <cell r="BI60">
            <v>0</v>
          </cell>
          <cell r="BJ60">
            <v>592836</v>
          </cell>
          <cell r="BK60">
            <v>8163839</v>
          </cell>
        </row>
        <row r="61">
          <cell r="A61">
            <v>52</v>
          </cell>
          <cell r="B61">
            <v>52</v>
          </cell>
          <cell r="C61" t="str">
            <v>CARVER</v>
          </cell>
          <cell r="D61">
            <v>25.430501930501933</v>
          </cell>
          <cell r="E61">
            <v>276984</v>
          </cell>
          <cell r="F61">
            <v>21789</v>
          </cell>
          <cell r="G61">
            <v>298773</v>
          </cell>
          <cell r="I61">
            <v>141145.49093534614</v>
          </cell>
          <cell r="J61">
            <v>0.84002222538323323</v>
          </cell>
          <cell r="K61">
            <v>21789</v>
          </cell>
          <cell r="L61">
            <v>162934.49093534614</v>
          </cell>
          <cell r="N61">
            <v>135838.50906465386</v>
          </cell>
          <cell r="P61">
            <v>12125</v>
          </cell>
          <cell r="Q61">
            <v>141145.49093534614</v>
          </cell>
          <cell r="R61">
            <v>22682</v>
          </cell>
          <cell r="S61">
            <v>175059.49093534614</v>
          </cell>
          <cell r="U61">
            <v>206089.5</v>
          </cell>
          <cell r="V61">
            <v>0</v>
          </cell>
          <cell r="W61">
            <v>52</v>
          </cell>
          <cell r="X61">
            <v>25.430501930501933</v>
          </cell>
          <cell r="Y61">
            <v>276984</v>
          </cell>
          <cell r="Z61">
            <v>0</v>
          </cell>
          <cell r="AA61">
            <v>276984</v>
          </cell>
          <cell r="AB61">
            <v>21789</v>
          </cell>
          <cell r="AC61">
            <v>298773</v>
          </cell>
          <cell r="AD61">
            <v>11232</v>
          </cell>
          <cell r="AE61">
            <v>893</v>
          </cell>
          <cell r="AF61">
            <v>12125</v>
          </cell>
          <cell r="AG61">
            <v>310898</v>
          </cell>
          <cell r="AH61">
            <v>0</v>
          </cell>
          <cell r="AI61">
            <v>52</v>
          </cell>
          <cell r="AJ61">
            <v>52</v>
          </cell>
          <cell r="AK61" t="str">
            <v>CARVER</v>
          </cell>
          <cell r="AL61">
            <v>276984</v>
          </cell>
          <cell r="AM61">
            <v>130276</v>
          </cell>
          <cell r="AN61">
            <v>146708</v>
          </cell>
          <cell r="AO61">
            <v>17644.25</v>
          </cell>
          <cell r="AP61">
            <v>0</v>
          </cell>
          <cell r="AQ61">
            <v>0</v>
          </cell>
          <cell r="AR61">
            <v>7823.25</v>
          </cell>
          <cell r="AS61">
            <v>0</v>
          </cell>
          <cell r="AT61">
            <v>172175.5</v>
          </cell>
          <cell r="AU61">
            <v>164352.25</v>
          </cell>
          <cell r="BA61">
            <v>487</v>
          </cell>
          <cell r="BB61" t="str">
            <v>PROSPECT HILL ACADEMY</v>
          </cell>
          <cell r="BC61">
            <v>1199</v>
          </cell>
          <cell r="BD61" t="str">
            <v/>
          </cell>
          <cell r="BE61">
            <v>0</v>
          </cell>
          <cell r="BF61">
            <v>1153.5833333333337</v>
          </cell>
          <cell r="BH61">
            <v>17608129</v>
          </cell>
          <cell r="BI61">
            <v>0</v>
          </cell>
          <cell r="BJ61">
            <v>1030150</v>
          </cell>
          <cell r="BK61">
            <v>18638279</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H62">
            <v>0</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BA62">
            <v>488</v>
          </cell>
          <cell r="BB62" t="str">
            <v>SOUTH SHORE</v>
          </cell>
          <cell r="BC62">
            <v>590</v>
          </cell>
          <cell r="BD62" t="str">
            <v/>
          </cell>
          <cell r="BE62">
            <v>0</v>
          </cell>
          <cell r="BF62">
            <v>585.75670917396269</v>
          </cell>
          <cell r="BH62">
            <v>6843848</v>
          </cell>
          <cell r="BI62">
            <v>0</v>
          </cell>
          <cell r="BJ62">
            <v>523082</v>
          </cell>
          <cell r="BK62">
            <v>7366930</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H63">
            <v>0</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BA63">
            <v>489</v>
          </cell>
          <cell r="BB63" t="str">
            <v>STURGIS</v>
          </cell>
          <cell r="BC63">
            <v>800</v>
          </cell>
          <cell r="BD63">
            <v>5.5170068027211308</v>
          </cell>
          <cell r="BE63">
            <v>0</v>
          </cell>
          <cell r="BF63">
            <v>805.5170068027212</v>
          </cell>
          <cell r="BH63">
            <v>10550998</v>
          </cell>
          <cell r="BI63">
            <v>0</v>
          </cell>
          <cell r="BJ63">
            <v>714484</v>
          </cell>
          <cell r="BK63">
            <v>11265482</v>
          </cell>
        </row>
        <row r="64">
          <cell r="A64">
            <v>55</v>
          </cell>
          <cell r="B64">
            <v>55</v>
          </cell>
          <cell r="C64" t="str">
            <v>CHATHAM</v>
          </cell>
          <cell r="D64">
            <v>0</v>
          </cell>
          <cell r="E64">
            <v>0</v>
          </cell>
          <cell r="F64">
            <v>0</v>
          </cell>
          <cell r="G64">
            <v>0</v>
          </cell>
          <cell r="I64">
            <v>0</v>
          </cell>
          <cell r="J64" t="str">
            <v/>
          </cell>
          <cell r="K64">
            <v>0</v>
          </cell>
          <cell r="L64">
            <v>0</v>
          </cell>
          <cell r="N64">
            <v>0</v>
          </cell>
          <cell r="P64">
            <v>0</v>
          </cell>
          <cell r="Q64">
            <v>0</v>
          </cell>
          <cell r="R64">
            <v>0</v>
          </cell>
          <cell r="S64">
            <v>0</v>
          </cell>
          <cell r="U64">
            <v>20812.25</v>
          </cell>
          <cell r="V64">
            <v>0</v>
          </cell>
          <cell r="W64">
            <v>55</v>
          </cell>
          <cell r="AH64">
            <v>0</v>
          </cell>
          <cell r="AI64">
            <v>55</v>
          </cell>
          <cell r="AJ64">
            <v>55</v>
          </cell>
          <cell r="AK64" t="str">
            <v>CHATHAM</v>
          </cell>
          <cell r="AL64">
            <v>0</v>
          </cell>
          <cell r="AM64">
            <v>0</v>
          </cell>
          <cell r="AN64">
            <v>0</v>
          </cell>
          <cell r="AO64">
            <v>0</v>
          </cell>
          <cell r="AP64">
            <v>0</v>
          </cell>
          <cell r="AQ64">
            <v>20812.25</v>
          </cell>
          <cell r="AR64">
            <v>0</v>
          </cell>
          <cell r="AS64">
            <v>0</v>
          </cell>
          <cell r="AT64">
            <v>20812.25</v>
          </cell>
          <cell r="AU64">
            <v>0</v>
          </cell>
          <cell r="BA64">
            <v>491</v>
          </cell>
          <cell r="BB64" t="str">
            <v>ATLANTIS</v>
          </cell>
          <cell r="BC64">
            <v>948</v>
          </cell>
          <cell r="BD64" t="str">
            <v/>
          </cell>
          <cell r="BE64">
            <v>0</v>
          </cell>
          <cell r="BF64">
            <v>882.40510765002352</v>
          </cell>
          <cell r="BH64">
            <v>8844410</v>
          </cell>
          <cell r="BI64">
            <v>0</v>
          </cell>
          <cell r="BJ64">
            <v>787988</v>
          </cell>
          <cell r="BK64">
            <v>9632398</v>
          </cell>
        </row>
        <row r="65">
          <cell r="A65">
            <v>56</v>
          </cell>
          <cell r="B65">
            <v>56</v>
          </cell>
          <cell r="C65" t="str">
            <v>CHELMSFORD</v>
          </cell>
          <cell r="D65">
            <v>127.27362534948742</v>
          </cell>
          <cell r="E65">
            <v>1332634</v>
          </cell>
          <cell r="F65">
            <v>110223</v>
          </cell>
          <cell r="G65">
            <v>1442857</v>
          </cell>
          <cell r="I65">
            <v>237821.51270736396</v>
          </cell>
          <cell r="J65">
            <v>0.93150129224554479</v>
          </cell>
          <cell r="K65">
            <v>110223</v>
          </cell>
          <cell r="L65">
            <v>348044.51270736393</v>
          </cell>
          <cell r="N65">
            <v>1094812.4872926362</v>
          </cell>
          <cell r="P65">
            <v>42119</v>
          </cell>
          <cell r="Q65">
            <v>237821.51270736396</v>
          </cell>
          <cell r="R65">
            <v>113555</v>
          </cell>
          <cell r="S65">
            <v>390163.51270736393</v>
          </cell>
          <cell r="U65">
            <v>415757.25</v>
          </cell>
          <cell r="V65">
            <v>0</v>
          </cell>
          <cell r="W65">
            <v>56</v>
          </cell>
          <cell r="X65">
            <v>127.27362534948742</v>
          </cell>
          <cell r="Y65">
            <v>1332634</v>
          </cell>
          <cell r="Z65">
            <v>0</v>
          </cell>
          <cell r="AA65">
            <v>1332634</v>
          </cell>
          <cell r="AB65">
            <v>110223</v>
          </cell>
          <cell r="AC65">
            <v>1442857</v>
          </cell>
          <cell r="AD65">
            <v>38787</v>
          </cell>
          <cell r="AE65">
            <v>3332</v>
          </cell>
          <cell r="AF65">
            <v>42119</v>
          </cell>
          <cell r="AG65">
            <v>1484976</v>
          </cell>
          <cell r="AH65">
            <v>0</v>
          </cell>
          <cell r="AI65">
            <v>56</v>
          </cell>
          <cell r="AJ65">
            <v>56</v>
          </cell>
          <cell r="AK65" t="str">
            <v>CHELMSFORD</v>
          </cell>
          <cell r="AL65">
            <v>1332634</v>
          </cell>
          <cell r="AM65">
            <v>1085440</v>
          </cell>
          <cell r="AN65">
            <v>247194</v>
          </cell>
          <cell r="AO65">
            <v>344.25</v>
          </cell>
          <cell r="AP65">
            <v>0</v>
          </cell>
          <cell r="AQ65">
            <v>0</v>
          </cell>
          <cell r="AR65">
            <v>15877</v>
          </cell>
          <cell r="AS65">
            <v>0</v>
          </cell>
          <cell r="AT65">
            <v>263415.25</v>
          </cell>
          <cell r="AU65">
            <v>247538.25</v>
          </cell>
          <cell r="BA65">
            <v>492</v>
          </cell>
          <cell r="BB65" t="str">
            <v>MARTIN LUTHER KING JR CS OF EXCELLENCE</v>
          </cell>
          <cell r="BC65">
            <v>360</v>
          </cell>
          <cell r="BD65">
            <v>3.647283093801593</v>
          </cell>
          <cell r="BE65">
            <v>0</v>
          </cell>
          <cell r="BF65">
            <v>363.6472830938016</v>
          </cell>
          <cell r="BH65">
            <v>4070150</v>
          </cell>
          <cell r="BI65">
            <v>0</v>
          </cell>
          <cell r="BJ65">
            <v>321466</v>
          </cell>
          <cell r="BK65">
            <v>4391616</v>
          </cell>
        </row>
        <row r="66">
          <cell r="A66">
            <v>57</v>
          </cell>
          <cell r="B66">
            <v>57</v>
          </cell>
          <cell r="C66" t="str">
            <v>CHELSEA</v>
          </cell>
          <cell r="D66">
            <v>540.68681135343832</v>
          </cell>
          <cell r="E66">
            <v>6226840</v>
          </cell>
          <cell r="F66">
            <v>479218</v>
          </cell>
          <cell r="G66">
            <v>6706058</v>
          </cell>
          <cell r="I66">
            <v>1103357.9352849422</v>
          </cell>
          <cell r="J66">
            <v>0.65950336686253241</v>
          </cell>
          <cell r="K66">
            <v>479218</v>
          </cell>
          <cell r="L66">
            <v>1582575.9352849422</v>
          </cell>
          <cell r="N66">
            <v>5123482.0647150576</v>
          </cell>
          <cell r="P66">
            <v>43372</v>
          </cell>
          <cell r="Q66">
            <v>1103357.9352849422</v>
          </cell>
          <cell r="R66">
            <v>482284</v>
          </cell>
          <cell r="S66">
            <v>1625947.9352849422</v>
          </cell>
          <cell r="U66">
            <v>2443020</v>
          </cell>
          <cell r="V66">
            <v>0</v>
          </cell>
          <cell r="W66">
            <v>57</v>
          </cell>
          <cell r="X66">
            <v>540.68681135343832</v>
          </cell>
          <cell r="Y66">
            <v>6226840</v>
          </cell>
          <cell r="Z66">
            <v>0</v>
          </cell>
          <cell r="AA66">
            <v>6226840</v>
          </cell>
          <cell r="AB66">
            <v>479218</v>
          </cell>
          <cell r="AC66">
            <v>6706058</v>
          </cell>
          <cell r="AD66">
            <v>40306</v>
          </cell>
          <cell r="AE66">
            <v>3066</v>
          </cell>
          <cell r="AF66">
            <v>43372</v>
          </cell>
          <cell r="AG66">
            <v>6749430</v>
          </cell>
          <cell r="AH66">
            <v>0</v>
          </cell>
          <cell r="AI66">
            <v>57</v>
          </cell>
          <cell r="AJ66">
            <v>57</v>
          </cell>
          <cell r="AK66" t="str">
            <v>CHELSEA</v>
          </cell>
          <cell r="AL66">
            <v>6226840</v>
          </cell>
          <cell r="AM66">
            <v>5079999</v>
          </cell>
          <cell r="AN66">
            <v>1146841</v>
          </cell>
          <cell r="AO66">
            <v>256123.75</v>
          </cell>
          <cell r="AP66">
            <v>322466.25</v>
          </cell>
          <cell r="AQ66">
            <v>181031</v>
          </cell>
          <cell r="AR66">
            <v>13968</v>
          </cell>
          <cell r="AS66">
            <v>0</v>
          </cell>
          <cell r="AT66">
            <v>1920430</v>
          </cell>
          <cell r="AU66">
            <v>1561927.2422050184</v>
          </cell>
          <cell r="BA66">
            <v>493</v>
          </cell>
          <cell r="BB66" t="str">
            <v>PHOENIX CHARTER ACADEMY</v>
          </cell>
          <cell r="BC66">
            <v>200</v>
          </cell>
          <cell r="BD66" t="str">
            <v/>
          </cell>
          <cell r="BE66">
            <v>0</v>
          </cell>
          <cell r="BF66">
            <v>182.99676375404539</v>
          </cell>
          <cell r="BH66">
            <v>2470772</v>
          </cell>
          <cell r="BI66">
            <v>0</v>
          </cell>
          <cell r="BJ66">
            <v>163400</v>
          </cell>
          <cell r="BK66">
            <v>2634172</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H67">
            <v>0</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BA67">
            <v>494</v>
          </cell>
          <cell r="BB67" t="str">
            <v>PIONEER CS OF SCIENCE</v>
          </cell>
          <cell r="BC67">
            <v>360</v>
          </cell>
          <cell r="BD67" t="str">
            <v/>
          </cell>
          <cell r="BE67">
            <v>0</v>
          </cell>
          <cell r="BF67">
            <v>358.11783439490449</v>
          </cell>
          <cell r="BH67">
            <v>4298497</v>
          </cell>
          <cell r="BI67">
            <v>0</v>
          </cell>
          <cell r="BJ67">
            <v>319801</v>
          </cell>
          <cell r="BK67">
            <v>4618298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H68">
            <v>0</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BA68">
            <v>496</v>
          </cell>
          <cell r="BB68" t="str">
            <v>GLOBAL LEARNING</v>
          </cell>
          <cell r="BC68">
            <v>500</v>
          </cell>
          <cell r="BD68">
            <v>2.7516556291390106</v>
          </cell>
          <cell r="BE68">
            <v>220.54966887417217</v>
          </cell>
          <cell r="BF68">
            <v>502.75165562913901</v>
          </cell>
          <cell r="BH68">
            <v>5372586</v>
          </cell>
          <cell r="BI68">
            <v>124611</v>
          </cell>
          <cell r="BJ68">
            <v>446445</v>
          </cell>
          <cell r="BK68">
            <v>5943642</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H69">
            <v>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BA69">
            <v>497</v>
          </cell>
          <cell r="BB69" t="str">
            <v>PIONEER VALLEY CHINESE IMMERSION</v>
          </cell>
          <cell r="BC69">
            <v>411</v>
          </cell>
          <cell r="BD69" t="str">
            <v/>
          </cell>
          <cell r="BE69">
            <v>0</v>
          </cell>
          <cell r="BF69">
            <v>388.63481228668905</v>
          </cell>
          <cell r="BH69">
            <v>4697493</v>
          </cell>
          <cell r="BI69">
            <v>0</v>
          </cell>
          <cell r="BJ69">
            <v>347051</v>
          </cell>
          <cell r="BK69">
            <v>5044544</v>
          </cell>
        </row>
        <row r="70">
          <cell r="A70">
            <v>61</v>
          </cell>
          <cell r="B70">
            <v>61</v>
          </cell>
          <cell r="C70" t="str">
            <v>CHICOPEE</v>
          </cell>
          <cell r="D70">
            <v>164.2884007721359</v>
          </cell>
          <cell r="E70">
            <v>1724116</v>
          </cell>
          <cell r="F70">
            <v>142074</v>
          </cell>
          <cell r="G70">
            <v>1866190</v>
          </cell>
          <cell r="I70">
            <v>156935.22153784157</v>
          </cell>
          <cell r="J70">
            <v>0.60563184094824352</v>
          </cell>
          <cell r="K70">
            <v>142074</v>
          </cell>
          <cell r="L70">
            <v>299009.2215378416</v>
          </cell>
          <cell r="N70">
            <v>1567180.7784621585</v>
          </cell>
          <cell r="P70">
            <v>44500</v>
          </cell>
          <cell r="Q70">
            <v>156935.22153784157</v>
          </cell>
          <cell r="R70">
            <v>145600</v>
          </cell>
          <cell r="S70">
            <v>343509.2215378416</v>
          </cell>
          <cell r="U70">
            <v>538214.5</v>
          </cell>
          <cell r="V70">
            <v>0</v>
          </cell>
          <cell r="W70">
            <v>61</v>
          </cell>
          <cell r="X70">
            <v>164.2884007721359</v>
          </cell>
          <cell r="Y70">
            <v>1724116</v>
          </cell>
          <cell r="Z70">
            <v>0</v>
          </cell>
          <cell r="AA70">
            <v>1724116</v>
          </cell>
          <cell r="AB70">
            <v>142074</v>
          </cell>
          <cell r="AC70">
            <v>1866190</v>
          </cell>
          <cell r="AD70">
            <v>40974</v>
          </cell>
          <cell r="AE70">
            <v>3526</v>
          </cell>
          <cell r="AF70">
            <v>44500</v>
          </cell>
          <cell r="AG70">
            <v>1910690</v>
          </cell>
          <cell r="AH70">
            <v>0</v>
          </cell>
          <cell r="AI70">
            <v>61</v>
          </cell>
          <cell r="AJ70">
            <v>61</v>
          </cell>
          <cell r="AK70" t="str">
            <v>CHICOPEE</v>
          </cell>
          <cell r="AL70">
            <v>1724116</v>
          </cell>
          <cell r="AM70">
            <v>1560996</v>
          </cell>
          <cell r="AN70">
            <v>163120</v>
          </cell>
          <cell r="AO70">
            <v>83339</v>
          </cell>
          <cell r="AP70">
            <v>24195.5</v>
          </cell>
          <cell r="AQ70">
            <v>50167.5</v>
          </cell>
          <cell r="AR70">
            <v>30818.5</v>
          </cell>
          <cell r="AS70">
            <v>0</v>
          </cell>
          <cell r="AT70">
            <v>351640.5</v>
          </cell>
          <cell r="AU70">
            <v>258386.37838501402</v>
          </cell>
          <cell r="BA70">
            <v>498</v>
          </cell>
          <cell r="BB70" t="str">
            <v>VERITAS PREPARATORY</v>
          </cell>
          <cell r="BC70">
            <v>243</v>
          </cell>
          <cell r="BD70" t="str">
            <v/>
          </cell>
          <cell r="BE70">
            <v>0</v>
          </cell>
          <cell r="BF70">
            <v>240.68524590163929</v>
          </cell>
          <cell r="BH70">
            <v>2685954</v>
          </cell>
          <cell r="BI70">
            <v>0</v>
          </cell>
          <cell r="BJ70">
            <v>214931</v>
          </cell>
          <cell r="BK70">
            <v>2900885</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H71">
            <v>0</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BA71">
            <v>499</v>
          </cell>
          <cell r="BB71" t="str">
            <v>HAMPDEN CS OF SCIENCE</v>
          </cell>
          <cell r="BC71">
            <v>350</v>
          </cell>
          <cell r="BD71">
            <v>4.9973587464754248</v>
          </cell>
          <cell r="BE71">
            <v>0</v>
          </cell>
          <cell r="BF71">
            <v>354.99735874647541</v>
          </cell>
          <cell r="BH71">
            <v>3914738</v>
          </cell>
          <cell r="BI71">
            <v>0</v>
          </cell>
          <cell r="BJ71">
            <v>312405</v>
          </cell>
          <cell r="BK71">
            <v>4227143</v>
          </cell>
        </row>
        <row r="72">
          <cell r="A72">
            <v>63</v>
          </cell>
          <cell r="B72">
            <v>63</v>
          </cell>
          <cell r="C72" t="str">
            <v>CLARKSBURG</v>
          </cell>
          <cell r="D72">
            <v>3</v>
          </cell>
          <cell r="E72">
            <v>38574</v>
          </cell>
          <cell r="F72">
            <v>2679</v>
          </cell>
          <cell r="G72">
            <v>41253</v>
          </cell>
          <cell r="I72">
            <v>0</v>
          </cell>
          <cell r="J72">
            <v>0.23171733771569433</v>
          </cell>
          <cell r="K72">
            <v>2679</v>
          </cell>
          <cell r="L72">
            <v>2679</v>
          </cell>
          <cell r="N72">
            <v>38574</v>
          </cell>
          <cell r="P72">
            <v>0</v>
          </cell>
          <cell r="Q72">
            <v>0</v>
          </cell>
          <cell r="R72">
            <v>2679</v>
          </cell>
          <cell r="S72">
            <v>2679</v>
          </cell>
          <cell r="U72">
            <v>11561.5</v>
          </cell>
          <cell r="V72">
            <v>0</v>
          </cell>
          <cell r="W72">
            <v>63</v>
          </cell>
          <cell r="X72">
            <v>3</v>
          </cell>
          <cell r="Y72">
            <v>38574</v>
          </cell>
          <cell r="Z72">
            <v>0</v>
          </cell>
          <cell r="AA72">
            <v>38574</v>
          </cell>
          <cell r="AB72">
            <v>2679</v>
          </cell>
          <cell r="AC72">
            <v>41253</v>
          </cell>
          <cell r="AD72">
            <v>0</v>
          </cell>
          <cell r="AE72">
            <v>0</v>
          </cell>
          <cell r="AF72">
            <v>0</v>
          </cell>
          <cell r="AG72">
            <v>41253</v>
          </cell>
          <cell r="AH72">
            <v>0</v>
          </cell>
          <cell r="AI72">
            <v>63</v>
          </cell>
          <cell r="AJ72">
            <v>63</v>
          </cell>
          <cell r="AK72" t="str">
            <v>CLARKSBURG</v>
          </cell>
          <cell r="AL72">
            <v>38574</v>
          </cell>
          <cell r="AM72">
            <v>45526</v>
          </cell>
          <cell r="AN72">
            <v>0</v>
          </cell>
          <cell r="AO72">
            <v>2048.5</v>
          </cell>
          <cell r="AP72">
            <v>0</v>
          </cell>
          <cell r="AQ72">
            <v>3184.75</v>
          </cell>
          <cell r="AR72">
            <v>3649.25</v>
          </cell>
          <cell r="AS72">
            <v>0</v>
          </cell>
          <cell r="AT72">
            <v>8882.5</v>
          </cell>
          <cell r="AU72">
            <v>2048.5</v>
          </cell>
          <cell r="BA72">
            <v>3501</v>
          </cell>
          <cell r="BB72" t="str">
            <v>PAULO FREIRE SOCIAL JUSTICE</v>
          </cell>
          <cell r="BC72">
            <v>255</v>
          </cell>
          <cell r="BD72" t="str">
            <v/>
          </cell>
          <cell r="BE72">
            <v>175.49152542372883</v>
          </cell>
          <cell r="BF72">
            <v>251.81016949152541</v>
          </cell>
          <cell r="BH72">
            <v>3024961</v>
          </cell>
          <cell r="BI72">
            <v>115827</v>
          </cell>
          <cell r="BJ72">
            <v>224863</v>
          </cell>
          <cell r="BK72">
            <v>3365651</v>
          </cell>
        </row>
        <row r="73">
          <cell r="A73">
            <v>64</v>
          </cell>
          <cell r="B73">
            <v>64</v>
          </cell>
          <cell r="C73" t="str">
            <v>CLINTON</v>
          </cell>
          <cell r="D73">
            <v>53.996610169491532</v>
          </cell>
          <cell r="E73">
            <v>495841</v>
          </cell>
          <cell r="F73">
            <v>46066</v>
          </cell>
          <cell r="G73">
            <v>541907</v>
          </cell>
          <cell r="I73">
            <v>107163.70476603457</v>
          </cell>
          <cell r="J73">
            <v>0.71821570542006918</v>
          </cell>
          <cell r="K73">
            <v>46066</v>
          </cell>
          <cell r="L73">
            <v>153229.70476603456</v>
          </cell>
          <cell r="N73">
            <v>388677.29523396544</v>
          </cell>
          <cell r="P73">
            <v>10238</v>
          </cell>
          <cell r="Q73">
            <v>107163.70476603457</v>
          </cell>
          <cell r="R73">
            <v>46931</v>
          </cell>
          <cell r="S73">
            <v>163467.70476603456</v>
          </cell>
          <cell r="U73">
            <v>223585.75</v>
          </cell>
          <cell r="V73">
            <v>0</v>
          </cell>
          <cell r="W73">
            <v>64</v>
          </cell>
          <cell r="X73">
            <v>53.996610169491532</v>
          </cell>
          <cell r="Y73">
            <v>495841</v>
          </cell>
          <cell r="Z73">
            <v>0</v>
          </cell>
          <cell r="AA73">
            <v>495841</v>
          </cell>
          <cell r="AB73">
            <v>46066</v>
          </cell>
          <cell r="AC73">
            <v>541907</v>
          </cell>
          <cell r="AD73">
            <v>9373</v>
          </cell>
          <cell r="AE73">
            <v>865</v>
          </cell>
          <cell r="AF73">
            <v>10238</v>
          </cell>
          <cell r="AG73">
            <v>552145</v>
          </cell>
          <cell r="AH73">
            <v>0</v>
          </cell>
          <cell r="AI73">
            <v>64</v>
          </cell>
          <cell r="AJ73">
            <v>64</v>
          </cell>
          <cell r="AK73" t="str">
            <v>CLINTON</v>
          </cell>
          <cell r="AL73">
            <v>495841</v>
          </cell>
          <cell r="AM73">
            <v>384454</v>
          </cell>
          <cell r="AN73">
            <v>111387</v>
          </cell>
          <cell r="AO73">
            <v>11617</v>
          </cell>
          <cell r="AP73">
            <v>10086.25</v>
          </cell>
          <cell r="AQ73">
            <v>5795.75</v>
          </cell>
          <cell r="AR73">
            <v>28395.75</v>
          </cell>
          <cell r="AS73">
            <v>0</v>
          </cell>
          <cell r="AT73">
            <v>167281.75</v>
          </cell>
          <cell r="AU73">
            <v>127976.10308676603</v>
          </cell>
          <cell r="BA73">
            <v>3502</v>
          </cell>
          <cell r="BB73" t="str">
            <v>BAYSTATE ACADEMY</v>
          </cell>
          <cell r="BC73">
            <v>240</v>
          </cell>
          <cell r="BD73" t="str">
            <v/>
          </cell>
          <cell r="BE73">
            <v>0</v>
          </cell>
          <cell r="BF73">
            <v>227.17821782178208</v>
          </cell>
          <cell r="BH73">
            <v>2394001</v>
          </cell>
          <cell r="BI73">
            <v>0</v>
          </cell>
          <cell r="BJ73">
            <v>202868</v>
          </cell>
          <cell r="BK73">
            <v>2596869</v>
          </cell>
        </row>
        <row r="74">
          <cell r="A74">
            <v>65</v>
          </cell>
          <cell r="B74">
            <v>65</v>
          </cell>
          <cell r="C74" t="str">
            <v>COHASSET</v>
          </cell>
          <cell r="D74">
            <v>1.7185430463576159</v>
          </cell>
          <cell r="E74">
            <v>22704</v>
          </cell>
          <cell r="F74">
            <v>1535</v>
          </cell>
          <cell r="G74">
            <v>24239</v>
          </cell>
          <cell r="I74">
            <v>9509.2430706230134</v>
          </cell>
          <cell r="J74">
            <v>0.64158493497287172</v>
          </cell>
          <cell r="K74">
            <v>1535</v>
          </cell>
          <cell r="L74">
            <v>11044.243070623013</v>
          </cell>
          <cell r="N74">
            <v>13194.756929376987</v>
          </cell>
          <cell r="P74">
            <v>0</v>
          </cell>
          <cell r="Q74">
            <v>9509.2430706230134</v>
          </cell>
          <cell r="R74">
            <v>1535</v>
          </cell>
          <cell r="S74">
            <v>11044.243070623013</v>
          </cell>
          <cell r="U74">
            <v>17214</v>
          </cell>
          <cell r="V74">
            <v>0</v>
          </cell>
          <cell r="W74">
            <v>65</v>
          </cell>
          <cell r="X74">
            <v>1.7185430463576159</v>
          </cell>
          <cell r="Y74">
            <v>22704</v>
          </cell>
          <cell r="Z74">
            <v>0</v>
          </cell>
          <cell r="AA74">
            <v>22704</v>
          </cell>
          <cell r="AB74">
            <v>1535</v>
          </cell>
          <cell r="AC74">
            <v>24239</v>
          </cell>
          <cell r="AD74">
            <v>0</v>
          </cell>
          <cell r="AE74">
            <v>0</v>
          </cell>
          <cell r="AF74">
            <v>0</v>
          </cell>
          <cell r="AG74">
            <v>24239</v>
          </cell>
          <cell r="AH74">
            <v>0</v>
          </cell>
          <cell r="AI74">
            <v>65</v>
          </cell>
          <cell r="AJ74">
            <v>65</v>
          </cell>
          <cell r="AK74" t="str">
            <v>COHASSET</v>
          </cell>
          <cell r="AL74">
            <v>22704</v>
          </cell>
          <cell r="AM74">
            <v>12820</v>
          </cell>
          <cell r="AN74">
            <v>9884</v>
          </cell>
          <cell r="AO74">
            <v>0</v>
          </cell>
          <cell r="AP74">
            <v>0</v>
          </cell>
          <cell r="AQ74">
            <v>5795</v>
          </cell>
          <cell r="AR74">
            <v>0</v>
          </cell>
          <cell r="AS74">
            <v>0</v>
          </cell>
          <cell r="AT74">
            <v>15679</v>
          </cell>
          <cell r="AU74">
            <v>9884</v>
          </cell>
          <cell r="BA74">
            <v>3503</v>
          </cell>
          <cell r="BB74" t="str">
            <v>LOWELL COLLEGIATE</v>
          </cell>
          <cell r="BC74">
            <v>350</v>
          </cell>
          <cell r="BD74" t="str">
            <v/>
          </cell>
          <cell r="BE74">
            <v>0</v>
          </cell>
          <cell r="BF74">
            <v>339.35254237288166</v>
          </cell>
          <cell r="BH74">
            <v>3683851</v>
          </cell>
          <cell r="BI74">
            <v>0</v>
          </cell>
          <cell r="BJ74">
            <v>302180</v>
          </cell>
          <cell r="BK74">
            <v>3986031</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H75">
            <v>0</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BA75">
            <v>3504</v>
          </cell>
          <cell r="BB75" t="str">
            <v>CITY ON A HILL - DUDLEY SQUARE</v>
          </cell>
          <cell r="BC75">
            <v>186</v>
          </cell>
          <cell r="BD75">
            <v>1.514870482890927</v>
          </cell>
          <cell r="BE75">
            <v>104.89561880396549</v>
          </cell>
          <cell r="BF75">
            <v>187.51487048289093</v>
          </cell>
          <cell r="BH75">
            <v>2791667</v>
          </cell>
          <cell r="BI75">
            <v>42483</v>
          </cell>
          <cell r="BJ75">
            <v>166135</v>
          </cell>
          <cell r="BK75">
            <v>3000285</v>
          </cell>
        </row>
        <row r="76">
          <cell r="A76">
            <v>67</v>
          </cell>
          <cell r="B76">
            <v>67</v>
          </cell>
          <cell r="C76" t="str">
            <v>CONCORD</v>
          </cell>
          <cell r="D76">
            <v>4</v>
          </cell>
          <cell r="E76">
            <v>42546</v>
          </cell>
          <cell r="F76">
            <v>2679</v>
          </cell>
          <cell r="G76">
            <v>45225</v>
          </cell>
          <cell r="I76">
            <v>12690.856469505077</v>
          </cell>
          <cell r="J76">
            <v>0.51345815692874586</v>
          </cell>
          <cell r="K76">
            <v>2679</v>
          </cell>
          <cell r="L76">
            <v>15369.856469505077</v>
          </cell>
          <cell r="N76">
            <v>29855.143530494923</v>
          </cell>
          <cell r="P76">
            <v>15075</v>
          </cell>
          <cell r="Q76">
            <v>12690.856469505077</v>
          </cell>
          <cell r="R76">
            <v>3572</v>
          </cell>
          <cell r="S76">
            <v>30444.856469505077</v>
          </cell>
          <cell r="U76">
            <v>45009</v>
          </cell>
          <cell r="V76">
            <v>0</v>
          </cell>
          <cell r="W76">
            <v>67</v>
          </cell>
          <cell r="X76">
            <v>4</v>
          </cell>
          <cell r="Y76">
            <v>42546</v>
          </cell>
          <cell r="Z76">
            <v>0</v>
          </cell>
          <cell r="AA76">
            <v>42546</v>
          </cell>
          <cell r="AB76">
            <v>2679</v>
          </cell>
          <cell r="AC76">
            <v>45225</v>
          </cell>
          <cell r="AD76">
            <v>14182</v>
          </cell>
          <cell r="AE76">
            <v>893</v>
          </cell>
          <cell r="AF76">
            <v>15075</v>
          </cell>
          <cell r="AG76">
            <v>60300</v>
          </cell>
          <cell r="AH76">
            <v>0</v>
          </cell>
          <cell r="AI76">
            <v>67</v>
          </cell>
          <cell r="AJ76">
            <v>67</v>
          </cell>
          <cell r="AK76" t="str">
            <v>CONCORD</v>
          </cell>
          <cell r="AL76">
            <v>42546</v>
          </cell>
          <cell r="AM76">
            <v>29355</v>
          </cell>
          <cell r="AN76">
            <v>13191</v>
          </cell>
          <cell r="AO76">
            <v>0</v>
          </cell>
          <cell r="AP76">
            <v>0</v>
          </cell>
          <cell r="AQ76">
            <v>2371.5</v>
          </cell>
          <cell r="AR76">
            <v>11692.5</v>
          </cell>
          <cell r="AS76">
            <v>0</v>
          </cell>
          <cell r="AT76">
            <v>27255</v>
          </cell>
          <cell r="AU76">
            <v>13191</v>
          </cell>
          <cell r="BA76">
            <v>3506</v>
          </cell>
          <cell r="BB76" t="str">
            <v>PIONEER CS OF SCIENCE II</v>
          </cell>
          <cell r="BC76">
            <v>240</v>
          </cell>
          <cell r="BD76" t="str">
            <v/>
          </cell>
          <cell r="BE76">
            <v>12.377104377104377</v>
          </cell>
          <cell r="BF76">
            <v>226.60606060606065</v>
          </cell>
          <cell r="BH76">
            <v>2619378</v>
          </cell>
          <cell r="BI76">
            <v>11807</v>
          </cell>
          <cell r="BJ76">
            <v>202360</v>
          </cell>
          <cell r="BK76">
            <v>2833545</v>
          </cell>
        </row>
        <row r="77">
          <cell r="A77">
            <v>68</v>
          </cell>
          <cell r="B77">
            <v>68</v>
          </cell>
          <cell r="C77" t="str">
            <v>CONWAY</v>
          </cell>
          <cell r="D77">
            <v>1.49309052722022</v>
          </cell>
          <cell r="E77">
            <v>19487</v>
          </cell>
          <cell r="F77">
            <v>1333</v>
          </cell>
          <cell r="G77">
            <v>20820</v>
          </cell>
          <cell r="I77">
            <v>0</v>
          </cell>
          <cell r="J77">
            <v>0.44682812369060587</v>
          </cell>
          <cell r="K77">
            <v>1333</v>
          </cell>
          <cell r="L77">
            <v>1333</v>
          </cell>
          <cell r="N77">
            <v>19487</v>
          </cell>
          <cell r="P77">
            <v>0</v>
          </cell>
          <cell r="Q77">
            <v>0</v>
          </cell>
          <cell r="R77">
            <v>1333</v>
          </cell>
          <cell r="S77">
            <v>1333</v>
          </cell>
          <cell r="U77">
            <v>2983.25</v>
          </cell>
          <cell r="V77">
            <v>0</v>
          </cell>
          <cell r="W77">
            <v>68</v>
          </cell>
          <cell r="X77">
            <v>1.49309052722022</v>
          </cell>
          <cell r="Y77">
            <v>19487</v>
          </cell>
          <cell r="Z77">
            <v>0</v>
          </cell>
          <cell r="AA77">
            <v>19487</v>
          </cell>
          <cell r="AB77">
            <v>1333</v>
          </cell>
          <cell r="AC77">
            <v>20820</v>
          </cell>
          <cell r="AD77">
            <v>0</v>
          </cell>
          <cell r="AE77">
            <v>0</v>
          </cell>
          <cell r="AF77">
            <v>0</v>
          </cell>
          <cell r="AG77">
            <v>20820</v>
          </cell>
          <cell r="AH77">
            <v>0</v>
          </cell>
          <cell r="AI77">
            <v>68</v>
          </cell>
          <cell r="AJ77">
            <v>68</v>
          </cell>
          <cell r="AK77" t="str">
            <v>CONWAY</v>
          </cell>
          <cell r="AL77">
            <v>19487</v>
          </cell>
          <cell r="AM77">
            <v>23360</v>
          </cell>
          <cell r="AN77">
            <v>0</v>
          </cell>
          <cell r="AO77">
            <v>0</v>
          </cell>
          <cell r="AP77">
            <v>0</v>
          </cell>
          <cell r="AQ77">
            <v>0</v>
          </cell>
          <cell r="AR77">
            <v>1650.25</v>
          </cell>
          <cell r="AS77">
            <v>0</v>
          </cell>
          <cell r="AT77">
            <v>1650.25</v>
          </cell>
          <cell r="AU77">
            <v>0</v>
          </cell>
          <cell r="BA77">
            <v>3507</v>
          </cell>
          <cell r="BB77" t="str">
            <v>CITY ON A HILL NEW BEDFORD</v>
          </cell>
          <cell r="BC77">
            <v>110</v>
          </cell>
          <cell r="BD77" t="str">
            <v/>
          </cell>
          <cell r="BE77">
            <v>74.781350482315105</v>
          </cell>
          <cell r="BF77">
            <v>84.540192926045023</v>
          </cell>
          <cell r="BH77">
            <v>943146</v>
          </cell>
          <cell r="BI77">
            <v>146650</v>
          </cell>
          <cell r="BJ77">
            <v>75493</v>
          </cell>
          <cell r="BK77">
            <v>1165289</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H78">
            <v>0</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BA78">
            <v>3508</v>
          </cell>
          <cell r="BB78" t="str">
            <v>PHOENIX CHARTER ACADEMY SPRINGFIELD</v>
          </cell>
          <cell r="BC78">
            <v>125</v>
          </cell>
          <cell r="BD78">
            <v>13.190476190476268</v>
          </cell>
          <cell r="BE78">
            <v>0</v>
          </cell>
          <cell r="BF78">
            <v>138.19047619047626</v>
          </cell>
          <cell r="BH78">
            <v>1468329</v>
          </cell>
          <cell r="BI78">
            <v>0</v>
          </cell>
          <cell r="BJ78">
            <v>111650</v>
          </cell>
          <cell r="BK78">
            <v>1579979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H79">
            <v>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BA79">
            <v>3509</v>
          </cell>
          <cell r="BB79" t="str">
            <v>ARGOSY COLLEGIATE</v>
          </cell>
          <cell r="BC79">
            <v>100</v>
          </cell>
          <cell r="BD79">
            <v>1.0098360655737644</v>
          </cell>
          <cell r="BE79">
            <v>0</v>
          </cell>
          <cell r="BF79">
            <v>101.00983606557377</v>
          </cell>
          <cell r="BH79">
            <v>1142053</v>
          </cell>
          <cell r="BI79">
            <v>0</v>
          </cell>
          <cell r="BJ79">
            <v>89292</v>
          </cell>
          <cell r="BK79">
            <v>1231345</v>
          </cell>
        </row>
        <row r="80">
          <cell r="A80">
            <v>71</v>
          </cell>
          <cell r="B80">
            <v>71</v>
          </cell>
          <cell r="C80" t="str">
            <v>DANVERS</v>
          </cell>
          <cell r="D80">
            <v>3</v>
          </cell>
          <cell r="E80">
            <v>33253</v>
          </cell>
          <cell r="F80">
            <v>2678</v>
          </cell>
          <cell r="G80">
            <v>35931</v>
          </cell>
          <cell r="I80">
            <v>0</v>
          </cell>
          <cell r="J80">
            <v>0.22421299397186872</v>
          </cell>
          <cell r="K80">
            <v>2678</v>
          </cell>
          <cell r="L80">
            <v>2678</v>
          </cell>
          <cell r="N80">
            <v>33253</v>
          </cell>
          <cell r="P80">
            <v>0</v>
          </cell>
          <cell r="Q80">
            <v>0</v>
          </cell>
          <cell r="R80">
            <v>2678</v>
          </cell>
          <cell r="S80">
            <v>2678</v>
          </cell>
          <cell r="U80">
            <v>11944</v>
          </cell>
          <cell r="V80">
            <v>0</v>
          </cell>
          <cell r="W80">
            <v>71</v>
          </cell>
          <cell r="X80">
            <v>3</v>
          </cell>
          <cell r="Y80">
            <v>33253</v>
          </cell>
          <cell r="Z80">
            <v>0</v>
          </cell>
          <cell r="AA80">
            <v>33253</v>
          </cell>
          <cell r="AB80">
            <v>2678</v>
          </cell>
          <cell r="AC80">
            <v>35931</v>
          </cell>
          <cell r="AD80">
            <v>0</v>
          </cell>
          <cell r="AE80">
            <v>0</v>
          </cell>
          <cell r="AF80">
            <v>0</v>
          </cell>
          <cell r="AG80">
            <v>35931</v>
          </cell>
          <cell r="AH80">
            <v>0</v>
          </cell>
          <cell r="AI80">
            <v>71</v>
          </cell>
          <cell r="AJ80">
            <v>71</v>
          </cell>
          <cell r="AK80" t="str">
            <v>DANVERS</v>
          </cell>
          <cell r="AL80">
            <v>33253</v>
          </cell>
          <cell r="AM80">
            <v>42900</v>
          </cell>
          <cell r="AN80">
            <v>0</v>
          </cell>
          <cell r="AO80">
            <v>3188</v>
          </cell>
          <cell r="AP80">
            <v>6078</v>
          </cell>
          <cell r="AQ80">
            <v>0</v>
          </cell>
          <cell r="AR80">
            <v>0</v>
          </cell>
          <cell r="AS80">
            <v>0</v>
          </cell>
          <cell r="AT80">
            <v>9266</v>
          </cell>
          <cell r="AU80">
            <v>6184.2020137676491</v>
          </cell>
          <cell r="BA80">
            <v>3510</v>
          </cell>
          <cell r="BB80" t="str">
            <v>SPRINGFIELD PREPARATORY</v>
          </cell>
        </row>
        <row r="81">
          <cell r="A81">
            <v>72</v>
          </cell>
          <cell r="B81">
            <v>72</v>
          </cell>
          <cell r="C81" t="str">
            <v>DARTMOUTH</v>
          </cell>
          <cell r="D81">
            <v>9.3473316536875863</v>
          </cell>
          <cell r="E81">
            <v>96676</v>
          </cell>
          <cell r="F81">
            <v>8327</v>
          </cell>
          <cell r="G81">
            <v>105003</v>
          </cell>
          <cell r="I81">
            <v>26855.626373266979</v>
          </cell>
          <cell r="J81">
            <v>0.72810596634503766</v>
          </cell>
          <cell r="K81">
            <v>8327</v>
          </cell>
          <cell r="L81">
            <v>35182.626373266976</v>
          </cell>
          <cell r="N81">
            <v>69820.373626733024</v>
          </cell>
          <cell r="P81">
            <v>0</v>
          </cell>
          <cell r="Q81">
            <v>26855.626373266979</v>
          </cell>
          <cell r="R81">
            <v>8327</v>
          </cell>
          <cell r="S81">
            <v>35182.626373266976</v>
          </cell>
          <cell r="U81">
            <v>48320.75</v>
          </cell>
          <cell r="V81">
            <v>0</v>
          </cell>
          <cell r="W81">
            <v>72</v>
          </cell>
          <cell r="X81">
            <v>9.3473316536875863</v>
          </cell>
          <cell r="Y81">
            <v>96676</v>
          </cell>
          <cell r="Z81">
            <v>0</v>
          </cell>
          <cell r="AA81">
            <v>96676</v>
          </cell>
          <cell r="AB81">
            <v>8327</v>
          </cell>
          <cell r="AC81">
            <v>105003</v>
          </cell>
          <cell r="AD81">
            <v>0</v>
          </cell>
          <cell r="AE81">
            <v>0</v>
          </cell>
          <cell r="AF81">
            <v>0</v>
          </cell>
          <cell r="AG81">
            <v>105003</v>
          </cell>
          <cell r="AH81">
            <v>0</v>
          </cell>
          <cell r="AI81">
            <v>72</v>
          </cell>
          <cell r="AJ81">
            <v>72</v>
          </cell>
          <cell r="AK81" t="str">
            <v>DARTMOUTH</v>
          </cell>
          <cell r="AL81">
            <v>96676</v>
          </cell>
          <cell r="AM81">
            <v>68762</v>
          </cell>
          <cell r="AN81">
            <v>27914</v>
          </cell>
          <cell r="AO81">
            <v>3145.75</v>
          </cell>
          <cell r="AP81">
            <v>0</v>
          </cell>
          <cell r="AQ81">
            <v>8934</v>
          </cell>
          <cell r="AR81">
            <v>0</v>
          </cell>
          <cell r="AS81">
            <v>0</v>
          </cell>
          <cell r="AT81">
            <v>39993.75</v>
          </cell>
          <cell r="AU81">
            <v>31059.75</v>
          </cell>
          <cell r="BA81">
            <v>9999</v>
          </cell>
          <cell r="BB81" t="str">
            <v>STATE TOTAL</v>
          </cell>
          <cell r="BC81">
            <v>34311</v>
          </cell>
          <cell r="BD81">
            <v>179.21714686831064</v>
          </cell>
          <cell r="BE81">
            <v>3533.4981914039226</v>
          </cell>
          <cell r="BF81">
            <v>33891.610657873134</v>
          </cell>
          <cell r="BH81">
            <v>413706196.66799307</v>
          </cell>
          <cell r="BI81">
            <v>2765517</v>
          </cell>
          <cell r="BJ81">
            <v>30104542</v>
          </cell>
          <cell r="BK81">
            <v>446576255.66799307</v>
          </cell>
        </row>
        <row r="82">
          <cell r="A82">
            <v>73</v>
          </cell>
          <cell r="B82">
            <v>73</v>
          </cell>
          <cell r="C82" t="str">
            <v>DEDHAM</v>
          </cell>
          <cell r="D82">
            <v>10.894371749091244</v>
          </cell>
          <cell r="E82">
            <v>171195</v>
          </cell>
          <cell r="F82">
            <v>9727</v>
          </cell>
          <cell r="G82">
            <v>180922</v>
          </cell>
          <cell r="I82">
            <v>17770.662561460715</v>
          </cell>
          <cell r="J82">
            <v>0.77356333733634486</v>
          </cell>
          <cell r="K82">
            <v>9727</v>
          </cell>
          <cell r="L82">
            <v>27497.662561460715</v>
          </cell>
          <cell r="N82">
            <v>153424.33743853928</v>
          </cell>
          <cell r="P82">
            <v>0</v>
          </cell>
          <cell r="Q82">
            <v>17770.662561460715</v>
          </cell>
          <cell r="R82">
            <v>9727</v>
          </cell>
          <cell r="S82">
            <v>27497.662561460715</v>
          </cell>
          <cell r="U82">
            <v>35546.75</v>
          </cell>
          <cell r="V82">
            <v>0</v>
          </cell>
          <cell r="W82">
            <v>73</v>
          </cell>
          <cell r="X82">
            <v>10.894371749091244</v>
          </cell>
          <cell r="Y82">
            <v>171195</v>
          </cell>
          <cell r="Z82">
            <v>0</v>
          </cell>
          <cell r="AA82">
            <v>171195</v>
          </cell>
          <cell r="AB82">
            <v>9727</v>
          </cell>
          <cell r="AC82">
            <v>180922</v>
          </cell>
          <cell r="AD82">
            <v>0</v>
          </cell>
          <cell r="AE82">
            <v>0</v>
          </cell>
          <cell r="AF82">
            <v>0</v>
          </cell>
          <cell r="AG82">
            <v>180922</v>
          </cell>
          <cell r="AH82">
            <v>0</v>
          </cell>
          <cell r="AI82">
            <v>73</v>
          </cell>
          <cell r="AJ82">
            <v>73</v>
          </cell>
          <cell r="AK82" t="str">
            <v>DEDHAM</v>
          </cell>
          <cell r="AL82">
            <v>171195</v>
          </cell>
          <cell r="AM82">
            <v>152724</v>
          </cell>
          <cell r="AN82">
            <v>18471</v>
          </cell>
          <cell r="AO82">
            <v>1022</v>
          </cell>
          <cell r="AP82">
            <v>0</v>
          </cell>
          <cell r="AQ82">
            <v>6326.75</v>
          </cell>
          <cell r="AR82">
            <v>0</v>
          </cell>
          <cell r="AS82">
            <v>0</v>
          </cell>
          <cell r="AT82">
            <v>25819.75</v>
          </cell>
          <cell r="AU82">
            <v>19493</v>
          </cell>
        </row>
        <row r="83">
          <cell r="A83">
            <v>74</v>
          </cell>
          <cell r="B83">
            <v>74</v>
          </cell>
          <cell r="C83" t="str">
            <v>DEERFIELD</v>
          </cell>
          <cell r="D83">
            <v>4</v>
          </cell>
          <cell r="E83">
            <v>60876</v>
          </cell>
          <cell r="F83">
            <v>3572</v>
          </cell>
          <cell r="G83">
            <v>64448</v>
          </cell>
          <cell r="I83">
            <v>31725.698047032023</v>
          </cell>
          <cell r="J83">
            <v>0.90909015638483104</v>
          </cell>
          <cell r="K83">
            <v>3572</v>
          </cell>
          <cell r="L83">
            <v>35297.698047032027</v>
          </cell>
          <cell r="N83">
            <v>29150.301952967973</v>
          </cell>
          <cell r="P83">
            <v>0</v>
          </cell>
          <cell r="Q83">
            <v>31725.698047032023</v>
          </cell>
          <cell r="R83">
            <v>3572</v>
          </cell>
          <cell r="S83">
            <v>35297.698047032027</v>
          </cell>
          <cell r="U83">
            <v>38827.5</v>
          </cell>
          <cell r="V83">
            <v>0</v>
          </cell>
          <cell r="W83">
            <v>74</v>
          </cell>
          <cell r="X83">
            <v>4</v>
          </cell>
          <cell r="Y83">
            <v>60876</v>
          </cell>
          <cell r="Z83">
            <v>0</v>
          </cell>
          <cell r="AA83">
            <v>60876</v>
          </cell>
          <cell r="AB83">
            <v>3572</v>
          </cell>
          <cell r="AC83">
            <v>64448</v>
          </cell>
          <cell r="AD83">
            <v>0</v>
          </cell>
          <cell r="AE83">
            <v>0</v>
          </cell>
          <cell r="AF83">
            <v>0</v>
          </cell>
          <cell r="AG83">
            <v>64448</v>
          </cell>
          <cell r="AH83">
            <v>0</v>
          </cell>
          <cell r="AI83">
            <v>74</v>
          </cell>
          <cell r="AJ83">
            <v>74</v>
          </cell>
          <cell r="AK83" t="str">
            <v>DEERFIELD</v>
          </cell>
          <cell r="AL83">
            <v>60876</v>
          </cell>
          <cell r="AM83">
            <v>27900</v>
          </cell>
          <cell r="AN83">
            <v>32976</v>
          </cell>
          <cell r="AO83">
            <v>498.5</v>
          </cell>
          <cell r="AP83">
            <v>716</v>
          </cell>
          <cell r="AQ83">
            <v>0</v>
          </cell>
          <cell r="AR83">
            <v>1065</v>
          </cell>
          <cell r="AS83">
            <v>0</v>
          </cell>
          <cell r="AT83">
            <v>35255.5</v>
          </cell>
          <cell r="AU83">
            <v>33827.458315540905</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H84">
            <v>0</v>
          </cell>
          <cell r="AI84">
            <v>75</v>
          </cell>
          <cell r="AJ84">
            <v>75</v>
          </cell>
          <cell r="AK84" t="str">
            <v>DENNIS</v>
          </cell>
          <cell r="AL84">
            <v>0</v>
          </cell>
          <cell r="AM84">
            <v>0</v>
          </cell>
          <cell r="AN84">
            <v>0</v>
          </cell>
          <cell r="AO84">
            <v>0</v>
          </cell>
          <cell r="AP84">
            <v>0</v>
          </cell>
          <cell r="AQ84">
            <v>0</v>
          </cell>
          <cell r="AR84">
            <v>0</v>
          </cell>
          <cell r="AS84">
            <v>0</v>
          </cell>
          <cell r="AT84">
            <v>0</v>
          </cell>
          <cell r="AU84">
            <v>0</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H85">
            <v>0</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H86">
            <v>0</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H87">
            <v>0</v>
          </cell>
          <cell r="AI87">
            <v>78</v>
          </cell>
          <cell r="AJ87">
            <v>78</v>
          </cell>
          <cell r="AK87" t="str">
            <v>DOVER</v>
          </cell>
          <cell r="AL87">
            <v>0</v>
          </cell>
          <cell r="AM87">
            <v>0</v>
          </cell>
          <cell r="AN87">
            <v>0</v>
          </cell>
          <cell r="AO87">
            <v>0</v>
          </cell>
          <cell r="AP87">
            <v>0</v>
          </cell>
          <cell r="AQ87">
            <v>0</v>
          </cell>
          <cell r="AR87">
            <v>0</v>
          </cell>
          <cell r="AS87">
            <v>0</v>
          </cell>
          <cell r="AT87">
            <v>0</v>
          </cell>
          <cell r="AU87">
            <v>0</v>
          </cell>
        </row>
        <row r="88">
          <cell r="A88">
            <v>79</v>
          </cell>
          <cell r="B88">
            <v>79</v>
          </cell>
          <cell r="C88" t="str">
            <v>DRACUT</v>
          </cell>
          <cell r="D88">
            <v>154.61326432439884</v>
          </cell>
          <cell r="E88">
            <v>1410632</v>
          </cell>
          <cell r="F88">
            <v>130557</v>
          </cell>
          <cell r="G88">
            <v>1541189</v>
          </cell>
          <cell r="I88">
            <v>355104.42210885108</v>
          </cell>
          <cell r="J88">
            <v>0.74549949265144377</v>
          </cell>
          <cell r="K88">
            <v>130557</v>
          </cell>
          <cell r="L88">
            <v>485661.42210885108</v>
          </cell>
          <cell r="N88">
            <v>1055527.5778911489</v>
          </cell>
          <cell r="P88">
            <v>80047</v>
          </cell>
          <cell r="Q88">
            <v>355104.42210885108</v>
          </cell>
          <cell r="R88">
            <v>137782</v>
          </cell>
          <cell r="S88">
            <v>565708.42210885114</v>
          </cell>
          <cell r="U88">
            <v>731504.75</v>
          </cell>
          <cell r="V88">
            <v>0</v>
          </cell>
          <cell r="W88">
            <v>79</v>
          </cell>
          <cell r="X88">
            <v>154.61326432439884</v>
          </cell>
          <cell r="Y88">
            <v>1410632</v>
          </cell>
          <cell r="Z88">
            <v>0</v>
          </cell>
          <cell r="AA88">
            <v>1410632</v>
          </cell>
          <cell r="AB88">
            <v>130557</v>
          </cell>
          <cell r="AC88">
            <v>1541189</v>
          </cell>
          <cell r="AD88">
            <v>72822</v>
          </cell>
          <cell r="AE88">
            <v>7225</v>
          </cell>
          <cell r="AF88">
            <v>80047</v>
          </cell>
          <cell r="AG88">
            <v>1621236</v>
          </cell>
          <cell r="AH88">
            <v>0</v>
          </cell>
          <cell r="AI88">
            <v>79</v>
          </cell>
          <cell r="AJ88">
            <v>79</v>
          </cell>
          <cell r="AK88" t="str">
            <v>DRACUT</v>
          </cell>
          <cell r="AL88">
            <v>1410632</v>
          </cell>
          <cell r="AM88">
            <v>1041533</v>
          </cell>
          <cell r="AN88">
            <v>369099</v>
          </cell>
          <cell r="AO88">
            <v>87325.75</v>
          </cell>
          <cell r="AP88">
            <v>59805.75</v>
          </cell>
          <cell r="AQ88">
            <v>0</v>
          </cell>
          <cell r="AR88">
            <v>4670.25</v>
          </cell>
          <cell r="AS88">
            <v>0</v>
          </cell>
          <cell r="AT88">
            <v>520900.75</v>
          </cell>
          <cell r="AU88">
            <v>485906.50527885562</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H89">
            <v>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H90">
            <v>0</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row>
        <row r="91">
          <cell r="A91">
            <v>82</v>
          </cell>
          <cell r="B91">
            <v>82</v>
          </cell>
          <cell r="C91" t="str">
            <v>DUXBURY</v>
          </cell>
          <cell r="D91">
            <v>14.440397350993377</v>
          </cell>
          <cell r="E91">
            <v>180238</v>
          </cell>
          <cell r="F91">
            <v>12895</v>
          </cell>
          <cell r="G91">
            <v>193133</v>
          </cell>
          <cell r="I91">
            <v>25916.631913844878</v>
          </cell>
          <cell r="J91">
            <v>0.44298562627264415</v>
          </cell>
          <cell r="K91">
            <v>12895</v>
          </cell>
          <cell r="L91">
            <v>38811.631913844874</v>
          </cell>
          <cell r="N91">
            <v>154321.36808615513</v>
          </cell>
          <cell r="P91">
            <v>0</v>
          </cell>
          <cell r="Q91">
            <v>25916.631913844878</v>
          </cell>
          <cell r="R91">
            <v>12895</v>
          </cell>
          <cell r="S91">
            <v>38811.631913844874</v>
          </cell>
          <cell r="U91">
            <v>87613.75</v>
          </cell>
          <cell r="V91">
            <v>0</v>
          </cell>
          <cell r="W91">
            <v>82</v>
          </cell>
          <cell r="X91">
            <v>14.440397350993377</v>
          </cell>
          <cell r="Y91">
            <v>180238</v>
          </cell>
          <cell r="Z91">
            <v>0</v>
          </cell>
          <cell r="AA91">
            <v>180238</v>
          </cell>
          <cell r="AB91">
            <v>12895</v>
          </cell>
          <cell r="AC91">
            <v>193133</v>
          </cell>
          <cell r="AD91">
            <v>0</v>
          </cell>
          <cell r="AE91">
            <v>0</v>
          </cell>
          <cell r="AF91">
            <v>0</v>
          </cell>
          <cell r="AG91">
            <v>193133</v>
          </cell>
          <cell r="AH91">
            <v>0</v>
          </cell>
          <cell r="AI91">
            <v>82</v>
          </cell>
          <cell r="AJ91">
            <v>82</v>
          </cell>
          <cell r="AK91" t="str">
            <v>DUXBURY</v>
          </cell>
          <cell r="AL91">
            <v>180238</v>
          </cell>
          <cell r="AM91">
            <v>153300</v>
          </cell>
          <cell r="AN91">
            <v>26938</v>
          </cell>
          <cell r="AO91">
            <v>32964</v>
          </cell>
          <cell r="AP91">
            <v>0</v>
          </cell>
          <cell r="AQ91">
            <v>9990.25</v>
          </cell>
          <cell r="AR91">
            <v>4826.5</v>
          </cell>
          <cell r="AS91">
            <v>0</v>
          </cell>
          <cell r="AT91">
            <v>74718.75</v>
          </cell>
          <cell r="AU91">
            <v>59902</v>
          </cell>
        </row>
        <row r="92">
          <cell r="A92">
            <v>83</v>
          </cell>
          <cell r="B92">
            <v>83</v>
          </cell>
          <cell r="C92" t="str">
            <v>EAST BRIDGEWATER</v>
          </cell>
          <cell r="D92">
            <v>3.9155405405405403</v>
          </cell>
          <cell r="E92">
            <v>35508</v>
          </cell>
          <cell r="F92">
            <v>3497</v>
          </cell>
          <cell r="G92">
            <v>39005</v>
          </cell>
          <cell r="I92">
            <v>8979.1345182238565</v>
          </cell>
          <cell r="J92">
            <v>0.64581279696787308</v>
          </cell>
          <cell r="K92">
            <v>3497</v>
          </cell>
          <cell r="L92">
            <v>12476.134518223857</v>
          </cell>
          <cell r="N92">
            <v>26528.865481776142</v>
          </cell>
          <cell r="P92">
            <v>0</v>
          </cell>
          <cell r="Q92">
            <v>8979.1345182238565</v>
          </cell>
          <cell r="R92">
            <v>3497</v>
          </cell>
          <cell r="S92">
            <v>12476.134518223857</v>
          </cell>
          <cell r="U92">
            <v>19318.5</v>
          </cell>
          <cell r="V92">
            <v>0</v>
          </cell>
          <cell r="W92">
            <v>83</v>
          </cell>
          <cell r="X92">
            <v>3.9155405405405403</v>
          </cell>
          <cell r="Y92">
            <v>35508</v>
          </cell>
          <cell r="Z92">
            <v>0</v>
          </cell>
          <cell r="AA92">
            <v>35508</v>
          </cell>
          <cell r="AB92">
            <v>3497</v>
          </cell>
          <cell r="AC92">
            <v>39005</v>
          </cell>
          <cell r="AD92">
            <v>0</v>
          </cell>
          <cell r="AE92">
            <v>0</v>
          </cell>
          <cell r="AF92">
            <v>0</v>
          </cell>
          <cell r="AG92">
            <v>39005</v>
          </cell>
          <cell r="AH92">
            <v>0</v>
          </cell>
          <cell r="AI92">
            <v>83</v>
          </cell>
          <cell r="AJ92">
            <v>83</v>
          </cell>
          <cell r="AK92" t="str">
            <v>EAST BRIDGEWATER</v>
          </cell>
          <cell r="AL92">
            <v>35508</v>
          </cell>
          <cell r="AM92">
            <v>26175</v>
          </cell>
          <cell r="AN92">
            <v>9333</v>
          </cell>
          <cell r="AO92">
            <v>4201</v>
          </cell>
          <cell r="AP92">
            <v>2121.75</v>
          </cell>
          <cell r="AQ92">
            <v>165.75</v>
          </cell>
          <cell r="AR92">
            <v>0</v>
          </cell>
          <cell r="AS92">
            <v>0</v>
          </cell>
          <cell r="AT92">
            <v>15821.5</v>
          </cell>
          <cell r="AU92">
            <v>14579.934784914694</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H93">
            <v>0</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H94">
            <v>0</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row>
        <row r="95">
          <cell r="A95">
            <v>86</v>
          </cell>
          <cell r="B95">
            <v>87</v>
          </cell>
          <cell r="C95" t="str">
            <v>EASTHAMPTON</v>
          </cell>
          <cell r="D95">
            <v>74.60522924174802</v>
          </cell>
          <cell r="E95">
            <v>718098</v>
          </cell>
          <cell r="F95">
            <v>65044</v>
          </cell>
          <cell r="G95">
            <v>783142</v>
          </cell>
          <cell r="I95">
            <v>161846.66284455245</v>
          </cell>
          <cell r="J95">
            <v>0.87312654061630279</v>
          </cell>
          <cell r="K95">
            <v>65044</v>
          </cell>
          <cell r="L95">
            <v>226890.66284455245</v>
          </cell>
          <cell r="N95">
            <v>556251.33715544757</v>
          </cell>
          <cell r="P95">
            <v>17504</v>
          </cell>
          <cell r="Q95">
            <v>161846.66284455245</v>
          </cell>
          <cell r="R95">
            <v>66480</v>
          </cell>
          <cell r="S95">
            <v>244394.66284455245</v>
          </cell>
          <cell r="U95">
            <v>277364</v>
          </cell>
          <cell r="V95">
            <v>0</v>
          </cell>
          <cell r="W95">
            <v>86</v>
          </cell>
          <cell r="X95">
            <v>74.60522924174802</v>
          </cell>
          <cell r="Y95">
            <v>718098</v>
          </cell>
          <cell r="Z95">
            <v>0</v>
          </cell>
          <cell r="AA95">
            <v>718098</v>
          </cell>
          <cell r="AB95">
            <v>65044</v>
          </cell>
          <cell r="AC95">
            <v>783142</v>
          </cell>
          <cell r="AD95">
            <v>16068</v>
          </cell>
          <cell r="AE95">
            <v>1436</v>
          </cell>
          <cell r="AF95">
            <v>17504</v>
          </cell>
          <cell r="AG95">
            <v>800646</v>
          </cell>
          <cell r="AH95">
            <v>0</v>
          </cell>
          <cell r="AI95">
            <v>86</v>
          </cell>
          <cell r="AJ95">
            <v>87</v>
          </cell>
          <cell r="AK95" t="str">
            <v>EASTHAMPTON</v>
          </cell>
          <cell r="AL95">
            <v>718098</v>
          </cell>
          <cell r="AM95">
            <v>549873</v>
          </cell>
          <cell r="AN95">
            <v>168225</v>
          </cell>
          <cell r="AO95">
            <v>5678.5</v>
          </cell>
          <cell r="AP95">
            <v>14405.5</v>
          </cell>
          <cell r="AQ95">
            <v>0</v>
          </cell>
          <cell r="AR95">
            <v>6507</v>
          </cell>
          <cell r="AS95">
            <v>0</v>
          </cell>
          <cell r="AT95">
            <v>194816</v>
          </cell>
          <cell r="AU95">
            <v>181004.81426609572</v>
          </cell>
        </row>
        <row r="96">
          <cell r="A96">
            <v>87</v>
          </cell>
          <cell r="B96">
            <v>85</v>
          </cell>
          <cell r="C96" t="str">
            <v>EAST LONGMEADOW</v>
          </cell>
          <cell r="D96">
            <v>4.4899328859060406</v>
          </cell>
          <cell r="E96">
            <v>41911</v>
          </cell>
          <cell r="F96">
            <v>3033</v>
          </cell>
          <cell r="G96">
            <v>44944</v>
          </cell>
          <cell r="I96">
            <v>12809.192861419953</v>
          </cell>
          <cell r="J96">
            <v>0.96911927946534249</v>
          </cell>
          <cell r="K96">
            <v>3033</v>
          </cell>
          <cell r="L96">
            <v>15842.192861419953</v>
          </cell>
          <cell r="N96">
            <v>29101.807138580047</v>
          </cell>
          <cell r="P96">
            <v>11099</v>
          </cell>
          <cell r="Q96">
            <v>12809.192861419953</v>
          </cell>
          <cell r="R96">
            <v>3926</v>
          </cell>
          <cell r="S96">
            <v>26941.192861419953</v>
          </cell>
          <cell r="U96">
            <v>27446</v>
          </cell>
          <cell r="V96">
            <v>0</v>
          </cell>
          <cell r="W96">
            <v>87</v>
          </cell>
          <cell r="X96">
            <v>4.4899328859060406</v>
          </cell>
          <cell r="Y96">
            <v>41911</v>
          </cell>
          <cell r="Z96">
            <v>0</v>
          </cell>
          <cell r="AA96">
            <v>41911</v>
          </cell>
          <cell r="AB96">
            <v>3033</v>
          </cell>
          <cell r="AC96">
            <v>44944</v>
          </cell>
          <cell r="AD96">
            <v>10206</v>
          </cell>
          <cell r="AE96">
            <v>893</v>
          </cell>
          <cell r="AF96">
            <v>11099</v>
          </cell>
          <cell r="AG96">
            <v>56043</v>
          </cell>
          <cell r="AH96">
            <v>0</v>
          </cell>
          <cell r="AI96">
            <v>87</v>
          </cell>
          <cell r="AJ96">
            <v>85</v>
          </cell>
          <cell r="AK96" t="str">
            <v>EAST LONGMEADOW</v>
          </cell>
          <cell r="AL96">
            <v>41911</v>
          </cell>
          <cell r="AM96">
            <v>28597</v>
          </cell>
          <cell r="AN96">
            <v>13314</v>
          </cell>
          <cell r="AO96">
            <v>0</v>
          </cell>
          <cell r="AP96">
            <v>0</v>
          </cell>
          <cell r="AQ96">
            <v>0</v>
          </cell>
          <cell r="AR96">
            <v>0</v>
          </cell>
          <cell r="AS96">
            <v>0</v>
          </cell>
          <cell r="AT96">
            <v>13314</v>
          </cell>
          <cell r="AU96">
            <v>13314</v>
          </cell>
        </row>
        <row r="97">
          <cell r="A97">
            <v>88</v>
          </cell>
          <cell r="B97">
            <v>88</v>
          </cell>
          <cell r="C97" t="str">
            <v>EASTON</v>
          </cell>
          <cell r="D97">
            <v>14.442906574394463</v>
          </cell>
          <cell r="E97">
            <v>159055</v>
          </cell>
          <cell r="F97">
            <v>12898</v>
          </cell>
          <cell r="G97">
            <v>171953</v>
          </cell>
          <cell r="I97">
            <v>16010.047950044273</v>
          </cell>
          <cell r="J97">
            <v>0.6326581303491623</v>
          </cell>
          <cell r="K97">
            <v>12898</v>
          </cell>
          <cell r="L97">
            <v>28908.047950044274</v>
          </cell>
          <cell r="N97">
            <v>143044.95204995573</v>
          </cell>
          <cell r="P97">
            <v>0</v>
          </cell>
          <cell r="Q97">
            <v>16010.047950044273</v>
          </cell>
          <cell r="R97">
            <v>12898</v>
          </cell>
          <cell r="S97">
            <v>28908.047950044274</v>
          </cell>
          <cell r="U97">
            <v>45693</v>
          </cell>
          <cell r="V97">
            <v>0</v>
          </cell>
          <cell r="W97">
            <v>88</v>
          </cell>
          <cell r="X97">
            <v>14.442906574394463</v>
          </cell>
          <cell r="Y97">
            <v>159055</v>
          </cell>
          <cell r="Z97">
            <v>0</v>
          </cell>
          <cell r="AA97">
            <v>159055</v>
          </cell>
          <cell r="AB97">
            <v>12898</v>
          </cell>
          <cell r="AC97">
            <v>171953</v>
          </cell>
          <cell r="AD97">
            <v>0</v>
          </cell>
          <cell r="AE97">
            <v>0</v>
          </cell>
          <cell r="AF97">
            <v>0</v>
          </cell>
          <cell r="AG97">
            <v>171953</v>
          </cell>
          <cell r="AH97">
            <v>0</v>
          </cell>
          <cell r="AI97">
            <v>88</v>
          </cell>
          <cell r="AJ97">
            <v>88</v>
          </cell>
          <cell r="AK97" t="str">
            <v>EASTON</v>
          </cell>
          <cell r="AL97">
            <v>159055</v>
          </cell>
          <cell r="AM97">
            <v>142414</v>
          </cell>
          <cell r="AN97">
            <v>16641</v>
          </cell>
          <cell r="AO97">
            <v>16059.5</v>
          </cell>
          <cell r="AP97">
            <v>0</v>
          </cell>
          <cell r="AQ97">
            <v>94.5</v>
          </cell>
          <cell r="AR97">
            <v>0</v>
          </cell>
          <cell r="AS97">
            <v>0</v>
          </cell>
          <cell r="AT97">
            <v>32795</v>
          </cell>
          <cell r="AU97">
            <v>32700.5</v>
          </cell>
        </row>
        <row r="98">
          <cell r="A98">
            <v>89</v>
          </cell>
          <cell r="B98">
            <v>89</v>
          </cell>
          <cell r="C98" t="str">
            <v>EDGARTOWN</v>
          </cell>
          <cell r="D98">
            <v>29.862542955326461</v>
          </cell>
          <cell r="E98">
            <v>682897</v>
          </cell>
          <cell r="F98">
            <v>26667</v>
          </cell>
          <cell r="G98">
            <v>709564</v>
          </cell>
          <cell r="I98">
            <v>16896.127762675169</v>
          </cell>
          <cell r="J98">
            <v>0.45753220022082186</v>
          </cell>
          <cell r="K98">
            <v>26667</v>
          </cell>
          <cell r="L98">
            <v>43563.127762675169</v>
          </cell>
          <cell r="N98">
            <v>666000.87223732483</v>
          </cell>
          <cell r="P98">
            <v>0</v>
          </cell>
          <cell r="Q98">
            <v>16896.127762675169</v>
          </cell>
          <cell r="R98">
            <v>26667</v>
          </cell>
          <cell r="S98">
            <v>43563.127762675169</v>
          </cell>
          <cell r="U98">
            <v>95213.25</v>
          </cell>
          <cell r="V98">
            <v>0</v>
          </cell>
          <cell r="W98">
            <v>89</v>
          </cell>
          <cell r="X98">
            <v>29.862542955326461</v>
          </cell>
          <cell r="Y98">
            <v>682897</v>
          </cell>
          <cell r="Z98">
            <v>0</v>
          </cell>
          <cell r="AA98">
            <v>682897</v>
          </cell>
          <cell r="AB98">
            <v>26667</v>
          </cell>
          <cell r="AC98">
            <v>709564</v>
          </cell>
          <cell r="AD98">
            <v>0</v>
          </cell>
          <cell r="AE98">
            <v>0</v>
          </cell>
          <cell r="AF98">
            <v>0</v>
          </cell>
          <cell r="AG98">
            <v>709564</v>
          </cell>
          <cell r="AH98">
            <v>0</v>
          </cell>
          <cell r="AI98">
            <v>89</v>
          </cell>
          <cell r="AJ98">
            <v>89</v>
          </cell>
          <cell r="AK98" t="str">
            <v>EDGARTOWN</v>
          </cell>
          <cell r="AL98">
            <v>682897</v>
          </cell>
          <cell r="AM98">
            <v>665335</v>
          </cell>
          <cell r="AN98">
            <v>17562</v>
          </cell>
          <cell r="AO98">
            <v>7351</v>
          </cell>
          <cell r="AP98">
            <v>0</v>
          </cell>
          <cell r="AQ98">
            <v>6167.75</v>
          </cell>
          <cell r="AR98">
            <v>37465.5</v>
          </cell>
          <cell r="AS98">
            <v>0</v>
          </cell>
          <cell r="AT98">
            <v>68546.25</v>
          </cell>
          <cell r="AU98">
            <v>24913</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H99">
            <v>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row>
        <row r="100">
          <cell r="A100">
            <v>91</v>
          </cell>
          <cell r="B100">
            <v>91</v>
          </cell>
          <cell r="C100" t="str">
            <v>ERVING</v>
          </cell>
          <cell r="D100">
            <v>11.295918367346939</v>
          </cell>
          <cell r="E100">
            <v>182461</v>
          </cell>
          <cell r="F100">
            <v>10080</v>
          </cell>
          <cell r="G100">
            <v>192541</v>
          </cell>
          <cell r="I100">
            <v>0</v>
          </cell>
          <cell r="J100">
            <v>0.23850226257726775</v>
          </cell>
          <cell r="K100">
            <v>10080</v>
          </cell>
          <cell r="L100">
            <v>10080</v>
          </cell>
          <cell r="N100">
            <v>182461</v>
          </cell>
          <cell r="P100">
            <v>0</v>
          </cell>
          <cell r="Q100">
            <v>0</v>
          </cell>
          <cell r="R100">
            <v>10080</v>
          </cell>
          <cell r="S100">
            <v>10080</v>
          </cell>
          <cell r="U100">
            <v>42263.75</v>
          </cell>
          <cell r="V100">
            <v>0</v>
          </cell>
          <cell r="W100">
            <v>91</v>
          </cell>
          <cell r="X100">
            <v>11.295918367346939</v>
          </cell>
          <cell r="Y100">
            <v>182461</v>
          </cell>
          <cell r="Z100">
            <v>0</v>
          </cell>
          <cell r="AA100">
            <v>182461</v>
          </cell>
          <cell r="AB100">
            <v>10080</v>
          </cell>
          <cell r="AC100">
            <v>192541</v>
          </cell>
          <cell r="AD100">
            <v>0</v>
          </cell>
          <cell r="AE100">
            <v>0</v>
          </cell>
          <cell r="AF100">
            <v>0</v>
          </cell>
          <cell r="AG100">
            <v>192541</v>
          </cell>
          <cell r="AH100">
            <v>0</v>
          </cell>
          <cell r="AI100">
            <v>91</v>
          </cell>
          <cell r="AJ100">
            <v>91</v>
          </cell>
          <cell r="AK100" t="str">
            <v>ERVING</v>
          </cell>
          <cell r="AL100">
            <v>182461</v>
          </cell>
          <cell r="AM100">
            <v>202695</v>
          </cell>
          <cell r="AN100">
            <v>0</v>
          </cell>
          <cell r="AO100">
            <v>0</v>
          </cell>
          <cell r="AP100">
            <v>0</v>
          </cell>
          <cell r="AQ100">
            <v>20587.5</v>
          </cell>
          <cell r="AR100">
            <v>11596.25</v>
          </cell>
          <cell r="AS100">
            <v>0</v>
          </cell>
          <cell r="AT100">
            <v>32183.75</v>
          </cell>
          <cell r="AU100">
            <v>0</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H101">
            <v>0</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row>
        <row r="102">
          <cell r="A102">
            <v>93</v>
          </cell>
          <cell r="B102">
            <v>93</v>
          </cell>
          <cell r="C102" t="str">
            <v>EVERETT</v>
          </cell>
          <cell r="D102">
            <v>541.34622696207418</v>
          </cell>
          <cell r="E102">
            <v>5788883</v>
          </cell>
          <cell r="F102">
            <v>477997</v>
          </cell>
          <cell r="G102">
            <v>6266880</v>
          </cell>
          <cell r="I102">
            <v>456897.77126782195</v>
          </cell>
          <cell r="J102">
            <v>0.70152969166012202</v>
          </cell>
          <cell r="K102">
            <v>477997</v>
          </cell>
          <cell r="L102">
            <v>934894.77126782201</v>
          </cell>
          <cell r="N102">
            <v>5331985.228732178</v>
          </cell>
          <cell r="P102">
            <v>61395</v>
          </cell>
          <cell r="Q102">
            <v>456897.77126782195</v>
          </cell>
          <cell r="R102">
            <v>482462</v>
          </cell>
          <cell r="S102">
            <v>996289.77126782201</v>
          </cell>
          <cell r="U102">
            <v>1394046.75</v>
          </cell>
          <cell r="V102">
            <v>0</v>
          </cell>
          <cell r="W102">
            <v>93</v>
          </cell>
          <cell r="X102">
            <v>541.34622696207418</v>
          </cell>
          <cell r="Y102">
            <v>5788883</v>
          </cell>
          <cell r="Z102">
            <v>0</v>
          </cell>
          <cell r="AA102">
            <v>5788883</v>
          </cell>
          <cell r="AB102">
            <v>477997</v>
          </cell>
          <cell r="AC102">
            <v>6266880</v>
          </cell>
          <cell r="AD102">
            <v>56930</v>
          </cell>
          <cell r="AE102">
            <v>4465</v>
          </cell>
          <cell r="AF102">
            <v>61395</v>
          </cell>
          <cell r="AG102">
            <v>6328275</v>
          </cell>
          <cell r="AH102">
            <v>0</v>
          </cell>
          <cell r="AI102">
            <v>93</v>
          </cell>
          <cell r="AJ102">
            <v>93</v>
          </cell>
          <cell r="AK102" t="str">
            <v>EVERETT</v>
          </cell>
          <cell r="AL102">
            <v>5788883</v>
          </cell>
          <cell r="AM102">
            <v>5313979</v>
          </cell>
          <cell r="AN102">
            <v>474904</v>
          </cell>
          <cell r="AO102">
            <v>121515.75</v>
          </cell>
          <cell r="AP102">
            <v>143937</v>
          </cell>
          <cell r="AQ102">
            <v>76755.5</v>
          </cell>
          <cell r="AR102">
            <v>37542.5</v>
          </cell>
          <cell r="AS102">
            <v>0</v>
          </cell>
          <cell r="AT102">
            <v>854654.75</v>
          </cell>
          <cell r="AU102">
            <v>667374.72355308884</v>
          </cell>
        </row>
        <row r="103">
          <cell r="A103">
            <v>94</v>
          </cell>
          <cell r="B103">
            <v>94</v>
          </cell>
          <cell r="C103" t="str">
            <v>FAIRHAVEN</v>
          </cell>
          <cell r="D103">
            <v>3.5</v>
          </cell>
          <cell r="E103">
            <v>38820</v>
          </cell>
          <cell r="F103">
            <v>3118</v>
          </cell>
          <cell r="G103">
            <v>41938</v>
          </cell>
          <cell r="I103">
            <v>0</v>
          </cell>
          <cell r="J103">
            <v>0.1597520205966364</v>
          </cell>
          <cell r="K103">
            <v>3118</v>
          </cell>
          <cell r="L103">
            <v>3118</v>
          </cell>
          <cell r="N103">
            <v>38820</v>
          </cell>
          <cell r="P103">
            <v>0</v>
          </cell>
          <cell r="Q103">
            <v>0</v>
          </cell>
          <cell r="R103">
            <v>3118</v>
          </cell>
          <cell r="S103">
            <v>3118</v>
          </cell>
          <cell r="U103">
            <v>19517.75</v>
          </cell>
          <cell r="V103">
            <v>0</v>
          </cell>
          <cell r="W103">
            <v>94</v>
          </cell>
          <cell r="X103">
            <v>3.5</v>
          </cell>
          <cell r="Y103">
            <v>38820</v>
          </cell>
          <cell r="Z103">
            <v>0</v>
          </cell>
          <cell r="AA103">
            <v>38820</v>
          </cell>
          <cell r="AB103">
            <v>3118</v>
          </cell>
          <cell r="AC103">
            <v>41938</v>
          </cell>
          <cell r="AD103">
            <v>0</v>
          </cell>
          <cell r="AE103">
            <v>0</v>
          </cell>
          <cell r="AF103">
            <v>0</v>
          </cell>
          <cell r="AG103">
            <v>41938</v>
          </cell>
          <cell r="AH103">
            <v>0</v>
          </cell>
          <cell r="AI103">
            <v>94</v>
          </cell>
          <cell r="AJ103">
            <v>94</v>
          </cell>
          <cell r="AK103" t="str">
            <v>FAIRHAVEN</v>
          </cell>
          <cell r="AL103">
            <v>38820</v>
          </cell>
          <cell r="AM103">
            <v>75012</v>
          </cell>
          <cell r="AN103">
            <v>0</v>
          </cell>
          <cell r="AO103">
            <v>6271.75</v>
          </cell>
          <cell r="AP103">
            <v>9878.25</v>
          </cell>
          <cell r="AQ103">
            <v>161.5</v>
          </cell>
          <cell r="AR103">
            <v>88.25</v>
          </cell>
          <cell r="AS103">
            <v>0</v>
          </cell>
          <cell r="AT103">
            <v>16399.75</v>
          </cell>
          <cell r="AU103">
            <v>11141.317710184318</v>
          </cell>
        </row>
        <row r="104">
          <cell r="A104">
            <v>95</v>
          </cell>
          <cell r="B104">
            <v>95</v>
          </cell>
          <cell r="C104" t="str">
            <v>FALL RIVER</v>
          </cell>
          <cell r="D104">
            <v>957.4590608877844</v>
          </cell>
          <cell r="E104">
            <v>9550691</v>
          </cell>
          <cell r="F104">
            <v>843630</v>
          </cell>
          <cell r="G104">
            <v>10394321</v>
          </cell>
          <cell r="I104">
            <v>1877852.3028470352</v>
          </cell>
          <cell r="J104">
            <v>0.87018772398931477</v>
          </cell>
          <cell r="K104">
            <v>843630</v>
          </cell>
          <cell r="L104">
            <v>2721482.3028470352</v>
          </cell>
          <cell r="N104">
            <v>7672838.6971529648</v>
          </cell>
          <cell r="P104">
            <v>138618</v>
          </cell>
          <cell r="Q104">
            <v>1877852.3028470352</v>
          </cell>
          <cell r="R104">
            <v>854106</v>
          </cell>
          <cell r="S104">
            <v>2860100.3028470352</v>
          </cell>
          <cell r="U104">
            <v>3266083.75</v>
          </cell>
          <cell r="V104">
            <v>0</v>
          </cell>
          <cell r="W104">
            <v>95</v>
          </cell>
          <cell r="X104">
            <v>957.4590608877844</v>
          </cell>
          <cell r="Y104">
            <v>9550691</v>
          </cell>
          <cell r="Z104">
            <v>0</v>
          </cell>
          <cell r="AA104">
            <v>9550691</v>
          </cell>
          <cell r="AB104">
            <v>843630</v>
          </cell>
          <cell r="AC104">
            <v>10394321</v>
          </cell>
          <cell r="AD104">
            <v>128142</v>
          </cell>
          <cell r="AE104">
            <v>10476</v>
          </cell>
          <cell r="AF104">
            <v>138618</v>
          </cell>
          <cell r="AG104">
            <v>10532939</v>
          </cell>
          <cell r="AH104">
            <v>0</v>
          </cell>
          <cell r="AI104">
            <v>95</v>
          </cell>
          <cell r="AJ104">
            <v>95</v>
          </cell>
          <cell r="AK104" t="str">
            <v>FALL RIVER</v>
          </cell>
          <cell r="AL104">
            <v>9550691</v>
          </cell>
          <cell r="AM104">
            <v>7598833</v>
          </cell>
          <cell r="AN104">
            <v>1951858</v>
          </cell>
          <cell r="AO104">
            <v>123926</v>
          </cell>
          <cell r="AP104">
            <v>0</v>
          </cell>
          <cell r="AQ104">
            <v>116065</v>
          </cell>
          <cell r="AR104">
            <v>91986.75</v>
          </cell>
          <cell r="AS104">
            <v>0</v>
          </cell>
          <cell r="AT104">
            <v>2283835.75</v>
          </cell>
          <cell r="AU104">
            <v>2075784</v>
          </cell>
        </row>
        <row r="105">
          <cell r="A105">
            <v>96</v>
          </cell>
          <cell r="B105">
            <v>96</v>
          </cell>
          <cell r="C105" t="str">
            <v>FALMOUTH</v>
          </cell>
          <cell r="D105">
            <v>74.597762816466798</v>
          </cell>
          <cell r="E105">
            <v>1007847</v>
          </cell>
          <cell r="F105">
            <v>64440</v>
          </cell>
          <cell r="G105">
            <v>1072287</v>
          </cell>
          <cell r="I105">
            <v>0</v>
          </cell>
          <cell r="J105">
            <v>0.38007048172341085</v>
          </cell>
          <cell r="K105">
            <v>64440</v>
          </cell>
          <cell r="L105">
            <v>64440</v>
          </cell>
          <cell r="N105">
            <v>1007847</v>
          </cell>
          <cell r="P105">
            <v>29800</v>
          </cell>
          <cell r="Q105">
            <v>0</v>
          </cell>
          <cell r="R105">
            <v>66214</v>
          </cell>
          <cell r="S105">
            <v>94240</v>
          </cell>
          <cell r="U105">
            <v>199347.5</v>
          </cell>
          <cell r="V105">
            <v>0</v>
          </cell>
          <cell r="W105">
            <v>96</v>
          </cell>
          <cell r="X105">
            <v>74.597762816466798</v>
          </cell>
          <cell r="Y105">
            <v>1007847</v>
          </cell>
          <cell r="Z105">
            <v>0</v>
          </cell>
          <cell r="AA105">
            <v>1007847</v>
          </cell>
          <cell r="AB105">
            <v>64440</v>
          </cell>
          <cell r="AC105">
            <v>1072287</v>
          </cell>
          <cell r="AD105">
            <v>28026</v>
          </cell>
          <cell r="AE105">
            <v>1774</v>
          </cell>
          <cell r="AF105">
            <v>29800</v>
          </cell>
          <cell r="AG105">
            <v>1102087</v>
          </cell>
          <cell r="AH105">
            <v>0</v>
          </cell>
          <cell r="AI105">
            <v>96</v>
          </cell>
          <cell r="AJ105">
            <v>96</v>
          </cell>
          <cell r="AK105" t="str">
            <v>FALMOUTH</v>
          </cell>
          <cell r="AL105">
            <v>1007847</v>
          </cell>
          <cell r="AM105">
            <v>1009099</v>
          </cell>
          <cell r="AN105">
            <v>0</v>
          </cell>
          <cell r="AO105">
            <v>0</v>
          </cell>
          <cell r="AP105">
            <v>49379</v>
          </cell>
          <cell r="AQ105">
            <v>55728.5</v>
          </cell>
          <cell r="AR105">
            <v>0</v>
          </cell>
          <cell r="AS105">
            <v>0</v>
          </cell>
          <cell r="AT105">
            <v>105107.5</v>
          </cell>
          <cell r="AU105">
            <v>24341.799808791169</v>
          </cell>
        </row>
        <row r="106">
          <cell r="A106">
            <v>97</v>
          </cell>
          <cell r="B106">
            <v>97</v>
          </cell>
          <cell r="C106" t="str">
            <v>FITCHBURG</v>
          </cell>
          <cell r="D106">
            <v>178.83774834437088</v>
          </cell>
          <cell r="E106">
            <v>1861678</v>
          </cell>
          <cell r="F106">
            <v>155235</v>
          </cell>
          <cell r="G106">
            <v>2016913</v>
          </cell>
          <cell r="I106">
            <v>0</v>
          </cell>
          <cell r="J106">
            <v>0.72631102450162177</v>
          </cell>
          <cell r="K106">
            <v>155235</v>
          </cell>
          <cell r="L106">
            <v>155235</v>
          </cell>
          <cell r="N106">
            <v>1861678</v>
          </cell>
          <cell r="P106">
            <v>58265</v>
          </cell>
          <cell r="Q106">
            <v>0</v>
          </cell>
          <cell r="R106">
            <v>159700</v>
          </cell>
          <cell r="S106">
            <v>213500</v>
          </cell>
          <cell r="U106">
            <v>271995.75</v>
          </cell>
          <cell r="V106">
            <v>0</v>
          </cell>
          <cell r="W106">
            <v>97</v>
          </cell>
          <cell r="X106">
            <v>178.83774834437088</v>
          </cell>
          <cell r="Y106">
            <v>1861678</v>
          </cell>
          <cell r="Z106">
            <v>0</v>
          </cell>
          <cell r="AA106">
            <v>1861678</v>
          </cell>
          <cell r="AB106">
            <v>155235</v>
          </cell>
          <cell r="AC106">
            <v>2016913</v>
          </cell>
          <cell r="AD106">
            <v>53800</v>
          </cell>
          <cell r="AE106">
            <v>4465</v>
          </cell>
          <cell r="AF106">
            <v>58265</v>
          </cell>
          <cell r="AG106">
            <v>2075178</v>
          </cell>
          <cell r="AH106">
            <v>0</v>
          </cell>
          <cell r="AI106">
            <v>97</v>
          </cell>
          <cell r="AJ106">
            <v>97</v>
          </cell>
          <cell r="AK106" t="str">
            <v>FITCHBURG</v>
          </cell>
          <cell r="AL106">
            <v>1861678</v>
          </cell>
          <cell r="AM106">
            <v>1876667</v>
          </cell>
          <cell r="AN106">
            <v>0</v>
          </cell>
          <cell r="AO106">
            <v>0</v>
          </cell>
          <cell r="AP106">
            <v>12420</v>
          </cell>
          <cell r="AQ106">
            <v>0</v>
          </cell>
          <cell r="AR106">
            <v>46075.75</v>
          </cell>
          <cell r="AS106">
            <v>0</v>
          </cell>
          <cell r="AT106">
            <v>58495.75</v>
          </cell>
          <cell r="AU106">
            <v>6122.5450824274758</v>
          </cell>
        </row>
        <row r="107">
          <cell r="A107">
            <v>98</v>
          </cell>
          <cell r="B107">
            <v>98</v>
          </cell>
          <cell r="C107" t="str">
            <v>FLORIDA</v>
          </cell>
          <cell r="D107">
            <v>1</v>
          </cell>
          <cell r="E107">
            <v>15044</v>
          </cell>
          <cell r="F107">
            <v>893</v>
          </cell>
          <cell r="G107">
            <v>15937</v>
          </cell>
          <cell r="I107">
            <v>0</v>
          </cell>
          <cell r="J107">
            <v>0.82039503904455668</v>
          </cell>
          <cell r="K107">
            <v>893</v>
          </cell>
          <cell r="L107">
            <v>893</v>
          </cell>
          <cell r="N107">
            <v>15044</v>
          </cell>
          <cell r="P107">
            <v>0</v>
          </cell>
          <cell r="Q107">
            <v>0</v>
          </cell>
          <cell r="R107">
            <v>893</v>
          </cell>
          <cell r="S107">
            <v>893</v>
          </cell>
          <cell r="U107">
            <v>1088.5</v>
          </cell>
          <cell r="V107">
            <v>0</v>
          </cell>
          <cell r="W107">
            <v>98</v>
          </cell>
          <cell r="X107">
            <v>1</v>
          </cell>
          <cell r="Y107">
            <v>15044</v>
          </cell>
          <cell r="Z107">
            <v>0</v>
          </cell>
          <cell r="AA107">
            <v>15044</v>
          </cell>
          <cell r="AB107">
            <v>893</v>
          </cell>
          <cell r="AC107">
            <v>15937</v>
          </cell>
          <cell r="AD107">
            <v>0</v>
          </cell>
          <cell r="AE107">
            <v>0</v>
          </cell>
          <cell r="AF107">
            <v>0</v>
          </cell>
          <cell r="AG107">
            <v>15937</v>
          </cell>
          <cell r="AH107">
            <v>0</v>
          </cell>
          <cell r="AI107">
            <v>98</v>
          </cell>
          <cell r="AJ107">
            <v>98</v>
          </cell>
          <cell r="AK107" t="str">
            <v>FLORIDA</v>
          </cell>
          <cell r="AL107">
            <v>15044</v>
          </cell>
          <cell r="AM107">
            <v>26532</v>
          </cell>
          <cell r="AN107">
            <v>0</v>
          </cell>
          <cell r="AO107">
            <v>0</v>
          </cell>
          <cell r="AP107">
            <v>0</v>
          </cell>
          <cell r="AQ107">
            <v>0</v>
          </cell>
          <cell r="AR107">
            <v>195.5</v>
          </cell>
          <cell r="AS107">
            <v>0</v>
          </cell>
          <cell r="AT107">
            <v>195.5</v>
          </cell>
          <cell r="AU107">
            <v>0</v>
          </cell>
        </row>
        <row r="108">
          <cell r="A108">
            <v>99</v>
          </cell>
          <cell r="B108">
            <v>99</v>
          </cell>
          <cell r="C108" t="str">
            <v>FOXBOROUGH</v>
          </cell>
          <cell r="D108">
            <v>104.63667820069205</v>
          </cell>
          <cell r="E108">
            <v>1295612</v>
          </cell>
          <cell r="F108">
            <v>93440</v>
          </cell>
          <cell r="G108">
            <v>1389052</v>
          </cell>
          <cell r="I108">
            <v>0</v>
          </cell>
          <cell r="J108">
            <v>0.63371601126500743</v>
          </cell>
          <cell r="K108">
            <v>93440</v>
          </cell>
          <cell r="L108">
            <v>93440</v>
          </cell>
          <cell r="N108">
            <v>1295612</v>
          </cell>
          <cell r="P108">
            <v>0</v>
          </cell>
          <cell r="Q108">
            <v>0</v>
          </cell>
          <cell r="R108">
            <v>93440</v>
          </cell>
          <cell r="S108">
            <v>93440</v>
          </cell>
          <cell r="U108">
            <v>147447.75</v>
          </cell>
          <cell r="V108">
            <v>0</v>
          </cell>
          <cell r="W108">
            <v>99</v>
          </cell>
          <cell r="X108">
            <v>104.63667820069205</v>
          </cell>
          <cell r="Y108">
            <v>1295612</v>
          </cell>
          <cell r="Z108">
            <v>0</v>
          </cell>
          <cell r="AA108">
            <v>1295612</v>
          </cell>
          <cell r="AB108">
            <v>93440</v>
          </cell>
          <cell r="AC108">
            <v>1389052</v>
          </cell>
          <cell r="AD108">
            <v>0</v>
          </cell>
          <cell r="AE108">
            <v>0</v>
          </cell>
          <cell r="AF108">
            <v>0</v>
          </cell>
          <cell r="AG108">
            <v>1389052</v>
          </cell>
          <cell r="AH108">
            <v>0</v>
          </cell>
          <cell r="AI108">
            <v>99</v>
          </cell>
          <cell r="AJ108">
            <v>99</v>
          </cell>
          <cell r="AK108" t="str">
            <v>FOXBOROUGH</v>
          </cell>
          <cell r="AL108">
            <v>1295612</v>
          </cell>
          <cell r="AM108">
            <v>1409519</v>
          </cell>
          <cell r="AN108">
            <v>0</v>
          </cell>
          <cell r="AO108">
            <v>26049.75</v>
          </cell>
          <cell r="AP108">
            <v>10643</v>
          </cell>
          <cell r="AQ108">
            <v>0</v>
          </cell>
          <cell r="AR108">
            <v>17315</v>
          </cell>
          <cell r="AS108">
            <v>0</v>
          </cell>
          <cell r="AT108">
            <v>54007.75</v>
          </cell>
          <cell r="AU108">
            <v>31296.307754611564</v>
          </cell>
        </row>
        <row r="109">
          <cell r="A109">
            <v>100</v>
          </cell>
          <cell r="B109">
            <v>100</v>
          </cell>
          <cell r="C109" t="str">
            <v>FRAMINGHAM</v>
          </cell>
          <cell r="D109">
            <v>329.43189368770766</v>
          </cell>
          <cell r="E109">
            <v>4059891</v>
          </cell>
          <cell r="F109">
            <v>283675</v>
          </cell>
          <cell r="G109">
            <v>4343566</v>
          </cell>
          <cell r="I109">
            <v>679059.43477845064</v>
          </cell>
          <cell r="J109">
            <v>0.69126871654469235</v>
          </cell>
          <cell r="K109">
            <v>283675</v>
          </cell>
          <cell r="L109">
            <v>962734.43477845064</v>
          </cell>
          <cell r="N109">
            <v>3380831.5652215495</v>
          </cell>
          <cell r="P109">
            <v>108112</v>
          </cell>
          <cell r="Q109">
            <v>679059.43477845064</v>
          </cell>
          <cell r="R109">
            <v>290763</v>
          </cell>
          <cell r="S109">
            <v>1070846.4347784505</v>
          </cell>
          <cell r="U109">
            <v>1500818.5</v>
          </cell>
          <cell r="V109">
            <v>0</v>
          </cell>
          <cell r="W109">
            <v>100</v>
          </cell>
          <cell r="X109">
            <v>329.43189368770766</v>
          </cell>
          <cell r="Y109">
            <v>4059891</v>
          </cell>
          <cell r="Z109">
            <v>0</v>
          </cell>
          <cell r="AA109">
            <v>4059891</v>
          </cell>
          <cell r="AB109">
            <v>283675</v>
          </cell>
          <cell r="AC109">
            <v>4343566</v>
          </cell>
          <cell r="AD109">
            <v>101024</v>
          </cell>
          <cell r="AE109">
            <v>7088</v>
          </cell>
          <cell r="AF109">
            <v>108112</v>
          </cell>
          <cell r="AG109">
            <v>4451678</v>
          </cell>
          <cell r="AH109">
            <v>0</v>
          </cell>
          <cell r="AI109">
            <v>100</v>
          </cell>
          <cell r="AJ109">
            <v>100</v>
          </cell>
          <cell r="AK109" t="str">
            <v>FRAMINGHAM</v>
          </cell>
          <cell r="AL109">
            <v>4059891</v>
          </cell>
          <cell r="AM109">
            <v>3354070</v>
          </cell>
          <cell r="AN109">
            <v>705821</v>
          </cell>
          <cell r="AO109">
            <v>107995</v>
          </cell>
          <cell r="AP109">
            <v>124198</v>
          </cell>
          <cell r="AQ109">
            <v>125896.25</v>
          </cell>
          <cell r="AR109">
            <v>45121.25</v>
          </cell>
          <cell r="AS109">
            <v>0</v>
          </cell>
          <cell r="AT109">
            <v>1109031.5</v>
          </cell>
          <cell r="AU109">
            <v>875040.46490719228</v>
          </cell>
        </row>
        <row r="110">
          <cell r="A110">
            <v>101</v>
          </cell>
          <cell r="B110">
            <v>101</v>
          </cell>
          <cell r="C110" t="str">
            <v>FRANKLIN</v>
          </cell>
          <cell r="D110">
            <v>428.19548448654427</v>
          </cell>
          <cell r="E110">
            <v>4008561</v>
          </cell>
          <cell r="F110">
            <v>381495</v>
          </cell>
          <cell r="G110">
            <v>4390056</v>
          </cell>
          <cell r="I110">
            <v>290643.79938780569</v>
          </cell>
          <cell r="J110">
            <v>0.80577424145374532</v>
          </cell>
          <cell r="K110">
            <v>381495</v>
          </cell>
          <cell r="L110">
            <v>672138.79938780563</v>
          </cell>
          <cell r="N110">
            <v>3717917.2006121944</v>
          </cell>
          <cell r="P110">
            <v>0</v>
          </cell>
          <cell r="Q110">
            <v>290643.79938780569</v>
          </cell>
          <cell r="R110">
            <v>381495</v>
          </cell>
          <cell r="S110">
            <v>672138.79938780563</v>
          </cell>
          <cell r="U110">
            <v>834152.75</v>
          </cell>
          <cell r="V110">
            <v>0</v>
          </cell>
          <cell r="W110">
            <v>101</v>
          </cell>
          <cell r="X110">
            <v>428.19548448654427</v>
          </cell>
          <cell r="Y110">
            <v>4008561</v>
          </cell>
          <cell r="Z110">
            <v>0</v>
          </cell>
          <cell r="AA110">
            <v>4008561</v>
          </cell>
          <cell r="AB110">
            <v>381495</v>
          </cell>
          <cell r="AC110">
            <v>4390056</v>
          </cell>
          <cell r="AD110">
            <v>0</v>
          </cell>
          <cell r="AE110">
            <v>0</v>
          </cell>
          <cell r="AF110">
            <v>0</v>
          </cell>
          <cell r="AG110">
            <v>4390056</v>
          </cell>
          <cell r="AH110">
            <v>0</v>
          </cell>
          <cell r="AI110">
            <v>101</v>
          </cell>
          <cell r="AJ110">
            <v>101</v>
          </cell>
          <cell r="AK110" t="str">
            <v>FRANKLIN</v>
          </cell>
          <cell r="AL110">
            <v>4008561</v>
          </cell>
          <cell r="AM110">
            <v>3706463</v>
          </cell>
          <cell r="AN110">
            <v>302098</v>
          </cell>
          <cell r="AO110">
            <v>16566.75</v>
          </cell>
          <cell r="AP110">
            <v>26560.25</v>
          </cell>
          <cell r="AQ110">
            <v>33753.75</v>
          </cell>
          <cell r="AR110">
            <v>73679</v>
          </cell>
          <cell r="AS110">
            <v>0</v>
          </cell>
          <cell r="AT110">
            <v>452657.75</v>
          </cell>
          <cell r="AU110">
            <v>331757.85209545447</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H111">
            <v>0</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row>
        <row r="112">
          <cell r="A112">
            <v>103</v>
          </cell>
          <cell r="B112">
            <v>103</v>
          </cell>
          <cell r="C112" t="str">
            <v>GARDNER</v>
          </cell>
          <cell r="D112">
            <v>14</v>
          </cell>
          <cell r="E112">
            <v>123019</v>
          </cell>
          <cell r="F112">
            <v>11609</v>
          </cell>
          <cell r="G112">
            <v>134628</v>
          </cell>
          <cell r="I112">
            <v>22398.28894447333</v>
          </cell>
          <cell r="J112">
            <v>0.89788221635573151</v>
          </cell>
          <cell r="K112">
            <v>11609</v>
          </cell>
          <cell r="L112">
            <v>34007.28894447333</v>
          </cell>
          <cell r="N112">
            <v>100620.71105552667</v>
          </cell>
          <cell r="P112">
            <v>10231</v>
          </cell>
          <cell r="Q112">
            <v>22398.28894447333</v>
          </cell>
          <cell r="R112">
            <v>12502</v>
          </cell>
          <cell r="S112">
            <v>44238.28894447333</v>
          </cell>
          <cell r="U112">
            <v>48106</v>
          </cell>
          <cell r="V112">
            <v>0</v>
          </cell>
          <cell r="W112">
            <v>103</v>
          </cell>
          <cell r="X112">
            <v>14</v>
          </cell>
          <cell r="Y112">
            <v>123019</v>
          </cell>
          <cell r="Z112">
            <v>0</v>
          </cell>
          <cell r="AA112">
            <v>123019</v>
          </cell>
          <cell r="AB112">
            <v>11609</v>
          </cell>
          <cell r="AC112">
            <v>134628</v>
          </cell>
          <cell r="AD112">
            <v>9338</v>
          </cell>
          <cell r="AE112">
            <v>893</v>
          </cell>
          <cell r="AF112">
            <v>10231</v>
          </cell>
          <cell r="AG112">
            <v>144859</v>
          </cell>
          <cell r="AH112">
            <v>0</v>
          </cell>
          <cell r="AI112">
            <v>103</v>
          </cell>
          <cell r="AJ112">
            <v>103</v>
          </cell>
          <cell r="AK112" t="str">
            <v>GARDNER</v>
          </cell>
          <cell r="AL112">
            <v>123019</v>
          </cell>
          <cell r="AM112">
            <v>99738</v>
          </cell>
          <cell r="AN112">
            <v>23281</v>
          </cell>
          <cell r="AO112">
            <v>0</v>
          </cell>
          <cell r="AP112">
            <v>0</v>
          </cell>
          <cell r="AQ112">
            <v>0</v>
          </cell>
          <cell r="AR112">
            <v>2985</v>
          </cell>
          <cell r="AS112">
            <v>0</v>
          </cell>
          <cell r="AT112">
            <v>26266</v>
          </cell>
          <cell r="AU112">
            <v>23281</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H113">
            <v>0</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row>
        <row r="114">
          <cell r="A114">
            <v>105</v>
          </cell>
          <cell r="B114">
            <v>105</v>
          </cell>
          <cell r="C114" t="str">
            <v>GEORGETOWN</v>
          </cell>
          <cell r="D114">
            <v>1</v>
          </cell>
          <cell r="E114">
            <v>9419</v>
          </cell>
          <cell r="F114">
            <v>893</v>
          </cell>
          <cell r="G114">
            <v>10312</v>
          </cell>
          <cell r="I114">
            <v>0</v>
          </cell>
          <cell r="J114">
            <v>7.3746799900900162E-2</v>
          </cell>
          <cell r="K114">
            <v>893</v>
          </cell>
          <cell r="L114">
            <v>893</v>
          </cell>
          <cell r="N114">
            <v>9419</v>
          </cell>
          <cell r="P114">
            <v>0</v>
          </cell>
          <cell r="Q114">
            <v>0</v>
          </cell>
          <cell r="R114">
            <v>893</v>
          </cell>
          <cell r="S114">
            <v>893</v>
          </cell>
          <cell r="U114">
            <v>12109</v>
          </cell>
          <cell r="V114">
            <v>0</v>
          </cell>
          <cell r="W114">
            <v>105</v>
          </cell>
          <cell r="X114">
            <v>1</v>
          </cell>
          <cell r="Y114">
            <v>9419</v>
          </cell>
          <cell r="Z114">
            <v>0</v>
          </cell>
          <cell r="AA114">
            <v>9419</v>
          </cell>
          <cell r="AB114">
            <v>893</v>
          </cell>
          <cell r="AC114">
            <v>10312</v>
          </cell>
          <cell r="AD114">
            <v>0</v>
          </cell>
          <cell r="AE114">
            <v>0</v>
          </cell>
          <cell r="AF114">
            <v>0</v>
          </cell>
          <cell r="AG114">
            <v>10312</v>
          </cell>
          <cell r="AH114">
            <v>0</v>
          </cell>
          <cell r="AI114">
            <v>105</v>
          </cell>
          <cell r="AJ114">
            <v>105</v>
          </cell>
          <cell r="AK114" t="str">
            <v>GEORGETOWN</v>
          </cell>
          <cell r="AL114">
            <v>9419</v>
          </cell>
          <cell r="AM114">
            <v>19735</v>
          </cell>
          <cell r="AN114">
            <v>0</v>
          </cell>
          <cell r="AO114">
            <v>0</v>
          </cell>
          <cell r="AP114">
            <v>0</v>
          </cell>
          <cell r="AQ114">
            <v>2606</v>
          </cell>
          <cell r="AR114">
            <v>8610</v>
          </cell>
          <cell r="AS114">
            <v>0</v>
          </cell>
          <cell r="AT114">
            <v>11216</v>
          </cell>
          <cell r="AU114">
            <v>0</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H115">
            <v>0</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row>
        <row r="116">
          <cell r="A116">
            <v>107</v>
          </cell>
          <cell r="B116">
            <v>107</v>
          </cell>
          <cell r="C116" t="str">
            <v>GLOUCESTER</v>
          </cell>
          <cell r="D116">
            <v>2</v>
          </cell>
          <cell r="E116">
            <v>27010</v>
          </cell>
          <cell r="F116">
            <v>1786</v>
          </cell>
          <cell r="G116">
            <v>28796</v>
          </cell>
          <cell r="I116">
            <v>13671.220561873031</v>
          </cell>
          <cell r="J116">
            <v>4.2283993989650132E-2</v>
          </cell>
          <cell r="K116">
            <v>1786</v>
          </cell>
          <cell r="L116">
            <v>15457.220561873031</v>
          </cell>
          <cell r="N116">
            <v>13338.779438126969</v>
          </cell>
          <cell r="P116">
            <v>0</v>
          </cell>
          <cell r="Q116">
            <v>13671.220561873031</v>
          </cell>
          <cell r="R116">
            <v>1786</v>
          </cell>
          <cell r="S116">
            <v>15457.220561873031</v>
          </cell>
          <cell r="U116">
            <v>365557.25</v>
          </cell>
          <cell r="V116">
            <v>0</v>
          </cell>
          <cell r="W116">
            <v>107</v>
          </cell>
          <cell r="X116">
            <v>2</v>
          </cell>
          <cell r="Y116">
            <v>27010</v>
          </cell>
          <cell r="Z116">
            <v>0</v>
          </cell>
          <cell r="AA116">
            <v>27010</v>
          </cell>
          <cell r="AB116">
            <v>1786</v>
          </cell>
          <cell r="AC116">
            <v>28796</v>
          </cell>
          <cell r="AD116">
            <v>0</v>
          </cell>
          <cell r="AE116">
            <v>0</v>
          </cell>
          <cell r="AF116">
            <v>0</v>
          </cell>
          <cell r="AG116">
            <v>28796</v>
          </cell>
          <cell r="AH116">
            <v>0</v>
          </cell>
          <cell r="AI116">
            <v>107</v>
          </cell>
          <cell r="AJ116">
            <v>107</v>
          </cell>
          <cell r="AK116" t="str">
            <v>GLOUCESTER</v>
          </cell>
          <cell r="AL116">
            <v>27010</v>
          </cell>
          <cell r="AM116">
            <v>12800</v>
          </cell>
          <cell r="AN116">
            <v>14210</v>
          </cell>
          <cell r="AO116">
            <v>0</v>
          </cell>
          <cell r="AP116">
            <v>0</v>
          </cell>
          <cell r="AQ116">
            <v>155990.25</v>
          </cell>
          <cell r="AR116">
            <v>193571</v>
          </cell>
          <cell r="AS116">
            <v>0</v>
          </cell>
          <cell r="AT116">
            <v>363771.25</v>
          </cell>
          <cell r="AU116">
            <v>14210</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H117">
            <v>0</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H118">
            <v>0</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row>
        <row r="119">
          <cell r="A119">
            <v>110</v>
          </cell>
          <cell r="B119">
            <v>110</v>
          </cell>
          <cell r="C119" t="str">
            <v>GRAFTON</v>
          </cell>
          <cell r="D119">
            <v>48.510157808815521</v>
          </cell>
          <cell r="E119">
            <v>496957</v>
          </cell>
          <cell r="F119">
            <v>42033</v>
          </cell>
          <cell r="G119">
            <v>538990</v>
          </cell>
          <cell r="I119">
            <v>5941.8337924087145</v>
          </cell>
          <cell r="J119">
            <v>0.43894309084171429</v>
          </cell>
          <cell r="K119">
            <v>42033</v>
          </cell>
          <cell r="L119">
            <v>47974.833792408717</v>
          </cell>
          <cell r="N119">
            <v>491015.1662075913</v>
          </cell>
          <cell r="P119">
            <v>0</v>
          </cell>
          <cell r="Q119">
            <v>5941.8337924087145</v>
          </cell>
          <cell r="R119">
            <v>42033</v>
          </cell>
          <cell r="S119">
            <v>47974.833792408717</v>
          </cell>
          <cell r="U119">
            <v>109296.25</v>
          </cell>
          <cell r="V119">
            <v>0</v>
          </cell>
          <cell r="W119">
            <v>110</v>
          </cell>
          <cell r="X119">
            <v>48.510157808815521</v>
          </cell>
          <cell r="Y119">
            <v>496957</v>
          </cell>
          <cell r="Z119">
            <v>0</v>
          </cell>
          <cell r="AA119">
            <v>496957</v>
          </cell>
          <cell r="AB119">
            <v>42033</v>
          </cell>
          <cell r="AC119">
            <v>538990</v>
          </cell>
          <cell r="AD119">
            <v>0</v>
          </cell>
          <cell r="AE119">
            <v>0</v>
          </cell>
          <cell r="AF119">
            <v>0</v>
          </cell>
          <cell r="AG119">
            <v>538990</v>
          </cell>
          <cell r="AH119">
            <v>0</v>
          </cell>
          <cell r="AI119">
            <v>110</v>
          </cell>
          <cell r="AJ119">
            <v>110</v>
          </cell>
          <cell r="AK119" t="str">
            <v>GRAFTON</v>
          </cell>
          <cell r="AL119">
            <v>496957</v>
          </cell>
          <cell r="AM119">
            <v>490781</v>
          </cell>
          <cell r="AN119">
            <v>6176</v>
          </cell>
          <cell r="AO119">
            <v>0</v>
          </cell>
          <cell r="AP119">
            <v>23833.25</v>
          </cell>
          <cell r="AQ119">
            <v>13948</v>
          </cell>
          <cell r="AR119">
            <v>23306</v>
          </cell>
          <cell r="AS119">
            <v>0</v>
          </cell>
          <cell r="AT119">
            <v>67263.25</v>
          </cell>
          <cell r="AU119">
            <v>17924.804153443209</v>
          </cell>
        </row>
        <row r="120">
          <cell r="A120">
            <v>111</v>
          </cell>
          <cell r="B120">
            <v>111</v>
          </cell>
          <cell r="C120" t="str">
            <v>GRANBY</v>
          </cell>
          <cell r="D120">
            <v>18</v>
          </cell>
          <cell r="E120">
            <v>204632</v>
          </cell>
          <cell r="F120">
            <v>15954</v>
          </cell>
          <cell r="G120">
            <v>220586</v>
          </cell>
          <cell r="I120">
            <v>46172.358705517981</v>
          </cell>
          <cell r="J120">
            <v>0.77998705225350728</v>
          </cell>
          <cell r="K120">
            <v>15954</v>
          </cell>
          <cell r="L120">
            <v>62126.358705517981</v>
          </cell>
          <cell r="N120">
            <v>158459.64129448202</v>
          </cell>
          <cell r="P120">
            <v>0</v>
          </cell>
          <cell r="Q120">
            <v>46172.358705517981</v>
          </cell>
          <cell r="R120">
            <v>15954</v>
          </cell>
          <cell r="S120">
            <v>62126.358705517981</v>
          </cell>
          <cell r="U120">
            <v>79650.5</v>
          </cell>
          <cell r="V120">
            <v>0</v>
          </cell>
          <cell r="W120">
            <v>111</v>
          </cell>
          <cell r="X120">
            <v>18</v>
          </cell>
          <cell r="Y120">
            <v>204632</v>
          </cell>
          <cell r="Z120">
            <v>0</v>
          </cell>
          <cell r="AA120">
            <v>204632</v>
          </cell>
          <cell r="AB120">
            <v>15954</v>
          </cell>
          <cell r="AC120">
            <v>220586</v>
          </cell>
          <cell r="AD120">
            <v>0</v>
          </cell>
          <cell r="AE120">
            <v>0</v>
          </cell>
          <cell r="AF120">
            <v>0</v>
          </cell>
          <cell r="AG120">
            <v>220586</v>
          </cell>
          <cell r="AH120">
            <v>0</v>
          </cell>
          <cell r="AI120">
            <v>111</v>
          </cell>
          <cell r="AJ120">
            <v>111</v>
          </cell>
          <cell r="AK120" t="str">
            <v>GRANBY</v>
          </cell>
          <cell r="AL120">
            <v>204632</v>
          </cell>
          <cell r="AM120">
            <v>156640</v>
          </cell>
          <cell r="AN120">
            <v>47992</v>
          </cell>
          <cell r="AO120">
            <v>0</v>
          </cell>
          <cell r="AP120">
            <v>14194.25</v>
          </cell>
          <cell r="AQ120">
            <v>1510.25</v>
          </cell>
          <cell r="AR120">
            <v>0</v>
          </cell>
          <cell r="AS120">
            <v>0</v>
          </cell>
          <cell r="AT120">
            <v>63696.5</v>
          </cell>
          <cell r="AU120">
            <v>54989.176774254927</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H121">
            <v>0</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H122">
            <v>0</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row>
        <row r="123">
          <cell r="A123">
            <v>114</v>
          </cell>
          <cell r="B123">
            <v>114</v>
          </cell>
          <cell r="C123" t="str">
            <v>GREENFIELD</v>
          </cell>
          <cell r="D123">
            <v>99.275593131209675</v>
          </cell>
          <cell r="E123">
            <v>1102706</v>
          </cell>
          <cell r="F123">
            <v>86755</v>
          </cell>
          <cell r="G123">
            <v>1189461</v>
          </cell>
          <cell r="I123">
            <v>0</v>
          </cell>
          <cell r="J123">
            <v>0.55102044056864574</v>
          </cell>
          <cell r="K123">
            <v>86755</v>
          </cell>
          <cell r="L123">
            <v>86755</v>
          </cell>
          <cell r="N123">
            <v>1102706</v>
          </cell>
          <cell r="P123">
            <v>26007</v>
          </cell>
          <cell r="Q123">
            <v>0</v>
          </cell>
          <cell r="R123">
            <v>88607</v>
          </cell>
          <cell r="S123">
            <v>112762</v>
          </cell>
          <cell r="U123">
            <v>183451.25</v>
          </cell>
          <cell r="V123">
            <v>0</v>
          </cell>
          <cell r="W123">
            <v>114</v>
          </cell>
          <cell r="X123">
            <v>99.275593131209675</v>
          </cell>
          <cell r="Y123">
            <v>1102706</v>
          </cell>
          <cell r="Z123">
            <v>0</v>
          </cell>
          <cell r="AA123">
            <v>1102706</v>
          </cell>
          <cell r="AB123">
            <v>86755</v>
          </cell>
          <cell r="AC123">
            <v>1189461</v>
          </cell>
          <cell r="AD123">
            <v>24155</v>
          </cell>
          <cell r="AE123">
            <v>1852</v>
          </cell>
          <cell r="AF123">
            <v>26007</v>
          </cell>
          <cell r="AG123">
            <v>1215468</v>
          </cell>
          <cell r="AH123">
            <v>0</v>
          </cell>
          <cell r="AI123">
            <v>114</v>
          </cell>
          <cell r="AJ123">
            <v>114</v>
          </cell>
          <cell r="AK123" t="str">
            <v>GREENFIELD</v>
          </cell>
          <cell r="AL123">
            <v>1102706</v>
          </cell>
          <cell r="AM123">
            <v>1148912</v>
          </cell>
          <cell r="AN123">
            <v>0</v>
          </cell>
          <cell r="AO123">
            <v>0</v>
          </cell>
          <cell r="AP123">
            <v>34723.75</v>
          </cell>
          <cell r="AQ123">
            <v>8027</v>
          </cell>
          <cell r="AR123">
            <v>27938.5</v>
          </cell>
          <cell r="AS123">
            <v>0</v>
          </cell>
          <cell r="AT123">
            <v>70689.25</v>
          </cell>
          <cell r="AU123">
            <v>17117.36914701619</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H124">
            <v>0</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H125">
            <v>0</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row>
        <row r="126">
          <cell r="A126">
            <v>117</v>
          </cell>
          <cell r="B126">
            <v>117</v>
          </cell>
          <cell r="C126" t="str">
            <v>HADLEY</v>
          </cell>
          <cell r="D126">
            <v>37.363481228668945</v>
          </cell>
          <cell r="E126">
            <v>471800</v>
          </cell>
          <cell r="F126">
            <v>32416</v>
          </cell>
          <cell r="G126">
            <v>504216</v>
          </cell>
          <cell r="I126">
            <v>87910.470009933022</v>
          </cell>
          <cell r="J126">
            <v>0.70734922908213571</v>
          </cell>
          <cell r="K126">
            <v>32416</v>
          </cell>
          <cell r="L126">
            <v>120326.47000993302</v>
          </cell>
          <cell r="N126">
            <v>383889.52999006701</v>
          </cell>
          <cell r="P126">
            <v>15582</v>
          </cell>
          <cell r="Q126">
            <v>87910.470009933022</v>
          </cell>
          <cell r="R126">
            <v>33309</v>
          </cell>
          <cell r="S126">
            <v>135908.47000993302</v>
          </cell>
          <cell r="U126">
            <v>185691</v>
          </cell>
          <cell r="V126">
            <v>0</v>
          </cell>
          <cell r="W126">
            <v>117</v>
          </cell>
          <cell r="X126">
            <v>37.363481228668945</v>
          </cell>
          <cell r="Y126">
            <v>471800</v>
          </cell>
          <cell r="Z126">
            <v>0</v>
          </cell>
          <cell r="AA126">
            <v>471800</v>
          </cell>
          <cell r="AB126">
            <v>32416</v>
          </cell>
          <cell r="AC126">
            <v>504216</v>
          </cell>
          <cell r="AD126">
            <v>14689</v>
          </cell>
          <cell r="AE126">
            <v>893</v>
          </cell>
          <cell r="AF126">
            <v>15582</v>
          </cell>
          <cell r="AG126">
            <v>519798</v>
          </cell>
          <cell r="AH126">
            <v>0</v>
          </cell>
          <cell r="AI126">
            <v>117</v>
          </cell>
          <cell r="AJ126">
            <v>117</v>
          </cell>
          <cell r="AK126" t="str">
            <v>HADLEY</v>
          </cell>
          <cell r="AL126">
            <v>471800</v>
          </cell>
          <cell r="AM126">
            <v>380425</v>
          </cell>
          <cell r="AN126">
            <v>91375</v>
          </cell>
          <cell r="AO126">
            <v>15796.5</v>
          </cell>
          <cell r="AP126">
            <v>26926.75</v>
          </cell>
          <cell r="AQ126">
            <v>3594.75</v>
          </cell>
          <cell r="AR126">
            <v>0</v>
          </cell>
          <cell r="AS126">
            <v>0</v>
          </cell>
          <cell r="AT126">
            <v>137693</v>
          </cell>
          <cell r="AU126">
            <v>120445.27140082562</v>
          </cell>
        </row>
        <row r="127">
          <cell r="A127">
            <v>118</v>
          </cell>
          <cell r="B127">
            <v>118</v>
          </cell>
          <cell r="C127" t="str">
            <v>HALIFAX</v>
          </cell>
          <cell r="D127">
            <v>1</v>
          </cell>
          <cell r="E127">
            <v>11212</v>
          </cell>
          <cell r="F127">
            <v>893</v>
          </cell>
          <cell r="G127">
            <v>12105</v>
          </cell>
          <cell r="I127">
            <v>10786.891269508826</v>
          </cell>
          <cell r="J127">
            <v>0.96488155881939908</v>
          </cell>
          <cell r="K127">
            <v>893</v>
          </cell>
          <cell r="L127">
            <v>11679.891269508826</v>
          </cell>
          <cell r="N127">
            <v>425.10873049117436</v>
          </cell>
          <cell r="P127">
            <v>0</v>
          </cell>
          <cell r="Q127">
            <v>10786.891269508826</v>
          </cell>
          <cell r="R127">
            <v>893</v>
          </cell>
          <cell r="S127">
            <v>11679.891269508826</v>
          </cell>
          <cell r="U127">
            <v>12105</v>
          </cell>
          <cell r="V127">
            <v>0</v>
          </cell>
          <cell r="W127">
            <v>118</v>
          </cell>
          <cell r="X127">
            <v>1</v>
          </cell>
          <cell r="Y127">
            <v>11212</v>
          </cell>
          <cell r="Z127">
            <v>0</v>
          </cell>
          <cell r="AA127">
            <v>11212</v>
          </cell>
          <cell r="AB127">
            <v>893</v>
          </cell>
          <cell r="AC127">
            <v>12105</v>
          </cell>
          <cell r="AD127">
            <v>0</v>
          </cell>
          <cell r="AE127">
            <v>0</v>
          </cell>
          <cell r="AF127">
            <v>0</v>
          </cell>
          <cell r="AG127">
            <v>12105</v>
          </cell>
          <cell r="AH127">
            <v>0</v>
          </cell>
          <cell r="AI127">
            <v>118</v>
          </cell>
          <cell r="AJ127">
            <v>118</v>
          </cell>
          <cell r="AK127" t="str">
            <v>HALIFAX</v>
          </cell>
          <cell r="AL127">
            <v>11212</v>
          </cell>
          <cell r="AM127">
            <v>0</v>
          </cell>
          <cell r="AN127">
            <v>11212</v>
          </cell>
          <cell r="AO127">
            <v>0</v>
          </cell>
          <cell r="AP127">
            <v>0</v>
          </cell>
          <cell r="AQ127">
            <v>0</v>
          </cell>
          <cell r="AR127">
            <v>0</v>
          </cell>
          <cell r="AS127">
            <v>0</v>
          </cell>
          <cell r="AT127">
            <v>11212</v>
          </cell>
          <cell r="AU127">
            <v>11212</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H128">
            <v>0</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H129">
            <v>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row>
        <row r="130">
          <cell r="A130">
            <v>121</v>
          </cell>
          <cell r="B130">
            <v>121</v>
          </cell>
          <cell r="C130" t="str">
            <v>HANCOCK</v>
          </cell>
          <cell r="D130">
            <v>0</v>
          </cell>
          <cell r="E130">
            <v>0</v>
          </cell>
          <cell r="F130">
            <v>0</v>
          </cell>
          <cell r="G130">
            <v>0</v>
          </cell>
          <cell r="I130">
            <v>0</v>
          </cell>
          <cell r="J130" t="str">
            <v/>
          </cell>
          <cell r="K130">
            <v>0</v>
          </cell>
          <cell r="L130">
            <v>0</v>
          </cell>
          <cell r="N130">
            <v>0</v>
          </cell>
          <cell r="P130">
            <v>0</v>
          </cell>
          <cell r="Q130">
            <v>0</v>
          </cell>
          <cell r="R130">
            <v>0</v>
          </cell>
          <cell r="S130">
            <v>0</v>
          </cell>
          <cell r="U130">
            <v>7824</v>
          </cell>
          <cell r="V130">
            <v>0</v>
          </cell>
          <cell r="W130">
            <v>121</v>
          </cell>
          <cell r="AH130">
            <v>0</v>
          </cell>
          <cell r="AI130">
            <v>121</v>
          </cell>
          <cell r="AJ130">
            <v>121</v>
          </cell>
          <cell r="AK130" t="str">
            <v>HANCOCK</v>
          </cell>
          <cell r="AL130">
            <v>0</v>
          </cell>
          <cell r="AM130">
            <v>0</v>
          </cell>
          <cell r="AN130">
            <v>0</v>
          </cell>
          <cell r="AO130">
            <v>0</v>
          </cell>
          <cell r="AP130">
            <v>0</v>
          </cell>
          <cell r="AQ130">
            <v>5373</v>
          </cell>
          <cell r="AR130">
            <v>2451</v>
          </cell>
          <cell r="AS130">
            <v>0</v>
          </cell>
          <cell r="AT130">
            <v>7824</v>
          </cell>
          <cell r="AU130">
            <v>0</v>
          </cell>
        </row>
        <row r="131">
          <cell r="A131">
            <v>122</v>
          </cell>
          <cell r="B131">
            <v>122</v>
          </cell>
          <cell r="C131" t="str">
            <v>HANOVER</v>
          </cell>
          <cell r="D131">
            <v>32</v>
          </cell>
          <cell r="E131">
            <v>322368</v>
          </cell>
          <cell r="F131">
            <v>28576</v>
          </cell>
          <cell r="G131">
            <v>350944</v>
          </cell>
          <cell r="I131">
            <v>12838.055396033336</v>
          </cell>
          <cell r="J131">
            <v>0.80331021004152581</v>
          </cell>
          <cell r="K131">
            <v>28576</v>
          </cell>
          <cell r="L131">
            <v>41414.055396033335</v>
          </cell>
          <cell r="N131">
            <v>309529.94460396667</v>
          </cell>
          <cell r="P131">
            <v>0</v>
          </cell>
          <cell r="Q131">
            <v>12838.055396033336</v>
          </cell>
          <cell r="R131">
            <v>28576</v>
          </cell>
          <cell r="S131">
            <v>41414.055396033335</v>
          </cell>
          <cell r="U131">
            <v>51554.25</v>
          </cell>
          <cell r="V131">
            <v>0</v>
          </cell>
          <cell r="W131">
            <v>122</v>
          </cell>
          <cell r="X131">
            <v>32</v>
          </cell>
          <cell r="Y131">
            <v>322368</v>
          </cell>
          <cell r="Z131">
            <v>0</v>
          </cell>
          <cell r="AA131">
            <v>322368</v>
          </cell>
          <cell r="AB131">
            <v>28576</v>
          </cell>
          <cell r="AC131">
            <v>350944</v>
          </cell>
          <cell r="AD131">
            <v>0</v>
          </cell>
          <cell r="AE131">
            <v>0</v>
          </cell>
          <cell r="AF131">
            <v>0</v>
          </cell>
          <cell r="AG131">
            <v>350944</v>
          </cell>
          <cell r="AH131">
            <v>0</v>
          </cell>
          <cell r="AI131">
            <v>122</v>
          </cell>
          <cell r="AJ131">
            <v>122</v>
          </cell>
          <cell r="AK131" t="str">
            <v>HANOVER</v>
          </cell>
          <cell r="AL131">
            <v>322368</v>
          </cell>
          <cell r="AM131">
            <v>309024</v>
          </cell>
          <cell r="AN131">
            <v>13344</v>
          </cell>
          <cell r="AO131">
            <v>2677.75</v>
          </cell>
          <cell r="AP131">
            <v>853.25</v>
          </cell>
          <cell r="AQ131">
            <v>0</v>
          </cell>
          <cell r="AR131">
            <v>6103.25</v>
          </cell>
          <cell r="AS131">
            <v>0</v>
          </cell>
          <cell r="AT131">
            <v>22978.25</v>
          </cell>
          <cell r="AU131">
            <v>16442.366875328604</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H132">
            <v>0</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H133">
            <v>0</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row>
        <row r="134">
          <cell r="A134">
            <v>125</v>
          </cell>
          <cell r="B134">
            <v>125</v>
          </cell>
          <cell r="C134" t="str">
            <v>HARVARD</v>
          </cell>
          <cell r="D134">
            <v>22.999999999999996</v>
          </cell>
          <cell r="E134">
            <v>307871</v>
          </cell>
          <cell r="F134">
            <v>20427</v>
          </cell>
          <cell r="G134">
            <v>328298</v>
          </cell>
          <cell r="I134">
            <v>33844.208087654428</v>
          </cell>
          <cell r="J134">
            <v>0.62460210080826373</v>
          </cell>
          <cell r="K134">
            <v>20427</v>
          </cell>
          <cell r="L134">
            <v>54271.208087654428</v>
          </cell>
          <cell r="N134">
            <v>274026.79191234556</v>
          </cell>
          <cell r="P134">
            <v>0</v>
          </cell>
          <cell r="Q134">
            <v>33844.208087654428</v>
          </cell>
          <cell r="R134">
            <v>20427</v>
          </cell>
          <cell r="S134">
            <v>54271.208087654428</v>
          </cell>
          <cell r="U134">
            <v>86889.25</v>
          </cell>
          <cell r="V134">
            <v>0</v>
          </cell>
          <cell r="W134">
            <v>125</v>
          </cell>
          <cell r="X134">
            <v>22.999999999999996</v>
          </cell>
          <cell r="Y134">
            <v>307871</v>
          </cell>
          <cell r="Z134">
            <v>0</v>
          </cell>
          <cell r="AA134">
            <v>307871</v>
          </cell>
          <cell r="AB134">
            <v>20427</v>
          </cell>
          <cell r="AC134">
            <v>328298</v>
          </cell>
          <cell r="AD134">
            <v>0</v>
          </cell>
          <cell r="AE134">
            <v>0</v>
          </cell>
          <cell r="AF134">
            <v>0</v>
          </cell>
          <cell r="AG134">
            <v>328298</v>
          </cell>
          <cell r="AH134">
            <v>0</v>
          </cell>
          <cell r="AI134">
            <v>125</v>
          </cell>
          <cell r="AJ134">
            <v>125</v>
          </cell>
          <cell r="AK134" t="str">
            <v>HARVARD</v>
          </cell>
          <cell r="AL134">
            <v>307871</v>
          </cell>
          <cell r="AM134">
            <v>272693</v>
          </cell>
          <cell r="AN134">
            <v>35178</v>
          </cell>
          <cell r="AO134">
            <v>1543.25</v>
          </cell>
          <cell r="AP134">
            <v>25259</v>
          </cell>
          <cell r="AQ134">
            <v>0</v>
          </cell>
          <cell r="AR134">
            <v>4482</v>
          </cell>
          <cell r="AS134">
            <v>0</v>
          </cell>
          <cell r="AT134">
            <v>66462.25</v>
          </cell>
          <cell r="AU134">
            <v>49172.889793642156</v>
          </cell>
        </row>
        <row r="135">
          <cell r="A135">
            <v>126</v>
          </cell>
          <cell r="B135">
            <v>126</v>
          </cell>
          <cell r="C135" t="str">
            <v>HARWICH</v>
          </cell>
          <cell r="D135">
            <v>0</v>
          </cell>
          <cell r="E135">
            <v>0</v>
          </cell>
          <cell r="F135">
            <v>0</v>
          </cell>
          <cell r="G135">
            <v>0</v>
          </cell>
          <cell r="I135">
            <v>0</v>
          </cell>
          <cell r="J135" t="str">
            <v/>
          </cell>
          <cell r="K135">
            <v>0</v>
          </cell>
          <cell r="L135">
            <v>0</v>
          </cell>
          <cell r="N135">
            <v>0</v>
          </cell>
          <cell r="P135">
            <v>0</v>
          </cell>
          <cell r="Q135">
            <v>0</v>
          </cell>
          <cell r="R135">
            <v>0</v>
          </cell>
          <cell r="S135">
            <v>0</v>
          </cell>
          <cell r="U135">
            <v>12456.5</v>
          </cell>
          <cell r="V135">
            <v>0</v>
          </cell>
          <cell r="W135">
            <v>126</v>
          </cell>
          <cell r="AH135">
            <v>0</v>
          </cell>
          <cell r="AI135">
            <v>126</v>
          </cell>
          <cell r="AJ135">
            <v>126</v>
          </cell>
          <cell r="AK135" t="str">
            <v>HARWICH</v>
          </cell>
          <cell r="AL135">
            <v>0</v>
          </cell>
          <cell r="AM135">
            <v>0</v>
          </cell>
          <cell r="AN135">
            <v>0</v>
          </cell>
          <cell r="AO135">
            <v>0</v>
          </cell>
          <cell r="AP135">
            <v>0</v>
          </cell>
          <cell r="AQ135">
            <v>12456.5</v>
          </cell>
          <cell r="AR135">
            <v>0</v>
          </cell>
          <cell r="AS135">
            <v>0</v>
          </cell>
          <cell r="AT135">
            <v>12456.5</v>
          </cell>
          <cell r="AU135">
            <v>0</v>
          </cell>
        </row>
        <row r="136">
          <cell r="A136">
            <v>127</v>
          </cell>
          <cell r="B136">
            <v>127</v>
          </cell>
          <cell r="C136" t="str">
            <v>HATFIELD</v>
          </cell>
          <cell r="D136">
            <v>10.578326435469293</v>
          </cell>
          <cell r="E136">
            <v>118243</v>
          </cell>
          <cell r="F136">
            <v>9365</v>
          </cell>
          <cell r="G136">
            <v>127608</v>
          </cell>
          <cell r="I136">
            <v>5561.8104199991549</v>
          </cell>
          <cell r="J136">
            <v>0.45010773895407208</v>
          </cell>
          <cell r="K136">
            <v>9365</v>
          </cell>
          <cell r="L136">
            <v>14926.810419999154</v>
          </cell>
          <cell r="N136">
            <v>112681.18958000085</v>
          </cell>
          <cell r="P136">
            <v>1010</v>
          </cell>
          <cell r="Q136">
            <v>5561.8104199991549</v>
          </cell>
          <cell r="R136">
            <v>9432</v>
          </cell>
          <cell r="S136">
            <v>15936.810419999154</v>
          </cell>
          <cell r="U136">
            <v>34172.75</v>
          </cell>
          <cell r="V136">
            <v>0</v>
          </cell>
          <cell r="W136">
            <v>127</v>
          </cell>
          <cell r="X136">
            <v>10.578326435469293</v>
          </cell>
          <cell r="Y136">
            <v>118243</v>
          </cell>
          <cell r="Z136">
            <v>0</v>
          </cell>
          <cell r="AA136">
            <v>118243</v>
          </cell>
          <cell r="AB136">
            <v>9365</v>
          </cell>
          <cell r="AC136">
            <v>127608</v>
          </cell>
          <cell r="AD136">
            <v>943</v>
          </cell>
          <cell r="AE136">
            <v>67</v>
          </cell>
          <cell r="AF136">
            <v>1010</v>
          </cell>
          <cell r="AG136">
            <v>128618</v>
          </cell>
          <cell r="AH136">
            <v>0</v>
          </cell>
          <cell r="AI136">
            <v>127</v>
          </cell>
          <cell r="AJ136">
            <v>127</v>
          </cell>
          <cell r="AK136" t="str">
            <v>HATFIELD</v>
          </cell>
          <cell r="AL136">
            <v>118243</v>
          </cell>
          <cell r="AM136">
            <v>112462</v>
          </cell>
          <cell r="AN136">
            <v>5781</v>
          </cell>
          <cell r="AO136">
            <v>0</v>
          </cell>
          <cell r="AP136">
            <v>13396.75</v>
          </cell>
          <cell r="AQ136">
            <v>0</v>
          </cell>
          <cell r="AR136">
            <v>4620</v>
          </cell>
          <cell r="AS136">
            <v>0</v>
          </cell>
          <cell r="AT136">
            <v>23797.75</v>
          </cell>
          <cell r="AU136">
            <v>12385.042337601473</v>
          </cell>
        </row>
        <row r="137">
          <cell r="A137">
            <v>128</v>
          </cell>
          <cell r="B137">
            <v>128</v>
          </cell>
          <cell r="C137" t="str">
            <v>HAVERHILL</v>
          </cell>
          <cell r="D137">
            <v>311.23146961777013</v>
          </cell>
          <cell r="E137">
            <v>2812976</v>
          </cell>
          <cell r="F137">
            <v>277930</v>
          </cell>
          <cell r="G137">
            <v>3090906</v>
          </cell>
          <cell r="I137">
            <v>161215.53542100647</v>
          </cell>
          <cell r="J137">
            <v>0.78648682340626941</v>
          </cell>
          <cell r="K137">
            <v>277930</v>
          </cell>
          <cell r="L137">
            <v>439145.5354210065</v>
          </cell>
          <cell r="N137">
            <v>2651760.4645789936</v>
          </cell>
          <cell r="P137">
            <v>0</v>
          </cell>
          <cell r="Q137">
            <v>161215.53542100647</v>
          </cell>
          <cell r="R137">
            <v>277930</v>
          </cell>
          <cell r="S137">
            <v>439145.5354210065</v>
          </cell>
          <cell r="U137">
            <v>558363.5</v>
          </cell>
          <cell r="V137">
            <v>0</v>
          </cell>
          <cell r="W137">
            <v>128</v>
          </cell>
          <cell r="X137">
            <v>311.23146961777013</v>
          </cell>
          <cell r="Y137">
            <v>2812976</v>
          </cell>
          <cell r="Z137">
            <v>0</v>
          </cell>
          <cell r="AA137">
            <v>2812976</v>
          </cell>
          <cell r="AB137">
            <v>277930</v>
          </cell>
          <cell r="AC137">
            <v>3090906</v>
          </cell>
          <cell r="AD137">
            <v>0</v>
          </cell>
          <cell r="AE137">
            <v>0</v>
          </cell>
          <cell r="AF137">
            <v>0</v>
          </cell>
          <cell r="AG137">
            <v>3090906</v>
          </cell>
          <cell r="AH137">
            <v>0</v>
          </cell>
          <cell r="AI137">
            <v>128</v>
          </cell>
          <cell r="AJ137">
            <v>128</v>
          </cell>
          <cell r="AK137" t="str">
            <v>HAVERHILL</v>
          </cell>
          <cell r="AL137">
            <v>2812976</v>
          </cell>
          <cell r="AM137">
            <v>2645407</v>
          </cell>
          <cell r="AN137">
            <v>167569</v>
          </cell>
          <cell r="AO137">
            <v>21917.25</v>
          </cell>
          <cell r="AP137">
            <v>25608.5</v>
          </cell>
          <cell r="AQ137">
            <v>0</v>
          </cell>
          <cell r="AR137">
            <v>65338.75</v>
          </cell>
          <cell r="AS137">
            <v>0</v>
          </cell>
          <cell r="AT137">
            <v>280433.5</v>
          </cell>
          <cell r="AU137">
            <v>202110.17880381193</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H138">
            <v>0</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H139">
            <v>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row>
        <row r="140">
          <cell r="A140">
            <v>131</v>
          </cell>
          <cell r="B140">
            <v>131</v>
          </cell>
          <cell r="C140" t="str">
            <v>HINGHAM</v>
          </cell>
          <cell r="D140">
            <v>5.8716216216216219</v>
          </cell>
          <cell r="E140">
            <v>56652</v>
          </cell>
          <cell r="F140">
            <v>4350</v>
          </cell>
          <cell r="G140">
            <v>61002</v>
          </cell>
          <cell r="I140">
            <v>75.042589994799187</v>
          </cell>
          <cell r="J140">
            <v>0.5933680978873348</v>
          </cell>
          <cell r="K140">
            <v>4350</v>
          </cell>
          <cell r="L140">
            <v>4425.0425899947995</v>
          </cell>
          <cell r="N140">
            <v>56576.957410005198</v>
          </cell>
          <cell r="P140">
            <v>12709</v>
          </cell>
          <cell r="Q140">
            <v>75.042589994799187</v>
          </cell>
          <cell r="R140">
            <v>5243</v>
          </cell>
          <cell r="S140">
            <v>17134.042589994799</v>
          </cell>
          <cell r="U140">
            <v>20166.5</v>
          </cell>
          <cell r="V140">
            <v>0</v>
          </cell>
          <cell r="W140">
            <v>131</v>
          </cell>
          <cell r="X140">
            <v>5.8716216216216219</v>
          </cell>
          <cell r="Y140">
            <v>56652</v>
          </cell>
          <cell r="Z140">
            <v>0</v>
          </cell>
          <cell r="AA140">
            <v>56652</v>
          </cell>
          <cell r="AB140">
            <v>4350</v>
          </cell>
          <cell r="AC140">
            <v>61002</v>
          </cell>
          <cell r="AD140">
            <v>11816</v>
          </cell>
          <cell r="AE140">
            <v>893</v>
          </cell>
          <cell r="AF140">
            <v>12709</v>
          </cell>
          <cell r="AG140">
            <v>73711</v>
          </cell>
          <cell r="AH140">
            <v>0</v>
          </cell>
          <cell r="AI140">
            <v>131</v>
          </cell>
          <cell r="AJ140">
            <v>131</v>
          </cell>
          <cell r="AK140" t="str">
            <v>HINGHAM</v>
          </cell>
          <cell r="AL140">
            <v>56652</v>
          </cell>
          <cell r="AM140">
            <v>56574</v>
          </cell>
          <cell r="AN140">
            <v>78</v>
          </cell>
          <cell r="AO140">
            <v>2903.75</v>
          </cell>
          <cell r="AP140">
            <v>125.75</v>
          </cell>
          <cell r="AQ140">
            <v>0</v>
          </cell>
          <cell r="AR140">
            <v>0</v>
          </cell>
          <cell r="AS140">
            <v>0</v>
          </cell>
          <cell r="AT140">
            <v>3107.5</v>
          </cell>
          <cell r="AU140">
            <v>3043.7395365632251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H141">
            <v>0</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row>
        <row r="142">
          <cell r="A142">
            <v>133</v>
          </cell>
          <cell r="B142">
            <v>133</v>
          </cell>
          <cell r="C142" t="str">
            <v>HOLBROOK</v>
          </cell>
          <cell r="D142">
            <v>18.023648648648649</v>
          </cell>
          <cell r="E142">
            <v>184526</v>
          </cell>
          <cell r="F142">
            <v>15098</v>
          </cell>
          <cell r="G142">
            <v>199624</v>
          </cell>
          <cell r="I142">
            <v>0</v>
          </cell>
          <cell r="J142">
            <v>0.42897834224788856</v>
          </cell>
          <cell r="K142">
            <v>15098</v>
          </cell>
          <cell r="L142">
            <v>15098</v>
          </cell>
          <cell r="N142">
            <v>184526</v>
          </cell>
          <cell r="P142">
            <v>12826</v>
          </cell>
          <cell r="Q142">
            <v>0</v>
          </cell>
          <cell r="R142">
            <v>15967</v>
          </cell>
          <cell r="S142">
            <v>27924</v>
          </cell>
          <cell r="U142">
            <v>48021.25</v>
          </cell>
          <cell r="V142">
            <v>0</v>
          </cell>
          <cell r="W142">
            <v>133</v>
          </cell>
          <cell r="X142">
            <v>18.023648648648649</v>
          </cell>
          <cell r="Y142">
            <v>184526</v>
          </cell>
          <cell r="Z142">
            <v>0</v>
          </cell>
          <cell r="AA142">
            <v>184526</v>
          </cell>
          <cell r="AB142">
            <v>15098</v>
          </cell>
          <cell r="AC142">
            <v>199624</v>
          </cell>
          <cell r="AD142">
            <v>11957</v>
          </cell>
          <cell r="AE142">
            <v>869</v>
          </cell>
          <cell r="AF142">
            <v>12826</v>
          </cell>
          <cell r="AG142">
            <v>212450</v>
          </cell>
          <cell r="AH142">
            <v>0</v>
          </cell>
          <cell r="AI142">
            <v>133</v>
          </cell>
          <cell r="AJ142">
            <v>133</v>
          </cell>
          <cell r="AK142" t="str">
            <v>HOLBROOK</v>
          </cell>
          <cell r="AL142">
            <v>184526</v>
          </cell>
          <cell r="AM142">
            <v>240474</v>
          </cell>
          <cell r="AN142">
            <v>0</v>
          </cell>
          <cell r="AO142">
            <v>4026.75</v>
          </cell>
          <cell r="AP142">
            <v>3610.5</v>
          </cell>
          <cell r="AQ142">
            <v>0</v>
          </cell>
          <cell r="AR142">
            <v>12460</v>
          </cell>
          <cell r="AS142">
            <v>0</v>
          </cell>
          <cell r="AT142">
            <v>20097.25</v>
          </cell>
          <cell r="AU142">
            <v>5806.5768132129151</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H143">
            <v>0</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H144">
            <v>0</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row>
        <row r="145">
          <cell r="A145">
            <v>136</v>
          </cell>
          <cell r="B145">
            <v>136</v>
          </cell>
          <cell r="C145" t="str">
            <v>HOLLISTON</v>
          </cell>
          <cell r="D145">
            <v>9.5647840531561457</v>
          </cell>
          <cell r="E145">
            <v>106782</v>
          </cell>
          <cell r="F145">
            <v>8432</v>
          </cell>
          <cell r="G145">
            <v>115214</v>
          </cell>
          <cell r="I145">
            <v>0</v>
          </cell>
          <cell r="J145">
            <v>0.32606657063583366</v>
          </cell>
          <cell r="K145">
            <v>8432</v>
          </cell>
          <cell r="L145">
            <v>8432</v>
          </cell>
          <cell r="N145">
            <v>106782</v>
          </cell>
          <cell r="P145">
            <v>0</v>
          </cell>
          <cell r="Q145">
            <v>0</v>
          </cell>
          <cell r="R145">
            <v>8432</v>
          </cell>
          <cell r="S145">
            <v>8432</v>
          </cell>
          <cell r="U145">
            <v>25859.75</v>
          </cell>
          <cell r="V145">
            <v>0</v>
          </cell>
          <cell r="W145">
            <v>136</v>
          </cell>
          <cell r="X145">
            <v>9.5647840531561457</v>
          </cell>
          <cell r="Y145">
            <v>106782</v>
          </cell>
          <cell r="Z145">
            <v>0</v>
          </cell>
          <cell r="AA145">
            <v>106782</v>
          </cell>
          <cell r="AB145">
            <v>8432</v>
          </cell>
          <cell r="AC145">
            <v>115214</v>
          </cell>
          <cell r="AD145">
            <v>0</v>
          </cell>
          <cell r="AE145">
            <v>0</v>
          </cell>
          <cell r="AF145">
            <v>0</v>
          </cell>
          <cell r="AG145">
            <v>115214</v>
          </cell>
          <cell r="AH145">
            <v>0</v>
          </cell>
          <cell r="AI145">
            <v>136</v>
          </cell>
          <cell r="AJ145">
            <v>136</v>
          </cell>
          <cell r="AK145" t="str">
            <v>HOLLISTON</v>
          </cell>
          <cell r="AL145">
            <v>106782</v>
          </cell>
          <cell r="AM145">
            <v>119479</v>
          </cell>
          <cell r="AN145">
            <v>0</v>
          </cell>
          <cell r="AO145">
            <v>0</v>
          </cell>
          <cell r="AP145">
            <v>0</v>
          </cell>
          <cell r="AQ145">
            <v>0</v>
          </cell>
          <cell r="AR145">
            <v>17427.75</v>
          </cell>
          <cell r="AS145">
            <v>0</v>
          </cell>
          <cell r="AT145">
            <v>17427.75</v>
          </cell>
          <cell r="AU145">
            <v>0</v>
          </cell>
        </row>
        <row r="146">
          <cell r="A146">
            <v>137</v>
          </cell>
          <cell r="B146">
            <v>137</v>
          </cell>
          <cell r="C146" t="str">
            <v>HOLYOKE</v>
          </cell>
          <cell r="D146">
            <v>793.50636903223847</v>
          </cell>
          <cell r="E146">
            <v>9499689</v>
          </cell>
          <cell r="F146">
            <v>705604</v>
          </cell>
          <cell r="G146">
            <v>10205293</v>
          </cell>
          <cell r="I146">
            <v>826848.11909731082</v>
          </cell>
          <cell r="J146">
            <v>0.70496422757016575</v>
          </cell>
          <cell r="K146">
            <v>705604</v>
          </cell>
          <cell r="L146">
            <v>1532452.1190973108</v>
          </cell>
          <cell r="N146">
            <v>8672840.880902689</v>
          </cell>
          <cell r="P146">
            <v>29478</v>
          </cell>
          <cell r="Q146">
            <v>826848.11909731082</v>
          </cell>
          <cell r="R146">
            <v>708276</v>
          </cell>
          <cell r="S146">
            <v>1561930.1190973108</v>
          </cell>
          <cell r="U146">
            <v>2203279.25</v>
          </cell>
          <cell r="V146">
            <v>0</v>
          </cell>
          <cell r="W146">
            <v>137</v>
          </cell>
          <cell r="X146">
            <v>793.50636903223847</v>
          </cell>
          <cell r="Y146">
            <v>9499689</v>
          </cell>
          <cell r="Z146">
            <v>0</v>
          </cell>
          <cell r="AA146">
            <v>9499689</v>
          </cell>
          <cell r="AB146">
            <v>705604</v>
          </cell>
          <cell r="AC146">
            <v>10205293</v>
          </cell>
          <cell r="AD146">
            <v>26806</v>
          </cell>
          <cell r="AE146">
            <v>2672</v>
          </cell>
          <cell r="AF146">
            <v>29478</v>
          </cell>
          <cell r="AG146">
            <v>10234771</v>
          </cell>
          <cell r="AH146">
            <v>0</v>
          </cell>
          <cell r="AI146">
            <v>137</v>
          </cell>
          <cell r="AJ146">
            <v>137</v>
          </cell>
          <cell r="AK146" t="str">
            <v>HOLYOKE</v>
          </cell>
          <cell r="AL146">
            <v>9499689</v>
          </cell>
          <cell r="AM146">
            <v>8640255</v>
          </cell>
          <cell r="AN146">
            <v>859434</v>
          </cell>
          <cell r="AO146">
            <v>391845.5</v>
          </cell>
          <cell r="AP146">
            <v>81181</v>
          </cell>
          <cell r="AQ146">
            <v>0</v>
          </cell>
          <cell r="AR146">
            <v>135736.75</v>
          </cell>
          <cell r="AS146">
            <v>0</v>
          </cell>
          <cell r="AT146">
            <v>1468197.25</v>
          </cell>
          <cell r="AU146">
            <v>1291298.367337886</v>
          </cell>
        </row>
        <row r="147">
          <cell r="A147">
            <v>138</v>
          </cell>
          <cell r="B147">
            <v>138</v>
          </cell>
          <cell r="C147" t="str">
            <v>HOPEDALE</v>
          </cell>
          <cell r="D147">
            <v>1</v>
          </cell>
          <cell r="E147">
            <v>11585</v>
          </cell>
          <cell r="F147">
            <v>865</v>
          </cell>
          <cell r="G147">
            <v>12450</v>
          </cell>
          <cell r="I147">
            <v>0</v>
          </cell>
          <cell r="J147">
            <v>1</v>
          </cell>
          <cell r="K147">
            <v>865</v>
          </cell>
          <cell r="L147">
            <v>865</v>
          </cell>
          <cell r="N147">
            <v>11585</v>
          </cell>
          <cell r="P147">
            <v>0</v>
          </cell>
          <cell r="Q147">
            <v>0</v>
          </cell>
          <cell r="R147">
            <v>865</v>
          </cell>
          <cell r="S147">
            <v>865</v>
          </cell>
          <cell r="U147">
            <v>865</v>
          </cell>
          <cell r="V147">
            <v>0</v>
          </cell>
          <cell r="W147">
            <v>138</v>
          </cell>
          <cell r="X147">
            <v>1</v>
          </cell>
          <cell r="Y147">
            <v>11585</v>
          </cell>
          <cell r="Z147">
            <v>0</v>
          </cell>
          <cell r="AA147">
            <v>11585</v>
          </cell>
          <cell r="AB147">
            <v>865</v>
          </cell>
          <cell r="AC147">
            <v>12450</v>
          </cell>
          <cell r="AD147">
            <v>0</v>
          </cell>
          <cell r="AE147">
            <v>0</v>
          </cell>
          <cell r="AF147">
            <v>0</v>
          </cell>
          <cell r="AG147">
            <v>12450</v>
          </cell>
          <cell r="AH147">
            <v>0</v>
          </cell>
          <cell r="AI147">
            <v>138</v>
          </cell>
          <cell r="AJ147">
            <v>138</v>
          </cell>
          <cell r="AK147" t="str">
            <v>HOPEDALE</v>
          </cell>
          <cell r="AL147">
            <v>11585</v>
          </cell>
          <cell r="AM147">
            <v>20701</v>
          </cell>
          <cell r="AN147">
            <v>0</v>
          </cell>
          <cell r="AO147">
            <v>0</v>
          </cell>
          <cell r="AP147">
            <v>0</v>
          </cell>
          <cell r="AQ147">
            <v>0</v>
          </cell>
          <cell r="AR147">
            <v>0</v>
          </cell>
          <cell r="AS147">
            <v>0</v>
          </cell>
          <cell r="AT147">
            <v>0</v>
          </cell>
          <cell r="AU147">
            <v>0</v>
          </cell>
        </row>
        <row r="148">
          <cell r="A148">
            <v>139</v>
          </cell>
          <cell r="B148">
            <v>139</v>
          </cell>
          <cell r="C148" t="str">
            <v>HOPKINTON</v>
          </cell>
          <cell r="D148">
            <v>25.912218281404328</v>
          </cell>
          <cell r="E148">
            <v>300684</v>
          </cell>
          <cell r="F148">
            <v>22566</v>
          </cell>
          <cell r="G148">
            <v>323250</v>
          </cell>
          <cell r="I148">
            <v>62460.449072337855</v>
          </cell>
          <cell r="J148">
            <v>0.79184604849561457</v>
          </cell>
          <cell r="K148">
            <v>22566</v>
          </cell>
          <cell r="L148">
            <v>85026.449072337855</v>
          </cell>
          <cell r="N148">
            <v>238223.55092766215</v>
          </cell>
          <cell r="P148">
            <v>0</v>
          </cell>
          <cell r="Q148">
            <v>62460.449072337855</v>
          </cell>
          <cell r="R148">
            <v>22566</v>
          </cell>
          <cell r="S148">
            <v>85026.449072337855</v>
          </cell>
          <cell r="U148">
            <v>107377.5</v>
          </cell>
          <cell r="V148">
            <v>0</v>
          </cell>
          <cell r="W148">
            <v>139</v>
          </cell>
          <cell r="X148">
            <v>25.912218281404328</v>
          </cell>
          <cell r="Y148">
            <v>300684</v>
          </cell>
          <cell r="Z148">
            <v>0</v>
          </cell>
          <cell r="AA148">
            <v>300684</v>
          </cell>
          <cell r="AB148">
            <v>22566</v>
          </cell>
          <cell r="AC148">
            <v>323250</v>
          </cell>
          <cell r="AD148">
            <v>0</v>
          </cell>
          <cell r="AE148">
            <v>0</v>
          </cell>
          <cell r="AF148">
            <v>0</v>
          </cell>
          <cell r="AG148">
            <v>323250</v>
          </cell>
          <cell r="AH148">
            <v>0</v>
          </cell>
          <cell r="AI148">
            <v>139</v>
          </cell>
          <cell r="AJ148">
            <v>139</v>
          </cell>
          <cell r="AK148" t="str">
            <v>HOPKINTON</v>
          </cell>
          <cell r="AL148">
            <v>300684</v>
          </cell>
          <cell r="AM148">
            <v>235762</v>
          </cell>
          <cell r="AN148">
            <v>64922</v>
          </cell>
          <cell r="AO148">
            <v>512</v>
          </cell>
          <cell r="AP148">
            <v>0</v>
          </cell>
          <cell r="AQ148">
            <v>0</v>
          </cell>
          <cell r="AR148">
            <v>19377.5</v>
          </cell>
          <cell r="AS148">
            <v>0</v>
          </cell>
          <cell r="AT148">
            <v>84811.5</v>
          </cell>
          <cell r="AU148">
            <v>65434</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H149">
            <v>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row>
        <row r="150">
          <cell r="A150">
            <v>141</v>
          </cell>
          <cell r="B150">
            <v>141</v>
          </cell>
          <cell r="C150" t="str">
            <v>HUDSON</v>
          </cell>
          <cell r="D150">
            <v>77</v>
          </cell>
          <cell r="E150">
            <v>928268</v>
          </cell>
          <cell r="F150">
            <v>63145</v>
          </cell>
          <cell r="G150">
            <v>991413</v>
          </cell>
          <cell r="I150">
            <v>86189.300862488206</v>
          </cell>
          <cell r="J150">
            <v>0.50528063063516315</v>
          </cell>
          <cell r="K150">
            <v>63145</v>
          </cell>
          <cell r="L150">
            <v>149334.30086248822</v>
          </cell>
          <cell r="N150">
            <v>842078.69913751178</v>
          </cell>
          <cell r="P150">
            <v>54324</v>
          </cell>
          <cell r="Q150">
            <v>86189.300862488206</v>
          </cell>
          <cell r="R150">
            <v>66605</v>
          </cell>
          <cell r="S150">
            <v>203658.30086248822</v>
          </cell>
          <cell r="U150">
            <v>349871.25</v>
          </cell>
          <cell r="V150">
            <v>0</v>
          </cell>
          <cell r="W150">
            <v>141</v>
          </cell>
          <cell r="X150">
            <v>77</v>
          </cell>
          <cell r="Y150">
            <v>928268</v>
          </cell>
          <cell r="Z150">
            <v>0</v>
          </cell>
          <cell r="AA150">
            <v>928268</v>
          </cell>
          <cell r="AB150">
            <v>63145</v>
          </cell>
          <cell r="AC150">
            <v>991413</v>
          </cell>
          <cell r="AD150">
            <v>50864</v>
          </cell>
          <cell r="AE150">
            <v>3460</v>
          </cell>
          <cell r="AF150">
            <v>54324</v>
          </cell>
          <cell r="AG150">
            <v>1045737</v>
          </cell>
          <cell r="AH150">
            <v>0</v>
          </cell>
          <cell r="AI150">
            <v>141</v>
          </cell>
          <cell r="AJ150">
            <v>141</v>
          </cell>
          <cell r="AK150" t="str">
            <v>HUDSON</v>
          </cell>
          <cell r="AL150">
            <v>928268</v>
          </cell>
          <cell r="AM150">
            <v>838682</v>
          </cell>
          <cell r="AN150">
            <v>89586</v>
          </cell>
          <cell r="AO150">
            <v>0</v>
          </cell>
          <cell r="AP150">
            <v>49340.75</v>
          </cell>
          <cell r="AQ150">
            <v>57103</v>
          </cell>
          <cell r="AR150">
            <v>36372.5</v>
          </cell>
          <cell r="AS150">
            <v>0</v>
          </cell>
          <cell r="AT150">
            <v>232402.25</v>
          </cell>
          <cell r="AU150">
            <v>113908.94414458805</v>
          </cell>
        </row>
        <row r="151">
          <cell r="A151">
            <v>142</v>
          </cell>
          <cell r="B151">
            <v>142</v>
          </cell>
          <cell r="C151" t="str">
            <v>HULL</v>
          </cell>
          <cell r="D151">
            <v>24.807432432432432</v>
          </cell>
          <cell r="E151">
            <v>349088</v>
          </cell>
          <cell r="F151">
            <v>21259</v>
          </cell>
          <cell r="G151">
            <v>370347</v>
          </cell>
          <cell r="I151">
            <v>33138.038074113625</v>
          </cell>
          <cell r="J151">
            <v>0.87435365149505939</v>
          </cell>
          <cell r="K151">
            <v>21259</v>
          </cell>
          <cell r="L151">
            <v>54397.038074113625</v>
          </cell>
          <cell r="N151">
            <v>315949.9619258864</v>
          </cell>
          <cell r="P151">
            <v>15556</v>
          </cell>
          <cell r="Q151">
            <v>33138.038074113625</v>
          </cell>
          <cell r="R151">
            <v>22152</v>
          </cell>
          <cell r="S151">
            <v>69953.038074113632</v>
          </cell>
          <cell r="U151">
            <v>77770</v>
          </cell>
          <cell r="V151">
            <v>0</v>
          </cell>
          <cell r="W151">
            <v>142</v>
          </cell>
          <cell r="X151">
            <v>24.807432432432432</v>
          </cell>
          <cell r="Y151">
            <v>349088</v>
          </cell>
          <cell r="Z151">
            <v>0</v>
          </cell>
          <cell r="AA151">
            <v>349088</v>
          </cell>
          <cell r="AB151">
            <v>21259</v>
          </cell>
          <cell r="AC151">
            <v>370347</v>
          </cell>
          <cell r="AD151">
            <v>14663</v>
          </cell>
          <cell r="AE151">
            <v>893</v>
          </cell>
          <cell r="AF151">
            <v>15556</v>
          </cell>
          <cell r="AG151">
            <v>385903</v>
          </cell>
          <cell r="AH151">
            <v>0</v>
          </cell>
          <cell r="AI151">
            <v>142</v>
          </cell>
          <cell r="AJ151">
            <v>142</v>
          </cell>
          <cell r="AK151" t="str">
            <v>HULL</v>
          </cell>
          <cell r="AL151">
            <v>349088</v>
          </cell>
          <cell r="AM151">
            <v>314644</v>
          </cell>
          <cell r="AN151">
            <v>34444</v>
          </cell>
          <cell r="AO151">
            <v>6511</v>
          </cell>
          <cell r="AP151">
            <v>0</v>
          </cell>
          <cell r="AQ151">
            <v>0</v>
          </cell>
          <cell r="AR151">
            <v>0</v>
          </cell>
          <cell r="AS151">
            <v>0</v>
          </cell>
          <cell r="AT151">
            <v>40955</v>
          </cell>
          <cell r="AU151">
            <v>40955</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H152">
            <v>0</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H153">
            <v>0</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row>
        <row r="154">
          <cell r="A154">
            <v>145</v>
          </cell>
          <cell r="B154">
            <v>145</v>
          </cell>
          <cell r="C154" t="str">
            <v>KINGSTON</v>
          </cell>
          <cell r="D154">
            <v>11.95364238410596</v>
          </cell>
          <cell r="E154">
            <v>102260</v>
          </cell>
          <cell r="F154">
            <v>9802</v>
          </cell>
          <cell r="G154">
            <v>112062</v>
          </cell>
          <cell r="I154">
            <v>71647.393839778073</v>
          </cell>
          <cell r="J154">
            <v>0.89288720256497955</v>
          </cell>
          <cell r="K154">
            <v>9802</v>
          </cell>
          <cell r="L154">
            <v>81449.393839778073</v>
          </cell>
          <cell r="N154">
            <v>30612.606160221927</v>
          </cell>
          <cell r="P154">
            <v>9941</v>
          </cell>
          <cell r="Q154">
            <v>71647.393839778073</v>
          </cell>
          <cell r="R154">
            <v>10674</v>
          </cell>
          <cell r="S154">
            <v>91390.393839778073</v>
          </cell>
          <cell r="U154">
            <v>101161.25</v>
          </cell>
          <cell r="V154">
            <v>0</v>
          </cell>
          <cell r="W154">
            <v>145</v>
          </cell>
          <cell r="X154">
            <v>11.95364238410596</v>
          </cell>
          <cell r="Y154">
            <v>102260</v>
          </cell>
          <cell r="Z154">
            <v>0</v>
          </cell>
          <cell r="AA154">
            <v>102260</v>
          </cell>
          <cell r="AB154">
            <v>9802</v>
          </cell>
          <cell r="AC154">
            <v>112062</v>
          </cell>
          <cell r="AD154">
            <v>9069</v>
          </cell>
          <cell r="AE154">
            <v>872</v>
          </cell>
          <cell r="AF154">
            <v>9941</v>
          </cell>
          <cell r="AG154">
            <v>122003</v>
          </cell>
          <cell r="AH154">
            <v>0</v>
          </cell>
          <cell r="AI154">
            <v>145</v>
          </cell>
          <cell r="AJ154">
            <v>145</v>
          </cell>
          <cell r="AK154" t="str">
            <v>KINGSTON</v>
          </cell>
          <cell r="AL154">
            <v>102260</v>
          </cell>
          <cell r="AM154">
            <v>27789</v>
          </cell>
          <cell r="AN154">
            <v>74471</v>
          </cell>
          <cell r="AO154">
            <v>2119.75</v>
          </cell>
          <cell r="AP154">
            <v>4827.5</v>
          </cell>
          <cell r="AQ154">
            <v>0</v>
          </cell>
          <cell r="AR154">
            <v>0</v>
          </cell>
          <cell r="AS154">
            <v>0</v>
          </cell>
          <cell r="AT154">
            <v>81418.25</v>
          </cell>
          <cell r="AU154">
            <v>78970.507357924202</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H155">
            <v>0</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H156">
            <v>0</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row>
        <row r="157">
          <cell r="A157">
            <v>148</v>
          </cell>
          <cell r="B157">
            <v>148</v>
          </cell>
          <cell r="C157" t="str">
            <v>LANESBOROUGH</v>
          </cell>
          <cell r="D157">
            <v>0</v>
          </cell>
          <cell r="E157">
            <v>0</v>
          </cell>
          <cell r="F157">
            <v>0</v>
          </cell>
          <cell r="G157">
            <v>0</v>
          </cell>
          <cell r="I157">
            <v>0</v>
          </cell>
          <cell r="J157" t="str">
            <v/>
          </cell>
          <cell r="K157">
            <v>0</v>
          </cell>
          <cell r="L157">
            <v>0</v>
          </cell>
          <cell r="N157">
            <v>0</v>
          </cell>
          <cell r="P157">
            <v>0</v>
          </cell>
          <cell r="Q157">
            <v>0</v>
          </cell>
          <cell r="R157">
            <v>0</v>
          </cell>
          <cell r="S157">
            <v>0</v>
          </cell>
          <cell r="U157">
            <v>14238.75</v>
          </cell>
          <cell r="V157">
            <v>0</v>
          </cell>
          <cell r="W157">
            <v>148</v>
          </cell>
          <cell r="AH157">
            <v>0</v>
          </cell>
          <cell r="AI157">
            <v>148</v>
          </cell>
          <cell r="AJ157">
            <v>148</v>
          </cell>
          <cell r="AK157" t="str">
            <v>LANESBOROUGH</v>
          </cell>
          <cell r="AL157">
            <v>0</v>
          </cell>
          <cell r="AM157">
            <v>0</v>
          </cell>
          <cell r="AN157">
            <v>0</v>
          </cell>
          <cell r="AO157">
            <v>0</v>
          </cell>
          <cell r="AP157">
            <v>0</v>
          </cell>
          <cell r="AQ157">
            <v>14159</v>
          </cell>
          <cell r="AR157">
            <v>79.75</v>
          </cell>
          <cell r="AS157">
            <v>0</v>
          </cell>
          <cell r="AT157">
            <v>14238.75</v>
          </cell>
          <cell r="AU157">
            <v>0</v>
          </cell>
        </row>
        <row r="158">
          <cell r="A158">
            <v>149</v>
          </cell>
          <cell r="B158">
            <v>149</v>
          </cell>
          <cell r="C158" t="str">
            <v>LAWRENCE</v>
          </cell>
          <cell r="D158">
            <v>1403.5731297897401</v>
          </cell>
          <cell r="E158">
            <v>16736770</v>
          </cell>
          <cell r="F158">
            <v>1252074</v>
          </cell>
          <cell r="G158">
            <v>17988844</v>
          </cell>
          <cell r="I158">
            <v>1897176.7318551831</v>
          </cell>
          <cell r="J158">
            <v>0.72226885179867273</v>
          </cell>
          <cell r="K158">
            <v>1252074</v>
          </cell>
          <cell r="L158">
            <v>3149250.7318551829</v>
          </cell>
          <cell r="N158">
            <v>14839593.268144816</v>
          </cell>
          <cell r="P158">
            <v>16166</v>
          </cell>
          <cell r="Q158">
            <v>1897176.7318551831</v>
          </cell>
          <cell r="R158">
            <v>1253201</v>
          </cell>
          <cell r="S158">
            <v>3165416.7318551829</v>
          </cell>
          <cell r="U158">
            <v>4376385.5</v>
          </cell>
          <cell r="V158">
            <v>0</v>
          </cell>
          <cell r="W158">
            <v>149</v>
          </cell>
          <cell r="X158">
            <v>1403.5731297897401</v>
          </cell>
          <cell r="Y158">
            <v>16736770</v>
          </cell>
          <cell r="Z158">
            <v>0</v>
          </cell>
          <cell r="AA158">
            <v>16736770</v>
          </cell>
          <cell r="AB158">
            <v>1252074</v>
          </cell>
          <cell r="AC158">
            <v>17988844</v>
          </cell>
          <cell r="AD158">
            <v>15039</v>
          </cell>
          <cell r="AE158">
            <v>1127</v>
          </cell>
          <cell r="AF158">
            <v>16166</v>
          </cell>
          <cell r="AG158">
            <v>18005010</v>
          </cell>
          <cell r="AH158">
            <v>0</v>
          </cell>
          <cell r="AI158">
            <v>149</v>
          </cell>
          <cell r="AJ158">
            <v>149</v>
          </cell>
          <cell r="AK158" t="str">
            <v>LAWRENCE</v>
          </cell>
          <cell r="AL158">
            <v>16736770</v>
          </cell>
          <cell r="AM158">
            <v>14764826</v>
          </cell>
          <cell r="AN158">
            <v>1971944</v>
          </cell>
          <cell r="AO158">
            <v>331326.5</v>
          </cell>
          <cell r="AP158">
            <v>804875</v>
          </cell>
          <cell r="AQ158">
            <v>0</v>
          </cell>
          <cell r="AR158">
            <v>0</v>
          </cell>
          <cell r="AS158">
            <v>0</v>
          </cell>
          <cell r="AT158">
            <v>3108145.5</v>
          </cell>
          <cell r="AU158">
            <v>2700040.5058952346</v>
          </cell>
        </row>
        <row r="159">
          <cell r="A159">
            <v>150</v>
          </cell>
          <cell r="B159">
            <v>150</v>
          </cell>
          <cell r="C159" t="str">
            <v>LEE</v>
          </cell>
          <cell r="D159">
            <v>2.6655518394648832</v>
          </cell>
          <cell r="E159">
            <v>44570</v>
          </cell>
          <cell r="F159">
            <v>2376</v>
          </cell>
          <cell r="G159">
            <v>46946</v>
          </cell>
          <cell r="I159">
            <v>7456.1547751242779</v>
          </cell>
          <cell r="J159">
            <v>0.63301548553006026</v>
          </cell>
          <cell r="K159">
            <v>2376</v>
          </cell>
          <cell r="L159">
            <v>9832.1547751242779</v>
          </cell>
          <cell r="N159">
            <v>37113.845224875724</v>
          </cell>
          <cell r="P159">
            <v>0</v>
          </cell>
          <cell r="Q159">
            <v>7456.1547751242779</v>
          </cell>
          <cell r="R159">
            <v>2376</v>
          </cell>
          <cell r="S159">
            <v>9832.1547751242779</v>
          </cell>
          <cell r="U159">
            <v>15532.25</v>
          </cell>
          <cell r="V159">
            <v>0</v>
          </cell>
          <cell r="W159">
            <v>150</v>
          </cell>
          <cell r="X159">
            <v>2.6655518394648832</v>
          </cell>
          <cell r="Y159">
            <v>44570</v>
          </cell>
          <cell r="Z159">
            <v>0</v>
          </cell>
          <cell r="AA159">
            <v>44570</v>
          </cell>
          <cell r="AB159">
            <v>2376</v>
          </cell>
          <cell r="AC159">
            <v>46946</v>
          </cell>
          <cell r="AD159">
            <v>0</v>
          </cell>
          <cell r="AE159">
            <v>0</v>
          </cell>
          <cell r="AF159">
            <v>0</v>
          </cell>
          <cell r="AG159">
            <v>46946</v>
          </cell>
          <cell r="AH159">
            <v>0</v>
          </cell>
          <cell r="AI159">
            <v>150</v>
          </cell>
          <cell r="AJ159">
            <v>150</v>
          </cell>
          <cell r="AK159" t="str">
            <v>LEE</v>
          </cell>
          <cell r="AL159">
            <v>44570</v>
          </cell>
          <cell r="AM159">
            <v>36820</v>
          </cell>
          <cell r="AN159">
            <v>7750</v>
          </cell>
          <cell r="AO159">
            <v>5406.25</v>
          </cell>
          <cell r="AP159">
            <v>0</v>
          </cell>
          <cell r="AQ159">
            <v>0</v>
          </cell>
          <cell r="AR159">
            <v>0</v>
          </cell>
          <cell r="AS159">
            <v>0</v>
          </cell>
          <cell r="AT159">
            <v>13156.25</v>
          </cell>
          <cell r="AU159">
            <v>13156.25</v>
          </cell>
        </row>
        <row r="160">
          <cell r="A160">
            <v>151</v>
          </cell>
          <cell r="B160">
            <v>151</v>
          </cell>
          <cell r="C160" t="str">
            <v>LEICESTER</v>
          </cell>
          <cell r="D160">
            <v>14</v>
          </cell>
          <cell r="E160">
            <v>129731</v>
          </cell>
          <cell r="F160">
            <v>12502</v>
          </cell>
          <cell r="G160">
            <v>142233</v>
          </cell>
          <cell r="I160">
            <v>0</v>
          </cell>
          <cell r="J160">
            <v>0.2684387950099843</v>
          </cell>
          <cell r="K160">
            <v>12502</v>
          </cell>
          <cell r="L160">
            <v>12502</v>
          </cell>
          <cell r="N160">
            <v>129731</v>
          </cell>
          <cell r="P160">
            <v>0</v>
          </cell>
          <cell r="Q160">
            <v>0</v>
          </cell>
          <cell r="R160">
            <v>12502</v>
          </cell>
          <cell r="S160">
            <v>12502</v>
          </cell>
          <cell r="U160">
            <v>46573</v>
          </cell>
          <cell r="V160">
            <v>0</v>
          </cell>
          <cell r="W160">
            <v>151</v>
          </cell>
          <cell r="X160">
            <v>14</v>
          </cell>
          <cell r="Y160">
            <v>129731</v>
          </cell>
          <cell r="Z160">
            <v>0</v>
          </cell>
          <cell r="AA160">
            <v>129731</v>
          </cell>
          <cell r="AB160">
            <v>12502</v>
          </cell>
          <cell r="AC160">
            <v>142233</v>
          </cell>
          <cell r="AD160">
            <v>0</v>
          </cell>
          <cell r="AE160">
            <v>0</v>
          </cell>
          <cell r="AF160">
            <v>0</v>
          </cell>
          <cell r="AG160">
            <v>142233</v>
          </cell>
          <cell r="AH160">
            <v>0</v>
          </cell>
          <cell r="AI160">
            <v>151</v>
          </cell>
          <cell r="AJ160">
            <v>151</v>
          </cell>
          <cell r="AK160" t="str">
            <v>LEICESTER</v>
          </cell>
          <cell r="AL160">
            <v>129731</v>
          </cell>
          <cell r="AM160">
            <v>138418</v>
          </cell>
          <cell r="AN160">
            <v>0</v>
          </cell>
          <cell r="AO160">
            <v>6664.5</v>
          </cell>
          <cell r="AP160">
            <v>0</v>
          </cell>
          <cell r="AQ160">
            <v>0</v>
          </cell>
          <cell r="AR160">
            <v>27406.5</v>
          </cell>
          <cell r="AS160">
            <v>0</v>
          </cell>
          <cell r="AT160">
            <v>34071</v>
          </cell>
          <cell r="AU160">
            <v>6664.5</v>
          </cell>
        </row>
        <row r="161">
          <cell r="A161">
            <v>152</v>
          </cell>
          <cell r="B161">
            <v>152</v>
          </cell>
          <cell r="C161" t="str">
            <v>LENOX</v>
          </cell>
          <cell r="D161">
            <v>1</v>
          </cell>
          <cell r="E161">
            <v>22685</v>
          </cell>
          <cell r="F161">
            <v>893</v>
          </cell>
          <cell r="G161">
            <v>23578</v>
          </cell>
          <cell r="I161">
            <v>21824.886590154096</v>
          </cell>
          <cell r="J161">
            <v>0.9635205102279284</v>
          </cell>
          <cell r="K161">
            <v>893</v>
          </cell>
          <cell r="L161">
            <v>22717.886590154096</v>
          </cell>
          <cell r="N161">
            <v>860.11340984590424</v>
          </cell>
          <cell r="P161">
            <v>0</v>
          </cell>
          <cell r="Q161">
            <v>21824.886590154096</v>
          </cell>
          <cell r="R161">
            <v>893</v>
          </cell>
          <cell r="S161">
            <v>22717.886590154096</v>
          </cell>
          <cell r="U161">
            <v>23578</v>
          </cell>
          <cell r="V161">
            <v>0</v>
          </cell>
          <cell r="W161">
            <v>152</v>
          </cell>
          <cell r="X161">
            <v>1</v>
          </cell>
          <cell r="Y161">
            <v>22685</v>
          </cell>
          <cell r="Z161">
            <v>0</v>
          </cell>
          <cell r="AA161">
            <v>22685</v>
          </cell>
          <cell r="AB161">
            <v>893</v>
          </cell>
          <cell r="AC161">
            <v>23578</v>
          </cell>
          <cell r="AD161">
            <v>0</v>
          </cell>
          <cell r="AE161">
            <v>0</v>
          </cell>
          <cell r="AF161">
            <v>0</v>
          </cell>
          <cell r="AG161">
            <v>23578</v>
          </cell>
          <cell r="AH161">
            <v>0</v>
          </cell>
          <cell r="AI161">
            <v>152</v>
          </cell>
          <cell r="AJ161">
            <v>152</v>
          </cell>
          <cell r="AK161" t="str">
            <v>LENOX</v>
          </cell>
          <cell r="AL161">
            <v>22685</v>
          </cell>
          <cell r="AM161">
            <v>0</v>
          </cell>
          <cell r="AN161">
            <v>22685</v>
          </cell>
          <cell r="AO161">
            <v>0</v>
          </cell>
          <cell r="AP161">
            <v>0</v>
          </cell>
          <cell r="AQ161">
            <v>0</v>
          </cell>
          <cell r="AR161">
            <v>0</v>
          </cell>
          <cell r="AS161">
            <v>0</v>
          </cell>
          <cell r="AT161">
            <v>22685</v>
          </cell>
          <cell r="AU161">
            <v>22685</v>
          </cell>
        </row>
        <row r="162">
          <cell r="A162">
            <v>153</v>
          </cell>
          <cell r="B162">
            <v>153</v>
          </cell>
          <cell r="C162" t="str">
            <v>LEOMINSTER</v>
          </cell>
          <cell r="D162">
            <v>86.402718552073139</v>
          </cell>
          <cell r="E162">
            <v>835894</v>
          </cell>
          <cell r="F162">
            <v>76209</v>
          </cell>
          <cell r="G162">
            <v>912103</v>
          </cell>
          <cell r="I162">
            <v>53940.228854466804</v>
          </cell>
          <cell r="J162">
            <v>0.72007994154380639</v>
          </cell>
          <cell r="K162">
            <v>76209</v>
          </cell>
          <cell r="L162">
            <v>130149.22885446681</v>
          </cell>
          <cell r="N162">
            <v>781953.77114553319</v>
          </cell>
          <cell r="P162">
            <v>10997</v>
          </cell>
          <cell r="Q162">
            <v>53940.228854466804</v>
          </cell>
          <cell r="R162">
            <v>77102</v>
          </cell>
          <cell r="S162">
            <v>141146.22885446681</v>
          </cell>
          <cell r="U162">
            <v>191739.75</v>
          </cell>
          <cell r="V162">
            <v>0</v>
          </cell>
          <cell r="W162">
            <v>153</v>
          </cell>
          <cell r="X162">
            <v>86.402718552073139</v>
          </cell>
          <cell r="Y162">
            <v>835894</v>
          </cell>
          <cell r="Z162">
            <v>0</v>
          </cell>
          <cell r="AA162">
            <v>835894</v>
          </cell>
          <cell r="AB162">
            <v>76209</v>
          </cell>
          <cell r="AC162">
            <v>912103</v>
          </cell>
          <cell r="AD162">
            <v>10104</v>
          </cell>
          <cell r="AE162">
            <v>893</v>
          </cell>
          <cell r="AF162">
            <v>10997</v>
          </cell>
          <cell r="AG162">
            <v>923100</v>
          </cell>
          <cell r="AH162">
            <v>0</v>
          </cell>
          <cell r="AI162">
            <v>153</v>
          </cell>
          <cell r="AJ162">
            <v>153</v>
          </cell>
          <cell r="AK162" t="str">
            <v>LEOMINSTER</v>
          </cell>
          <cell r="AL162">
            <v>835894</v>
          </cell>
          <cell r="AM162">
            <v>779828</v>
          </cell>
          <cell r="AN162">
            <v>56066</v>
          </cell>
          <cell r="AO162">
            <v>26902.25</v>
          </cell>
          <cell r="AP162">
            <v>12686.25</v>
          </cell>
          <cell r="AQ162">
            <v>8879.25</v>
          </cell>
          <cell r="AR162">
            <v>0</v>
          </cell>
          <cell r="AS162">
            <v>0</v>
          </cell>
          <cell r="AT162">
            <v>104533.75</v>
          </cell>
          <cell r="AU162">
            <v>89222.045294037482</v>
          </cell>
        </row>
        <row r="163">
          <cell r="A163">
            <v>154</v>
          </cell>
          <cell r="B163">
            <v>154</v>
          </cell>
          <cell r="C163" t="str">
            <v>LEVERETT</v>
          </cell>
          <cell r="D163">
            <v>1</v>
          </cell>
          <cell r="E163">
            <v>18724</v>
          </cell>
          <cell r="F163">
            <v>893</v>
          </cell>
          <cell r="G163">
            <v>19617</v>
          </cell>
          <cell r="I163">
            <v>0</v>
          </cell>
          <cell r="J163">
            <v>0.11203814064362336</v>
          </cell>
          <cell r="K163">
            <v>893</v>
          </cell>
          <cell r="L163">
            <v>893</v>
          </cell>
          <cell r="N163">
            <v>18724</v>
          </cell>
          <cell r="P163">
            <v>0</v>
          </cell>
          <cell r="Q163">
            <v>0</v>
          </cell>
          <cell r="R163">
            <v>893</v>
          </cell>
          <cell r="S163">
            <v>893</v>
          </cell>
          <cell r="U163">
            <v>7970.5</v>
          </cell>
          <cell r="V163">
            <v>0</v>
          </cell>
          <cell r="W163">
            <v>154</v>
          </cell>
          <cell r="X163">
            <v>1</v>
          </cell>
          <cell r="Y163">
            <v>18724</v>
          </cell>
          <cell r="Z163">
            <v>0</v>
          </cell>
          <cell r="AA163">
            <v>18724</v>
          </cell>
          <cell r="AB163">
            <v>893</v>
          </cell>
          <cell r="AC163">
            <v>19617</v>
          </cell>
          <cell r="AD163">
            <v>0</v>
          </cell>
          <cell r="AE163">
            <v>0</v>
          </cell>
          <cell r="AF163">
            <v>0</v>
          </cell>
          <cell r="AG163">
            <v>19617</v>
          </cell>
          <cell r="AH163">
            <v>0</v>
          </cell>
          <cell r="AI163">
            <v>154</v>
          </cell>
          <cell r="AJ163">
            <v>154</v>
          </cell>
          <cell r="AK163" t="str">
            <v>LEVERETT</v>
          </cell>
          <cell r="AL163">
            <v>18724</v>
          </cell>
          <cell r="AM163">
            <v>31828</v>
          </cell>
          <cell r="AN163">
            <v>0</v>
          </cell>
          <cell r="AO163">
            <v>0</v>
          </cell>
          <cell r="AP163">
            <v>0</v>
          </cell>
          <cell r="AQ163">
            <v>4251.75</v>
          </cell>
          <cell r="AR163">
            <v>2825.75</v>
          </cell>
          <cell r="AS163">
            <v>0</v>
          </cell>
          <cell r="AT163">
            <v>7077.5</v>
          </cell>
          <cell r="AU163">
            <v>0</v>
          </cell>
        </row>
        <row r="164">
          <cell r="A164">
            <v>155</v>
          </cell>
          <cell r="B164">
            <v>155</v>
          </cell>
          <cell r="C164" t="str">
            <v>LEXINGTON</v>
          </cell>
          <cell r="D164">
            <v>2</v>
          </cell>
          <cell r="E164">
            <v>28644</v>
          </cell>
          <cell r="F164">
            <v>1786</v>
          </cell>
          <cell r="G164">
            <v>30430</v>
          </cell>
          <cell r="I164">
            <v>523.3739609893687</v>
          </cell>
          <cell r="J164">
            <v>0.23350596167738813</v>
          </cell>
          <cell r="K164">
            <v>1786</v>
          </cell>
          <cell r="L164">
            <v>2309.3739609893687</v>
          </cell>
          <cell r="N164">
            <v>28120.626039010633</v>
          </cell>
          <cell r="P164">
            <v>0</v>
          </cell>
          <cell r="Q164">
            <v>523.3739609893687</v>
          </cell>
          <cell r="R164">
            <v>1786</v>
          </cell>
          <cell r="S164">
            <v>2309.3739609893687</v>
          </cell>
          <cell r="U164">
            <v>9890</v>
          </cell>
          <cell r="V164">
            <v>0</v>
          </cell>
          <cell r="W164">
            <v>155</v>
          </cell>
          <cell r="X164">
            <v>2</v>
          </cell>
          <cell r="Y164">
            <v>28644</v>
          </cell>
          <cell r="Z164">
            <v>0</v>
          </cell>
          <cell r="AA164">
            <v>28644</v>
          </cell>
          <cell r="AB164">
            <v>1786</v>
          </cell>
          <cell r="AC164">
            <v>30430</v>
          </cell>
          <cell r="AD164">
            <v>0</v>
          </cell>
          <cell r="AE164">
            <v>0</v>
          </cell>
          <cell r="AF164">
            <v>0</v>
          </cell>
          <cell r="AG164">
            <v>30430</v>
          </cell>
          <cell r="AH164">
            <v>0</v>
          </cell>
          <cell r="AI164">
            <v>155</v>
          </cell>
          <cell r="AJ164">
            <v>155</v>
          </cell>
          <cell r="AK164" t="str">
            <v>LEXINGTON</v>
          </cell>
          <cell r="AL164">
            <v>28644</v>
          </cell>
          <cell r="AM164">
            <v>28100</v>
          </cell>
          <cell r="AN164">
            <v>544</v>
          </cell>
          <cell r="AO164">
            <v>0</v>
          </cell>
          <cell r="AP164">
            <v>4820</v>
          </cell>
          <cell r="AQ164">
            <v>2740</v>
          </cell>
          <cell r="AR164">
            <v>0</v>
          </cell>
          <cell r="AS164">
            <v>0</v>
          </cell>
          <cell r="AT164">
            <v>8104</v>
          </cell>
          <cell r="AU164">
            <v>2920.0601688647694</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H165">
            <v>0</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row>
        <row r="166">
          <cell r="A166">
            <v>157</v>
          </cell>
          <cell r="B166">
            <v>157</v>
          </cell>
          <cell r="C166" t="str">
            <v>LINCOLN</v>
          </cell>
          <cell r="D166">
            <v>0</v>
          </cell>
          <cell r="E166">
            <v>0</v>
          </cell>
          <cell r="F166">
            <v>0</v>
          </cell>
          <cell r="G166">
            <v>0</v>
          </cell>
          <cell r="I166">
            <v>0</v>
          </cell>
          <cell r="J166" t="str">
            <v/>
          </cell>
          <cell r="K166">
            <v>0</v>
          </cell>
          <cell r="L166">
            <v>0</v>
          </cell>
          <cell r="N166">
            <v>0</v>
          </cell>
          <cell r="P166">
            <v>0</v>
          </cell>
          <cell r="Q166">
            <v>0</v>
          </cell>
          <cell r="R166">
            <v>0</v>
          </cell>
          <cell r="S166">
            <v>0</v>
          </cell>
          <cell r="U166">
            <v>6258</v>
          </cell>
          <cell r="V166">
            <v>0</v>
          </cell>
          <cell r="W166">
            <v>157</v>
          </cell>
          <cell r="AH166">
            <v>0</v>
          </cell>
          <cell r="AI166">
            <v>157</v>
          </cell>
          <cell r="AJ166">
            <v>157</v>
          </cell>
          <cell r="AK166" t="str">
            <v>LINCOLN</v>
          </cell>
          <cell r="AL166">
            <v>0</v>
          </cell>
          <cell r="AM166">
            <v>0</v>
          </cell>
          <cell r="AN166">
            <v>0</v>
          </cell>
          <cell r="AO166">
            <v>0</v>
          </cell>
          <cell r="AP166">
            <v>6258</v>
          </cell>
          <cell r="AQ166">
            <v>0</v>
          </cell>
          <cell r="AR166">
            <v>0</v>
          </cell>
          <cell r="AS166">
            <v>0</v>
          </cell>
          <cell r="AT166">
            <v>6258</v>
          </cell>
          <cell r="AU166">
            <v>3084.9345511941342</v>
          </cell>
        </row>
        <row r="167">
          <cell r="A167">
            <v>158</v>
          </cell>
          <cell r="B167">
            <v>158</v>
          </cell>
          <cell r="C167" t="str">
            <v>LITTLETON</v>
          </cell>
          <cell r="D167">
            <v>62.814685314685313</v>
          </cell>
          <cell r="E167">
            <v>757116</v>
          </cell>
          <cell r="F167">
            <v>54196</v>
          </cell>
          <cell r="G167">
            <v>811312</v>
          </cell>
          <cell r="I167">
            <v>134354.13654081681</v>
          </cell>
          <cell r="J167">
            <v>0.92703625931339784</v>
          </cell>
          <cell r="K167">
            <v>54196</v>
          </cell>
          <cell r="L167">
            <v>188550.13654081681</v>
          </cell>
          <cell r="N167">
            <v>622761.86345918314</v>
          </cell>
          <cell r="P167">
            <v>26870</v>
          </cell>
          <cell r="Q167">
            <v>134354.13654081681</v>
          </cell>
          <cell r="R167">
            <v>55982</v>
          </cell>
          <cell r="S167">
            <v>215420.13654081681</v>
          </cell>
          <cell r="U167">
            <v>230260.25</v>
          </cell>
          <cell r="V167">
            <v>0</v>
          </cell>
          <cell r="W167">
            <v>158</v>
          </cell>
          <cell r="X167">
            <v>62.814685314685313</v>
          </cell>
          <cell r="Y167">
            <v>757116</v>
          </cell>
          <cell r="Z167">
            <v>0</v>
          </cell>
          <cell r="AA167">
            <v>757116</v>
          </cell>
          <cell r="AB167">
            <v>54196</v>
          </cell>
          <cell r="AC167">
            <v>811312</v>
          </cell>
          <cell r="AD167">
            <v>25084</v>
          </cell>
          <cell r="AE167">
            <v>1786</v>
          </cell>
          <cell r="AF167">
            <v>26870</v>
          </cell>
          <cell r="AG167">
            <v>838182</v>
          </cell>
          <cell r="AH167">
            <v>0</v>
          </cell>
          <cell r="AI167">
            <v>158</v>
          </cell>
          <cell r="AJ167">
            <v>158</v>
          </cell>
          <cell r="AK167" t="str">
            <v>LITTLETON</v>
          </cell>
          <cell r="AL167">
            <v>757116</v>
          </cell>
          <cell r="AM167">
            <v>617467</v>
          </cell>
          <cell r="AN167">
            <v>139649</v>
          </cell>
          <cell r="AO167">
            <v>999.75</v>
          </cell>
          <cell r="AP167">
            <v>0</v>
          </cell>
          <cell r="AQ167">
            <v>8545.5</v>
          </cell>
          <cell r="AR167">
            <v>0</v>
          </cell>
          <cell r="AS167">
            <v>0</v>
          </cell>
          <cell r="AT167">
            <v>149194.25</v>
          </cell>
          <cell r="AU167">
            <v>140648.75</v>
          </cell>
        </row>
        <row r="168">
          <cell r="A168">
            <v>159</v>
          </cell>
          <cell r="B168">
            <v>159</v>
          </cell>
          <cell r="C168" t="str">
            <v>LONGMEADOW</v>
          </cell>
          <cell r="D168">
            <v>7.2377622377622375</v>
          </cell>
          <cell r="E168">
            <v>93166</v>
          </cell>
          <cell r="F168">
            <v>6449</v>
          </cell>
          <cell r="G168">
            <v>99615</v>
          </cell>
          <cell r="I168">
            <v>5868.7153713881407</v>
          </cell>
          <cell r="J168">
            <v>0.40859520579132375</v>
          </cell>
          <cell r="K168">
            <v>6449</v>
          </cell>
          <cell r="L168">
            <v>12317.715371388142</v>
          </cell>
          <cell r="N168">
            <v>87297.284628611858</v>
          </cell>
          <cell r="P168">
            <v>0</v>
          </cell>
          <cell r="Q168">
            <v>5868.7153713881407</v>
          </cell>
          <cell r="R168">
            <v>6449</v>
          </cell>
          <cell r="S168">
            <v>12317.715371388142</v>
          </cell>
          <cell r="U168">
            <v>30146.5</v>
          </cell>
          <cell r="V168">
            <v>0</v>
          </cell>
          <cell r="W168">
            <v>159</v>
          </cell>
          <cell r="X168">
            <v>7.2377622377622375</v>
          </cell>
          <cell r="Y168">
            <v>93166</v>
          </cell>
          <cell r="Z168">
            <v>0</v>
          </cell>
          <cell r="AA168">
            <v>93166</v>
          </cell>
          <cell r="AB168">
            <v>6449</v>
          </cell>
          <cell r="AC168">
            <v>99615</v>
          </cell>
          <cell r="AD168">
            <v>0</v>
          </cell>
          <cell r="AE168">
            <v>0</v>
          </cell>
          <cell r="AF168">
            <v>0</v>
          </cell>
          <cell r="AG168">
            <v>99615</v>
          </cell>
          <cell r="AH168">
            <v>0</v>
          </cell>
          <cell r="AI168">
            <v>159</v>
          </cell>
          <cell r="AJ168">
            <v>159</v>
          </cell>
          <cell r="AK168" t="str">
            <v>LONGMEADOW</v>
          </cell>
          <cell r="AL168">
            <v>93166</v>
          </cell>
          <cell r="AM168">
            <v>87066</v>
          </cell>
          <cell r="AN168">
            <v>6100</v>
          </cell>
          <cell r="AO168">
            <v>0</v>
          </cell>
          <cell r="AP168">
            <v>1925.5</v>
          </cell>
          <cell r="AQ168">
            <v>7733.5</v>
          </cell>
          <cell r="AR168">
            <v>7938.5</v>
          </cell>
          <cell r="AS168">
            <v>0</v>
          </cell>
          <cell r="AT168">
            <v>23697.5</v>
          </cell>
          <cell r="AU168">
            <v>7049.1916711927624</v>
          </cell>
        </row>
        <row r="169">
          <cell r="A169">
            <v>160</v>
          </cell>
          <cell r="B169">
            <v>160</v>
          </cell>
          <cell r="C169" t="str">
            <v>LOWELL</v>
          </cell>
          <cell r="D169">
            <v>1301.3401290467439</v>
          </cell>
          <cell r="E169">
            <v>14583985</v>
          </cell>
          <cell r="F169">
            <v>1127853</v>
          </cell>
          <cell r="G169">
            <v>15711838</v>
          </cell>
          <cell r="I169">
            <v>2029454.6900728105</v>
          </cell>
          <cell r="J169">
            <v>0.76361311010032307</v>
          </cell>
          <cell r="K169">
            <v>1127853</v>
          </cell>
          <cell r="L169">
            <v>3157307.6900728103</v>
          </cell>
          <cell r="N169">
            <v>12554530.30992719</v>
          </cell>
          <cell r="P169">
            <v>305072</v>
          </cell>
          <cell r="Q169">
            <v>2029454.6900728105</v>
          </cell>
          <cell r="R169">
            <v>1151969</v>
          </cell>
          <cell r="S169">
            <v>3462379.6900728103</v>
          </cell>
          <cell r="U169">
            <v>4439767.5</v>
          </cell>
          <cell r="V169">
            <v>0</v>
          </cell>
          <cell r="W169">
            <v>160</v>
          </cell>
          <cell r="X169">
            <v>1301.3401290467439</v>
          </cell>
          <cell r="Y169">
            <v>14583985</v>
          </cell>
          <cell r="Z169">
            <v>0</v>
          </cell>
          <cell r="AA169">
            <v>14583985</v>
          </cell>
          <cell r="AB169">
            <v>1127853</v>
          </cell>
          <cell r="AC169">
            <v>15711838</v>
          </cell>
          <cell r="AD169">
            <v>280956</v>
          </cell>
          <cell r="AE169">
            <v>24116</v>
          </cell>
          <cell r="AF169">
            <v>305072</v>
          </cell>
          <cell r="AG169">
            <v>16016910</v>
          </cell>
          <cell r="AH169">
            <v>0</v>
          </cell>
          <cell r="AI169">
            <v>160</v>
          </cell>
          <cell r="AJ169">
            <v>160</v>
          </cell>
          <cell r="AK169" t="str">
            <v>LOWELL</v>
          </cell>
          <cell r="AL169">
            <v>14583985</v>
          </cell>
          <cell r="AM169">
            <v>12474550</v>
          </cell>
          <cell r="AN169">
            <v>2109435</v>
          </cell>
          <cell r="AO169">
            <v>860495.5</v>
          </cell>
          <cell r="AP169">
            <v>36912</v>
          </cell>
          <cell r="AQ169">
            <v>0</v>
          </cell>
          <cell r="AR169">
            <v>0</v>
          </cell>
          <cell r="AS169">
            <v>0</v>
          </cell>
          <cell r="AT169">
            <v>3006842.5</v>
          </cell>
          <cell r="AU169">
            <v>2988126.5856749248</v>
          </cell>
        </row>
        <row r="170">
          <cell r="A170">
            <v>161</v>
          </cell>
          <cell r="B170">
            <v>161</v>
          </cell>
          <cell r="C170" t="str">
            <v>LUDLOW</v>
          </cell>
          <cell r="D170">
            <v>21.688156735136602</v>
          </cell>
          <cell r="E170">
            <v>292232</v>
          </cell>
          <cell r="F170">
            <v>18233</v>
          </cell>
          <cell r="G170">
            <v>310465</v>
          </cell>
          <cell r="I170">
            <v>52230.604720867341</v>
          </cell>
          <cell r="J170">
            <v>0.6195051924281747</v>
          </cell>
          <cell r="K170">
            <v>18233</v>
          </cell>
          <cell r="L170">
            <v>70463.604720867341</v>
          </cell>
          <cell r="N170">
            <v>240001.39527913264</v>
          </cell>
          <cell r="P170">
            <v>10400</v>
          </cell>
          <cell r="Q170">
            <v>52230.604720867341</v>
          </cell>
          <cell r="R170">
            <v>19119</v>
          </cell>
          <cell r="S170">
            <v>80863.604720867341</v>
          </cell>
          <cell r="U170">
            <v>124141.75</v>
          </cell>
          <cell r="V170">
            <v>0</v>
          </cell>
          <cell r="W170">
            <v>161</v>
          </cell>
          <cell r="X170">
            <v>21.688156735136602</v>
          </cell>
          <cell r="Y170">
            <v>292232</v>
          </cell>
          <cell r="Z170">
            <v>0</v>
          </cell>
          <cell r="AA170">
            <v>292232</v>
          </cell>
          <cell r="AB170">
            <v>18233</v>
          </cell>
          <cell r="AC170">
            <v>310465</v>
          </cell>
          <cell r="AD170">
            <v>9514</v>
          </cell>
          <cell r="AE170">
            <v>886</v>
          </cell>
          <cell r="AF170">
            <v>10400</v>
          </cell>
          <cell r="AG170">
            <v>320865</v>
          </cell>
          <cell r="AH170">
            <v>0</v>
          </cell>
          <cell r="AI170">
            <v>161</v>
          </cell>
          <cell r="AJ170">
            <v>161</v>
          </cell>
          <cell r="AK170" t="str">
            <v>LUDLOW</v>
          </cell>
          <cell r="AL170">
            <v>292232</v>
          </cell>
          <cell r="AM170">
            <v>237943</v>
          </cell>
          <cell r="AN170">
            <v>54289</v>
          </cell>
          <cell r="AO170">
            <v>0</v>
          </cell>
          <cell r="AP170">
            <v>10861</v>
          </cell>
          <cell r="AQ170">
            <v>28954</v>
          </cell>
          <cell r="AR170">
            <v>1404.75</v>
          </cell>
          <cell r="AS170">
            <v>0</v>
          </cell>
          <cell r="AT170">
            <v>95508.75</v>
          </cell>
          <cell r="AU170">
            <v>59643.022716605861</v>
          </cell>
        </row>
        <row r="171">
          <cell r="A171">
            <v>162</v>
          </cell>
          <cell r="B171">
            <v>162</v>
          </cell>
          <cell r="C171" t="str">
            <v>LUNENBURG</v>
          </cell>
          <cell r="D171">
            <v>42.996503496503493</v>
          </cell>
          <cell r="E171">
            <v>479956</v>
          </cell>
          <cell r="F171">
            <v>37503</v>
          </cell>
          <cell r="G171">
            <v>517459</v>
          </cell>
          <cell r="I171">
            <v>8490.3955987705485</v>
          </cell>
          <cell r="J171">
            <v>0.43927171279701588</v>
          </cell>
          <cell r="K171">
            <v>37503</v>
          </cell>
          <cell r="L171">
            <v>45993.395598770549</v>
          </cell>
          <cell r="N171">
            <v>471465.60440122947</v>
          </cell>
          <cell r="P171">
            <v>12321</v>
          </cell>
          <cell r="Q171">
            <v>8490.3955987705485</v>
          </cell>
          <cell r="R171">
            <v>38396</v>
          </cell>
          <cell r="S171">
            <v>58314.395598770549</v>
          </cell>
          <cell r="U171">
            <v>117024.75</v>
          </cell>
          <cell r="V171">
            <v>0</v>
          </cell>
          <cell r="W171">
            <v>162</v>
          </cell>
          <cell r="X171">
            <v>42.996503496503493</v>
          </cell>
          <cell r="Y171">
            <v>479956</v>
          </cell>
          <cell r="Z171">
            <v>0</v>
          </cell>
          <cell r="AA171">
            <v>479956</v>
          </cell>
          <cell r="AB171">
            <v>37503</v>
          </cell>
          <cell r="AC171">
            <v>517459</v>
          </cell>
          <cell r="AD171">
            <v>11428</v>
          </cell>
          <cell r="AE171">
            <v>893</v>
          </cell>
          <cell r="AF171">
            <v>12321</v>
          </cell>
          <cell r="AG171">
            <v>529780</v>
          </cell>
          <cell r="AH171">
            <v>0</v>
          </cell>
          <cell r="AI171">
            <v>162</v>
          </cell>
          <cell r="AJ171">
            <v>162</v>
          </cell>
          <cell r="AK171" t="str">
            <v>LUNENBURG</v>
          </cell>
          <cell r="AL171">
            <v>479956</v>
          </cell>
          <cell r="AM171">
            <v>471131</v>
          </cell>
          <cell r="AN171">
            <v>8825</v>
          </cell>
          <cell r="AO171">
            <v>16067</v>
          </cell>
          <cell r="AP171">
            <v>26784.75</v>
          </cell>
          <cell r="AQ171">
            <v>15524</v>
          </cell>
          <cell r="AR171">
            <v>0</v>
          </cell>
          <cell r="AS171">
            <v>0</v>
          </cell>
          <cell r="AT171">
            <v>67200.75</v>
          </cell>
          <cell r="AU171">
            <v>38095.771287966934</v>
          </cell>
        </row>
        <row r="172">
          <cell r="A172">
            <v>163</v>
          </cell>
          <cell r="B172">
            <v>163</v>
          </cell>
          <cell r="C172" t="str">
            <v>LYNN</v>
          </cell>
          <cell r="D172">
            <v>1025.4073452795517</v>
          </cell>
          <cell r="E172">
            <v>11255240</v>
          </cell>
          <cell r="F172">
            <v>895228</v>
          </cell>
          <cell r="G172">
            <v>12150468</v>
          </cell>
          <cell r="I172">
            <v>1189352.8950810335</v>
          </cell>
          <cell r="J172">
            <v>0.59094335295136213</v>
          </cell>
          <cell r="K172">
            <v>895228</v>
          </cell>
          <cell r="L172">
            <v>2084580.8950810335</v>
          </cell>
          <cell r="N172">
            <v>10065887.104918966</v>
          </cell>
          <cell r="P172">
            <v>269927</v>
          </cell>
          <cell r="Q172">
            <v>1189352.8950810335</v>
          </cell>
          <cell r="R172">
            <v>915415</v>
          </cell>
          <cell r="S172">
            <v>2354507.8950810335</v>
          </cell>
          <cell r="U172">
            <v>3797474.75</v>
          </cell>
          <cell r="V172">
            <v>0</v>
          </cell>
          <cell r="W172">
            <v>163</v>
          </cell>
          <cell r="X172">
            <v>1025.4073452795517</v>
          </cell>
          <cell r="Y172">
            <v>11255240</v>
          </cell>
          <cell r="Z172">
            <v>0</v>
          </cell>
          <cell r="AA172">
            <v>11255240</v>
          </cell>
          <cell r="AB172">
            <v>895228</v>
          </cell>
          <cell r="AC172">
            <v>12150468</v>
          </cell>
          <cell r="AD172">
            <v>249740</v>
          </cell>
          <cell r="AE172">
            <v>20187</v>
          </cell>
          <cell r="AF172">
            <v>269927</v>
          </cell>
          <cell r="AG172">
            <v>12420395</v>
          </cell>
          <cell r="AH172">
            <v>0</v>
          </cell>
          <cell r="AI172">
            <v>163</v>
          </cell>
          <cell r="AJ172">
            <v>163</v>
          </cell>
          <cell r="AK172" t="str">
            <v>LYNN</v>
          </cell>
          <cell r="AL172">
            <v>11255240</v>
          </cell>
          <cell r="AM172">
            <v>10019015</v>
          </cell>
          <cell r="AN172">
            <v>1236225</v>
          </cell>
          <cell r="AO172">
            <v>645236.5</v>
          </cell>
          <cell r="AP172">
            <v>356117</v>
          </cell>
          <cell r="AQ172">
            <v>273281.25</v>
          </cell>
          <cell r="AR172">
            <v>121460</v>
          </cell>
          <cell r="AS172">
            <v>0</v>
          </cell>
          <cell r="AT172">
            <v>2632319.75</v>
          </cell>
          <cell r="AU172">
            <v>2057012.4168372646</v>
          </cell>
        </row>
        <row r="173">
          <cell r="A173">
            <v>164</v>
          </cell>
          <cell r="B173">
            <v>164</v>
          </cell>
          <cell r="C173" t="str">
            <v>LYNNFIELD</v>
          </cell>
          <cell r="D173">
            <v>4.4983050847457626</v>
          </cell>
          <cell r="E173">
            <v>55732</v>
          </cell>
          <cell r="F173">
            <v>4014</v>
          </cell>
          <cell r="G173">
            <v>59746</v>
          </cell>
          <cell r="I173">
            <v>10723.393693359381</v>
          </cell>
          <cell r="J173">
            <v>0.63426195663357288</v>
          </cell>
          <cell r="K173">
            <v>4014</v>
          </cell>
          <cell r="L173">
            <v>14737.393693359381</v>
          </cell>
          <cell r="N173">
            <v>45008.60630664062</v>
          </cell>
          <cell r="P173">
            <v>0</v>
          </cell>
          <cell r="Q173">
            <v>10723.393693359381</v>
          </cell>
          <cell r="R173">
            <v>4014</v>
          </cell>
          <cell r="S173">
            <v>14737.393693359381</v>
          </cell>
          <cell r="U173">
            <v>23235.5</v>
          </cell>
          <cell r="V173">
            <v>0</v>
          </cell>
          <cell r="W173">
            <v>164</v>
          </cell>
          <cell r="X173">
            <v>4.4983050847457626</v>
          </cell>
          <cell r="Y173">
            <v>55732</v>
          </cell>
          <cell r="Z173">
            <v>0</v>
          </cell>
          <cell r="AA173">
            <v>55732</v>
          </cell>
          <cell r="AB173">
            <v>4014</v>
          </cell>
          <cell r="AC173">
            <v>59746</v>
          </cell>
          <cell r="AD173">
            <v>0</v>
          </cell>
          <cell r="AE173">
            <v>0</v>
          </cell>
          <cell r="AF173">
            <v>0</v>
          </cell>
          <cell r="AG173">
            <v>59746</v>
          </cell>
          <cell r="AH173">
            <v>0</v>
          </cell>
          <cell r="AI173">
            <v>164</v>
          </cell>
          <cell r="AJ173">
            <v>164</v>
          </cell>
          <cell r="AK173" t="str">
            <v>LYNNFIELD</v>
          </cell>
          <cell r="AL173">
            <v>55732</v>
          </cell>
          <cell r="AM173">
            <v>44586</v>
          </cell>
          <cell r="AN173">
            <v>11146</v>
          </cell>
          <cell r="AO173">
            <v>2487</v>
          </cell>
          <cell r="AP173">
            <v>96.75</v>
          </cell>
          <cell r="AQ173">
            <v>0</v>
          </cell>
          <cell r="AR173">
            <v>5491.75</v>
          </cell>
          <cell r="AS173">
            <v>0</v>
          </cell>
          <cell r="AT173">
            <v>19221.5</v>
          </cell>
          <cell r="AU173">
            <v>13680.693738866736</v>
          </cell>
        </row>
        <row r="174">
          <cell r="A174">
            <v>165</v>
          </cell>
          <cell r="B174">
            <v>165</v>
          </cell>
          <cell r="C174" t="str">
            <v>MALDEN</v>
          </cell>
          <cell r="D174">
            <v>828.36708781154277</v>
          </cell>
          <cell r="E174">
            <v>8386640</v>
          </cell>
          <cell r="F174">
            <v>732412</v>
          </cell>
          <cell r="G174">
            <v>9119052</v>
          </cell>
          <cell r="I174">
            <v>156331.99456442185</v>
          </cell>
          <cell r="J174">
            <v>0.6362418662966155</v>
          </cell>
          <cell r="K174">
            <v>732412</v>
          </cell>
          <cell r="L174">
            <v>888743.99456442182</v>
          </cell>
          <cell r="N174">
            <v>8230308.0054355785</v>
          </cell>
          <cell r="P174">
            <v>71275</v>
          </cell>
          <cell r="Q174">
            <v>156331.99456442185</v>
          </cell>
          <cell r="R174">
            <v>737673</v>
          </cell>
          <cell r="S174">
            <v>960018.99456442182</v>
          </cell>
          <cell r="U174">
            <v>1468140</v>
          </cell>
          <cell r="V174">
            <v>0</v>
          </cell>
          <cell r="W174">
            <v>165</v>
          </cell>
          <cell r="X174">
            <v>828.36708781154277</v>
          </cell>
          <cell r="Y174">
            <v>8386640</v>
          </cell>
          <cell r="Z174">
            <v>0</v>
          </cell>
          <cell r="AA174">
            <v>8386640</v>
          </cell>
          <cell r="AB174">
            <v>732412</v>
          </cell>
          <cell r="AC174">
            <v>9119052</v>
          </cell>
          <cell r="AD174">
            <v>66014</v>
          </cell>
          <cell r="AE174">
            <v>5261</v>
          </cell>
          <cell r="AF174">
            <v>71275</v>
          </cell>
          <cell r="AG174">
            <v>9190327</v>
          </cell>
          <cell r="AH174">
            <v>0</v>
          </cell>
          <cell r="AI174">
            <v>165</v>
          </cell>
          <cell r="AJ174">
            <v>165</v>
          </cell>
          <cell r="AK174" t="str">
            <v>MALDEN</v>
          </cell>
          <cell r="AL174">
            <v>8386640</v>
          </cell>
          <cell r="AM174">
            <v>8224147</v>
          </cell>
          <cell r="AN174">
            <v>162493</v>
          </cell>
          <cell r="AO174">
            <v>188493.75</v>
          </cell>
          <cell r="AP174">
            <v>106605</v>
          </cell>
          <cell r="AQ174">
            <v>164415</v>
          </cell>
          <cell r="AR174">
            <v>42446.25</v>
          </cell>
          <cell r="AS174">
            <v>0</v>
          </cell>
          <cell r="AT174">
            <v>664453</v>
          </cell>
          <cell r="AU174">
            <v>403538.59529083583</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H175">
            <v>0</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row>
        <row r="176">
          <cell r="A176">
            <v>167</v>
          </cell>
          <cell r="B176">
            <v>167</v>
          </cell>
          <cell r="C176" t="str">
            <v>MANSFIELD</v>
          </cell>
          <cell r="D176">
            <v>144.05536332179932</v>
          </cell>
          <cell r="E176">
            <v>1489102</v>
          </cell>
          <cell r="F176">
            <v>128640</v>
          </cell>
          <cell r="G176">
            <v>1617742</v>
          </cell>
          <cell r="I176">
            <v>0</v>
          </cell>
          <cell r="J176">
            <v>0.57883499557909368</v>
          </cell>
          <cell r="K176">
            <v>128640</v>
          </cell>
          <cell r="L176">
            <v>128640</v>
          </cell>
          <cell r="N176">
            <v>1489102</v>
          </cell>
          <cell r="P176">
            <v>0</v>
          </cell>
          <cell r="Q176">
            <v>0</v>
          </cell>
          <cell r="R176">
            <v>128640</v>
          </cell>
          <cell r="S176">
            <v>128640</v>
          </cell>
          <cell r="U176">
            <v>222239.5</v>
          </cell>
          <cell r="V176">
            <v>0</v>
          </cell>
          <cell r="W176">
            <v>167</v>
          </cell>
          <cell r="X176">
            <v>144.05536332179932</v>
          </cell>
          <cell r="Y176">
            <v>1489102</v>
          </cell>
          <cell r="Z176">
            <v>0</v>
          </cell>
          <cell r="AA176">
            <v>1489102</v>
          </cell>
          <cell r="AB176">
            <v>128640</v>
          </cell>
          <cell r="AC176">
            <v>1617742</v>
          </cell>
          <cell r="AD176">
            <v>0</v>
          </cell>
          <cell r="AE176">
            <v>0</v>
          </cell>
          <cell r="AF176">
            <v>0</v>
          </cell>
          <cell r="AG176">
            <v>1617742</v>
          </cell>
          <cell r="AH176">
            <v>0</v>
          </cell>
          <cell r="AI176">
            <v>167</v>
          </cell>
          <cell r="AJ176">
            <v>167</v>
          </cell>
          <cell r="AK176" t="str">
            <v>MANSFIELD</v>
          </cell>
          <cell r="AL176">
            <v>1489102</v>
          </cell>
          <cell r="AM176">
            <v>1512482</v>
          </cell>
          <cell r="AN176">
            <v>0</v>
          </cell>
          <cell r="AO176">
            <v>14567.25</v>
          </cell>
          <cell r="AP176">
            <v>42367.25</v>
          </cell>
          <cell r="AQ176">
            <v>36665</v>
          </cell>
          <cell r="AR176">
            <v>0</v>
          </cell>
          <cell r="AS176">
            <v>0</v>
          </cell>
          <cell r="AT176">
            <v>93599.5</v>
          </cell>
          <cell r="AU176">
            <v>35452.547757123626</v>
          </cell>
        </row>
        <row r="177">
          <cell r="A177">
            <v>168</v>
          </cell>
          <cell r="B177">
            <v>168</v>
          </cell>
          <cell r="C177" t="str">
            <v>MARBLEHEAD</v>
          </cell>
          <cell r="D177">
            <v>187.13559322033905</v>
          </cell>
          <cell r="E177">
            <v>2030583</v>
          </cell>
          <cell r="F177">
            <v>165327</v>
          </cell>
          <cell r="G177">
            <v>2195910</v>
          </cell>
          <cell r="I177">
            <v>26411.14334022086</v>
          </cell>
          <cell r="J177">
            <v>0.46495359170723899</v>
          </cell>
          <cell r="K177">
            <v>165327</v>
          </cell>
          <cell r="L177">
            <v>191738.14334022085</v>
          </cell>
          <cell r="N177">
            <v>2004171.8566597791</v>
          </cell>
          <cell r="P177">
            <v>23652</v>
          </cell>
          <cell r="Q177">
            <v>26411.14334022086</v>
          </cell>
          <cell r="R177">
            <v>167113</v>
          </cell>
          <cell r="S177">
            <v>215390.14334022085</v>
          </cell>
          <cell r="U177">
            <v>436033.25</v>
          </cell>
          <cell r="V177">
            <v>0</v>
          </cell>
          <cell r="W177">
            <v>168</v>
          </cell>
          <cell r="X177">
            <v>187.13559322033905</v>
          </cell>
          <cell r="Y177">
            <v>2030583</v>
          </cell>
          <cell r="Z177">
            <v>0</v>
          </cell>
          <cell r="AA177">
            <v>2030583</v>
          </cell>
          <cell r="AB177">
            <v>165327</v>
          </cell>
          <cell r="AC177">
            <v>2195910</v>
          </cell>
          <cell r="AD177">
            <v>21866</v>
          </cell>
          <cell r="AE177">
            <v>1786</v>
          </cell>
          <cell r="AF177">
            <v>23652</v>
          </cell>
          <cell r="AG177">
            <v>2219562</v>
          </cell>
          <cell r="AH177">
            <v>0</v>
          </cell>
          <cell r="AI177">
            <v>168</v>
          </cell>
          <cell r="AJ177">
            <v>168</v>
          </cell>
          <cell r="AK177" t="str">
            <v>MARBLEHEAD</v>
          </cell>
          <cell r="AL177">
            <v>2030583</v>
          </cell>
          <cell r="AM177">
            <v>2003131</v>
          </cell>
          <cell r="AN177">
            <v>27452</v>
          </cell>
          <cell r="AO177">
            <v>34480.25</v>
          </cell>
          <cell r="AP177">
            <v>41852.75</v>
          </cell>
          <cell r="AQ177">
            <v>41238.5</v>
          </cell>
          <cell r="AR177">
            <v>102030.75</v>
          </cell>
          <cell r="AS177">
            <v>0</v>
          </cell>
          <cell r="AT177">
            <v>247054.25</v>
          </cell>
          <cell r="AU177">
            <v>82563.920587646251</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H178">
            <v>0</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row>
        <row r="179">
          <cell r="A179">
            <v>170</v>
          </cell>
          <cell r="B179">
            <v>170</v>
          </cell>
          <cell r="C179" t="str">
            <v>MARLBOROUGH</v>
          </cell>
          <cell r="D179">
            <v>413.84797297297297</v>
          </cell>
          <cell r="E179">
            <v>4719498</v>
          </cell>
          <cell r="F179">
            <v>340266</v>
          </cell>
          <cell r="G179">
            <v>5059764</v>
          </cell>
          <cell r="I179">
            <v>564165.3811584647</v>
          </cell>
          <cell r="J179">
            <v>0.6127274613567707</v>
          </cell>
          <cell r="K179">
            <v>340266</v>
          </cell>
          <cell r="L179">
            <v>904431.3811584647</v>
          </cell>
          <cell r="N179">
            <v>4155332.6188415354</v>
          </cell>
          <cell r="P179">
            <v>265202</v>
          </cell>
          <cell r="Q179">
            <v>564165.3811584647</v>
          </cell>
          <cell r="R179">
            <v>358116</v>
          </cell>
          <cell r="S179">
            <v>1169633.3811584646</v>
          </cell>
          <cell r="U179">
            <v>1741276.5</v>
          </cell>
          <cell r="V179">
            <v>0</v>
          </cell>
          <cell r="W179">
            <v>170</v>
          </cell>
          <cell r="X179">
            <v>413.84797297297297</v>
          </cell>
          <cell r="Y179">
            <v>4719498</v>
          </cell>
          <cell r="Z179">
            <v>0</v>
          </cell>
          <cell r="AA179">
            <v>4719498</v>
          </cell>
          <cell r="AB179">
            <v>340266</v>
          </cell>
          <cell r="AC179">
            <v>5059764</v>
          </cell>
          <cell r="AD179">
            <v>247352</v>
          </cell>
          <cell r="AE179">
            <v>17850</v>
          </cell>
          <cell r="AF179">
            <v>265202</v>
          </cell>
          <cell r="AG179">
            <v>5324966</v>
          </cell>
          <cell r="AH179">
            <v>0</v>
          </cell>
          <cell r="AI179">
            <v>170</v>
          </cell>
          <cell r="AJ179">
            <v>170</v>
          </cell>
          <cell r="AK179" t="str">
            <v>MARLBOROUGH</v>
          </cell>
          <cell r="AL179">
            <v>4719498</v>
          </cell>
          <cell r="AM179">
            <v>4133099</v>
          </cell>
          <cell r="AN179">
            <v>586399</v>
          </cell>
          <cell r="AO179">
            <v>194455.75</v>
          </cell>
          <cell r="AP179">
            <v>143496.5</v>
          </cell>
          <cell r="AQ179">
            <v>67259.25</v>
          </cell>
          <cell r="AR179">
            <v>144198</v>
          </cell>
          <cell r="AS179">
            <v>0</v>
          </cell>
          <cell r="AT179">
            <v>1135808.5</v>
          </cell>
          <cell r="AU179">
            <v>851592.57531566464</v>
          </cell>
        </row>
        <row r="180">
          <cell r="A180">
            <v>171</v>
          </cell>
          <cell r="B180">
            <v>171</v>
          </cell>
          <cell r="C180" t="str">
            <v>MARSHFIELD</v>
          </cell>
          <cell r="D180">
            <v>32.429613388222663</v>
          </cell>
          <cell r="E180">
            <v>346919</v>
          </cell>
          <cell r="F180">
            <v>28959</v>
          </cell>
          <cell r="G180">
            <v>375878</v>
          </cell>
          <cell r="I180">
            <v>0</v>
          </cell>
          <cell r="J180">
            <v>0.46363887432407008</v>
          </cell>
          <cell r="K180">
            <v>28959</v>
          </cell>
          <cell r="L180">
            <v>28959</v>
          </cell>
          <cell r="N180">
            <v>346919</v>
          </cell>
          <cell r="P180">
            <v>0</v>
          </cell>
          <cell r="Q180">
            <v>0</v>
          </cell>
          <cell r="R180">
            <v>28959</v>
          </cell>
          <cell r="S180">
            <v>28959</v>
          </cell>
          <cell r="U180">
            <v>62460.25</v>
          </cell>
          <cell r="V180">
            <v>0</v>
          </cell>
          <cell r="W180">
            <v>171</v>
          </cell>
          <cell r="X180">
            <v>32.429613388222663</v>
          </cell>
          <cell r="Y180">
            <v>346919</v>
          </cell>
          <cell r="Z180">
            <v>0</v>
          </cell>
          <cell r="AA180">
            <v>346919</v>
          </cell>
          <cell r="AB180">
            <v>28959</v>
          </cell>
          <cell r="AC180">
            <v>375878</v>
          </cell>
          <cell r="AD180">
            <v>0</v>
          </cell>
          <cell r="AE180">
            <v>0</v>
          </cell>
          <cell r="AF180">
            <v>0</v>
          </cell>
          <cell r="AG180">
            <v>375878</v>
          </cell>
          <cell r="AH180">
            <v>0</v>
          </cell>
          <cell r="AI180">
            <v>171</v>
          </cell>
          <cell r="AJ180">
            <v>171</v>
          </cell>
          <cell r="AK180" t="str">
            <v>MARSHFIELD</v>
          </cell>
          <cell r="AL180">
            <v>346919</v>
          </cell>
          <cell r="AM180">
            <v>363746</v>
          </cell>
          <cell r="AN180">
            <v>0</v>
          </cell>
          <cell r="AO180">
            <v>15887.75</v>
          </cell>
          <cell r="AP180">
            <v>7964.25</v>
          </cell>
          <cell r="AQ180">
            <v>192.5</v>
          </cell>
          <cell r="AR180">
            <v>9456.75</v>
          </cell>
          <cell r="AS180">
            <v>0</v>
          </cell>
          <cell r="AT180">
            <v>33501.25</v>
          </cell>
          <cell r="AU180">
            <v>19813.795062216024</v>
          </cell>
        </row>
        <row r="181">
          <cell r="A181">
            <v>172</v>
          </cell>
          <cell r="B181">
            <v>172</v>
          </cell>
          <cell r="C181" t="str">
            <v>MASHPEE</v>
          </cell>
          <cell r="D181">
            <v>44.258503401360542</v>
          </cell>
          <cell r="E181">
            <v>557868</v>
          </cell>
          <cell r="F181">
            <v>35725</v>
          </cell>
          <cell r="G181">
            <v>593593</v>
          </cell>
          <cell r="I181">
            <v>0</v>
          </cell>
          <cell r="J181">
            <v>0.245581593582226</v>
          </cell>
          <cell r="K181">
            <v>35725</v>
          </cell>
          <cell r="L181">
            <v>35725</v>
          </cell>
          <cell r="N181">
            <v>557868</v>
          </cell>
          <cell r="P181">
            <v>59572</v>
          </cell>
          <cell r="Q181">
            <v>0</v>
          </cell>
          <cell r="R181">
            <v>39279</v>
          </cell>
          <cell r="S181">
            <v>95297</v>
          </cell>
          <cell r="U181">
            <v>205043</v>
          </cell>
          <cell r="V181">
            <v>0</v>
          </cell>
          <cell r="W181">
            <v>172</v>
          </cell>
          <cell r="X181">
            <v>44.258503401360542</v>
          </cell>
          <cell r="Y181">
            <v>557868</v>
          </cell>
          <cell r="Z181">
            <v>0</v>
          </cell>
          <cell r="AA181">
            <v>557868</v>
          </cell>
          <cell r="AB181">
            <v>35725</v>
          </cell>
          <cell r="AC181">
            <v>593593</v>
          </cell>
          <cell r="AD181">
            <v>56018</v>
          </cell>
          <cell r="AE181">
            <v>3554</v>
          </cell>
          <cell r="AF181">
            <v>59572</v>
          </cell>
          <cell r="AG181">
            <v>653165</v>
          </cell>
          <cell r="AH181">
            <v>0</v>
          </cell>
          <cell r="AI181">
            <v>172</v>
          </cell>
          <cell r="AJ181">
            <v>172</v>
          </cell>
          <cell r="AK181" t="str">
            <v>MASHPEE</v>
          </cell>
          <cell r="AL181">
            <v>557868</v>
          </cell>
          <cell r="AM181">
            <v>626835</v>
          </cell>
          <cell r="AN181">
            <v>0</v>
          </cell>
          <cell r="AO181">
            <v>16631</v>
          </cell>
          <cell r="AP181">
            <v>41864</v>
          </cell>
          <cell r="AQ181">
            <v>27310.5</v>
          </cell>
          <cell r="AR181">
            <v>23940.5</v>
          </cell>
          <cell r="AS181">
            <v>0</v>
          </cell>
          <cell r="AT181">
            <v>109746</v>
          </cell>
          <cell r="AU181">
            <v>37268.216371235416</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H182">
            <v>0</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row>
        <row r="183">
          <cell r="A183">
            <v>174</v>
          </cell>
          <cell r="B183">
            <v>174</v>
          </cell>
          <cell r="C183" t="str">
            <v>MAYNARD</v>
          </cell>
          <cell r="D183">
            <v>14.448504983388705</v>
          </cell>
          <cell r="E183">
            <v>176115</v>
          </cell>
          <cell r="F183">
            <v>12591</v>
          </cell>
          <cell r="G183">
            <v>188706</v>
          </cell>
          <cell r="I183">
            <v>0</v>
          </cell>
          <cell r="J183">
            <v>0.35078530384816298</v>
          </cell>
          <cell r="K183">
            <v>12591</v>
          </cell>
          <cell r="L183">
            <v>12591</v>
          </cell>
          <cell r="N183">
            <v>176115</v>
          </cell>
          <cell r="P183">
            <v>0</v>
          </cell>
          <cell r="Q183">
            <v>0</v>
          </cell>
          <cell r="R183">
            <v>12591</v>
          </cell>
          <cell r="S183">
            <v>12591</v>
          </cell>
          <cell r="U183">
            <v>35893.75</v>
          </cell>
          <cell r="V183">
            <v>0</v>
          </cell>
          <cell r="W183">
            <v>174</v>
          </cell>
          <cell r="X183">
            <v>14.448504983388705</v>
          </cell>
          <cell r="Y183">
            <v>176115</v>
          </cell>
          <cell r="Z183">
            <v>0</v>
          </cell>
          <cell r="AA183">
            <v>176115</v>
          </cell>
          <cell r="AB183">
            <v>12591</v>
          </cell>
          <cell r="AC183">
            <v>188706</v>
          </cell>
          <cell r="AD183">
            <v>0</v>
          </cell>
          <cell r="AE183">
            <v>0</v>
          </cell>
          <cell r="AF183">
            <v>0</v>
          </cell>
          <cell r="AG183">
            <v>188706</v>
          </cell>
          <cell r="AH183">
            <v>0</v>
          </cell>
          <cell r="AI183">
            <v>174</v>
          </cell>
          <cell r="AJ183">
            <v>174</v>
          </cell>
          <cell r="AK183" t="str">
            <v>MAYNARD</v>
          </cell>
          <cell r="AL183">
            <v>176115</v>
          </cell>
          <cell r="AM183">
            <v>204200</v>
          </cell>
          <cell r="AN183">
            <v>0</v>
          </cell>
          <cell r="AO183">
            <v>6319.25</v>
          </cell>
          <cell r="AP183">
            <v>16983.5</v>
          </cell>
          <cell r="AQ183">
            <v>0</v>
          </cell>
          <cell r="AR183">
            <v>0</v>
          </cell>
          <cell r="AS183">
            <v>0</v>
          </cell>
          <cell r="AT183">
            <v>23302.75</v>
          </cell>
          <cell r="AU183">
            <v>14691.411385459503</v>
          </cell>
        </row>
        <row r="184">
          <cell r="A184">
            <v>175</v>
          </cell>
          <cell r="B184">
            <v>175</v>
          </cell>
          <cell r="C184" t="str">
            <v>MEDFIELD</v>
          </cell>
          <cell r="D184">
            <v>1</v>
          </cell>
          <cell r="E184">
            <v>10985</v>
          </cell>
          <cell r="F184">
            <v>886</v>
          </cell>
          <cell r="G184">
            <v>11871</v>
          </cell>
          <cell r="I184">
            <v>0</v>
          </cell>
          <cell r="J184">
            <v>0.2343915343915344</v>
          </cell>
          <cell r="K184">
            <v>886</v>
          </cell>
          <cell r="L184">
            <v>886</v>
          </cell>
          <cell r="N184">
            <v>10985</v>
          </cell>
          <cell r="P184">
            <v>0</v>
          </cell>
          <cell r="Q184">
            <v>0</v>
          </cell>
          <cell r="R184">
            <v>886</v>
          </cell>
          <cell r="S184">
            <v>886</v>
          </cell>
          <cell r="U184">
            <v>3780</v>
          </cell>
          <cell r="V184">
            <v>0</v>
          </cell>
          <cell r="W184">
            <v>175</v>
          </cell>
          <cell r="X184">
            <v>1</v>
          </cell>
          <cell r="Y184">
            <v>10985</v>
          </cell>
          <cell r="Z184">
            <v>0</v>
          </cell>
          <cell r="AA184">
            <v>10985</v>
          </cell>
          <cell r="AB184">
            <v>886</v>
          </cell>
          <cell r="AC184">
            <v>11871</v>
          </cell>
          <cell r="AD184">
            <v>0</v>
          </cell>
          <cell r="AE184">
            <v>0</v>
          </cell>
          <cell r="AF184">
            <v>0</v>
          </cell>
          <cell r="AG184">
            <v>11871</v>
          </cell>
          <cell r="AH184">
            <v>0</v>
          </cell>
          <cell r="AI184">
            <v>175</v>
          </cell>
          <cell r="AJ184">
            <v>175</v>
          </cell>
          <cell r="AK184" t="str">
            <v>MEDFIELD</v>
          </cell>
          <cell r="AL184">
            <v>10985</v>
          </cell>
          <cell r="AM184">
            <v>11256</v>
          </cell>
          <cell r="AN184">
            <v>0</v>
          </cell>
          <cell r="AO184">
            <v>2814</v>
          </cell>
          <cell r="AP184">
            <v>0</v>
          </cell>
          <cell r="AQ184">
            <v>0</v>
          </cell>
          <cell r="AR184">
            <v>80</v>
          </cell>
          <cell r="AS184">
            <v>0</v>
          </cell>
          <cell r="AT184">
            <v>2894</v>
          </cell>
          <cell r="AU184">
            <v>2814</v>
          </cell>
        </row>
        <row r="185">
          <cell r="A185">
            <v>176</v>
          </cell>
          <cell r="B185">
            <v>176</v>
          </cell>
          <cell r="C185" t="str">
            <v>MEDFORD</v>
          </cell>
          <cell r="D185">
            <v>324.52975287583587</v>
          </cell>
          <cell r="E185">
            <v>3974283</v>
          </cell>
          <cell r="F185">
            <v>287285</v>
          </cell>
          <cell r="G185">
            <v>4261568</v>
          </cell>
          <cell r="I185">
            <v>108123.86508417316</v>
          </cell>
          <cell r="J185">
            <v>0.7087911072984634</v>
          </cell>
          <cell r="K185">
            <v>287285</v>
          </cell>
          <cell r="L185">
            <v>395408.86508417316</v>
          </cell>
          <cell r="N185">
            <v>3866159.1349158268</v>
          </cell>
          <cell r="P185">
            <v>18730</v>
          </cell>
          <cell r="Q185">
            <v>108123.86508417316</v>
          </cell>
          <cell r="R185">
            <v>288401</v>
          </cell>
          <cell r="S185">
            <v>414138.86508417316</v>
          </cell>
          <cell r="U185">
            <v>576593.75</v>
          </cell>
          <cell r="V185">
            <v>0</v>
          </cell>
          <cell r="W185">
            <v>176</v>
          </cell>
          <cell r="X185">
            <v>324.52975287583587</v>
          </cell>
          <cell r="Y185">
            <v>3974283</v>
          </cell>
          <cell r="Z185">
            <v>0</v>
          </cell>
          <cell r="AA185">
            <v>3974283</v>
          </cell>
          <cell r="AB185">
            <v>287285</v>
          </cell>
          <cell r="AC185">
            <v>4261568</v>
          </cell>
          <cell r="AD185">
            <v>17614</v>
          </cell>
          <cell r="AE185">
            <v>1116</v>
          </cell>
          <cell r="AF185">
            <v>18730</v>
          </cell>
          <cell r="AG185">
            <v>4280298</v>
          </cell>
          <cell r="AH185">
            <v>0</v>
          </cell>
          <cell r="AI185">
            <v>176</v>
          </cell>
          <cell r="AJ185">
            <v>176</v>
          </cell>
          <cell r="AK185" t="str">
            <v>MEDFORD</v>
          </cell>
          <cell r="AL185">
            <v>3974283</v>
          </cell>
          <cell r="AM185">
            <v>3861898</v>
          </cell>
          <cell r="AN185">
            <v>112385</v>
          </cell>
          <cell r="AO185">
            <v>62354</v>
          </cell>
          <cell r="AP185">
            <v>42014.5</v>
          </cell>
          <cell r="AQ185">
            <v>3279.75</v>
          </cell>
          <cell r="AR185">
            <v>50545.5</v>
          </cell>
          <cell r="AS185">
            <v>0</v>
          </cell>
          <cell r="AT185">
            <v>270578.75</v>
          </cell>
          <cell r="AU185">
            <v>195450.40663169479</v>
          </cell>
        </row>
        <row r="186">
          <cell r="A186">
            <v>177</v>
          </cell>
          <cell r="B186">
            <v>177</v>
          </cell>
          <cell r="C186" t="str">
            <v>MEDWAY</v>
          </cell>
          <cell r="D186">
            <v>16.68966191127614</v>
          </cell>
          <cell r="E186">
            <v>190428</v>
          </cell>
          <cell r="F186">
            <v>14737</v>
          </cell>
          <cell r="G186">
            <v>205165</v>
          </cell>
          <cell r="I186">
            <v>0</v>
          </cell>
          <cell r="J186">
            <v>0.30745158581554366</v>
          </cell>
          <cell r="K186">
            <v>14737</v>
          </cell>
          <cell r="L186">
            <v>14737</v>
          </cell>
          <cell r="N186">
            <v>190428</v>
          </cell>
          <cell r="P186">
            <v>0</v>
          </cell>
          <cell r="Q186">
            <v>0</v>
          </cell>
          <cell r="R186">
            <v>14737</v>
          </cell>
          <cell r="S186">
            <v>14737</v>
          </cell>
          <cell r="U186">
            <v>47932.75</v>
          </cell>
          <cell r="V186">
            <v>0</v>
          </cell>
          <cell r="W186">
            <v>177</v>
          </cell>
          <cell r="X186">
            <v>16.68966191127614</v>
          </cell>
          <cell r="Y186">
            <v>190428</v>
          </cell>
          <cell r="Z186">
            <v>0</v>
          </cell>
          <cell r="AA186">
            <v>190428</v>
          </cell>
          <cell r="AB186">
            <v>14737</v>
          </cell>
          <cell r="AC186">
            <v>205165</v>
          </cell>
          <cell r="AD186">
            <v>0</v>
          </cell>
          <cell r="AE186">
            <v>0</v>
          </cell>
          <cell r="AF186">
            <v>0</v>
          </cell>
          <cell r="AG186">
            <v>205165</v>
          </cell>
          <cell r="AH186">
            <v>0</v>
          </cell>
          <cell r="AI186">
            <v>177</v>
          </cell>
          <cell r="AJ186">
            <v>177</v>
          </cell>
          <cell r="AK186" t="str">
            <v>MEDWAY</v>
          </cell>
          <cell r="AL186">
            <v>190428</v>
          </cell>
          <cell r="AM186">
            <v>193857</v>
          </cell>
          <cell r="AN186">
            <v>0</v>
          </cell>
          <cell r="AO186">
            <v>0</v>
          </cell>
          <cell r="AP186">
            <v>13887</v>
          </cell>
          <cell r="AQ186">
            <v>9603.75</v>
          </cell>
          <cell r="AR186">
            <v>9705</v>
          </cell>
          <cell r="AS186">
            <v>0</v>
          </cell>
          <cell r="AT186">
            <v>33195.75</v>
          </cell>
          <cell r="AU186">
            <v>6845.7152624533301</v>
          </cell>
        </row>
        <row r="187">
          <cell r="A187">
            <v>178</v>
          </cell>
          <cell r="B187">
            <v>178</v>
          </cell>
          <cell r="C187" t="str">
            <v>MELROSE</v>
          </cell>
          <cell r="D187">
            <v>258.41507451819115</v>
          </cell>
          <cell r="E187">
            <v>2454502</v>
          </cell>
          <cell r="F187">
            <v>230510</v>
          </cell>
          <cell r="G187">
            <v>2685012</v>
          </cell>
          <cell r="I187">
            <v>187921.07661428384</v>
          </cell>
          <cell r="J187">
            <v>0.83161053271447571</v>
          </cell>
          <cell r="K187">
            <v>230510</v>
          </cell>
          <cell r="L187">
            <v>418431.07661428384</v>
          </cell>
          <cell r="N187">
            <v>2266580.923385716</v>
          </cell>
          <cell r="P187">
            <v>0</v>
          </cell>
          <cell r="Q187">
            <v>187921.07661428384</v>
          </cell>
          <cell r="R187">
            <v>230510</v>
          </cell>
          <cell r="S187">
            <v>418431.07661428384</v>
          </cell>
          <cell r="U187">
            <v>503157.5</v>
          </cell>
          <cell r="V187">
            <v>0</v>
          </cell>
          <cell r="W187">
            <v>178</v>
          </cell>
          <cell r="X187">
            <v>258.41507451819115</v>
          </cell>
          <cell r="Y187">
            <v>2454502</v>
          </cell>
          <cell r="Z187">
            <v>0</v>
          </cell>
          <cell r="AA187">
            <v>2454502</v>
          </cell>
          <cell r="AB187">
            <v>230510</v>
          </cell>
          <cell r="AC187">
            <v>2685012</v>
          </cell>
          <cell r="AD187">
            <v>0</v>
          </cell>
          <cell r="AE187">
            <v>0</v>
          </cell>
          <cell r="AF187">
            <v>0</v>
          </cell>
          <cell r="AG187">
            <v>2685012</v>
          </cell>
          <cell r="AH187">
            <v>0</v>
          </cell>
          <cell r="AI187">
            <v>178</v>
          </cell>
          <cell r="AJ187">
            <v>178</v>
          </cell>
          <cell r="AK187" t="str">
            <v>MELROSE</v>
          </cell>
          <cell r="AL187">
            <v>2454502</v>
          </cell>
          <cell r="AM187">
            <v>2259175</v>
          </cell>
          <cell r="AN187">
            <v>195327</v>
          </cell>
          <cell r="AO187">
            <v>18282.25</v>
          </cell>
          <cell r="AP187">
            <v>12672.25</v>
          </cell>
          <cell r="AQ187">
            <v>4417.75</v>
          </cell>
          <cell r="AR187">
            <v>41948.25</v>
          </cell>
          <cell r="AS187">
            <v>0</v>
          </cell>
          <cell r="AT187">
            <v>272647.5</v>
          </cell>
          <cell r="AU187">
            <v>219856.14387445987</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H188">
            <v>0</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H189">
            <v>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row>
        <row r="190">
          <cell r="A190">
            <v>181</v>
          </cell>
          <cell r="B190">
            <v>181</v>
          </cell>
          <cell r="C190" t="str">
            <v>METHUEN</v>
          </cell>
          <cell r="D190">
            <v>67.126621621621624</v>
          </cell>
          <cell r="E190">
            <v>745576</v>
          </cell>
          <cell r="F190">
            <v>59930</v>
          </cell>
          <cell r="G190">
            <v>805506</v>
          </cell>
          <cell r="I190">
            <v>98687.740434570718</v>
          </cell>
          <cell r="J190">
            <v>0.61516463483851103</v>
          </cell>
          <cell r="K190">
            <v>59930</v>
          </cell>
          <cell r="L190">
            <v>158617.7404345707</v>
          </cell>
          <cell r="N190">
            <v>646888.2595654293</v>
          </cell>
          <cell r="P190">
            <v>0</v>
          </cell>
          <cell r="Q190">
            <v>98687.740434570718</v>
          </cell>
          <cell r="R190">
            <v>59930</v>
          </cell>
          <cell r="S190">
            <v>158617.7404345707</v>
          </cell>
          <cell r="U190">
            <v>257846</v>
          </cell>
          <cell r="V190">
            <v>0</v>
          </cell>
          <cell r="W190">
            <v>181</v>
          </cell>
          <cell r="X190">
            <v>67.126621621621624</v>
          </cell>
          <cell r="Y190">
            <v>745576</v>
          </cell>
          <cell r="Z190">
            <v>0</v>
          </cell>
          <cell r="AA190">
            <v>745576</v>
          </cell>
          <cell r="AB190">
            <v>59930</v>
          </cell>
          <cell r="AC190">
            <v>805506</v>
          </cell>
          <cell r="AD190">
            <v>0</v>
          </cell>
          <cell r="AE190">
            <v>0</v>
          </cell>
          <cell r="AF190">
            <v>0</v>
          </cell>
          <cell r="AG190">
            <v>805506</v>
          </cell>
          <cell r="AH190">
            <v>0</v>
          </cell>
          <cell r="AI190">
            <v>181</v>
          </cell>
          <cell r="AJ190">
            <v>181</v>
          </cell>
          <cell r="AK190" t="str">
            <v>METHUEN</v>
          </cell>
          <cell r="AL190">
            <v>745576</v>
          </cell>
          <cell r="AM190">
            <v>642999</v>
          </cell>
          <cell r="AN190">
            <v>102577</v>
          </cell>
          <cell r="AO190">
            <v>47084</v>
          </cell>
          <cell r="AP190">
            <v>31421</v>
          </cell>
          <cell r="AQ190">
            <v>7718.25</v>
          </cell>
          <cell r="AR190">
            <v>9115.75</v>
          </cell>
          <cell r="AS190">
            <v>0</v>
          </cell>
          <cell r="AT190">
            <v>197916</v>
          </cell>
          <cell r="AU190">
            <v>165150.25032487549</v>
          </cell>
        </row>
        <row r="191">
          <cell r="A191">
            <v>182</v>
          </cell>
          <cell r="B191">
            <v>182</v>
          </cell>
          <cell r="C191" t="str">
            <v>MIDDLEBOROUGH</v>
          </cell>
          <cell r="D191">
            <v>17.473509933774835</v>
          </cell>
          <cell r="E191">
            <v>158269</v>
          </cell>
          <cell r="F191">
            <v>12924</v>
          </cell>
          <cell r="G191">
            <v>171193</v>
          </cell>
          <cell r="I191">
            <v>51508.079271045623</v>
          </cell>
          <cell r="J191">
            <v>0.90682991711768313</v>
          </cell>
          <cell r="K191">
            <v>12924</v>
          </cell>
          <cell r="L191">
            <v>64432.079271045623</v>
          </cell>
          <cell r="N191">
            <v>106760.92072895437</v>
          </cell>
          <cell r="P191">
            <v>35484</v>
          </cell>
          <cell r="Q191">
            <v>51508.079271045623</v>
          </cell>
          <cell r="R191">
            <v>15603</v>
          </cell>
          <cell r="S191">
            <v>99916.07927104563</v>
          </cell>
          <cell r="U191">
            <v>106536</v>
          </cell>
          <cell r="V191">
            <v>0</v>
          </cell>
          <cell r="W191">
            <v>182</v>
          </cell>
          <cell r="X191">
            <v>17.473509933774835</v>
          </cell>
          <cell r="Y191">
            <v>158269</v>
          </cell>
          <cell r="Z191">
            <v>0</v>
          </cell>
          <cell r="AA191">
            <v>158269</v>
          </cell>
          <cell r="AB191">
            <v>12924</v>
          </cell>
          <cell r="AC191">
            <v>171193</v>
          </cell>
          <cell r="AD191">
            <v>32805</v>
          </cell>
          <cell r="AE191">
            <v>2679</v>
          </cell>
          <cell r="AF191">
            <v>35484</v>
          </cell>
          <cell r="AG191">
            <v>206677</v>
          </cell>
          <cell r="AH191">
            <v>0</v>
          </cell>
          <cell r="AI191">
            <v>182</v>
          </cell>
          <cell r="AJ191">
            <v>182</v>
          </cell>
          <cell r="AK191" t="str">
            <v>MIDDLEBOROUGH</v>
          </cell>
          <cell r="AL191">
            <v>158269</v>
          </cell>
          <cell r="AM191">
            <v>104731</v>
          </cell>
          <cell r="AN191">
            <v>53538</v>
          </cell>
          <cell r="AO191">
            <v>3483.75</v>
          </cell>
          <cell r="AP191">
            <v>1106.25</v>
          </cell>
          <cell r="AQ191">
            <v>0</v>
          </cell>
          <cell r="AR191">
            <v>0</v>
          </cell>
          <cell r="AS191">
            <v>0</v>
          </cell>
          <cell r="AT191">
            <v>58128</v>
          </cell>
          <cell r="AU191">
            <v>57567.085386266939</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H192">
            <v>0</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H193">
            <v>0</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row>
        <row r="194">
          <cell r="A194">
            <v>185</v>
          </cell>
          <cell r="B194">
            <v>185</v>
          </cell>
          <cell r="C194" t="str">
            <v>MILFORD</v>
          </cell>
          <cell r="D194">
            <v>6</v>
          </cell>
          <cell r="E194">
            <v>58290</v>
          </cell>
          <cell r="F194">
            <v>5331</v>
          </cell>
          <cell r="G194">
            <v>63621</v>
          </cell>
          <cell r="I194">
            <v>10037.427454047947</v>
          </cell>
          <cell r="J194">
            <v>0.74472063838577018</v>
          </cell>
          <cell r="K194">
            <v>5331</v>
          </cell>
          <cell r="L194">
            <v>15368.427454047947</v>
          </cell>
          <cell r="N194">
            <v>48252.572545952054</v>
          </cell>
          <cell r="P194">
            <v>0</v>
          </cell>
          <cell r="Q194">
            <v>10037.427454047947</v>
          </cell>
          <cell r="R194">
            <v>5331</v>
          </cell>
          <cell r="S194">
            <v>15368.427454047947</v>
          </cell>
          <cell r="U194">
            <v>20636.5</v>
          </cell>
          <cell r="V194">
            <v>0</v>
          </cell>
          <cell r="W194">
            <v>185</v>
          </cell>
          <cell r="X194">
            <v>6</v>
          </cell>
          <cell r="Y194">
            <v>58290</v>
          </cell>
          <cell r="Z194">
            <v>0</v>
          </cell>
          <cell r="AA194">
            <v>58290</v>
          </cell>
          <cell r="AB194">
            <v>5331</v>
          </cell>
          <cell r="AC194">
            <v>63621</v>
          </cell>
          <cell r="AD194">
            <v>0</v>
          </cell>
          <cell r="AE194">
            <v>0</v>
          </cell>
          <cell r="AF194">
            <v>0</v>
          </cell>
          <cell r="AG194">
            <v>63621</v>
          </cell>
          <cell r="AH194">
            <v>0</v>
          </cell>
          <cell r="AI194">
            <v>185</v>
          </cell>
          <cell r="AJ194">
            <v>185</v>
          </cell>
          <cell r="AK194" t="str">
            <v>MILFORD</v>
          </cell>
          <cell r="AL194">
            <v>58290</v>
          </cell>
          <cell r="AM194">
            <v>47857</v>
          </cell>
          <cell r="AN194">
            <v>10433</v>
          </cell>
          <cell r="AO194">
            <v>3313.25</v>
          </cell>
          <cell r="AP194">
            <v>1559.25</v>
          </cell>
          <cell r="AQ194">
            <v>0</v>
          </cell>
          <cell r="AR194">
            <v>0</v>
          </cell>
          <cell r="AS194">
            <v>0</v>
          </cell>
          <cell r="AT194">
            <v>15305.5</v>
          </cell>
          <cell r="AU194">
            <v>14514.895605456928</v>
          </cell>
        </row>
        <row r="195">
          <cell r="A195">
            <v>186</v>
          </cell>
          <cell r="B195">
            <v>186</v>
          </cell>
          <cell r="C195" t="str">
            <v>MILLBURY</v>
          </cell>
          <cell r="D195">
            <v>5.1879194630872476</v>
          </cell>
          <cell r="E195">
            <v>64600</v>
          </cell>
          <cell r="F195">
            <v>4633</v>
          </cell>
          <cell r="G195">
            <v>69233</v>
          </cell>
          <cell r="I195">
            <v>0</v>
          </cell>
          <cell r="J195">
            <v>0.27879407870983269</v>
          </cell>
          <cell r="K195">
            <v>4633</v>
          </cell>
          <cell r="L195">
            <v>4633</v>
          </cell>
          <cell r="N195">
            <v>64600</v>
          </cell>
          <cell r="P195">
            <v>0</v>
          </cell>
          <cell r="Q195">
            <v>0</v>
          </cell>
          <cell r="R195">
            <v>4633</v>
          </cell>
          <cell r="S195">
            <v>4633</v>
          </cell>
          <cell r="U195">
            <v>16618</v>
          </cell>
          <cell r="V195">
            <v>0</v>
          </cell>
          <cell r="W195">
            <v>186</v>
          </cell>
          <cell r="X195">
            <v>5.1879194630872476</v>
          </cell>
          <cell r="Y195">
            <v>64600</v>
          </cell>
          <cell r="Z195">
            <v>0</v>
          </cell>
          <cell r="AA195">
            <v>64600</v>
          </cell>
          <cell r="AB195">
            <v>4633</v>
          </cell>
          <cell r="AC195">
            <v>69233</v>
          </cell>
          <cell r="AD195">
            <v>0</v>
          </cell>
          <cell r="AE195">
            <v>0</v>
          </cell>
          <cell r="AF195">
            <v>0</v>
          </cell>
          <cell r="AG195">
            <v>69233</v>
          </cell>
          <cell r="AH195">
            <v>0</v>
          </cell>
          <cell r="AI195">
            <v>186</v>
          </cell>
          <cell r="AJ195">
            <v>186</v>
          </cell>
          <cell r="AK195" t="str">
            <v>MILLBURY</v>
          </cell>
          <cell r="AL195">
            <v>64600</v>
          </cell>
          <cell r="AM195">
            <v>84336</v>
          </cell>
          <cell r="AN195">
            <v>0</v>
          </cell>
          <cell r="AO195">
            <v>9076</v>
          </cell>
          <cell r="AP195">
            <v>0</v>
          </cell>
          <cell r="AQ195">
            <v>0</v>
          </cell>
          <cell r="AR195">
            <v>2909</v>
          </cell>
          <cell r="AS195">
            <v>0</v>
          </cell>
          <cell r="AT195">
            <v>11985</v>
          </cell>
          <cell r="AU195">
            <v>9076</v>
          </cell>
        </row>
        <row r="196">
          <cell r="A196">
            <v>187</v>
          </cell>
          <cell r="B196">
            <v>187</v>
          </cell>
          <cell r="C196" t="str">
            <v>MILLIS</v>
          </cell>
          <cell r="D196">
            <v>1</v>
          </cell>
          <cell r="E196">
            <v>10537</v>
          </cell>
          <cell r="F196">
            <v>891</v>
          </cell>
          <cell r="G196">
            <v>11428</v>
          </cell>
          <cell r="I196">
            <v>0</v>
          </cell>
          <cell r="J196">
            <v>0.14164778824371049</v>
          </cell>
          <cell r="K196">
            <v>891</v>
          </cell>
          <cell r="L196">
            <v>891</v>
          </cell>
          <cell r="N196">
            <v>10537</v>
          </cell>
          <cell r="P196">
            <v>0</v>
          </cell>
          <cell r="Q196">
            <v>0</v>
          </cell>
          <cell r="R196">
            <v>891</v>
          </cell>
          <cell r="S196">
            <v>891</v>
          </cell>
          <cell r="U196">
            <v>6290.25</v>
          </cell>
          <cell r="V196">
            <v>0</v>
          </cell>
          <cell r="W196">
            <v>187</v>
          </cell>
          <cell r="X196">
            <v>1</v>
          </cell>
          <cell r="Y196">
            <v>10537</v>
          </cell>
          <cell r="Z196">
            <v>0</v>
          </cell>
          <cell r="AA196">
            <v>10537</v>
          </cell>
          <cell r="AB196">
            <v>891</v>
          </cell>
          <cell r="AC196">
            <v>11428</v>
          </cell>
          <cell r="AD196">
            <v>0</v>
          </cell>
          <cell r="AE196">
            <v>0</v>
          </cell>
          <cell r="AF196">
            <v>0</v>
          </cell>
          <cell r="AG196">
            <v>11428</v>
          </cell>
          <cell r="AH196">
            <v>0</v>
          </cell>
          <cell r="AI196">
            <v>187</v>
          </cell>
          <cell r="AJ196">
            <v>187</v>
          </cell>
          <cell r="AK196" t="str">
            <v>MILLIS</v>
          </cell>
          <cell r="AL196">
            <v>10537</v>
          </cell>
          <cell r="AM196">
            <v>30919</v>
          </cell>
          <cell r="AN196">
            <v>0</v>
          </cell>
          <cell r="AO196">
            <v>5399.25</v>
          </cell>
          <cell r="AP196">
            <v>0</v>
          </cell>
          <cell r="AQ196">
            <v>0</v>
          </cell>
          <cell r="AR196">
            <v>0</v>
          </cell>
          <cell r="AS196">
            <v>0</v>
          </cell>
          <cell r="AT196">
            <v>5399.25</v>
          </cell>
          <cell r="AU196">
            <v>5399.25</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H197">
            <v>0</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row>
        <row r="198">
          <cell r="A198">
            <v>189</v>
          </cell>
          <cell r="B198">
            <v>189</v>
          </cell>
          <cell r="C198" t="str">
            <v>MILTON</v>
          </cell>
          <cell r="D198">
            <v>9.7789774508899932</v>
          </cell>
          <cell r="E198">
            <v>126202</v>
          </cell>
          <cell r="F198">
            <v>8690</v>
          </cell>
          <cell r="G198">
            <v>134892</v>
          </cell>
          <cell r="I198">
            <v>41364.822523415271</v>
          </cell>
          <cell r="J198">
            <v>0.81633195698427052</v>
          </cell>
          <cell r="K198">
            <v>8690</v>
          </cell>
          <cell r="L198">
            <v>50054.822523415271</v>
          </cell>
          <cell r="N198">
            <v>84837.177476584737</v>
          </cell>
          <cell r="P198">
            <v>0</v>
          </cell>
          <cell r="Q198">
            <v>41364.822523415271</v>
          </cell>
          <cell r="R198">
            <v>8690</v>
          </cell>
          <cell r="S198">
            <v>50054.822523415271</v>
          </cell>
          <cell r="U198">
            <v>61316.75</v>
          </cell>
          <cell r="V198">
            <v>0</v>
          </cell>
          <cell r="W198">
            <v>189</v>
          </cell>
          <cell r="X198">
            <v>9.7789774508899932</v>
          </cell>
          <cell r="Y198">
            <v>126202</v>
          </cell>
          <cell r="Z198">
            <v>0</v>
          </cell>
          <cell r="AA198">
            <v>126202</v>
          </cell>
          <cell r="AB198">
            <v>8690</v>
          </cell>
          <cell r="AC198">
            <v>134892</v>
          </cell>
          <cell r="AD198">
            <v>0</v>
          </cell>
          <cell r="AE198">
            <v>0</v>
          </cell>
          <cell r="AF198">
            <v>0</v>
          </cell>
          <cell r="AG198">
            <v>134892</v>
          </cell>
          <cell r="AH198">
            <v>0</v>
          </cell>
          <cell r="AI198">
            <v>189</v>
          </cell>
          <cell r="AJ198">
            <v>189</v>
          </cell>
          <cell r="AK198" t="str">
            <v>MILTON</v>
          </cell>
          <cell r="AL198">
            <v>126202</v>
          </cell>
          <cell r="AM198">
            <v>83207</v>
          </cell>
          <cell r="AN198">
            <v>42995</v>
          </cell>
          <cell r="AO198">
            <v>6960.25</v>
          </cell>
          <cell r="AP198">
            <v>0</v>
          </cell>
          <cell r="AQ198">
            <v>2079.5</v>
          </cell>
          <cell r="AR198">
            <v>592</v>
          </cell>
          <cell r="AS198">
            <v>0</v>
          </cell>
          <cell r="AT198">
            <v>52626.75</v>
          </cell>
          <cell r="AU198">
            <v>49955.25</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H199">
            <v>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row>
        <row r="200">
          <cell r="A200">
            <v>191</v>
          </cell>
          <cell r="B200">
            <v>191</v>
          </cell>
          <cell r="C200" t="str">
            <v>MONSON</v>
          </cell>
          <cell r="D200">
            <v>10.127090301003346</v>
          </cell>
          <cell r="E200">
            <v>106577</v>
          </cell>
          <cell r="F200">
            <v>8972</v>
          </cell>
          <cell r="G200">
            <v>115549</v>
          </cell>
          <cell r="I200">
            <v>0</v>
          </cell>
          <cell r="J200">
            <v>0.28058105170984943</v>
          </cell>
          <cell r="K200">
            <v>8972</v>
          </cell>
          <cell r="L200">
            <v>8972</v>
          </cell>
          <cell r="N200">
            <v>106577</v>
          </cell>
          <cell r="P200">
            <v>0</v>
          </cell>
          <cell r="Q200">
            <v>0</v>
          </cell>
          <cell r="R200">
            <v>8972</v>
          </cell>
          <cell r="S200">
            <v>8972</v>
          </cell>
          <cell r="U200">
            <v>31976.5</v>
          </cell>
          <cell r="V200">
            <v>0</v>
          </cell>
          <cell r="W200">
            <v>191</v>
          </cell>
          <cell r="X200">
            <v>10.127090301003346</v>
          </cell>
          <cell r="Y200">
            <v>106577</v>
          </cell>
          <cell r="Z200">
            <v>0</v>
          </cell>
          <cell r="AA200">
            <v>106577</v>
          </cell>
          <cell r="AB200">
            <v>8972</v>
          </cell>
          <cell r="AC200">
            <v>115549</v>
          </cell>
          <cell r="AD200">
            <v>0</v>
          </cell>
          <cell r="AE200">
            <v>0</v>
          </cell>
          <cell r="AF200">
            <v>0</v>
          </cell>
          <cell r="AG200">
            <v>115549</v>
          </cell>
          <cell r="AH200">
            <v>0</v>
          </cell>
          <cell r="AI200">
            <v>191</v>
          </cell>
          <cell r="AJ200">
            <v>191</v>
          </cell>
          <cell r="AK200" t="str">
            <v>MONSON</v>
          </cell>
          <cell r="AL200">
            <v>106577</v>
          </cell>
          <cell r="AM200">
            <v>157664</v>
          </cell>
          <cell r="AN200">
            <v>0</v>
          </cell>
          <cell r="AO200">
            <v>13115.25</v>
          </cell>
          <cell r="AP200">
            <v>5399.5</v>
          </cell>
          <cell r="AQ200">
            <v>0</v>
          </cell>
          <cell r="AR200">
            <v>4489.75</v>
          </cell>
          <cell r="AS200">
            <v>0</v>
          </cell>
          <cell r="AT200">
            <v>23004.5</v>
          </cell>
          <cell r="AU200">
            <v>15776.979643523926</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H201">
            <v>0</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H202">
            <v>0</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H203">
            <v>0</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H204">
            <v>0</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row>
        <row r="205">
          <cell r="A205">
            <v>196</v>
          </cell>
          <cell r="B205">
            <v>196</v>
          </cell>
          <cell r="C205" t="str">
            <v>NAHANT</v>
          </cell>
          <cell r="D205">
            <v>6</v>
          </cell>
          <cell r="E205">
            <v>57935</v>
          </cell>
          <cell r="F205">
            <v>4465</v>
          </cell>
          <cell r="G205">
            <v>62400</v>
          </cell>
          <cell r="I205">
            <v>3767.522851533764</v>
          </cell>
          <cell r="J205">
            <v>0.51216392009044198</v>
          </cell>
          <cell r="K205">
            <v>4465</v>
          </cell>
          <cell r="L205">
            <v>8232.522851533764</v>
          </cell>
          <cell r="N205">
            <v>54167.477148466234</v>
          </cell>
          <cell r="P205">
            <v>11630</v>
          </cell>
          <cell r="Q205">
            <v>3767.522851533764</v>
          </cell>
          <cell r="R205">
            <v>5358</v>
          </cell>
          <cell r="S205">
            <v>19862.522851533766</v>
          </cell>
          <cell r="U205">
            <v>27704</v>
          </cell>
          <cell r="V205">
            <v>0</v>
          </cell>
          <cell r="W205">
            <v>196</v>
          </cell>
          <cell r="X205">
            <v>6</v>
          </cell>
          <cell r="Y205">
            <v>57935</v>
          </cell>
          <cell r="Z205">
            <v>0</v>
          </cell>
          <cell r="AA205">
            <v>57935</v>
          </cell>
          <cell r="AB205">
            <v>4465</v>
          </cell>
          <cell r="AC205">
            <v>62400</v>
          </cell>
          <cell r="AD205">
            <v>10737</v>
          </cell>
          <cell r="AE205">
            <v>893</v>
          </cell>
          <cell r="AF205">
            <v>11630</v>
          </cell>
          <cell r="AG205">
            <v>74030</v>
          </cell>
          <cell r="AH205">
            <v>0</v>
          </cell>
          <cell r="AI205">
            <v>196</v>
          </cell>
          <cell r="AJ205">
            <v>196</v>
          </cell>
          <cell r="AK205" t="str">
            <v>NAHANT</v>
          </cell>
          <cell r="AL205">
            <v>57935</v>
          </cell>
          <cell r="AM205">
            <v>54019</v>
          </cell>
          <cell r="AN205">
            <v>3916</v>
          </cell>
          <cell r="AO205">
            <v>0</v>
          </cell>
          <cell r="AP205">
            <v>7693</v>
          </cell>
          <cell r="AQ205">
            <v>0</v>
          </cell>
          <cell r="AR205">
            <v>0</v>
          </cell>
          <cell r="AS205">
            <v>0</v>
          </cell>
          <cell r="AT205">
            <v>11609</v>
          </cell>
          <cell r="AU205">
            <v>7708.3300578997241</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H206">
            <v>0</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row>
        <row r="207">
          <cell r="A207">
            <v>198</v>
          </cell>
          <cell r="B207">
            <v>198</v>
          </cell>
          <cell r="C207" t="str">
            <v>NATICK</v>
          </cell>
          <cell r="D207">
            <v>46.347686344663089</v>
          </cell>
          <cell r="E207">
            <v>471201</v>
          </cell>
          <cell r="F207">
            <v>37367</v>
          </cell>
          <cell r="G207">
            <v>508568</v>
          </cell>
          <cell r="I207">
            <v>0</v>
          </cell>
          <cell r="J207">
            <v>0.57754919879287625</v>
          </cell>
          <cell r="K207">
            <v>37367</v>
          </cell>
          <cell r="L207">
            <v>37367</v>
          </cell>
          <cell r="N207">
            <v>471201</v>
          </cell>
          <cell r="P207">
            <v>47256</v>
          </cell>
          <cell r="Q207">
            <v>0</v>
          </cell>
          <cell r="R207">
            <v>40911</v>
          </cell>
          <cell r="S207">
            <v>84623</v>
          </cell>
          <cell r="U207">
            <v>111955.25</v>
          </cell>
          <cell r="V207">
            <v>0</v>
          </cell>
          <cell r="W207">
            <v>198</v>
          </cell>
          <cell r="X207">
            <v>46.347686344663089</v>
          </cell>
          <cell r="Y207">
            <v>471201</v>
          </cell>
          <cell r="Z207">
            <v>0</v>
          </cell>
          <cell r="AA207">
            <v>471201</v>
          </cell>
          <cell r="AB207">
            <v>37367</v>
          </cell>
          <cell r="AC207">
            <v>508568</v>
          </cell>
          <cell r="AD207">
            <v>43712</v>
          </cell>
          <cell r="AE207">
            <v>3544</v>
          </cell>
          <cell r="AF207">
            <v>47256</v>
          </cell>
          <cell r="AG207">
            <v>555824</v>
          </cell>
          <cell r="AH207">
            <v>0</v>
          </cell>
          <cell r="AI207">
            <v>198</v>
          </cell>
          <cell r="AJ207">
            <v>198</v>
          </cell>
          <cell r="AK207" t="str">
            <v>NATICK</v>
          </cell>
          <cell r="AL207">
            <v>471201</v>
          </cell>
          <cell r="AM207">
            <v>497644</v>
          </cell>
          <cell r="AN207">
            <v>0</v>
          </cell>
          <cell r="AO207">
            <v>0</v>
          </cell>
          <cell r="AP207">
            <v>27332.25</v>
          </cell>
          <cell r="AQ207">
            <v>0</v>
          </cell>
          <cell r="AR207">
            <v>0</v>
          </cell>
          <cell r="AS207">
            <v>0</v>
          </cell>
          <cell r="AT207">
            <v>27332.25</v>
          </cell>
          <cell r="AU207">
            <v>13473.666089305829</v>
          </cell>
        </row>
        <row r="208">
          <cell r="A208">
            <v>199</v>
          </cell>
          <cell r="B208">
            <v>199</v>
          </cell>
          <cell r="C208" t="str">
            <v>NEEDHAM</v>
          </cell>
          <cell r="D208">
            <v>5</v>
          </cell>
          <cell r="E208">
            <v>66233</v>
          </cell>
          <cell r="F208">
            <v>4381</v>
          </cell>
          <cell r="G208">
            <v>70614</v>
          </cell>
          <cell r="I208">
            <v>0</v>
          </cell>
          <cell r="J208">
            <v>0.20136742315426601</v>
          </cell>
          <cell r="K208">
            <v>4381</v>
          </cell>
          <cell r="L208">
            <v>4381</v>
          </cell>
          <cell r="N208">
            <v>66233</v>
          </cell>
          <cell r="P208">
            <v>0</v>
          </cell>
          <cell r="Q208">
            <v>0</v>
          </cell>
          <cell r="R208">
            <v>4381</v>
          </cell>
          <cell r="S208">
            <v>4381</v>
          </cell>
          <cell r="U208">
            <v>21756.25</v>
          </cell>
          <cell r="V208">
            <v>0</v>
          </cell>
          <cell r="W208">
            <v>199</v>
          </cell>
          <cell r="X208">
            <v>5</v>
          </cell>
          <cell r="Y208">
            <v>66233</v>
          </cell>
          <cell r="Z208">
            <v>0</v>
          </cell>
          <cell r="AA208">
            <v>66233</v>
          </cell>
          <cell r="AB208">
            <v>4381</v>
          </cell>
          <cell r="AC208">
            <v>70614</v>
          </cell>
          <cell r="AD208">
            <v>0</v>
          </cell>
          <cell r="AE208">
            <v>0</v>
          </cell>
          <cell r="AF208">
            <v>0</v>
          </cell>
          <cell r="AG208">
            <v>70614</v>
          </cell>
          <cell r="AH208">
            <v>0</v>
          </cell>
          <cell r="AI208">
            <v>199</v>
          </cell>
          <cell r="AJ208">
            <v>199</v>
          </cell>
          <cell r="AK208" t="str">
            <v>NEEDHAM</v>
          </cell>
          <cell r="AL208">
            <v>66233</v>
          </cell>
          <cell r="AM208">
            <v>97868</v>
          </cell>
          <cell r="AN208">
            <v>0</v>
          </cell>
          <cell r="AO208">
            <v>5574.25</v>
          </cell>
          <cell r="AP208">
            <v>0</v>
          </cell>
          <cell r="AQ208">
            <v>5528.25</v>
          </cell>
          <cell r="AR208">
            <v>6272.75</v>
          </cell>
          <cell r="AS208">
            <v>0</v>
          </cell>
          <cell r="AT208">
            <v>17375.25</v>
          </cell>
          <cell r="AU208">
            <v>5574.25</v>
          </cell>
        </row>
        <row r="209">
          <cell r="A209">
            <v>200</v>
          </cell>
          <cell r="B209">
            <v>200</v>
          </cell>
          <cell r="C209" t="str">
            <v>NEW ASHFORD</v>
          </cell>
          <cell r="D209">
            <v>0</v>
          </cell>
          <cell r="E209">
            <v>0</v>
          </cell>
          <cell r="F209">
            <v>0</v>
          </cell>
          <cell r="G209">
            <v>0</v>
          </cell>
          <cell r="I209">
            <v>0</v>
          </cell>
          <cell r="J209" t="str">
            <v/>
          </cell>
          <cell r="K209">
            <v>0</v>
          </cell>
          <cell r="L209">
            <v>0</v>
          </cell>
          <cell r="N209">
            <v>0</v>
          </cell>
          <cell r="P209">
            <v>0</v>
          </cell>
          <cell r="Q209">
            <v>0</v>
          </cell>
          <cell r="R209">
            <v>0</v>
          </cell>
          <cell r="S209">
            <v>0</v>
          </cell>
          <cell r="U209">
            <v>131.75</v>
          </cell>
          <cell r="V209">
            <v>0</v>
          </cell>
          <cell r="W209">
            <v>200</v>
          </cell>
          <cell r="AH209">
            <v>0</v>
          </cell>
          <cell r="AI209">
            <v>200</v>
          </cell>
          <cell r="AJ209">
            <v>200</v>
          </cell>
          <cell r="AK209" t="str">
            <v>NEW ASHFORD</v>
          </cell>
          <cell r="AL209">
            <v>0</v>
          </cell>
          <cell r="AM209">
            <v>0</v>
          </cell>
          <cell r="AN209">
            <v>0</v>
          </cell>
          <cell r="AO209">
            <v>0</v>
          </cell>
          <cell r="AP209">
            <v>131.75</v>
          </cell>
          <cell r="AQ209">
            <v>0</v>
          </cell>
          <cell r="AR209">
            <v>0</v>
          </cell>
          <cell r="AS209">
            <v>0</v>
          </cell>
          <cell r="AT209">
            <v>131.75</v>
          </cell>
          <cell r="AU209">
            <v>64.947287810774554</v>
          </cell>
        </row>
        <row r="210">
          <cell r="A210">
            <v>201</v>
          </cell>
          <cell r="B210">
            <v>201</v>
          </cell>
          <cell r="C210" t="str">
            <v>NEW BEDFORD</v>
          </cell>
          <cell r="D210">
            <v>814.43059609678221</v>
          </cell>
          <cell r="E210">
            <v>9088981</v>
          </cell>
          <cell r="F210">
            <v>723915</v>
          </cell>
          <cell r="G210">
            <v>9812896</v>
          </cell>
          <cell r="I210">
            <v>1594929.2314683099</v>
          </cell>
          <cell r="J210">
            <v>0.74405159343891392</v>
          </cell>
          <cell r="K210">
            <v>723915</v>
          </cell>
          <cell r="L210">
            <v>2318844.2314683096</v>
          </cell>
          <cell r="N210">
            <v>7494051.7685316904</v>
          </cell>
          <cell r="P210">
            <v>13993</v>
          </cell>
          <cell r="Q210">
            <v>1594929.2314683099</v>
          </cell>
          <cell r="R210">
            <v>724808</v>
          </cell>
          <cell r="S210">
            <v>2332837.2314683096</v>
          </cell>
          <cell r="U210">
            <v>3130503</v>
          </cell>
          <cell r="V210">
            <v>0</v>
          </cell>
          <cell r="W210">
            <v>201</v>
          </cell>
          <cell r="X210">
            <v>814.43059609678221</v>
          </cell>
          <cell r="Y210">
            <v>9088981</v>
          </cell>
          <cell r="Z210">
            <v>0</v>
          </cell>
          <cell r="AA210">
            <v>9088981</v>
          </cell>
          <cell r="AB210">
            <v>723915</v>
          </cell>
          <cell r="AC210">
            <v>9812896</v>
          </cell>
          <cell r="AD210">
            <v>13100</v>
          </cell>
          <cell r="AE210">
            <v>893</v>
          </cell>
          <cell r="AF210">
            <v>13993</v>
          </cell>
          <cell r="AG210">
            <v>9826889</v>
          </cell>
          <cell r="AH210">
            <v>0</v>
          </cell>
          <cell r="AI210">
            <v>201</v>
          </cell>
          <cell r="AJ210">
            <v>201</v>
          </cell>
          <cell r="AK210" t="str">
            <v>NEW BEDFORD</v>
          </cell>
          <cell r="AL210">
            <v>9088981</v>
          </cell>
          <cell r="AM210">
            <v>7431196</v>
          </cell>
          <cell r="AN210">
            <v>1657785</v>
          </cell>
          <cell r="AO210">
            <v>141183.25</v>
          </cell>
          <cell r="AP210">
            <v>172971.75</v>
          </cell>
          <cell r="AQ210">
            <v>335677.75</v>
          </cell>
          <cell r="AR210">
            <v>84977.25</v>
          </cell>
          <cell r="AS210">
            <v>0</v>
          </cell>
          <cell r="AT210">
            <v>2392595</v>
          </cell>
          <cell r="AU210">
            <v>1884236.1515588867</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H211">
            <v>0</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H212">
            <v>0</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row>
        <row r="213">
          <cell r="A213">
            <v>204</v>
          </cell>
          <cell r="B213">
            <v>206</v>
          </cell>
          <cell r="C213" t="str">
            <v>NEWBURYPORT</v>
          </cell>
          <cell r="D213">
            <v>165.71972318339098</v>
          </cell>
          <cell r="E213">
            <v>1897347</v>
          </cell>
          <cell r="F213">
            <v>146203</v>
          </cell>
          <cell r="G213">
            <v>2043550</v>
          </cell>
          <cell r="I213">
            <v>0</v>
          </cell>
          <cell r="J213">
            <v>0.48273721573321227</v>
          </cell>
          <cell r="K213">
            <v>146203</v>
          </cell>
          <cell r="L213">
            <v>146203</v>
          </cell>
          <cell r="N213">
            <v>1897347</v>
          </cell>
          <cell r="P213">
            <v>24964</v>
          </cell>
          <cell r="Q213">
            <v>0</v>
          </cell>
          <cell r="R213">
            <v>147989</v>
          </cell>
          <cell r="S213">
            <v>171167</v>
          </cell>
          <cell r="U213">
            <v>327826.5</v>
          </cell>
          <cell r="V213">
            <v>0</v>
          </cell>
          <cell r="W213">
            <v>204</v>
          </cell>
          <cell r="X213">
            <v>165.71972318339098</v>
          </cell>
          <cell r="Y213">
            <v>1897347</v>
          </cell>
          <cell r="Z213">
            <v>0</v>
          </cell>
          <cell r="AA213">
            <v>1897347</v>
          </cell>
          <cell r="AB213">
            <v>146203</v>
          </cell>
          <cell r="AC213">
            <v>2043550</v>
          </cell>
          <cell r="AD213">
            <v>23178</v>
          </cell>
          <cell r="AE213">
            <v>1786</v>
          </cell>
          <cell r="AF213">
            <v>24964</v>
          </cell>
          <cell r="AG213">
            <v>2068514</v>
          </cell>
          <cell r="AH213">
            <v>0</v>
          </cell>
          <cell r="AI213">
            <v>204</v>
          </cell>
          <cell r="AJ213">
            <v>206</v>
          </cell>
          <cell r="AK213" t="str">
            <v>NEWBURYPORT</v>
          </cell>
          <cell r="AL213">
            <v>1897347</v>
          </cell>
          <cell r="AM213">
            <v>1910883</v>
          </cell>
          <cell r="AN213">
            <v>0</v>
          </cell>
          <cell r="AO213">
            <v>23771.25</v>
          </cell>
          <cell r="AP213">
            <v>0</v>
          </cell>
          <cell r="AQ213">
            <v>132888.25</v>
          </cell>
          <cell r="AR213">
            <v>0</v>
          </cell>
          <cell r="AS213">
            <v>0</v>
          </cell>
          <cell r="AT213">
            <v>156659.5</v>
          </cell>
          <cell r="AU213">
            <v>23771.25</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H214">
            <v>0</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H215">
            <v>0</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row>
        <row r="216">
          <cell r="A216">
            <v>207</v>
          </cell>
          <cell r="B216">
            <v>207</v>
          </cell>
          <cell r="C216" t="str">
            <v>NEWTON</v>
          </cell>
          <cell r="D216">
            <v>4</v>
          </cell>
          <cell r="E216">
            <v>58912</v>
          </cell>
          <cell r="F216">
            <v>3460</v>
          </cell>
          <cell r="G216">
            <v>62372</v>
          </cell>
          <cell r="I216">
            <v>0</v>
          </cell>
          <cell r="J216">
            <v>0.91100579252238023</v>
          </cell>
          <cell r="K216">
            <v>3460</v>
          </cell>
          <cell r="L216">
            <v>3460</v>
          </cell>
          <cell r="N216">
            <v>58912</v>
          </cell>
          <cell r="P216">
            <v>0</v>
          </cell>
          <cell r="Q216">
            <v>0</v>
          </cell>
          <cell r="R216">
            <v>3460</v>
          </cell>
          <cell r="S216">
            <v>3460</v>
          </cell>
          <cell r="U216">
            <v>3798</v>
          </cell>
          <cell r="V216">
            <v>0</v>
          </cell>
          <cell r="W216">
            <v>207</v>
          </cell>
          <cell r="X216">
            <v>4</v>
          </cell>
          <cell r="Y216">
            <v>58912</v>
          </cell>
          <cell r="Z216">
            <v>0</v>
          </cell>
          <cell r="AA216">
            <v>58912</v>
          </cell>
          <cell r="AB216">
            <v>3460</v>
          </cell>
          <cell r="AC216">
            <v>62372</v>
          </cell>
          <cell r="AD216">
            <v>0</v>
          </cell>
          <cell r="AE216">
            <v>0</v>
          </cell>
          <cell r="AF216">
            <v>0</v>
          </cell>
          <cell r="AG216">
            <v>62372</v>
          </cell>
          <cell r="AH216">
            <v>0</v>
          </cell>
          <cell r="AI216">
            <v>207</v>
          </cell>
          <cell r="AJ216">
            <v>207</v>
          </cell>
          <cell r="AK216" t="str">
            <v>NEWTON</v>
          </cell>
          <cell r="AL216">
            <v>58912</v>
          </cell>
          <cell r="AM216">
            <v>74941</v>
          </cell>
          <cell r="AN216">
            <v>0</v>
          </cell>
          <cell r="AO216">
            <v>338</v>
          </cell>
          <cell r="AP216">
            <v>0</v>
          </cell>
          <cell r="AQ216">
            <v>0</v>
          </cell>
          <cell r="AR216">
            <v>0</v>
          </cell>
          <cell r="AS216">
            <v>0</v>
          </cell>
          <cell r="AT216">
            <v>338</v>
          </cell>
          <cell r="AU216">
            <v>338</v>
          </cell>
        </row>
        <row r="217">
          <cell r="A217">
            <v>208</v>
          </cell>
          <cell r="B217">
            <v>208</v>
          </cell>
          <cell r="C217" t="str">
            <v>NORFOLK</v>
          </cell>
          <cell r="D217">
            <v>2</v>
          </cell>
          <cell r="E217">
            <v>26670</v>
          </cell>
          <cell r="F217">
            <v>1786</v>
          </cell>
          <cell r="G217">
            <v>28456</v>
          </cell>
          <cell r="I217">
            <v>2087.7233370347976</v>
          </cell>
          <cell r="J217">
            <v>0.42798843630922523</v>
          </cell>
          <cell r="K217">
            <v>1786</v>
          </cell>
          <cell r="L217">
            <v>3873.7233370347976</v>
          </cell>
          <cell r="N217">
            <v>24582.276662965203</v>
          </cell>
          <cell r="P217">
            <v>0</v>
          </cell>
          <cell r="Q217">
            <v>2087.7233370347976</v>
          </cell>
          <cell r="R217">
            <v>1786</v>
          </cell>
          <cell r="S217">
            <v>3873.7233370347976</v>
          </cell>
          <cell r="U217">
            <v>9051</v>
          </cell>
          <cell r="V217">
            <v>0</v>
          </cell>
          <cell r="W217">
            <v>208</v>
          </cell>
          <cell r="X217">
            <v>2</v>
          </cell>
          <cell r="Y217">
            <v>26670</v>
          </cell>
          <cell r="Z217">
            <v>0</v>
          </cell>
          <cell r="AA217">
            <v>26670</v>
          </cell>
          <cell r="AB217">
            <v>1786</v>
          </cell>
          <cell r="AC217">
            <v>28456</v>
          </cell>
          <cell r="AD217">
            <v>0</v>
          </cell>
          <cell r="AE217">
            <v>0</v>
          </cell>
          <cell r="AF217">
            <v>0</v>
          </cell>
          <cell r="AG217">
            <v>28456</v>
          </cell>
          <cell r="AH217">
            <v>0</v>
          </cell>
          <cell r="AI217">
            <v>208</v>
          </cell>
          <cell r="AJ217">
            <v>208</v>
          </cell>
          <cell r="AK217" t="str">
            <v>NORFOLK</v>
          </cell>
          <cell r="AL217">
            <v>26670</v>
          </cell>
          <cell r="AM217">
            <v>24500</v>
          </cell>
          <cell r="AN217">
            <v>2170</v>
          </cell>
          <cell r="AO217">
            <v>5095</v>
          </cell>
          <cell r="AP217">
            <v>0</v>
          </cell>
          <cell r="AQ217">
            <v>0</v>
          </cell>
          <cell r="AR217">
            <v>0</v>
          </cell>
          <cell r="AS217">
            <v>0</v>
          </cell>
          <cell r="AT217">
            <v>7265</v>
          </cell>
          <cell r="AU217">
            <v>7265</v>
          </cell>
        </row>
        <row r="218">
          <cell r="A218">
            <v>209</v>
          </cell>
          <cell r="B218">
            <v>209</v>
          </cell>
          <cell r="C218" t="str">
            <v>NORTH ADAMS</v>
          </cell>
          <cell r="D218">
            <v>54.057239057239059</v>
          </cell>
          <cell r="E218">
            <v>672094</v>
          </cell>
          <cell r="F218">
            <v>48273</v>
          </cell>
          <cell r="G218">
            <v>720367</v>
          </cell>
          <cell r="I218">
            <v>0</v>
          </cell>
          <cell r="J218">
            <v>0.58820017302513738</v>
          </cell>
          <cell r="K218">
            <v>48273</v>
          </cell>
          <cell r="L218">
            <v>48273</v>
          </cell>
          <cell r="N218">
            <v>672094</v>
          </cell>
          <cell r="P218">
            <v>0</v>
          </cell>
          <cell r="Q218">
            <v>0</v>
          </cell>
          <cell r="R218">
            <v>48273</v>
          </cell>
          <cell r="S218">
            <v>48273</v>
          </cell>
          <cell r="U218">
            <v>82069</v>
          </cell>
          <cell r="V218">
            <v>0</v>
          </cell>
          <cell r="W218">
            <v>209</v>
          </cell>
          <cell r="X218">
            <v>54.057239057239059</v>
          </cell>
          <cell r="Y218">
            <v>672094</v>
          </cell>
          <cell r="Z218">
            <v>0</v>
          </cell>
          <cell r="AA218">
            <v>672094</v>
          </cell>
          <cell r="AB218">
            <v>48273</v>
          </cell>
          <cell r="AC218">
            <v>720367</v>
          </cell>
          <cell r="AD218">
            <v>0</v>
          </cell>
          <cell r="AE218">
            <v>0</v>
          </cell>
          <cell r="AF218">
            <v>0</v>
          </cell>
          <cell r="AG218">
            <v>720367</v>
          </cell>
          <cell r="AH218">
            <v>0</v>
          </cell>
          <cell r="AI218">
            <v>209</v>
          </cell>
          <cell r="AJ218">
            <v>209</v>
          </cell>
          <cell r="AK218" t="str">
            <v>NORTH ADAMS</v>
          </cell>
          <cell r="AL218">
            <v>672094</v>
          </cell>
          <cell r="AM218">
            <v>716863</v>
          </cell>
          <cell r="AN218">
            <v>0</v>
          </cell>
          <cell r="AO218">
            <v>0</v>
          </cell>
          <cell r="AP218">
            <v>33796</v>
          </cell>
          <cell r="AQ218">
            <v>0</v>
          </cell>
          <cell r="AR218">
            <v>0</v>
          </cell>
          <cell r="AS218">
            <v>0</v>
          </cell>
          <cell r="AT218">
            <v>33796</v>
          </cell>
          <cell r="AU218">
            <v>16660.026860363847</v>
          </cell>
        </row>
        <row r="219">
          <cell r="A219">
            <v>210</v>
          </cell>
          <cell r="B219">
            <v>214</v>
          </cell>
          <cell r="C219" t="str">
            <v>NORTHAMPTON</v>
          </cell>
          <cell r="D219">
            <v>203.3490173903387</v>
          </cell>
          <cell r="E219">
            <v>2074184</v>
          </cell>
          <cell r="F219">
            <v>172878</v>
          </cell>
          <cell r="G219">
            <v>2247062</v>
          </cell>
          <cell r="I219">
            <v>186039.2393574912</v>
          </cell>
          <cell r="J219">
            <v>0.71460339944439455</v>
          </cell>
          <cell r="K219">
            <v>172878</v>
          </cell>
          <cell r="L219">
            <v>358917.2393574912</v>
          </cell>
          <cell r="N219">
            <v>1888144.7606425087</v>
          </cell>
          <cell r="P219">
            <v>108166</v>
          </cell>
          <cell r="Q219">
            <v>186039.2393574912</v>
          </cell>
          <cell r="R219">
            <v>181239</v>
          </cell>
          <cell r="S219">
            <v>467083.2393574912</v>
          </cell>
          <cell r="U219">
            <v>610426.75</v>
          </cell>
          <cell r="V219">
            <v>0</v>
          </cell>
          <cell r="W219">
            <v>210</v>
          </cell>
          <cell r="X219">
            <v>203.3490173903387</v>
          </cell>
          <cell r="Y219">
            <v>2074184</v>
          </cell>
          <cell r="Z219">
            <v>0</v>
          </cell>
          <cell r="AA219">
            <v>2074184</v>
          </cell>
          <cell r="AB219">
            <v>172878</v>
          </cell>
          <cell r="AC219">
            <v>2247062</v>
          </cell>
          <cell r="AD219">
            <v>99805</v>
          </cell>
          <cell r="AE219">
            <v>8361</v>
          </cell>
          <cell r="AF219">
            <v>108166</v>
          </cell>
          <cell r="AG219">
            <v>2355228</v>
          </cell>
          <cell r="AH219">
            <v>0</v>
          </cell>
          <cell r="AI219">
            <v>210</v>
          </cell>
          <cell r="AJ219">
            <v>214</v>
          </cell>
          <cell r="AK219" t="str">
            <v>NORTHAMPTON</v>
          </cell>
          <cell r="AL219">
            <v>2074184</v>
          </cell>
          <cell r="AM219">
            <v>1880813</v>
          </cell>
          <cell r="AN219">
            <v>193371</v>
          </cell>
          <cell r="AO219">
            <v>31722.75</v>
          </cell>
          <cell r="AP219">
            <v>5776.75</v>
          </cell>
          <cell r="AQ219">
            <v>39572.25</v>
          </cell>
          <cell r="AR219">
            <v>58940</v>
          </cell>
          <cell r="AS219">
            <v>0</v>
          </cell>
          <cell r="AT219">
            <v>329382.75</v>
          </cell>
          <cell r="AU219">
            <v>227941.4482532136</v>
          </cell>
        </row>
        <row r="220">
          <cell r="A220">
            <v>211</v>
          </cell>
          <cell r="B220">
            <v>210</v>
          </cell>
          <cell r="C220" t="str">
            <v>NORTH ANDOVER</v>
          </cell>
          <cell r="D220">
            <v>9</v>
          </cell>
          <cell r="E220">
            <v>99979</v>
          </cell>
          <cell r="F220">
            <v>8037</v>
          </cell>
          <cell r="G220">
            <v>108016</v>
          </cell>
          <cell r="I220">
            <v>0</v>
          </cell>
          <cell r="J220">
            <v>0.27201421500190381</v>
          </cell>
          <cell r="K220">
            <v>8037</v>
          </cell>
          <cell r="L220">
            <v>8037</v>
          </cell>
          <cell r="N220">
            <v>99979</v>
          </cell>
          <cell r="P220">
            <v>0</v>
          </cell>
          <cell r="Q220">
            <v>0</v>
          </cell>
          <cell r="R220">
            <v>8037</v>
          </cell>
          <cell r="S220">
            <v>8037</v>
          </cell>
          <cell r="U220">
            <v>29546.25</v>
          </cell>
          <cell r="V220">
            <v>0</v>
          </cell>
          <cell r="W220">
            <v>211</v>
          </cell>
          <cell r="X220">
            <v>9</v>
          </cell>
          <cell r="Y220">
            <v>99979</v>
          </cell>
          <cell r="Z220">
            <v>0</v>
          </cell>
          <cell r="AA220">
            <v>99979</v>
          </cell>
          <cell r="AB220">
            <v>8037</v>
          </cell>
          <cell r="AC220">
            <v>108016</v>
          </cell>
          <cell r="AD220">
            <v>0</v>
          </cell>
          <cell r="AE220">
            <v>0</v>
          </cell>
          <cell r="AF220">
            <v>0</v>
          </cell>
          <cell r="AG220">
            <v>108016</v>
          </cell>
          <cell r="AH220">
            <v>0</v>
          </cell>
          <cell r="AI220">
            <v>211</v>
          </cell>
          <cell r="AJ220">
            <v>210</v>
          </cell>
          <cell r="AK220" t="str">
            <v>NORTH ANDOVER</v>
          </cell>
          <cell r="AL220">
            <v>99979</v>
          </cell>
          <cell r="AM220">
            <v>130180</v>
          </cell>
          <cell r="AN220">
            <v>0</v>
          </cell>
          <cell r="AO220">
            <v>14998.5</v>
          </cell>
          <cell r="AP220">
            <v>5980</v>
          </cell>
          <cell r="AQ220">
            <v>0</v>
          </cell>
          <cell r="AR220">
            <v>530.75</v>
          </cell>
          <cell r="AS220">
            <v>0</v>
          </cell>
          <cell r="AT220">
            <v>21509.25</v>
          </cell>
          <cell r="AU220">
            <v>17946.39207672434</v>
          </cell>
        </row>
        <row r="221">
          <cell r="A221">
            <v>212</v>
          </cell>
          <cell r="B221">
            <v>211</v>
          </cell>
          <cell r="C221" t="str">
            <v>NORTH ATTLEBOROUGH</v>
          </cell>
          <cell r="D221">
            <v>97.709342560553623</v>
          </cell>
          <cell r="E221">
            <v>919054</v>
          </cell>
          <cell r="F221">
            <v>87254</v>
          </cell>
          <cell r="G221">
            <v>1006308</v>
          </cell>
          <cell r="I221">
            <v>37246.13883408533</v>
          </cell>
          <cell r="J221">
            <v>0.74138778607612965</v>
          </cell>
          <cell r="K221">
            <v>87254</v>
          </cell>
          <cell r="L221">
            <v>124500.13883408533</v>
          </cell>
          <cell r="N221">
            <v>881807.86116591468</v>
          </cell>
          <cell r="P221">
            <v>0</v>
          </cell>
          <cell r="Q221">
            <v>37246.13883408533</v>
          </cell>
          <cell r="R221">
            <v>87254</v>
          </cell>
          <cell r="S221">
            <v>124500.13883408533</v>
          </cell>
          <cell r="U221">
            <v>167928.5</v>
          </cell>
          <cell r="V221">
            <v>0</v>
          </cell>
          <cell r="W221">
            <v>212</v>
          </cell>
          <cell r="X221">
            <v>97.709342560553623</v>
          </cell>
          <cell r="Y221">
            <v>919054</v>
          </cell>
          <cell r="Z221">
            <v>0</v>
          </cell>
          <cell r="AA221">
            <v>919054</v>
          </cell>
          <cell r="AB221">
            <v>87254</v>
          </cell>
          <cell r="AC221">
            <v>1006308</v>
          </cell>
          <cell r="AD221">
            <v>0</v>
          </cell>
          <cell r="AE221">
            <v>0</v>
          </cell>
          <cell r="AF221">
            <v>0</v>
          </cell>
          <cell r="AG221">
            <v>1006308</v>
          </cell>
          <cell r="AH221">
            <v>0</v>
          </cell>
          <cell r="AI221">
            <v>212</v>
          </cell>
          <cell r="AJ221">
            <v>211</v>
          </cell>
          <cell r="AK221" t="str">
            <v>NORTH ATTLEBOROUGH</v>
          </cell>
          <cell r="AL221">
            <v>919054</v>
          </cell>
          <cell r="AM221">
            <v>880340</v>
          </cell>
          <cell r="AN221">
            <v>38714</v>
          </cell>
          <cell r="AO221">
            <v>26569.25</v>
          </cell>
          <cell r="AP221">
            <v>15391.25</v>
          </cell>
          <cell r="AQ221">
            <v>0</v>
          </cell>
          <cell r="AR221">
            <v>0</v>
          </cell>
          <cell r="AS221">
            <v>0</v>
          </cell>
          <cell r="AT221">
            <v>80674.5</v>
          </cell>
          <cell r="AU221">
            <v>72870.49814814105</v>
          </cell>
        </row>
        <row r="222">
          <cell r="A222">
            <v>213</v>
          </cell>
          <cell r="B222">
            <v>215</v>
          </cell>
          <cell r="C222" t="str">
            <v>NORTHBOROUGH</v>
          </cell>
          <cell r="D222">
            <v>7.1013513513513509</v>
          </cell>
          <cell r="E222">
            <v>77242</v>
          </cell>
          <cell r="F222">
            <v>5299</v>
          </cell>
          <cell r="G222">
            <v>82541</v>
          </cell>
          <cell r="I222">
            <v>0</v>
          </cell>
          <cell r="J222">
            <v>0.41198880422951328</v>
          </cell>
          <cell r="K222">
            <v>5299</v>
          </cell>
          <cell r="L222">
            <v>5299</v>
          </cell>
          <cell r="N222">
            <v>77242</v>
          </cell>
          <cell r="P222">
            <v>14524</v>
          </cell>
          <cell r="Q222">
            <v>0</v>
          </cell>
          <cell r="R222">
            <v>6192</v>
          </cell>
          <cell r="S222">
            <v>19823</v>
          </cell>
          <cell r="U222">
            <v>27386</v>
          </cell>
          <cell r="V222">
            <v>0</v>
          </cell>
          <cell r="W222">
            <v>213</v>
          </cell>
          <cell r="X222">
            <v>7.1013513513513509</v>
          </cell>
          <cell r="Y222">
            <v>77242</v>
          </cell>
          <cell r="Z222">
            <v>0</v>
          </cell>
          <cell r="AA222">
            <v>77242</v>
          </cell>
          <cell r="AB222">
            <v>5299</v>
          </cell>
          <cell r="AC222">
            <v>82541</v>
          </cell>
          <cell r="AD222">
            <v>13631</v>
          </cell>
          <cell r="AE222">
            <v>893</v>
          </cell>
          <cell r="AF222">
            <v>14524</v>
          </cell>
          <cell r="AG222">
            <v>97065</v>
          </cell>
          <cell r="AH222">
            <v>0</v>
          </cell>
          <cell r="AI222">
            <v>213</v>
          </cell>
          <cell r="AJ222">
            <v>215</v>
          </cell>
          <cell r="AK222" t="str">
            <v>NORTHBOROUGH</v>
          </cell>
          <cell r="AL222">
            <v>77242</v>
          </cell>
          <cell r="AM222">
            <v>111942</v>
          </cell>
          <cell r="AN222">
            <v>0</v>
          </cell>
          <cell r="AO222">
            <v>2054</v>
          </cell>
          <cell r="AP222">
            <v>0</v>
          </cell>
          <cell r="AQ222">
            <v>0</v>
          </cell>
          <cell r="AR222">
            <v>5509</v>
          </cell>
          <cell r="AS222">
            <v>0</v>
          </cell>
          <cell r="AT222">
            <v>7563</v>
          </cell>
          <cell r="AU222">
            <v>2054</v>
          </cell>
        </row>
        <row r="223">
          <cell r="A223">
            <v>214</v>
          </cell>
          <cell r="B223">
            <v>216</v>
          </cell>
          <cell r="C223" t="str">
            <v>NORTHBRIDGE</v>
          </cell>
          <cell r="D223">
            <v>4</v>
          </cell>
          <cell r="E223">
            <v>39233</v>
          </cell>
          <cell r="F223">
            <v>3515</v>
          </cell>
          <cell r="G223">
            <v>42748</v>
          </cell>
          <cell r="I223">
            <v>16202.464847466834</v>
          </cell>
          <cell r="J223">
            <v>0.73701883330717433</v>
          </cell>
          <cell r="K223">
            <v>3515</v>
          </cell>
          <cell r="L223">
            <v>19717.464847466836</v>
          </cell>
          <cell r="N223">
            <v>23030.535152533164</v>
          </cell>
          <cell r="P223">
            <v>0</v>
          </cell>
          <cell r="Q223">
            <v>16202.464847466834</v>
          </cell>
          <cell r="R223">
            <v>3515</v>
          </cell>
          <cell r="S223">
            <v>19717.464847466836</v>
          </cell>
          <cell r="U223">
            <v>26753</v>
          </cell>
          <cell r="V223">
            <v>0</v>
          </cell>
          <cell r="W223">
            <v>214</v>
          </cell>
          <cell r="X223">
            <v>4</v>
          </cell>
          <cell r="Y223">
            <v>39233</v>
          </cell>
          <cell r="Z223">
            <v>0</v>
          </cell>
          <cell r="AA223">
            <v>39233</v>
          </cell>
          <cell r="AB223">
            <v>3515</v>
          </cell>
          <cell r="AC223">
            <v>42748</v>
          </cell>
          <cell r="AD223">
            <v>0</v>
          </cell>
          <cell r="AE223">
            <v>0</v>
          </cell>
          <cell r="AF223">
            <v>0</v>
          </cell>
          <cell r="AG223">
            <v>42748</v>
          </cell>
          <cell r="AH223">
            <v>0</v>
          </cell>
          <cell r="AI223">
            <v>214</v>
          </cell>
          <cell r="AJ223">
            <v>216</v>
          </cell>
          <cell r="AK223" t="str">
            <v>NORTHBRIDGE</v>
          </cell>
          <cell r="AL223">
            <v>39233</v>
          </cell>
          <cell r="AM223">
            <v>22392</v>
          </cell>
          <cell r="AN223">
            <v>16841</v>
          </cell>
          <cell r="AO223">
            <v>0</v>
          </cell>
          <cell r="AP223">
            <v>1710.5</v>
          </cell>
          <cell r="AQ223">
            <v>1808</v>
          </cell>
          <cell r="AR223">
            <v>2878.5</v>
          </cell>
          <cell r="AS223">
            <v>0</v>
          </cell>
          <cell r="AT223">
            <v>23238</v>
          </cell>
          <cell r="AU223">
            <v>17684.205584822237</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H224">
            <v>0</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H225">
            <v>0</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H226">
            <v>0</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row>
        <row r="227">
          <cell r="A227">
            <v>218</v>
          </cell>
          <cell r="B227">
            <v>218</v>
          </cell>
          <cell r="C227" t="str">
            <v>NORTON</v>
          </cell>
          <cell r="D227">
            <v>152.2006920415225</v>
          </cell>
          <cell r="E227">
            <v>1533101</v>
          </cell>
          <cell r="F227">
            <v>134129</v>
          </cell>
          <cell r="G227">
            <v>1667230</v>
          </cell>
          <cell r="I227">
            <v>0</v>
          </cell>
          <cell r="J227">
            <v>0.86463575988177488</v>
          </cell>
          <cell r="K227">
            <v>134129</v>
          </cell>
          <cell r="L227">
            <v>134129</v>
          </cell>
          <cell r="N227">
            <v>1533101</v>
          </cell>
          <cell r="P227">
            <v>22200</v>
          </cell>
          <cell r="Q227">
            <v>0</v>
          </cell>
          <cell r="R227">
            <v>135915</v>
          </cell>
          <cell r="S227">
            <v>156329</v>
          </cell>
          <cell r="U227">
            <v>177327.75</v>
          </cell>
          <cell r="V227">
            <v>0</v>
          </cell>
          <cell r="W227">
            <v>218</v>
          </cell>
          <cell r="X227">
            <v>152.2006920415225</v>
          </cell>
          <cell r="Y227">
            <v>1533101</v>
          </cell>
          <cell r="Z227">
            <v>0</v>
          </cell>
          <cell r="AA227">
            <v>1533101</v>
          </cell>
          <cell r="AB227">
            <v>134129</v>
          </cell>
          <cell r="AC227">
            <v>1667230</v>
          </cell>
          <cell r="AD227">
            <v>20414</v>
          </cell>
          <cell r="AE227">
            <v>1786</v>
          </cell>
          <cell r="AF227">
            <v>22200</v>
          </cell>
          <cell r="AG227">
            <v>1689430</v>
          </cell>
          <cell r="AH227">
            <v>0</v>
          </cell>
          <cell r="AI227">
            <v>218</v>
          </cell>
          <cell r="AJ227">
            <v>218</v>
          </cell>
          <cell r="AK227" t="str">
            <v>NORTON</v>
          </cell>
          <cell r="AL227">
            <v>1533101</v>
          </cell>
          <cell r="AM227">
            <v>1810356</v>
          </cell>
          <cell r="AN227">
            <v>0</v>
          </cell>
          <cell r="AO227">
            <v>0</v>
          </cell>
          <cell r="AP227">
            <v>8778.5</v>
          </cell>
          <cell r="AQ227">
            <v>0</v>
          </cell>
          <cell r="AR227">
            <v>12220.25</v>
          </cell>
          <cell r="AS227">
            <v>0</v>
          </cell>
          <cell r="AT227">
            <v>20998.75</v>
          </cell>
          <cell r="AU227">
            <v>4327.4365544355551</v>
          </cell>
        </row>
        <row r="228">
          <cell r="A228">
            <v>219</v>
          </cell>
          <cell r="B228">
            <v>219</v>
          </cell>
          <cell r="C228" t="str">
            <v>NORWELL</v>
          </cell>
          <cell r="D228">
            <v>6</v>
          </cell>
          <cell r="E228">
            <v>71064</v>
          </cell>
          <cell r="F228">
            <v>5358</v>
          </cell>
          <cell r="G228">
            <v>76422</v>
          </cell>
          <cell r="I228">
            <v>14685.257611289931</v>
          </cell>
          <cell r="J228">
            <v>0.67640583191448211</v>
          </cell>
          <cell r="K228">
            <v>5358</v>
          </cell>
          <cell r="L228">
            <v>20043.257611289933</v>
          </cell>
          <cell r="N228">
            <v>56378.742388710067</v>
          </cell>
          <cell r="P228">
            <v>0</v>
          </cell>
          <cell r="Q228">
            <v>14685.257611289931</v>
          </cell>
          <cell r="R228">
            <v>5358</v>
          </cell>
          <cell r="S228">
            <v>20043.257611289933</v>
          </cell>
          <cell r="U228">
            <v>29632</v>
          </cell>
          <cell r="V228">
            <v>0</v>
          </cell>
          <cell r="W228">
            <v>219</v>
          </cell>
          <cell r="X228">
            <v>6</v>
          </cell>
          <cell r="Y228">
            <v>71064</v>
          </cell>
          <cell r="Z228">
            <v>0</v>
          </cell>
          <cell r="AA228">
            <v>71064</v>
          </cell>
          <cell r="AB228">
            <v>5358</v>
          </cell>
          <cell r="AC228">
            <v>76422</v>
          </cell>
          <cell r="AD228">
            <v>0</v>
          </cell>
          <cell r="AE228">
            <v>0</v>
          </cell>
          <cell r="AF228">
            <v>0</v>
          </cell>
          <cell r="AG228">
            <v>76422</v>
          </cell>
          <cell r="AH228">
            <v>0</v>
          </cell>
          <cell r="AI228">
            <v>219</v>
          </cell>
          <cell r="AJ228">
            <v>219</v>
          </cell>
          <cell r="AK228" t="str">
            <v>NORWELL</v>
          </cell>
          <cell r="AL228">
            <v>71064</v>
          </cell>
          <cell r="AM228">
            <v>55800</v>
          </cell>
          <cell r="AN228">
            <v>15264</v>
          </cell>
          <cell r="AO228">
            <v>603.75</v>
          </cell>
          <cell r="AP228">
            <v>4906</v>
          </cell>
          <cell r="AQ228">
            <v>3500.25</v>
          </cell>
          <cell r="AR228">
            <v>0</v>
          </cell>
          <cell r="AS228">
            <v>0</v>
          </cell>
          <cell r="AT228">
            <v>24274</v>
          </cell>
          <cell r="AU228">
            <v>18286.204603412978</v>
          </cell>
        </row>
        <row r="229">
          <cell r="A229">
            <v>220</v>
          </cell>
          <cell r="B229">
            <v>220</v>
          </cell>
          <cell r="C229" t="str">
            <v>NORWOOD</v>
          </cell>
          <cell r="D229">
            <v>21.836677740863784</v>
          </cell>
          <cell r="E229">
            <v>299855</v>
          </cell>
          <cell r="F229">
            <v>19472</v>
          </cell>
          <cell r="G229">
            <v>319327</v>
          </cell>
          <cell r="I229">
            <v>58995.02074975751</v>
          </cell>
          <cell r="J229">
            <v>0.61297092241883511</v>
          </cell>
          <cell r="K229">
            <v>19472</v>
          </cell>
          <cell r="L229">
            <v>78467.020749757503</v>
          </cell>
          <cell r="N229">
            <v>240859.9792502425</v>
          </cell>
          <cell r="P229">
            <v>0</v>
          </cell>
          <cell r="Q229">
            <v>58995.02074975751</v>
          </cell>
          <cell r="R229">
            <v>19472</v>
          </cell>
          <cell r="S229">
            <v>78467.020749757503</v>
          </cell>
          <cell r="U229">
            <v>128011</v>
          </cell>
          <cell r="V229">
            <v>0</v>
          </cell>
          <cell r="W229">
            <v>220</v>
          </cell>
          <cell r="X229">
            <v>21.836677740863784</v>
          </cell>
          <cell r="Y229">
            <v>299855</v>
          </cell>
          <cell r="Z229">
            <v>0</v>
          </cell>
          <cell r="AA229">
            <v>299855</v>
          </cell>
          <cell r="AB229">
            <v>19472</v>
          </cell>
          <cell r="AC229">
            <v>319327</v>
          </cell>
          <cell r="AD229">
            <v>0</v>
          </cell>
          <cell r="AE229">
            <v>0</v>
          </cell>
          <cell r="AF229">
            <v>0</v>
          </cell>
          <cell r="AG229">
            <v>319327</v>
          </cell>
          <cell r="AH229">
            <v>0</v>
          </cell>
          <cell r="AI229">
            <v>220</v>
          </cell>
          <cell r="AJ229">
            <v>220</v>
          </cell>
          <cell r="AK229" t="str">
            <v>NORWOOD</v>
          </cell>
          <cell r="AL229">
            <v>299855</v>
          </cell>
          <cell r="AM229">
            <v>238535</v>
          </cell>
          <cell r="AN229">
            <v>61320</v>
          </cell>
          <cell r="AO229">
            <v>15815.75</v>
          </cell>
          <cell r="AP229">
            <v>9567</v>
          </cell>
          <cell r="AQ229">
            <v>0</v>
          </cell>
          <cell r="AR229">
            <v>21836.25</v>
          </cell>
          <cell r="AS229">
            <v>0</v>
          </cell>
          <cell r="AT229">
            <v>108539</v>
          </cell>
          <cell r="AU229">
            <v>81851.88436421768</v>
          </cell>
        </row>
        <row r="230">
          <cell r="A230">
            <v>221</v>
          </cell>
          <cell r="B230">
            <v>221</v>
          </cell>
          <cell r="C230" t="str">
            <v>OAK BLUFFS</v>
          </cell>
          <cell r="D230">
            <v>26.666666666666664</v>
          </cell>
          <cell r="E230">
            <v>513120</v>
          </cell>
          <cell r="F230">
            <v>23814</v>
          </cell>
          <cell r="G230">
            <v>536934</v>
          </cell>
          <cell r="I230">
            <v>0</v>
          </cell>
          <cell r="J230">
            <v>0.29032700495886909</v>
          </cell>
          <cell r="K230">
            <v>23814</v>
          </cell>
          <cell r="L230">
            <v>23814</v>
          </cell>
          <cell r="N230">
            <v>513120</v>
          </cell>
          <cell r="P230">
            <v>0</v>
          </cell>
          <cell r="Q230">
            <v>0</v>
          </cell>
          <cell r="R230">
            <v>23814</v>
          </cell>
          <cell r="S230">
            <v>23814</v>
          </cell>
          <cell r="U230">
            <v>82024.75</v>
          </cell>
          <cell r="V230">
            <v>0</v>
          </cell>
          <cell r="W230">
            <v>221</v>
          </cell>
          <cell r="X230">
            <v>26.666666666666664</v>
          </cell>
          <cell r="Y230">
            <v>513120</v>
          </cell>
          <cell r="Z230">
            <v>0</v>
          </cell>
          <cell r="AA230">
            <v>513120</v>
          </cell>
          <cell r="AB230">
            <v>23814</v>
          </cell>
          <cell r="AC230">
            <v>536934</v>
          </cell>
          <cell r="AD230">
            <v>0</v>
          </cell>
          <cell r="AE230">
            <v>0</v>
          </cell>
          <cell r="AF230">
            <v>0</v>
          </cell>
          <cell r="AG230">
            <v>536934</v>
          </cell>
          <cell r="AH230">
            <v>0</v>
          </cell>
          <cell r="AI230">
            <v>221</v>
          </cell>
          <cell r="AJ230">
            <v>221</v>
          </cell>
          <cell r="AK230" t="str">
            <v>OAK BLUFFS</v>
          </cell>
          <cell r="AL230">
            <v>513120</v>
          </cell>
          <cell r="AM230">
            <v>580650</v>
          </cell>
          <cell r="AN230">
            <v>0</v>
          </cell>
          <cell r="AO230">
            <v>0</v>
          </cell>
          <cell r="AP230">
            <v>42530</v>
          </cell>
          <cell r="AQ230">
            <v>15680.75</v>
          </cell>
          <cell r="AR230">
            <v>0</v>
          </cell>
          <cell r="AS230">
            <v>0</v>
          </cell>
          <cell r="AT230">
            <v>58210.75</v>
          </cell>
          <cell r="AU230">
            <v>20965.526759713412</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H231">
            <v>0</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row>
        <row r="232">
          <cell r="A232">
            <v>223</v>
          </cell>
          <cell r="B232">
            <v>223</v>
          </cell>
          <cell r="C232" t="str">
            <v>ORANGE</v>
          </cell>
          <cell r="D232">
            <v>2</v>
          </cell>
          <cell r="E232">
            <v>18588</v>
          </cell>
          <cell r="F232">
            <v>1786</v>
          </cell>
          <cell r="G232">
            <v>20374</v>
          </cell>
          <cell r="I232">
            <v>8739.5754809327664</v>
          </cell>
          <cell r="J232">
            <v>0.93783667662511006</v>
          </cell>
          <cell r="K232">
            <v>1786</v>
          </cell>
          <cell r="L232">
            <v>10525.575480932766</v>
          </cell>
          <cell r="N232">
            <v>9848.4245190672336</v>
          </cell>
          <cell r="P232">
            <v>0</v>
          </cell>
          <cell r="Q232">
            <v>8739.5754809327664</v>
          </cell>
          <cell r="R232">
            <v>1786</v>
          </cell>
          <cell r="S232">
            <v>10525.575480932766</v>
          </cell>
          <cell r="U232">
            <v>11223.25</v>
          </cell>
          <cell r="V232">
            <v>0</v>
          </cell>
          <cell r="W232">
            <v>223</v>
          </cell>
          <cell r="X232">
            <v>2</v>
          </cell>
          <cell r="Y232">
            <v>18588</v>
          </cell>
          <cell r="Z232">
            <v>0</v>
          </cell>
          <cell r="AA232">
            <v>18588</v>
          </cell>
          <cell r="AB232">
            <v>1786</v>
          </cell>
          <cell r="AC232">
            <v>20374</v>
          </cell>
          <cell r="AD232">
            <v>0</v>
          </cell>
          <cell r="AE232">
            <v>0</v>
          </cell>
          <cell r="AF232">
            <v>0</v>
          </cell>
          <cell r="AG232">
            <v>20374</v>
          </cell>
          <cell r="AH232">
            <v>0</v>
          </cell>
          <cell r="AI232">
            <v>223</v>
          </cell>
          <cell r="AJ232">
            <v>223</v>
          </cell>
          <cell r="AK232" t="str">
            <v>ORANGE</v>
          </cell>
          <cell r="AL232">
            <v>18588</v>
          </cell>
          <cell r="AM232">
            <v>9504</v>
          </cell>
          <cell r="AN232">
            <v>9084</v>
          </cell>
          <cell r="AO232">
            <v>211.75</v>
          </cell>
          <cell r="AP232">
            <v>119.75</v>
          </cell>
          <cell r="AQ232">
            <v>21.75</v>
          </cell>
          <cell r="AR232">
            <v>0</v>
          </cell>
          <cell r="AS232">
            <v>0</v>
          </cell>
          <cell r="AT232">
            <v>9437.25</v>
          </cell>
          <cell r="AU232">
            <v>9354.7817853156757</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H233">
            <v>0</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H234">
            <v>0</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row>
        <row r="235">
          <cell r="A235">
            <v>226</v>
          </cell>
          <cell r="B235">
            <v>226</v>
          </cell>
          <cell r="C235" t="str">
            <v>OXFORD</v>
          </cell>
          <cell r="D235">
            <v>31.822147651006709</v>
          </cell>
          <cell r="E235">
            <v>355758</v>
          </cell>
          <cell r="F235">
            <v>28417</v>
          </cell>
          <cell r="G235">
            <v>384175</v>
          </cell>
          <cell r="I235">
            <v>33745.113385481811</v>
          </cell>
          <cell r="J235">
            <v>0.7166487593438069</v>
          </cell>
          <cell r="K235">
            <v>28417</v>
          </cell>
          <cell r="L235">
            <v>62162.113385481811</v>
          </cell>
          <cell r="N235">
            <v>322012.88661451818</v>
          </cell>
          <cell r="P235">
            <v>0</v>
          </cell>
          <cell r="Q235">
            <v>33745.113385481811</v>
          </cell>
          <cell r="R235">
            <v>28417</v>
          </cell>
          <cell r="S235">
            <v>62162.113385481811</v>
          </cell>
          <cell r="U235">
            <v>86740</v>
          </cell>
          <cell r="V235">
            <v>0</v>
          </cell>
          <cell r="W235">
            <v>226</v>
          </cell>
          <cell r="X235">
            <v>31.822147651006709</v>
          </cell>
          <cell r="Y235">
            <v>355758</v>
          </cell>
          <cell r="Z235">
            <v>0</v>
          </cell>
          <cell r="AA235">
            <v>355758</v>
          </cell>
          <cell r="AB235">
            <v>28417</v>
          </cell>
          <cell r="AC235">
            <v>384175</v>
          </cell>
          <cell r="AD235">
            <v>0</v>
          </cell>
          <cell r="AE235">
            <v>0</v>
          </cell>
          <cell r="AF235">
            <v>0</v>
          </cell>
          <cell r="AG235">
            <v>384175</v>
          </cell>
          <cell r="AH235">
            <v>0</v>
          </cell>
          <cell r="AI235">
            <v>226</v>
          </cell>
          <cell r="AJ235">
            <v>226</v>
          </cell>
          <cell r="AK235" t="str">
            <v>OXFORD</v>
          </cell>
          <cell r="AL235">
            <v>355758</v>
          </cell>
          <cell r="AM235">
            <v>320683</v>
          </cell>
          <cell r="AN235">
            <v>35075</v>
          </cell>
          <cell r="AO235">
            <v>13604.25</v>
          </cell>
          <cell r="AP235">
            <v>0</v>
          </cell>
          <cell r="AQ235">
            <v>9643.75</v>
          </cell>
          <cell r="AR235">
            <v>0</v>
          </cell>
          <cell r="AS235">
            <v>0</v>
          </cell>
          <cell r="AT235">
            <v>58323</v>
          </cell>
          <cell r="AU235">
            <v>48679.25</v>
          </cell>
        </row>
        <row r="236">
          <cell r="A236">
            <v>227</v>
          </cell>
          <cell r="B236">
            <v>227</v>
          </cell>
          <cell r="C236" t="str">
            <v>PALMER</v>
          </cell>
          <cell r="D236">
            <v>5.5439189189189193</v>
          </cell>
          <cell r="E236">
            <v>57362</v>
          </cell>
          <cell r="F236">
            <v>4923</v>
          </cell>
          <cell r="G236">
            <v>62285</v>
          </cell>
          <cell r="I236">
            <v>0</v>
          </cell>
          <cell r="J236">
            <v>0.28084086825066318</v>
          </cell>
          <cell r="K236">
            <v>4923</v>
          </cell>
          <cell r="L236">
            <v>4923</v>
          </cell>
          <cell r="N236">
            <v>57362</v>
          </cell>
          <cell r="P236">
            <v>0</v>
          </cell>
          <cell r="Q236">
            <v>0</v>
          </cell>
          <cell r="R236">
            <v>4923</v>
          </cell>
          <cell r="S236">
            <v>4923</v>
          </cell>
          <cell r="U236">
            <v>17529.5</v>
          </cell>
          <cell r="V236">
            <v>0</v>
          </cell>
          <cell r="W236">
            <v>227</v>
          </cell>
          <cell r="X236">
            <v>5.5439189189189193</v>
          </cell>
          <cell r="Y236">
            <v>57362</v>
          </cell>
          <cell r="Z236">
            <v>0</v>
          </cell>
          <cell r="AA236">
            <v>57362</v>
          </cell>
          <cell r="AB236">
            <v>4923</v>
          </cell>
          <cell r="AC236">
            <v>62285</v>
          </cell>
          <cell r="AD236">
            <v>0</v>
          </cell>
          <cell r="AE236">
            <v>0</v>
          </cell>
          <cell r="AF236">
            <v>0</v>
          </cell>
          <cell r="AG236">
            <v>62285</v>
          </cell>
          <cell r="AH236">
            <v>0</v>
          </cell>
          <cell r="AI236">
            <v>227</v>
          </cell>
          <cell r="AJ236">
            <v>227</v>
          </cell>
          <cell r="AK236" t="str">
            <v>PALMER</v>
          </cell>
          <cell r="AL236">
            <v>57362</v>
          </cell>
          <cell r="AM236">
            <v>60803</v>
          </cell>
          <cell r="AN236">
            <v>0</v>
          </cell>
          <cell r="AO236">
            <v>947.25</v>
          </cell>
          <cell r="AP236">
            <v>4765.5</v>
          </cell>
          <cell r="AQ236">
            <v>0</v>
          </cell>
          <cell r="AR236">
            <v>6893.75</v>
          </cell>
          <cell r="AS236">
            <v>0</v>
          </cell>
          <cell r="AT236">
            <v>12606.5</v>
          </cell>
          <cell r="AU236">
            <v>3296.4439283661945</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H237">
            <v>0</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row>
        <row r="238">
          <cell r="A238">
            <v>229</v>
          </cell>
          <cell r="B238">
            <v>229</v>
          </cell>
          <cell r="C238" t="str">
            <v>PEABODY</v>
          </cell>
          <cell r="D238">
            <v>54.738278646467023</v>
          </cell>
          <cell r="E238">
            <v>546894</v>
          </cell>
          <cell r="F238">
            <v>46131</v>
          </cell>
          <cell r="G238">
            <v>593025</v>
          </cell>
          <cell r="I238">
            <v>77057.194910813399</v>
          </cell>
          <cell r="J238">
            <v>0.67878267456532482</v>
          </cell>
          <cell r="K238">
            <v>46131</v>
          </cell>
          <cell r="L238">
            <v>123188.1949108134</v>
          </cell>
          <cell r="N238">
            <v>469836.80508918659</v>
          </cell>
          <cell r="P238">
            <v>34515</v>
          </cell>
          <cell r="Q238">
            <v>77057.194910813399</v>
          </cell>
          <cell r="R238">
            <v>48810</v>
          </cell>
          <cell r="S238">
            <v>157703.19491081341</v>
          </cell>
          <cell r="U238">
            <v>215999</v>
          </cell>
          <cell r="V238">
            <v>0</v>
          </cell>
          <cell r="W238">
            <v>229</v>
          </cell>
          <cell r="X238">
            <v>54.738278646467023</v>
          </cell>
          <cell r="Y238">
            <v>546894</v>
          </cell>
          <cell r="Z238">
            <v>0</v>
          </cell>
          <cell r="AA238">
            <v>546894</v>
          </cell>
          <cell r="AB238">
            <v>46131</v>
          </cell>
          <cell r="AC238">
            <v>593025</v>
          </cell>
          <cell r="AD238">
            <v>31836</v>
          </cell>
          <cell r="AE238">
            <v>2679</v>
          </cell>
          <cell r="AF238">
            <v>34515</v>
          </cell>
          <cell r="AG238">
            <v>627540</v>
          </cell>
          <cell r="AH238">
            <v>0</v>
          </cell>
          <cell r="AI238">
            <v>229</v>
          </cell>
          <cell r="AJ238">
            <v>229</v>
          </cell>
          <cell r="AK238" t="str">
            <v>PEABODY</v>
          </cell>
          <cell r="AL238">
            <v>546894</v>
          </cell>
          <cell r="AM238">
            <v>466800</v>
          </cell>
          <cell r="AN238">
            <v>80094</v>
          </cell>
          <cell r="AO238">
            <v>3182.25</v>
          </cell>
          <cell r="AP238">
            <v>27069.25</v>
          </cell>
          <cell r="AQ238">
            <v>0</v>
          </cell>
          <cell r="AR238">
            <v>25007.5</v>
          </cell>
          <cell r="AS238">
            <v>0</v>
          </cell>
          <cell r="AT238">
            <v>135353</v>
          </cell>
          <cell r="AU238">
            <v>96620.267992954905</v>
          </cell>
        </row>
        <row r="239">
          <cell r="A239">
            <v>230</v>
          </cell>
          <cell r="B239">
            <v>230</v>
          </cell>
          <cell r="C239" t="str">
            <v>PELHAM</v>
          </cell>
          <cell r="D239">
            <v>0</v>
          </cell>
          <cell r="E239">
            <v>0</v>
          </cell>
          <cell r="F239">
            <v>0</v>
          </cell>
          <cell r="G239">
            <v>0</v>
          </cell>
          <cell r="I239">
            <v>0</v>
          </cell>
          <cell r="J239" t="str">
            <v/>
          </cell>
          <cell r="K239">
            <v>0</v>
          </cell>
          <cell r="L239">
            <v>0</v>
          </cell>
          <cell r="N239">
            <v>0</v>
          </cell>
          <cell r="P239">
            <v>0</v>
          </cell>
          <cell r="Q239">
            <v>0</v>
          </cell>
          <cell r="R239">
            <v>0</v>
          </cell>
          <cell r="S239">
            <v>0</v>
          </cell>
          <cell r="U239">
            <v>4055.5</v>
          </cell>
          <cell r="V239">
            <v>0</v>
          </cell>
          <cell r="W239">
            <v>230</v>
          </cell>
          <cell r="AH239">
            <v>0</v>
          </cell>
          <cell r="AI239">
            <v>230</v>
          </cell>
          <cell r="AJ239">
            <v>230</v>
          </cell>
          <cell r="AK239" t="str">
            <v>PELHAM</v>
          </cell>
          <cell r="AL239">
            <v>0</v>
          </cell>
          <cell r="AM239">
            <v>0</v>
          </cell>
          <cell r="AN239">
            <v>0</v>
          </cell>
          <cell r="AO239">
            <v>0</v>
          </cell>
          <cell r="AP239">
            <v>0</v>
          </cell>
          <cell r="AQ239">
            <v>0</v>
          </cell>
          <cell r="AR239">
            <v>4055.5</v>
          </cell>
          <cell r="AS239">
            <v>0</v>
          </cell>
          <cell r="AT239">
            <v>4055.5</v>
          </cell>
          <cell r="AU239">
            <v>0</v>
          </cell>
        </row>
        <row r="240">
          <cell r="A240">
            <v>231</v>
          </cell>
          <cell r="B240">
            <v>231</v>
          </cell>
          <cell r="C240" t="str">
            <v>PEMBROKE</v>
          </cell>
          <cell r="D240">
            <v>28.347749239305529</v>
          </cell>
          <cell r="E240">
            <v>288476</v>
          </cell>
          <cell r="F240">
            <v>25315</v>
          </cell>
          <cell r="G240">
            <v>313791</v>
          </cell>
          <cell r="I240">
            <v>5420.384000393572</v>
          </cell>
          <cell r="J240">
            <v>0.41336974510722224</v>
          </cell>
          <cell r="K240">
            <v>25315</v>
          </cell>
          <cell r="L240">
            <v>30735.384000393573</v>
          </cell>
          <cell r="N240">
            <v>283055.61599960644</v>
          </cell>
          <cell r="P240">
            <v>0</v>
          </cell>
          <cell r="Q240">
            <v>5420.384000393572</v>
          </cell>
          <cell r="R240">
            <v>25315</v>
          </cell>
          <cell r="S240">
            <v>30735.384000393573</v>
          </cell>
          <cell r="U240">
            <v>74353.25</v>
          </cell>
          <cell r="V240">
            <v>0</v>
          </cell>
          <cell r="W240">
            <v>231</v>
          </cell>
          <cell r="X240">
            <v>28.347749239305529</v>
          </cell>
          <cell r="Y240">
            <v>288476</v>
          </cell>
          <cell r="Z240">
            <v>0</v>
          </cell>
          <cell r="AA240">
            <v>288476</v>
          </cell>
          <cell r="AB240">
            <v>25315</v>
          </cell>
          <cell r="AC240">
            <v>313791</v>
          </cell>
          <cell r="AD240">
            <v>0</v>
          </cell>
          <cell r="AE240">
            <v>0</v>
          </cell>
          <cell r="AF240">
            <v>0</v>
          </cell>
          <cell r="AG240">
            <v>313791</v>
          </cell>
          <cell r="AH240">
            <v>0</v>
          </cell>
          <cell r="AI240">
            <v>231</v>
          </cell>
          <cell r="AJ240">
            <v>231</v>
          </cell>
          <cell r="AK240" t="str">
            <v>PEMBROKE</v>
          </cell>
          <cell r="AL240">
            <v>288476</v>
          </cell>
          <cell r="AM240">
            <v>282842</v>
          </cell>
          <cell r="AN240">
            <v>5634</v>
          </cell>
          <cell r="AO240">
            <v>22271</v>
          </cell>
          <cell r="AP240">
            <v>17416.25</v>
          </cell>
          <cell r="AQ240">
            <v>232</v>
          </cell>
          <cell r="AR240">
            <v>3485</v>
          </cell>
          <cell r="AS240">
            <v>0</v>
          </cell>
          <cell r="AT240">
            <v>49038.25</v>
          </cell>
          <cell r="AU240">
            <v>36490.489194189009</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H241">
            <v>0</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H242">
            <v>0</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H243">
            <v>0</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H244">
            <v>0</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row>
        <row r="245">
          <cell r="A245">
            <v>236</v>
          </cell>
          <cell r="B245">
            <v>236</v>
          </cell>
          <cell r="C245" t="str">
            <v>PITTSFIELD</v>
          </cell>
          <cell r="D245">
            <v>176.02020202020202</v>
          </cell>
          <cell r="E245">
            <v>2039879</v>
          </cell>
          <cell r="F245">
            <v>155894</v>
          </cell>
          <cell r="G245">
            <v>2195773</v>
          </cell>
          <cell r="I245">
            <v>380111.88418237434</v>
          </cell>
          <cell r="J245">
            <v>0.65164422461707883</v>
          </cell>
          <cell r="K245">
            <v>155894</v>
          </cell>
          <cell r="L245">
            <v>536005.88418237434</v>
          </cell>
          <cell r="N245">
            <v>1659767.1158176255</v>
          </cell>
          <cell r="P245">
            <v>18211</v>
          </cell>
          <cell r="Q245">
            <v>380111.88418237434</v>
          </cell>
          <cell r="R245">
            <v>157187</v>
          </cell>
          <cell r="S245">
            <v>554216.88418237434</v>
          </cell>
          <cell r="U245">
            <v>840754.75</v>
          </cell>
          <cell r="V245">
            <v>0</v>
          </cell>
          <cell r="W245">
            <v>236</v>
          </cell>
          <cell r="X245">
            <v>176.02020202020202</v>
          </cell>
          <cell r="Y245">
            <v>2039879</v>
          </cell>
          <cell r="Z245">
            <v>0</v>
          </cell>
          <cell r="AA245">
            <v>2039879</v>
          </cell>
          <cell r="AB245">
            <v>155894</v>
          </cell>
          <cell r="AC245">
            <v>2195773</v>
          </cell>
          <cell r="AD245">
            <v>16918</v>
          </cell>
          <cell r="AE245">
            <v>1293</v>
          </cell>
          <cell r="AF245">
            <v>18211</v>
          </cell>
          <cell r="AG245">
            <v>2213984</v>
          </cell>
          <cell r="AH245">
            <v>0</v>
          </cell>
          <cell r="AI245">
            <v>236</v>
          </cell>
          <cell r="AJ245">
            <v>236</v>
          </cell>
          <cell r="AK245" t="str">
            <v>PITTSFIELD</v>
          </cell>
          <cell r="AL245">
            <v>2039879</v>
          </cell>
          <cell r="AM245">
            <v>1644787</v>
          </cell>
          <cell r="AN245">
            <v>395092</v>
          </cell>
          <cell r="AO245">
            <v>106532</v>
          </cell>
          <cell r="AP245">
            <v>81319</v>
          </cell>
          <cell r="AQ245">
            <v>42073.75</v>
          </cell>
          <cell r="AR245">
            <v>41633</v>
          </cell>
          <cell r="AS245">
            <v>0</v>
          </cell>
          <cell r="AT245">
            <v>666649.75</v>
          </cell>
          <cell r="AU245">
            <v>541710.89561657968</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H246">
            <v>0</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row>
        <row r="247">
          <cell r="A247">
            <v>238</v>
          </cell>
          <cell r="B247">
            <v>238</v>
          </cell>
          <cell r="C247" t="str">
            <v>PLAINVILLE</v>
          </cell>
          <cell r="D247">
            <v>14</v>
          </cell>
          <cell r="E247">
            <v>166264</v>
          </cell>
          <cell r="F247">
            <v>12502</v>
          </cell>
          <cell r="G247">
            <v>178766</v>
          </cell>
          <cell r="I247">
            <v>46312.823040636446</v>
          </cell>
          <cell r="J247">
            <v>0.72694356533595916</v>
          </cell>
          <cell r="K247">
            <v>12502</v>
          </cell>
          <cell r="L247">
            <v>58814.823040636446</v>
          </cell>
          <cell r="N247">
            <v>119951.17695936355</v>
          </cell>
          <cell r="P247">
            <v>0</v>
          </cell>
          <cell r="Q247">
            <v>46312.823040636446</v>
          </cell>
          <cell r="R247">
            <v>12502</v>
          </cell>
          <cell r="S247">
            <v>58814.823040636446</v>
          </cell>
          <cell r="U247">
            <v>80907</v>
          </cell>
          <cell r="V247">
            <v>0</v>
          </cell>
          <cell r="W247">
            <v>238</v>
          </cell>
          <cell r="X247">
            <v>14</v>
          </cell>
          <cell r="Y247">
            <v>166264</v>
          </cell>
          <cell r="Z247">
            <v>0</v>
          </cell>
          <cell r="AA247">
            <v>166264</v>
          </cell>
          <cell r="AB247">
            <v>12502</v>
          </cell>
          <cell r="AC247">
            <v>178766</v>
          </cell>
          <cell r="AD247">
            <v>0</v>
          </cell>
          <cell r="AE247">
            <v>0</v>
          </cell>
          <cell r="AF247">
            <v>0</v>
          </cell>
          <cell r="AG247">
            <v>178766</v>
          </cell>
          <cell r="AH247">
            <v>0</v>
          </cell>
          <cell r="AI247">
            <v>238</v>
          </cell>
          <cell r="AJ247">
            <v>238</v>
          </cell>
          <cell r="AK247" t="str">
            <v>PLAINVILLE</v>
          </cell>
          <cell r="AL247">
            <v>166264</v>
          </cell>
          <cell r="AM247">
            <v>118126</v>
          </cell>
          <cell r="AN247">
            <v>48138</v>
          </cell>
          <cell r="AO247">
            <v>14501.5</v>
          </cell>
          <cell r="AP247">
            <v>0</v>
          </cell>
          <cell r="AQ247">
            <v>4858.5</v>
          </cell>
          <cell r="AR247">
            <v>907</v>
          </cell>
          <cell r="AS247">
            <v>0</v>
          </cell>
          <cell r="AT247">
            <v>68405</v>
          </cell>
          <cell r="AU247">
            <v>62639.5</v>
          </cell>
        </row>
        <row r="248">
          <cell r="A248">
            <v>239</v>
          </cell>
          <cell r="B248">
            <v>239</v>
          </cell>
          <cell r="C248" t="str">
            <v>PLYMOUTH</v>
          </cell>
          <cell r="D248">
            <v>532.53306667079869</v>
          </cell>
          <cell r="E248">
            <v>5789898</v>
          </cell>
          <cell r="F248">
            <v>466017</v>
          </cell>
          <cell r="G248">
            <v>6255915</v>
          </cell>
          <cell r="I248">
            <v>585406.28246494127</v>
          </cell>
          <cell r="J248">
            <v>0.65762259588797412</v>
          </cell>
          <cell r="K248">
            <v>466017</v>
          </cell>
          <cell r="L248">
            <v>1051423.2824649413</v>
          </cell>
          <cell r="N248">
            <v>5204491.717535059</v>
          </cell>
          <cell r="P248">
            <v>119712</v>
          </cell>
          <cell r="Q248">
            <v>585406.28246494127</v>
          </cell>
          <cell r="R248">
            <v>475071</v>
          </cell>
          <cell r="S248">
            <v>1171135.2824649413</v>
          </cell>
          <cell r="U248">
            <v>1718536.75</v>
          </cell>
          <cell r="V248">
            <v>0</v>
          </cell>
          <cell r="W248">
            <v>239</v>
          </cell>
          <cell r="X248">
            <v>532.53306667079869</v>
          </cell>
          <cell r="Y248">
            <v>5789898</v>
          </cell>
          <cell r="Z248">
            <v>0</v>
          </cell>
          <cell r="AA248">
            <v>5789898</v>
          </cell>
          <cell r="AB248">
            <v>466017</v>
          </cell>
          <cell r="AC248">
            <v>6255915</v>
          </cell>
          <cell r="AD248">
            <v>110658</v>
          </cell>
          <cell r="AE248">
            <v>9054</v>
          </cell>
          <cell r="AF248">
            <v>119712</v>
          </cell>
          <cell r="AG248">
            <v>6375627</v>
          </cell>
          <cell r="AH248">
            <v>0</v>
          </cell>
          <cell r="AI248">
            <v>239</v>
          </cell>
          <cell r="AJ248">
            <v>239</v>
          </cell>
          <cell r="AK248" t="str">
            <v>PLYMOUTH</v>
          </cell>
          <cell r="AL248">
            <v>5789898</v>
          </cell>
          <cell r="AM248">
            <v>5181421</v>
          </cell>
          <cell r="AN248">
            <v>608477</v>
          </cell>
          <cell r="AO248">
            <v>176312</v>
          </cell>
          <cell r="AP248">
            <v>179150.25</v>
          </cell>
          <cell r="AQ248">
            <v>149590.75</v>
          </cell>
          <cell r="AR248">
            <v>19277.75</v>
          </cell>
          <cell r="AS248">
            <v>0</v>
          </cell>
          <cell r="AT248">
            <v>1132807.75</v>
          </cell>
          <cell r="AU248">
            <v>873102.64590605092</v>
          </cell>
        </row>
        <row r="249">
          <cell r="A249">
            <v>240</v>
          </cell>
          <cell r="B249">
            <v>240</v>
          </cell>
          <cell r="C249" t="str">
            <v>PLYMPTON</v>
          </cell>
          <cell r="D249">
            <v>1</v>
          </cell>
          <cell r="E249">
            <v>0</v>
          </cell>
          <cell r="F249">
            <v>0</v>
          </cell>
          <cell r="G249">
            <v>0</v>
          </cell>
          <cell r="I249">
            <v>0</v>
          </cell>
          <cell r="J249" t="str">
            <v/>
          </cell>
          <cell r="K249">
            <v>0</v>
          </cell>
          <cell r="L249">
            <v>0</v>
          </cell>
          <cell r="N249">
            <v>0</v>
          </cell>
          <cell r="P249">
            <v>14175</v>
          </cell>
          <cell r="Q249">
            <v>0</v>
          </cell>
          <cell r="R249">
            <v>893</v>
          </cell>
          <cell r="S249">
            <v>14175</v>
          </cell>
          <cell r="U249">
            <v>14524.5</v>
          </cell>
          <cell r="V249">
            <v>0</v>
          </cell>
          <cell r="W249">
            <v>240</v>
          </cell>
          <cell r="X249">
            <v>1</v>
          </cell>
          <cell r="Y249">
            <v>0</v>
          </cell>
          <cell r="Z249">
            <v>0</v>
          </cell>
          <cell r="AA249">
            <v>0</v>
          </cell>
          <cell r="AB249">
            <v>0</v>
          </cell>
          <cell r="AC249">
            <v>0</v>
          </cell>
          <cell r="AD249">
            <v>13282</v>
          </cell>
          <cell r="AE249">
            <v>893</v>
          </cell>
          <cell r="AF249">
            <v>14175</v>
          </cell>
          <cell r="AG249">
            <v>14175</v>
          </cell>
          <cell r="AH249">
            <v>0</v>
          </cell>
          <cell r="AI249">
            <v>240</v>
          </cell>
          <cell r="AJ249">
            <v>240</v>
          </cell>
          <cell r="AK249" t="str">
            <v>PLYMPTON</v>
          </cell>
          <cell r="AL249">
            <v>0</v>
          </cell>
          <cell r="AM249">
            <v>6835</v>
          </cell>
          <cell r="AN249">
            <v>0</v>
          </cell>
          <cell r="AO249">
            <v>0</v>
          </cell>
          <cell r="AP249">
            <v>0</v>
          </cell>
          <cell r="AQ249">
            <v>349.5</v>
          </cell>
          <cell r="AR249">
            <v>0</v>
          </cell>
          <cell r="AS249">
            <v>0</v>
          </cell>
          <cell r="AT249">
            <v>349.5</v>
          </cell>
          <cell r="AU249">
            <v>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H250">
            <v>0</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row>
        <row r="251">
          <cell r="A251">
            <v>242</v>
          </cell>
          <cell r="B251">
            <v>242</v>
          </cell>
          <cell r="C251" t="str">
            <v>PROVINCETOWN</v>
          </cell>
          <cell r="D251">
            <v>3.4965986394557822</v>
          </cell>
          <cell r="E251">
            <v>96819</v>
          </cell>
          <cell r="F251">
            <v>3113</v>
          </cell>
          <cell r="G251">
            <v>99932</v>
          </cell>
          <cell r="I251">
            <v>0</v>
          </cell>
          <cell r="J251">
            <v>0.15422725358567219</v>
          </cell>
          <cell r="K251">
            <v>3113</v>
          </cell>
          <cell r="L251">
            <v>3113</v>
          </cell>
          <cell r="N251">
            <v>96819</v>
          </cell>
          <cell r="P251">
            <v>0</v>
          </cell>
          <cell r="Q251">
            <v>0</v>
          </cell>
          <cell r="R251">
            <v>3113</v>
          </cell>
          <cell r="S251">
            <v>3113</v>
          </cell>
          <cell r="U251">
            <v>20184.5</v>
          </cell>
          <cell r="V251">
            <v>0</v>
          </cell>
          <cell r="W251">
            <v>242</v>
          </cell>
          <cell r="X251">
            <v>3.4965986394557822</v>
          </cell>
          <cell r="Y251">
            <v>96819</v>
          </cell>
          <cell r="Z251">
            <v>0</v>
          </cell>
          <cell r="AA251">
            <v>96819</v>
          </cell>
          <cell r="AB251">
            <v>3113</v>
          </cell>
          <cell r="AC251">
            <v>99932</v>
          </cell>
          <cell r="AD251">
            <v>0</v>
          </cell>
          <cell r="AE251">
            <v>0</v>
          </cell>
          <cell r="AF251">
            <v>0</v>
          </cell>
          <cell r="AG251">
            <v>99932</v>
          </cell>
          <cell r="AH251">
            <v>0</v>
          </cell>
          <cell r="AI251">
            <v>242</v>
          </cell>
          <cell r="AJ251">
            <v>242</v>
          </cell>
          <cell r="AK251" t="str">
            <v>PROVINCETOWN</v>
          </cell>
          <cell r="AL251">
            <v>96819</v>
          </cell>
          <cell r="AM251">
            <v>154099</v>
          </cell>
          <cell r="AN251">
            <v>0</v>
          </cell>
          <cell r="AO251">
            <v>0</v>
          </cell>
          <cell r="AP251">
            <v>0</v>
          </cell>
          <cell r="AQ251">
            <v>1402</v>
          </cell>
          <cell r="AR251">
            <v>15669.5</v>
          </cell>
          <cell r="AS251">
            <v>0</v>
          </cell>
          <cell r="AT251">
            <v>17071.5</v>
          </cell>
          <cell r="AU251">
            <v>0</v>
          </cell>
        </row>
        <row r="252">
          <cell r="A252">
            <v>243</v>
          </cell>
          <cell r="B252">
            <v>243</v>
          </cell>
          <cell r="C252" t="str">
            <v>QUINCY</v>
          </cell>
          <cell r="D252">
            <v>37.413541027229158</v>
          </cell>
          <cell r="E252">
            <v>468757</v>
          </cell>
          <cell r="F252">
            <v>32275</v>
          </cell>
          <cell r="G252">
            <v>501032</v>
          </cell>
          <cell r="I252">
            <v>50593.136923801343</v>
          </cell>
          <cell r="J252">
            <v>0.68528964970881645</v>
          </cell>
          <cell r="K252">
            <v>32275</v>
          </cell>
          <cell r="L252">
            <v>82868.136923801343</v>
          </cell>
          <cell r="N252">
            <v>418163.86307619867</v>
          </cell>
          <cell r="P252">
            <v>12082</v>
          </cell>
          <cell r="Q252">
            <v>50593.136923801343</v>
          </cell>
          <cell r="R252">
            <v>33129</v>
          </cell>
          <cell r="S252">
            <v>94950.136923801343</v>
          </cell>
          <cell r="U252">
            <v>133006.25</v>
          </cell>
          <cell r="V252">
            <v>0</v>
          </cell>
          <cell r="W252">
            <v>243</v>
          </cell>
          <cell r="X252">
            <v>37.413541027229158</v>
          </cell>
          <cell r="Y252">
            <v>468757</v>
          </cell>
          <cell r="Z252">
            <v>0</v>
          </cell>
          <cell r="AA252">
            <v>468757</v>
          </cell>
          <cell r="AB252">
            <v>32275</v>
          </cell>
          <cell r="AC252">
            <v>501032</v>
          </cell>
          <cell r="AD252">
            <v>11228</v>
          </cell>
          <cell r="AE252">
            <v>854</v>
          </cell>
          <cell r="AF252">
            <v>12082</v>
          </cell>
          <cell r="AG252">
            <v>513114</v>
          </cell>
          <cell r="AH252">
            <v>0</v>
          </cell>
          <cell r="AI252">
            <v>243</v>
          </cell>
          <cell r="AJ252">
            <v>243</v>
          </cell>
          <cell r="AK252" t="str">
            <v>QUINCY</v>
          </cell>
          <cell r="AL252">
            <v>468757</v>
          </cell>
          <cell r="AM252">
            <v>416170</v>
          </cell>
          <cell r="AN252">
            <v>52587</v>
          </cell>
          <cell r="AO252">
            <v>33085.5</v>
          </cell>
          <cell r="AP252">
            <v>0</v>
          </cell>
          <cell r="AQ252">
            <v>2976.75</v>
          </cell>
          <cell r="AR252">
            <v>0</v>
          </cell>
          <cell r="AS252">
            <v>0</v>
          </cell>
          <cell r="AT252">
            <v>88649.25</v>
          </cell>
          <cell r="AU252">
            <v>85672.5</v>
          </cell>
        </row>
        <row r="253">
          <cell r="A253">
            <v>244</v>
          </cell>
          <cell r="B253">
            <v>244</v>
          </cell>
          <cell r="C253" t="str">
            <v>RANDOLPH</v>
          </cell>
          <cell r="D253">
            <v>209.94959154754957</v>
          </cell>
          <cell r="E253">
            <v>2886414</v>
          </cell>
          <cell r="F253">
            <v>182431</v>
          </cell>
          <cell r="G253">
            <v>3068845</v>
          </cell>
          <cell r="I253">
            <v>151733.2307160226</v>
          </cell>
          <cell r="J253">
            <v>0.69976688842847112</v>
          </cell>
          <cell r="K253">
            <v>182431</v>
          </cell>
          <cell r="L253">
            <v>334164.2307160226</v>
          </cell>
          <cell r="N253">
            <v>2734680.7692839773</v>
          </cell>
          <cell r="P253">
            <v>68883</v>
          </cell>
          <cell r="Q253">
            <v>151733.2307160226</v>
          </cell>
          <cell r="R253">
            <v>186528</v>
          </cell>
          <cell r="S253">
            <v>403047.2307160226</v>
          </cell>
          <cell r="U253">
            <v>546419.5</v>
          </cell>
          <cell r="V253">
            <v>0</v>
          </cell>
          <cell r="W253">
            <v>244</v>
          </cell>
          <cell r="X253">
            <v>209.94959154754957</v>
          </cell>
          <cell r="Y253">
            <v>2886414</v>
          </cell>
          <cell r="Z253">
            <v>0</v>
          </cell>
          <cell r="AA253">
            <v>2886414</v>
          </cell>
          <cell r="AB253">
            <v>182431</v>
          </cell>
          <cell r="AC253">
            <v>3068845</v>
          </cell>
          <cell r="AD253">
            <v>64786</v>
          </cell>
          <cell r="AE253">
            <v>4097</v>
          </cell>
          <cell r="AF253">
            <v>68883</v>
          </cell>
          <cell r="AG253">
            <v>3137728</v>
          </cell>
          <cell r="AH253">
            <v>0</v>
          </cell>
          <cell r="AI253">
            <v>244</v>
          </cell>
          <cell r="AJ253">
            <v>244</v>
          </cell>
          <cell r="AK253" t="str">
            <v>RANDOLPH</v>
          </cell>
          <cell r="AL253">
            <v>2886414</v>
          </cell>
          <cell r="AM253">
            <v>2728701</v>
          </cell>
          <cell r="AN253">
            <v>157713</v>
          </cell>
          <cell r="AO253">
            <v>68182</v>
          </cell>
          <cell r="AP253">
            <v>0</v>
          </cell>
          <cell r="AQ253">
            <v>48213.75</v>
          </cell>
          <cell r="AR253">
            <v>20996.75</v>
          </cell>
          <cell r="AS253">
            <v>0</v>
          </cell>
          <cell r="AT253">
            <v>295105.5</v>
          </cell>
          <cell r="AU253">
            <v>225895</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H254">
            <v>0</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row>
        <row r="255">
          <cell r="A255">
            <v>246</v>
          </cell>
          <cell r="B255">
            <v>246</v>
          </cell>
          <cell r="C255" t="str">
            <v>READING</v>
          </cell>
          <cell r="D255">
            <v>3.4983050847457626</v>
          </cell>
          <cell r="E255">
            <v>37784</v>
          </cell>
          <cell r="F255">
            <v>3121</v>
          </cell>
          <cell r="G255">
            <v>40905</v>
          </cell>
          <cell r="I255">
            <v>0</v>
          </cell>
          <cell r="J255">
            <v>0.55856823266219235</v>
          </cell>
          <cell r="K255">
            <v>3121</v>
          </cell>
          <cell r="L255">
            <v>3121</v>
          </cell>
          <cell r="N255">
            <v>37784</v>
          </cell>
          <cell r="P255">
            <v>0</v>
          </cell>
          <cell r="Q255">
            <v>0</v>
          </cell>
          <cell r="R255">
            <v>3121</v>
          </cell>
          <cell r="S255">
            <v>3121</v>
          </cell>
          <cell r="U255">
            <v>5587.5</v>
          </cell>
          <cell r="V255">
            <v>0</v>
          </cell>
          <cell r="W255">
            <v>246</v>
          </cell>
          <cell r="X255">
            <v>3.4983050847457626</v>
          </cell>
          <cell r="Y255">
            <v>37784</v>
          </cell>
          <cell r="Z255">
            <v>0</v>
          </cell>
          <cell r="AA255">
            <v>37784</v>
          </cell>
          <cell r="AB255">
            <v>3121</v>
          </cell>
          <cell r="AC255">
            <v>40905</v>
          </cell>
          <cell r="AD255">
            <v>0</v>
          </cell>
          <cell r="AE255">
            <v>0</v>
          </cell>
          <cell r="AF255">
            <v>0</v>
          </cell>
          <cell r="AG255">
            <v>40905</v>
          </cell>
          <cell r="AH255">
            <v>0</v>
          </cell>
          <cell r="AI255">
            <v>246</v>
          </cell>
          <cell r="AJ255">
            <v>246</v>
          </cell>
          <cell r="AK255" t="str">
            <v>READING</v>
          </cell>
          <cell r="AL255">
            <v>37784</v>
          </cell>
          <cell r="AM255">
            <v>44844</v>
          </cell>
          <cell r="AN255">
            <v>0</v>
          </cell>
          <cell r="AO255">
            <v>0</v>
          </cell>
          <cell r="AP255">
            <v>0</v>
          </cell>
          <cell r="AQ255">
            <v>2466.5</v>
          </cell>
          <cell r="AR255">
            <v>0</v>
          </cell>
          <cell r="AS255">
            <v>0</v>
          </cell>
          <cell r="AT255">
            <v>2466.5</v>
          </cell>
          <cell r="AU255">
            <v>0</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H256">
            <v>0</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row>
        <row r="257">
          <cell r="A257">
            <v>248</v>
          </cell>
          <cell r="B257">
            <v>248</v>
          </cell>
          <cell r="C257" t="str">
            <v>REVERE</v>
          </cell>
          <cell r="D257">
            <v>155.13213448525647</v>
          </cell>
          <cell r="E257">
            <v>1772832</v>
          </cell>
          <cell r="F257">
            <v>133503</v>
          </cell>
          <cell r="G257">
            <v>1906335</v>
          </cell>
          <cell r="I257">
            <v>405436.83413664484</v>
          </cell>
          <cell r="J257">
            <v>0.91421467213160879</v>
          </cell>
          <cell r="K257">
            <v>133503</v>
          </cell>
          <cell r="L257">
            <v>538939.83413664484</v>
          </cell>
          <cell r="N257">
            <v>1367395.1658633552</v>
          </cell>
          <cell r="P257">
            <v>63254</v>
          </cell>
          <cell r="Q257">
            <v>405436.83413664484</v>
          </cell>
          <cell r="R257">
            <v>137901</v>
          </cell>
          <cell r="S257">
            <v>602193.83413664484</v>
          </cell>
          <cell r="U257">
            <v>652765.25</v>
          </cell>
          <cell r="V257">
            <v>0</v>
          </cell>
          <cell r="W257">
            <v>248</v>
          </cell>
          <cell r="X257">
            <v>155.13213448525647</v>
          </cell>
          <cell r="Y257">
            <v>1772832</v>
          </cell>
          <cell r="Z257">
            <v>0</v>
          </cell>
          <cell r="AA257">
            <v>1772832</v>
          </cell>
          <cell r="AB257">
            <v>133503</v>
          </cell>
          <cell r="AC257">
            <v>1906335</v>
          </cell>
          <cell r="AD257">
            <v>58856</v>
          </cell>
          <cell r="AE257">
            <v>4398</v>
          </cell>
          <cell r="AF257">
            <v>63254</v>
          </cell>
          <cell r="AG257">
            <v>1969589</v>
          </cell>
          <cell r="AH257">
            <v>0</v>
          </cell>
          <cell r="AI257">
            <v>248</v>
          </cell>
          <cell r="AJ257">
            <v>248</v>
          </cell>
          <cell r="AK257" t="str">
            <v>REVERE</v>
          </cell>
          <cell r="AL257">
            <v>1772832</v>
          </cell>
          <cell r="AM257">
            <v>1351417</v>
          </cell>
          <cell r="AN257">
            <v>421415</v>
          </cell>
          <cell r="AO257">
            <v>0</v>
          </cell>
          <cell r="AP257">
            <v>0</v>
          </cell>
          <cell r="AQ257">
            <v>34593.25</v>
          </cell>
          <cell r="AR257">
            <v>0</v>
          </cell>
          <cell r="AS257">
            <v>0</v>
          </cell>
          <cell r="AT257">
            <v>456008.25</v>
          </cell>
          <cell r="AU257">
            <v>421415</v>
          </cell>
        </row>
        <row r="258">
          <cell r="A258">
            <v>249</v>
          </cell>
          <cell r="B258">
            <v>249</v>
          </cell>
          <cell r="C258" t="str">
            <v>RICHMOND</v>
          </cell>
          <cell r="D258">
            <v>0</v>
          </cell>
          <cell r="E258">
            <v>0</v>
          </cell>
          <cell r="F258">
            <v>0</v>
          </cell>
          <cell r="G258">
            <v>0</v>
          </cell>
          <cell r="I258">
            <v>0</v>
          </cell>
          <cell r="J258" t="str">
            <v/>
          </cell>
          <cell r="K258">
            <v>0</v>
          </cell>
          <cell r="L258">
            <v>0</v>
          </cell>
          <cell r="N258">
            <v>0</v>
          </cell>
          <cell r="P258">
            <v>0</v>
          </cell>
          <cell r="Q258">
            <v>0</v>
          </cell>
          <cell r="R258">
            <v>0</v>
          </cell>
          <cell r="S258">
            <v>0</v>
          </cell>
          <cell r="U258">
            <v>5159.25</v>
          </cell>
          <cell r="V258">
            <v>0</v>
          </cell>
          <cell r="W258">
            <v>249</v>
          </cell>
          <cell r="AH258">
            <v>0</v>
          </cell>
          <cell r="AI258">
            <v>249</v>
          </cell>
          <cell r="AJ258">
            <v>249</v>
          </cell>
          <cell r="AK258" t="str">
            <v>RICHMOND</v>
          </cell>
          <cell r="AL258">
            <v>0</v>
          </cell>
          <cell r="AM258">
            <v>20637</v>
          </cell>
          <cell r="AN258">
            <v>0</v>
          </cell>
          <cell r="AO258">
            <v>5159.25</v>
          </cell>
          <cell r="AP258">
            <v>0</v>
          </cell>
          <cell r="AQ258">
            <v>0</v>
          </cell>
          <cell r="AR258">
            <v>0</v>
          </cell>
          <cell r="AS258">
            <v>0</v>
          </cell>
          <cell r="AT258">
            <v>5159.25</v>
          </cell>
          <cell r="AU258">
            <v>5159.25</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H259">
            <v>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row>
        <row r="260">
          <cell r="A260">
            <v>251</v>
          </cell>
          <cell r="B260">
            <v>251</v>
          </cell>
          <cell r="C260" t="str">
            <v>ROCKLAND</v>
          </cell>
          <cell r="D260">
            <v>73.989864864864856</v>
          </cell>
          <cell r="E260">
            <v>832311</v>
          </cell>
          <cell r="F260">
            <v>66072</v>
          </cell>
          <cell r="G260">
            <v>898383</v>
          </cell>
          <cell r="I260">
            <v>69084.400766109553</v>
          </cell>
          <cell r="J260">
            <v>0.85197192859350634</v>
          </cell>
          <cell r="K260">
            <v>66072</v>
          </cell>
          <cell r="L260">
            <v>135156.40076610955</v>
          </cell>
          <cell r="N260">
            <v>763226.59923389042</v>
          </cell>
          <cell r="P260">
            <v>0</v>
          </cell>
          <cell r="Q260">
            <v>69084.400766109553</v>
          </cell>
          <cell r="R260">
            <v>66072</v>
          </cell>
          <cell r="S260">
            <v>135156.40076610955</v>
          </cell>
          <cell r="U260">
            <v>158639.5</v>
          </cell>
          <cell r="V260">
            <v>0</v>
          </cell>
          <cell r="W260">
            <v>251</v>
          </cell>
          <cell r="X260">
            <v>73.989864864864856</v>
          </cell>
          <cell r="Y260">
            <v>832311</v>
          </cell>
          <cell r="Z260">
            <v>0</v>
          </cell>
          <cell r="AA260">
            <v>832311</v>
          </cell>
          <cell r="AB260">
            <v>66072</v>
          </cell>
          <cell r="AC260">
            <v>898383</v>
          </cell>
          <cell r="AD260">
            <v>0</v>
          </cell>
          <cell r="AE260">
            <v>0</v>
          </cell>
          <cell r="AF260">
            <v>0</v>
          </cell>
          <cell r="AG260">
            <v>898383</v>
          </cell>
          <cell r="AH260">
            <v>0</v>
          </cell>
          <cell r="AI260">
            <v>251</v>
          </cell>
          <cell r="AJ260">
            <v>251</v>
          </cell>
          <cell r="AK260" t="str">
            <v>ROCKLAND</v>
          </cell>
          <cell r="AL260">
            <v>832311</v>
          </cell>
          <cell r="AM260">
            <v>760504</v>
          </cell>
          <cell r="AN260">
            <v>71807</v>
          </cell>
          <cell r="AO260">
            <v>0</v>
          </cell>
          <cell r="AP260">
            <v>11590.25</v>
          </cell>
          <cell r="AQ260">
            <v>3541.25</v>
          </cell>
          <cell r="AR260">
            <v>5629</v>
          </cell>
          <cell r="AS260">
            <v>0</v>
          </cell>
          <cell r="AT260">
            <v>92567.5</v>
          </cell>
          <cell r="AU260">
            <v>77520.512732818446</v>
          </cell>
        </row>
        <row r="261">
          <cell r="A261">
            <v>252</v>
          </cell>
          <cell r="B261">
            <v>252</v>
          </cell>
          <cell r="C261" t="str">
            <v>ROCKPORT</v>
          </cell>
          <cell r="D261">
            <v>0</v>
          </cell>
          <cell r="E261">
            <v>0</v>
          </cell>
          <cell r="F261">
            <v>0</v>
          </cell>
          <cell r="G261">
            <v>0</v>
          </cell>
          <cell r="I261">
            <v>0</v>
          </cell>
          <cell r="J261" t="str">
            <v/>
          </cell>
          <cell r="K261">
            <v>0</v>
          </cell>
          <cell r="L261">
            <v>0</v>
          </cell>
          <cell r="N261">
            <v>0</v>
          </cell>
          <cell r="P261">
            <v>0</v>
          </cell>
          <cell r="Q261">
            <v>0</v>
          </cell>
          <cell r="R261">
            <v>0</v>
          </cell>
          <cell r="S261">
            <v>0</v>
          </cell>
          <cell r="U261">
            <v>7208.25</v>
          </cell>
          <cell r="V261">
            <v>0</v>
          </cell>
          <cell r="W261">
            <v>252</v>
          </cell>
          <cell r="AH261">
            <v>0</v>
          </cell>
          <cell r="AI261">
            <v>252</v>
          </cell>
          <cell r="AJ261">
            <v>252</v>
          </cell>
          <cell r="AK261" t="str">
            <v>ROCKPORT</v>
          </cell>
          <cell r="AL261">
            <v>0</v>
          </cell>
          <cell r="AM261">
            <v>0</v>
          </cell>
          <cell r="AN261">
            <v>0</v>
          </cell>
          <cell r="AO261">
            <v>0</v>
          </cell>
          <cell r="AP261">
            <v>3598</v>
          </cell>
          <cell r="AQ261">
            <v>1299.75</v>
          </cell>
          <cell r="AR261">
            <v>2310.5</v>
          </cell>
          <cell r="AS261">
            <v>0</v>
          </cell>
          <cell r="AT261">
            <v>7208.25</v>
          </cell>
          <cell r="AU261">
            <v>1773.6648314471868</v>
          </cell>
        </row>
        <row r="262">
          <cell r="A262">
            <v>253</v>
          </cell>
          <cell r="B262">
            <v>253</v>
          </cell>
          <cell r="C262" t="str">
            <v>ROWE</v>
          </cell>
          <cell r="D262">
            <v>1</v>
          </cell>
          <cell r="E262">
            <v>20512</v>
          </cell>
          <cell r="F262">
            <v>893</v>
          </cell>
          <cell r="G262">
            <v>21405</v>
          </cell>
          <cell r="I262">
            <v>0</v>
          </cell>
          <cell r="J262">
            <v>0.12493005036373811</v>
          </cell>
          <cell r="K262">
            <v>893</v>
          </cell>
          <cell r="L262">
            <v>893</v>
          </cell>
          <cell r="N262">
            <v>20512</v>
          </cell>
          <cell r="P262">
            <v>0</v>
          </cell>
          <cell r="Q262">
            <v>0</v>
          </cell>
          <cell r="R262">
            <v>893</v>
          </cell>
          <cell r="S262">
            <v>893</v>
          </cell>
          <cell r="U262">
            <v>7148</v>
          </cell>
          <cell r="V262">
            <v>0</v>
          </cell>
          <cell r="W262">
            <v>253</v>
          </cell>
          <cell r="X262">
            <v>1</v>
          </cell>
          <cell r="Y262">
            <v>20512</v>
          </cell>
          <cell r="Z262">
            <v>0</v>
          </cell>
          <cell r="AA262">
            <v>20512</v>
          </cell>
          <cell r="AB262">
            <v>893</v>
          </cell>
          <cell r="AC262">
            <v>21405</v>
          </cell>
          <cell r="AD262">
            <v>0</v>
          </cell>
          <cell r="AE262">
            <v>0</v>
          </cell>
          <cell r="AF262">
            <v>0</v>
          </cell>
          <cell r="AG262">
            <v>21405</v>
          </cell>
          <cell r="AH262">
            <v>0</v>
          </cell>
          <cell r="AI262">
            <v>253</v>
          </cell>
          <cell r="AJ262">
            <v>253</v>
          </cell>
          <cell r="AK262" t="str">
            <v>ROWE</v>
          </cell>
          <cell r="AL262">
            <v>20512</v>
          </cell>
          <cell r="AM262">
            <v>25020</v>
          </cell>
          <cell r="AN262">
            <v>0</v>
          </cell>
          <cell r="AO262">
            <v>6255</v>
          </cell>
          <cell r="AP262">
            <v>0</v>
          </cell>
          <cell r="AQ262">
            <v>0</v>
          </cell>
          <cell r="AR262">
            <v>0</v>
          </cell>
          <cell r="AS262">
            <v>0</v>
          </cell>
          <cell r="AT262">
            <v>6255</v>
          </cell>
          <cell r="AU262">
            <v>6255</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H263">
            <v>0</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H264">
            <v>0</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H265">
            <v>0</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H266">
            <v>0</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row>
        <row r="267">
          <cell r="A267">
            <v>258</v>
          </cell>
          <cell r="B267">
            <v>258</v>
          </cell>
          <cell r="C267" t="str">
            <v>SALEM</v>
          </cell>
          <cell r="D267">
            <v>330.36418808091855</v>
          </cell>
          <cell r="E267">
            <v>4172067</v>
          </cell>
          <cell r="F267">
            <v>293157</v>
          </cell>
          <cell r="G267">
            <v>4465224</v>
          </cell>
          <cell r="I267">
            <v>321769.15671487933</v>
          </cell>
          <cell r="J267">
            <v>0.64152724428079355</v>
          </cell>
          <cell r="K267">
            <v>293157</v>
          </cell>
          <cell r="L267">
            <v>614926.15671487933</v>
          </cell>
          <cell r="N267">
            <v>3850297.8432851206</v>
          </cell>
          <cell r="P267">
            <v>27228</v>
          </cell>
          <cell r="Q267">
            <v>321769.15671487933</v>
          </cell>
          <cell r="R267">
            <v>294943</v>
          </cell>
          <cell r="S267">
            <v>642154.15671487933</v>
          </cell>
          <cell r="U267">
            <v>985762.75</v>
          </cell>
          <cell r="V267">
            <v>0</v>
          </cell>
          <cell r="W267">
            <v>258</v>
          </cell>
          <cell r="X267">
            <v>330.36418808091855</v>
          </cell>
          <cell r="Y267">
            <v>4172067</v>
          </cell>
          <cell r="Z267">
            <v>0</v>
          </cell>
          <cell r="AA267">
            <v>4172067</v>
          </cell>
          <cell r="AB267">
            <v>293157</v>
          </cell>
          <cell r="AC267">
            <v>4465224</v>
          </cell>
          <cell r="AD267">
            <v>25442</v>
          </cell>
          <cell r="AE267">
            <v>1786</v>
          </cell>
          <cell r="AF267">
            <v>27228</v>
          </cell>
          <cell r="AG267">
            <v>4492452</v>
          </cell>
          <cell r="AH267">
            <v>0</v>
          </cell>
          <cell r="AI267">
            <v>258</v>
          </cell>
          <cell r="AJ267">
            <v>258</v>
          </cell>
          <cell r="AK267" t="str">
            <v>SALEM</v>
          </cell>
          <cell r="AL267">
            <v>4172067</v>
          </cell>
          <cell r="AM267">
            <v>3837617</v>
          </cell>
          <cell r="AN267">
            <v>334450</v>
          </cell>
          <cell r="AO267">
            <v>168256</v>
          </cell>
          <cell r="AP267">
            <v>150784.5</v>
          </cell>
          <cell r="AQ267">
            <v>11887.25</v>
          </cell>
          <cell r="AR267">
            <v>0</v>
          </cell>
          <cell r="AS267">
            <v>0</v>
          </cell>
          <cell r="AT267">
            <v>665377.75</v>
          </cell>
          <cell r="AU267">
            <v>577036.50716435467</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H268">
            <v>0</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H269">
            <v>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row>
        <row r="270">
          <cell r="A270">
            <v>261</v>
          </cell>
          <cell r="B270">
            <v>261</v>
          </cell>
          <cell r="C270" t="str">
            <v>SANDWICH</v>
          </cell>
          <cell r="D270">
            <v>201.25510204081633</v>
          </cell>
          <cell r="E270">
            <v>2566330</v>
          </cell>
          <cell r="F270">
            <v>171927</v>
          </cell>
          <cell r="G270">
            <v>2738257</v>
          </cell>
          <cell r="I270">
            <v>273639.91816257389</v>
          </cell>
          <cell r="J270">
            <v>0.49411111135300562</v>
          </cell>
          <cell r="K270">
            <v>171927</v>
          </cell>
          <cell r="L270">
            <v>445566.91816257389</v>
          </cell>
          <cell r="N270">
            <v>2292690.0818374259</v>
          </cell>
          <cell r="P270">
            <v>107228</v>
          </cell>
          <cell r="Q270">
            <v>273639.91816257389</v>
          </cell>
          <cell r="R270">
            <v>178588</v>
          </cell>
          <cell r="S270">
            <v>552794.91816257383</v>
          </cell>
          <cell r="U270">
            <v>1008982.5</v>
          </cell>
          <cell r="V270">
            <v>0</v>
          </cell>
          <cell r="W270">
            <v>261</v>
          </cell>
          <cell r="X270">
            <v>201.25510204081633</v>
          </cell>
          <cell r="Y270">
            <v>2566330</v>
          </cell>
          <cell r="Z270">
            <v>0</v>
          </cell>
          <cell r="AA270">
            <v>2566330</v>
          </cell>
          <cell r="AB270">
            <v>171927</v>
          </cell>
          <cell r="AC270">
            <v>2738257</v>
          </cell>
          <cell r="AD270">
            <v>100567</v>
          </cell>
          <cell r="AE270">
            <v>6661</v>
          </cell>
          <cell r="AF270">
            <v>107228</v>
          </cell>
          <cell r="AG270">
            <v>2845485</v>
          </cell>
          <cell r="AH270">
            <v>0</v>
          </cell>
          <cell r="AI270">
            <v>261</v>
          </cell>
          <cell r="AJ270">
            <v>261</v>
          </cell>
          <cell r="AK270" t="str">
            <v>SANDWICH</v>
          </cell>
          <cell r="AL270">
            <v>2566330</v>
          </cell>
          <cell r="AM270">
            <v>2281906</v>
          </cell>
          <cell r="AN270">
            <v>284424</v>
          </cell>
          <cell r="AO270">
            <v>124550.25</v>
          </cell>
          <cell r="AP270">
            <v>99697.25</v>
          </cell>
          <cell r="AQ270">
            <v>182340.5</v>
          </cell>
          <cell r="AR270">
            <v>38815.5</v>
          </cell>
          <cell r="AS270">
            <v>0</v>
          </cell>
          <cell r="AT270">
            <v>729827.5</v>
          </cell>
          <cell r="AU270">
            <v>458120.86092745914</v>
          </cell>
        </row>
        <row r="271">
          <cell r="A271">
            <v>262</v>
          </cell>
          <cell r="B271">
            <v>262</v>
          </cell>
          <cell r="C271" t="str">
            <v>SAUGUS</v>
          </cell>
          <cell r="D271">
            <v>148.63041539549886</v>
          </cell>
          <cell r="E271">
            <v>1729627</v>
          </cell>
          <cell r="F271">
            <v>126342</v>
          </cell>
          <cell r="G271">
            <v>1855969</v>
          </cell>
          <cell r="I271">
            <v>53568.864242441261</v>
          </cell>
          <cell r="J271">
            <v>0.47597859215791599</v>
          </cell>
          <cell r="K271">
            <v>126342</v>
          </cell>
          <cell r="L271">
            <v>179910.86424244125</v>
          </cell>
          <cell r="N271">
            <v>1676058.1357575587</v>
          </cell>
          <cell r="P271">
            <v>97431</v>
          </cell>
          <cell r="Q271">
            <v>53568.864242441261</v>
          </cell>
          <cell r="R271">
            <v>132593</v>
          </cell>
          <cell r="S271">
            <v>277341.86424244125</v>
          </cell>
          <cell r="U271">
            <v>475412</v>
          </cell>
          <cell r="V271">
            <v>0</v>
          </cell>
          <cell r="W271">
            <v>262</v>
          </cell>
          <cell r="X271">
            <v>148.63041539549886</v>
          </cell>
          <cell r="Y271">
            <v>1729627</v>
          </cell>
          <cell r="Z271">
            <v>0</v>
          </cell>
          <cell r="AA271">
            <v>1729627</v>
          </cell>
          <cell r="AB271">
            <v>126342</v>
          </cell>
          <cell r="AC271">
            <v>1855969</v>
          </cell>
          <cell r="AD271">
            <v>91180</v>
          </cell>
          <cell r="AE271">
            <v>6251</v>
          </cell>
          <cell r="AF271">
            <v>97431</v>
          </cell>
          <cell r="AG271">
            <v>1953400</v>
          </cell>
          <cell r="AH271">
            <v>0</v>
          </cell>
          <cell r="AI271">
            <v>262</v>
          </cell>
          <cell r="AJ271">
            <v>262</v>
          </cell>
          <cell r="AK271" t="str">
            <v>SAUGUS</v>
          </cell>
          <cell r="AL271">
            <v>1729627</v>
          </cell>
          <cell r="AM271">
            <v>1673947</v>
          </cell>
          <cell r="AN271">
            <v>55680</v>
          </cell>
          <cell r="AO271">
            <v>102597.25</v>
          </cell>
          <cell r="AP271">
            <v>18069.25</v>
          </cell>
          <cell r="AQ271">
            <v>46318.5</v>
          </cell>
          <cell r="AR271">
            <v>28974</v>
          </cell>
          <cell r="AS271">
            <v>0</v>
          </cell>
          <cell r="AT271">
            <v>251639</v>
          </cell>
          <cell r="AU271">
            <v>167184.64112163064</v>
          </cell>
        </row>
        <row r="272">
          <cell r="A272">
            <v>263</v>
          </cell>
          <cell r="B272">
            <v>263</v>
          </cell>
          <cell r="C272" t="str">
            <v>SAVOY</v>
          </cell>
          <cell r="D272">
            <v>2</v>
          </cell>
          <cell r="E272">
            <v>28338</v>
          </cell>
          <cell r="F272">
            <v>1786</v>
          </cell>
          <cell r="G272">
            <v>30124</v>
          </cell>
          <cell r="I272">
            <v>0</v>
          </cell>
          <cell r="J272">
            <v>0.16391336270190895</v>
          </cell>
          <cell r="K272">
            <v>1786</v>
          </cell>
          <cell r="L272">
            <v>1786</v>
          </cell>
          <cell r="N272">
            <v>28338</v>
          </cell>
          <cell r="P272">
            <v>0</v>
          </cell>
          <cell r="Q272">
            <v>0</v>
          </cell>
          <cell r="R272">
            <v>1786</v>
          </cell>
          <cell r="S272">
            <v>1786</v>
          </cell>
          <cell r="U272">
            <v>10896</v>
          </cell>
          <cell r="V272">
            <v>0</v>
          </cell>
          <cell r="W272">
            <v>263</v>
          </cell>
          <cell r="X272">
            <v>2</v>
          </cell>
          <cell r="Y272">
            <v>28338</v>
          </cell>
          <cell r="Z272">
            <v>0</v>
          </cell>
          <cell r="AA272">
            <v>28338</v>
          </cell>
          <cell r="AB272">
            <v>1786</v>
          </cell>
          <cell r="AC272">
            <v>30124</v>
          </cell>
          <cell r="AD272">
            <v>0</v>
          </cell>
          <cell r="AE272">
            <v>0</v>
          </cell>
          <cell r="AF272">
            <v>0</v>
          </cell>
          <cell r="AG272">
            <v>30124</v>
          </cell>
          <cell r="AH272">
            <v>0</v>
          </cell>
          <cell r="AI272">
            <v>263</v>
          </cell>
          <cell r="AJ272">
            <v>263</v>
          </cell>
          <cell r="AK272" t="str">
            <v>SAVOY</v>
          </cell>
          <cell r="AL272">
            <v>28338</v>
          </cell>
          <cell r="AM272">
            <v>62527</v>
          </cell>
          <cell r="AN272">
            <v>0</v>
          </cell>
          <cell r="AO272">
            <v>4792.75</v>
          </cell>
          <cell r="AP272">
            <v>0</v>
          </cell>
          <cell r="AQ272">
            <v>4317.25</v>
          </cell>
          <cell r="AR272">
            <v>0</v>
          </cell>
          <cell r="AS272">
            <v>0</v>
          </cell>
          <cell r="AT272">
            <v>9110</v>
          </cell>
          <cell r="AU272">
            <v>4792.75</v>
          </cell>
        </row>
        <row r="273">
          <cell r="A273">
            <v>264</v>
          </cell>
          <cell r="B273">
            <v>264</v>
          </cell>
          <cell r="C273" t="str">
            <v>SCITUATE</v>
          </cell>
          <cell r="D273">
            <v>12.692567567567567</v>
          </cell>
          <cell r="E273">
            <v>159545</v>
          </cell>
          <cell r="F273">
            <v>11335</v>
          </cell>
          <cell r="G273">
            <v>170880</v>
          </cell>
          <cell r="I273">
            <v>6417.1035290424425</v>
          </cell>
          <cell r="J273">
            <v>0.78565643350006931</v>
          </cell>
          <cell r="K273">
            <v>11335</v>
          </cell>
          <cell r="L273">
            <v>17752.103529042441</v>
          </cell>
          <cell r="N273">
            <v>153127.89647095755</v>
          </cell>
          <cell r="P273">
            <v>0</v>
          </cell>
          <cell r="Q273">
            <v>6417.1035290424425</v>
          </cell>
          <cell r="R273">
            <v>11335</v>
          </cell>
          <cell r="S273">
            <v>17752.103529042441</v>
          </cell>
          <cell r="U273">
            <v>22595.25</v>
          </cell>
          <cell r="V273">
            <v>0</v>
          </cell>
          <cell r="W273">
            <v>264</v>
          </cell>
          <cell r="X273">
            <v>12.692567567567567</v>
          </cell>
          <cell r="Y273">
            <v>159545</v>
          </cell>
          <cell r="Z273">
            <v>0</v>
          </cell>
          <cell r="AA273">
            <v>159545</v>
          </cell>
          <cell r="AB273">
            <v>11335</v>
          </cell>
          <cell r="AC273">
            <v>170880</v>
          </cell>
          <cell r="AD273">
            <v>0</v>
          </cell>
          <cell r="AE273">
            <v>0</v>
          </cell>
          <cell r="AF273">
            <v>0</v>
          </cell>
          <cell r="AG273">
            <v>170880</v>
          </cell>
          <cell r="AH273">
            <v>0</v>
          </cell>
          <cell r="AI273">
            <v>264</v>
          </cell>
          <cell r="AJ273">
            <v>264</v>
          </cell>
          <cell r="AK273" t="str">
            <v>SCITUATE</v>
          </cell>
          <cell r="AL273">
            <v>159545</v>
          </cell>
          <cell r="AM273">
            <v>152875</v>
          </cell>
          <cell r="AN273">
            <v>6670</v>
          </cell>
          <cell r="AO273">
            <v>4590.25</v>
          </cell>
          <cell r="AP273">
            <v>0</v>
          </cell>
          <cell r="AQ273">
            <v>0</v>
          </cell>
          <cell r="AR273">
            <v>0</v>
          </cell>
          <cell r="AS273">
            <v>0</v>
          </cell>
          <cell r="AT273">
            <v>11260.25</v>
          </cell>
          <cell r="AU273">
            <v>11260.25</v>
          </cell>
        </row>
        <row r="274">
          <cell r="A274">
            <v>265</v>
          </cell>
          <cell r="B274">
            <v>265</v>
          </cell>
          <cell r="C274" t="str">
            <v>SEEKONK</v>
          </cell>
          <cell r="D274">
            <v>0.54098360655737709</v>
          </cell>
          <cell r="E274">
            <v>0</v>
          </cell>
          <cell r="F274">
            <v>0</v>
          </cell>
          <cell r="G274">
            <v>0</v>
          </cell>
          <cell r="I274">
            <v>0</v>
          </cell>
          <cell r="J274" t="str">
            <v/>
          </cell>
          <cell r="K274">
            <v>0</v>
          </cell>
          <cell r="L274">
            <v>0</v>
          </cell>
          <cell r="N274">
            <v>0</v>
          </cell>
          <cell r="P274">
            <v>7035</v>
          </cell>
          <cell r="Q274">
            <v>0</v>
          </cell>
          <cell r="R274">
            <v>478</v>
          </cell>
          <cell r="S274">
            <v>7035</v>
          </cell>
          <cell r="U274">
            <v>7035</v>
          </cell>
          <cell r="V274">
            <v>0</v>
          </cell>
          <cell r="W274">
            <v>265</v>
          </cell>
          <cell r="X274">
            <v>0.54098360655737709</v>
          </cell>
          <cell r="Y274">
            <v>0</v>
          </cell>
          <cell r="Z274">
            <v>0</v>
          </cell>
          <cell r="AA274">
            <v>0</v>
          </cell>
          <cell r="AB274">
            <v>0</v>
          </cell>
          <cell r="AC274">
            <v>0</v>
          </cell>
          <cell r="AD274">
            <v>6557</v>
          </cell>
          <cell r="AE274">
            <v>478</v>
          </cell>
          <cell r="AF274">
            <v>7035</v>
          </cell>
          <cell r="AG274">
            <v>7035</v>
          </cell>
          <cell r="AH274">
            <v>0</v>
          </cell>
          <cell r="AI274">
            <v>265</v>
          </cell>
          <cell r="AJ274">
            <v>265</v>
          </cell>
          <cell r="AK274" t="str">
            <v>SEEKONK</v>
          </cell>
          <cell r="AL274">
            <v>0</v>
          </cell>
          <cell r="AM274">
            <v>0</v>
          </cell>
          <cell r="AN274">
            <v>0</v>
          </cell>
          <cell r="AO274">
            <v>0</v>
          </cell>
          <cell r="AP274">
            <v>0</v>
          </cell>
          <cell r="AQ274">
            <v>0</v>
          </cell>
          <cell r="AR274">
            <v>0</v>
          </cell>
          <cell r="AS274">
            <v>0</v>
          </cell>
          <cell r="AT274">
            <v>0</v>
          </cell>
          <cell r="AU274">
            <v>0</v>
          </cell>
        </row>
        <row r="275">
          <cell r="A275">
            <v>266</v>
          </cell>
          <cell r="B275">
            <v>266</v>
          </cell>
          <cell r="C275" t="str">
            <v>SHARON</v>
          </cell>
          <cell r="D275">
            <v>8.0761245674740483</v>
          </cell>
          <cell r="E275">
            <v>118727</v>
          </cell>
          <cell r="F275">
            <v>7212</v>
          </cell>
          <cell r="G275">
            <v>125939</v>
          </cell>
          <cell r="I275">
            <v>3454.8453932221009</v>
          </cell>
          <cell r="J275">
            <v>0.55797695209615017</v>
          </cell>
          <cell r="K275">
            <v>7212</v>
          </cell>
          <cell r="L275">
            <v>10666.845393222102</v>
          </cell>
          <cell r="N275">
            <v>115272.1546067779</v>
          </cell>
          <cell r="P275">
            <v>0</v>
          </cell>
          <cell r="Q275">
            <v>3454.8453932221009</v>
          </cell>
          <cell r="R275">
            <v>7212</v>
          </cell>
          <cell r="S275">
            <v>10666.845393222102</v>
          </cell>
          <cell r="U275">
            <v>19117</v>
          </cell>
          <cell r="V275">
            <v>0</v>
          </cell>
          <cell r="W275">
            <v>266</v>
          </cell>
          <cell r="X275">
            <v>8.0761245674740483</v>
          </cell>
          <cell r="Y275">
            <v>118727</v>
          </cell>
          <cell r="Z275">
            <v>0</v>
          </cell>
          <cell r="AA275">
            <v>118727</v>
          </cell>
          <cell r="AB275">
            <v>7212</v>
          </cell>
          <cell r="AC275">
            <v>125939</v>
          </cell>
          <cell r="AD275">
            <v>0</v>
          </cell>
          <cell r="AE275">
            <v>0</v>
          </cell>
          <cell r="AF275">
            <v>0</v>
          </cell>
          <cell r="AG275">
            <v>125939</v>
          </cell>
          <cell r="AH275">
            <v>0</v>
          </cell>
          <cell r="AI275">
            <v>266</v>
          </cell>
          <cell r="AJ275">
            <v>266</v>
          </cell>
          <cell r="AK275" t="str">
            <v>SHARON</v>
          </cell>
          <cell r="AL275">
            <v>118727</v>
          </cell>
          <cell r="AM275">
            <v>115136</v>
          </cell>
          <cell r="AN275">
            <v>3591</v>
          </cell>
          <cell r="AO275">
            <v>1788.75</v>
          </cell>
          <cell r="AP275">
            <v>6022.5</v>
          </cell>
          <cell r="AQ275">
            <v>0</v>
          </cell>
          <cell r="AR275">
            <v>502.75</v>
          </cell>
          <cell r="AS275">
            <v>0</v>
          </cell>
          <cell r="AT275">
            <v>11905</v>
          </cell>
          <cell r="AU275">
            <v>8348.5928147278155</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H276">
            <v>0</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H277">
            <v>0</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H278">
            <v>0</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H279">
            <v>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row>
        <row r="280">
          <cell r="A280">
            <v>271</v>
          </cell>
          <cell r="B280">
            <v>271</v>
          </cell>
          <cell r="C280" t="str">
            <v>SHREWSBURY</v>
          </cell>
          <cell r="D280">
            <v>98.189189189189193</v>
          </cell>
          <cell r="E280">
            <v>1136634</v>
          </cell>
          <cell r="F280">
            <v>85270</v>
          </cell>
          <cell r="G280">
            <v>1221904</v>
          </cell>
          <cell r="I280">
            <v>81365.409244104565</v>
          </cell>
          <cell r="J280">
            <v>0.7951917312102722</v>
          </cell>
          <cell r="K280">
            <v>85270</v>
          </cell>
          <cell r="L280">
            <v>166635.40924410458</v>
          </cell>
          <cell r="N280">
            <v>1055268.5907558955</v>
          </cell>
          <cell r="P280">
            <v>0</v>
          </cell>
          <cell r="Q280">
            <v>81365.409244104565</v>
          </cell>
          <cell r="R280">
            <v>85270</v>
          </cell>
          <cell r="S280">
            <v>166635.40924410458</v>
          </cell>
          <cell r="U280">
            <v>209553.75</v>
          </cell>
          <cell r="V280">
            <v>0</v>
          </cell>
          <cell r="W280">
            <v>271</v>
          </cell>
          <cell r="X280">
            <v>98.189189189189193</v>
          </cell>
          <cell r="Y280">
            <v>1136634</v>
          </cell>
          <cell r="Z280">
            <v>0</v>
          </cell>
          <cell r="AA280">
            <v>1136634</v>
          </cell>
          <cell r="AB280">
            <v>85270</v>
          </cell>
          <cell r="AC280">
            <v>1221904</v>
          </cell>
          <cell r="AD280">
            <v>0</v>
          </cell>
          <cell r="AE280">
            <v>0</v>
          </cell>
          <cell r="AF280">
            <v>0</v>
          </cell>
          <cell r="AG280">
            <v>1221904</v>
          </cell>
          <cell r="AH280">
            <v>0</v>
          </cell>
          <cell r="AI280">
            <v>271</v>
          </cell>
          <cell r="AJ280">
            <v>271</v>
          </cell>
          <cell r="AK280" t="str">
            <v>SHREWSBURY</v>
          </cell>
          <cell r="AL280">
            <v>1136634</v>
          </cell>
          <cell r="AM280">
            <v>1052062</v>
          </cell>
          <cell r="AN280">
            <v>84572</v>
          </cell>
          <cell r="AO280">
            <v>0</v>
          </cell>
          <cell r="AP280">
            <v>0</v>
          </cell>
          <cell r="AQ280">
            <v>0</v>
          </cell>
          <cell r="AR280">
            <v>39711.75</v>
          </cell>
          <cell r="AS280">
            <v>0</v>
          </cell>
          <cell r="AT280">
            <v>124283.75</v>
          </cell>
          <cell r="AU280">
            <v>84572</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H281">
            <v>0</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row>
        <row r="282">
          <cell r="A282">
            <v>273</v>
          </cell>
          <cell r="B282">
            <v>273</v>
          </cell>
          <cell r="C282" t="str">
            <v>SOMERSET</v>
          </cell>
          <cell r="D282">
            <v>6.9189189189189184</v>
          </cell>
          <cell r="E282">
            <v>89089</v>
          </cell>
          <cell r="F282">
            <v>6178</v>
          </cell>
          <cell r="G282">
            <v>95267</v>
          </cell>
          <cell r="I282">
            <v>3256.655988876862</v>
          </cell>
          <cell r="J282">
            <v>0.32474506458572799</v>
          </cell>
          <cell r="K282">
            <v>6178</v>
          </cell>
          <cell r="L282">
            <v>9434.6559888768625</v>
          </cell>
          <cell r="N282">
            <v>85832.344011123132</v>
          </cell>
          <cell r="P282">
            <v>0</v>
          </cell>
          <cell r="Q282">
            <v>3256.655988876862</v>
          </cell>
          <cell r="R282">
            <v>6178</v>
          </cell>
          <cell r="S282">
            <v>9434.6559888768625</v>
          </cell>
          <cell r="U282">
            <v>29052.5</v>
          </cell>
          <cell r="V282">
            <v>0</v>
          </cell>
          <cell r="W282">
            <v>273</v>
          </cell>
          <cell r="X282">
            <v>6.9189189189189184</v>
          </cell>
          <cell r="Y282">
            <v>89089</v>
          </cell>
          <cell r="Z282">
            <v>0</v>
          </cell>
          <cell r="AA282">
            <v>89089</v>
          </cell>
          <cell r="AB282">
            <v>6178</v>
          </cell>
          <cell r="AC282">
            <v>95267</v>
          </cell>
          <cell r="AD282">
            <v>0</v>
          </cell>
          <cell r="AE282">
            <v>0</v>
          </cell>
          <cell r="AF282">
            <v>0</v>
          </cell>
          <cell r="AG282">
            <v>95267</v>
          </cell>
          <cell r="AH282">
            <v>0</v>
          </cell>
          <cell r="AI282">
            <v>273</v>
          </cell>
          <cell r="AJ282">
            <v>273</v>
          </cell>
          <cell r="AK282" t="str">
            <v>SOMERSET</v>
          </cell>
          <cell r="AL282">
            <v>89089</v>
          </cell>
          <cell r="AM282">
            <v>85704</v>
          </cell>
          <cell r="AN282">
            <v>3385</v>
          </cell>
          <cell r="AO282">
            <v>8024</v>
          </cell>
          <cell r="AP282">
            <v>0</v>
          </cell>
          <cell r="AQ282">
            <v>11465.5</v>
          </cell>
          <cell r="AR282">
            <v>0</v>
          </cell>
          <cell r="AS282">
            <v>0</v>
          </cell>
          <cell r="AT282">
            <v>22874.5</v>
          </cell>
          <cell r="AU282">
            <v>11409</v>
          </cell>
        </row>
        <row r="283">
          <cell r="A283">
            <v>274</v>
          </cell>
          <cell r="B283">
            <v>274</v>
          </cell>
          <cell r="C283" t="str">
            <v>SOMERVILLE</v>
          </cell>
          <cell r="D283">
            <v>479.43414078104388</v>
          </cell>
          <cell r="E283">
            <v>6942142</v>
          </cell>
          <cell r="F283">
            <v>422658</v>
          </cell>
          <cell r="G283">
            <v>7364800</v>
          </cell>
          <cell r="I283">
            <v>595334.9943719455</v>
          </cell>
          <cell r="J283">
            <v>0.660832729213776</v>
          </cell>
          <cell r="K283">
            <v>422658</v>
          </cell>
          <cell r="L283">
            <v>1017992.9943719455</v>
          </cell>
          <cell r="N283">
            <v>6346807.005628055</v>
          </cell>
          <cell r="P283">
            <v>92439</v>
          </cell>
          <cell r="Q283">
            <v>595334.9943719455</v>
          </cell>
          <cell r="R283">
            <v>427954</v>
          </cell>
          <cell r="S283">
            <v>1110431.9943719455</v>
          </cell>
          <cell r="U283">
            <v>1632909</v>
          </cell>
          <cell r="V283">
            <v>0</v>
          </cell>
          <cell r="W283">
            <v>274</v>
          </cell>
          <cell r="X283">
            <v>479.43414078104388</v>
          </cell>
          <cell r="Y283">
            <v>6942142</v>
          </cell>
          <cell r="Z283">
            <v>0</v>
          </cell>
          <cell r="AA283">
            <v>6942142</v>
          </cell>
          <cell r="AB283">
            <v>422658</v>
          </cell>
          <cell r="AC283">
            <v>7364800</v>
          </cell>
          <cell r="AD283">
            <v>87143</v>
          </cell>
          <cell r="AE283">
            <v>5296</v>
          </cell>
          <cell r="AF283">
            <v>92439</v>
          </cell>
          <cell r="AG283">
            <v>7457239</v>
          </cell>
          <cell r="AH283">
            <v>0</v>
          </cell>
          <cell r="AI283">
            <v>274</v>
          </cell>
          <cell r="AJ283">
            <v>274</v>
          </cell>
          <cell r="AK283" t="str">
            <v>SOMERVILLE</v>
          </cell>
          <cell r="AL283">
            <v>6942142</v>
          </cell>
          <cell r="AM283">
            <v>6323345</v>
          </cell>
          <cell r="AN283">
            <v>618797</v>
          </cell>
          <cell r="AO283">
            <v>172666.5</v>
          </cell>
          <cell r="AP283">
            <v>36642.5</v>
          </cell>
          <cell r="AQ283">
            <v>0</v>
          </cell>
          <cell r="AR283">
            <v>289706</v>
          </cell>
          <cell r="AS283">
            <v>0</v>
          </cell>
          <cell r="AT283">
            <v>1117812</v>
          </cell>
          <cell r="AU283">
            <v>809526.73334805551</v>
          </cell>
        </row>
        <row r="284">
          <cell r="A284">
            <v>275</v>
          </cell>
          <cell r="B284">
            <v>276</v>
          </cell>
          <cell r="C284" t="str">
            <v>SOUTHAMPTON</v>
          </cell>
          <cell r="D284">
            <v>1.4230769230769231</v>
          </cell>
          <cell r="E284">
            <v>13277</v>
          </cell>
          <cell r="F284">
            <v>1271</v>
          </cell>
          <cell r="G284">
            <v>14548</v>
          </cell>
          <cell r="I284">
            <v>3316.3052270778562</v>
          </cell>
          <cell r="J284">
            <v>0.61329659775765988</v>
          </cell>
          <cell r="K284">
            <v>1271</v>
          </cell>
          <cell r="L284">
            <v>4587.3052270778562</v>
          </cell>
          <cell r="N284">
            <v>9960.6947729221429</v>
          </cell>
          <cell r="P284">
            <v>0</v>
          </cell>
          <cell r="Q284">
            <v>3316.3052270778562</v>
          </cell>
          <cell r="R284">
            <v>1271</v>
          </cell>
          <cell r="S284">
            <v>4587.3052270778562</v>
          </cell>
          <cell r="U284">
            <v>7479.75</v>
          </cell>
          <cell r="V284">
            <v>0</v>
          </cell>
          <cell r="W284">
            <v>275</v>
          </cell>
          <cell r="X284">
            <v>1.4230769230769231</v>
          </cell>
          <cell r="Y284">
            <v>13277</v>
          </cell>
          <cell r="Z284">
            <v>0</v>
          </cell>
          <cell r="AA284">
            <v>13277</v>
          </cell>
          <cell r="AB284">
            <v>1271</v>
          </cell>
          <cell r="AC284">
            <v>14548</v>
          </cell>
          <cell r="AD284">
            <v>0</v>
          </cell>
          <cell r="AE284">
            <v>0</v>
          </cell>
          <cell r="AF284">
            <v>0</v>
          </cell>
          <cell r="AG284">
            <v>14548</v>
          </cell>
          <cell r="AH284">
            <v>0</v>
          </cell>
          <cell r="AI284">
            <v>275</v>
          </cell>
          <cell r="AJ284">
            <v>276</v>
          </cell>
          <cell r="AK284" t="str">
            <v>SOUTHAMPTON</v>
          </cell>
          <cell r="AL284">
            <v>13277</v>
          </cell>
          <cell r="AM284">
            <v>9830</v>
          </cell>
          <cell r="AN284">
            <v>3447</v>
          </cell>
          <cell r="AO284">
            <v>0</v>
          </cell>
          <cell r="AP284">
            <v>158.75</v>
          </cell>
          <cell r="AQ284">
            <v>9.25</v>
          </cell>
          <cell r="AR284">
            <v>2593.75</v>
          </cell>
          <cell r="AS284">
            <v>0</v>
          </cell>
          <cell r="AT284">
            <v>6208.75</v>
          </cell>
          <cell r="AU284">
            <v>3525.2571684247473</v>
          </cell>
        </row>
        <row r="285">
          <cell r="A285">
            <v>276</v>
          </cell>
          <cell r="B285">
            <v>277</v>
          </cell>
          <cell r="C285" t="str">
            <v>SOUTHBOROUGH</v>
          </cell>
          <cell r="D285">
            <v>3</v>
          </cell>
          <cell r="E285">
            <v>41274</v>
          </cell>
          <cell r="F285">
            <v>2595</v>
          </cell>
          <cell r="G285">
            <v>43869</v>
          </cell>
          <cell r="I285">
            <v>0</v>
          </cell>
          <cell r="J285">
            <v>0.25478019685329273</v>
          </cell>
          <cell r="K285">
            <v>2595</v>
          </cell>
          <cell r="L285">
            <v>2595</v>
          </cell>
          <cell r="N285">
            <v>41274</v>
          </cell>
          <cell r="P285">
            <v>0</v>
          </cell>
          <cell r="Q285">
            <v>0</v>
          </cell>
          <cell r="R285">
            <v>2595</v>
          </cell>
          <cell r="S285">
            <v>2595</v>
          </cell>
          <cell r="U285">
            <v>10185.25</v>
          </cell>
          <cell r="V285">
            <v>0</v>
          </cell>
          <cell r="W285">
            <v>276</v>
          </cell>
          <cell r="X285">
            <v>3</v>
          </cell>
          <cell r="Y285">
            <v>41274</v>
          </cell>
          <cell r="Z285">
            <v>0</v>
          </cell>
          <cell r="AA285">
            <v>41274</v>
          </cell>
          <cell r="AB285">
            <v>2595</v>
          </cell>
          <cell r="AC285">
            <v>43869</v>
          </cell>
          <cell r="AD285">
            <v>0</v>
          </cell>
          <cell r="AE285">
            <v>0</v>
          </cell>
          <cell r="AF285">
            <v>0</v>
          </cell>
          <cell r="AG285">
            <v>43869</v>
          </cell>
          <cell r="AH285">
            <v>0</v>
          </cell>
          <cell r="AI285">
            <v>276</v>
          </cell>
          <cell r="AJ285">
            <v>277</v>
          </cell>
          <cell r="AK285" t="str">
            <v>SOUTHBOROUGH</v>
          </cell>
          <cell r="AL285">
            <v>41274</v>
          </cell>
          <cell r="AM285">
            <v>82500</v>
          </cell>
          <cell r="AN285">
            <v>0</v>
          </cell>
          <cell r="AO285">
            <v>0</v>
          </cell>
          <cell r="AP285">
            <v>0</v>
          </cell>
          <cell r="AQ285">
            <v>0</v>
          </cell>
          <cell r="AR285">
            <v>7590.25</v>
          </cell>
          <cell r="AS285">
            <v>0</v>
          </cell>
          <cell r="AT285">
            <v>7590.25</v>
          </cell>
          <cell r="AU285">
            <v>0</v>
          </cell>
        </row>
        <row r="286">
          <cell r="A286">
            <v>277</v>
          </cell>
          <cell r="B286">
            <v>278</v>
          </cell>
          <cell r="C286" t="str">
            <v>SOUTHBRIDGE</v>
          </cell>
          <cell r="D286">
            <v>1</v>
          </cell>
          <cell r="E286">
            <v>12796</v>
          </cell>
          <cell r="F286">
            <v>893</v>
          </cell>
          <cell r="G286">
            <v>13689</v>
          </cell>
          <cell r="I286">
            <v>239.55903729108971</v>
          </cell>
          <cell r="J286">
            <v>0.42883719700533496</v>
          </cell>
          <cell r="K286">
            <v>893</v>
          </cell>
          <cell r="L286">
            <v>1132.5590372910897</v>
          </cell>
          <cell r="N286">
            <v>12556.44096270891</v>
          </cell>
          <cell r="P286">
            <v>0</v>
          </cell>
          <cell r="Q286">
            <v>239.55903729108971</v>
          </cell>
          <cell r="R286">
            <v>893</v>
          </cell>
          <cell r="S286">
            <v>1132.5590372910897</v>
          </cell>
          <cell r="U286">
            <v>2641</v>
          </cell>
          <cell r="V286">
            <v>0</v>
          </cell>
          <cell r="W286">
            <v>277</v>
          </cell>
          <cell r="X286">
            <v>1</v>
          </cell>
          <cell r="Y286">
            <v>12796</v>
          </cell>
          <cell r="Z286">
            <v>0</v>
          </cell>
          <cell r="AA286">
            <v>12796</v>
          </cell>
          <cell r="AB286">
            <v>893</v>
          </cell>
          <cell r="AC286">
            <v>13689</v>
          </cell>
          <cell r="AD286">
            <v>0</v>
          </cell>
          <cell r="AE286">
            <v>0</v>
          </cell>
          <cell r="AF286">
            <v>0</v>
          </cell>
          <cell r="AG286">
            <v>13689</v>
          </cell>
          <cell r="AH286">
            <v>0</v>
          </cell>
          <cell r="AI286">
            <v>277</v>
          </cell>
          <cell r="AJ286">
            <v>278</v>
          </cell>
          <cell r="AK286" t="str">
            <v>SOUTHBRIDGE</v>
          </cell>
          <cell r="AL286">
            <v>12796</v>
          </cell>
          <cell r="AM286">
            <v>12547</v>
          </cell>
          <cell r="AN286">
            <v>249</v>
          </cell>
          <cell r="AO286">
            <v>53</v>
          </cell>
          <cell r="AP286">
            <v>0</v>
          </cell>
          <cell r="AQ286">
            <v>1446</v>
          </cell>
          <cell r="AR286">
            <v>0</v>
          </cell>
          <cell r="AS286">
            <v>0</v>
          </cell>
          <cell r="AT286">
            <v>1748</v>
          </cell>
          <cell r="AU286">
            <v>302</v>
          </cell>
        </row>
        <row r="287">
          <cell r="A287">
            <v>278</v>
          </cell>
          <cell r="B287">
            <v>275</v>
          </cell>
          <cell r="C287" t="str">
            <v>SOUTH HADLEY</v>
          </cell>
          <cell r="D287">
            <v>93.476621576365758</v>
          </cell>
          <cell r="E287">
            <v>1013223</v>
          </cell>
          <cell r="F287">
            <v>82278</v>
          </cell>
          <cell r="G287">
            <v>1095501</v>
          </cell>
          <cell r="I287">
            <v>129598.55292101818</v>
          </cell>
          <cell r="J287">
            <v>0.61862128514916348</v>
          </cell>
          <cell r="K287">
            <v>82278</v>
          </cell>
          <cell r="L287">
            <v>211876.55292101818</v>
          </cell>
          <cell r="N287">
            <v>883624.44707898179</v>
          </cell>
          <cell r="P287">
            <v>12111</v>
          </cell>
          <cell r="Q287">
            <v>129598.55292101818</v>
          </cell>
          <cell r="R287">
            <v>83164</v>
          </cell>
          <cell r="S287">
            <v>223987.55292101818</v>
          </cell>
          <cell r="U287">
            <v>354609</v>
          </cell>
          <cell r="V287">
            <v>0</v>
          </cell>
          <cell r="W287">
            <v>278</v>
          </cell>
          <cell r="X287">
            <v>93.476621576365758</v>
          </cell>
          <cell r="Y287">
            <v>1013223</v>
          </cell>
          <cell r="Z287">
            <v>0</v>
          </cell>
          <cell r="AA287">
            <v>1013223</v>
          </cell>
          <cell r="AB287">
            <v>82278</v>
          </cell>
          <cell r="AC287">
            <v>1095501</v>
          </cell>
          <cell r="AD287">
            <v>11225</v>
          </cell>
          <cell r="AE287">
            <v>886</v>
          </cell>
          <cell r="AF287">
            <v>12111</v>
          </cell>
          <cell r="AG287">
            <v>1107612</v>
          </cell>
          <cell r="AH287">
            <v>0</v>
          </cell>
          <cell r="AI287">
            <v>278</v>
          </cell>
          <cell r="AJ287">
            <v>275</v>
          </cell>
          <cell r="AK287" t="str">
            <v>SOUTH HADLEY</v>
          </cell>
          <cell r="AL287">
            <v>1013223</v>
          </cell>
          <cell r="AM287">
            <v>878517</v>
          </cell>
          <cell r="AN287">
            <v>134706</v>
          </cell>
          <cell r="AO287">
            <v>16472.75</v>
          </cell>
          <cell r="AP287">
            <v>51752</v>
          </cell>
          <cell r="AQ287">
            <v>28217.5</v>
          </cell>
          <cell r="AR287">
            <v>29071.75</v>
          </cell>
          <cell r="AS287">
            <v>0</v>
          </cell>
          <cell r="AT287">
            <v>260220</v>
          </cell>
          <cell r="AU287">
            <v>176690.34042719699</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H288">
            <v>0</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H289">
            <v>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row>
        <row r="290">
          <cell r="A290">
            <v>281</v>
          </cell>
          <cell r="B290">
            <v>281</v>
          </cell>
          <cell r="C290" t="str">
            <v>SPRINGFIELD</v>
          </cell>
          <cell r="D290">
            <v>2957.0246514687046</v>
          </cell>
          <cell r="E290">
            <v>30942062</v>
          </cell>
          <cell r="F290">
            <v>2603574</v>
          </cell>
          <cell r="G290">
            <v>33545636</v>
          </cell>
          <cell r="I290">
            <v>3117320.178861775</v>
          </cell>
          <cell r="J290">
            <v>0.77195819485845207</v>
          </cell>
          <cell r="K290">
            <v>2603574</v>
          </cell>
          <cell r="L290">
            <v>5720894.1788617745</v>
          </cell>
          <cell r="N290">
            <v>27824741.821138225</v>
          </cell>
          <cell r="P290">
            <v>243114</v>
          </cell>
          <cell r="Q290">
            <v>3117320.178861775</v>
          </cell>
          <cell r="R290">
            <v>2622625</v>
          </cell>
          <cell r="S290">
            <v>5964008.1788617745</v>
          </cell>
          <cell r="U290">
            <v>7654000</v>
          </cell>
          <cell r="V290">
            <v>0</v>
          </cell>
          <cell r="W290">
            <v>281</v>
          </cell>
          <cell r="X290">
            <v>2957.0246514687046</v>
          </cell>
          <cell r="Y290">
            <v>30942062</v>
          </cell>
          <cell r="Z290">
            <v>0</v>
          </cell>
          <cell r="AA290">
            <v>30942062</v>
          </cell>
          <cell r="AB290">
            <v>2603574</v>
          </cell>
          <cell r="AC290">
            <v>33545636</v>
          </cell>
          <cell r="AD290">
            <v>224063</v>
          </cell>
          <cell r="AE290">
            <v>19051</v>
          </cell>
          <cell r="AF290">
            <v>243114</v>
          </cell>
          <cell r="AG290">
            <v>33788750</v>
          </cell>
          <cell r="AH290">
            <v>0</v>
          </cell>
          <cell r="AI290">
            <v>281</v>
          </cell>
          <cell r="AJ290">
            <v>281</v>
          </cell>
          <cell r="AK290" t="str">
            <v>SPRINGFIELD</v>
          </cell>
          <cell r="AL290">
            <v>30942062</v>
          </cell>
          <cell r="AM290">
            <v>27701889</v>
          </cell>
          <cell r="AN290">
            <v>3240173</v>
          </cell>
          <cell r="AO290">
            <v>877128.25</v>
          </cell>
          <cell r="AP290">
            <v>606891.75</v>
          </cell>
          <cell r="AQ290">
            <v>83119</v>
          </cell>
          <cell r="AR290">
            <v>0</v>
          </cell>
          <cell r="AS290">
            <v>0</v>
          </cell>
          <cell r="AT290">
            <v>4807312</v>
          </cell>
          <cell r="AU290">
            <v>4416473.7217816673</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H291">
            <v>0</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H292">
            <v>0</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row>
        <row r="293">
          <cell r="A293">
            <v>284</v>
          </cell>
          <cell r="B293">
            <v>284</v>
          </cell>
          <cell r="C293" t="str">
            <v>STONEHAM</v>
          </cell>
          <cell r="D293">
            <v>72.62533753839179</v>
          </cell>
          <cell r="E293">
            <v>845332</v>
          </cell>
          <cell r="F293">
            <v>64636</v>
          </cell>
          <cell r="G293">
            <v>909968</v>
          </cell>
          <cell r="I293">
            <v>0</v>
          </cell>
          <cell r="J293">
            <v>0.3909555686944004</v>
          </cell>
          <cell r="K293">
            <v>64636</v>
          </cell>
          <cell r="L293">
            <v>64636</v>
          </cell>
          <cell r="N293">
            <v>845332</v>
          </cell>
          <cell r="P293">
            <v>0</v>
          </cell>
          <cell r="Q293">
            <v>0</v>
          </cell>
          <cell r="R293">
            <v>64636</v>
          </cell>
          <cell r="S293">
            <v>64636</v>
          </cell>
          <cell r="U293">
            <v>165328.25</v>
          </cell>
          <cell r="V293">
            <v>0</v>
          </cell>
          <cell r="W293">
            <v>284</v>
          </cell>
          <cell r="X293">
            <v>72.62533753839179</v>
          </cell>
          <cell r="Y293">
            <v>845332</v>
          </cell>
          <cell r="Z293">
            <v>0</v>
          </cell>
          <cell r="AA293">
            <v>845332</v>
          </cell>
          <cell r="AB293">
            <v>64636</v>
          </cell>
          <cell r="AC293">
            <v>909968</v>
          </cell>
          <cell r="AD293">
            <v>0</v>
          </cell>
          <cell r="AE293">
            <v>0</v>
          </cell>
          <cell r="AF293">
            <v>0</v>
          </cell>
          <cell r="AG293">
            <v>909968</v>
          </cell>
          <cell r="AH293">
            <v>0</v>
          </cell>
          <cell r="AI293">
            <v>284</v>
          </cell>
          <cell r="AJ293">
            <v>284</v>
          </cell>
          <cell r="AK293" t="str">
            <v>STONEHAM</v>
          </cell>
          <cell r="AL293">
            <v>845332</v>
          </cell>
          <cell r="AM293">
            <v>922066</v>
          </cell>
          <cell r="AN293">
            <v>0</v>
          </cell>
          <cell r="AO293">
            <v>47605.25</v>
          </cell>
          <cell r="AP293">
            <v>24686.25</v>
          </cell>
          <cell r="AQ293">
            <v>0</v>
          </cell>
          <cell r="AR293">
            <v>28400.75</v>
          </cell>
          <cell r="AS293">
            <v>0</v>
          </cell>
          <cell r="AT293">
            <v>100692.25</v>
          </cell>
          <cell r="AU293">
            <v>59774.547789136494</v>
          </cell>
        </row>
        <row r="294">
          <cell r="A294">
            <v>285</v>
          </cell>
          <cell r="B294">
            <v>285</v>
          </cell>
          <cell r="C294" t="str">
            <v>STOUGHTON</v>
          </cell>
          <cell r="D294">
            <v>85.100992516021833</v>
          </cell>
          <cell r="E294">
            <v>963666</v>
          </cell>
          <cell r="F294">
            <v>75799</v>
          </cell>
          <cell r="G294">
            <v>1039465</v>
          </cell>
          <cell r="I294">
            <v>137210.56538305475</v>
          </cell>
          <cell r="J294">
            <v>0.58945413016681014</v>
          </cell>
          <cell r="K294">
            <v>75799</v>
          </cell>
          <cell r="L294">
            <v>213009.56538305475</v>
          </cell>
          <cell r="N294">
            <v>826455.43461694522</v>
          </cell>
          <cell r="P294">
            <v>0</v>
          </cell>
          <cell r="Q294">
            <v>137210.56538305475</v>
          </cell>
          <cell r="R294">
            <v>75799</v>
          </cell>
          <cell r="S294">
            <v>213009.56538305475</v>
          </cell>
          <cell r="U294">
            <v>361367.5</v>
          </cell>
          <cell r="V294">
            <v>0</v>
          </cell>
          <cell r="W294">
            <v>285</v>
          </cell>
          <cell r="X294">
            <v>85.100992516021833</v>
          </cell>
          <cell r="Y294">
            <v>963666</v>
          </cell>
          <cell r="Z294">
            <v>0</v>
          </cell>
          <cell r="AA294">
            <v>963666</v>
          </cell>
          <cell r="AB294">
            <v>75799</v>
          </cell>
          <cell r="AC294">
            <v>1039465</v>
          </cell>
          <cell r="AD294">
            <v>0</v>
          </cell>
          <cell r="AE294">
            <v>0</v>
          </cell>
          <cell r="AF294">
            <v>0</v>
          </cell>
          <cell r="AG294">
            <v>1039465</v>
          </cell>
          <cell r="AH294">
            <v>0</v>
          </cell>
          <cell r="AI294">
            <v>285</v>
          </cell>
          <cell r="AJ294">
            <v>285</v>
          </cell>
          <cell r="AK294" t="str">
            <v>STOUGHTON</v>
          </cell>
          <cell r="AL294">
            <v>963666</v>
          </cell>
          <cell r="AM294">
            <v>821048</v>
          </cell>
          <cell r="AN294">
            <v>142618</v>
          </cell>
          <cell r="AO294">
            <v>72584.75</v>
          </cell>
          <cell r="AP294">
            <v>38006.5</v>
          </cell>
          <cell r="AQ294">
            <v>24383.75</v>
          </cell>
          <cell r="AR294">
            <v>7975.5</v>
          </cell>
          <cell r="AS294">
            <v>0</v>
          </cell>
          <cell r="AT294">
            <v>285568.5</v>
          </cell>
          <cell r="AU294">
            <v>233938.37879833172</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H295">
            <v>0</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H296">
            <v>0</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row>
        <row r="297">
          <cell r="A297">
            <v>288</v>
          </cell>
          <cell r="B297">
            <v>288</v>
          </cell>
          <cell r="C297" t="str">
            <v>SUDBURY</v>
          </cell>
          <cell r="D297">
            <v>5</v>
          </cell>
          <cell r="E297">
            <v>60185</v>
          </cell>
          <cell r="F297">
            <v>4430</v>
          </cell>
          <cell r="G297">
            <v>64615</v>
          </cell>
          <cell r="I297">
            <v>46873.718296623214</v>
          </cell>
          <cell r="J297">
            <v>0.8387003260823962</v>
          </cell>
          <cell r="K297">
            <v>4430</v>
          </cell>
          <cell r="L297">
            <v>51303.718296623214</v>
          </cell>
          <cell r="N297">
            <v>13311.281703376786</v>
          </cell>
          <cell r="P297">
            <v>0</v>
          </cell>
          <cell r="Q297">
            <v>46873.718296623214</v>
          </cell>
          <cell r="R297">
            <v>4430</v>
          </cell>
          <cell r="S297">
            <v>51303.718296623214</v>
          </cell>
          <cell r="U297">
            <v>61170.5</v>
          </cell>
          <cell r="V297">
            <v>0</v>
          </cell>
          <cell r="W297">
            <v>288</v>
          </cell>
          <cell r="X297">
            <v>5</v>
          </cell>
          <cell r="Y297">
            <v>60185</v>
          </cell>
          <cell r="Z297">
            <v>0</v>
          </cell>
          <cell r="AA297">
            <v>60185</v>
          </cell>
          <cell r="AB297">
            <v>4430</v>
          </cell>
          <cell r="AC297">
            <v>64615</v>
          </cell>
          <cell r="AD297">
            <v>0</v>
          </cell>
          <cell r="AE297">
            <v>0</v>
          </cell>
          <cell r="AF297">
            <v>0</v>
          </cell>
          <cell r="AG297">
            <v>64615</v>
          </cell>
          <cell r="AH297">
            <v>0</v>
          </cell>
          <cell r="AI297">
            <v>288</v>
          </cell>
          <cell r="AJ297">
            <v>288</v>
          </cell>
          <cell r="AK297" t="str">
            <v>SUDBURY</v>
          </cell>
          <cell r="AL297">
            <v>60185</v>
          </cell>
          <cell r="AM297">
            <v>11464</v>
          </cell>
          <cell r="AN297">
            <v>48721</v>
          </cell>
          <cell r="AO297">
            <v>0</v>
          </cell>
          <cell r="AP297">
            <v>0</v>
          </cell>
          <cell r="AQ297">
            <v>0</v>
          </cell>
          <cell r="AR297">
            <v>8019.5</v>
          </cell>
          <cell r="AS297">
            <v>0</v>
          </cell>
          <cell r="AT297">
            <v>56740.5</v>
          </cell>
          <cell r="AU297">
            <v>48721</v>
          </cell>
        </row>
        <row r="298">
          <cell r="A298">
            <v>289</v>
          </cell>
          <cell r="B298">
            <v>289</v>
          </cell>
          <cell r="C298" t="str">
            <v>SUNDERLAND</v>
          </cell>
          <cell r="D298">
            <v>2.4895104895104896</v>
          </cell>
          <cell r="E298">
            <v>35431</v>
          </cell>
          <cell r="F298">
            <v>2222</v>
          </cell>
          <cell r="G298">
            <v>37653</v>
          </cell>
          <cell r="I298">
            <v>9534.2572672879469</v>
          </cell>
          <cell r="J298">
            <v>0.66821594721277444</v>
          </cell>
          <cell r="K298">
            <v>2222</v>
          </cell>
          <cell r="L298">
            <v>11756.257267287947</v>
          </cell>
          <cell r="N298">
            <v>25896.742732712053</v>
          </cell>
          <cell r="P298">
            <v>0</v>
          </cell>
          <cell r="Q298">
            <v>9534.2572672879469</v>
          </cell>
          <cell r="R298">
            <v>2222</v>
          </cell>
          <cell r="S298">
            <v>11756.257267287947</v>
          </cell>
          <cell r="U298">
            <v>17593.5</v>
          </cell>
          <cell r="V298">
            <v>0</v>
          </cell>
          <cell r="W298">
            <v>289</v>
          </cell>
          <cell r="X298">
            <v>2.4895104895104896</v>
          </cell>
          <cell r="Y298">
            <v>35431</v>
          </cell>
          <cell r="Z298">
            <v>0</v>
          </cell>
          <cell r="AA298">
            <v>35431</v>
          </cell>
          <cell r="AB298">
            <v>2222</v>
          </cell>
          <cell r="AC298">
            <v>37653</v>
          </cell>
          <cell r="AD298">
            <v>0</v>
          </cell>
          <cell r="AE298">
            <v>0</v>
          </cell>
          <cell r="AF298">
            <v>0</v>
          </cell>
          <cell r="AG298">
            <v>37653</v>
          </cell>
          <cell r="AH298">
            <v>0</v>
          </cell>
          <cell r="AI298">
            <v>289</v>
          </cell>
          <cell r="AJ298">
            <v>289</v>
          </cell>
          <cell r="AK298" t="str">
            <v>SUNDERLAND</v>
          </cell>
          <cell r="AL298">
            <v>35431</v>
          </cell>
          <cell r="AM298">
            <v>25521</v>
          </cell>
          <cell r="AN298">
            <v>9910</v>
          </cell>
          <cell r="AO298">
            <v>3285.75</v>
          </cell>
          <cell r="AP298">
            <v>36.75</v>
          </cell>
          <cell r="AQ298">
            <v>0</v>
          </cell>
          <cell r="AR298">
            <v>2139</v>
          </cell>
          <cell r="AS298">
            <v>0</v>
          </cell>
          <cell r="AT298">
            <v>15371.5</v>
          </cell>
          <cell r="AU298">
            <v>13213.866226391241</v>
          </cell>
        </row>
        <row r="299">
          <cell r="A299">
            <v>290</v>
          </cell>
          <cell r="B299">
            <v>290</v>
          </cell>
          <cell r="C299" t="str">
            <v>SUTTON</v>
          </cell>
          <cell r="D299">
            <v>0.61300309597523217</v>
          </cell>
          <cell r="E299">
            <v>6409</v>
          </cell>
          <cell r="F299">
            <v>547</v>
          </cell>
          <cell r="G299">
            <v>6956</v>
          </cell>
          <cell r="I299">
            <v>6165.9994779059998</v>
          </cell>
          <cell r="J299">
            <v>0.96506605490310515</v>
          </cell>
          <cell r="K299">
            <v>547</v>
          </cell>
          <cell r="L299">
            <v>6712.9994779059998</v>
          </cell>
          <cell r="N299">
            <v>243.00052209400019</v>
          </cell>
          <cell r="P299">
            <v>0</v>
          </cell>
          <cell r="Q299">
            <v>6165.9994779059998</v>
          </cell>
          <cell r="R299">
            <v>547</v>
          </cell>
          <cell r="S299">
            <v>6712.9994779059998</v>
          </cell>
          <cell r="U299">
            <v>6956</v>
          </cell>
          <cell r="V299">
            <v>0</v>
          </cell>
          <cell r="W299">
            <v>290</v>
          </cell>
          <cell r="X299">
            <v>0.61300309597523217</v>
          </cell>
          <cell r="Y299">
            <v>6409</v>
          </cell>
          <cell r="Z299">
            <v>0</v>
          </cell>
          <cell r="AA299">
            <v>6409</v>
          </cell>
          <cell r="AB299">
            <v>547</v>
          </cell>
          <cell r="AC299">
            <v>6956</v>
          </cell>
          <cell r="AD299">
            <v>0</v>
          </cell>
          <cell r="AE299">
            <v>0</v>
          </cell>
          <cell r="AF299">
            <v>0</v>
          </cell>
          <cell r="AG299">
            <v>6956</v>
          </cell>
          <cell r="AH299">
            <v>0</v>
          </cell>
          <cell r="AI299">
            <v>290</v>
          </cell>
          <cell r="AJ299">
            <v>290</v>
          </cell>
          <cell r="AK299" t="str">
            <v>SUTTON</v>
          </cell>
          <cell r="AL299">
            <v>6409</v>
          </cell>
          <cell r="AM299">
            <v>0</v>
          </cell>
          <cell r="AN299">
            <v>6409</v>
          </cell>
          <cell r="AO299">
            <v>0</v>
          </cell>
          <cell r="AP299">
            <v>0</v>
          </cell>
          <cell r="AQ299">
            <v>0</v>
          </cell>
          <cell r="AR299">
            <v>0</v>
          </cell>
          <cell r="AS299">
            <v>0</v>
          </cell>
          <cell r="AT299">
            <v>6409</v>
          </cell>
          <cell r="AU299">
            <v>6409</v>
          </cell>
        </row>
        <row r="300">
          <cell r="A300">
            <v>291</v>
          </cell>
          <cell r="B300">
            <v>291</v>
          </cell>
          <cell r="C300" t="str">
            <v>SWAMPSCOTT</v>
          </cell>
          <cell r="D300">
            <v>15.966101694915254</v>
          </cell>
          <cell r="E300">
            <v>195391</v>
          </cell>
          <cell r="F300">
            <v>14257</v>
          </cell>
          <cell r="G300">
            <v>209648</v>
          </cell>
          <cell r="I300">
            <v>27794.620832689081</v>
          </cell>
          <cell r="J300">
            <v>0.70823782455055284</v>
          </cell>
          <cell r="K300">
            <v>14257</v>
          </cell>
          <cell r="L300">
            <v>42051.620832689077</v>
          </cell>
          <cell r="N300">
            <v>167596.37916731092</v>
          </cell>
          <cell r="P300">
            <v>0</v>
          </cell>
          <cell r="Q300">
            <v>27794.620832689081</v>
          </cell>
          <cell r="R300">
            <v>14257</v>
          </cell>
          <cell r="S300">
            <v>42051.620832689077</v>
          </cell>
          <cell r="U300">
            <v>59375</v>
          </cell>
          <cell r="V300">
            <v>0</v>
          </cell>
          <cell r="W300">
            <v>291</v>
          </cell>
          <cell r="X300">
            <v>15.966101694915254</v>
          </cell>
          <cell r="Y300">
            <v>195391</v>
          </cell>
          <cell r="Z300">
            <v>0</v>
          </cell>
          <cell r="AA300">
            <v>195391</v>
          </cell>
          <cell r="AB300">
            <v>14257</v>
          </cell>
          <cell r="AC300">
            <v>209648</v>
          </cell>
          <cell r="AD300">
            <v>0</v>
          </cell>
          <cell r="AE300">
            <v>0</v>
          </cell>
          <cell r="AF300">
            <v>0</v>
          </cell>
          <cell r="AG300">
            <v>209648</v>
          </cell>
          <cell r="AH300">
            <v>0</v>
          </cell>
          <cell r="AI300">
            <v>291</v>
          </cell>
          <cell r="AJ300">
            <v>291</v>
          </cell>
          <cell r="AK300" t="str">
            <v>SWAMPSCOTT</v>
          </cell>
          <cell r="AL300">
            <v>195391</v>
          </cell>
          <cell r="AM300">
            <v>166501</v>
          </cell>
          <cell r="AN300">
            <v>28890</v>
          </cell>
          <cell r="AO300">
            <v>0</v>
          </cell>
          <cell r="AP300">
            <v>0</v>
          </cell>
          <cell r="AQ300">
            <v>16228</v>
          </cell>
          <cell r="AR300">
            <v>0</v>
          </cell>
          <cell r="AS300">
            <v>0</v>
          </cell>
          <cell r="AT300">
            <v>45118</v>
          </cell>
          <cell r="AU300">
            <v>28890</v>
          </cell>
        </row>
        <row r="301">
          <cell r="A301">
            <v>292</v>
          </cell>
          <cell r="B301">
            <v>292</v>
          </cell>
          <cell r="C301" t="str">
            <v>SWANSEA</v>
          </cell>
          <cell r="D301">
            <v>6.1486486486486482</v>
          </cell>
          <cell r="E301">
            <v>71761</v>
          </cell>
          <cell r="F301">
            <v>5491</v>
          </cell>
          <cell r="G301">
            <v>77252</v>
          </cell>
          <cell r="I301">
            <v>0</v>
          </cell>
          <cell r="J301">
            <v>0.28916741271262308</v>
          </cell>
          <cell r="K301">
            <v>5491</v>
          </cell>
          <cell r="L301">
            <v>5491</v>
          </cell>
          <cell r="N301">
            <v>71761</v>
          </cell>
          <cell r="P301">
            <v>0</v>
          </cell>
          <cell r="Q301">
            <v>0</v>
          </cell>
          <cell r="R301">
            <v>5491</v>
          </cell>
          <cell r="S301">
            <v>5491</v>
          </cell>
          <cell r="U301">
            <v>18989</v>
          </cell>
          <cell r="V301">
            <v>0</v>
          </cell>
          <cell r="W301">
            <v>292</v>
          </cell>
          <cell r="X301">
            <v>6.1486486486486482</v>
          </cell>
          <cell r="Y301">
            <v>71761</v>
          </cell>
          <cell r="Z301">
            <v>0</v>
          </cell>
          <cell r="AA301">
            <v>71761</v>
          </cell>
          <cell r="AB301">
            <v>5491</v>
          </cell>
          <cell r="AC301">
            <v>77252</v>
          </cell>
          <cell r="AD301">
            <v>0</v>
          </cell>
          <cell r="AE301">
            <v>0</v>
          </cell>
          <cell r="AF301">
            <v>0</v>
          </cell>
          <cell r="AG301">
            <v>77252</v>
          </cell>
          <cell r="AH301">
            <v>0</v>
          </cell>
          <cell r="AI301">
            <v>292</v>
          </cell>
          <cell r="AJ301">
            <v>292</v>
          </cell>
          <cell r="AK301" t="str">
            <v>SWANSEA</v>
          </cell>
          <cell r="AL301">
            <v>71761</v>
          </cell>
          <cell r="AM301">
            <v>82754</v>
          </cell>
          <cell r="AN301">
            <v>0</v>
          </cell>
          <cell r="AO301">
            <v>4248.5</v>
          </cell>
          <cell r="AP301">
            <v>0</v>
          </cell>
          <cell r="AQ301">
            <v>3364</v>
          </cell>
          <cell r="AR301">
            <v>5885.5</v>
          </cell>
          <cell r="AS301">
            <v>0</v>
          </cell>
          <cell r="AT301">
            <v>13498</v>
          </cell>
          <cell r="AU301">
            <v>4248.5</v>
          </cell>
        </row>
        <row r="302">
          <cell r="A302">
            <v>293</v>
          </cell>
          <cell r="B302">
            <v>293</v>
          </cell>
          <cell r="C302" t="str">
            <v>TAUNTON</v>
          </cell>
          <cell r="D302">
            <v>11</v>
          </cell>
          <cell r="E302">
            <v>97007</v>
          </cell>
          <cell r="F302">
            <v>9823</v>
          </cell>
          <cell r="G302">
            <v>106830</v>
          </cell>
          <cell r="I302">
            <v>0</v>
          </cell>
          <cell r="J302">
            <v>0.25885763225508929</v>
          </cell>
          <cell r="K302">
            <v>9823</v>
          </cell>
          <cell r="L302">
            <v>9823</v>
          </cell>
          <cell r="N302">
            <v>97007</v>
          </cell>
          <cell r="P302">
            <v>0</v>
          </cell>
          <cell r="Q302">
            <v>0</v>
          </cell>
          <cell r="R302">
            <v>9823</v>
          </cell>
          <cell r="S302">
            <v>9823</v>
          </cell>
          <cell r="U302">
            <v>37947.5</v>
          </cell>
          <cell r="V302">
            <v>0</v>
          </cell>
          <cell r="W302">
            <v>293</v>
          </cell>
          <cell r="X302">
            <v>11</v>
          </cell>
          <cell r="Y302">
            <v>97007</v>
          </cell>
          <cell r="Z302">
            <v>0</v>
          </cell>
          <cell r="AA302">
            <v>97007</v>
          </cell>
          <cell r="AB302">
            <v>9823</v>
          </cell>
          <cell r="AC302">
            <v>106830</v>
          </cell>
          <cell r="AD302">
            <v>0</v>
          </cell>
          <cell r="AE302">
            <v>0</v>
          </cell>
          <cell r="AF302">
            <v>0</v>
          </cell>
          <cell r="AG302">
            <v>106830</v>
          </cell>
          <cell r="AH302">
            <v>0</v>
          </cell>
          <cell r="AI302">
            <v>293</v>
          </cell>
          <cell r="AJ302">
            <v>293</v>
          </cell>
          <cell r="AK302" t="str">
            <v>TAUNTON</v>
          </cell>
          <cell r="AL302">
            <v>97007</v>
          </cell>
          <cell r="AM302">
            <v>133499</v>
          </cell>
          <cell r="AN302">
            <v>0</v>
          </cell>
          <cell r="AO302">
            <v>15889.25</v>
          </cell>
          <cell r="AP302">
            <v>191.75</v>
          </cell>
          <cell r="AQ302">
            <v>6259.75</v>
          </cell>
          <cell r="AR302">
            <v>5783.75</v>
          </cell>
          <cell r="AS302">
            <v>0</v>
          </cell>
          <cell r="AT302">
            <v>28124.5</v>
          </cell>
          <cell r="AU302">
            <v>15983.77480028627</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H303">
            <v>0</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row>
        <row r="304">
          <cell r="A304">
            <v>295</v>
          </cell>
          <cell r="B304">
            <v>295</v>
          </cell>
          <cell r="C304" t="str">
            <v>TEWKSBURY</v>
          </cell>
          <cell r="D304">
            <v>79.597077732320287</v>
          </cell>
          <cell r="E304">
            <v>930959</v>
          </cell>
          <cell r="F304">
            <v>70522</v>
          </cell>
          <cell r="G304">
            <v>1001481</v>
          </cell>
          <cell r="I304">
            <v>0</v>
          </cell>
          <cell r="J304">
            <v>0.41846113679113733</v>
          </cell>
          <cell r="K304">
            <v>70522</v>
          </cell>
          <cell r="L304">
            <v>70522</v>
          </cell>
          <cell r="N304">
            <v>930959</v>
          </cell>
          <cell r="P304">
            <v>6502</v>
          </cell>
          <cell r="Q304">
            <v>0</v>
          </cell>
          <cell r="R304">
            <v>70987</v>
          </cell>
          <cell r="S304">
            <v>77024</v>
          </cell>
          <cell r="U304">
            <v>175029</v>
          </cell>
          <cell r="V304">
            <v>0</v>
          </cell>
          <cell r="W304">
            <v>295</v>
          </cell>
          <cell r="X304">
            <v>79.597077732320287</v>
          </cell>
          <cell r="Y304">
            <v>930959</v>
          </cell>
          <cell r="Z304">
            <v>0</v>
          </cell>
          <cell r="AA304">
            <v>930959</v>
          </cell>
          <cell r="AB304">
            <v>70522</v>
          </cell>
          <cell r="AC304">
            <v>1001481</v>
          </cell>
          <cell r="AD304">
            <v>6037</v>
          </cell>
          <cell r="AE304">
            <v>465</v>
          </cell>
          <cell r="AF304">
            <v>6502</v>
          </cell>
          <cell r="AG304">
            <v>1007983</v>
          </cell>
          <cell r="AH304">
            <v>0</v>
          </cell>
          <cell r="AI304">
            <v>295</v>
          </cell>
          <cell r="AJ304">
            <v>295</v>
          </cell>
          <cell r="AK304" t="str">
            <v>TEWKSBURY</v>
          </cell>
          <cell r="AL304">
            <v>930959</v>
          </cell>
          <cell r="AM304">
            <v>955788</v>
          </cell>
          <cell r="AN304">
            <v>0</v>
          </cell>
          <cell r="AO304">
            <v>28672</v>
          </cell>
          <cell r="AP304">
            <v>37910.5</v>
          </cell>
          <cell r="AQ304">
            <v>0</v>
          </cell>
          <cell r="AR304">
            <v>31422.5</v>
          </cell>
          <cell r="AS304">
            <v>0</v>
          </cell>
          <cell r="AT304">
            <v>98005</v>
          </cell>
          <cell r="AU304">
            <v>47360.304778370919</v>
          </cell>
        </row>
        <row r="305">
          <cell r="A305">
            <v>296</v>
          </cell>
          <cell r="B305">
            <v>296</v>
          </cell>
          <cell r="C305" t="str">
            <v>TISBURY</v>
          </cell>
          <cell r="D305">
            <v>32.43642611683849</v>
          </cell>
          <cell r="E305">
            <v>648475</v>
          </cell>
          <cell r="F305">
            <v>28573</v>
          </cell>
          <cell r="G305">
            <v>677048</v>
          </cell>
          <cell r="I305">
            <v>46338.799321788494</v>
          </cell>
          <cell r="J305">
            <v>0.73460045178939704</v>
          </cell>
          <cell r="K305">
            <v>28573</v>
          </cell>
          <cell r="L305">
            <v>74911.799321788494</v>
          </cell>
          <cell r="N305">
            <v>602136.20067821152</v>
          </cell>
          <cell r="P305">
            <v>9308</v>
          </cell>
          <cell r="Q305">
            <v>46338.799321788494</v>
          </cell>
          <cell r="R305">
            <v>28966</v>
          </cell>
          <cell r="S305">
            <v>84219.799321788494</v>
          </cell>
          <cell r="U305">
            <v>111284.25</v>
          </cell>
          <cell r="V305">
            <v>0</v>
          </cell>
          <cell r="W305">
            <v>296</v>
          </cell>
          <cell r="X305">
            <v>32.43642611683849</v>
          </cell>
          <cell r="Y305">
            <v>648475</v>
          </cell>
          <cell r="Z305">
            <v>0</v>
          </cell>
          <cell r="AA305">
            <v>648475</v>
          </cell>
          <cell r="AB305">
            <v>28573</v>
          </cell>
          <cell r="AC305">
            <v>677048</v>
          </cell>
          <cell r="AD305">
            <v>8915</v>
          </cell>
          <cell r="AE305">
            <v>393</v>
          </cell>
          <cell r="AF305">
            <v>9308</v>
          </cell>
          <cell r="AG305">
            <v>686356</v>
          </cell>
          <cell r="AH305">
            <v>0</v>
          </cell>
          <cell r="AI305">
            <v>296</v>
          </cell>
          <cell r="AJ305">
            <v>296</v>
          </cell>
          <cell r="AK305" t="str">
            <v>TISBURY</v>
          </cell>
          <cell r="AL305">
            <v>648475</v>
          </cell>
          <cell r="AM305">
            <v>600310</v>
          </cell>
          <cell r="AN305">
            <v>48165</v>
          </cell>
          <cell r="AO305">
            <v>4895</v>
          </cell>
          <cell r="AP305">
            <v>0</v>
          </cell>
          <cell r="AQ305">
            <v>15883.25</v>
          </cell>
          <cell r="AR305">
            <v>4460</v>
          </cell>
          <cell r="AS305">
            <v>0</v>
          </cell>
          <cell r="AT305">
            <v>73403.25</v>
          </cell>
          <cell r="AU305">
            <v>53060</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H306">
            <v>0</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row>
        <row r="307">
          <cell r="A307">
            <v>298</v>
          </cell>
          <cell r="B307">
            <v>298</v>
          </cell>
          <cell r="C307" t="str">
            <v>TOPSFIELD</v>
          </cell>
          <cell r="D307">
            <v>1</v>
          </cell>
          <cell r="E307">
            <v>13881</v>
          </cell>
          <cell r="F307">
            <v>893</v>
          </cell>
          <cell r="G307">
            <v>14774</v>
          </cell>
          <cell r="I307">
            <v>13354.694765612916</v>
          </cell>
          <cell r="J307">
            <v>0.96437625325659371</v>
          </cell>
          <cell r="K307">
            <v>893</v>
          </cell>
          <cell r="L307">
            <v>14247.694765612916</v>
          </cell>
          <cell r="N307">
            <v>526.30523438708406</v>
          </cell>
          <cell r="P307">
            <v>0</v>
          </cell>
          <cell r="Q307">
            <v>13354.694765612916</v>
          </cell>
          <cell r="R307">
            <v>893</v>
          </cell>
          <cell r="S307">
            <v>14247.694765612916</v>
          </cell>
          <cell r="U307">
            <v>14774</v>
          </cell>
          <cell r="V307">
            <v>0</v>
          </cell>
          <cell r="W307">
            <v>298</v>
          </cell>
          <cell r="X307">
            <v>1</v>
          </cell>
          <cell r="Y307">
            <v>13881</v>
          </cell>
          <cell r="Z307">
            <v>0</v>
          </cell>
          <cell r="AA307">
            <v>13881</v>
          </cell>
          <cell r="AB307">
            <v>893</v>
          </cell>
          <cell r="AC307">
            <v>14774</v>
          </cell>
          <cell r="AD307">
            <v>0</v>
          </cell>
          <cell r="AE307">
            <v>0</v>
          </cell>
          <cell r="AF307">
            <v>0</v>
          </cell>
          <cell r="AG307">
            <v>14774</v>
          </cell>
          <cell r="AH307">
            <v>0</v>
          </cell>
          <cell r="AI307">
            <v>298</v>
          </cell>
          <cell r="AJ307">
            <v>298</v>
          </cell>
          <cell r="AK307" t="str">
            <v>TOPSFIELD</v>
          </cell>
          <cell r="AL307">
            <v>13881</v>
          </cell>
          <cell r="AM307">
            <v>0</v>
          </cell>
          <cell r="AN307">
            <v>13881</v>
          </cell>
          <cell r="AO307">
            <v>0</v>
          </cell>
          <cell r="AP307">
            <v>0</v>
          </cell>
          <cell r="AQ307">
            <v>0</v>
          </cell>
          <cell r="AR307">
            <v>0</v>
          </cell>
          <cell r="AS307">
            <v>0</v>
          </cell>
          <cell r="AT307">
            <v>13881</v>
          </cell>
          <cell r="AU307">
            <v>13881</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H308">
            <v>0</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row>
        <row r="309">
          <cell r="A309">
            <v>300</v>
          </cell>
          <cell r="B309">
            <v>300</v>
          </cell>
          <cell r="C309" t="str">
            <v>TRURO</v>
          </cell>
          <cell r="D309">
            <v>4.7016949152542376</v>
          </cell>
          <cell r="E309">
            <v>111787</v>
          </cell>
          <cell r="F309">
            <v>4199</v>
          </cell>
          <cell r="G309">
            <v>115986</v>
          </cell>
          <cell r="I309">
            <v>69153.670849181668</v>
          </cell>
          <cell r="J309">
            <v>0.8504484934993396</v>
          </cell>
          <cell r="K309">
            <v>4199</v>
          </cell>
          <cell r="L309">
            <v>73352.670849181668</v>
          </cell>
          <cell r="N309">
            <v>42633.329150818332</v>
          </cell>
          <cell r="P309">
            <v>0</v>
          </cell>
          <cell r="Q309">
            <v>69153.670849181668</v>
          </cell>
          <cell r="R309">
            <v>4199</v>
          </cell>
          <cell r="S309">
            <v>73352.670849181668</v>
          </cell>
          <cell r="U309">
            <v>86251.75</v>
          </cell>
          <cell r="V309">
            <v>0</v>
          </cell>
          <cell r="W309">
            <v>300</v>
          </cell>
          <cell r="X309">
            <v>4.7016949152542376</v>
          </cell>
          <cell r="Y309">
            <v>111787</v>
          </cell>
          <cell r="Z309">
            <v>0</v>
          </cell>
          <cell r="AA309">
            <v>111787</v>
          </cell>
          <cell r="AB309">
            <v>4199</v>
          </cell>
          <cell r="AC309">
            <v>115986</v>
          </cell>
          <cell r="AD309">
            <v>0</v>
          </cell>
          <cell r="AE309">
            <v>0</v>
          </cell>
          <cell r="AF309">
            <v>0</v>
          </cell>
          <cell r="AG309">
            <v>115986</v>
          </cell>
          <cell r="AH309">
            <v>0</v>
          </cell>
          <cell r="AI309">
            <v>300</v>
          </cell>
          <cell r="AJ309">
            <v>300</v>
          </cell>
          <cell r="AK309" t="str">
            <v>TRURO</v>
          </cell>
          <cell r="AL309">
            <v>111787</v>
          </cell>
          <cell r="AM309">
            <v>39908</v>
          </cell>
          <cell r="AN309">
            <v>71879</v>
          </cell>
          <cell r="AO309">
            <v>0</v>
          </cell>
          <cell r="AP309">
            <v>0</v>
          </cell>
          <cell r="AQ309">
            <v>0</v>
          </cell>
          <cell r="AR309">
            <v>10173.75</v>
          </cell>
          <cell r="AS309">
            <v>0</v>
          </cell>
          <cell r="AT309">
            <v>82052.75</v>
          </cell>
          <cell r="AU309">
            <v>71879</v>
          </cell>
        </row>
        <row r="310">
          <cell r="A310">
            <v>301</v>
          </cell>
          <cell r="B310">
            <v>301</v>
          </cell>
          <cell r="C310" t="str">
            <v>TYNGSBOROUGH</v>
          </cell>
          <cell r="D310">
            <v>93.344735743508394</v>
          </cell>
          <cell r="E310">
            <v>1064131</v>
          </cell>
          <cell r="F310">
            <v>81877</v>
          </cell>
          <cell r="G310">
            <v>1146008</v>
          </cell>
          <cell r="I310">
            <v>107299.35867871747</v>
          </cell>
          <cell r="J310">
            <v>0.58396551542467412</v>
          </cell>
          <cell r="K310">
            <v>81877</v>
          </cell>
          <cell r="L310">
            <v>189176.35867871746</v>
          </cell>
          <cell r="N310">
            <v>956831.6413212826</v>
          </cell>
          <cell r="P310">
            <v>22168</v>
          </cell>
          <cell r="Q310">
            <v>107299.35867871747</v>
          </cell>
          <cell r="R310">
            <v>83358</v>
          </cell>
          <cell r="S310">
            <v>211344.35867871746</v>
          </cell>
          <cell r="U310">
            <v>346119.25</v>
          </cell>
          <cell r="V310">
            <v>0</v>
          </cell>
          <cell r="W310">
            <v>301</v>
          </cell>
          <cell r="X310">
            <v>93.344735743508394</v>
          </cell>
          <cell r="Y310">
            <v>1064131</v>
          </cell>
          <cell r="Z310">
            <v>0</v>
          </cell>
          <cell r="AA310">
            <v>1064131</v>
          </cell>
          <cell r="AB310">
            <v>81877</v>
          </cell>
          <cell r="AC310">
            <v>1146008</v>
          </cell>
          <cell r="AD310">
            <v>20687</v>
          </cell>
          <cell r="AE310">
            <v>1481</v>
          </cell>
          <cell r="AF310">
            <v>22168</v>
          </cell>
          <cell r="AG310">
            <v>1168176</v>
          </cell>
          <cell r="AH310">
            <v>0</v>
          </cell>
          <cell r="AI310">
            <v>301</v>
          </cell>
          <cell r="AJ310">
            <v>301</v>
          </cell>
          <cell r="AK310" t="str">
            <v>TYNGSBOROUGH</v>
          </cell>
          <cell r="AL310">
            <v>1064131</v>
          </cell>
          <cell r="AM310">
            <v>952603</v>
          </cell>
          <cell r="AN310">
            <v>111528</v>
          </cell>
          <cell r="AO310">
            <v>4213.5</v>
          </cell>
          <cell r="AP310">
            <v>33251.25</v>
          </cell>
          <cell r="AQ310">
            <v>60798.5</v>
          </cell>
          <cell r="AR310">
            <v>32283</v>
          </cell>
          <cell r="AS310">
            <v>0</v>
          </cell>
          <cell r="AT310">
            <v>242074.25</v>
          </cell>
          <cell r="AU310">
            <v>132132.98769501341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H311">
            <v>0</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H312">
            <v>0</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row>
        <row r="313">
          <cell r="A313">
            <v>304</v>
          </cell>
          <cell r="B313">
            <v>304</v>
          </cell>
          <cell r="C313" t="str">
            <v>UXBRIDGE</v>
          </cell>
          <cell r="D313">
            <v>1</v>
          </cell>
          <cell r="E313">
            <v>10244</v>
          </cell>
          <cell r="F313">
            <v>865</v>
          </cell>
          <cell r="G313">
            <v>11109</v>
          </cell>
          <cell r="I313">
            <v>0</v>
          </cell>
          <cell r="J313">
            <v>0.31848306332842413</v>
          </cell>
          <cell r="K313">
            <v>865</v>
          </cell>
          <cell r="L313">
            <v>865</v>
          </cell>
          <cell r="N313">
            <v>10244</v>
          </cell>
          <cell r="P313">
            <v>0</v>
          </cell>
          <cell r="Q313">
            <v>0</v>
          </cell>
          <cell r="R313">
            <v>865</v>
          </cell>
          <cell r="S313">
            <v>865</v>
          </cell>
          <cell r="U313">
            <v>2716</v>
          </cell>
          <cell r="V313">
            <v>0</v>
          </cell>
          <cell r="W313">
            <v>304</v>
          </cell>
          <cell r="X313">
            <v>1</v>
          </cell>
          <cell r="Y313">
            <v>10244</v>
          </cell>
          <cell r="Z313">
            <v>0</v>
          </cell>
          <cell r="AA313">
            <v>10244</v>
          </cell>
          <cell r="AB313">
            <v>865</v>
          </cell>
          <cell r="AC313">
            <v>11109</v>
          </cell>
          <cell r="AD313">
            <v>0</v>
          </cell>
          <cell r="AE313">
            <v>0</v>
          </cell>
          <cell r="AF313">
            <v>0</v>
          </cell>
          <cell r="AG313">
            <v>11109</v>
          </cell>
          <cell r="AH313">
            <v>0</v>
          </cell>
          <cell r="AI313">
            <v>304</v>
          </cell>
          <cell r="AJ313">
            <v>304</v>
          </cell>
          <cell r="AK313" t="str">
            <v>UXBRIDGE</v>
          </cell>
          <cell r="AL313">
            <v>10244</v>
          </cell>
          <cell r="AM313">
            <v>27427</v>
          </cell>
          <cell r="AN313">
            <v>0</v>
          </cell>
          <cell r="AO313">
            <v>0</v>
          </cell>
          <cell r="AP313">
            <v>0</v>
          </cell>
          <cell r="AQ313">
            <v>1851</v>
          </cell>
          <cell r="AR313">
            <v>0</v>
          </cell>
          <cell r="AS313">
            <v>0</v>
          </cell>
          <cell r="AT313">
            <v>1851</v>
          </cell>
          <cell r="AU313">
            <v>0</v>
          </cell>
        </row>
        <row r="314">
          <cell r="A314">
            <v>305</v>
          </cell>
          <cell r="B314">
            <v>305</v>
          </cell>
          <cell r="C314" t="str">
            <v>WAKEFIELD</v>
          </cell>
          <cell r="D314">
            <v>66.597222222222229</v>
          </cell>
          <cell r="E314">
            <v>735908</v>
          </cell>
          <cell r="F314">
            <v>59410</v>
          </cell>
          <cell r="G314">
            <v>795318</v>
          </cell>
          <cell r="I314">
            <v>88043.23766915458</v>
          </cell>
          <cell r="J314">
            <v>0.79189506973117829</v>
          </cell>
          <cell r="K314">
            <v>59410</v>
          </cell>
          <cell r="L314">
            <v>147453.23766915459</v>
          </cell>
          <cell r="N314">
            <v>647864.76233084546</v>
          </cell>
          <cell r="P314">
            <v>0</v>
          </cell>
          <cell r="Q314">
            <v>88043.23766915458</v>
          </cell>
          <cell r="R314">
            <v>59410</v>
          </cell>
          <cell r="S314">
            <v>147453.23766915459</v>
          </cell>
          <cell r="U314">
            <v>186203</v>
          </cell>
          <cell r="V314">
            <v>0</v>
          </cell>
          <cell r="W314">
            <v>305</v>
          </cell>
          <cell r="X314">
            <v>66.597222222222229</v>
          </cell>
          <cell r="Y314">
            <v>735908</v>
          </cell>
          <cell r="Z314">
            <v>0</v>
          </cell>
          <cell r="AA314">
            <v>735908</v>
          </cell>
          <cell r="AB314">
            <v>59410</v>
          </cell>
          <cell r="AC314">
            <v>795318</v>
          </cell>
          <cell r="AD314">
            <v>0</v>
          </cell>
          <cell r="AE314">
            <v>0</v>
          </cell>
          <cell r="AF314">
            <v>0</v>
          </cell>
          <cell r="AG314">
            <v>795318</v>
          </cell>
          <cell r="AH314">
            <v>0</v>
          </cell>
          <cell r="AI314">
            <v>305</v>
          </cell>
          <cell r="AJ314">
            <v>305</v>
          </cell>
          <cell r="AK314" t="str">
            <v>WAKEFIELD</v>
          </cell>
          <cell r="AL314">
            <v>735908</v>
          </cell>
          <cell r="AM314">
            <v>644395</v>
          </cell>
          <cell r="AN314">
            <v>91513</v>
          </cell>
          <cell r="AO314">
            <v>5939.25</v>
          </cell>
          <cell r="AP314">
            <v>0</v>
          </cell>
          <cell r="AQ314">
            <v>22411.25</v>
          </cell>
          <cell r="AR314">
            <v>6929.5</v>
          </cell>
          <cell r="AS314">
            <v>0</v>
          </cell>
          <cell r="AT314">
            <v>126793</v>
          </cell>
          <cell r="AU314">
            <v>97452.25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H315">
            <v>0</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row>
        <row r="316">
          <cell r="A316">
            <v>307</v>
          </cell>
          <cell r="B316">
            <v>307</v>
          </cell>
          <cell r="C316" t="str">
            <v>WALPOLE</v>
          </cell>
          <cell r="D316">
            <v>15.980263157894736</v>
          </cell>
          <cell r="E316">
            <v>157619</v>
          </cell>
          <cell r="F316">
            <v>12502</v>
          </cell>
          <cell r="G316">
            <v>170121</v>
          </cell>
          <cell r="I316">
            <v>0</v>
          </cell>
          <cell r="J316">
            <v>0.82208084693659478</v>
          </cell>
          <cell r="K316">
            <v>12502</v>
          </cell>
          <cell r="L316">
            <v>12502</v>
          </cell>
          <cell r="N316">
            <v>157619</v>
          </cell>
          <cell r="P316">
            <v>24817</v>
          </cell>
          <cell r="Q316">
            <v>0</v>
          </cell>
          <cell r="R316">
            <v>14270</v>
          </cell>
          <cell r="S316">
            <v>37319</v>
          </cell>
          <cell r="U316">
            <v>40024.75</v>
          </cell>
          <cell r="V316">
            <v>0</v>
          </cell>
          <cell r="W316">
            <v>307</v>
          </cell>
          <cell r="X316">
            <v>15.980263157894736</v>
          </cell>
          <cell r="Y316">
            <v>157619</v>
          </cell>
          <cell r="Z316">
            <v>0</v>
          </cell>
          <cell r="AA316">
            <v>157619</v>
          </cell>
          <cell r="AB316">
            <v>12502</v>
          </cell>
          <cell r="AC316">
            <v>170121</v>
          </cell>
          <cell r="AD316">
            <v>23049</v>
          </cell>
          <cell r="AE316">
            <v>1768</v>
          </cell>
          <cell r="AF316">
            <v>24817</v>
          </cell>
          <cell r="AG316">
            <v>194938</v>
          </cell>
          <cell r="AH316">
            <v>0</v>
          </cell>
          <cell r="AI316">
            <v>307</v>
          </cell>
          <cell r="AJ316">
            <v>307</v>
          </cell>
          <cell r="AK316" t="str">
            <v>WALPOLE</v>
          </cell>
          <cell r="AL316">
            <v>157619</v>
          </cell>
          <cell r="AM316">
            <v>173638</v>
          </cell>
          <cell r="AN316">
            <v>0</v>
          </cell>
          <cell r="AO316">
            <v>0</v>
          </cell>
          <cell r="AP316">
            <v>1568</v>
          </cell>
          <cell r="AQ316">
            <v>0</v>
          </cell>
          <cell r="AR316">
            <v>1137.75</v>
          </cell>
          <cell r="AS316">
            <v>0</v>
          </cell>
          <cell r="AT316">
            <v>2705.75</v>
          </cell>
          <cell r="AU316">
            <v>772.95899269293739</v>
          </cell>
        </row>
        <row r="317">
          <cell r="A317">
            <v>308</v>
          </cell>
          <cell r="B317">
            <v>308</v>
          </cell>
          <cell r="C317" t="str">
            <v>WALTHAM</v>
          </cell>
          <cell r="D317">
            <v>14.44148977765996</v>
          </cell>
          <cell r="E317">
            <v>219966</v>
          </cell>
          <cell r="F317">
            <v>12571</v>
          </cell>
          <cell r="G317">
            <v>232537</v>
          </cell>
          <cell r="I317">
            <v>0</v>
          </cell>
          <cell r="J317">
            <v>0.20978326623417259</v>
          </cell>
          <cell r="K317">
            <v>12571</v>
          </cell>
          <cell r="L317">
            <v>12571</v>
          </cell>
          <cell r="N317">
            <v>219966</v>
          </cell>
          <cell r="P317">
            <v>0</v>
          </cell>
          <cell r="Q317">
            <v>0</v>
          </cell>
          <cell r="R317">
            <v>12571</v>
          </cell>
          <cell r="S317">
            <v>12571</v>
          </cell>
          <cell r="U317">
            <v>59923.75</v>
          </cell>
          <cell r="V317">
            <v>0</v>
          </cell>
          <cell r="W317">
            <v>308</v>
          </cell>
          <cell r="X317">
            <v>14.44148977765996</v>
          </cell>
          <cell r="Y317">
            <v>219966</v>
          </cell>
          <cell r="Z317">
            <v>0</v>
          </cell>
          <cell r="AA317">
            <v>219966</v>
          </cell>
          <cell r="AB317">
            <v>12571</v>
          </cell>
          <cell r="AC317">
            <v>232537</v>
          </cell>
          <cell r="AD317">
            <v>0</v>
          </cell>
          <cell r="AE317">
            <v>0</v>
          </cell>
          <cell r="AF317">
            <v>0</v>
          </cell>
          <cell r="AG317">
            <v>232537</v>
          </cell>
          <cell r="AH317">
            <v>0</v>
          </cell>
          <cell r="AI317">
            <v>308</v>
          </cell>
          <cell r="AJ317">
            <v>308</v>
          </cell>
          <cell r="AK317" t="str">
            <v>WALTHAM</v>
          </cell>
          <cell r="AL317">
            <v>219966</v>
          </cell>
          <cell r="AM317">
            <v>289906</v>
          </cell>
          <cell r="AN317">
            <v>0</v>
          </cell>
          <cell r="AO317">
            <v>33616.75</v>
          </cell>
          <cell r="AP317">
            <v>0</v>
          </cell>
          <cell r="AQ317">
            <v>0</v>
          </cell>
          <cell r="AR317">
            <v>13736</v>
          </cell>
          <cell r="AS317">
            <v>0</v>
          </cell>
          <cell r="AT317">
            <v>47352.75</v>
          </cell>
          <cell r="AU317">
            <v>33616.75</v>
          </cell>
        </row>
        <row r="318">
          <cell r="A318">
            <v>309</v>
          </cell>
          <cell r="B318">
            <v>309</v>
          </cell>
          <cell r="C318" t="str">
            <v>WARE</v>
          </cell>
          <cell r="D318">
            <v>2</v>
          </cell>
          <cell r="E318">
            <v>15856</v>
          </cell>
          <cell r="F318">
            <v>1772</v>
          </cell>
          <cell r="G318">
            <v>17628</v>
          </cell>
          <cell r="I318">
            <v>4418.8540493091368</v>
          </cell>
          <cell r="J318">
            <v>0.61079387803656726</v>
          </cell>
          <cell r="K318">
            <v>1772</v>
          </cell>
          <cell r="L318">
            <v>6190.8540493091368</v>
          </cell>
          <cell r="N318">
            <v>11437.145950690863</v>
          </cell>
          <cell r="P318">
            <v>0</v>
          </cell>
          <cell r="Q318">
            <v>4418.8540493091368</v>
          </cell>
          <cell r="R318">
            <v>1772</v>
          </cell>
          <cell r="S318">
            <v>6190.8540493091368</v>
          </cell>
          <cell r="U318">
            <v>10135.75</v>
          </cell>
          <cell r="V318">
            <v>0</v>
          </cell>
          <cell r="W318">
            <v>309</v>
          </cell>
          <cell r="X318">
            <v>2</v>
          </cell>
          <cell r="Y318">
            <v>15856</v>
          </cell>
          <cell r="Z318">
            <v>0</v>
          </cell>
          <cell r="AA318">
            <v>15856</v>
          </cell>
          <cell r="AB318">
            <v>1772</v>
          </cell>
          <cell r="AC318">
            <v>17628</v>
          </cell>
          <cell r="AD318">
            <v>0</v>
          </cell>
          <cell r="AE318">
            <v>0</v>
          </cell>
          <cell r="AF318">
            <v>0</v>
          </cell>
          <cell r="AG318">
            <v>17628</v>
          </cell>
          <cell r="AH318">
            <v>0</v>
          </cell>
          <cell r="AI318">
            <v>309</v>
          </cell>
          <cell r="AJ318">
            <v>309</v>
          </cell>
          <cell r="AK318" t="str">
            <v>WARE</v>
          </cell>
          <cell r="AL318">
            <v>15856</v>
          </cell>
          <cell r="AM318">
            <v>11263</v>
          </cell>
          <cell r="AN318">
            <v>4593</v>
          </cell>
          <cell r="AO318">
            <v>0</v>
          </cell>
          <cell r="AP318">
            <v>2577.75</v>
          </cell>
          <cell r="AQ318">
            <v>1193</v>
          </cell>
          <cell r="AR318">
            <v>0</v>
          </cell>
          <cell r="AS318">
            <v>0</v>
          </cell>
          <cell r="AT318">
            <v>8363.75</v>
          </cell>
          <cell r="AU318">
            <v>5863.7238797284563</v>
          </cell>
        </row>
        <row r="319">
          <cell r="A319">
            <v>310</v>
          </cell>
          <cell r="B319">
            <v>310</v>
          </cell>
          <cell r="C319" t="str">
            <v>WAREHAM</v>
          </cell>
          <cell r="D319">
            <v>47.639140424381672</v>
          </cell>
          <cell r="E319">
            <v>506742</v>
          </cell>
          <cell r="F319">
            <v>39782</v>
          </cell>
          <cell r="G319">
            <v>546524</v>
          </cell>
          <cell r="I319">
            <v>105767.72017523389</v>
          </cell>
          <cell r="J319">
            <v>0.674747207710509</v>
          </cell>
          <cell r="K319">
            <v>39782</v>
          </cell>
          <cell r="L319">
            <v>145549.7201752339</v>
          </cell>
          <cell r="N319">
            <v>400974.2798247661</v>
          </cell>
          <cell r="P319">
            <v>36613</v>
          </cell>
          <cell r="Q319">
            <v>105767.72017523389</v>
          </cell>
          <cell r="R319">
            <v>42428</v>
          </cell>
          <cell r="S319">
            <v>182162.7201752339</v>
          </cell>
          <cell r="U319">
            <v>252323</v>
          </cell>
          <cell r="V319">
            <v>0</v>
          </cell>
          <cell r="W319">
            <v>310</v>
          </cell>
          <cell r="X319">
            <v>47.639140424381672</v>
          </cell>
          <cell r="Y319">
            <v>506742</v>
          </cell>
          <cell r="Z319">
            <v>0</v>
          </cell>
          <cell r="AA319">
            <v>506742</v>
          </cell>
          <cell r="AB319">
            <v>39782</v>
          </cell>
          <cell r="AC319">
            <v>546524</v>
          </cell>
          <cell r="AD319">
            <v>33967</v>
          </cell>
          <cell r="AE319">
            <v>2646</v>
          </cell>
          <cell r="AF319">
            <v>36613</v>
          </cell>
          <cell r="AG319">
            <v>583137</v>
          </cell>
          <cell r="AH319">
            <v>0</v>
          </cell>
          <cell r="AI319">
            <v>310</v>
          </cell>
          <cell r="AJ319">
            <v>310</v>
          </cell>
          <cell r="AK319" t="str">
            <v>WAREHAM</v>
          </cell>
          <cell r="AL319">
            <v>506742</v>
          </cell>
          <cell r="AM319">
            <v>396806</v>
          </cell>
          <cell r="AN319">
            <v>109936</v>
          </cell>
          <cell r="AO319">
            <v>56952.25</v>
          </cell>
          <cell r="AP319">
            <v>9039.75</v>
          </cell>
          <cell r="AQ319">
            <v>0</v>
          </cell>
          <cell r="AR319">
            <v>0</v>
          </cell>
          <cell r="AS319">
            <v>0</v>
          </cell>
          <cell r="AT319">
            <v>175928</v>
          </cell>
          <cell r="AU319">
            <v>171344.47197333927</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H320">
            <v>0</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H321">
            <v>0</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H322">
            <v>0</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row>
        <row r="323">
          <cell r="A323">
            <v>314</v>
          </cell>
          <cell r="B323">
            <v>314</v>
          </cell>
          <cell r="C323" t="str">
            <v>WATERTOWN</v>
          </cell>
          <cell r="D323">
            <v>11.474522292993631</v>
          </cell>
          <cell r="E323">
            <v>184283</v>
          </cell>
          <cell r="F323">
            <v>10114</v>
          </cell>
          <cell r="G323">
            <v>194397</v>
          </cell>
          <cell r="I323">
            <v>18193.979735790352</v>
          </cell>
          <cell r="J323">
            <v>0.52762699525251577</v>
          </cell>
          <cell r="K323">
            <v>10114</v>
          </cell>
          <cell r="L323">
            <v>28307.979735790352</v>
          </cell>
          <cell r="N323">
            <v>166089.02026420966</v>
          </cell>
          <cell r="P323">
            <v>0</v>
          </cell>
          <cell r="Q323">
            <v>18193.979735790352</v>
          </cell>
          <cell r="R323">
            <v>10114</v>
          </cell>
          <cell r="S323">
            <v>28307.979735790352</v>
          </cell>
          <cell r="U323">
            <v>53651.5</v>
          </cell>
          <cell r="V323">
            <v>0</v>
          </cell>
          <cell r="W323">
            <v>314</v>
          </cell>
          <cell r="X323">
            <v>11.474522292993631</v>
          </cell>
          <cell r="Y323">
            <v>184283</v>
          </cell>
          <cell r="Z323">
            <v>0</v>
          </cell>
          <cell r="AA323">
            <v>184283</v>
          </cell>
          <cell r="AB323">
            <v>10114</v>
          </cell>
          <cell r="AC323">
            <v>194397</v>
          </cell>
          <cell r="AD323">
            <v>0</v>
          </cell>
          <cell r="AE323">
            <v>0</v>
          </cell>
          <cell r="AF323">
            <v>0</v>
          </cell>
          <cell r="AG323">
            <v>194397</v>
          </cell>
          <cell r="AH323">
            <v>0</v>
          </cell>
          <cell r="AI323">
            <v>314</v>
          </cell>
          <cell r="AJ323">
            <v>314</v>
          </cell>
          <cell r="AK323" t="str">
            <v>WATERTOWN</v>
          </cell>
          <cell r="AL323">
            <v>184283</v>
          </cell>
          <cell r="AM323">
            <v>165372</v>
          </cell>
          <cell r="AN323">
            <v>18911</v>
          </cell>
          <cell r="AO323">
            <v>0</v>
          </cell>
          <cell r="AP323">
            <v>20073.25</v>
          </cell>
          <cell r="AQ323">
            <v>4553.25</v>
          </cell>
          <cell r="AR323">
            <v>0</v>
          </cell>
          <cell r="AS323">
            <v>0</v>
          </cell>
          <cell r="AT323">
            <v>43537.5</v>
          </cell>
          <cell r="AU323">
            <v>28806.280038312187</v>
          </cell>
        </row>
        <row r="324">
          <cell r="A324">
            <v>315</v>
          </cell>
          <cell r="B324">
            <v>315</v>
          </cell>
          <cell r="C324" t="str">
            <v>WAYLAND</v>
          </cell>
          <cell r="D324">
            <v>0</v>
          </cell>
          <cell r="E324">
            <v>0</v>
          </cell>
          <cell r="F324">
            <v>0</v>
          </cell>
          <cell r="G324">
            <v>0</v>
          </cell>
          <cell r="I324">
            <v>0</v>
          </cell>
          <cell r="J324" t="str">
            <v/>
          </cell>
          <cell r="K324">
            <v>0</v>
          </cell>
          <cell r="L324">
            <v>0</v>
          </cell>
          <cell r="N324">
            <v>0</v>
          </cell>
          <cell r="P324">
            <v>0</v>
          </cell>
          <cell r="Q324">
            <v>0</v>
          </cell>
          <cell r="R324">
            <v>0</v>
          </cell>
          <cell r="S324">
            <v>0</v>
          </cell>
          <cell r="U324">
            <v>1259</v>
          </cell>
          <cell r="V324">
            <v>0</v>
          </cell>
          <cell r="W324">
            <v>315</v>
          </cell>
          <cell r="AH324">
            <v>0</v>
          </cell>
          <cell r="AI324">
            <v>315</v>
          </cell>
          <cell r="AJ324">
            <v>315</v>
          </cell>
          <cell r="AK324" t="str">
            <v>WAYLAND</v>
          </cell>
          <cell r="AL324">
            <v>0</v>
          </cell>
          <cell r="AM324">
            <v>12769</v>
          </cell>
          <cell r="AN324">
            <v>0</v>
          </cell>
          <cell r="AO324">
            <v>0</v>
          </cell>
          <cell r="AP324">
            <v>0</v>
          </cell>
          <cell r="AQ324">
            <v>1259</v>
          </cell>
          <cell r="AR324">
            <v>0</v>
          </cell>
          <cell r="AS324">
            <v>0</v>
          </cell>
          <cell r="AT324">
            <v>1259</v>
          </cell>
          <cell r="AU324">
            <v>0</v>
          </cell>
        </row>
        <row r="325">
          <cell r="A325">
            <v>316</v>
          </cell>
          <cell r="B325">
            <v>316</v>
          </cell>
          <cell r="C325" t="str">
            <v>WEBSTER</v>
          </cell>
          <cell r="D325">
            <v>14.305369127516778</v>
          </cell>
          <cell r="E325">
            <v>146585</v>
          </cell>
          <cell r="F325">
            <v>12775</v>
          </cell>
          <cell r="G325">
            <v>159360</v>
          </cell>
          <cell r="I325">
            <v>6830.7998585009509</v>
          </cell>
          <cell r="J325">
            <v>0.66679023096089551</v>
          </cell>
          <cell r="K325">
            <v>12775</v>
          </cell>
          <cell r="L325">
            <v>19605.799858500952</v>
          </cell>
          <cell r="N325">
            <v>139754.20014149905</v>
          </cell>
          <cell r="P325">
            <v>0</v>
          </cell>
          <cell r="Q325">
            <v>6830.7998585009509</v>
          </cell>
          <cell r="R325">
            <v>12775</v>
          </cell>
          <cell r="S325">
            <v>19605.799858500952</v>
          </cell>
          <cell r="U325">
            <v>29403.25</v>
          </cell>
          <cell r="V325">
            <v>0</v>
          </cell>
          <cell r="W325">
            <v>316</v>
          </cell>
          <cell r="X325">
            <v>14.305369127516778</v>
          </cell>
          <cell r="Y325">
            <v>146585</v>
          </cell>
          <cell r="Z325">
            <v>0</v>
          </cell>
          <cell r="AA325">
            <v>146585</v>
          </cell>
          <cell r="AB325">
            <v>12775</v>
          </cell>
          <cell r="AC325">
            <v>159360</v>
          </cell>
          <cell r="AD325">
            <v>0</v>
          </cell>
          <cell r="AE325">
            <v>0</v>
          </cell>
          <cell r="AF325">
            <v>0</v>
          </cell>
          <cell r="AG325">
            <v>159360</v>
          </cell>
          <cell r="AH325">
            <v>0</v>
          </cell>
          <cell r="AI325">
            <v>316</v>
          </cell>
          <cell r="AJ325">
            <v>316</v>
          </cell>
          <cell r="AK325" t="str">
            <v>WEBSTER</v>
          </cell>
          <cell r="AL325">
            <v>146585</v>
          </cell>
          <cell r="AM325">
            <v>139485</v>
          </cell>
          <cell r="AN325">
            <v>7100</v>
          </cell>
          <cell r="AO325">
            <v>0</v>
          </cell>
          <cell r="AP325">
            <v>0</v>
          </cell>
          <cell r="AQ325">
            <v>5310.25</v>
          </cell>
          <cell r="AR325">
            <v>4218</v>
          </cell>
          <cell r="AS325">
            <v>0</v>
          </cell>
          <cell r="AT325">
            <v>16628.25</v>
          </cell>
          <cell r="AU325">
            <v>7100</v>
          </cell>
        </row>
        <row r="326">
          <cell r="A326">
            <v>317</v>
          </cell>
          <cell r="B326">
            <v>317</v>
          </cell>
          <cell r="C326" t="str">
            <v>WELLESLEY</v>
          </cell>
          <cell r="D326">
            <v>1</v>
          </cell>
          <cell r="E326">
            <v>15800</v>
          </cell>
          <cell r="F326">
            <v>865</v>
          </cell>
          <cell r="G326">
            <v>16665</v>
          </cell>
          <cell r="I326">
            <v>1744.2591751355246</v>
          </cell>
          <cell r="J326">
            <v>0.29565001134615881</v>
          </cell>
          <cell r="K326">
            <v>865</v>
          </cell>
          <cell r="L326">
            <v>2609.2591751355249</v>
          </cell>
          <cell r="N326">
            <v>14055.740824864475</v>
          </cell>
          <cell r="P326">
            <v>0</v>
          </cell>
          <cell r="Q326">
            <v>1744.2591751355246</v>
          </cell>
          <cell r="R326">
            <v>865</v>
          </cell>
          <cell r="S326">
            <v>2609.2591751355249</v>
          </cell>
          <cell r="U326">
            <v>8825.5</v>
          </cell>
          <cell r="V326">
            <v>0</v>
          </cell>
          <cell r="W326">
            <v>317</v>
          </cell>
          <cell r="X326">
            <v>1</v>
          </cell>
          <cell r="Y326">
            <v>15800</v>
          </cell>
          <cell r="Z326">
            <v>0</v>
          </cell>
          <cell r="AA326">
            <v>15800</v>
          </cell>
          <cell r="AB326">
            <v>865</v>
          </cell>
          <cell r="AC326">
            <v>16665</v>
          </cell>
          <cell r="AD326">
            <v>0</v>
          </cell>
          <cell r="AE326">
            <v>0</v>
          </cell>
          <cell r="AF326">
            <v>0</v>
          </cell>
          <cell r="AG326">
            <v>16665</v>
          </cell>
          <cell r="AH326">
            <v>0</v>
          </cell>
          <cell r="AI326">
            <v>317</v>
          </cell>
          <cell r="AJ326">
            <v>317</v>
          </cell>
          <cell r="AK326" t="str">
            <v>WELLESLEY</v>
          </cell>
          <cell r="AL326">
            <v>15800</v>
          </cell>
          <cell r="AM326">
            <v>13987</v>
          </cell>
          <cell r="AN326">
            <v>1813</v>
          </cell>
          <cell r="AO326">
            <v>0</v>
          </cell>
          <cell r="AP326">
            <v>210</v>
          </cell>
          <cell r="AQ326">
            <v>226</v>
          </cell>
          <cell r="AR326">
            <v>5711.5</v>
          </cell>
          <cell r="AS326">
            <v>0</v>
          </cell>
          <cell r="AT326">
            <v>7960.5</v>
          </cell>
          <cell r="AU326">
            <v>1916.5212936642326</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H327">
            <v>0</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H328">
            <v>0</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H329">
            <v>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row>
        <row r="330">
          <cell r="A330">
            <v>321</v>
          </cell>
          <cell r="B330">
            <v>328</v>
          </cell>
          <cell r="C330" t="str">
            <v>WESTBOROUGH</v>
          </cell>
          <cell r="D330">
            <v>5.9343569575767718</v>
          </cell>
          <cell r="E330">
            <v>77520</v>
          </cell>
          <cell r="F330">
            <v>4805</v>
          </cell>
          <cell r="G330">
            <v>82325</v>
          </cell>
          <cell r="I330">
            <v>210.69650267770538</v>
          </cell>
          <cell r="J330">
            <v>0.89458179920233738</v>
          </cell>
          <cell r="K330">
            <v>4805</v>
          </cell>
          <cell r="L330">
            <v>5015.6965026777052</v>
          </cell>
          <cell r="N330">
            <v>77309.303497322297</v>
          </cell>
          <cell r="P330">
            <v>5716</v>
          </cell>
          <cell r="Q330">
            <v>210.69650267770538</v>
          </cell>
          <cell r="R330">
            <v>5138</v>
          </cell>
          <cell r="S330">
            <v>10731.696502677705</v>
          </cell>
          <cell r="U330">
            <v>11322.75</v>
          </cell>
          <cell r="V330">
            <v>0</v>
          </cell>
          <cell r="W330">
            <v>321</v>
          </cell>
          <cell r="X330">
            <v>5.9343569575767718</v>
          </cell>
          <cell r="Y330">
            <v>77520</v>
          </cell>
          <cell r="Z330">
            <v>0</v>
          </cell>
          <cell r="AA330">
            <v>77520</v>
          </cell>
          <cell r="AB330">
            <v>4805</v>
          </cell>
          <cell r="AC330">
            <v>82325</v>
          </cell>
          <cell r="AD330">
            <v>5383</v>
          </cell>
          <cell r="AE330">
            <v>333</v>
          </cell>
          <cell r="AF330">
            <v>5716</v>
          </cell>
          <cell r="AG330">
            <v>88041</v>
          </cell>
          <cell r="AH330">
            <v>0</v>
          </cell>
          <cell r="AI330">
            <v>321</v>
          </cell>
          <cell r="AJ330">
            <v>328</v>
          </cell>
          <cell r="AK330" t="str">
            <v>WESTBOROUGH</v>
          </cell>
          <cell r="AL330">
            <v>77520</v>
          </cell>
          <cell r="AM330">
            <v>77301</v>
          </cell>
          <cell r="AN330">
            <v>219</v>
          </cell>
          <cell r="AO330">
            <v>0</v>
          </cell>
          <cell r="AP330">
            <v>582.75</v>
          </cell>
          <cell r="AQ330">
            <v>0</v>
          </cell>
          <cell r="AR330">
            <v>0</v>
          </cell>
          <cell r="AS330">
            <v>0</v>
          </cell>
          <cell r="AT330">
            <v>801.75</v>
          </cell>
          <cell r="AU330">
            <v>506.2715899182457</v>
          </cell>
        </row>
        <row r="331">
          <cell r="A331">
            <v>322</v>
          </cell>
          <cell r="B331">
            <v>321</v>
          </cell>
          <cell r="C331" t="str">
            <v>WEST BOYLSTON</v>
          </cell>
          <cell r="D331">
            <v>20.651006711409394</v>
          </cell>
          <cell r="E331">
            <v>293320</v>
          </cell>
          <cell r="F331">
            <v>18022</v>
          </cell>
          <cell r="G331">
            <v>311342</v>
          </cell>
          <cell r="I331">
            <v>59807.020056880719</v>
          </cell>
          <cell r="J331">
            <v>0.71279829337363743</v>
          </cell>
          <cell r="K331">
            <v>18022</v>
          </cell>
          <cell r="L331">
            <v>77829.020056880719</v>
          </cell>
          <cell r="N331">
            <v>233512.97994311928</v>
          </cell>
          <cell r="P331">
            <v>0</v>
          </cell>
          <cell r="Q331">
            <v>59807.020056880719</v>
          </cell>
          <cell r="R331">
            <v>18022</v>
          </cell>
          <cell r="S331">
            <v>77829.020056880719</v>
          </cell>
          <cell r="U331">
            <v>109188</v>
          </cell>
          <cell r="V331">
            <v>0</v>
          </cell>
          <cell r="W331">
            <v>322</v>
          </cell>
          <cell r="X331">
            <v>20.651006711409394</v>
          </cell>
          <cell r="Y331">
            <v>293320</v>
          </cell>
          <cell r="Z331">
            <v>0</v>
          </cell>
          <cell r="AA331">
            <v>293320</v>
          </cell>
          <cell r="AB331">
            <v>18022</v>
          </cell>
          <cell r="AC331">
            <v>311342</v>
          </cell>
          <cell r="AD331">
            <v>0</v>
          </cell>
          <cell r="AE331">
            <v>0</v>
          </cell>
          <cell r="AF331">
            <v>0</v>
          </cell>
          <cell r="AG331">
            <v>311342</v>
          </cell>
          <cell r="AH331">
            <v>0</v>
          </cell>
          <cell r="AI331">
            <v>322</v>
          </cell>
          <cell r="AJ331">
            <v>321</v>
          </cell>
          <cell r="AK331" t="str">
            <v>WEST BOYLSTON</v>
          </cell>
          <cell r="AL331">
            <v>293320</v>
          </cell>
          <cell r="AM331">
            <v>231156</v>
          </cell>
          <cell r="AN331">
            <v>62164</v>
          </cell>
          <cell r="AO331">
            <v>10716</v>
          </cell>
          <cell r="AP331">
            <v>0</v>
          </cell>
          <cell r="AQ331">
            <v>16243.25</v>
          </cell>
          <cell r="AR331">
            <v>2042.75</v>
          </cell>
          <cell r="AS331">
            <v>0</v>
          </cell>
          <cell r="AT331">
            <v>91166</v>
          </cell>
          <cell r="AU331">
            <v>72880</v>
          </cell>
        </row>
        <row r="332">
          <cell r="A332">
            <v>323</v>
          </cell>
          <cell r="B332">
            <v>322</v>
          </cell>
          <cell r="C332" t="str">
            <v>WEST BRIDGEWATER</v>
          </cell>
          <cell r="D332">
            <v>1</v>
          </cell>
          <cell r="E332">
            <v>10284</v>
          </cell>
          <cell r="F332">
            <v>893</v>
          </cell>
          <cell r="G332">
            <v>11177</v>
          </cell>
          <cell r="I332">
            <v>290.54951510806865</v>
          </cell>
          <cell r="J332">
            <v>0.99041800427453441</v>
          </cell>
          <cell r="K332">
            <v>893</v>
          </cell>
          <cell r="L332">
            <v>1183.5495151080686</v>
          </cell>
          <cell r="N332">
            <v>9993.4504848919314</v>
          </cell>
          <cell r="P332">
            <v>0</v>
          </cell>
          <cell r="Q332">
            <v>290.54951510806865</v>
          </cell>
          <cell r="R332">
            <v>893</v>
          </cell>
          <cell r="S332">
            <v>1183.5495151080686</v>
          </cell>
          <cell r="U332">
            <v>1195</v>
          </cell>
          <cell r="V332">
            <v>0</v>
          </cell>
          <cell r="W332">
            <v>323</v>
          </cell>
          <cell r="X332">
            <v>1</v>
          </cell>
          <cell r="Y332">
            <v>10284</v>
          </cell>
          <cell r="Z332">
            <v>0</v>
          </cell>
          <cell r="AA332">
            <v>10284</v>
          </cell>
          <cell r="AB332">
            <v>893</v>
          </cell>
          <cell r="AC332">
            <v>11177</v>
          </cell>
          <cell r="AD332">
            <v>0</v>
          </cell>
          <cell r="AE332">
            <v>0</v>
          </cell>
          <cell r="AF332">
            <v>0</v>
          </cell>
          <cell r="AG332">
            <v>11177</v>
          </cell>
          <cell r="AH332">
            <v>0</v>
          </cell>
          <cell r="AI332">
            <v>323</v>
          </cell>
          <cell r="AJ332">
            <v>322</v>
          </cell>
          <cell r="AK332" t="str">
            <v>WEST BRIDGEWATER</v>
          </cell>
          <cell r="AL332">
            <v>10284</v>
          </cell>
          <cell r="AM332">
            <v>9982</v>
          </cell>
          <cell r="AN332">
            <v>302</v>
          </cell>
          <cell r="AO332">
            <v>0</v>
          </cell>
          <cell r="AP332">
            <v>0</v>
          </cell>
          <cell r="AQ332">
            <v>0</v>
          </cell>
          <cell r="AR332">
            <v>0</v>
          </cell>
          <cell r="AS332">
            <v>0</v>
          </cell>
          <cell r="AT332">
            <v>302</v>
          </cell>
          <cell r="AU332">
            <v>302</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H333">
            <v>0</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row>
        <row r="334">
          <cell r="A334">
            <v>325</v>
          </cell>
          <cell r="B334">
            <v>329</v>
          </cell>
          <cell r="C334" t="str">
            <v>WESTFIELD</v>
          </cell>
          <cell r="D334">
            <v>16</v>
          </cell>
          <cell r="E334">
            <v>169928</v>
          </cell>
          <cell r="F334">
            <v>14239</v>
          </cell>
          <cell r="G334">
            <v>184167</v>
          </cell>
          <cell r="I334">
            <v>49112.488898134725</v>
          </cell>
          <cell r="J334">
            <v>0.9400760337905204</v>
          </cell>
          <cell r="K334">
            <v>14239</v>
          </cell>
          <cell r="L334">
            <v>63351.488898134725</v>
          </cell>
          <cell r="N334">
            <v>120815.51110186527</v>
          </cell>
          <cell r="P334">
            <v>0</v>
          </cell>
          <cell r="Q334">
            <v>49112.488898134725</v>
          </cell>
          <cell r="R334">
            <v>14239</v>
          </cell>
          <cell r="S334">
            <v>63351.488898134725</v>
          </cell>
          <cell r="U334">
            <v>67389.75</v>
          </cell>
          <cell r="V334">
            <v>0</v>
          </cell>
          <cell r="W334">
            <v>325</v>
          </cell>
          <cell r="X334">
            <v>16</v>
          </cell>
          <cell r="Y334">
            <v>169928</v>
          </cell>
          <cell r="Z334">
            <v>0</v>
          </cell>
          <cell r="AA334">
            <v>169928</v>
          </cell>
          <cell r="AB334">
            <v>14239</v>
          </cell>
          <cell r="AC334">
            <v>184167</v>
          </cell>
          <cell r="AD334">
            <v>0</v>
          </cell>
          <cell r="AE334">
            <v>0</v>
          </cell>
          <cell r="AF334">
            <v>0</v>
          </cell>
          <cell r="AG334">
            <v>184167</v>
          </cell>
          <cell r="AH334">
            <v>0</v>
          </cell>
          <cell r="AI334">
            <v>325</v>
          </cell>
          <cell r="AJ334">
            <v>329</v>
          </cell>
          <cell r="AK334" t="str">
            <v>WESTFIELD</v>
          </cell>
          <cell r="AL334">
            <v>169928</v>
          </cell>
          <cell r="AM334">
            <v>118880</v>
          </cell>
          <cell r="AN334">
            <v>51048</v>
          </cell>
          <cell r="AO334">
            <v>1242.5</v>
          </cell>
          <cell r="AP334">
            <v>0</v>
          </cell>
          <cell r="AQ334">
            <v>860.25</v>
          </cell>
          <cell r="AR334">
            <v>0</v>
          </cell>
          <cell r="AS334">
            <v>0</v>
          </cell>
          <cell r="AT334">
            <v>53150.75</v>
          </cell>
          <cell r="AU334">
            <v>52290.5</v>
          </cell>
        </row>
        <row r="335">
          <cell r="A335">
            <v>326</v>
          </cell>
          <cell r="B335">
            <v>330</v>
          </cell>
          <cell r="C335" t="str">
            <v>WESTFORD</v>
          </cell>
          <cell r="D335">
            <v>11.113793103448277</v>
          </cell>
          <cell r="E335">
            <v>131089</v>
          </cell>
          <cell r="F335">
            <v>9840</v>
          </cell>
          <cell r="G335">
            <v>140929</v>
          </cell>
          <cell r="I335">
            <v>12925.605084360603</v>
          </cell>
          <cell r="J335">
            <v>0.75599332805421493</v>
          </cell>
          <cell r="K335">
            <v>9840</v>
          </cell>
          <cell r="L335">
            <v>22765.605084360603</v>
          </cell>
          <cell r="N335">
            <v>118163.39491563939</v>
          </cell>
          <cell r="P335">
            <v>0</v>
          </cell>
          <cell r="Q335">
            <v>12925.605084360603</v>
          </cell>
          <cell r="R335">
            <v>9840</v>
          </cell>
          <cell r="S335">
            <v>22765.605084360603</v>
          </cell>
          <cell r="U335">
            <v>30113.5</v>
          </cell>
          <cell r="V335">
            <v>0</v>
          </cell>
          <cell r="W335">
            <v>326</v>
          </cell>
          <cell r="X335">
            <v>11.113793103448277</v>
          </cell>
          <cell r="Y335">
            <v>131089</v>
          </cell>
          <cell r="Z335">
            <v>0</v>
          </cell>
          <cell r="AA335">
            <v>131089</v>
          </cell>
          <cell r="AB335">
            <v>9840</v>
          </cell>
          <cell r="AC335">
            <v>140929</v>
          </cell>
          <cell r="AD335">
            <v>0</v>
          </cell>
          <cell r="AE335">
            <v>0</v>
          </cell>
          <cell r="AF335">
            <v>0</v>
          </cell>
          <cell r="AG335">
            <v>140929</v>
          </cell>
          <cell r="AH335">
            <v>0</v>
          </cell>
          <cell r="AI335">
            <v>326</v>
          </cell>
          <cell r="AJ335">
            <v>330</v>
          </cell>
          <cell r="AK335" t="str">
            <v>WESTFORD</v>
          </cell>
          <cell r="AL335">
            <v>131089</v>
          </cell>
          <cell r="AM335">
            <v>117654</v>
          </cell>
          <cell r="AN335">
            <v>13435</v>
          </cell>
          <cell r="AO335">
            <v>5129</v>
          </cell>
          <cell r="AP335">
            <v>1709.5</v>
          </cell>
          <cell r="AQ335">
            <v>0</v>
          </cell>
          <cell r="AR335">
            <v>0</v>
          </cell>
          <cell r="AS335">
            <v>0</v>
          </cell>
          <cell r="AT335">
            <v>20273.5</v>
          </cell>
          <cell r="AU335">
            <v>19406.71262628098</v>
          </cell>
        </row>
        <row r="336">
          <cell r="A336">
            <v>327</v>
          </cell>
          <cell r="B336">
            <v>331</v>
          </cell>
          <cell r="C336" t="str">
            <v>WESTHAMPTON</v>
          </cell>
          <cell r="D336">
            <v>5.3910355855748344</v>
          </cell>
          <cell r="E336">
            <v>68726</v>
          </cell>
          <cell r="F336">
            <v>3915</v>
          </cell>
          <cell r="G336">
            <v>72641</v>
          </cell>
          <cell r="I336">
            <v>17863.022672223542</v>
          </cell>
          <cell r="J336">
            <v>0.66843220835074524</v>
          </cell>
          <cell r="K336">
            <v>3915</v>
          </cell>
          <cell r="L336">
            <v>21778.022672223542</v>
          </cell>
          <cell r="N336">
            <v>50862.977327776462</v>
          </cell>
          <cell r="P336">
            <v>18980</v>
          </cell>
          <cell r="Q336">
            <v>17863.022672223542</v>
          </cell>
          <cell r="R336">
            <v>4815</v>
          </cell>
          <cell r="S336">
            <v>40758.022672223538</v>
          </cell>
          <cell r="U336">
            <v>51560.75</v>
          </cell>
          <cell r="V336">
            <v>0</v>
          </cell>
          <cell r="W336">
            <v>327</v>
          </cell>
          <cell r="X336">
            <v>5.3910355855748344</v>
          </cell>
          <cell r="Y336">
            <v>68726</v>
          </cell>
          <cell r="Z336">
            <v>0</v>
          </cell>
          <cell r="AA336">
            <v>68726</v>
          </cell>
          <cell r="AB336">
            <v>3915</v>
          </cell>
          <cell r="AC336">
            <v>72641</v>
          </cell>
          <cell r="AD336">
            <v>18080</v>
          </cell>
          <cell r="AE336">
            <v>900</v>
          </cell>
          <cell r="AF336">
            <v>18980</v>
          </cell>
          <cell r="AG336">
            <v>91621</v>
          </cell>
          <cell r="AH336">
            <v>0</v>
          </cell>
          <cell r="AI336">
            <v>327</v>
          </cell>
          <cell r="AJ336">
            <v>331</v>
          </cell>
          <cell r="AK336" t="str">
            <v>WESTHAMPTON</v>
          </cell>
          <cell r="AL336">
            <v>68726</v>
          </cell>
          <cell r="AM336">
            <v>50159</v>
          </cell>
          <cell r="AN336">
            <v>18567</v>
          </cell>
          <cell r="AO336">
            <v>995.75</v>
          </cell>
          <cell r="AP336">
            <v>2414.25</v>
          </cell>
          <cell r="AQ336">
            <v>6688.75</v>
          </cell>
          <cell r="AR336">
            <v>0</v>
          </cell>
          <cell r="AS336">
            <v>0</v>
          </cell>
          <cell r="AT336">
            <v>28665.75</v>
          </cell>
          <cell r="AU336">
            <v>20752.875158232731</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H337">
            <v>0</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H338">
            <v>0</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row>
        <row r="339">
          <cell r="A339">
            <v>330</v>
          </cell>
          <cell r="B339">
            <v>333</v>
          </cell>
          <cell r="C339" t="str">
            <v>WESTON</v>
          </cell>
          <cell r="D339">
            <v>0</v>
          </cell>
          <cell r="E339">
            <v>0</v>
          </cell>
          <cell r="F339">
            <v>0</v>
          </cell>
          <cell r="G339">
            <v>0</v>
          </cell>
          <cell r="I339">
            <v>0</v>
          </cell>
          <cell r="J339" t="str">
            <v/>
          </cell>
          <cell r="K339">
            <v>0</v>
          </cell>
          <cell r="L339">
            <v>0</v>
          </cell>
          <cell r="N339">
            <v>0</v>
          </cell>
          <cell r="P339">
            <v>0</v>
          </cell>
          <cell r="Q339">
            <v>0</v>
          </cell>
          <cell r="R339">
            <v>0</v>
          </cell>
          <cell r="S339">
            <v>0</v>
          </cell>
          <cell r="U339">
            <v>7482.25</v>
          </cell>
          <cell r="V339">
            <v>0</v>
          </cell>
          <cell r="W339">
            <v>330</v>
          </cell>
          <cell r="AH339">
            <v>0</v>
          </cell>
          <cell r="AI339">
            <v>330</v>
          </cell>
          <cell r="AJ339">
            <v>333</v>
          </cell>
          <cell r="AK339" t="str">
            <v>WESTON</v>
          </cell>
          <cell r="AL339">
            <v>0</v>
          </cell>
          <cell r="AM339">
            <v>15549</v>
          </cell>
          <cell r="AN339">
            <v>0</v>
          </cell>
          <cell r="AO339">
            <v>0</v>
          </cell>
          <cell r="AP339">
            <v>0</v>
          </cell>
          <cell r="AQ339">
            <v>0</v>
          </cell>
          <cell r="AR339">
            <v>7482.25</v>
          </cell>
          <cell r="AS339">
            <v>0</v>
          </cell>
          <cell r="AT339">
            <v>7482.25</v>
          </cell>
          <cell r="AU339">
            <v>0</v>
          </cell>
        </row>
        <row r="340">
          <cell r="A340">
            <v>331</v>
          </cell>
          <cell r="B340">
            <v>334</v>
          </cell>
          <cell r="C340" t="str">
            <v>WESTPORT</v>
          </cell>
          <cell r="D340">
            <v>6.5</v>
          </cell>
          <cell r="E340">
            <v>74922</v>
          </cell>
          <cell r="F340">
            <v>5802</v>
          </cell>
          <cell r="G340">
            <v>80724</v>
          </cell>
          <cell r="I340">
            <v>14389.8976737463</v>
          </cell>
          <cell r="J340">
            <v>0.60255884912068103</v>
          </cell>
          <cell r="K340">
            <v>5802</v>
          </cell>
          <cell r="L340">
            <v>20191.897673746302</v>
          </cell>
          <cell r="N340">
            <v>60532.102326253698</v>
          </cell>
          <cell r="P340">
            <v>0</v>
          </cell>
          <cell r="Q340">
            <v>14389.8976737463</v>
          </cell>
          <cell r="R340">
            <v>5802</v>
          </cell>
          <cell r="S340">
            <v>20191.897673746302</v>
          </cell>
          <cell r="U340">
            <v>33510.25</v>
          </cell>
          <cell r="V340">
            <v>0</v>
          </cell>
          <cell r="W340">
            <v>331</v>
          </cell>
          <cell r="X340">
            <v>6.5</v>
          </cell>
          <cell r="Y340">
            <v>74922</v>
          </cell>
          <cell r="Z340">
            <v>0</v>
          </cell>
          <cell r="AA340">
            <v>74922</v>
          </cell>
          <cell r="AB340">
            <v>5802</v>
          </cell>
          <cell r="AC340">
            <v>80724</v>
          </cell>
          <cell r="AD340">
            <v>0</v>
          </cell>
          <cell r="AE340">
            <v>0</v>
          </cell>
          <cell r="AF340">
            <v>0</v>
          </cell>
          <cell r="AG340">
            <v>80724</v>
          </cell>
          <cell r="AH340">
            <v>0</v>
          </cell>
          <cell r="AI340">
            <v>331</v>
          </cell>
          <cell r="AJ340">
            <v>334</v>
          </cell>
          <cell r="AK340" t="str">
            <v>WESTPORT</v>
          </cell>
          <cell r="AL340">
            <v>74922</v>
          </cell>
          <cell r="AM340">
            <v>59965</v>
          </cell>
          <cell r="AN340">
            <v>14957</v>
          </cell>
          <cell r="AO340">
            <v>0</v>
          </cell>
          <cell r="AP340">
            <v>0</v>
          </cell>
          <cell r="AQ340">
            <v>12751.25</v>
          </cell>
          <cell r="AR340">
            <v>0</v>
          </cell>
          <cell r="AS340">
            <v>0</v>
          </cell>
          <cell r="AT340">
            <v>27708.25</v>
          </cell>
          <cell r="AU340">
            <v>14957</v>
          </cell>
        </row>
        <row r="341">
          <cell r="A341">
            <v>332</v>
          </cell>
          <cell r="B341">
            <v>325</v>
          </cell>
          <cell r="C341" t="str">
            <v>WEST SPRINGFIELD</v>
          </cell>
          <cell r="D341">
            <v>46.555287135824045</v>
          </cell>
          <cell r="E341">
            <v>533182</v>
          </cell>
          <cell r="F341">
            <v>40237</v>
          </cell>
          <cell r="G341">
            <v>573419</v>
          </cell>
          <cell r="I341">
            <v>0</v>
          </cell>
          <cell r="J341">
            <v>0.42022537623627954</v>
          </cell>
          <cell r="K341">
            <v>40237</v>
          </cell>
          <cell r="L341">
            <v>40237</v>
          </cell>
          <cell r="N341">
            <v>533182</v>
          </cell>
          <cell r="P341">
            <v>12491</v>
          </cell>
          <cell r="Q341">
            <v>0</v>
          </cell>
          <cell r="R341">
            <v>41097</v>
          </cell>
          <cell r="S341">
            <v>52728</v>
          </cell>
          <cell r="U341">
            <v>108242</v>
          </cell>
          <cell r="V341">
            <v>0</v>
          </cell>
          <cell r="W341">
            <v>332</v>
          </cell>
          <cell r="X341">
            <v>46.555287135824045</v>
          </cell>
          <cell r="Y341">
            <v>533182</v>
          </cell>
          <cell r="Z341">
            <v>0</v>
          </cell>
          <cell r="AA341">
            <v>533182</v>
          </cell>
          <cell r="AB341">
            <v>40237</v>
          </cell>
          <cell r="AC341">
            <v>573419</v>
          </cell>
          <cell r="AD341">
            <v>11631</v>
          </cell>
          <cell r="AE341">
            <v>860</v>
          </cell>
          <cell r="AF341">
            <v>12491</v>
          </cell>
          <cell r="AG341">
            <v>585910</v>
          </cell>
          <cell r="AH341">
            <v>0</v>
          </cell>
          <cell r="AI341">
            <v>332</v>
          </cell>
          <cell r="AJ341">
            <v>325</v>
          </cell>
          <cell r="AK341" t="str">
            <v>WEST SPRINGFIELD</v>
          </cell>
          <cell r="AL341">
            <v>533182</v>
          </cell>
          <cell r="AM341">
            <v>533564</v>
          </cell>
          <cell r="AN341">
            <v>0</v>
          </cell>
          <cell r="AO341">
            <v>0</v>
          </cell>
          <cell r="AP341">
            <v>14763.25</v>
          </cell>
          <cell r="AQ341">
            <v>40750.75</v>
          </cell>
          <cell r="AR341">
            <v>0</v>
          </cell>
          <cell r="AS341">
            <v>0</v>
          </cell>
          <cell r="AT341">
            <v>55514</v>
          </cell>
          <cell r="AU341">
            <v>7277.6701842308721</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H342">
            <v>0</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H343">
            <v>0</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row>
        <row r="344">
          <cell r="A344">
            <v>335</v>
          </cell>
          <cell r="B344">
            <v>335</v>
          </cell>
          <cell r="C344" t="str">
            <v>WESTWOOD</v>
          </cell>
          <cell r="D344">
            <v>1</v>
          </cell>
          <cell r="E344">
            <v>13940</v>
          </cell>
          <cell r="F344">
            <v>818</v>
          </cell>
          <cell r="G344">
            <v>14758</v>
          </cell>
          <cell r="I344">
            <v>914.94234724428236</v>
          </cell>
          <cell r="J344">
            <v>0.27360447558622969</v>
          </cell>
          <cell r="K344">
            <v>818</v>
          </cell>
          <cell r="L344">
            <v>1732.9423472442822</v>
          </cell>
          <cell r="N344">
            <v>13025.057652755717</v>
          </cell>
          <cell r="P344">
            <v>0</v>
          </cell>
          <cell r="Q344">
            <v>914.94234724428236</v>
          </cell>
          <cell r="R344">
            <v>818</v>
          </cell>
          <cell r="S344">
            <v>1732.9423472442822</v>
          </cell>
          <cell r="U344">
            <v>6333.75</v>
          </cell>
          <cell r="V344">
            <v>0</v>
          </cell>
          <cell r="W344">
            <v>335</v>
          </cell>
          <cell r="X344">
            <v>1</v>
          </cell>
          <cell r="Y344">
            <v>13940</v>
          </cell>
          <cell r="Z344">
            <v>0</v>
          </cell>
          <cell r="AA344">
            <v>13940</v>
          </cell>
          <cell r="AB344">
            <v>818</v>
          </cell>
          <cell r="AC344">
            <v>14758</v>
          </cell>
          <cell r="AD344">
            <v>0</v>
          </cell>
          <cell r="AE344">
            <v>0</v>
          </cell>
          <cell r="AF344">
            <v>0</v>
          </cell>
          <cell r="AG344">
            <v>14758</v>
          </cell>
          <cell r="AH344">
            <v>0</v>
          </cell>
          <cell r="AI344">
            <v>335</v>
          </cell>
          <cell r="AJ344">
            <v>335</v>
          </cell>
          <cell r="AK344" t="str">
            <v>WESTWOOD</v>
          </cell>
          <cell r="AL344">
            <v>13940</v>
          </cell>
          <cell r="AM344">
            <v>12989</v>
          </cell>
          <cell r="AN344">
            <v>951</v>
          </cell>
          <cell r="AO344">
            <v>119</v>
          </cell>
          <cell r="AP344">
            <v>3128.25</v>
          </cell>
          <cell r="AQ344">
            <v>0</v>
          </cell>
          <cell r="AR344">
            <v>1317.5</v>
          </cell>
          <cell r="AS344">
            <v>0</v>
          </cell>
          <cell r="AT344">
            <v>5515.75</v>
          </cell>
          <cell r="AU344">
            <v>2612.0975566911234</v>
          </cell>
        </row>
        <row r="345">
          <cell r="A345">
            <v>336</v>
          </cell>
          <cell r="B345">
            <v>336</v>
          </cell>
          <cell r="C345" t="str">
            <v>WEYMOUTH</v>
          </cell>
          <cell r="D345">
            <v>98.212837837837824</v>
          </cell>
          <cell r="E345">
            <v>1050219</v>
          </cell>
          <cell r="F345">
            <v>87676</v>
          </cell>
          <cell r="G345">
            <v>1137895</v>
          </cell>
          <cell r="I345">
            <v>165637.27572377693</v>
          </cell>
          <cell r="J345">
            <v>0.6986097504421982</v>
          </cell>
          <cell r="K345">
            <v>87676</v>
          </cell>
          <cell r="L345">
            <v>253313.27572377693</v>
          </cell>
          <cell r="N345">
            <v>884581.7242762231</v>
          </cell>
          <cell r="P345">
            <v>0</v>
          </cell>
          <cell r="Q345">
            <v>165637.27572377693</v>
          </cell>
          <cell r="R345">
            <v>87676</v>
          </cell>
          <cell r="S345">
            <v>253313.27572377693</v>
          </cell>
          <cell r="U345">
            <v>362596.25</v>
          </cell>
          <cell r="V345">
            <v>0</v>
          </cell>
          <cell r="W345">
            <v>336</v>
          </cell>
          <cell r="X345">
            <v>98.212837837837824</v>
          </cell>
          <cell r="Y345">
            <v>1050219</v>
          </cell>
          <cell r="Z345">
            <v>0</v>
          </cell>
          <cell r="AA345">
            <v>1050219</v>
          </cell>
          <cell r="AB345">
            <v>87676</v>
          </cell>
          <cell r="AC345">
            <v>1137895</v>
          </cell>
          <cell r="AD345">
            <v>0</v>
          </cell>
          <cell r="AE345">
            <v>0</v>
          </cell>
          <cell r="AF345">
            <v>0</v>
          </cell>
          <cell r="AG345">
            <v>1137895</v>
          </cell>
          <cell r="AH345">
            <v>0</v>
          </cell>
          <cell r="AI345">
            <v>336</v>
          </cell>
          <cell r="AJ345">
            <v>336</v>
          </cell>
          <cell r="AK345" t="str">
            <v>WEYMOUTH</v>
          </cell>
          <cell r="AL345">
            <v>1050219</v>
          </cell>
          <cell r="AM345">
            <v>878054</v>
          </cell>
          <cell r="AN345">
            <v>172165</v>
          </cell>
          <cell r="AO345">
            <v>36781.5</v>
          </cell>
          <cell r="AP345">
            <v>15679.5</v>
          </cell>
          <cell r="AQ345">
            <v>30148.25</v>
          </cell>
          <cell r="AR345">
            <v>20146</v>
          </cell>
          <cell r="AS345">
            <v>0</v>
          </cell>
          <cell r="AT345">
            <v>274920.25</v>
          </cell>
          <cell r="AU345">
            <v>216675.84344765876</v>
          </cell>
        </row>
        <row r="346">
          <cell r="A346">
            <v>337</v>
          </cell>
          <cell r="B346">
            <v>337</v>
          </cell>
          <cell r="C346" t="str">
            <v>WHATELY</v>
          </cell>
          <cell r="D346">
            <v>1</v>
          </cell>
          <cell r="E346">
            <v>16719</v>
          </cell>
          <cell r="F346">
            <v>893</v>
          </cell>
          <cell r="G346">
            <v>17612</v>
          </cell>
          <cell r="I346">
            <v>0</v>
          </cell>
          <cell r="J346">
            <v>0.11492921492921493</v>
          </cell>
          <cell r="K346">
            <v>893</v>
          </cell>
          <cell r="L346">
            <v>893</v>
          </cell>
          <cell r="N346">
            <v>16719</v>
          </cell>
          <cell r="P346">
            <v>0</v>
          </cell>
          <cell r="Q346">
            <v>0</v>
          </cell>
          <cell r="R346">
            <v>893</v>
          </cell>
          <cell r="S346">
            <v>893</v>
          </cell>
          <cell r="U346">
            <v>7770</v>
          </cell>
          <cell r="V346">
            <v>0</v>
          </cell>
          <cell r="W346">
            <v>337</v>
          </cell>
          <cell r="X346">
            <v>1</v>
          </cell>
          <cell r="Y346">
            <v>16719</v>
          </cell>
          <cell r="Z346">
            <v>0</v>
          </cell>
          <cell r="AA346">
            <v>16719</v>
          </cell>
          <cell r="AB346">
            <v>893</v>
          </cell>
          <cell r="AC346">
            <v>17612</v>
          </cell>
          <cell r="AD346">
            <v>0</v>
          </cell>
          <cell r="AE346">
            <v>0</v>
          </cell>
          <cell r="AF346">
            <v>0</v>
          </cell>
          <cell r="AG346">
            <v>17612</v>
          </cell>
          <cell r="AH346">
            <v>0</v>
          </cell>
          <cell r="AI346">
            <v>337</v>
          </cell>
          <cell r="AJ346">
            <v>337</v>
          </cell>
          <cell r="AK346" t="str">
            <v>WHATELY</v>
          </cell>
          <cell r="AL346">
            <v>16719</v>
          </cell>
          <cell r="AM346">
            <v>41474</v>
          </cell>
          <cell r="AN346">
            <v>0</v>
          </cell>
          <cell r="AO346">
            <v>1593</v>
          </cell>
          <cell r="AP346">
            <v>0</v>
          </cell>
          <cell r="AQ346">
            <v>88.25</v>
          </cell>
          <cell r="AR346">
            <v>5195.75</v>
          </cell>
          <cell r="AS346">
            <v>0</v>
          </cell>
          <cell r="AT346">
            <v>6877</v>
          </cell>
          <cell r="AU346">
            <v>1593</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H347">
            <v>0</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H348">
            <v>0</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row>
        <row r="349">
          <cell r="A349">
            <v>340</v>
          </cell>
          <cell r="B349">
            <v>340</v>
          </cell>
          <cell r="C349" t="str">
            <v>WILLIAMSBURG</v>
          </cell>
          <cell r="D349">
            <v>17</v>
          </cell>
          <cell r="E349">
            <v>215560</v>
          </cell>
          <cell r="F349">
            <v>15181</v>
          </cell>
          <cell r="G349">
            <v>230741</v>
          </cell>
          <cell r="I349">
            <v>50254.483184337631</v>
          </cell>
          <cell r="J349">
            <v>0.79280901645443824</v>
          </cell>
          <cell r="K349">
            <v>15181</v>
          </cell>
          <cell r="L349">
            <v>65435.483184337631</v>
          </cell>
          <cell r="N349">
            <v>165305.51681566238</v>
          </cell>
          <cell r="P349">
            <v>0</v>
          </cell>
          <cell r="Q349">
            <v>50254.483184337631</v>
          </cell>
          <cell r="R349">
            <v>15181</v>
          </cell>
          <cell r="S349">
            <v>65435.483184337631</v>
          </cell>
          <cell r="U349">
            <v>82536.25</v>
          </cell>
          <cell r="V349">
            <v>0</v>
          </cell>
          <cell r="W349">
            <v>340</v>
          </cell>
          <cell r="X349">
            <v>17</v>
          </cell>
          <cell r="Y349">
            <v>215560</v>
          </cell>
          <cell r="Z349">
            <v>0</v>
          </cell>
          <cell r="AA349">
            <v>215560</v>
          </cell>
          <cell r="AB349">
            <v>15181</v>
          </cell>
          <cell r="AC349">
            <v>230741</v>
          </cell>
          <cell r="AD349">
            <v>0</v>
          </cell>
          <cell r="AE349">
            <v>0</v>
          </cell>
          <cell r="AF349">
            <v>0</v>
          </cell>
          <cell r="AG349">
            <v>230741</v>
          </cell>
          <cell r="AH349">
            <v>0</v>
          </cell>
          <cell r="AI349">
            <v>340</v>
          </cell>
          <cell r="AJ349">
            <v>340</v>
          </cell>
          <cell r="AK349" t="str">
            <v>WILLIAMSBURG</v>
          </cell>
          <cell r="AL349">
            <v>215560</v>
          </cell>
          <cell r="AM349">
            <v>163325</v>
          </cell>
          <cell r="AN349">
            <v>52235</v>
          </cell>
          <cell r="AO349">
            <v>1749.25</v>
          </cell>
          <cell r="AP349">
            <v>8409.25</v>
          </cell>
          <cell r="AQ349">
            <v>0</v>
          </cell>
          <cell r="AR349">
            <v>4961.75</v>
          </cell>
          <cell r="AS349">
            <v>0</v>
          </cell>
          <cell r="AT349">
            <v>67355.25</v>
          </cell>
          <cell r="AU349">
            <v>58129.66161307595</v>
          </cell>
        </row>
        <row r="350">
          <cell r="A350">
            <v>341</v>
          </cell>
          <cell r="B350">
            <v>341</v>
          </cell>
          <cell r="C350" t="str">
            <v>WILLIAMSTOWN</v>
          </cell>
          <cell r="D350">
            <v>2.9730639730639732</v>
          </cell>
          <cell r="E350">
            <v>42185</v>
          </cell>
          <cell r="F350">
            <v>2655</v>
          </cell>
          <cell r="G350">
            <v>44840</v>
          </cell>
          <cell r="I350">
            <v>40585.534088853892</v>
          </cell>
          <cell r="J350">
            <v>0.81223091358608279</v>
          </cell>
          <cell r="K350">
            <v>2655</v>
          </cell>
          <cell r="L350">
            <v>43240.534088853892</v>
          </cell>
          <cell r="N350">
            <v>1599.4659111461078</v>
          </cell>
          <cell r="P350">
            <v>0</v>
          </cell>
          <cell r="Q350">
            <v>40585.534088853892</v>
          </cell>
          <cell r="R350">
            <v>2655</v>
          </cell>
          <cell r="S350">
            <v>43240.534088853892</v>
          </cell>
          <cell r="U350">
            <v>53236.75</v>
          </cell>
          <cell r="V350">
            <v>0</v>
          </cell>
          <cell r="W350">
            <v>341</v>
          </cell>
          <cell r="X350">
            <v>2.9730639730639732</v>
          </cell>
          <cell r="Y350">
            <v>42185</v>
          </cell>
          <cell r="Z350">
            <v>0</v>
          </cell>
          <cell r="AA350">
            <v>42185</v>
          </cell>
          <cell r="AB350">
            <v>2655</v>
          </cell>
          <cell r="AC350">
            <v>44840</v>
          </cell>
          <cell r="AD350">
            <v>0</v>
          </cell>
          <cell r="AE350">
            <v>0</v>
          </cell>
          <cell r="AF350">
            <v>0</v>
          </cell>
          <cell r="AG350">
            <v>44840</v>
          </cell>
          <cell r="AH350">
            <v>0</v>
          </cell>
          <cell r="AI350">
            <v>341</v>
          </cell>
          <cell r="AJ350">
            <v>341</v>
          </cell>
          <cell r="AK350" t="str">
            <v>WILLIAMSTOWN</v>
          </cell>
          <cell r="AL350">
            <v>42185</v>
          </cell>
          <cell r="AM350">
            <v>0</v>
          </cell>
          <cell r="AN350">
            <v>42185</v>
          </cell>
          <cell r="AO350">
            <v>0</v>
          </cell>
          <cell r="AP350">
            <v>3018.25</v>
          </cell>
          <cell r="AQ350">
            <v>0</v>
          </cell>
          <cell r="AR350">
            <v>5378.5</v>
          </cell>
          <cell r="AS350">
            <v>0</v>
          </cell>
          <cell r="AT350">
            <v>50581.75</v>
          </cell>
          <cell r="AU350">
            <v>43672.872117152714</v>
          </cell>
        </row>
        <row r="351">
          <cell r="A351">
            <v>342</v>
          </cell>
          <cell r="B351">
            <v>342</v>
          </cell>
          <cell r="C351" t="str">
            <v>WILMINGTON</v>
          </cell>
          <cell r="D351">
            <v>8.4953465015065284</v>
          </cell>
          <cell r="E351">
            <v>116831</v>
          </cell>
          <cell r="F351">
            <v>7581</v>
          </cell>
          <cell r="G351">
            <v>124412</v>
          </cell>
          <cell r="I351">
            <v>16772.018863837617</v>
          </cell>
          <cell r="J351">
            <v>0.62153588034907903</v>
          </cell>
          <cell r="K351">
            <v>7581</v>
          </cell>
          <cell r="L351">
            <v>24353.018863837617</v>
          </cell>
          <cell r="N351">
            <v>100058.98113616239</v>
          </cell>
          <cell r="P351">
            <v>0</v>
          </cell>
          <cell r="Q351">
            <v>16772.018863837617</v>
          </cell>
          <cell r="R351">
            <v>7581</v>
          </cell>
          <cell r="S351">
            <v>24353.018863837617</v>
          </cell>
          <cell r="U351">
            <v>39182</v>
          </cell>
          <cell r="V351">
            <v>0</v>
          </cell>
          <cell r="W351">
            <v>342</v>
          </cell>
          <cell r="X351">
            <v>8.4953465015065284</v>
          </cell>
          <cell r="Y351">
            <v>116831</v>
          </cell>
          <cell r="Z351">
            <v>0</v>
          </cell>
          <cell r="AA351">
            <v>116831</v>
          </cell>
          <cell r="AB351">
            <v>7581</v>
          </cell>
          <cell r="AC351">
            <v>124412</v>
          </cell>
          <cell r="AD351">
            <v>0</v>
          </cell>
          <cell r="AE351">
            <v>0</v>
          </cell>
          <cell r="AF351">
            <v>0</v>
          </cell>
          <cell r="AG351">
            <v>124412</v>
          </cell>
          <cell r="AH351">
            <v>0</v>
          </cell>
          <cell r="AI351">
            <v>342</v>
          </cell>
          <cell r="AJ351">
            <v>342</v>
          </cell>
          <cell r="AK351" t="str">
            <v>WILMINGTON</v>
          </cell>
          <cell r="AL351">
            <v>116831</v>
          </cell>
          <cell r="AM351">
            <v>99398</v>
          </cell>
          <cell r="AN351">
            <v>17433</v>
          </cell>
          <cell r="AO351">
            <v>0</v>
          </cell>
          <cell r="AP351">
            <v>11594.75</v>
          </cell>
          <cell r="AQ351">
            <v>2042.5</v>
          </cell>
          <cell r="AR351">
            <v>530.75</v>
          </cell>
          <cell r="AS351">
            <v>0</v>
          </cell>
          <cell r="AT351">
            <v>31601</v>
          </cell>
          <cell r="AU351">
            <v>23148.731046254106</v>
          </cell>
        </row>
        <row r="352">
          <cell r="A352">
            <v>343</v>
          </cell>
          <cell r="B352">
            <v>343</v>
          </cell>
          <cell r="C352" t="str">
            <v>WINCHENDON</v>
          </cell>
          <cell r="D352">
            <v>34.258278145695364</v>
          </cell>
          <cell r="E352">
            <v>377856</v>
          </cell>
          <cell r="F352">
            <v>29357</v>
          </cell>
          <cell r="G352">
            <v>407213</v>
          </cell>
          <cell r="I352">
            <v>94178.450443472975</v>
          </cell>
          <cell r="J352">
            <v>0.74142252523547947</v>
          </cell>
          <cell r="K352">
            <v>29357</v>
          </cell>
          <cell r="L352">
            <v>123535.45044347298</v>
          </cell>
          <cell r="N352">
            <v>283677.54955652705</v>
          </cell>
          <cell r="P352">
            <v>17145</v>
          </cell>
          <cell r="Q352">
            <v>94178.450443472975</v>
          </cell>
          <cell r="R352">
            <v>30593</v>
          </cell>
          <cell r="S352">
            <v>140680.45044347298</v>
          </cell>
          <cell r="U352">
            <v>183764.5</v>
          </cell>
          <cell r="V352">
            <v>0</v>
          </cell>
          <cell r="W352">
            <v>343</v>
          </cell>
          <cell r="X352">
            <v>34.258278145695364</v>
          </cell>
          <cell r="Y352">
            <v>377856</v>
          </cell>
          <cell r="Z352">
            <v>0</v>
          </cell>
          <cell r="AA352">
            <v>377856</v>
          </cell>
          <cell r="AB352">
            <v>29357</v>
          </cell>
          <cell r="AC352">
            <v>407213</v>
          </cell>
          <cell r="AD352">
            <v>15909</v>
          </cell>
          <cell r="AE352">
            <v>1236</v>
          </cell>
          <cell r="AF352">
            <v>17145</v>
          </cell>
          <cell r="AG352">
            <v>424358</v>
          </cell>
          <cell r="AH352">
            <v>0</v>
          </cell>
          <cell r="AI352">
            <v>343</v>
          </cell>
          <cell r="AJ352">
            <v>343</v>
          </cell>
          <cell r="AK352" t="str">
            <v>WINCHENDON</v>
          </cell>
          <cell r="AL352">
            <v>377856</v>
          </cell>
          <cell r="AM352">
            <v>279966</v>
          </cell>
          <cell r="AN352">
            <v>97890</v>
          </cell>
          <cell r="AO352">
            <v>18845</v>
          </cell>
          <cell r="AP352">
            <v>8291.5</v>
          </cell>
          <cell r="AQ352">
            <v>8683</v>
          </cell>
          <cell r="AR352">
            <v>3553</v>
          </cell>
          <cell r="AS352">
            <v>0</v>
          </cell>
          <cell r="AT352">
            <v>137262.5</v>
          </cell>
          <cell r="AU352">
            <v>120822.36574484278</v>
          </cell>
        </row>
        <row r="353">
          <cell r="A353">
            <v>344</v>
          </cell>
          <cell r="B353">
            <v>344</v>
          </cell>
          <cell r="C353" t="str">
            <v>WINCHESTER</v>
          </cell>
          <cell r="D353">
            <v>4.0507006369426755</v>
          </cell>
          <cell r="E353">
            <v>47661</v>
          </cell>
          <cell r="F353">
            <v>3616</v>
          </cell>
          <cell r="G353">
            <v>51277</v>
          </cell>
          <cell r="I353">
            <v>45853.908740283638</v>
          </cell>
          <cell r="J353">
            <v>0.96475824912306951</v>
          </cell>
          <cell r="K353">
            <v>3616</v>
          </cell>
          <cell r="L353">
            <v>49469.908740283638</v>
          </cell>
          <cell r="N353">
            <v>1807.0912597163624</v>
          </cell>
          <cell r="P353">
            <v>0</v>
          </cell>
          <cell r="Q353">
            <v>45853.908740283638</v>
          </cell>
          <cell r="R353">
            <v>3616</v>
          </cell>
          <cell r="S353">
            <v>49469.908740283638</v>
          </cell>
          <cell r="U353">
            <v>51277</v>
          </cell>
          <cell r="V353">
            <v>0</v>
          </cell>
          <cell r="W353">
            <v>344</v>
          </cell>
          <cell r="X353">
            <v>4.0507006369426755</v>
          </cell>
          <cell r="Y353">
            <v>47661</v>
          </cell>
          <cell r="Z353">
            <v>0</v>
          </cell>
          <cell r="AA353">
            <v>47661</v>
          </cell>
          <cell r="AB353">
            <v>3616</v>
          </cell>
          <cell r="AC353">
            <v>51277</v>
          </cell>
          <cell r="AD353">
            <v>0</v>
          </cell>
          <cell r="AE353">
            <v>0</v>
          </cell>
          <cell r="AF353">
            <v>0</v>
          </cell>
          <cell r="AG353">
            <v>51277</v>
          </cell>
          <cell r="AH353">
            <v>0</v>
          </cell>
          <cell r="AI353">
            <v>344</v>
          </cell>
          <cell r="AJ353">
            <v>344</v>
          </cell>
          <cell r="AK353" t="str">
            <v>WINCHESTER</v>
          </cell>
          <cell r="AL353">
            <v>47661</v>
          </cell>
          <cell r="AM353">
            <v>0</v>
          </cell>
          <cell r="AN353">
            <v>47661</v>
          </cell>
          <cell r="AO353">
            <v>0</v>
          </cell>
          <cell r="AP353">
            <v>0</v>
          </cell>
          <cell r="AQ353">
            <v>0</v>
          </cell>
          <cell r="AR353">
            <v>0</v>
          </cell>
          <cell r="AS353">
            <v>0</v>
          </cell>
          <cell r="AT353">
            <v>47661</v>
          </cell>
          <cell r="AU353">
            <v>47661</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H354">
            <v>0</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row>
        <row r="355">
          <cell r="A355">
            <v>346</v>
          </cell>
          <cell r="B355">
            <v>346</v>
          </cell>
          <cell r="C355" t="str">
            <v>WINTHROP</v>
          </cell>
          <cell r="D355">
            <v>16.601941747572816</v>
          </cell>
          <cell r="E355">
            <v>170129</v>
          </cell>
          <cell r="F355">
            <v>13857</v>
          </cell>
          <cell r="G355">
            <v>183986</v>
          </cell>
          <cell r="I355">
            <v>9959.4986105918088</v>
          </cell>
          <cell r="J355">
            <v>0.83505131694512136</v>
          </cell>
          <cell r="K355">
            <v>13857</v>
          </cell>
          <cell r="L355">
            <v>23816.498610591807</v>
          </cell>
          <cell r="N355">
            <v>160169.50138940819</v>
          </cell>
          <cell r="P355">
            <v>12677</v>
          </cell>
          <cell r="Q355">
            <v>9959.4986105918088</v>
          </cell>
          <cell r="R355">
            <v>14750</v>
          </cell>
          <cell r="S355">
            <v>36493.498610591807</v>
          </cell>
          <cell r="U355">
            <v>41198</v>
          </cell>
          <cell r="V355">
            <v>0</v>
          </cell>
          <cell r="W355">
            <v>346</v>
          </cell>
          <cell r="X355">
            <v>16.601941747572816</v>
          </cell>
          <cell r="Y355">
            <v>170129</v>
          </cell>
          <cell r="Z355">
            <v>0</v>
          </cell>
          <cell r="AA355">
            <v>170129</v>
          </cell>
          <cell r="AB355">
            <v>13857</v>
          </cell>
          <cell r="AC355">
            <v>183986</v>
          </cell>
          <cell r="AD355">
            <v>11784</v>
          </cell>
          <cell r="AE355">
            <v>893</v>
          </cell>
          <cell r="AF355">
            <v>12677</v>
          </cell>
          <cell r="AG355">
            <v>196663</v>
          </cell>
          <cell r="AH355">
            <v>0</v>
          </cell>
          <cell r="AI355">
            <v>346</v>
          </cell>
          <cell r="AJ355">
            <v>346</v>
          </cell>
          <cell r="AK355" t="str">
            <v>WINTHROP</v>
          </cell>
          <cell r="AL355">
            <v>170129</v>
          </cell>
          <cell r="AM355">
            <v>159777</v>
          </cell>
          <cell r="AN355">
            <v>10352</v>
          </cell>
          <cell r="AO355">
            <v>3514.75</v>
          </cell>
          <cell r="AP355">
            <v>797.25</v>
          </cell>
          <cell r="AQ355">
            <v>0</v>
          </cell>
          <cell r="AR355">
            <v>0</v>
          </cell>
          <cell r="AS355">
            <v>0</v>
          </cell>
          <cell r="AT355">
            <v>14664</v>
          </cell>
          <cell r="AU355">
            <v>14259.761197018141</v>
          </cell>
        </row>
        <row r="356">
          <cell r="A356">
            <v>347</v>
          </cell>
          <cell r="B356">
            <v>347</v>
          </cell>
          <cell r="C356" t="str">
            <v>WOBURN</v>
          </cell>
          <cell r="D356">
            <v>15.302577052577053</v>
          </cell>
          <cell r="E356">
            <v>199351</v>
          </cell>
          <cell r="F356">
            <v>12765</v>
          </cell>
          <cell r="G356">
            <v>212116</v>
          </cell>
          <cell r="I356">
            <v>61149.127916403093</v>
          </cell>
          <cell r="J356">
            <v>0.77605430204059156</v>
          </cell>
          <cell r="K356">
            <v>12765</v>
          </cell>
          <cell r="L356">
            <v>73914.127916403086</v>
          </cell>
          <cell r="N356">
            <v>138201.87208359691</v>
          </cell>
          <cell r="P356">
            <v>14617</v>
          </cell>
          <cell r="Q356">
            <v>61149.127916403093</v>
          </cell>
          <cell r="R356">
            <v>13658</v>
          </cell>
          <cell r="S356">
            <v>88531.127916403086</v>
          </cell>
          <cell r="U356">
            <v>109860.5</v>
          </cell>
          <cell r="V356">
            <v>0</v>
          </cell>
          <cell r="W356">
            <v>347</v>
          </cell>
          <cell r="X356">
            <v>15.302577052577053</v>
          </cell>
          <cell r="Y356">
            <v>199351</v>
          </cell>
          <cell r="Z356">
            <v>0</v>
          </cell>
          <cell r="AA356">
            <v>199351</v>
          </cell>
          <cell r="AB356">
            <v>12765</v>
          </cell>
          <cell r="AC356">
            <v>212116</v>
          </cell>
          <cell r="AD356">
            <v>13724</v>
          </cell>
          <cell r="AE356">
            <v>893</v>
          </cell>
          <cell r="AF356">
            <v>14617</v>
          </cell>
          <cell r="AG356">
            <v>226733</v>
          </cell>
          <cell r="AH356">
            <v>0</v>
          </cell>
          <cell r="AI356">
            <v>347</v>
          </cell>
          <cell r="AJ356">
            <v>347</v>
          </cell>
          <cell r="AK356" t="str">
            <v>WOBURN</v>
          </cell>
          <cell r="AL356">
            <v>199351</v>
          </cell>
          <cell r="AM356">
            <v>135792</v>
          </cell>
          <cell r="AN356">
            <v>63559</v>
          </cell>
          <cell r="AO356">
            <v>0</v>
          </cell>
          <cell r="AP356">
            <v>8825.5</v>
          </cell>
          <cell r="AQ356">
            <v>5810.25</v>
          </cell>
          <cell r="AR356">
            <v>4283.75</v>
          </cell>
          <cell r="AS356">
            <v>0</v>
          </cell>
          <cell r="AT356">
            <v>82478.5</v>
          </cell>
          <cell r="AU356">
            <v>67909.605605874691</v>
          </cell>
        </row>
        <row r="357">
          <cell r="A357">
            <v>348</v>
          </cell>
          <cell r="B357">
            <v>348</v>
          </cell>
          <cell r="C357" t="str">
            <v>WORCESTER</v>
          </cell>
          <cell r="D357">
            <v>2002.8815045491854</v>
          </cell>
          <cell r="E357">
            <v>22670277</v>
          </cell>
          <cell r="F357">
            <v>1786353</v>
          </cell>
          <cell r="G357">
            <v>24456630</v>
          </cell>
          <cell r="I357">
            <v>54309.669297518129</v>
          </cell>
          <cell r="J357">
            <v>0.67816910130363983</v>
          </cell>
          <cell r="K357">
            <v>1786353</v>
          </cell>
          <cell r="L357">
            <v>1840662.6692975182</v>
          </cell>
          <cell r="N357">
            <v>22615967.330702484</v>
          </cell>
          <cell r="P357">
            <v>12323</v>
          </cell>
          <cell r="Q357">
            <v>54309.669297518129</v>
          </cell>
          <cell r="R357">
            <v>1787246</v>
          </cell>
          <cell r="S357">
            <v>1852985.6692975182</v>
          </cell>
          <cell r="U357">
            <v>2726487.75</v>
          </cell>
          <cell r="V357">
            <v>0</v>
          </cell>
          <cell r="W357">
            <v>348</v>
          </cell>
          <cell r="X357">
            <v>2002.8815045491854</v>
          </cell>
          <cell r="Y357">
            <v>22670277</v>
          </cell>
          <cell r="Z357">
            <v>0</v>
          </cell>
          <cell r="AA357">
            <v>22670277</v>
          </cell>
          <cell r="AB357">
            <v>1786353</v>
          </cell>
          <cell r="AC357">
            <v>24456630</v>
          </cell>
          <cell r="AD357">
            <v>11430</v>
          </cell>
          <cell r="AE357">
            <v>893</v>
          </cell>
          <cell r="AF357">
            <v>12323</v>
          </cell>
          <cell r="AG357">
            <v>24468953</v>
          </cell>
          <cell r="AH357">
            <v>0</v>
          </cell>
          <cell r="AI357">
            <v>348</v>
          </cell>
          <cell r="AJ357">
            <v>348</v>
          </cell>
          <cell r="AK357" t="str">
            <v>WORCESTER</v>
          </cell>
          <cell r="AL357">
            <v>22670277</v>
          </cell>
          <cell r="AM357">
            <v>22613827</v>
          </cell>
          <cell r="AN357">
            <v>56450</v>
          </cell>
          <cell r="AO357">
            <v>0</v>
          </cell>
          <cell r="AP357">
            <v>358149</v>
          </cell>
          <cell r="AQ357">
            <v>258284.25</v>
          </cell>
          <cell r="AR357">
            <v>254928.5</v>
          </cell>
          <cell r="AS357">
            <v>0</v>
          </cell>
          <cell r="AT357">
            <v>927811.75</v>
          </cell>
          <cell r="AU357">
            <v>233002.60859310129</v>
          </cell>
        </row>
        <row r="358">
          <cell r="A358">
            <v>349</v>
          </cell>
          <cell r="B358">
            <v>349</v>
          </cell>
          <cell r="C358" t="str">
            <v>WORTHINGTON</v>
          </cell>
          <cell r="D358">
            <v>0</v>
          </cell>
          <cell r="E358">
            <v>0</v>
          </cell>
          <cell r="F358">
            <v>0</v>
          </cell>
          <cell r="G358">
            <v>0</v>
          </cell>
          <cell r="I358">
            <v>0</v>
          </cell>
          <cell r="J358" t="str">
            <v/>
          </cell>
          <cell r="K358">
            <v>0</v>
          </cell>
          <cell r="L358">
            <v>0</v>
          </cell>
          <cell r="N358">
            <v>0</v>
          </cell>
          <cell r="P358">
            <v>0</v>
          </cell>
          <cell r="Q358">
            <v>0</v>
          </cell>
          <cell r="R358">
            <v>0</v>
          </cell>
          <cell r="S358">
            <v>0</v>
          </cell>
          <cell r="U358">
            <v>0</v>
          </cell>
          <cell r="V358">
            <v>0</v>
          </cell>
          <cell r="W358">
            <v>349</v>
          </cell>
          <cell r="AH358">
            <v>0</v>
          </cell>
          <cell r="AI358">
            <v>349</v>
          </cell>
          <cell r="AJ358">
            <v>349</v>
          </cell>
          <cell r="AK358" t="str">
            <v>WORTHINGTON</v>
          </cell>
          <cell r="AL358">
            <v>0</v>
          </cell>
          <cell r="AM358">
            <v>0</v>
          </cell>
          <cell r="AN358">
            <v>0</v>
          </cell>
          <cell r="AO358">
            <v>0</v>
          </cell>
          <cell r="AP358">
            <v>0</v>
          </cell>
          <cell r="AQ358">
            <v>0</v>
          </cell>
          <cell r="AR358">
            <v>0</v>
          </cell>
          <cell r="AS358">
            <v>0</v>
          </cell>
          <cell r="AT358">
            <v>0</v>
          </cell>
          <cell r="AU358">
            <v>0</v>
          </cell>
        </row>
        <row r="359">
          <cell r="A359">
            <v>350</v>
          </cell>
          <cell r="B359">
            <v>350</v>
          </cell>
          <cell r="C359" t="str">
            <v>WRENTHAM</v>
          </cell>
          <cell r="D359">
            <v>8</v>
          </cell>
          <cell r="E359">
            <v>96328</v>
          </cell>
          <cell r="F359">
            <v>7144</v>
          </cell>
          <cell r="G359">
            <v>103472</v>
          </cell>
          <cell r="I359">
            <v>2625.5285653308588</v>
          </cell>
          <cell r="J359">
            <v>0.55647804541643076</v>
          </cell>
          <cell r="K359">
            <v>7144</v>
          </cell>
          <cell r="L359">
            <v>9769.5285653308583</v>
          </cell>
          <cell r="N359">
            <v>93702.471434669147</v>
          </cell>
          <cell r="P359">
            <v>0</v>
          </cell>
          <cell r="Q359">
            <v>2625.5285653308588</v>
          </cell>
          <cell r="R359">
            <v>7144</v>
          </cell>
          <cell r="S359">
            <v>9769.5285653308583</v>
          </cell>
          <cell r="U359">
            <v>17556</v>
          </cell>
          <cell r="V359">
            <v>0</v>
          </cell>
          <cell r="W359">
            <v>350</v>
          </cell>
          <cell r="X359">
            <v>8</v>
          </cell>
          <cell r="Y359">
            <v>96328</v>
          </cell>
          <cell r="Z359">
            <v>0</v>
          </cell>
          <cell r="AA359">
            <v>96328</v>
          </cell>
          <cell r="AB359">
            <v>7144</v>
          </cell>
          <cell r="AC359">
            <v>103472</v>
          </cell>
          <cell r="AD359">
            <v>0</v>
          </cell>
          <cell r="AE359">
            <v>0</v>
          </cell>
          <cell r="AF359">
            <v>0</v>
          </cell>
          <cell r="AG359">
            <v>103472</v>
          </cell>
          <cell r="AH359">
            <v>0</v>
          </cell>
          <cell r="AI359">
            <v>350</v>
          </cell>
          <cell r="AJ359">
            <v>350</v>
          </cell>
          <cell r="AK359" t="str">
            <v>WRENTHAM</v>
          </cell>
          <cell r="AL359">
            <v>96328</v>
          </cell>
          <cell r="AM359">
            <v>93599</v>
          </cell>
          <cell r="AN359">
            <v>2729</v>
          </cell>
          <cell r="AO359">
            <v>5639.75</v>
          </cell>
          <cell r="AP359">
            <v>1481.5</v>
          </cell>
          <cell r="AQ359">
            <v>0</v>
          </cell>
          <cell r="AR359">
            <v>561.75</v>
          </cell>
          <cell r="AS359">
            <v>0</v>
          </cell>
          <cell r="AT359">
            <v>10412</v>
          </cell>
          <cell r="AU359">
            <v>9099.0680788740992</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H360">
            <v>0</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row>
        <row r="361">
          <cell r="A361">
            <v>352</v>
          </cell>
          <cell r="B361">
            <v>352</v>
          </cell>
          <cell r="C361" t="str">
            <v>DEVENS</v>
          </cell>
          <cell r="D361">
            <v>2</v>
          </cell>
          <cell r="E361">
            <v>14383</v>
          </cell>
          <cell r="F361">
            <v>893</v>
          </cell>
          <cell r="G361">
            <v>15276</v>
          </cell>
          <cell r="I361">
            <v>677.30747892741829</v>
          </cell>
          <cell r="J361">
            <v>0.95357976555483126</v>
          </cell>
          <cell r="K361">
            <v>893</v>
          </cell>
          <cell r="L361">
            <v>1570.3074789274183</v>
          </cell>
          <cell r="N361">
            <v>13705.692521072582</v>
          </cell>
          <cell r="P361">
            <v>15276</v>
          </cell>
          <cell r="Q361">
            <v>677.30747892741829</v>
          </cell>
          <cell r="R361">
            <v>1786</v>
          </cell>
          <cell r="S361">
            <v>16846.307478927418</v>
          </cell>
          <cell r="U361">
            <v>16922.75</v>
          </cell>
          <cell r="V361">
            <v>0</v>
          </cell>
          <cell r="W361">
            <v>352</v>
          </cell>
          <cell r="X361">
            <v>2</v>
          </cell>
          <cell r="Y361">
            <v>14383</v>
          </cell>
          <cell r="Z361">
            <v>0</v>
          </cell>
          <cell r="AA361">
            <v>14383</v>
          </cell>
          <cell r="AB361">
            <v>893</v>
          </cell>
          <cell r="AC361">
            <v>15276</v>
          </cell>
          <cell r="AD361">
            <v>14383</v>
          </cell>
          <cell r="AE361">
            <v>893</v>
          </cell>
          <cell r="AF361">
            <v>15276</v>
          </cell>
          <cell r="AG361">
            <v>30552</v>
          </cell>
          <cell r="AH361">
            <v>0</v>
          </cell>
          <cell r="AI361">
            <v>352</v>
          </cell>
          <cell r="AJ361">
            <v>352</v>
          </cell>
          <cell r="AK361" t="str">
            <v>DEVENS</v>
          </cell>
          <cell r="AL361">
            <v>14383</v>
          </cell>
          <cell r="AM361">
            <v>13679</v>
          </cell>
          <cell r="AN361">
            <v>704</v>
          </cell>
          <cell r="AO361">
            <v>49.75</v>
          </cell>
          <cell r="AP361">
            <v>0</v>
          </cell>
          <cell r="AQ361">
            <v>0</v>
          </cell>
          <cell r="AR361">
            <v>0</v>
          </cell>
          <cell r="AS361">
            <v>0</v>
          </cell>
          <cell r="AT361">
            <v>753.75</v>
          </cell>
          <cell r="AU361">
            <v>753.75</v>
          </cell>
        </row>
        <row r="362">
          <cell r="A362">
            <v>353</v>
          </cell>
          <cell r="B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H362">
            <v>0</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H363">
            <v>0</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row>
        <row r="364">
          <cell r="A364">
            <v>600</v>
          </cell>
          <cell r="B364">
            <v>701</v>
          </cell>
          <cell r="C364" t="str">
            <v>ACTON BOXBOROUGH</v>
          </cell>
          <cell r="D364">
            <v>29.933566433566433</v>
          </cell>
          <cell r="E364">
            <v>347628</v>
          </cell>
          <cell r="F364">
            <v>25810</v>
          </cell>
          <cell r="G364">
            <v>373438</v>
          </cell>
          <cell r="I364">
            <v>0</v>
          </cell>
          <cell r="J364">
            <v>0.43232468739792801</v>
          </cell>
          <cell r="K364">
            <v>25810</v>
          </cell>
          <cell r="L364">
            <v>25810</v>
          </cell>
          <cell r="N364">
            <v>347628</v>
          </cell>
          <cell r="P364">
            <v>13185</v>
          </cell>
          <cell r="Q364">
            <v>0</v>
          </cell>
          <cell r="R364">
            <v>26703</v>
          </cell>
          <cell r="S364">
            <v>38995</v>
          </cell>
          <cell r="U364">
            <v>72885.5</v>
          </cell>
          <cell r="V364">
            <v>0</v>
          </cell>
          <cell r="W364">
            <v>600</v>
          </cell>
          <cell r="X364">
            <v>29.933566433566433</v>
          </cell>
          <cell r="Y364">
            <v>347628</v>
          </cell>
          <cell r="Z364">
            <v>0</v>
          </cell>
          <cell r="AA364">
            <v>347628</v>
          </cell>
          <cell r="AB364">
            <v>25810</v>
          </cell>
          <cell r="AC364">
            <v>373438</v>
          </cell>
          <cell r="AD364">
            <v>12292</v>
          </cell>
          <cell r="AE364">
            <v>893</v>
          </cell>
          <cell r="AF364">
            <v>13185</v>
          </cell>
          <cell r="AG364">
            <v>386623</v>
          </cell>
          <cell r="AH364">
            <v>0</v>
          </cell>
          <cell r="AI364">
            <v>600</v>
          </cell>
          <cell r="AJ364">
            <v>701</v>
          </cell>
          <cell r="AK364" t="str">
            <v>ACTON BOXBOROUGH</v>
          </cell>
          <cell r="AL364">
            <v>347628</v>
          </cell>
          <cell r="AM364">
            <v>403913</v>
          </cell>
          <cell r="AN364">
            <v>0</v>
          </cell>
          <cell r="AO364">
            <v>6499.75</v>
          </cell>
          <cell r="AP364">
            <v>18565</v>
          </cell>
          <cell r="AQ364">
            <v>0</v>
          </cell>
          <cell r="AR364">
            <v>8825.75</v>
          </cell>
          <cell r="AS364">
            <v>0</v>
          </cell>
          <cell r="AT364">
            <v>33890.5</v>
          </cell>
          <cell r="AU364">
            <v>15651.525318459428</v>
          </cell>
        </row>
        <row r="365">
          <cell r="A365">
            <v>603</v>
          </cell>
          <cell r="B365">
            <v>702</v>
          </cell>
          <cell r="C365" t="str">
            <v>ADAMS CHESHIRE</v>
          </cell>
          <cell r="D365">
            <v>62.030303030303031</v>
          </cell>
          <cell r="E365">
            <v>732084</v>
          </cell>
          <cell r="F365">
            <v>55267</v>
          </cell>
          <cell r="G365">
            <v>787351</v>
          </cell>
          <cell r="I365">
            <v>30838.656149914012</v>
          </cell>
          <cell r="J365">
            <v>0.49594961431025347</v>
          </cell>
          <cell r="K365">
            <v>55267</v>
          </cell>
          <cell r="L365">
            <v>86105.656149914008</v>
          </cell>
          <cell r="N365">
            <v>701245.34385008598</v>
          </cell>
          <cell r="P365">
            <v>1799</v>
          </cell>
          <cell r="Q365">
            <v>30838.656149914012</v>
          </cell>
          <cell r="R365">
            <v>55393</v>
          </cell>
          <cell r="S365">
            <v>87904.656149914008</v>
          </cell>
          <cell r="U365">
            <v>175416.75</v>
          </cell>
          <cell r="V365">
            <v>0</v>
          </cell>
          <cell r="W365">
            <v>603</v>
          </cell>
          <cell r="X365">
            <v>62.030303030303031</v>
          </cell>
          <cell r="Y365">
            <v>732084</v>
          </cell>
          <cell r="Z365">
            <v>0</v>
          </cell>
          <cell r="AA365">
            <v>732084</v>
          </cell>
          <cell r="AB365">
            <v>55267</v>
          </cell>
          <cell r="AC365">
            <v>787351</v>
          </cell>
          <cell r="AD365">
            <v>1673</v>
          </cell>
          <cell r="AE365">
            <v>126</v>
          </cell>
          <cell r="AF365">
            <v>1799</v>
          </cell>
          <cell r="AG365">
            <v>789150</v>
          </cell>
          <cell r="AH365">
            <v>0</v>
          </cell>
          <cell r="AI365">
            <v>603</v>
          </cell>
          <cell r="AJ365">
            <v>702</v>
          </cell>
          <cell r="AK365" t="str">
            <v>ADAMS CHESHIRE</v>
          </cell>
          <cell r="AL365">
            <v>732084</v>
          </cell>
          <cell r="AM365">
            <v>700030</v>
          </cell>
          <cell r="AN365">
            <v>32054</v>
          </cell>
          <cell r="AO365">
            <v>0</v>
          </cell>
          <cell r="AP365">
            <v>34522</v>
          </cell>
          <cell r="AQ365">
            <v>0</v>
          </cell>
          <cell r="AR365">
            <v>51774.75</v>
          </cell>
          <cell r="AS365">
            <v>0</v>
          </cell>
          <cell r="AT365">
            <v>118350.75</v>
          </cell>
          <cell r="AU365">
            <v>49071.914761317341</v>
          </cell>
        </row>
        <row r="366">
          <cell r="A366">
            <v>605</v>
          </cell>
          <cell r="B366">
            <v>703</v>
          </cell>
          <cell r="C366" t="str">
            <v>AMHERST PELHAM</v>
          </cell>
          <cell r="D366">
            <v>73.723402225033979</v>
          </cell>
          <cell r="E366">
            <v>1072050</v>
          </cell>
          <cell r="F366">
            <v>62727</v>
          </cell>
          <cell r="G366">
            <v>1134777</v>
          </cell>
          <cell r="I366">
            <v>60678.668602204925</v>
          </cell>
          <cell r="J366">
            <v>0.64354060717512174</v>
          </cell>
          <cell r="K366">
            <v>62727</v>
          </cell>
          <cell r="L366">
            <v>123405.66860220493</v>
          </cell>
          <cell r="N366">
            <v>1011371.3313977951</v>
          </cell>
          <cell r="P366">
            <v>49871</v>
          </cell>
          <cell r="Q366">
            <v>60678.668602204925</v>
          </cell>
          <cell r="R366">
            <v>65459</v>
          </cell>
          <cell r="S366">
            <v>173276.66860220494</v>
          </cell>
          <cell r="U366">
            <v>241631.5</v>
          </cell>
          <cell r="V366">
            <v>0</v>
          </cell>
          <cell r="W366">
            <v>605</v>
          </cell>
          <cell r="X366">
            <v>73.723402225033979</v>
          </cell>
          <cell r="Y366">
            <v>1072050</v>
          </cell>
          <cell r="Z366">
            <v>0</v>
          </cell>
          <cell r="AA366">
            <v>1072050</v>
          </cell>
          <cell r="AB366">
            <v>62727</v>
          </cell>
          <cell r="AC366">
            <v>1134777</v>
          </cell>
          <cell r="AD366">
            <v>47139</v>
          </cell>
          <cell r="AE366">
            <v>2732</v>
          </cell>
          <cell r="AF366">
            <v>49871</v>
          </cell>
          <cell r="AG366">
            <v>1184648</v>
          </cell>
          <cell r="AH366">
            <v>0</v>
          </cell>
          <cell r="AI366">
            <v>605</v>
          </cell>
          <cell r="AJ366">
            <v>703</v>
          </cell>
          <cell r="AK366" t="str">
            <v>AMHERST PELHAM</v>
          </cell>
          <cell r="AL366">
            <v>1072050</v>
          </cell>
          <cell r="AM366">
            <v>1008980</v>
          </cell>
          <cell r="AN366">
            <v>63070</v>
          </cell>
          <cell r="AO366">
            <v>23242.25</v>
          </cell>
          <cell r="AP366">
            <v>10215.75</v>
          </cell>
          <cell r="AQ366">
            <v>32505.5</v>
          </cell>
          <cell r="AR366">
            <v>0</v>
          </cell>
          <cell r="AS366">
            <v>0</v>
          </cell>
          <cell r="AT366">
            <v>129033.5</v>
          </cell>
          <cell r="AU366">
            <v>91348.19121785897</v>
          </cell>
        </row>
        <row r="367">
          <cell r="A367">
            <v>610</v>
          </cell>
          <cell r="B367">
            <v>704</v>
          </cell>
          <cell r="C367" t="str">
            <v>ASHBURNHAM WESTMINSTER</v>
          </cell>
          <cell r="D367">
            <v>11</v>
          </cell>
          <cell r="E367">
            <v>114209</v>
          </cell>
          <cell r="F367">
            <v>9823</v>
          </cell>
          <cell r="G367">
            <v>124032</v>
          </cell>
          <cell r="I367">
            <v>0</v>
          </cell>
          <cell r="J367">
            <v>0.41888679225168174</v>
          </cell>
          <cell r="K367">
            <v>9823</v>
          </cell>
          <cell r="L367">
            <v>9823</v>
          </cell>
          <cell r="N367">
            <v>114209</v>
          </cell>
          <cell r="P367">
            <v>0</v>
          </cell>
          <cell r="Q367">
            <v>0</v>
          </cell>
          <cell r="R367">
            <v>9823</v>
          </cell>
          <cell r="S367">
            <v>9823</v>
          </cell>
          <cell r="U367">
            <v>23450.25</v>
          </cell>
          <cell r="V367">
            <v>0</v>
          </cell>
          <cell r="W367">
            <v>610</v>
          </cell>
          <cell r="X367">
            <v>11</v>
          </cell>
          <cell r="Y367">
            <v>114209</v>
          </cell>
          <cell r="Z367">
            <v>0</v>
          </cell>
          <cell r="AA367">
            <v>114209</v>
          </cell>
          <cell r="AB367">
            <v>9823</v>
          </cell>
          <cell r="AC367">
            <v>124032</v>
          </cell>
          <cell r="AD367">
            <v>0</v>
          </cell>
          <cell r="AE367">
            <v>0</v>
          </cell>
          <cell r="AF367">
            <v>0</v>
          </cell>
          <cell r="AG367">
            <v>124032</v>
          </cell>
          <cell r="AH367">
            <v>0</v>
          </cell>
          <cell r="AI367">
            <v>610</v>
          </cell>
          <cell r="AJ367">
            <v>704</v>
          </cell>
          <cell r="AK367" t="str">
            <v>ASHBURNHAM WESTMINSTER</v>
          </cell>
          <cell r="AL367">
            <v>114209</v>
          </cell>
          <cell r="AM367">
            <v>121962</v>
          </cell>
          <cell r="AN367">
            <v>0</v>
          </cell>
          <cell r="AO367">
            <v>0</v>
          </cell>
          <cell r="AP367">
            <v>3475.5</v>
          </cell>
          <cell r="AQ367">
            <v>10151.75</v>
          </cell>
          <cell r="AR367">
            <v>0</v>
          </cell>
          <cell r="AS367">
            <v>0</v>
          </cell>
          <cell r="AT367">
            <v>13627.25</v>
          </cell>
          <cell r="AU367">
            <v>1713.2774101430509</v>
          </cell>
        </row>
        <row r="368">
          <cell r="A368">
            <v>615</v>
          </cell>
          <cell r="B368">
            <v>705</v>
          </cell>
          <cell r="C368" t="str">
            <v>ATHOL ROYALSTON</v>
          </cell>
          <cell r="D368">
            <v>1</v>
          </cell>
          <cell r="E368">
            <v>8966</v>
          </cell>
          <cell r="F368">
            <v>886</v>
          </cell>
          <cell r="G368">
            <v>9852</v>
          </cell>
          <cell r="I368">
            <v>0</v>
          </cell>
          <cell r="J368">
            <v>1</v>
          </cell>
          <cell r="K368">
            <v>886</v>
          </cell>
          <cell r="L368">
            <v>886</v>
          </cell>
          <cell r="N368">
            <v>8966</v>
          </cell>
          <cell r="P368">
            <v>0</v>
          </cell>
          <cell r="Q368">
            <v>0</v>
          </cell>
          <cell r="R368">
            <v>886</v>
          </cell>
          <cell r="S368">
            <v>886</v>
          </cell>
          <cell r="U368">
            <v>886</v>
          </cell>
          <cell r="V368">
            <v>0</v>
          </cell>
          <cell r="W368">
            <v>615</v>
          </cell>
          <cell r="X368">
            <v>1</v>
          </cell>
          <cell r="Y368">
            <v>8966</v>
          </cell>
          <cell r="Z368">
            <v>0</v>
          </cell>
          <cell r="AA368">
            <v>8966</v>
          </cell>
          <cell r="AB368">
            <v>886</v>
          </cell>
          <cell r="AC368">
            <v>9852</v>
          </cell>
          <cell r="AD368">
            <v>0</v>
          </cell>
          <cell r="AE368">
            <v>0</v>
          </cell>
          <cell r="AF368">
            <v>0</v>
          </cell>
          <cell r="AG368">
            <v>9852</v>
          </cell>
          <cell r="AH368">
            <v>0</v>
          </cell>
          <cell r="AI368">
            <v>615</v>
          </cell>
          <cell r="AJ368">
            <v>705</v>
          </cell>
          <cell r="AK368" t="str">
            <v>ATHOL ROYALSTON</v>
          </cell>
          <cell r="AL368">
            <v>8966</v>
          </cell>
          <cell r="AM368">
            <v>10647</v>
          </cell>
          <cell r="AN368">
            <v>0</v>
          </cell>
          <cell r="AO368">
            <v>0</v>
          </cell>
          <cell r="AP368">
            <v>0</v>
          </cell>
          <cell r="AQ368">
            <v>0</v>
          </cell>
          <cell r="AR368">
            <v>0</v>
          </cell>
          <cell r="AS368">
            <v>0</v>
          </cell>
          <cell r="AT368">
            <v>0</v>
          </cell>
          <cell r="AU368">
            <v>0</v>
          </cell>
        </row>
        <row r="369">
          <cell r="A369">
            <v>616</v>
          </cell>
          <cell r="B369">
            <v>616</v>
          </cell>
          <cell r="C369" t="str">
            <v>AYER SHIRLEY</v>
          </cell>
          <cell r="D369">
            <v>81.962500490487145</v>
          </cell>
          <cell r="E369">
            <v>886062</v>
          </cell>
          <cell r="F369">
            <v>69537</v>
          </cell>
          <cell r="G369">
            <v>955599</v>
          </cell>
          <cell r="I369">
            <v>0</v>
          </cell>
          <cell r="J369">
            <v>0.5441015950517013</v>
          </cell>
          <cell r="K369">
            <v>69537</v>
          </cell>
          <cell r="L369">
            <v>69537</v>
          </cell>
          <cell r="N369">
            <v>886062</v>
          </cell>
          <cell r="P369">
            <v>49218</v>
          </cell>
          <cell r="Q369">
            <v>0</v>
          </cell>
          <cell r="R369">
            <v>73109</v>
          </cell>
          <cell r="S369">
            <v>118755</v>
          </cell>
          <cell r="U369">
            <v>177019.5</v>
          </cell>
          <cell r="V369">
            <v>0</v>
          </cell>
          <cell r="W369">
            <v>616</v>
          </cell>
          <cell r="X369">
            <v>81.962500490487145</v>
          </cell>
          <cell r="Y369">
            <v>886062</v>
          </cell>
          <cell r="Z369">
            <v>0</v>
          </cell>
          <cell r="AA369">
            <v>886062</v>
          </cell>
          <cell r="AB369">
            <v>69537</v>
          </cell>
          <cell r="AC369">
            <v>955599</v>
          </cell>
          <cell r="AD369">
            <v>45646</v>
          </cell>
          <cell r="AE369">
            <v>3572</v>
          </cell>
          <cell r="AF369">
            <v>49218</v>
          </cell>
          <cell r="AG369">
            <v>1004817</v>
          </cell>
          <cell r="AH369">
            <v>0</v>
          </cell>
          <cell r="AI369">
            <v>616</v>
          </cell>
          <cell r="AJ369">
            <v>616</v>
          </cell>
          <cell r="AK369" t="str">
            <v>AYER SHIRLEY</v>
          </cell>
          <cell r="AL369">
            <v>886062</v>
          </cell>
          <cell r="AM369">
            <v>980667</v>
          </cell>
          <cell r="AN369">
            <v>0</v>
          </cell>
          <cell r="AO369">
            <v>15415.25</v>
          </cell>
          <cell r="AP369">
            <v>0</v>
          </cell>
          <cell r="AQ369">
            <v>23221.5</v>
          </cell>
          <cell r="AR369">
            <v>19627.75</v>
          </cell>
          <cell r="AS369">
            <v>0</v>
          </cell>
          <cell r="AT369">
            <v>58264.5</v>
          </cell>
          <cell r="AU369">
            <v>15415.25</v>
          </cell>
        </row>
        <row r="370">
          <cell r="A370">
            <v>618</v>
          </cell>
          <cell r="B370">
            <v>706</v>
          </cell>
          <cell r="C370" t="str">
            <v>BERKSHIRE HILLS</v>
          </cell>
          <cell r="D370">
            <v>0</v>
          </cell>
          <cell r="E370">
            <v>0</v>
          </cell>
          <cell r="F370">
            <v>0</v>
          </cell>
          <cell r="G370">
            <v>0</v>
          </cell>
          <cell r="I370">
            <v>0</v>
          </cell>
          <cell r="J370" t="str">
            <v/>
          </cell>
          <cell r="K370">
            <v>0</v>
          </cell>
          <cell r="L370">
            <v>0</v>
          </cell>
          <cell r="N370">
            <v>0</v>
          </cell>
          <cell r="P370">
            <v>0</v>
          </cell>
          <cell r="Q370">
            <v>0</v>
          </cell>
          <cell r="R370">
            <v>0</v>
          </cell>
          <cell r="S370">
            <v>0</v>
          </cell>
          <cell r="U370">
            <v>217.25</v>
          </cell>
          <cell r="V370">
            <v>0</v>
          </cell>
          <cell r="W370">
            <v>618</v>
          </cell>
          <cell r="AH370">
            <v>0</v>
          </cell>
          <cell r="AI370">
            <v>618</v>
          </cell>
          <cell r="AJ370">
            <v>706</v>
          </cell>
          <cell r="AK370" t="str">
            <v>BERKSHIRE HILLS</v>
          </cell>
          <cell r="AL370">
            <v>0</v>
          </cell>
          <cell r="AM370">
            <v>0</v>
          </cell>
          <cell r="AN370">
            <v>0</v>
          </cell>
          <cell r="AO370">
            <v>0</v>
          </cell>
          <cell r="AP370">
            <v>0</v>
          </cell>
          <cell r="AQ370">
            <v>217.25</v>
          </cell>
          <cell r="AR370">
            <v>0</v>
          </cell>
          <cell r="AS370">
            <v>0</v>
          </cell>
          <cell r="AT370">
            <v>217.25</v>
          </cell>
          <cell r="AU370">
            <v>0</v>
          </cell>
        </row>
        <row r="371">
          <cell r="A371">
            <v>620</v>
          </cell>
          <cell r="B371">
            <v>707</v>
          </cell>
          <cell r="C371" t="str">
            <v>BERLIN BOYLSTON</v>
          </cell>
          <cell r="D371">
            <v>29.177849177849179</v>
          </cell>
          <cell r="E371">
            <v>369689</v>
          </cell>
          <cell r="F371">
            <v>24520</v>
          </cell>
          <cell r="G371">
            <v>394209</v>
          </cell>
          <cell r="I371">
            <v>0</v>
          </cell>
          <cell r="J371">
            <v>0.29461769989126058</v>
          </cell>
          <cell r="K371">
            <v>24520</v>
          </cell>
          <cell r="L371">
            <v>24520</v>
          </cell>
          <cell r="N371">
            <v>369689</v>
          </cell>
          <cell r="P371">
            <v>14000</v>
          </cell>
          <cell r="Q371">
            <v>0</v>
          </cell>
          <cell r="R371">
            <v>25413</v>
          </cell>
          <cell r="S371">
            <v>38520</v>
          </cell>
          <cell r="U371">
            <v>97226.5</v>
          </cell>
          <cell r="V371">
            <v>0</v>
          </cell>
          <cell r="W371">
            <v>620</v>
          </cell>
          <cell r="X371">
            <v>29.177849177849179</v>
          </cell>
          <cell r="Y371">
            <v>369689</v>
          </cell>
          <cell r="Z371">
            <v>0</v>
          </cell>
          <cell r="AA371">
            <v>369689</v>
          </cell>
          <cell r="AB371">
            <v>24520</v>
          </cell>
          <cell r="AC371">
            <v>394209</v>
          </cell>
          <cell r="AD371">
            <v>13107</v>
          </cell>
          <cell r="AE371">
            <v>893</v>
          </cell>
          <cell r="AF371">
            <v>14000</v>
          </cell>
          <cell r="AG371">
            <v>408209</v>
          </cell>
          <cell r="AH371">
            <v>0</v>
          </cell>
          <cell r="AI371">
            <v>620</v>
          </cell>
          <cell r="AJ371">
            <v>707</v>
          </cell>
          <cell r="AK371" t="str">
            <v>BERLIN BOYLSTON</v>
          </cell>
          <cell r="AL371">
            <v>369689</v>
          </cell>
          <cell r="AM371">
            <v>497799</v>
          </cell>
          <cell r="AN371">
            <v>0</v>
          </cell>
          <cell r="AO371">
            <v>0</v>
          </cell>
          <cell r="AP371">
            <v>1352.25</v>
          </cell>
          <cell r="AQ371">
            <v>0</v>
          </cell>
          <cell r="AR371">
            <v>57354.25</v>
          </cell>
          <cell r="AS371">
            <v>0</v>
          </cell>
          <cell r="AT371">
            <v>58706.5</v>
          </cell>
          <cell r="AU371">
            <v>666.60318741646972</v>
          </cell>
        </row>
        <row r="372">
          <cell r="A372">
            <v>622</v>
          </cell>
          <cell r="B372">
            <v>765</v>
          </cell>
          <cell r="C372" t="str">
            <v>BLACKSTONE MILLVILLE</v>
          </cell>
          <cell r="D372">
            <v>1</v>
          </cell>
          <cell r="E372">
            <v>9453</v>
          </cell>
          <cell r="F372">
            <v>891</v>
          </cell>
          <cell r="G372">
            <v>10344</v>
          </cell>
          <cell r="I372">
            <v>264.57323395602276</v>
          </cell>
          <cell r="J372">
            <v>0.99105766205490797</v>
          </cell>
          <cell r="K372">
            <v>891</v>
          </cell>
          <cell r="L372">
            <v>1155.5732339560227</v>
          </cell>
          <cell r="N372">
            <v>9188.4267660439764</v>
          </cell>
          <cell r="P372">
            <v>0</v>
          </cell>
          <cell r="Q372">
            <v>264.57323395602276</v>
          </cell>
          <cell r="R372">
            <v>891</v>
          </cell>
          <cell r="S372">
            <v>1155.5732339560227</v>
          </cell>
          <cell r="U372">
            <v>1166</v>
          </cell>
          <cell r="V372">
            <v>0</v>
          </cell>
          <cell r="W372">
            <v>622</v>
          </cell>
          <cell r="X372">
            <v>1</v>
          </cell>
          <cell r="Y372">
            <v>9453</v>
          </cell>
          <cell r="Z372">
            <v>0</v>
          </cell>
          <cell r="AA372">
            <v>9453</v>
          </cell>
          <cell r="AB372">
            <v>891</v>
          </cell>
          <cell r="AC372">
            <v>10344</v>
          </cell>
          <cell r="AD372">
            <v>0</v>
          </cell>
          <cell r="AE372">
            <v>0</v>
          </cell>
          <cell r="AF372">
            <v>0</v>
          </cell>
          <cell r="AG372">
            <v>10344</v>
          </cell>
          <cell r="AH372">
            <v>0</v>
          </cell>
          <cell r="AI372">
            <v>622</v>
          </cell>
          <cell r="AJ372">
            <v>765</v>
          </cell>
          <cell r="AK372" t="str">
            <v>BLACKSTONE MILLVILLE</v>
          </cell>
          <cell r="AL372">
            <v>9453</v>
          </cell>
          <cell r="AM372">
            <v>9178</v>
          </cell>
          <cell r="AN372">
            <v>275</v>
          </cell>
          <cell r="AO372">
            <v>0</v>
          </cell>
          <cell r="AP372">
            <v>0</v>
          </cell>
          <cell r="AQ372">
            <v>0</v>
          </cell>
          <cell r="AR372">
            <v>0</v>
          </cell>
          <cell r="AS372">
            <v>0</v>
          </cell>
          <cell r="AT372">
            <v>275</v>
          </cell>
          <cell r="AU372">
            <v>275</v>
          </cell>
        </row>
        <row r="373">
          <cell r="A373">
            <v>625</v>
          </cell>
          <cell r="B373">
            <v>710</v>
          </cell>
          <cell r="C373" t="str">
            <v>BRIDGEWATER RAYNHAM</v>
          </cell>
          <cell r="D373">
            <v>8.1718213058419238</v>
          </cell>
          <cell r="E373">
            <v>86721</v>
          </cell>
          <cell r="F373">
            <v>7297</v>
          </cell>
          <cell r="G373">
            <v>94018</v>
          </cell>
          <cell r="I373">
            <v>0</v>
          </cell>
          <cell r="J373">
            <v>0.23216302635974612</v>
          </cell>
          <cell r="K373">
            <v>7297</v>
          </cell>
          <cell r="L373">
            <v>7297</v>
          </cell>
          <cell r="N373">
            <v>86721</v>
          </cell>
          <cell r="P373">
            <v>0</v>
          </cell>
          <cell r="Q373">
            <v>0</v>
          </cell>
          <cell r="R373">
            <v>7297</v>
          </cell>
          <cell r="S373">
            <v>7297</v>
          </cell>
          <cell r="U373">
            <v>31430.5</v>
          </cell>
          <cell r="V373">
            <v>0</v>
          </cell>
          <cell r="W373">
            <v>625</v>
          </cell>
          <cell r="X373">
            <v>8.1718213058419238</v>
          </cell>
          <cell r="Y373">
            <v>86721</v>
          </cell>
          <cell r="Z373">
            <v>0</v>
          </cell>
          <cell r="AA373">
            <v>86721</v>
          </cell>
          <cell r="AB373">
            <v>7297</v>
          </cell>
          <cell r="AC373">
            <v>94018</v>
          </cell>
          <cell r="AD373">
            <v>0</v>
          </cell>
          <cell r="AE373">
            <v>0</v>
          </cell>
          <cell r="AF373">
            <v>0</v>
          </cell>
          <cell r="AG373">
            <v>94018</v>
          </cell>
          <cell r="AH373">
            <v>0</v>
          </cell>
          <cell r="AI373">
            <v>625</v>
          </cell>
          <cell r="AJ373">
            <v>710</v>
          </cell>
          <cell r="AK373" t="str">
            <v>BRIDGEWATER RAYNHAM</v>
          </cell>
          <cell r="AL373">
            <v>86721</v>
          </cell>
          <cell r="AM373">
            <v>136601</v>
          </cell>
          <cell r="AN373">
            <v>0</v>
          </cell>
          <cell r="AO373">
            <v>0</v>
          </cell>
          <cell r="AP373">
            <v>0</v>
          </cell>
          <cell r="AQ373">
            <v>14969.75</v>
          </cell>
          <cell r="AR373">
            <v>9163.75</v>
          </cell>
          <cell r="AS373">
            <v>0</v>
          </cell>
          <cell r="AT373">
            <v>24133.5</v>
          </cell>
          <cell r="AU373">
            <v>0</v>
          </cell>
        </row>
        <row r="374">
          <cell r="A374">
            <v>632</v>
          </cell>
          <cell r="B374">
            <v>632</v>
          </cell>
          <cell r="C374" t="str">
            <v>CHESTERFIELD GOSHEN</v>
          </cell>
          <cell r="D374">
            <v>4.5</v>
          </cell>
          <cell r="E374">
            <v>61740</v>
          </cell>
          <cell r="F374">
            <v>4019</v>
          </cell>
          <cell r="G374">
            <v>65759</v>
          </cell>
          <cell r="I374">
            <v>0</v>
          </cell>
          <cell r="J374">
            <v>1</v>
          </cell>
          <cell r="K374">
            <v>4019</v>
          </cell>
          <cell r="L374">
            <v>4019</v>
          </cell>
          <cell r="N374">
            <v>61740</v>
          </cell>
          <cell r="P374">
            <v>0</v>
          </cell>
          <cell r="Q374">
            <v>0</v>
          </cell>
          <cell r="R374">
            <v>4019</v>
          </cell>
          <cell r="S374">
            <v>4019</v>
          </cell>
          <cell r="U374">
            <v>4019</v>
          </cell>
          <cell r="V374">
            <v>0</v>
          </cell>
          <cell r="W374">
            <v>632</v>
          </cell>
          <cell r="X374">
            <v>4.5</v>
          </cell>
          <cell r="Y374">
            <v>61740</v>
          </cell>
          <cell r="Z374">
            <v>0</v>
          </cell>
          <cell r="AA374">
            <v>61740</v>
          </cell>
          <cell r="AB374">
            <v>4019</v>
          </cell>
          <cell r="AC374">
            <v>65759</v>
          </cell>
          <cell r="AD374">
            <v>0</v>
          </cell>
          <cell r="AE374">
            <v>0</v>
          </cell>
          <cell r="AF374">
            <v>0</v>
          </cell>
          <cell r="AG374">
            <v>65759</v>
          </cell>
          <cell r="AH374">
            <v>0</v>
          </cell>
          <cell r="AI374">
            <v>632</v>
          </cell>
          <cell r="AJ374">
            <v>632</v>
          </cell>
          <cell r="AK374" t="str">
            <v>CHESTERFIELD GOSHEN</v>
          </cell>
          <cell r="AL374">
            <v>61740</v>
          </cell>
          <cell r="AM374">
            <v>75948</v>
          </cell>
          <cell r="AN374">
            <v>0</v>
          </cell>
          <cell r="AO374">
            <v>0</v>
          </cell>
          <cell r="AP374">
            <v>0</v>
          </cell>
          <cell r="AQ374">
            <v>0</v>
          </cell>
          <cell r="AR374">
            <v>0</v>
          </cell>
          <cell r="AS374">
            <v>0</v>
          </cell>
          <cell r="AT374">
            <v>0</v>
          </cell>
          <cell r="AU374">
            <v>0</v>
          </cell>
        </row>
        <row r="375">
          <cell r="A375">
            <v>635</v>
          </cell>
          <cell r="B375">
            <v>712</v>
          </cell>
          <cell r="C375" t="str">
            <v>CENTRAL BERKSHIRE</v>
          </cell>
          <cell r="D375">
            <v>12.732193732193732</v>
          </cell>
          <cell r="E375">
            <v>162221</v>
          </cell>
          <cell r="F375">
            <v>11363</v>
          </cell>
          <cell r="G375">
            <v>173584</v>
          </cell>
          <cell r="I375">
            <v>0</v>
          </cell>
          <cell r="J375">
            <v>0.58621267814535372</v>
          </cell>
          <cell r="K375">
            <v>11363</v>
          </cell>
          <cell r="L375">
            <v>11363</v>
          </cell>
          <cell r="N375">
            <v>162221</v>
          </cell>
          <cell r="P375">
            <v>0</v>
          </cell>
          <cell r="Q375">
            <v>0</v>
          </cell>
          <cell r="R375">
            <v>11363</v>
          </cell>
          <cell r="S375">
            <v>11363</v>
          </cell>
          <cell r="U375">
            <v>19383.75</v>
          </cell>
          <cell r="V375">
            <v>0</v>
          </cell>
          <cell r="W375">
            <v>635</v>
          </cell>
          <cell r="X375">
            <v>12.732193732193732</v>
          </cell>
          <cell r="Y375">
            <v>162221</v>
          </cell>
          <cell r="Z375">
            <v>0</v>
          </cell>
          <cell r="AA375">
            <v>162221</v>
          </cell>
          <cell r="AB375">
            <v>11363</v>
          </cell>
          <cell r="AC375">
            <v>173584</v>
          </cell>
          <cell r="AD375">
            <v>0</v>
          </cell>
          <cell r="AE375">
            <v>0</v>
          </cell>
          <cell r="AF375">
            <v>0</v>
          </cell>
          <cell r="AG375">
            <v>173584</v>
          </cell>
          <cell r="AH375">
            <v>0</v>
          </cell>
          <cell r="AI375">
            <v>635</v>
          </cell>
          <cell r="AJ375">
            <v>712</v>
          </cell>
          <cell r="AK375" t="str">
            <v>CENTRAL BERKSHIRE</v>
          </cell>
          <cell r="AL375">
            <v>162221</v>
          </cell>
          <cell r="AM375">
            <v>177471</v>
          </cell>
          <cell r="AN375">
            <v>0</v>
          </cell>
          <cell r="AO375">
            <v>0</v>
          </cell>
          <cell r="AP375">
            <v>5534.25</v>
          </cell>
          <cell r="AQ375">
            <v>0</v>
          </cell>
          <cell r="AR375">
            <v>2486.5</v>
          </cell>
          <cell r="AS375">
            <v>0</v>
          </cell>
          <cell r="AT375">
            <v>8020.75</v>
          </cell>
          <cell r="AU375">
            <v>2728.1558069584748</v>
          </cell>
        </row>
        <row r="376">
          <cell r="A376">
            <v>640</v>
          </cell>
          <cell r="B376">
            <v>713</v>
          </cell>
          <cell r="C376" t="str">
            <v>CONCORD CARLISLE</v>
          </cell>
          <cell r="D376">
            <v>5.2758620689655178</v>
          </cell>
          <cell r="E376">
            <v>85980</v>
          </cell>
          <cell r="F376">
            <v>4711</v>
          </cell>
          <cell r="G376">
            <v>90691</v>
          </cell>
          <cell r="I376">
            <v>0</v>
          </cell>
          <cell r="J376">
            <v>0.16231674332868193</v>
          </cell>
          <cell r="K376">
            <v>4711</v>
          </cell>
          <cell r="L376">
            <v>4711</v>
          </cell>
          <cell r="N376">
            <v>85980</v>
          </cell>
          <cell r="P376">
            <v>0</v>
          </cell>
          <cell r="Q376">
            <v>0</v>
          </cell>
          <cell r="R376">
            <v>4711</v>
          </cell>
          <cell r="S376">
            <v>4711</v>
          </cell>
          <cell r="U376">
            <v>29023.5</v>
          </cell>
          <cell r="V376">
            <v>0</v>
          </cell>
          <cell r="W376">
            <v>640</v>
          </cell>
          <cell r="X376">
            <v>5.2758620689655178</v>
          </cell>
          <cell r="Y376">
            <v>85980</v>
          </cell>
          <cell r="Z376">
            <v>0</v>
          </cell>
          <cell r="AA376">
            <v>85980</v>
          </cell>
          <cell r="AB376">
            <v>4711</v>
          </cell>
          <cell r="AC376">
            <v>90691</v>
          </cell>
          <cell r="AD376">
            <v>0</v>
          </cell>
          <cell r="AE376">
            <v>0</v>
          </cell>
          <cell r="AF376">
            <v>0</v>
          </cell>
          <cell r="AG376">
            <v>90691</v>
          </cell>
          <cell r="AH376">
            <v>0</v>
          </cell>
          <cell r="AI376">
            <v>640</v>
          </cell>
          <cell r="AJ376">
            <v>713</v>
          </cell>
          <cell r="AK376" t="str">
            <v>CONCORD CARLISLE</v>
          </cell>
          <cell r="AL376">
            <v>85980</v>
          </cell>
          <cell r="AM376">
            <v>110979</v>
          </cell>
          <cell r="AN376">
            <v>0</v>
          </cell>
          <cell r="AO376">
            <v>7738.5</v>
          </cell>
          <cell r="AP376">
            <v>11952.75</v>
          </cell>
          <cell r="AQ376">
            <v>4322.25</v>
          </cell>
          <cell r="AR376">
            <v>299</v>
          </cell>
          <cell r="AS376">
            <v>0</v>
          </cell>
          <cell r="AT376">
            <v>24312.5</v>
          </cell>
          <cell r="AU376">
            <v>13630.710204024559</v>
          </cell>
        </row>
        <row r="377">
          <cell r="A377">
            <v>645</v>
          </cell>
          <cell r="B377">
            <v>714</v>
          </cell>
          <cell r="C377" t="str">
            <v>DENNIS YARMOUTH</v>
          </cell>
          <cell r="D377">
            <v>144.71428571428572</v>
          </cell>
          <cell r="E377">
            <v>1752055</v>
          </cell>
          <cell r="F377">
            <v>125989</v>
          </cell>
          <cell r="G377">
            <v>1878044</v>
          </cell>
          <cell r="I377">
            <v>0</v>
          </cell>
          <cell r="J377">
            <v>0.4522701185787068</v>
          </cell>
          <cell r="K377">
            <v>125989</v>
          </cell>
          <cell r="L377">
            <v>125989</v>
          </cell>
          <cell r="N377">
            <v>1752055</v>
          </cell>
          <cell r="P377">
            <v>39791</v>
          </cell>
          <cell r="Q377">
            <v>0</v>
          </cell>
          <cell r="R377">
            <v>128656</v>
          </cell>
          <cell r="S377">
            <v>165780</v>
          </cell>
          <cell r="U377">
            <v>318361.25</v>
          </cell>
          <cell r="V377">
            <v>0</v>
          </cell>
          <cell r="W377">
            <v>645</v>
          </cell>
          <cell r="X377">
            <v>144.71428571428572</v>
          </cell>
          <cell r="Y377">
            <v>1752055</v>
          </cell>
          <cell r="Z377">
            <v>0</v>
          </cell>
          <cell r="AA377">
            <v>1752055</v>
          </cell>
          <cell r="AB377">
            <v>125989</v>
          </cell>
          <cell r="AC377">
            <v>1878044</v>
          </cell>
          <cell r="AD377">
            <v>37124</v>
          </cell>
          <cell r="AE377">
            <v>2667</v>
          </cell>
          <cell r="AF377">
            <v>39791</v>
          </cell>
          <cell r="AG377">
            <v>1917835</v>
          </cell>
          <cell r="AH377">
            <v>0</v>
          </cell>
          <cell r="AI377">
            <v>645</v>
          </cell>
          <cell r="AJ377">
            <v>714</v>
          </cell>
          <cell r="AK377" t="str">
            <v>DENNIS YARMOUTH</v>
          </cell>
          <cell r="AL377">
            <v>1752055</v>
          </cell>
          <cell r="AM377">
            <v>1988611</v>
          </cell>
          <cell r="AN377">
            <v>0</v>
          </cell>
          <cell r="AO377">
            <v>0</v>
          </cell>
          <cell r="AP377">
            <v>90571</v>
          </cell>
          <cell r="AQ377">
            <v>41924.25</v>
          </cell>
          <cell r="AR377">
            <v>20086</v>
          </cell>
          <cell r="AS377">
            <v>0</v>
          </cell>
          <cell r="AT377">
            <v>152581.25</v>
          </cell>
          <cell r="AU377">
            <v>44647.748040301041</v>
          </cell>
        </row>
        <row r="378">
          <cell r="A378">
            <v>650</v>
          </cell>
          <cell r="B378">
            <v>715</v>
          </cell>
          <cell r="C378" t="str">
            <v>DIGHTON REHOBOTH</v>
          </cell>
          <cell r="D378">
            <v>4.9966777408637872</v>
          </cell>
          <cell r="E378">
            <v>54461</v>
          </cell>
          <cell r="F378">
            <v>4460</v>
          </cell>
          <cell r="G378">
            <v>58921</v>
          </cell>
          <cell r="I378">
            <v>20891.664637654671</v>
          </cell>
          <cell r="J378">
            <v>0.74243816021128584</v>
          </cell>
          <cell r="K378">
            <v>4460</v>
          </cell>
          <cell r="L378">
            <v>25351.664637654671</v>
          </cell>
          <cell r="N378">
            <v>33569.335362345329</v>
          </cell>
          <cell r="P378">
            <v>0</v>
          </cell>
          <cell r="Q378">
            <v>20891.664637654671</v>
          </cell>
          <cell r="R378">
            <v>4460</v>
          </cell>
          <cell r="S378">
            <v>25351.664637654671</v>
          </cell>
          <cell r="U378">
            <v>34146.5</v>
          </cell>
          <cell r="V378">
            <v>0</v>
          </cell>
          <cell r="W378">
            <v>650</v>
          </cell>
          <cell r="X378">
            <v>4.9966777408637872</v>
          </cell>
          <cell r="Y378">
            <v>54461</v>
          </cell>
          <cell r="Z378">
            <v>0</v>
          </cell>
          <cell r="AA378">
            <v>54461</v>
          </cell>
          <cell r="AB378">
            <v>4460</v>
          </cell>
          <cell r="AC378">
            <v>58921</v>
          </cell>
          <cell r="AD378">
            <v>0</v>
          </cell>
          <cell r="AE378">
            <v>0</v>
          </cell>
          <cell r="AF378">
            <v>0</v>
          </cell>
          <cell r="AG378">
            <v>58921</v>
          </cell>
          <cell r="AH378">
            <v>0</v>
          </cell>
          <cell r="AI378">
            <v>650</v>
          </cell>
          <cell r="AJ378">
            <v>715</v>
          </cell>
          <cell r="AK378" t="str">
            <v>DIGHTON REHOBOTH</v>
          </cell>
          <cell r="AL378">
            <v>54461</v>
          </cell>
          <cell r="AM378">
            <v>32746</v>
          </cell>
          <cell r="AN378">
            <v>21715</v>
          </cell>
          <cell r="AO378">
            <v>0</v>
          </cell>
          <cell r="AP378">
            <v>675.5</v>
          </cell>
          <cell r="AQ378">
            <v>4340</v>
          </cell>
          <cell r="AR378">
            <v>2956</v>
          </cell>
          <cell r="AS378">
            <v>0</v>
          </cell>
          <cell r="AT378">
            <v>29686.5</v>
          </cell>
          <cell r="AU378">
            <v>22047.99349461995</v>
          </cell>
        </row>
        <row r="379">
          <cell r="A379">
            <v>655</v>
          </cell>
          <cell r="B379">
            <v>716</v>
          </cell>
          <cell r="C379" t="str">
            <v>DOVER SHERBORN</v>
          </cell>
          <cell r="D379">
            <v>0</v>
          </cell>
          <cell r="E379">
            <v>0</v>
          </cell>
          <cell r="F379">
            <v>0</v>
          </cell>
          <cell r="G379">
            <v>0</v>
          </cell>
          <cell r="I379">
            <v>0</v>
          </cell>
          <cell r="J379" t="str">
            <v/>
          </cell>
          <cell r="K379">
            <v>0</v>
          </cell>
          <cell r="L379">
            <v>0</v>
          </cell>
          <cell r="N379">
            <v>0</v>
          </cell>
          <cell r="P379">
            <v>0</v>
          </cell>
          <cell r="Q379">
            <v>0</v>
          </cell>
          <cell r="R379">
            <v>0</v>
          </cell>
          <cell r="S379">
            <v>0</v>
          </cell>
          <cell r="U379">
            <v>3671.5</v>
          </cell>
          <cell r="V379">
            <v>0</v>
          </cell>
          <cell r="W379">
            <v>655</v>
          </cell>
          <cell r="AH379">
            <v>0</v>
          </cell>
          <cell r="AI379">
            <v>655</v>
          </cell>
          <cell r="AJ379">
            <v>716</v>
          </cell>
          <cell r="AK379" t="str">
            <v>DOVER SHERBORN</v>
          </cell>
          <cell r="AL379">
            <v>0</v>
          </cell>
          <cell r="AM379">
            <v>13426</v>
          </cell>
          <cell r="AN379">
            <v>0</v>
          </cell>
          <cell r="AO379">
            <v>0</v>
          </cell>
          <cell r="AP379">
            <v>3671.5</v>
          </cell>
          <cell r="AQ379">
            <v>0</v>
          </cell>
          <cell r="AR379">
            <v>0</v>
          </cell>
          <cell r="AS379">
            <v>0</v>
          </cell>
          <cell r="AT379">
            <v>3671.5</v>
          </cell>
          <cell r="AU379">
            <v>1809.8972842296682</v>
          </cell>
        </row>
        <row r="380">
          <cell r="A380">
            <v>658</v>
          </cell>
          <cell r="B380">
            <v>780</v>
          </cell>
          <cell r="C380" t="str">
            <v>DUDLEY CHARLTON</v>
          </cell>
          <cell r="D380">
            <v>1.5</v>
          </cell>
          <cell r="E380">
            <v>15315</v>
          </cell>
          <cell r="F380">
            <v>1340</v>
          </cell>
          <cell r="G380">
            <v>16655</v>
          </cell>
          <cell r="I380">
            <v>493.54934188887154</v>
          </cell>
          <cell r="J380">
            <v>0.43223699714494851</v>
          </cell>
          <cell r="K380">
            <v>1340</v>
          </cell>
          <cell r="L380">
            <v>1833.5493418888716</v>
          </cell>
          <cell r="N380">
            <v>14821.450658111129</v>
          </cell>
          <cell r="P380">
            <v>0</v>
          </cell>
          <cell r="Q380">
            <v>493.54934188887154</v>
          </cell>
          <cell r="R380">
            <v>1340</v>
          </cell>
          <cell r="S380">
            <v>1833.5493418888716</v>
          </cell>
          <cell r="U380">
            <v>4242</v>
          </cell>
          <cell r="V380">
            <v>0</v>
          </cell>
          <cell r="W380">
            <v>658</v>
          </cell>
          <cell r="X380">
            <v>1.5</v>
          </cell>
          <cell r="Y380">
            <v>15315</v>
          </cell>
          <cell r="Z380">
            <v>0</v>
          </cell>
          <cell r="AA380">
            <v>15315</v>
          </cell>
          <cell r="AB380">
            <v>1340</v>
          </cell>
          <cell r="AC380">
            <v>16655</v>
          </cell>
          <cell r="AD380">
            <v>0</v>
          </cell>
          <cell r="AE380">
            <v>0</v>
          </cell>
          <cell r="AF380">
            <v>0</v>
          </cell>
          <cell r="AG380">
            <v>16655</v>
          </cell>
          <cell r="AH380">
            <v>0</v>
          </cell>
          <cell r="AI380">
            <v>658</v>
          </cell>
          <cell r="AJ380">
            <v>780</v>
          </cell>
          <cell r="AK380" t="str">
            <v>DUDLEY CHARLTON</v>
          </cell>
          <cell r="AL380">
            <v>15315</v>
          </cell>
          <cell r="AM380">
            <v>14802</v>
          </cell>
          <cell r="AN380">
            <v>513</v>
          </cell>
          <cell r="AO380">
            <v>0</v>
          </cell>
          <cell r="AP380">
            <v>0</v>
          </cell>
          <cell r="AQ380">
            <v>2389</v>
          </cell>
          <cell r="AR380">
            <v>0</v>
          </cell>
          <cell r="AS380">
            <v>0</v>
          </cell>
          <cell r="AT380">
            <v>2902</v>
          </cell>
          <cell r="AU380">
            <v>513</v>
          </cell>
        </row>
        <row r="381">
          <cell r="A381">
            <v>660</v>
          </cell>
          <cell r="B381">
            <v>776</v>
          </cell>
          <cell r="C381" t="str">
            <v>NAUSET</v>
          </cell>
          <cell r="D381">
            <v>83.642741842499717</v>
          </cell>
          <cell r="E381">
            <v>1352686</v>
          </cell>
          <cell r="F381">
            <v>73670</v>
          </cell>
          <cell r="G381">
            <v>1426356</v>
          </cell>
          <cell r="I381">
            <v>0</v>
          </cell>
          <cell r="J381">
            <v>0.45616663983454903</v>
          </cell>
          <cell r="K381">
            <v>73670</v>
          </cell>
          <cell r="L381">
            <v>73670</v>
          </cell>
          <cell r="N381">
            <v>1352686</v>
          </cell>
          <cell r="P381">
            <v>16580</v>
          </cell>
          <cell r="Q381">
            <v>0</v>
          </cell>
          <cell r="R381">
            <v>74563</v>
          </cell>
          <cell r="S381">
            <v>90250</v>
          </cell>
          <cell r="U381">
            <v>178078</v>
          </cell>
          <cell r="V381">
            <v>0</v>
          </cell>
          <cell r="W381">
            <v>660</v>
          </cell>
          <cell r="X381">
            <v>83.642741842499717</v>
          </cell>
          <cell r="Y381">
            <v>1352686</v>
          </cell>
          <cell r="Z381">
            <v>0</v>
          </cell>
          <cell r="AA381">
            <v>1352686</v>
          </cell>
          <cell r="AB381">
            <v>73670</v>
          </cell>
          <cell r="AC381">
            <v>1426356</v>
          </cell>
          <cell r="AD381">
            <v>15687</v>
          </cell>
          <cell r="AE381">
            <v>893</v>
          </cell>
          <cell r="AF381">
            <v>16580</v>
          </cell>
          <cell r="AG381">
            <v>1442936</v>
          </cell>
          <cell r="AH381">
            <v>0</v>
          </cell>
          <cell r="AI381">
            <v>660</v>
          </cell>
          <cell r="AJ381">
            <v>776</v>
          </cell>
          <cell r="AK381" t="str">
            <v>NAUSET</v>
          </cell>
          <cell r="AL381">
            <v>1352686</v>
          </cell>
          <cell r="AM381">
            <v>1430918</v>
          </cell>
          <cell r="AN381">
            <v>0</v>
          </cell>
          <cell r="AO381">
            <v>0</v>
          </cell>
          <cell r="AP381">
            <v>35952.25</v>
          </cell>
          <cell r="AQ381">
            <v>1764</v>
          </cell>
          <cell r="AR381">
            <v>50111.75</v>
          </cell>
          <cell r="AS381">
            <v>0</v>
          </cell>
          <cell r="AT381">
            <v>87828</v>
          </cell>
          <cell r="AU381">
            <v>17722.968714951952</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H382">
            <v>0</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row>
        <row r="383">
          <cell r="A383">
            <v>665</v>
          </cell>
          <cell r="B383">
            <v>718</v>
          </cell>
          <cell r="C383" t="str">
            <v>FREETOWN LAKEVILLE</v>
          </cell>
          <cell r="D383">
            <v>9.3576158940397356</v>
          </cell>
          <cell r="E383">
            <v>93101</v>
          </cell>
          <cell r="F383">
            <v>7582</v>
          </cell>
          <cell r="G383">
            <v>100683</v>
          </cell>
          <cell r="I383">
            <v>46142.53408641748</v>
          </cell>
          <cell r="J383">
            <v>0.82380955361198926</v>
          </cell>
          <cell r="K383">
            <v>7582</v>
          </cell>
          <cell r="L383">
            <v>53724.53408641748</v>
          </cell>
          <cell r="N383">
            <v>46958.46591358252</v>
          </cell>
          <cell r="P383">
            <v>10111</v>
          </cell>
          <cell r="Q383">
            <v>46142.53408641748</v>
          </cell>
          <cell r="R383">
            <v>8348</v>
          </cell>
          <cell r="S383">
            <v>63835.53408641748</v>
          </cell>
          <cell r="U383">
            <v>75325.75</v>
          </cell>
          <cell r="V383">
            <v>0</v>
          </cell>
          <cell r="W383">
            <v>665</v>
          </cell>
          <cell r="X383">
            <v>9.3576158940397356</v>
          </cell>
          <cell r="Y383">
            <v>93101</v>
          </cell>
          <cell r="Z383">
            <v>0</v>
          </cell>
          <cell r="AA383">
            <v>93101</v>
          </cell>
          <cell r="AB383">
            <v>7582</v>
          </cell>
          <cell r="AC383">
            <v>100683</v>
          </cell>
          <cell r="AD383">
            <v>9345</v>
          </cell>
          <cell r="AE383">
            <v>766</v>
          </cell>
          <cell r="AF383">
            <v>10111</v>
          </cell>
          <cell r="AG383">
            <v>110794</v>
          </cell>
          <cell r="AH383">
            <v>0</v>
          </cell>
          <cell r="AI383">
            <v>665</v>
          </cell>
          <cell r="AJ383">
            <v>718</v>
          </cell>
          <cell r="AK383" t="str">
            <v>FREETOWN LAKEVILLE</v>
          </cell>
          <cell r="AL383">
            <v>93101</v>
          </cell>
          <cell r="AM383">
            <v>45140</v>
          </cell>
          <cell r="AN383">
            <v>47961</v>
          </cell>
          <cell r="AO383">
            <v>8846.75</v>
          </cell>
          <cell r="AP383">
            <v>0</v>
          </cell>
          <cell r="AQ383">
            <v>825</v>
          </cell>
          <cell r="AR383">
            <v>0</v>
          </cell>
          <cell r="AS383">
            <v>0</v>
          </cell>
          <cell r="AT383">
            <v>57632.75</v>
          </cell>
          <cell r="AU383">
            <v>56807.75</v>
          </cell>
        </row>
        <row r="384">
          <cell r="A384">
            <v>670</v>
          </cell>
          <cell r="B384">
            <v>720</v>
          </cell>
          <cell r="C384" t="str">
            <v>FRONTIER</v>
          </cell>
          <cell r="D384">
            <v>33.362621850199488</v>
          </cell>
          <cell r="E384">
            <v>500739</v>
          </cell>
          <cell r="F384">
            <v>28818</v>
          </cell>
          <cell r="G384">
            <v>529557</v>
          </cell>
          <cell r="I384">
            <v>39667.705488148269</v>
          </cell>
          <cell r="J384">
            <v>0.68368453590240996</v>
          </cell>
          <cell r="K384">
            <v>28818</v>
          </cell>
          <cell r="L384">
            <v>68485.705488148262</v>
          </cell>
          <cell r="N384">
            <v>461071.29451185174</v>
          </cell>
          <cell r="P384">
            <v>16384</v>
          </cell>
          <cell r="Q384">
            <v>39667.705488148269</v>
          </cell>
          <cell r="R384">
            <v>29704</v>
          </cell>
          <cell r="S384">
            <v>84869.705488148262</v>
          </cell>
          <cell r="U384">
            <v>116555.5</v>
          </cell>
          <cell r="V384">
            <v>0</v>
          </cell>
          <cell r="W384">
            <v>670</v>
          </cell>
          <cell r="X384">
            <v>33.362621850199488</v>
          </cell>
          <cell r="Y384">
            <v>500739</v>
          </cell>
          <cell r="Z384">
            <v>0</v>
          </cell>
          <cell r="AA384">
            <v>500739</v>
          </cell>
          <cell r="AB384">
            <v>28818</v>
          </cell>
          <cell r="AC384">
            <v>529557</v>
          </cell>
          <cell r="AD384">
            <v>15498</v>
          </cell>
          <cell r="AE384">
            <v>886</v>
          </cell>
          <cell r="AF384">
            <v>16384</v>
          </cell>
          <cell r="AG384">
            <v>545941</v>
          </cell>
          <cell r="AH384">
            <v>0</v>
          </cell>
          <cell r="AI384">
            <v>670</v>
          </cell>
          <cell r="AJ384">
            <v>720</v>
          </cell>
          <cell r="AK384" t="str">
            <v>FRONTIER</v>
          </cell>
          <cell r="AL384">
            <v>500739</v>
          </cell>
          <cell r="AM384">
            <v>459508</v>
          </cell>
          <cell r="AN384">
            <v>41231</v>
          </cell>
          <cell r="AO384">
            <v>12512.25</v>
          </cell>
          <cell r="AP384">
            <v>0</v>
          </cell>
          <cell r="AQ384">
            <v>0</v>
          </cell>
          <cell r="AR384">
            <v>17610.25</v>
          </cell>
          <cell r="AS384">
            <v>0</v>
          </cell>
          <cell r="AT384">
            <v>71353.5</v>
          </cell>
          <cell r="AU384">
            <v>53743.25</v>
          </cell>
        </row>
        <row r="385">
          <cell r="A385">
            <v>672</v>
          </cell>
          <cell r="B385">
            <v>721</v>
          </cell>
          <cell r="C385" t="str">
            <v>GATEWAY</v>
          </cell>
          <cell r="D385">
            <v>6.4550634550634545</v>
          </cell>
          <cell r="E385">
            <v>63487</v>
          </cell>
          <cell r="F385">
            <v>4850</v>
          </cell>
          <cell r="G385">
            <v>68337</v>
          </cell>
          <cell r="I385">
            <v>0</v>
          </cell>
          <cell r="J385">
            <v>0.2050068159482622</v>
          </cell>
          <cell r="K385">
            <v>4850</v>
          </cell>
          <cell r="L385">
            <v>4850</v>
          </cell>
          <cell r="N385">
            <v>63487</v>
          </cell>
          <cell r="P385">
            <v>13292</v>
          </cell>
          <cell r="Q385">
            <v>0</v>
          </cell>
          <cell r="R385">
            <v>5743</v>
          </cell>
          <cell r="S385">
            <v>18142</v>
          </cell>
          <cell r="U385">
            <v>36949.75</v>
          </cell>
          <cell r="V385">
            <v>0</v>
          </cell>
          <cell r="W385">
            <v>672</v>
          </cell>
          <cell r="X385">
            <v>6.4550634550634545</v>
          </cell>
          <cell r="Y385">
            <v>63487</v>
          </cell>
          <cell r="Z385">
            <v>0</v>
          </cell>
          <cell r="AA385">
            <v>63487</v>
          </cell>
          <cell r="AB385">
            <v>4850</v>
          </cell>
          <cell r="AC385">
            <v>68337</v>
          </cell>
          <cell r="AD385">
            <v>12399</v>
          </cell>
          <cell r="AE385">
            <v>893</v>
          </cell>
          <cell r="AF385">
            <v>13292</v>
          </cell>
          <cell r="AG385">
            <v>81629</v>
          </cell>
          <cell r="AH385">
            <v>0</v>
          </cell>
          <cell r="AI385">
            <v>672</v>
          </cell>
          <cell r="AJ385">
            <v>721</v>
          </cell>
          <cell r="AK385" t="str">
            <v>GATEWAY</v>
          </cell>
          <cell r="AL385">
            <v>63487</v>
          </cell>
          <cell r="AM385">
            <v>119732</v>
          </cell>
          <cell r="AN385">
            <v>0</v>
          </cell>
          <cell r="AO385">
            <v>0</v>
          </cell>
          <cell r="AP385">
            <v>9857.75</v>
          </cell>
          <cell r="AQ385">
            <v>8950</v>
          </cell>
          <cell r="AR385">
            <v>0</v>
          </cell>
          <cell r="AS385">
            <v>0</v>
          </cell>
          <cell r="AT385">
            <v>18807.75</v>
          </cell>
          <cell r="AU385">
            <v>4859.4620600885228</v>
          </cell>
        </row>
        <row r="386">
          <cell r="A386">
            <v>673</v>
          </cell>
          <cell r="B386">
            <v>772</v>
          </cell>
          <cell r="C386" t="str">
            <v>GROTON DUNSTABLE</v>
          </cell>
          <cell r="D386">
            <v>43</v>
          </cell>
          <cell r="E386">
            <v>482610</v>
          </cell>
          <cell r="F386">
            <v>37506</v>
          </cell>
          <cell r="G386">
            <v>520116</v>
          </cell>
          <cell r="I386">
            <v>0</v>
          </cell>
          <cell r="J386">
            <v>0.73947525372266232</v>
          </cell>
          <cell r="K386">
            <v>37506</v>
          </cell>
          <cell r="L386">
            <v>37506</v>
          </cell>
          <cell r="N386">
            <v>482610</v>
          </cell>
          <cell r="P386">
            <v>12562</v>
          </cell>
          <cell r="Q386">
            <v>0</v>
          </cell>
          <cell r="R386">
            <v>38399</v>
          </cell>
          <cell r="S386">
            <v>50068</v>
          </cell>
          <cell r="U386">
            <v>63281.75</v>
          </cell>
          <cell r="V386">
            <v>0</v>
          </cell>
          <cell r="W386">
            <v>673</v>
          </cell>
          <cell r="X386">
            <v>43</v>
          </cell>
          <cell r="Y386">
            <v>482610</v>
          </cell>
          <cell r="Z386">
            <v>0</v>
          </cell>
          <cell r="AA386">
            <v>482610</v>
          </cell>
          <cell r="AB386">
            <v>37506</v>
          </cell>
          <cell r="AC386">
            <v>520116</v>
          </cell>
          <cell r="AD386">
            <v>11669</v>
          </cell>
          <cell r="AE386">
            <v>893</v>
          </cell>
          <cell r="AF386">
            <v>12562</v>
          </cell>
          <cell r="AG386">
            <v>532678</v>
          </cell>
          <cell r="AH386">
            <v>0</v>
          </cell>
          <cell r="AI386">
            <v>673</v>
          </cell>
          <cell r="AJ386">
            <v>772</v>
          </cell>
          <cell r="AK386" t="str">
            <v>GROTON DUNSTABLE</v>
          </cell>
          <cell r="AL386">
            <v>482610</v>
          </cell>
          <cell r="AM386">
            <v>488754</v>
          </cell>
          <cell r="AN386">
            <v>0</v>
          </cell>
          <cell r="AO386">
            <v>0</v>
          </cell>
          <cell r="AP386">
            <v>0</v>
          </cell>
          <cell r="AQ386">
            <v>0</v>
          </cell>
          <cell r="AR386">
            <v>13213.75</v>
          </cell>
          <cell r="AS386">
            <v>0</v>
          </cell>
          <cell r="AT386">
            <v>13213.75</v>
          </cell>
          <cell r="AU386">
            <v>0</v>
          </cell>
        </row>
        <row r="387">
          <cell r="A387">
            <v>674</v>
          </cell>
          <cell r="B387">
            <v>764</v>
          </cell>
          <cell r="C387" t="str">
            <v>GILL MONTAGUE</v>
          </cell>
          <cell r="D387">
            <v>69.509752152609281</v>
          </cell>
          <cell r="E387">
            <v>854713</v>
          </cell>
          <cell r="F387">
            <v>59361</v>
          </cell>
          <cell r="G387">
            <v>914074</v>
          </cell>
          <cell r="I387">
            <v>126331.31400278308</v>
          </cell>
          <cell r="J387">
            <v>0.65391467593095787</v>
          </cell>
          <cell r="K387">
            <v>59361</v>
          </cell>
          <cell r="L387">
            <v>185692.3140027831</v>
          </cell>
          <cell r="N387">
            <v>728381.68599721696</v>
          </cell>
          <cell r="P387">
            <v>39861</v>
          </cell>
          <cell r="Q387">
            <v>126331.31400278308</v>
          </cell>
          <cell r="R387">
            <v>62041</v>
          </cell>
          <cell r="S387">
            <v>225553.3140027831</v>
          </cell>
          <cell r="U387">
            <v>323831.25</v>
          </cell>
          <cell r="V387">
            <v>0</v>
          </cell>
          <cell r="W387">
            <v>674</v>
          </cell>
          <cell r="X387">
            <v>69.509752152609281</v>
          </cell>
          <cell r="Y387">
            <v>854713</v>
          </cell>
          <cell r="Z387">
            <v>0</v>
          </cell>
          <cell r="AA387">
            <v>854713</v>
          </cell>
          <cell r="AB387">
            <v>59361</v>
          </cell>
          <cell r="AC387">
            <v>914074</v>
          </cell>
          <cell r="AD387">
            <v>37181</v>
          </cell>
          <cell r="AE387">
            <v>2680</v>
          </cell>
          <cell r="AF387">
            <v>39861</v>
          </cell>
          <cell r="AG387">
            <v>953935</v>
          </cell>
          <cell r="AH387">
            <v>0</v>
          </cell>
          <cell r="AI387">
            <v>674</v>
          </cell>
          <cell r="AJ387">
            <v>764</v>
          </cell>
          <cell r="AK387" t="str">
            <v>GILL MONTAGUE</v>
          </cell>
          <cell r="AL387">
            <v>854713</v>
          </cell>
          <cell r="AM387">
            <v>723403</v>
          </cell>
          <cell r="AN387">
            <v>131310</v>
          </cell>
          <cell r="AO387">
            <v>40971</v>
          </cell>
          <cell r="AP387">
            <v>36879.25</v>
          </cell>
          <cell r="AQ387">
            <v>7224</v>
          </cell>
          <cell r="AR387">
            <v>8225</v>
          </cell>
          <cell r="AS387">
            <v>0</v>
          </cell>
          <cell r="AT387">
            <v>224609.25</v>
          </cell>
          <cell r="AU387">
            <v>190460.94128269836</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H388">
            <v>0</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row>
        <row r="389">
          <cell r="A389">
            <v>680</v>
          </cell>
          <cell r="B389">
            <v>725</v>
          </cell>
          <cell r="C389" t="str">
            <v>HAMPDEN WILBRAHAM</v>
          </cell>
          <cell r="D389">
            <v>5.0969899665551841</v>
          </cell>
          <cell r="E389">
            <v>62406</v>
          </cell>
          <cell r="F389">
            <v>4530</v>
          </cell>
          <cell r="G389">
            <v>66936</v>
          </cell>
          <cell r="I389">
            <v>0</v>
          </cell>
          <cell r="J389">
            <v>0.17217951519873811</v>
          </cell>
          <cell r="K389">
            <v>4530</v>
          </cell>
          <cell r="L389">
            <v>4530</v>
          </cell>
          <cell r="N389">
            <v>62406</v>
          </cell>
          <cell r="P389">
            <v>0</v>
          </cell>
          <cell r="Q389">
            <v>0</v>
          </cell>
          <cell r="R389">
            <v>4530</v>
          </cell>
          <cell r="S389">
            <v>4530</v>
          </cell>
          <cell r="U389">
            <v>26309.75</v>
          </cell>
          <cell r="V389">
            <v>0</v>
          </cell>
          <cell r="W389">
            <v>680</v>
          </cell>
          <cell r="X389">
            <v>5.0969899665551841</v>
          </cell>
          <cell r="Y389">
            <v>62406</v>
          </cell>
          <cell r="Z389">
            <v>0</v>
          </cell>
          <cell r="AA389">
            <v>62406</v>
          </cell>
          <cell r="AB389">
            <v>4530</v>
          </cell>
          <cell r="AC389">
            <v>66936</v>
          </cell>
          <cell r="AD389">
            <v>0</v>
          </cell>
          <cell r="AE389">
            <v>0</v>
          </cell>
          <cell r="AF389">
            <v>0</v>
          </cell>
          <cell r="AG389">
            <v>66936</v>
          </cell>
          <cell r="AH389">
            <v>0</v>
          </cell>
          <cell r="AI389">
            <v>680</v>
          </cell>
          <cell r="AJ389">
            <v>725</v>
          </cell>
          <cell r="AK389" t="str">
            <v>HAMPDEN WILBRAHAM</v>
          </cell>
          <cell r="AL389">
            <v>62406</v>
          </cell>
          <cell r="AM389">
            <v>115432</v>
          </cell>
          <cell r="AN389">
            <v>0</v>
          </cell>
          <cell r="AO389">
            <v>8975.25</v>
          </cell>
          <cell r="AP389">
            <v>7619.5</v>
          </cell>
          <cell r="AQ389">
            <v>5185</v>
          </cell>
          <cell r="AR389">
            <v>0</v>
          </cell>
          <cell r="AS389">
            <v>0</v>
          </cell>
          <cell r="AT389">
            <v>21779.75</v>
          </cell>
          <cell r="AU389">
            <v>12731.347605117244</v>
          </cell>
        </row>
        <row r="390">
          <cell r="A390">
            <v>683</v>
          </cell>
          <cell r="B390">
            <v>726</v>
          </cell>
          <cell r="C390" t="str">
            <v>HAMPSHIRE</v>
          </cell>
          <cell r="D390">
            <v>25.339616904834294</v>
          </cell>
          <cell r="E390">
            <v>327933</v>
          </cell>
          <cell r="F390">
            <v>21365</v>
          </cell>
          <cell r="G390">
            <v>349298</v>
          </cell>
          <cell r="I390">
            <v>0</v>
          </cell>
          <cell r="J390">
            <v>0.39244860190759595</v>
          </cell>
          <cell r="K390">
            <v>21365</v>
          </cell>
          <cell r="L390">
            <v>21365</v>
          </cell>
          <cell r="N390">
            <v>327933</v>
          </cell>
          <cell r="P390">
            <v>19344</v>
          </cell>
          <cell r="Q390">
            <v>0</v>
          </cell>
          <cell r="R390">
            <v>22515</v>
          </cell>
          <cell r="S390">
            <v>40709</v>
          </cell>
          <cell r="U390">
            <v>73784.25</v>
          </cell>
          <cell r="V390">
            <v>0</v>
          </cell>
          <cell r="W390">
            <v>683</v>
          </cell>
          <cell r="X390">
            <v>25.339616904834294</v>
          </cell>
          <cell r="Y390">
            <v>327933</v>
          </cell>
          <cell r="Z390">
            <v>0</v>
          </cell>
          <cell r="AA390">
            <v>327933</v>
          </cell>
          <cell r="AB390">
            <v>21365</v>
          </cell>
          <cell r="AC390">
            <v>349298</v>
          </cell>
          <cell r="AD390">
            <v>18194</v>
          </cell>
          <cell r="AE390">
            <v>1150</v>
          </cell>
          <cell r="AF390">
            <v>19344</v>
          </cell>
          <cell r="AG390">
            <v>368642</v>
          </cell>
          <cell r="AH390">
            <v>0</v>
          </cell>
          <cell r="AI390">
            <v>683</v>
          </cell>
          <cell r="AJ390">
            <v>726</v>
          </cell>
          <cell r="AK390" t="str">
            <v>HAMPSHIRE</v>
          </cell>
          <cell r="AL390">
            <v>327933</v>
          </cell>
          <cell r="AM390">
            <v>399418</v>
          </cell>
          <cell r="AN390">
            <v>0</v>
          </cell>
          <cell r="AO390">
            <v>14857.25</v>
          </cell>
          <cell r="AP390">
            <v>9107</v>
          </cell>
          <cell r="AQ390">
            <v>0</v>
          </cell>
          <cell r="AR390">
            <v>9111</v>
          </cell>
          <cell r="AS390">
            <v>0</v>
          </cell>
          <cell r="AT390">
            <v>33075.25</v>
          </cell>
          <cell r="AU390">
            <v>19346.623435238893</v>
          </cell>
        </row>
        <row r="391">
          <cell r="A391">
            <v>685</v>
          </cell>
          <cell r="B391">
            <v>727</v>
          </cell>
          <cell r="C391" t="str">
            <v>HAWLEMONT</v>
          </cell>
          <cell r="D391">
            <v>0</v>
          </cell>
          <cell r="E391">
            <v>0</v>
          </cell>
          <cell r="F391">
            <v>0</v>
          </cell>
          <cell r="G391">
            <v>0</v>
          </cell>
          <cell r="I391">
            <v>0</v>
          </cell>
          <cell r="J391" t="str">
            <v/>
          </cell>
          <cell r="K391">
            <v>0</v>
          </cell>
          <cell r="L391">
            <v>0</v>
          </cell>
          <cell r="N391">
            <v>0</v>
          </cell>
          <cell r="P391">
            <v>0</v>
          </cell>
          <cell r="Q391">
            <v>0</v>
          </cell>
          <cell r="R391">
            <v>0</v>
          </cell>
          <cell r="S391">
            <v>0</v>
          </cell>
          <cell r="U391">
            <v>361</v>
          </cell>
          <cell r="V391">
            <v>0</v>
          </cell>
          <cell r="W391">
            <v>685</v>
          </cell>
          <cell r="AH391">
            <v>0</v>
          </cell>
          <cell r="AI391">
            <v>685</v>
          </cell>
          <cell r="AJ391">
            <v>727</v>
          </cell>
          <cell r="AK391" t="str">
            <v>HAWLEMONT</v>
          </cell>
          <cell r="AL391">
            <v>0</v>
          </cell>
          <cell r="AM391">
            <v>11730</v>
          </cell>
          <cell r="AN391">
            <v>0</v>
          </cell>
          <cell r="AO391">
            <v>0</v>
          </cell>
          <cell r="AP391">
            <v>41</v>
          </cell>
          <cell r="AQ391">
            <v>192.25</v>
          </cell>
          <cell r="AR391">
            <v>127.75</v>
          </cell>
          <cell r="AS391">
            <v>0</v>
          </cell>
          <cell r="AT391">
            <v>361</v>
          </cell>
          <cell r="AU391">
            <v>20.211300191588286</v>
          </cell>
        </row>
        <row r="392">
          <cell r="A392">
            <v>690</v>
          </cell>
          <cell r="B392">
            <v>728</v>
          </cell>
          <cell r="C392" t="str">
            <v>KING PHILIP</v>
          </cell>
          <cell r="D392">
            <v>11.498338870431894</v>
          </cell>
          <cell r="E392">
            <v>128170</v>
          </cell>
          <cell r="F392">
            <v>10267</v>
          </cell>
          <cell r="G392">
            <v>138437</v>
          </cell>
          <cell r="I392">
            <v>0</v>
          </cell>
          <cell r="J392">
            <v>1</v>
          </cell>
          <cell r="K392">
            <v>10267</v>
          </cell>
          <cell r="L392">
            <v>10267</v>
          </cell>
          <cell r="N392">
            <v>128170</v>
          </cell>
          <cell r="P392">
            <v>0</v>
          </cell>
          <cell r="Q392">
            <v>0</v>
          </cell>
          <cell r="R392">
            <v>10267</v>
          </cell>
          <cell r="S392">
            <v>10267</v>
          </cell>
          <cell r="U392">
            <v>10267</v>
          </cell>
          <cell r="V392">
            <v>0</v>
          </cell>
          <cell r="W392">
            <v>690</v>
          </cell>
          <cell r="X392">
            <v>11.498338870431894</v>
          </cell>
          <cell r="Y392">
            <v>128170</v>
          </cell>
          <cell r="Z392">
            <v>0</v>
          </cell>
          <cell r="AA392">
            <v>128170</v>
          </cell>
          <cell r="AB392">
            <v>10267</v>
          </cell>
          <cell r="AC392">
            <v>138437</v>
          </cell>
          <cell r="AD392">
            <v>0</v>
          </cell>
          <cell r="AE392">
            <v>0</v>
          </cell>
          <cell r="AF392">
            <v>0</v>
          </cell>
          <cell r="AG392">
            <v>138437</v>
          </cell>
          <cell r="AH392">
            <v>0</v>
          </cell>
          <cell r="AI392">
            <v>690</v>
          </cell>
          <cell r="AJ392">
            <v>728</v>
          </cell>
          <cell r="AK392" t="str">
            <v>KING PHILIP</v>
          </cell>
          <cell r="AL392">
            <v>128170</v>
          </cell>
          <cell r="AM392">
            <v>148729</v>
          </cell>
          <cell r="AN392">
            <v>0</v>
          </cell>
          <cell r="AO392">
            <v>0</v>
          </cell>
          <cell r="AP392">
            <v>0</v>
          </cell>
          <cell r="AQ392">
            <v>0</v>
          </cell>
          <cell r="AR392">
            <v>0</v>
          </cell>
          <cell r="AS392">
            <v>0</v>
          </cell>
          <cell r="AT392">
            <v>0</v>
          </cell>
          <cell r="AU392">
            <v>0</v>
          </cell>
        </row>
        <row r="393">
          <cell r="A393">
            <v>695</v>
          </cell>
          <cell r="B393">
            <v>729</v>
          </cell>
          <cell r="C393" t="str">
            <v>LINCOLN SUDBURY</v>
          </cell>
          <cell r="D393">
            <v>1</v>
          </cell>
          <cell r="E393">
            <v>13647</v>
          </cell>
          <cell r="F393">
            <v>865</v>
          </cell>
          <cell r="G393">
            <v>14512</v>
          </cell>
          <cell r="I393">
            <v>0</v>
          </cell>
          <cell r="J393">
            <v>0.1389669853000241</v>
          </cell>
          <cell r="K393">
            <v>865</v>
          </cell>
          <cell r="L393">
            <v>865</v>
          </cell>
          <cell r="N393">
            <v>13647</v>
          </cell>
          <cell r="P393">
            <v>0</v>
          </cell>
          <cell r="Q393">
            <v>0</v>
          </cell>
          <cell r="R393">
            <v>865</v>
          </cell>
          <cell r="S393">
            <v>865</v>
          </cell>
          <cell r="U393">
            <v>6224.5</v>
          </cell>
          <cell r="V393">
            <v>0</v>
          </cell>
          <cell r="W393">
            <v>695</v>
          </cell>
          <cell r="X393">
            <v>1</v>
          </cell>
          <cell r="Y393">
            <v>13647</v>
          </cell>
          <cell r="Z393">
            <v>0</v>
          </cell>
          <cell r="AA393">
            <v>13647</v>
          </cell>
          <cell r="AB393">
            <v>865</v>
          </cell>
          <cell r="AC393">
            <v>14512</v>
          </cell>
          <cell r="AD393">
            <v>0</v>
          </cell>
          <cell r="AE393">
            <v>0</v>
          </cell>
          <cell r="AF393">
            <v>0</v>
          </cell>
          <cell r="AG393">
            <v>14512</v>
          </cell>
          <cell r="AH393">
            <v>0</v>
          </cell>
          <cell r="AI393">
            <v>695</v>
          </cell>
          <cell r="AJ393">
            <v>729</v>
          </cell>
          <cell r="AK393" t="str">
            <v>LINCOLN SUDBURY</v>
          </cell>
          <cell r="AL393">
            <v>13647</v>
          </cell>
          <cell r="AM393">
            <v>14456</v>
          </cell>
          <cell r="AN393">
            <v>0</v>
          </cell>
          <cell r="AO393">
            <v>3614</v>
          </cell>
          <cell r="AP393">
            <v>0</v>
          </cell>
          <cell r="AQ393">
            <v>0</v>
          </cell>
          <cell r="AR393">
            <v>1745.5</v>
          </cell>
          <cell r="AS393">
            <v>0</v>
          </cell>
          <cell r="AT393">
            <v>5359.5</v>
          </cell>
          <cell r="AU393">
            <v>3614</v>
          </cell>
        </row>
        <row r="394">
          <cell r="A394">
            <v>698</v>
          </cell>
          <cell r="B394">
            <v>698</v>
          </cell>
          <cell r="C394" t="str">
            <v>MANCHESTER ESSEX</v>
          </cell>
          <cell r="D394">
            <v>0</v>
          </cell>
          <cell r="E394">
            <v>0</v>
          </cell>
          <cell r="F394">
            <v>0</v>
          </cell>
          <cell r="G394">
            <v>0</v>
          </cell>
          <cell r="I394">
            <v>0</v>
          </cell>
          <cell r="J394" t="str">
            <v/>
          </cell>
          <cell r="K394">
            <v>0</v>
          </cell>
          <cell r="L394">
            <v>0</v>
          </cell>
          <cell r="N394">
            <v>0</v>
          </cell>
          <cell r="P394">
            <v>0</v>
          </cell>
          <cell r="Q394">
            <v>0</v>
          </cell>
          <cell r="R394">
            <v>0</v>
          </cell>
          <cell r="S394">
            <v>0</v>
          </cell>
          <cell r="U394">
            <v>6614</v>
          </cell>
          <cell r="V394">
            <v>0</v>
          </cell>
          <cell r="W394">
            <v>698</v>
          </cell>
          <cell r="AH394">
            <v>0</v>
          </cell>
          <cell r="AI394">
            <v>698</v>
          </cell>
          <cell r="AJ394">
            <v>698</v>
          </cell>
          <cell r="AK394" t="str">
            <v>MANCHESTER ESSEX</v>
          </cell>
          <cell r="AL394">
            <v>0</v>
          </cell>
          <cell r="AM394">
            <v>0</v>
          </cell>
          <cell r="AN394">
            <v>0</v>
          </cell>
          <cell r="AO394">
            <v>0</v>
          </cell>
          <cell r="AP394">
            <v>0</v>
          </cell>
          <cell r="AQ394">
            <v>6614</v>
          </cell>
          <cell r="AR394">
            <v>0</v>
          </cell>
          <cell r="AS394">
            <v>0</v>
          </cell>
          <cell r="AT394">
            <v>6614</v>
          </cell>
          <cell r="AU394">
            <v>0</v>
          </cell>
        </row>
        <row r="395">
          <cell r="A395">
            <v>700</v>
          </cell>
          <cell r="B395">
            <v>731</v>
          </cell>
          <cell r="C395" t="str">
            <v>MARTHAS VINEYARD</v>
          </cell>
          <cell r="D395">
            <v>40.577319587628864</v>
          </cell>
          <cell r="E395">
            <v>913995</v>
          </cell>
          <cell r="F395">
            <v>36236</v>
          </cell>
          <cell r="G395">
            <v>950231</v>
          </cell>
          <cell r="I395">
            <v>67692.264513257309</v>
          </cell>
          <cell r="J395">
            <v>0.71659344907817857</v>
          </cell>
          <cell r="K395">
            <v>36236</v>
          </cell>
          <cell r="L395">
            <v>103928.26451325731</v>
          </cell>
          <cell r="N395">
            <v>846302.73548674269</v>
          </cell>
          <cell r="P395">
            <v>0</v>
          </cell>
          <cell r="Q395">
            <v>67692.264513257309</v>
          </cell>
          <cell r="R395">
            <v>36236</v>
          </cell>
          <cell r="S395">
            <v>103928.26451325731</v>
          </cell>
          <cell r="U395">
            <v>145031</v>
          </cell>
          <cell r="V395">
            <v>0</v>
          </cell>
          <cell r="W395">
            <v>700</v>
          </cell>
          <cell r="X395">
            <v>40.577319587628864</v>
          </cell>
          <cell r="Y395">
            <v>913995</v>
          </cell>
          <cell r="Z395">
            <v>0</v>
          </cell>
          <cell r="AA395">
            <v>913995</v>
          </cell>
          <cell r="AB395">
            <v>36236</v>
          </cell>
          <cell r="AC395">
            <v>950231</v>
          </cell>
          <cell r="AD395">
            <v>0</v>
          </cell>
          <cell r="AE395">
            <v>0</v>
          </cell>
          <cell r="AF395">
            <v>0</v>
          </cell>
          <cell r="AG395">
            <v>950231</v>
          </cell>
          <cell r="AH395">
            <v>0</v>
          </cell>
          <cell r="AI395">
            <v>700</v>
          </cell>
          <cell r="AJ395">
            <v>731</v>
          </cell>
          <cell r="AK395" t="str">
            <v>MARTHAS VINEYARD</v>
          </cell>
          <cell r="AL395">
            <v>913995</v>
          </cell>
          <cell r="AM395">
            <v>843635</v>
          </cell>
          <cell r="AN395">
            <v>70360</v>
          </cell>
          <cell r="AO395">
            <v>27836.75</v>
          </cell>
          <cell r="AP395">
            <v>1566</v>
          </cell>
          <cell r="AQ395">
            <v>0</v>
          </cell>
          <cell r="AR395">
            <v>9032.25</v>
          </cell>
          <cell r="AS395">
            <v>0</v>
          </cell>
          <cell r="AT395">
            <v>108795</v>
          </cell>
          <cell r="AU395">
            <v>98968.723075610425</v>
          </cell>
        </row>
        <row r="396">
          <cell r="A396">
            <v>705</v>
          </cell>
          <cell r="B396">
            <v>732</v>
          </cell>
          <cell r="C396" t="str">
            <v>MASCONOMET</v>
          </cell>
          <cell r="D396">
            <v>1</v>
          </cell>
          <cell r="E396">
            <v>12418</v>
          </cell>
          <cell r="F396">
            <v>893</v>
          </cell>
          <cell r="G396">
            <v>13311</v>
          </cell>
          <cell r="I396">
            <v>11947.165160966875</v>
          </cell>
          <cell r="J396">
            <v>0.96462813920568513</v>
          </cell>
          <cell r="K396">
            <v>893</v>
          </cell>
          <cell r="L396">
            <v>12840.165160966875</v>
          </cell>
          <cell r="N396">
            <v>470.83483903312481</v>
          </cell>
          <cell r="P396">
            <v>0</v>
          </cell>
          <cell r="Q396">
            <v>11947.165160966875</v>
          </cell>
          <cell r="R396">
            <v>893</v>
          </cell>
          <cell r="S396">
            <v>12840.165160966875</v>
          </cell>
          <cell r="U396">
            <v>13311</v>
          </cell>
          <cell r="V396">
            <v>0</v>
          </cell>
          <cell r="W396">
            <v>705</v>
          </cell>
          <cell r="X396">
            <v>1</v>
          </cell>
          <cell r="Y396">
            <v>12418</v>
          </cell>
          <cell r="Z396">
            <v>0</v>
          </cell>
          <cell r="AA396">
            <v>12418</v>
          </cell>
          <cell r="AB396">
            <v>893</v>
          </cell>
          <cell r="AC396">
            <v>13311</v>
          </cell>
          <cell r="AD396">
            <v>0</v>
          </cell>
          <cell r="AE396">
            <v>0</v>
          </cell>
          <cell r="AF396">
            <v>0</v>
          </cell>
          <cell r="AG396">
            <v>13311</v>
          </cell>
          <cell r="AH396">
            <v>0</v>
          </cell>
          <cell r="AI396">
            <v>705</v>
          </cell>
          <cell r="AJ396">
            <v>732</v>
          </cell>
          <cell r="AK396" t="str">
            <v>MASCONOMET</v>
          </cell>
          <cell r="AL396">
            <v>12418</v>
          </cell>
          <cell r="AM396">
            <v>0</v>
          </cell>
          <cell r="AN396">
            <v>12418</v>
          </cell>
          <cell r="AO396">
            <v>0</v>
          </cell>
          <cell r="AP396">
            <v>0</v>
          </cell>
          <cell r="AQ396">
            <v>0</v>
          </cell>
          <cell r="AR396">
            <v>0</v>
          </cell>
          <cell r="AS396">
            <v>0</v>
          </cell>
          <cell r="AT396">
            <v>12418</v>
          </cell>
          <cell r="AU396">
            <v>12418</v>
          </cell>
        </row>
        <row r="397">
          <cell r="A397">
            <v>710</v>
          </cell>
          <cell r="B397">
            <v>733</v>
          </cell>
          <cell r="C397" t="str">
            <v>MENDON UPTON</v>
          </cell>
          <cell r="D397">
            <v>17</v>
          </cell>
          <cell r="E397">
            <v>185102</v>
          </cell>
          <cell r="F397">
            <v>14852</v>
          </cell>
          <cell r="G397">
            <v>199954</v>
          </cell>
          <cell r="I397">
            <v>28215.051753557378</v>
          </cell>
          <cell r="J397">
            <v>0.64547487322013708</v>
          </cell>
          <cell r="K397">
            <v>14852</v>
          </cell>
          <cell r="L397">
            <v>43067.051753557374</v>
          </cell>
          <cell r="N397">
            <v>156886.94824644263</v>
          </cell>
          <cell r="P397">
            <v>0</v>
          </cell>
          <cell r="Q397">
            <v>28215.051753557378</v>
          </cell>
          <cell r="R397">
            <v>14852</v>
          </cell>
          <cell r="S397">
            <v>43067.051753557374</v>
          </cell>
          <cell r="U397">
            <v>66721.5</v>
          </cell>
          <cell r="V397">
            <v>0</v>
          </cell>
          <cell r="W397">
            <v>710</v>
          </cell>
          <cell r="X397">
            <v>17</v>
          </cell>
          <cell r="Y397">
            <v>185102</v>
          </cell>
          <cell r="Z397">
            <v>0</v>
          </cell>
          <cell r="AA397">
            <v>185102</v>
          </cell>
          <cell r="AB397">
            <v>14852</v>
          </cell>
          <cell r="AC397">
            <v>199954</v>
          </cell>
          <cell r="AD397">
            <v>0</v>
          </cell>
          <cell r="AE397">
            <v>0</v>
          </cell>
          <cell r="AF397">
            <v>0</v>
          </cell>
          <cell r="AG397">
            <v>199954</v>
          </cell>
          <cell r="AH397">
            <v>0</v>
          </cell>
          <cell r="AI397">
            <v>710</v>
          </cell>
          <cell r="AJ397">
            <v>733</v>
          </cell>
          <cell r="AK397" t="str">
            <v>MENDON UPTON</v>
          </cell>
          <cell r="AL397">
            <v>185102</v>
          </cell>
          <cell r="AM397">
            <v>155775</v>
          </cell>
          <cell r="AN397">
            <v>29327</v>
          </cell>
          <cell r="AO397">
            <v>0</v>
          </cell>
          <cell r="AP397">
            <v>0</v>
          </cell>
          <cell r="AQ397">
            <v>11394</v>
          </cell>
          <cell r="AR397">
            <v>11148.5</v>
          </cell>
          <cell r="AS397">
            <v>0</v>
          </cell>
          <cell r="AT397">
            <v>51869.5</v>
          </cell>
          <cell r="AU397">
            <v>29327</v>
          </cell>
        </row>
        <row r="398">
          <cell r="A398">
            <v>712</v>
          </cell>
          <cell r="B398">
            <v>811</v>
          </cell>
          <cell r="C398" t="str">
            <v>MONOMOY</v>
          </cell>
          <cell r="D398">
            <v>72.254237288135585</v>
          </cell>
          <cell r="E398">
            <v>990454</v>
          </cell>
          <cell r="F398">
            <v>61682</v>
          </cell>
          <cell r="G398">
            <v>1052136</v>
          </cell>
          <cell r="I398">
            <v>50629.696134311627</v>
          </cell>
          <cell r="J398">
            <v>0.57190568426410648</v>
          </cell>
          <cell r="K398">
            <v>61682</v>
          </cell>
          <cell r="L398">
            <v>112311.69613431163</v>
          </cell>
          <cell r="N398">
            <v>939824.30386568839</v>
          </cell>
          <cell r="P398">
            <v>45225</v>
          </cell>
          <cell r="Q398">
            <v>50629.696134311627</v>
          </cell>
          <cell r="R398">
            <v>64355</v>
          </cell>
          <cell r="S398">
            <v>157536.69613431161</v>
          </cell>
          <cell r="U398">
            <v>241606.5</v>
          </cell>
          <cell r="V398">
            <v>0</v>
          </cell>
          <cell r="W398">
            <v>712</v>
          </cell>
          <cell r="X398">
            <v>72.254237288135585</v>
          </cell>
          <cell r="Y398">
            <v>990454</v>
          </cell>
          <cell r="Z398">
            <v>0</v>
          </cell>
          <cell r="AA398">
            <v>990454</v>
          </cell>
          <cell r="AB398">
            <v>61682</v>
          </cell>
          <cell r="AC398">
            <v>1052136</v>
          </cell>
          <cell r="AD398">
            <v>42552</v>
          </cell>
          <cell r="AE398">
            <v>2673</v>
          </cell>
          <cell r="AF398">
            <v>45225</v>
          </cell>
          <cell r="AG398">
            <v>1097361</v>
          </cell>
          <cell r="AH398">
            <v>0</v>
          </cell>
          <cell r="AI398">
            <v>712</v>
          </cell>
          <cell r="AJ398">
            <v>811</v>
          </cell>
          <cell r="AK398" t="str">
            <v>MONOMOY</v>
          </cell>
          <cell r="AL398">
            <v>990454</v>
          </cell>
          <cell r="AM398">
            <v>937829</v>
          </cell>
          <cell r="AN398">
            <v>52625</v>
          </cell>
          <cell r="AO398">
            <v>69549.5</v>
          </cell>
          <cell r="AP398">
            <v>6630.5</v>
          </cell>
          <cell r="AQ398">
            <v>0</v>
          </cell>
          <cell r="AR398">
            <v>5894.5</v>
          </cell>
          <cell r="AS398">
            <v>0</v>
          </cell>
          <cell r="AT398">
            <v>134699.5</v>
          </cell>
          <cell r="AU398">
            <v>125443.06160781284</v>
          </cell>
        </row>
        <row r="399">
          <cell r="A399">
            <v>715</v>
          </cell>
          <cell r="B399">
            <v>736</v>
          </cell>
          <cell r="C399" t="str">
            <v>MOUNT GREYLOCK</v>
          </cell>
          <cell r="D399">
            <v>14.508417508417509</v>
          </cell>
          <cell r="E399">
            <v>277401</v>
          </cell>
          <cell r="F399">
            <v>12956</v>
          </cell>
          <cell r="G399">
            <v>290357</v>
          </cell>
          <cell r="I399">
            <v>0</v>
          </cell>
          <cell r="J399">
            <v>0.21874511955764725</v>
          </cell>
          <cell r="K399">
            <v>12956</v>
          </cell>
          <cell r="L399">
            <v>12956</v>
          </cell>
          <cell r="N399">
            <v>277401</v>
          </cell>
          <cell r="P399">
            <v>0</v>
          </cell>
          <cell r="Q399">
            <v>0</v>
          </cell>
          <cell r="R399">
            <v>12956</v>
          </cell>
          <cell r="S399">
            <v>12956</v>
          </cell>
          <cell r="U399">
            <v>59228.75</v>
          </cell>
          <cell r="V399">
            <v>0</v>
          </cell>
          <cell r="W399">
            <v>715</v>
          </cell>
          <cell r="X399">
            <v>14.508417508417509</v>
          </cell>
          <cell r="Y399">
            <v>277401</v>
          </cell>
          <cell r="Z399">
            <v>0</v>
          </cell>
          <cell r="AA399">
            <v>277401</v>
          </cell>
          <cell r="AB399">
            <v>12956</v>
          </cell>
          <cell r="AC399">
            <v>290357</v>
          </cell>
          <cell r="AD399">
            <v>0</v>
          </cell>
          <cell r="AE399">
            <v>0</v>
          </cell>
          <cell r="AF399">
            <v>0</v>
          </cell>
          <cell r="AG399">
            <v>290357</v>
          </cell>
          <cell r="AH399">
            <v>0</v>
          </cell>
          <cell r="AI399">
            <v>715</v>
          </cell>
          <cell r="AJ399">
            <v>736</v>
          </cell>
          <cell r="AK399" t="str">
            <v>MOUNT GREYLOCK</v>
          </cell>
          <cell r="AL399">
            <v>277401</v>
          </cell>
          <cell r="AM399">
            <v>293305</v>
          </cell>
          <cell r="AN399">
            <v>0</v>
          </cell>
          <cell r="AO399">
            <v>26385.75</v>
          </cell>
          <cell r="AP399">
            <v>0</v>
          </cell>
          <cell r="AQ399">
            <v>4374.25</v>
          </cell>
          <cell r="AR399">
            <v>15512.75</v>
          </cell>
          <cell r="AS399">
            <v>0</v>
          </cell>
          <cell r="AT399">
            <v>46272.75</v>
          </cell>
          <cell r="AU399">
            <v>26385.75</v>
          </cell>
        </row>
        <row r="400">
          <cell r="A400">
            <v>717</v>
          </cell>
          <cell r="B400">
            <v>734</v>
          </cell>
          <cell r="C400" t="str">
            <v>MOHAWK TRAIL</v>
          </cell>
          <cell r="D400">
            <v>44.168805314768051</v>
          </cell>
          <cell r="E400">
            <v>635498</v>
          </cell>
          <cell r="F400">
            <v>38090</v>
          </cell>
          <cell r="G400">
            <v>673588</v>
          </cell>
          <cell r="I400">
            <v>12649.486836559227</v>
          </cell>
          <cell r="J400">
            <v>0.47294000653919555</v>
          </cell>
          <cell r="K400">
            <v>38090</v>
          </cell>
          <cell r="L400">
            <v>50739.486836559227</v>
          </cell>
          <cell r="N400">
            <v>622848.51316344074</v>
          </cell>
          <cell r="P400">
            <v>23755</v>
          </cell>
          <cell r="Q400">
            <v>12649.486836559227</v>
          </cell>
          <cell r="R400">
            <v>39430</v>
          </cell>
          <cell r="S400">
            <v>74494.486836559227</v>
          </cell>
          <cell r="U400">
            <v>131040.25</v>
          </cell>
          <cell r="V400">
            <v>0</v>
          </cell>
          <cell r="W400">
            <v>717</v>
          </cell>
          <cell r="X400">
            <v>44.168805314768051</v>
          </cell>
          <cell r="Y400">
            <v>635498</v>
          </cell>
          <cell r="Z400">
            <v>0</v>
          </cell>
          <cell r="AA400">
            <v>635498</v>
          </cell>
          <cell r="AB400">
            <v>38090</v>
          </cell>
          <cell r="AC400">
            <v>673588</v>
          </cell>
          <cell r="AD400">
            <v>22415</v>
          </cell>
          <cell r="AE400">
            <v>1340</v>
          </cell>
          <cell r="AF400">
            <v>23755</v>
          </cell>
          <cell r="AG400">
            <v>697343</v>
          </cell>
          <cell r="AH400">
            <v>0</v>
          </cell>
          <cell r="AI400">
            <v>717</v>
          </cell>
          <cell r="AJ400">
            <v>734</v>
          </cell>
          <cell r="AK400" t="str">
            <v>MOHAWK TRAIL</v>
          </cell>
          <cell r="AL400">
            <v>635498</v>
          </cell>
          <cell r="AM400">
            <v>622350</v>
          </cell>
          <cell r="AN400">
            <v>13148</v>
          </cell>
          <cell r="AO400">
            <v>17844.5</v>
          </cell>
          <cell r="AP400">
            <v>0</v>
          </cell>
          <cell r="AQ400">
            <v>22263</v>
          </cell>
          <cell r="AR400">
            <v>15939.75</v>
          </cell>
          <cell r="AS400">
            <v>0</v>
          </cell>
          <cell r="AT400">
            <v>69195.25</v>
          </cell>
          <cell r="AU400">
            <v>30992.5</v>
          </cell>
        </row>
        <row r="401">
          <cell r="A401">
            <v>720</v>
          </cell>
          <cell r="B401">
            <v>737</v>
          </cell>
          <cell r="C401" t="str">
            <v>NARRAGANSETT</v>
          </cell>
          <cell r="D401">
            <v>11</v>
          </cell>
          <cell r="E401">
            <v>132260</v>
          </cell>
          <cell r="F401">
            <v>9823</v>
          </cell>
          <cell r="G401">
            <v>142083</v>
          </cell>
          <cell r="I401">
            <v>0</v>
          </cell>
          <cell r="J401">
            <v>0.46973591401963011</v>
          </cell>
          <cell r="K401">
            <v>9823</v>
          </cell>
          <cell r="L401">
            <v>9823</v>
          </cell>
          <cell r="N401">
            <v>132260</v>
          </cell>
          <cell r="P401">
            <v>0</v>
          </cell>
          <cell r="Q401">
            <v>0</v>
          </cell>
          <cell r="R401">
            <v>9823</v>
          </cell>
          <cell r="S401">
            <v>9823</v>
          </cell>
          <cell r="U401">
            <v>20911.75</v>
          </cell>
          <cell r="V401">
            <v>0</v>
          </cell>
          <cell r="W401">
            <v>720</v>
          </cell>
          <cell r="X401">
            <v>11</v>
          </cell>
          <cell r="Y401">
            <v>132260</v>
          </cell>
          <cell r="Z401">
            <v>0</v>
          </cell>
          <cell r="AA401">
            <v>132260</v>
          </cell>
          <cell r="AB401">
            <v>9823</v>
          </cell>
          <cell r="AC401">
            <v>142083</v>
          </cell>
          <cell r="AD401">
            <v>0</v>
          </cell>
          <cell r="AE401">
            <v>0</v>
          </cell>
          <cell r="AF401">
            <v>0</v>
          </cell>
          <cell r="AG401">
            <v>142083</v>
          </cell>
          <cell r="AH401">
            <v>0</v>
          </cell>
          <cell r="AI401">
            <v>720</v>
          </cell>
          <cell r="AJ401">
            <v>737</v>
          </cell>
          <cell r="AK401" t="str">
            <v>NARRAGANSETT</v>
          </cell>
          <cell r="AL401">
            <v>132260</v>
          </cell>
          <cell r="AM401">
            <v>135085</v>
          </cell>
          <cell r="AN401">
            <v>0</v>
          </cell>
          <cell r="AO401">
            <v>5240.25</v>
          </cell>
          <cell r="AP401">
            <v>4282.25</v>
          </cell>
          <cell r="AQ401">
            <v>1566.25</v>
          </cell>
          <cell r="AR401">
            <v>0</v>
          </cell>
          <cell r="AS401">
            <v>0</v>
          </cell>
          <cell r="AT401">
            <v>11088.75</v>
          </cell>
          <cell r="AU401">
            <v>7351.2217133031445</v>
          </cell>
        </row>
        <row r="402">
          <cell r="A402">
            <v>725</v>
          </cell>
          <cell r="B402">
            <v>738</v>
          </cell>
          <cell r="C402" t="str">
            <v>NASHOBA</v>
          </cell>
          <cell r="D402">
            <v>31.419354838709676</v>
          </cell>
          <cell r="E402">
            <v>400558</v>
          </cell>
          <cell r="F402">
            <v>26744</v>
          </cell>
          <cell r="G402">
            <v>427302</v>
          </cell>
          <cell r="I402">
            <v>0</v>
          </cell>
          <cell r="J402">
            <v>0.39213357526438297</v>
          </cell>
          <cell r="K402">
            <v>26744</v>
          </cell>
          <cell r="L402">
            <v>26744</v>
          </cell>
          <cell r="N402">
            <v>400558</v>
          </cell>
          <cell r="P402">
            <v>14132</v>
          </cell>
          <cell r="Q402">
            <v>0</v>
          </cell>
          <cell r="R402">
            <v>27637</v>
          </cell>
          <cell r="S402">
            <v>40876</v>
          </cell>
          <cell r="U402">
            <v>82333.25</v>
          </cell>
          <cell r="V402">
            <v>0</v>
          </cell>
          <cell r="W402">
            <v>725</v>
          </cell>
          <cell r="X402">
            <v>31.419354838709676</v>
          </cell>
          <cell r="Y402">
            <v>400558</v>
          </cell>
          <cell r="Z402">
            <v>0</v>
          </cell>
          <cell r="AA402">
            <v>400558</v>
          </cell>
          <cell r="AB402">
            <v>26744</v>
          </cell>
          <cell r="AC402">
            <v>427302</v>
          </cell>
          <cell r="AD402">
            <v>13239</v>
          </cell>
          <cell r="AE402">
            <v>893</v>
          </cell>
          <cell r="AF402">
            <v>14132</v>
          </cell>
          <cell r="AG402">
            <v>441434</v>
          </cell>
          <cell r="AH402">
            <v>0</v>
          </cell>
          <cell r="AI402">
            <v>725</v>
          </cell>
          <cell r="AJ402">
            <v>738</v>
          </cell>
          <cell r="AK402" t="str">
            <v>NASHOBA</v>
          </cell>
          <cell r="AL402">
            <v>400558</v>
          </cell>
          <cell r="AM402">
            <v>458049</v>
          </cell>
          <cell r="AN402">
            <v>0</v>
          </cell>
          <cell r="AO402">
            <v>0</v>
          </cell>
          <cell r="AP402">
            <v>21896.75</v>
          </cell>
          <cell r="AQ402">
            <v>0</v>
          </cell>
          <cell r="AR402">
            <v>19560.5</v>
          </cell>
          <cell r="AS402">
            <v>0</v>
          </cell>
          <cell r="AT402">
            <v>41457.25</v>
          </cell>
          <cell r="AU402">
            <v>10794.189938296606</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H403">
            <v>0</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row>
        <row r="404">
          <cell r="A404">
            <v>730</v>
          </cell>
          <cell r="B404">
            <v>741</v>
          </cell>
          <cell r="C404" t="str">
            <v>NORTHBORO SOUTHBORO</v>
          </cell>
          <cell r="D404">
            <v>29.902027027027028</v>
          </cell>
          <cell r="E404">
            <v>345553</v>
          </cell>
          <cell r="F404">
            <v>25001</v>
          </cell>
          <cell r="G404">
            <v>370554</v>
          </cell>
          <cell r="I404">
            <v>44186.616324117138</v>
          </cell>
          <cell r="J404">
            <v>0.59805481845845521</v>
          </cell>
          <cell r="K404">
            <v>25001</v>
          </cell>
          <cell r="L404">
            <v>69187.616324117145</v>
          </cell>
          <cell r="N404">
            <v>301366.38367588283</v>
          </cell>
          <cell r="P404">
            <v>13059</v>
          </cell>
          <cell r="Q404">
            <v>44186.616324117138</v>
          </cell>
          <cell r="R404">
            <v>25894</v>
          </cell>
          <cell r="S404">
            <v>82246.616324117145</v>
          </cell>
          <cell r="U404">
            <v>128746.75</v>
          </cell>
          <cell r="V404">
            <v>0</v>
          </cell>
          <cell r="W404">
            <v>730</v>
          </cell>
          <cell r="X404">
            <v>29.902027027027028</v>
          </cell>
          <cell r="Y404">
            <v>345553</v>
          </cell>
          <cell r="Z404">
            <v>0</v>
          </cell>
          <cell r="AA404">
            <v>345553</v>
          </cell>
          <cell r="AB404">
            <v>25001</v>
          </cell>
          <cell r="AC404">
            <v>370554</v>
          </cell>
          <cell r="AD404">
            <v>12166</v>
          </cell>
          <cell r="AE404">
            <v>893</v>
          </cell>
          <cell r="AF404">
            <v>13059</v>
          </cell>
          <cell r="AG404">
            <v>383613</v>
          </cell>
          <cell r="AH404">
            <v>0</v>
          </cell>
          <cell r="AI404">
            <v>730</v>
          </cell>
          <cell r="AJ404">
            <v>741</v>
          </cell>
          <cell r="AK404" t="str">
            <v>NORTHBORO SOUTHBORO</v>
          </cell>
          <cell r="AL404">
            <v>345553</v>
          </cell>
          <cell r="AM404">
            <v>299625</v>
          </cell>
          <cell r="AN404">
            <v>45928</v>
          </cell>
          <cell r="AO404">
            <v>0</v>
          </cell>
          <cell r="AP404">
            <v>35516.75</v>
          </cell>
          <cell r="AQ404">
            <v>8376.25</v>
          </cell>
          <cell r="AR404">
            <v>865.75</v>
          </cell>
          <cell r="AS404">
            <v>0</v>
          </cell>
          <cell r="AT404">
            <v>90686.75</v>
          </cell>
          <cell r="AU404">
            <v>63436.285270233988</v>
          </cell>
        </row>
        <row r="405">
          <cell r="A405">
            <v>735</v>
          </cell>
          <cell r="B405">
            <v>740</v>
          </cell>
          <cell r="C405" t="str">
            <v>NORTH MIDDLESEX</v>
          </cell>
          <cell r="D405">
            <v>73.281408567458556</v>
          </cell>
          <cell r="E405">
            <v>818954</v>
          </cell>
          <cell r="F405">
            <v>64462</v>
          </cell>
          <cell r="G405">
            <v>883416</v>
          </cell>
          <cell r="I405">
            <v>115424.16217238516</v>
          </cell>
          <cell r="J405">
            <v>0.89582734536519426</v>
          </cell>
          <cell r="K405">
            <v>64462</v>
          </cell>
          <cell r="L405">
            <v>179886.16217238514</v>
          </cell>
          <cell r="N405">
            <v>703529.83782761486</v>
          </cell>
          <cell r="P405">
            <v>12113</v>
          </cell>
          <cell r="Q405">
            <v>115424.16217238516</v>
          </cell>
          <cell r="R405">
            <v>65355</v>
          </cell>
          <cell r="S405">
            <v>191999.16217238514</v>
          </cell>
          <cell r="U405">
            <v>212917.5</v>
          </cell>
          <cell r="V405">
            <v>0</v>
          </cell>
          <cell r="W405">
            <v>735</v>
          </cell>
          <cell r="X405">
            <v>73.281408567458556</v>
          </cell>
          <cell r="Y405">
            <v>818954</v>
          </cell>
          <cell r="Z405">
            <v>0</v>
          </cell>
          <cell r="AA405">
            <v>818954</v>
          </cell>
          <cell r="AB405">
            <v>64462</v>
          </cell>
          <cell r="AC405">
            <v>883416</v>
          </cell>
          <cell r="AD405">
            <v>11220</v>
          </cell>
          <cell r="AE405">
            <v>893</v>
          </cell>
          <cell r="AF405">
            <v>12113</v>
          </cell>
          <cell r="AG405">
            <v>895529</v>
          </cell>
          <cell r="AH405">
            <v>0</v>
          </cell>
          <cell r="AI405">
            <v>735</v>
          </cell>
          <cell r="AJ405">
            <v>740</v>
          </cell>
          <cell r="AK405" t="str">
            <v>NORTH MIDDLESEX</v>
          </cell>
          <cell r="AL405">
            <v>818954</v>
          </cell>
          <cell r="AM405">
            <v>698981</v>
          </cell>
          <cell r="AN405">
            <v>119973</v>
          </cell>
          <cell r="AO405">
            <v>0</v>
          </cell>
          <cell r="AP405">
            <v>0</v>
          </cell>
          <cell r="AQ405">
            <v>0</v>
          </cell>
          <cell r="AR405">
            <v>16369.5</v>
          </cell>
          <cell r="AS405">
            <v>0</v>
          </cell>
          <cell r="AT405">
            <v>136342.5</v>
          </cell>
          <cell r="AU405">
            <v>119973</v>
          </cell>
        </row>
        <row r="406">
          <cell r="A406">
            <v>740</v>
          </cell>
          <cell r="B406">
            <v>745</v>
          </cell>
          <cell r="C406" t="str">
            <v>OLD ROCHESTER</v>
          </cell>
          <cell r="D406">
            <v>4</v>
          </cell>
          <cell r="E406">
            <v>26021</v>
          </cell>
          <cell r="F406">
            <v>1780</v>
          </cell>
          <cell r="G406">
            <v>27801</v>
          </cell>
          <cell r="I406">
            <v>14311.968830290161</v>
          </cell>
          <cell r="J406">
            <v>0.82768037805758909</v>
          </cell>
          <cell r="K406">
            <v>1780</v>
          </cell>
          <cell r="L406">
            <v>16091.968830290161</v>
          </cell>
          <cell r="N406">
            <v>11709.031169709839</v>
          </cell>
          <cell r="P406">
            <v>27896</v>
          </cell>
          <cell r="Q406">
            <v>14311.968830290161</v>
          </cell>
          <cell r="R406">
            <v>3566</v>
          </cell>
          <cell r="S406">
            <v>43987.968830290163</v>
          </cell>
          <cell r="U406">
            <v>47338.25</v>
          </cell>
          <cell r="V406">
            <v>0</v>
          </cell>
          <cell r="W406">
            <v>740</v>
          </cell>
          <cell r="X406">
            <v>4</v>
          </cell>
          <cell r="Y406">
            <v>26021</v>
          </cell>
          <cell r="Z406">
            <v>0</v>
          </cell>
          <cell r="AA406">
            <v>26021</v>
          </cell>
          <cell r="AB406">
            <v>1780</v>
          </cell>
          <cell r="AC406">
            <v>27801</v>
          </cell>
          <cell r="AD406">
            <v>26110</v>
          </cell>
          <cell r="AE406">
            <v>1786</v>
          </cell>
          <cell r="AF406">
            <v>27896</v>
          </cell>
          <cell r="AG406">
            <v>55697</v>
          </cell>
          <cell r="AH406">
            <v>0</v>
          </cell>
          <cell r="AI406">
            <v>740</v>
          </cell>
          <cell r="AJ406">
            <v>745</v>
          </cell>
          <cell r="AK406" t="str">
            <v>OLD ROCHESTER</v>
          </cell>
          <cell r="AL406">
            <v>26021</v>
          </cell>
          <cell r="AM406">
            <v>11145</v>
          </cell>
          <cell r="AN406">
            <v>14876</v>
          </cell>
          <cell r="AO406">
            <v>2786.25</v>
          </cell>
          <cell r="AP406">
            <v>0</v>
          </cell>
          <cell r="AQ406">
            <v>0</v>
          </cell>
          <cell r="AR406">
            <v>0</v>
          </cell>
          <cell r="AS406">
            <v>0</v>
          </cell>
          <cell r="AT406">
            <v>17662.25</v>
          </cell>
          <cell r="AU406">
            <v>17662.25</v>
          </cell>
        </row>
        <row r="407">
          <cell r="A407">
            <v>745</v>
          </cell>
          <cell r="B407">
            <v>746</v>
          </cell>
          <cell r="C407" t="str">
            <v>PENTUCKET</v>
          </cell>
          <cell r="D407">
            <v>21.182788714763159</v>
          </cell>
          <cell r="E407">
            <v>234941</v>
          </cell>
          <cell r="F407">
            <v>18916</v>
          </cell>
          <cell r="G407">
            <v>253857</v>
          </cell>
          <cell r="I407">
            <v>0</v>
          </cell>
          <cell r="J407">
            <v>0.63793336031296366</v>
          </cell>
          <cell r="K407">
            <v>18916</v>
          </cell>
          <cell r="L407">
            <v>18916</v>
          </cell>
          <cell r="N407">
            <v>234941</v>
          </cell>
          <cell r="P407">
            <v>0</v>
          </cell>
          <cell r="Q407">
            <v>0</v>
          </cell>
          <cell r="R407">
            <v>18916</v>
          </cell>
          <cell r="S407">
            <v>18916</v>
          </cell>
          <cell r="U407">
            <v>29652</v>
          </cell>
          <cell r="V407">
            <v>0</v>
          </cell>
          <cell r="W407">
            <v>745</v>
          </cell>
          <cell r="X407">
            <v>21.182788714763159</v>
          </cell>
          <cell r="Y407">
            <v>234941</v>
          </cell>
          <cell r="Z407">
            <v>0</v>
          </cell>
          <cell r="AA407">
            <v>234941</v>
          </cell>
          <cell r="AB407">
            <v>18916</v>
          </cell>
          <cell r="AC407">
            <v>253857</v>
          </cell>
          <cell r="AD407">
            <v>0</v>
          </cell>
          <cell r="AE407">
            <v>0</v>
          </cell>
          <cell r="AF407">
            <v>0</v>
          </cell>
          <cell r="AG407">
            <v>253857</v>
          </cell>
          <cell r="AH407">
            <v>0</v>
          </cell>
          <cell r="AI407">
            <v>745</v>
          </cell>
          <cell r="AJ407">
            <v>746</v>
          </cell>
          <cell r="AK407" t="str">
            <v>PENTUCKET</v>
          </cell>
          <cell r="AL407">
            <v>234941</v>
          </cell>
          <cell r="AM407">
            <v>258807</v>
          </cell>
          <cell r="AN407">
            <v>0</v>
          </cell>
          <cell r="AO407">
            <v>0</v>
          </cell>
          <cell r="AP407">
            <v>8958.5</v>
          </cell>
          <cell r="AQ407">
            <v>1777.5</v>
          </cell>
          <cell r="AR407">
            <v>0</v>
          </cell>
          <cell r="AS407">
            <v>0</v>
          </cell>
          <cell r="AT407">
            <v>10736</v>
          </cell>
          <cell r="AU407">
            <v>4416.1690918620407</v>
          </cell>
        </row>
        <row r="408">
          <cell r="A408">
            <v>750</v>
          </cell>
          <cell r="B408">
            <v>747</v>
          </cell>
          <cell r="C408" t="str">
            <v>PIONEER</v>
          </cell>
          <cell r="D408">
            <v>13.027210884353741</v>
          </cell>
          <cell r="E408">
            <v>212192</v>
          </cell>
          <cell r="F408">
            <v>11626</v>
          </cell>
          <cell r="G408">
            <v>223818</v>
          </cell>
          <cell r="I408">
            <v>70725.716901124004</v>
          </cell>
          <cell r="J408">
            <v>0.94382406272687847</v>
          </cell>
          <cell r="K408">
            <v>11626</v>
          </cell>
          <cell r="L408">
            <v>82351.716901124004</v>
          </cell>
          <cell r="N408">
            <v>141466.28309887601</v>
          </cell>
          <cell r="P408">
            <v>0</v>
          </cell>
          <cell r="Q408">
            <v>70725.716901124004</v>
          </cell>
          <cell r="R408">
            <v>11626</v>
          </cell>
          <cell r="S408">
            <v>82351.716901124004</v>
          </cell>
          <cell r="U408">
            <v>87253.25</v>
          </cell>
          <cell r="V408">
            <v>0</v>
          </cell>
          <cell r="W408">
            <v>750</v>
          </cell>
          <cell r="X408">
            <v>13.027210884353741</v>
          </cell>
          <cell r="Y408">
            <v>212192</v>
          </cell>
          <cell r="Z408">
            <v>0</v>
          </cell>
          <cell r="AA408">
            <v>212192</v>
          </cell>
          <cell r="AB408">
            <v>11626</v>
          </cell>
          <cell r="AC408">
            <v>223818</v>
          </cell>
          <cell r="AD408">
            <v>0</v>
          </cell>
          <cell r="AE408">
            <v>0</v>
          </cell>
          <cell r="AF408">
            <v>0</v>
          </cell>
          <cell r="AG408">
            <v>223818</v>
          </cell>
          <cell r="AH408">
            <v>0</v>
          </cell>
          <cell r="AI408">
            <v>750</v>
          </cell>
          <cell r="AJ408">
            <v>747</v>
          </cell>
          <cell r="AK408" t="str">
            <v>PIONEER</v>
          </cell>
          <cell r="AL408">
            <v>212192</v>
          </cell>
          <cell r="AM408">
            <v>138679</v>
          </cell>
          <cell r="AN408">
            <v>73513</v>
          </cell>
          <cell r="AO408">
            <v>0</v>
          </cell>
          <cell r="AP408">
            <v>2114.25</v>
          </cell>
          <cell r="AQ408">
            <v>0</v>
          </cell>
          <cell r="AR408">
            <v>0</v>
          </cell>
          <cell r="AS408">
            <v>0</v>
          </cell>
          <cell r="AT408">
            <v>75627.25</v>
          </cell>
          <cell r="AU408">
            <v>74555.237595855258</v>
          </cell>
        </row>
        <row r="409">
          <cell r="A409">
            <v>753</v>
          </cell>
          <cell r="B409">
            <v>749</v>
          </cell>
          <cell r="C409" t="str">
            <v>QUABBIN</v>
          </cell>
          <cell r="D409">
            <v>24.168874172185429</v>
          </cell>
          <cell r="E409">
            <v>272448</v>
          </cell>
          <cell r="F409">
            <v>20689</v>
          </cell>
          <cell r="G409">
            <v>293137</v>
          </cell>
          <cell r="I409">
            <v>168200.26879744546</v>
          </cell>
          <cell r="J409">
            <v>0.95252014284804298</v>
          </cell>
          <cell r="K409">
            <v>20689</v>
          </cell>
          <cell r="L409">
            <v>188889.26879744546</v>
          </cell>
          <cell r="N409">
            <v>104247.73120255454</v>
          </cell>
          <cell r="P409">
            <v>12479</v>
          </cell>
          <cell r="Q409">
            <v>168200.26879744546</v>
          </cell>
          <cell r="R409">
            <v>21582</v>
          </cell>
          <cell r="S409">
            <v>201368.26879744546</v>
          </cell>
          <cell r="U409">
            <v>210783.75</v>
          </cell>
          <cell r="V409">
            <v>0</v>
          </cell>
          <cell r="W409">
            <v>753</v>
          </cell>
          <cell r="X409">
            <v>24.168874172185429</v>
          </cell>
          <cell r="Y409">
            <v>272448</v>
          </cell>
          <cell r="Z409">
            <v>0</v>
          </cell>
          <cell r="AA409">
            <v>272448</v>
          </cell>
          <cell r="AB409">
            <v>20689</v>
          </cell>
          <cell r="AC409">
            <v>293137</v>
          </cell>
          <cell r="AD409">
            <v>11586</v>
          </cell>
          <cell r="AE409">
            <v>893</v>
          </cell>
          <cell r="AF409">
            <v>12479</v>
          </cell>
          <cell r="AG409">
            <v>305616</v>
          </cell>
          <cell r="AH409">
            <v>0</v>
          </cell>
          <cell r="AI409">
            <v>753</v>
          </cell>
          <cell r="AJ409">
            <v>749</v>
          </cell>
          <cell r="AK409" t="str">
            <v>QUABBIN</v>
          </cell>
          <cell r="AL409">
            <v>272448</v>
          </cell>
          <cell r="AM409">
            <v>97619</v>
          </cell>
          <cell r="AN409">
            <v>174829</v>
          </cell>
          <cell r="AO409">
            <v>2786.75</v>
          </cell>
          <cell r="AP409">
            <v>0</v>
          </cell>
          <cell r="AQ409">
            <v>0</v>
          </cell>
          <cell r="AR409">
            <v>0</v>
          </cell>
          <cell r="AS409">
            <v>0</v>
          </cell>
          <cell r="AT409">
            <v>177615.75</v>
          </cell>
          <cell r="AU409">
            <v>177615.75</v>
          </cell>
        </row>
        <row r="410">
          <cell r="A410">
            <v>755</v>
          </cell>
          <cell r="B410">
            <v>730</v>
          </cell>
          <cell r="C410" t="str">
            <v>RALPH C MAHAR</v>
          </cell>
          <cell r="D410">
            <v>20</v>
          </cell>
          <cell r="E410">
            <v>212221</v>
          </cell>
          <cell r="F410">
            <v>16053</v>
          </cell>
          <cell r="G410">
            <v>228274</v>
          </cell>
          <cell r="I410">
            <v>58338.879129546578</v>
          </cell>
          <cell r="J410">
            <v>0.87479720045563303</v>
          </cell>
          <cell r="K410">
            <v>16053</v>
          </cell>
          <cell r="L410">
            <v>74391.879129546578</v>
          </cell>
          <cell r="N410">
            <v>153882.12087045342</v>
          </cell>
          <cell r="P410">
            <v>25362</v>
          </cell>
          <cell r="Q410">
            <v>58338.879129546578</v>
          </cell>
          <cell r="R410">
            <v>17839</v>
          </cell>
          <cell r="S410">
            <v>99753.879129546578</v>
          </cell>
          <cell r="U410">
            <v>110401</v>
          </cell>
          <cell r="V410">
            <v>0</v>
          </cell>
          <cell r="W410">
            <v>755</v>
          </cell>
          <cell r="X410">
            <v>20</v>
          </cell>
          <cell r="Y410">
            <v>212221</v>
          </cell>
          <cell r="Z410">
            <v>0</v>
          </cell>
          <cell r="AA410">
            <v>212221</v>
          </cell>
          <cell r="AB410">
            <v>16053</v>
          </cell>
          <cell r="AC410">
            <v>228274</v>
          </cell>
          <cell r="AD410">
            <v>23576</v>
          </cell>
          <cell r="AE410">
            <v>1786</v>
          </cell>
          <cell r="AF410">
            <v>25362</v>
          </cell>
          <cell r="AG410">
            <v>253636</v>
          </cell>
          <cell r="AH410">
            <v>0</v>
          </cell>
          <cell r="AI410">
            <v>755</v>
          </cell>
          <cell r="AJ410">
            <v>730</v>
          </cell>
          <cell r="AK410" t="str">
            <v>RALPH C MAHAR</v>
          </cell>
          <cell r="AL410">
            <v>212221</v>
          </cell>
          <cell r="AM410">
            <v>151583</v>
          </cell>
          <cell r="AN410">
            <v>60638</v>
          </cell>
          <cell r="AO410">
            <v>2897.25</v>
          </cell>
          <cell r="AP410">
            <v>0</v>
          </cell>
          <cell r="AQ410">
            <v>0</v>
          </cell>
          <cell r="AR410">
            <v>5450.75</v>
          </cell>
          <cell r="AS410">
            <v>0</v>
          </cell>
          <cell r="AT410">
            <v>68986</v>
          </cell>
          <cell r="AU410">
            <v>63535.25</v>
          </cell>
        </row>
        <row r="411">
          <cell r="A411">
            <v>760</v>
          </cell>
          <cell r="B411">
            <v>752</v>
          </cell>
          <cell r="C411" t="str">
            <v>SILVER LAKE</v>
          </cell>
          <cell r="D411">
            <v>34.993377483443709</v>
          </cell>
          <cell r="E411">
            <v>317293</v>
          </cell>
          <cell r="F411">
            <v>27417</v>
          </cell>
          <cell r="G411">
            <v>344710</v>
          </cell>
          <cell r="I411">
            <v>72738.397648163998</v>
          </cell>
          <cell r="J411">
            <v>0.77043947028440107</v>
          </cell>
          <cell r="K411">
            <v>27417</v>
          </cell>
          <cell r="L411">
            <v>100155.397648164</v>
          </cell>
          <cell r="N411">
            <v>244554.60235183599</v>
          </cell>
          <cell r="P411">
            <v>48326</v>
          </cell>
          <cell r="Q411">
            <v>72738.397648163998</v>
          </cell>
          <cell r="R411">
            <v>31237</v>
          </cell>
          <cell r="S411">
            <v>148481.39764816401</v>
          </cell>
          <cell r="U411">
            <v>178323.75</v>
          </cell>
          <cell r="V411">
            <v>0</v>
          </cell>
          <cell r="W411">
            <v>760</v>
          </cell>
          <cell r="X411">
            <v>34.993377483443709</v>
          </cell>
          <cell r="Y411">
            <v>317293</v>
          </cell>
          <cell r="Z411">
            <v>0</v>
          </cell>
          <cell r="AA411">
            <v>317293</v>
          </cell>
          <cell r="AB411">
            <v>27417</v>
          </cell>
          <cell r="AC411">
            <v>344710</v>
          </cell>
          <cell r="AD411">
            <v>44506</v>
          </cell>
          <cell r="AE411">
            <v>3820</v>
          </cell>
          <cell r="AF411">
            <v>48326</v>
          </cell>
          <cell r="AG411">
            <v>393036</v>
          </cell>
          <cell r="AH411">
            <v>0</v>
          </cell>
          <cell r="AI411">
            <v>760</v>
          </cell>
          <cell r="AJ411">
            <v>752</v>
          </cell>
          <cell r="AK411" t="str">
            <v>SILVER LAKE</v>
          </cell>
          <cell r="AL411">
            <v>317293</v>
          </cell>
          <cell r="AM411">
            <v>241688</v>
          </cell>
          <cell r="AN411">
            <v>75605</v>
          </cell>
          <cell r="AO411">
            <v>10025.75</v>
          </cell>
          <cell r="AP411">
            <v>3561</v>
          </cell>
          <cell r="AQ411">
            <v>13389</v>
          </cell>
          <cell r="AR411">
            <v>0</v>
          </cell>
          <cell r="AS411">
            <v>0</v>
          </cell>
          <cell r="AT411">
            <v>102580.75</v>
          </cell>
          <cell r="AU411">
            <v>87386.175365420626</v>
          </cell>
        </row>
        <row r="412">
          <cell r="A412">
            <v>763</v>
          </cell>
          <cell r="B412">
            <v>790</v>
          </cell>
          <cell r="C412" t="str">
            <v>SOMERSET BERKLEY</v>
          </cell>
          <cell r="D412">
            <v>0</v>
          </cell>
          <cell r="E412">
            <v>0</v>
          </cell>
          <cell r="F412">
            <v>0</v>
          </cell>
          <cell r="G412">
            <v>0</v>
          </cell>
          <cell r="I412">
            <v>0</v>
          </cell>
          <cell r="J412" t="str">
            <v/>
          </cell>
          <cell r="K412">
            <v>0</v>
          </cell>
          <cell r="L412">
            <v>0</v>
          </cell>
          <cell r="N412">
            <v>0</v>
          </cell>
          <cell r="P412">
            <v>0</v>
          </cell>
          <cell r="Q412">
            <v>0</v>
          </cell>
          <cell r="R412">
            <v>0</v>
          </cell>
          <cell r="S412">
            <v>0</v>
          </cell>
          <cell r="U412">
            <v>0</v>
          </cell>
          <cell r="V412">
            <v>0</v>
          </cell>
          <cell r="W412">
            <v>763</v>
          </cell>
          <cell r="AH412">
            <v>0</v>
          </cell>
          <cell r="AI412">
            <v>763</v>
          </cell>
          <cell r="AJ412">
            <v>790</v>
          </cell>
          <cell r="AK412" t="str">
            <v>SOMERSET BERKLEY</v>
          </cell>
          <cell r="AL412">
            <v>0</v>
          </cell>
          <cell r="AM412">
            <v>0</v>
          </cell>
          <cell r="AN412">
            <v>0</v>
          </cell>
          <cell r="AO412">
            <v>0</v>
          </cell>
          <cell r="AP412">
            <v>0</v>
          </cell>
          <cell r="AQ412">
            <v>0</v>
          </cell>
          <cell r="AR412">
            <v>0</v>
          </cell>
          <cell r="AS412">
            <v>0</v>
          </cell>
          <cell r="AT412">
            <v>0</v>
          </cell>
          <cell r="AU412">
            <v>0</v>
          </cell>
        </row>
        <row r="413">
          <cell r="A413">
            <v>765</v>
          </cell>
          <cell r="B413">
            <v>755</v>
          </cell>
          <cell r="C413" t="str">
            <v>SOUTHERN BERKSHIRE</v>
          </cell>
          <cell r="D413">
            <v>0</v>
          </cell>
          <cell r="E413">
            <v>0</v>
          </cell>
          <cell r="F413">
            <v>0</v>
          </cell>
          <cell r="G413">
            <v>0</v>
          </cell>
          <cell r="I413">
            <v>0</v>
          </cell>
          <cell r="J413" t="str">
            <v/>
          </cell>
          <cell r="K413">
            <v>0</v>
          </cell>
          <cell r="L413">
            <v>0</v>
          </cell>
          <cell r="N413">
            <v>0</v>
          </cell>
          <cell r="P413">
            <v>0</v>
          </cell>
          <cell r="Q413">
            <v>0</v>
          </cell>
          <cell r="R413">
            <v>0</v>
          </cell>
          <cell r="S413">
            <v>0</v>
          </cell>
          <cell r="U413">
            <v>4109.75</v>
          </cell>
          <cell r="V413">
            <v>0</v>
          </cell>
          <cell r="W413">
            <v>765</v>
          </cell>
          <cell r="AH413">
            <v>0</v>
          </cell>
          <cell r="AI413">
            <v>765</v>
          </cell>
          <cell r="AJ413">
            <v>755</v>
          </cell>
          <cell r="AK413" t="str">
            <v>SOUTHERN BERKSHIRE</v>
          </cell>
          <cell r="AL413">
            <v>0</v>
          </cell>
          <cell r="AM413">
            <v>16439</v>
          </cell>
          <cell r="AN413">
            <v>0</v>
          </cell>
          <cell r="AO413">
            <v>4109.75</v>
          </cell>
          <cell r="AP413">
            <v>0</v>
          </cell>
          <cell r="AQ413">
            <v>0</v>
          </cell>
          <cell r="AR413">
            <v>0</v>
          </cell>
          <cell r="AS413">
            <v>0</v>
          </cell>
          <cell r="AT413">
            <v>4109.75</v>
          </cell>
          <cell r="AU413">
            <v>4109.75</v>
          </cell>
        </row>
        <row r="414">
          <cell r="A414">
            <v>766</v>
          </cell>
          <cell r="B414">
            <v>766</v>
          </cell>
          <cell r="C414" t="str">
            <v>SOUTHWICK TOLLAND GRANVILLE</v>
          </cell>
          <cell r="D414">
            <v>3.5</v>
          </cell>
          <cell r="E414">
            <v>41032</v>
          </cell>
          <cell r="F414">
            <v>3113</v>
          </cell>
          <cell r="G414">
            <v>44145</v>
          </cell>
          <cell r="I414">
            <v>7840.026485482289</v>
          </cell>
          <cell r="J414">
            <v>0.56219098871988238</v>
          </cell>
          <cell r="K414">
            <v>3113</v>
          </cell>
          <cell r="L414">
            <v>10953.026485482289</v>
          </cell>
          <cell r="N414">
            <v>33191.973514517711</v>
          </cell>
          <cell r="P414">
            <v>0</v>
          </cell>
          <cell r="Q414">
            <v>7840.026485482289</v>
          </cell>
          <cell r="R414">
            <v>3113</v>
          </cell>
          <cell r="S414">
            <v>10953.026485482289</v>
          </cell>
          <cell r="U414">
            <v>19482.75</v>
          </cell>
          <cell r="V414">
            <v>0</v>
          </cell>
          <cell r="W414">
            <v>766</v>
          </cell>
          <cell r="X414">
            <v>3.5</v>
          </cell>
          <cell r="Y414">
            <v>41032</v>
          </cell>
          <cell r="Z414">
            <v>0</v>
          </cell>
          <cell r="AA414">
            <v>41032</v>
          </cell>
          <cell r="AB414">
            <v>3113</v>
          </cell>
          <cell r="AC414">
            <v>44145</v>
          </cell>
          <cell r="AD414">
            <v>0</v>
          </cell>
          <cell r="AE414">
            <v>0</v>
          </cell>
          <cell r="AF414">
            <v>0</v>
          </cell>
          <cell r="AG414">
            <v>44145</v>
          </cell>
          <cell r="AH414">
            <v>0</v>
          </cell>
          <cell r="AI414">
            <v>766</v>
          </cell>
          <cell r="AJ414">
            <v>766</v>
          </cell>
          <cell r="AK414" t="str">
            <v>SOUTHWICK TOLLAND</v>
          </cell>
          <cell r="AL414">
            <v>41032</v>
          </cell>
          <cell r="AM414">
            <v>32883</v>
          </cell>
          <cell r="AN414">
            <v>8149</v>
          </cell>
          <cell r="AO414">
            <v>2923.25</v>
          </cell>
          <cell r="AP414">
            <v>5297.5</v>
          </cell>
          <cell r="AQ414">
            <v>0</v>
          </cell>
          <cell r="AR414">
            <v>0</v>
          </cell>
          <cell r="AS414">
            <v>0</v>
          </cell>
          <cell r="AT414">
            <v>16369.75</v>
          </cell>
          <cell r="AU414">
            <v>13683.697872315584</v>
          </cell>
        </row>
        <row r="415">
          <cell r="A415">
            <v>767</v>
          </cell>
          <cell r="B415">
            <v>756</v>
          </cell>
          <cell r="C415" t="str">
            <v>SPENCER EAST BROOKFIELD</v>
          </cell>
          <cell r="D415">
            <v>5.3847008955471978</v>
          </cell>
          <cell r="E415">
            <v>47626</v>
          </cell>
          <cell r="F415">
            <v>4808</v>
          </cell>
          <cell r="G415">
            <v>52434</v>
          </cell>
          <cell r="I415">
            <v>0</v>
          </cell>
          <cell r="J415">
            <v>0.52926768858188622</v>
          </cell>
          <cell r="K415">
            <v>4808</v>
          </cell>
          <cell r="L415">
            <v>4808</v>
          </cell>
          <cell r="N415">
            <v>47626</v>
          </cell>
          <cell r="P415">
            <v>0</v>
          </cell>
          <cell r="Q415">
            <v>0</v>
          </cell>
          <cell r="R415">
            <v>4808</v>
          </cell>
          <cell r="S415">
            <v>4808</v>
          </cell>
          <cell r="U415">
            <v>9084.25</v>
          </cell>
          <cell r="V415">
            <v>0</v>
          </cell>
          <cell r="W415">
            <v>767</v>
          </cell>
          <cell r="X415">
            <v>5.3847008955471978</v>
          </cell>
          <cell r="Y415">
            <v>47626</v>
          </cell>
          <cell r="Z415">
            <v>0</v>
          </cell>
          <cell r="AA415">
            <v>47626</v>
          </cell>
          <cell r="AB415">
            <v>4808</v>
          </cell>
          <cell r="AC415">
            <v>52434</v>
          </cell>
          <cell r="AD415">
            <v>0</v>
          </cell>
          <cell r="AE415">
            <v>0</v>
          </cell>
          <cell r="AF415">
            <v>0</v>
          </cell>
          <cell r="AG415">
            <v>52434</v>
          </cell>
          <cell r="AH415">
            <v>0</v>
          </cell>
          <cell r="AI415">
            <v>767</v>
          </cell>
          <cell r="AJ415">
            <v>756</v>
          </cell>
          <cell r="AK415" t="str">
            <v>SPENCER EAST BROOKFIELD</v>
          </cell>
          <cell r="AL415">
            <v>47626</v>
          </cell>
          <cell r="AM415">
            <v>61272</v>
          </cell>
          <cell r="AN415">
            <v>0</v>
          </cell>
          <cell r="AO415">
            <v>0</v>
          </cell>
          <cell r="AP415">
            <v>0</v>
          </cell>
          <cell r="AQ415">
            <v>0</v>
          </cell>
          <cell r="AR415">
            <v>4276.25</v>
          </cell>
          <cell r="AS415">
            <v>0</v>
          </cell>
          <cell r="AT415">
            <v>4276.25</v>
          </cell>
          <cell r="AU415">
            <v>0</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H416">
            <v>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row>
        <row r="417">
          <cell r="A417">
            <v>773</v>
          </cell>
          <cell r="B417">
            <v>763</v>
          </cell>
          <cell r="C417" t="str">
            <v>TRITON</v>
          </cell>
          <cell r="D417">
            <v>51.816129032258061</v>
          </cell>
          <cell r="E417">
            <v>565034</v>
          </cell>
          <cell r="F417">
            <v>46272</v>
          </cell>
          <cell r="G417">
            <v>611306</v>
          </cell>
          <cell r="I417">
            <v>130052.65679893544</v>
          </cell>
          <cell r="J417">
            <v>0.83756525753518274</v>
          </cell>
          <cell r="K417">
            <v>46272</v>
          </cell>
          <cell r="L417">
            <v>176324.65679893544</v>
          </cell>
          <cell r="N417">
            <v>434981.34320106456</v>
          </cell>
          <cell r="P417">
            <v>0</v>
          </cell>
          <cell r="Q417">
            <v>130052.65679893544</v>
          </cell>
          <cell r="R417">
            <v>46272</v>
          </cell>
          <cell r="S417">
            <v>176324.65679893544</v>
          </cell>
          <cell r="U417">
            <v>210520.5</v>
          </cell>
          <cell r="V417">
            <v>0</v>
          </cell>
          <cell r="W417">
            <v>773</v>
          </cell>
          <cell r="X417">
            <v>51.816129032258061</v>
          </cell>
          <cell r="Y417">
            <v>565034</v>
          </cell>
          <cell r="Z417">
            <v>0</v>
          </cell>
          <cell r="AA417">
            <v>565034</v>
          </cell>
          <cell r="AB417">
            <v>46272</v>
          </cell>
          <cell r="AC417">
            <v>611306</v>
          </cell>
          <cell r="AD417">
            <v>0</v>
          </cell>
          <cell r="AE417">
            <v>0</v>
          </cell>
          <cell r="AF417">
            <v>0</v>
          </cell>
          <cell r="AG417">
            <v>611306</v>
          </cell>
          <cell r="AH417">
            <v>0</v>
          </cell>
          <cell r="AI417">
            <v>773</v>
          </cell>
          <cell r="AJ417">
            <v>763</v>
          </cell>
          <cell r="AK417" t="str">
            <v>TRITON</v>
          </cell>
          <cell r="AL417">
            <v>565034</v>
          </cell>
          <cell r="AM417">
            <v>429856</v>
          </cell>
          <cell r="AN417">
            <v>135178</v>
          </cell>
          <cell r="AO417">
            <v>0</v>
          </cell>
          <cell r="AP417">
            <v>1162.25</v>
          </cell>
          <cell r="AQ417">
            <v>27908.25</v>
          </cell>
          <cell r="AR417">
            <v>0</v>
          </cell>
          <cell r="AS417">
            <v>0</v>
          </cell>
          <cell r="AT417">
            <v>164248.5</v>
          </cell>
          <cell r="AU417">
            <v>135750.9410645774</v>
          </cell>
        </row>
        <row r="418">
          <cell r="A418">
            <v>774</v>
          </cell>
          <cell r="B418">
            <v>789</v>
          </cell>
          <cell r="C418" t="str">
            <v>UPISLAND</v>
          </cell>
          <cell r="D418">
            <v>40.498281786941583</v>
          </cell>
          <cell r="E418">
            <v>896553.66799307649</v>
          </cell>
          <cell r="F418">
            <v>35272</v>
          </cell>
          <cell r="G418">
            <v>931825.66799307649</v>
          </cell>
          <cell r="I418">
            <v>68016.742452069273</v>
          </cell>
          <cell r="J418">
            <v>0.79846669588822106</v>
          </cell>
          <cell r="K418">
            <v>35272</v>
          </cell>
          <cell r="L418">
            <v>103288.74245206927</v>
          </cell>
          <cell r="N418">
            <v>828536.92554100719</v>
          </cell>
          <cell r="P418">
            <v>27711</v>
          </cell>
          <cell r="Q418">
            <v>68016.742452069273</v>
          </cell>
          <cell r="R418">
            <v>36165</v>
          </cell>
          <cell r="S418">
            <v>130999.74245206927</v>
          </cell>
          <cell r="U418">
            <v>157069.86115722085</v>
          </cell>
          <cell r="V418">
            <v>0</v>
          </cell>
          <cell r="W418">
            <v>774</v>
          </cell>
          <cell r="X418">
            <v>40.498281786941583</v>
          </cell>
          <cell r="Y418">
            <v>1059265</v>
          </cell>
          <cell r="Z418">
            <v>162711.33200692292</v>
          </cell>
          <cell r="AA418">
            <v>896553.66799307649</v>
          </cell>
          <cell r="AB418">
            <v>35272</v>
          </cell>
          <cell r="AC418">
            <v>931825.66799307649</v>
          </cell>
          <cell r="AD418">
            <v>26818</v>
          </cell>
          <cell r="AE418">
            <v>893</v>
          </cell>
          <cell r="AF418">
            <v>27711</v>
          </cell>
          <cell r="AG418">
            <v>959536.66799307649</v>
          </cell>
          <cell r="AH418">
            <v>0</v>
          </cell>
          <cell r="AI418">
            <v>774</v>
          </cell>
          <cell r="AJ418">
            <v>789</v>
          </cell>
          <cell r="AK418" t="str">
            <v>UPISLAND</v>
          </cell>
          <cell r="AL418">
            <v>896553.66799307649</v>
          </cell>
          <cell r="AM418">
            <v>825856.40245854354</v>
          </cell>
          <cell r="AN418">
            <v>70697.265534532955</v>
          </cell>
          <cell r="AO418">
            <v>6359.1018941672228</v>
          </cell>
          <cell r="AP418">
            <v>12359.172902796097</v>
          </cell>
          <cell r="AQ418">
            <v>4671.3208257245715</v>
          </cell>
          <cell r="AR418">
            <v>0</v>
          </cell>
          <cell r="AS418">
            <v>0</v>
          </cell>
          <cell r="AT418">
            <v>94086.861157220847</v>
          </cell>
          <cell r="AU418">
            <v>83148.927274021044</v>
          </cell>
        </row>
        <row r="419">
          <cell r="A419">
            <v>775</v>
          </cell>
          <cell r="B419">
            <v>759</v>
          </cell>
          <cell r="C419" t="str">
            <v>WACHUSETT</v>
          </cell>
          <cell r="D419">
            <v>45.851033919825866</v>
          </cell>
          <cell r="E419">
            <v>468812</v>
          </cell>
          <cell r="F419">
            <v>40839</v>
          </cell>
          <cell r="G419">
            <v>509651</v>
          </cell>
          <cell r="I419">
            <v>0</v>
          </cell>
          <cell r="J419">
            <v>0.76924453402022053</v>
          </cell>
          <cell r="K419">
            <v>40839</v>
          </cell>
          <cell r="L419">
            <v>40839</v>
          </cell>
          <cell r="N419">
            <v>468812</v>
          </cell>
          <cell r="P419">
            <v>0</v>
          </cell>
          <cell r="Q419">
            <v>0</v>
          </cell>
          <cell r="R419">
            <v>40839</v>
          </cell>
          <cell r="S419">
            <v>40839</v>
          </cell>
          <cell r="U419">
            <v>53089.75</v>
          </cell>
          <cell r="V419">
            <v>0</v>
          </cell>
          <cell r="W419">
            <v>775</v>
          </cell>
          <cell r="X419">
            <v>45.851033919825866</v>
          </cell>
          <cell r="Y419">
            <v>468812</v>
          </cell>
          <cell r="Z419">
            <v>0</v>
          </cell>
          <cell r="AA419">
            <v>468812</v>
          </cell>
          <cell r="AB419">
            <v>40839</v>
          </cell>
          <cell r="AC419">
            <v>509651</v>
          </cell>
          <cell r="AD419">
            <v>0</v>
          </cell>
          <cell r="AE419">
            <v>0</v>
          </cell>
          <cell r="AF419">
            <v>0</v>
          </cell>
          <cell r="AG419">
            <v>509651</v>
          </cell>
          <cell r="AH419">
            <v>0</v>
          </cell>
          <cell r="AI419">
            <v>775</v>
          </cell>
          <cell r="AJ419">
            <v>759</v>
          </cell>
          <cell r="AK419" t="str">
            <v>WACHUSETT</v>
          </cell>
          <cell r="AL419">
            <v>468812</v>
          </cell>
          <cell r="AM419">
            <v>528591</v>
          </cell>
          <cell r="AN419">
            <v>0</v>
          </cell>
          <cell r="AO419">
            <v>0</v>
          </cell>
          <cell r="AP419">
            <v>0</v>
          </cell>
          <cell r="AQ419">
            <v>0</v>
          </cell>
          <cell r="AR419">
            <v>12250.75</v>
          </cell>
          <cell r="AS419">
            <v>0</v>
          </cell>
          <cell r="AT419">
            <v>12250.75</v>
          </cell>
          <cell r="AU419">
            <v>0</v>
          </cell>
        </row>
        <row r="420">
          <cell r="A420">
            <v>778</v>
          </cell>
          <cell r="B420">
            <v>750</v>
          </cell>
          <cell r="C420" t="str">
            <v>QUABOAG</v>
          </cell>
          <cell r="D420">
            <v>0</v>
          </cell>
          <cell r="E420">
            <v>0</v>
          </cell>
          <cell r="F420">
            <v>0</v>
          </cell>
          <cell r="G420">
            <v>0</v>
          </cell>
          <cell r="I420">
            <v>0</v>
          </cell>
          <cell r="J420" t="str">
            <v/>
          </cell>
          <cell r="K420">
            <v>0</v>
          </cell>
          <cell r="L420">
            <v>0</v>
          </cell>
          <cell r="N420">
            <v>0</v>
          </cell>
          <cell r="P420">
            <v>0</v>
          </cell>
          <cell r="Q420">
            <v>0</v>
          </cell>
          <cell r="R420">
            <v>0</v>
          </cell>
          <cell r="S420">
            <v>0</v>
          </cell>
          <cell r="U420">
            <v>152.5</v>
          </cell>
          <cell r="V420">
            <v>0</v>
          </cell>
          <cell r="W420">
            <v>778</v>
          </cell>
          <cell r="AH420">
            <v>0</v>
          </cell>
          <cell r="AI420">
            <v>778</v>
          </cell>
          <cell r="AJ420">
            <v>750</v>
          </cell>
          <cell r="AK420" t="str">
            <v>QUABOAG</v>
          </cell>
          <cell r="AL420">
            <v>0</v>
          </cell>
          <cell r="AM420">
            <v>0</v>
          </cell>
          <cell r="AN420">
            <v>0</v>
          </cell>
          <cell r="AO420">
            <v>0</v>
          </cell>
          <cell r="AP420">
            <v>0</v>
          </cell>
          <cell r="AQ420">
            <v>0</v>
          </cell>
          <cell r="AR420">
            <v>152.5</v>
          </cell>
          <cell r="AS420">
            <v>0</v>
          </cell>
          <cell r="AT420">
            <v>152.5</v>
          </cell>
          <cell r="AU420">
            <v>0</v>
          </cell>
        </row>
        <row r="421">
          <cell r="A421">
            <v>780</v>
          </cell>
          <cell r="B421">
            <v>761</v>
          </cell>
          <cell r="C421" t="str">
            <v>WHITMAN HANSON</v>
          </cell>
          <cell r="D421">
            <v>30.013513513513516</v>
          </cell>
          <cell r="E421">
            <v>315822</v>
          </cell>
          <cell r="F421">
            <v>26802</v>
          </cell>
          <cell r="G421">
            <v>342624</v>
          </cell>
          <cell r="I421">
            <v>47794.433150790173</v>
          </cell>
          <cell r="J421">
            <v>0.69652011018606819</v>
          </cell>
          <cell r="K421">
            <v>26802</v>
          </cell>
          <cell r="L421">
            <v>74596.433150790166</v>
          </cell>
          <cell r="N421">
            <v>268027.56684920983</v>
          </cell>
          <cell r="P421">
            <v>0</v>
          </cell>
          <cell r="Q421">
            <v>47794.433150790173</v>
          </cell>
          <cell r="R421">
            <v>26802</v>
          </cell>
          <cell r="S421">
            <v>74596.433150790166</v>
          </cell>
          <cell r="U421">
            <v>107098.75</v>
          </cell>
          <cell r="V421">
            <v>0</v>
          </cell>
          <cell r="W421">
            <v>780</v>
          </cell>
          <cell r="X421">
            <v>30.013513513513516</v>
          </cell>
          <cell r="Y421">
            <v>315822</v>
          </cell>
          <cell r="Z421">
            <v>0</v>
          </cell>
          <cell r="AA421">
            <v>315822</v>
          </cell>
          <cell r="AB421">
            <v>26802</v>
          </cell>
          <cell r="AC421">
            <v>342624</v>
          </cell>
          <cell r="AD421">
            <v>0</v>
          </cell>
          <cell r="AE421">
            <v>0</v>
          </cell>
          <cell r="AF421">
            <v>0</v>
          </cell>
          <cell r="AG421">
            <v>342624</v>
          </cell>
          <cell r="AH421">
            <v>0</v>
          </cell>
          <cell r="AI421">
            <v>780</v>
          </cell>
          <cell r="AJ421">
            <v>761</v>
          </cell>
          <cell r="AK421" t="str">
            <v>WHITMAN HANSON</v>
          </cell>
          <cell r="AL421">
            <v>315822</v>
          </cell>
          <cell r="AM421">
            <v>266144</v>
          </cell>
          <cell r="AN421">
            <v>49678</v>
          </cell>
          <cell r="AO421">
            <v>3261.75</v>
          </cell>
          <cell r="AP421">
            <v>8719.25</v>
          </cell>
          <cell r="AQ421">
            <v>559.25</v>
          </cell>
          <cell r="AR421">
            <v>18078.5</v>
          </cell>
          <cell r="AS421">
            <v>0</v>
          </cell>
          <cell r="AT421">
            <v>80296.75</v>
          </cell>
          <cell r="AU421">
            <v>57237.978760866004</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H422">
            <v>0</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H423">
            <v>0</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H424">
            <v>0</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H425">
            <v>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H426">
            <v>0</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H427">
            <v>0</v>
          </cell>
          <cell r="AI427">
            <v>817</v>
          </cell>
          <cell r="AJ427">
            <v>783</v>
          </cell>
          <cell r="AK427" t="str">
            <v>ESSEX NORTH SHORE</v>
          </cell>
          <cell r="AL427">
            <v>0</v>
          </cell>
          <cell r="AN427">
            <v>0</v>
          </cell>
          <cell r="AT427">
            <v>0</v>
          </cell>
          <cell r="AU427">
            <v>0</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H428">
            <v>0</v>
          </cell>
          <cell r="AI428">
            <v>818</v>
          </cell>
          <cell r="AJ428">
            <v>782</v>
          </cell>
          <cell r="AK428" t="str">
            <v>FRANKLIN COUNTY</v>
          </cell>
          <cell r="AL428">
            <v>0</v>
          </cell>
          <cell r="AM428">
            <v>0</v>
          </cell>
          <cell r="AN428">
            <v>0</v>
          </cell>
          <cell r="AO428">
            <v>0</v>
          </cell>
          <cell r="AP428">
            <v>0</v>
          </cell>
          <cell r="AR428">
            <v>0</v>
          </cell>
          <cell r="AS428">
            <v>0</v>
          </cell>
          <cell r="AT428">
            <v>0</v>
          </cell>
          <cell r="AU428">
            <v>0</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H429">
            <v>0</v>
          </cell>
          <cell r="AI429">
            <v>821</v>
          </cell>
          <cell r="AJ429">
            <v>722</v>
          </cell>
          <cell r="AK429" t="str">
            <v>GREATER FALL RIVER</v>
          </cell>
          <cell r="AL429">
            <v>0</v>
          </cell>
          <cell r="AM429">
            <v>0</v>
          </cell>
          <cell r="AN429">
            <v>0</v>
          </cell>
          <cell r="AO429">
            <v>0</v>
          </cell>
          <cell r="AP429">
            <v>0</v>
          </cell>
          <cell r="AQ429">
            <v>0</v>
          </cell>
          <cell r="AR429">
            <v>0</v>
          </cell>
          <cell r="AS429">
            <v>0</v>
          </cell>
          <cell r="AT429">
            <v>0</v>
          </cell>
          <cell r="AU429">
            <v>0</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H430">
            <v>0</v>
          </cell>
          <cell r="AI430">
            <v>823</v>
          </cell>
          <cell r="AJ430">
            <v>723</v>
          </cell>
          <cell r="AK430" t="str">
            <v>GREATER LAWRENCE</v>
          </cell>
          <cell r="AL430">
            <v>0</v>
          </cell>
          <cell r="AM430">
            <v>0</v>
          </cell>
          <cell r="AN430">
            <v>0</v>
          </cell>
          <cell r="AO430">
            <v>0</v>
          </cell>
          <cell r="AP430">
            <v>0</v>
          </cell>
          <cell r="AQ430">
            <v>0</v>
          </cell>
          <cell r="AR430">
            <v>0</v>
          </cell>
          <cell r="AS430">
            <v>0</v>
          </cell>
          <cell r="AT430">
            <v>0</v>
          </cell>
          <cell r="AU430">
            <v>0</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H431">
            <v>0</v>
          </cell>
          <cell r="AI431">
            <v>825</v>
          </cell>
          <cell r="AJ431">
            <v>786</v>
          </cell>
          <cell r="AK431" t="str">
            <v>GREATER NEW BEDFORD</v>
          </cell>
          <cell r="AL431">
            <v>0</v>
          </cell>
          <cell r="AM431">
            <v>0</v>
          </cell>
          <cell r="AN431">
            <v>0</v>
          </cell>
          <cell r="AO431">
            <v>0</v>
          </cell>
          <cell r="AP431">
            <v>0</v>
          </cell>
          <cell r="AQ431">
            <v>0</v>
          </cell>
          <cell r="AR431">
            <v>0</v>
          </cell>
          <cell r="AS431">
            <v>0</v>
          </cell>
          <cell r="AT431">
            <v>0</v>
          </cell>
          <cell r="AU431">
            <v>0</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H432">
            <v>0</v>
          </cell>
          <cell r="AI432">
            <v>828</v>
          </cell>
          <cell r="AJ432">
            <v>767</v>
          </cell>
          <cell r="AK432" t="str">
            <v>GREATER LOWELL</v>
          </cell>
          <cell r="AL432">
            <v>0</v>
          </cell>
          <cell r="AM432">
            <v>0</v>
          </cell>
          <cell r="AN432">
            <v>0</v>
          </cell>
          <cell r="AO432">
            <v>0</v>
          </cell>
          <cell r="AP432">
            <v>0</v>
          </cell>
          <cell r="AQ432">
            <v>0</v>
          </cell>
          <cell r="AR432">
            <v>0</v>
          </cell>
          <cell r="AS432">
            <v>0</v>
          </cell>
          <cell r="AT432">
            <v>0</v>
          </cell>
          <cell r="AU432">
            <v>0</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H433">
            <v>0</v>
          </cell>
          <cell r="AI433">
            <v>829</v>
          </cell>
          <cell r="AJ433">
            <v>778</v>
          </cell>
          <cell r="AK433" t="str">
            <v>SOUTH MIDDLESEX</v>
          </cell>
          <cell r="AL433">
            <v>0</v>
          </cell>
          <cell r="AM433">
            <v>0</v>
          </cell>
          <cell r="AN433">
            <v>0</v>
          </cell>
          <cell r="AO433">
            <v>0</v>
          </cell>
          <cell r="AP433">
            <v>0</v>
          </cell>
          <cell r="AQ433">
            <v>0</v>
          </cell>
          <cell r="AR433">
            <v>0</v>
          </cell>
          <cell r="AS433">
            <v>0</v>
          </cell>
          <cell r="AT433">
            <v>0</v>
          </cell>
          <cell r="AU433">
            <v>0</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H434">
            <v>0</v>
          </cell>
          <cell r="AI434">
            <v>830</v>
          </cell>
          <cell r="AJ434">
            <v>781</v>
          </cell>
          <cell r="AK434" t="str">
            <v>MINUTEMAN</v>
          </cell>
          <cell r="AL434">
            <v>0</v>
          </cell>
          <cell r="AM434">
            <v>0</v>
          </cell>
          <cell r="AN434">
            <v>0</v>
          </cell>
          <cell r="AO434">
            <v>0</v>
          </cell>
          <cell r="AP434">
            <v>0</v>
          </cell>
          <cell r="AQ434">
            <v>0</v>
          </cell>
          <cell r="AR434">
            <v>0</v>
          </cell>
          <cell r="AS434">
            <v>0</v>
          </cell>
          <cell r="AT434">
            <v>0</v>
          </cell>
          <cell r="AU434">
            <v>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H435">
            <v>0</v>
          </cell>
          <cell r="AI435">
            <v>832</v>
          </cell>
          <cell r="AJ435">
            <v>735</v>
          </cell>
          <cell r="AK435" t="str">
            <v>MONTACHUSETT</v>
          </cell>
          <cell r="AL435">
            <v>0</v>
          </cell>
          <cell r="AM435">
            <v>0</v>
          </cell>
          <cell r="AN435">
            <v>0</v>
          </cell>
          <cell r="AO435">
            <v>0</v>
          </cell>
          <cell r="AP435">
            <v>0</v>
          </cell>
          <cell r="AQ435">
            <v>0</v>
          </cell>
          <cell r="AR435">
            <v>0</v>
          </cell>
          <cell r="AS435">
            <v>0</v>
          </cell>
          <cell r="AT435">
            <v>0</v>
          </cell>
          <cell r="AU435">
            <v>0</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H436">
            <v>0</v>
          </cell>
          <cell r="AI436">
            <v>851</v>
          </cell>
          <cell r="AJ436">
            <v>743</v>
          </cell>
          <cell r="AK436" t="str">
            <v>NORTHERN BERKSHIRE</v>
          </cell>
          <cell r="AL436">
            <v>0</v>
          </cell>
          <cell r="AM436">
            <v>0</v>
          </cell>
          <cell r="AN436">
            <v>0</v>
          </cell>
          <cell r="AO436">
            <v>0</v>
          </cell>
          <cell r="AP436">
            <v>0</v>
          </cell>
          <cell r="AQ436">
            <v>0</v>
          </cell>
          <cell r="AR436">
            <v>0</v>
          </cell>
          <cell r="AS436">
            <v>0</v>
          </cell>
          <cell r="AT436">
            <v>0</v>
          </cell>
          <cell r="AU436">
            <v>0</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H437">
            <v>0</v>
          </cell>
          <cell r="AI437">
            <v>852</v>
          </cell>
          <cell r="AJ437">
            <v>739</v>
          </cell>
          <cell r="AK437" t="str">
            <v>NASHOBA VALLEY</v>
          </cell>
          <cell r="AL437">
            <v>0</v>
          </cell>
          <cell r="AM437">
            <v>0</v>
          </cell>
          <cell r="AN437">
            <v>0</v>
          </cell>
          <cell r="AO437">
            <v>0</v>
          </cell>
          <cell r="AP437">
            <v>0</v>
          </cell>
          <cell r="AQ437">
            <v>0</v>
          </cell>
          <cell r="AR437">
            <v>0</v>
          </cell>
          <cell r="AS437">
            <v>0</v>
          </cell>
          <cell r="AT437">
            <v>0</v>
          </cell>
          <cell r="AU437">
            <v>0</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H438">
            <v>0</v>
          </cell>
          <cell r="AI438">
            <v>853</v>
          </cell>
          <cell r="AJ438">
            <v>742</v>
          </cell>
          <cell r="AK438" t="str">
            <v>NORTHEAST METROPOLITAN</v>
          </cell>
          <cell r="AL438">
            <v>0</v>
          </cell>
          <cell r="AM438">
            <v>0</v>
          </cell>
          <cell r="AN438">
            <v>0</v>
          </cell>
          <cell r="AO438">
            <v>0</v>
          </cell>
          <cell r="AP438">
            <v>0</v>
          </cell>
          <cell r="AQ438">
            <v>0</v>
          </cell>
          <cell r="AR438">
            <v>0</v>
          </cell>
          <cell r="AS438">
            <v>0</v>
          </cell>
          <cell r="AT438">
            <v>0</v>
          </cell>
          <cell r="AU438">
            <v>0</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H439">
            <v>0</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H440">
            <v>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H441">
            <v>0</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H442">
            <v>0</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H443">
            <v>0</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H444">
            <v>0</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H445">
            <v>0</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H446">
            <v>0</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H447">
            <v>0</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H448">
            <v>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H449">
            <v>0</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row>
        <row r="450">
          <cell r="A450">
            <v>998</v>
          </cell>
          <cell r="B450">
            <v>0</v>
          </cell>
          <cell r="C450" t="str">
            <v>OUT OF STATE</v>
          </cell>
          <cell r="D450">
            <v>0.97288135593220337</v>
          </cell>
          <cell r="E450">
            <v>0</v>
          </cell>
          <cell r="F450">
            <v>0</v>
          </cell>
          <cell r="G450">
            <v>0</v>
          </cell>
          <cell r="I450">
            <v>0</v>
          </cell>
          <cell r="J450" t="str">
            <v/>
          </cell>
          <cell r="K450">
            <v>0</v>
          </cell>
          <cell r="L450">
            <v>0</v>
          </cell>
          <cell r="N450">
            <v>0</v>
          </cell>
          <cell r="P450">
            <v>0</v>
          </cell>
          <cell r="Q450">
            <v>0</v>
          </cell>
          <cell r="R450">
            <v>0</v>
          </cell>
          <cell r="S450">
            <v>0</v>
          </cell>
          <cell r="U450">
            <v>0</v>
          </cell>
          <cell r="V450">
            <v>0</v>
          </cell>
          <cell r="W450">
            <v>998</v>
          </cell>
          <cell r="X450">
            <v>0.97288135593220337</v>
          </cell>
          <cell r="Y450">
            <v>0</v>
          </cell>
          <cell r="Z450">
            <v>0</v>
          </cell>
          <cell r="AA450">
            <v>0</v>
          </cell>
          <cell r="AB450">
            <v>0</v>
          </cell>
          <cell r="AC450">
            <v>0</v>
          </cell>
          <cell r="AD450">
            <v>0</v>
          </cell>
          <cell r="AE450">
            <v>0</v>
          </cell>
          <cell r="AF450">
            <v>0</v>
          </cell>
          <cell r="AG450">
            <v>0</v>
          </cell>
          <cell r="AH450">
            <v>0</v>
          </cell>
          <cell r="AI450">
            <v>998</v>
          </cell>
          <cell r="AJ450">
            <v>0</v>
          </cell>
          <cell r="AK450" t="str">
            <v>OUT OF DISTRICT</v>
          </cell>
          <cell r="AL450">
            <v>0</v>
          </cell>
          <cell r="AM450">
            <v>0</v>
          </cell>
          <cell r="AN450">
            <v>0</v>
          </cell>
          <cell r="AO450">
            <v>0</v>
          </cell>
          <cell r="AP450">
            <v>0</v>
          </cell>
          <cell r="AQ450">
            <v>0</v>
          </cell>
          <cell r="AR450">
            <v>0</v>
          </cell>
          <cell r="AS450">
            <v>0</v>
          </cell>
          <cell r="AT450">
            <v>0</v>
          </cell>
          <cell r="AU450">
            <v>0</v>
          </cell>
        </row>
        <row r="451">
          <cell r="A451">
            <v>999</v>
          </cell>
          <cell r="C451" t="str">
            <v>STATE TOTALS</v>
          </cell>
          <cell r="D451">
            <v>33891.610657873149</v>
          </cell>
          <cell r="E451">
            <v>411010785.66799307</v>
          </cell>
          <cell r="F451">
            <v>29708844</v>
          </cell>
          <cell r="G451">
            <v>440719629.66799307</v>
          </cell>
          <cell r="I451">
            <v>41294530.000000015</v>
          </cell>
          <cell r="J451" t="str">
            <v>--</v>
          </cell>
          <cell r="K451">
            <v>29708844</v>
          </cell>
          <cell r="L451">
            <v>71003374.000000015</v>
          </cell>
          <cell r="N451">
            <v>369716255.66799277</v>
          </cell>
          <cell r="P451">
            <v>5856626</v>
          </cell>
          <cell r="Q451">
            <v>41294530.000000015</v>
          </cell>
          <cell r="R451">
            <v>30104542</v>
          </cell>
          <cell r="S451">
            <v>76859999.99999994</v>
          </cell>
          <cell r="U451">
            <v>112127844.61115722</v>
          </cell>
          <cell r="W451">
            <v>441</v>
          </cell>
          <cell r="X451">
            <v>33891.610657873149</v>
          </cell>
          <cell r="Y451">
            <v>411173497</v>
          </cell>
          <cell r="Z451">
            <v>162711.33200692292</v>
          </cell>
          <cell r="AA451">
            <v>411010785.66799307</v>
          </cell>
          <cell r="AB451">
            <v>29708844</v>
          </cell>
          <cell r="AC451">
            <v>440719629.66799307</v>
          </cell>
          <cell r="AD451">
            <v>5460928</v>
          </cell>
          <cell r="AE451">
            <v>395698</v>
          </cell>
          <cell r="AF451">
            <v>5856626</v>
          </cell>
          <cell r="AG451">
            <v>446576255.66799307</v>
          </cell>
          <cell r="AI451">
            <v>999</v>
          </cell>
          <cell r="AJ451" t="str">
            <v>S T A T E    T O T A L S</v>
          </cell>
          <cell r="AL451">
            <v>253225019.66799307</v>
          </cell>
          <cell r="AM451">
            <v>371109966.40245855</v>
          </cell>
          <cell r="AN451">
            <v>23943688.265534531</v>
          </cell>
          <cell r="AO451">
            <v>12503656.351894166</v>
          </cell>
          <cell r="AP451">
            <v>9832845.9229027964</v>
          </cell>
          <cell r="AQ451">
            <v>5805279.3208257249</v>
          </cell>
          <cell r="AR451">
            <v>5498655.75</v>
          </cell>
          <cell r="AS451">
            <v>0</v>
          </cell>
          <cell r="AT451">
            <v>76562374.611157224</v>
          </cell>
          <cell r="AU451">
            <v>60272779.000000015</v>
          </cell>
        </row>
      </sheetData>
      <sheetData sheetId="15">
        <row r="10">
          <cell r="A10">
            <v>1</v>
          </cell>
          <cell r="B10">
            <v>1</v>
          </cell>
          <cell r="C10" t="str">
            <v>ABINGTON</v>
          </cell>
          <cell r="D10">
            <v>42</v>
          </cell>
          <cell r="E10">
            <v>518827</v>
          </cell>
          <cell r="F10">
            <v>37506</v>
          </cell>
          <cell r="G10">
            <v>556333</v>
          </cell>
          <cell r="I10">
            <v>65838.751111729449</v>
          </cell>
          <cell r="J10">
            <v>0.4509820114886795</v>
          </cell>
          <cell r="K10">
            <v>37506</v>
          </cell>
          <cell r="L10">
            <v>103344.75111172945</v>
          </cell>
          <cell r="N10">
            <v>452988.24888827058</v>
          </cell>
          <cell r="P10">
            <v>0</v>
          </cell>
          <cell r="Q10">
            <v>65838.751111729449</v>
          </cell>
          <cell r="R10">
            <v>37506</v>
          </cell>
          <cell r="S10">
            <v>103344.75111172945</v>
          </cell>
          <cell r="U10">
            <v>183495.75</v>
          </cell>
          <cell r="V10">
            <v>0</v>
          </cell>
          <cell r="W10">
            <v>1</v>
          </cell>
          <cell r="X10">
            <v>42</v>
          </cell>
          <cell r="Y10">
            <v>518827</v>
          </cell>
          <cell r="Z10">
            <v>0</v>
          </cell>
          <cell r="AA10">
            <v>518827</v>
          </cell>
          <cell r="AB10">
            <v>37506</v>
          </cell>
          <cell r="AC10">
            <v>556333</v>
          </cell>
          <cell r="AD10">
            <v>0</v>
          </cell>
          <cell r="AE10">
            <v>0</v>
          </cell>
          <cell r="AF10">
            <v>0</v>
          </cell>
          <cell r="AG10">
            <v>556333</v>
          </cell>
          <cell r="AI10">
            <v>1</v>
          </cell>
          <cell r="AJ10">
            <v>1</v>
          </cell>
          <cell r="AK10" t="str">
            <v>ABINGTON</v>
          </cell>
          <cell r="AL10">
            <v>518827</v>
          </cell>
          <cell r="AM10">
            <v>439357</v>
          </cell>
          <cell r="AN10">
            <v>79470</v>
          </cell>
          <cell r="AO10">
            <v>31270.75</v>
          </cell>
          <cell r="AP10">
            <v>14519.5</v>
          </cell>
          <cell r="AQ10">
            <v>5487.5</v>
          </cell>
          <cell r="AR10">
            <v>9191</v>
          </cell>
          <cell r="AS10">
            <v>6051</v>
          </cell>
          <cell r="AT10">
            <v>0</v>
          </cell>
          <cell r="AU10">
            <v>145989.75</v>
          </cell>
          <cell r="AV10">
            <v>65838.751111729449</v>
          </cell>
          <cell r="AX10">
            <v>1</v>
          </cell>
          <cell r="AY10" t="str">
            <v>ABINGTON</v>
          </cell>
          <cell r="BC10">
            <v>0</v>
          </cell>
          <cell r="BF10">
            <v>0</v>
          </cell>
          <cell r="BG10">
            <v>0</v>
          </cell>
          <cell r="BI10">
            <v>0</v>
          </cell>
          <cell r="BJ10">
            <v>79470</v>
          </cell>
          <cell r="BK10">
            <v>79470</v>
          </cell>
          <cell r="BL10">
            <v>0</v>
          </cell>
          <cell r="BN10">
            <v>0</v>
          </cell>
          <cell r="BO10">
            <v>0</v>
          </cell>
          <cell r="BQ10">
            <v>28366</v>
          </cell>
          <cell r="BR10">
            <v>30445.5</v>
          </cell>
          <cell r="BU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-2</v>
          </cell>
        </row>
        <row r="12">
          <cell r="A12">
            <v>3</v>
          </cell>
          <cell r="B12">
            <v>3</v>
          </cell>
          <cell r="C12" t="str">
            <v>ACUSHNET</v>
          </cell>
          <cell r="D12">
            <v>1</v>
          </cell>
          <cell r="E12">
            <v>13992</v>
          </cell>
          <cell r="F12">
            <v>893</v>
          </cell>
          <cell r="G12">
            <v>14885</v>
          </cell>
          <cell r="I12">
            <v>9985.5853422634336</v>
          </cell>
          <cell r="J12">
            <v>0.79644157382811376</v>
          </cell>
          <cell r="K12">
            <v>893</v>
          </cell>
          <cell r="L12">
            <v>10878.585342263434</v>
          </cell>
          <cell r="N12">
            <v>4006.4146577365664</v>
          </cell>
          <cell r="P12">
            <v>0</v>
          </cell>
          <cell r="Q12">
            <v>9985.5853422634336</v>
          </cell>
          <cell r="R12">
            <v>893</v>
          </cell>
          <cell r="S12">
            <v>10878.585342263434</v>
          </cell>
          <cell r="U12">
            <v>13430.75</v>
          </cell>
          <cell r="V12">
            <v>0</v>
          </cell>
          <cell r="W12">
            <v>3</v>
          </cell>
          <cell r="X12">
            <v>1</v>
          </cell>
          <cell r="Y12">
            <v>13992</v>
          </cell>
          <cell r="Z12">
            <v>0</v>
          </cell>
          <cell r="AA12">
            <v>13992</v>
          </cell>
          <cell r="AB12">
            <v>893</v>
          </cell>
          <cell r="AC12">
            <v>14885</v>
          </cell>
          <cell r="AD12">
            <v>0</v>
          </cell>
          <cell r="AE12">
            <v>0</v>
          </cell>
          <cell r="AF12">
            <v>0</v>
          </cell>
          <cell r="AG12">
            <v>14885</v>
          </cell>
          <cell r="AI12">
            <v>3</v>
          </cell>
          <cell r="AJ12">
            <v>3</v>
          </cell>
          <cell r="AK12" t="str">
            <v>ACUSHNET</v>
          </cell>
          <cell r="AL12">
            <v>13992</v>
          </cell>
          <cell r="AM12">
            <v>1939</v>
          </cell>
          <cell r="AN12">
            <v>12053</v>
          </cell>
          <cell r="AO12">
            <v>484.75</v>
          </cell>
          <cell r="AP12">
            <v>0</v>
          </cell>
          <cell r="AQ12">
            <v>0</v>
          </cell>
          <cell r="AR12">
            <v>0</v>
          </cell>
          <cell r="AS12">
            <v>0</v>
          </cell>
          <cell r="AT12">
            <v>0</v>
          </cell>
          <cell r="AU12">
            <v>12537.75</v>
          </cell>
          <cell r="AV12">
            <v>9985.5853422634336</v>
          </cell>
          <cell r="AX12">
            <v>3</v>
          </cell>
          <cell r="AY12" t="str">
            <v>ACUSHNET</v>
          </cell>
          <cell r="BC12">
            <v>0</v>
          </cell>
          <cell r="BF12">
            <v>0</v>
          </cell>
          <cell r="BG12">
            <v>0</v>
          </cell>
          <cell r="BI12">
            <v>0</v>
          </cell>
          <cell r="BJ12">
            <v>12053</v>
          </cell>
          <cell r="BK12">
            <v>12053</v>
          </cell>
          <cell r="BL12">
            <v>0</v>
          </cell>
          <cell r="BN12">
            <v>0</v>
          </cell>
          <cell r="BO12">
            <v>0</v>
          </cell>
          <cell r="BQ12">
            <v>19199</v>
          </cell>
          <cell r="BR12">
            <v>2600.75</v>
          </cell>
          <cell r="BU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-4</v>
          </cell>
        </row>
        <row r="14">
          <cell r="A14">
            <v>5</v>
          </cell>
          <cell r="B14">
            <v>5</v>
          </cell>
          <cell r="C14" t="str">
            <v>AGAWAM</v>
          </cell>
          <cell r="D14">
            <v>19</v>
          </cell>
          <cell r="E14">
            <v>238042</v>
          </cell>
          <cell r="F14">
            <v>16967</v>
          </cell>
          <cell r="G14">
            <v>255009</v>
          </cell>
          <cell r="I14">
            <v>22768.924082089598</v>
          </cell>
          <cell r="J14">
            <v>0.35855161737080582</v>
          </cell>
          <cell r="K14">
            <v>16967</v>
          </cell>
          <cell r="L14">
            <v>39735.924082089594</v>
          </cell>
          <cell r="N14">
            <v>215273.07591791041</v>
          </cell>
          <cell r="P14">
            <v>0</v>
          </cell>
          <cell r="Q14">
            <v>22768.924082089598</v>
          </cell>
          <cell r="R14">
            <v>16967</v>
          </cell>
          <cell r="S14">
            <v>39735.924082089594</v>
          </cell>
          <cell r="U14">
            <v>80469.5</v>
          </cell>
          <cell r="V14">
            <v>0</v>
          </cell>
          <cell r="W14">
            <v>5</v>
          </cell>
          <cell r="X14">
            <v>19</v>
          </cell>
          <cell r="Y14">
            <v>238042</v>
          </cell>
          <cell r="Z14">
            <v>0</v>
          </cell>
          <cell r="AA14">
            <v>238042</v>
          </cell>
          <cell r="AB14">
            <v>16967</v>
          </cell>
          <cell r="AC14">
            <v>255009</v>
          </cell>
          <cell r="AD14">
            <v>0</v>
          </cell>
          <cell r="AE14">
            <v>0</v>
          </cell>
          <cell r="AF14">
            <v>0</v>
          </cell>
          <cell r="AG14">
            <v>255009</v>
          </cell>
          <cell r="AI14">
            <v>5</v>
          </cell>
          <cell r="AJ14">
            <v>5</v>
          </cell>
          <cell r="AK14" t="str">
            <v>AGAWAM</v>
          </cell>
          <cell r="AL14">
            <v>238042</v>
          </cell>
          <cell r="AM14">
            <v>210559</v>
          </cell>
          <cell r="AN14">
            <v>27483</v>
          </cell>
          <cell r="AO14">
            <v>17352.25</v>
          </cell>
          <cell r="AP14">
            <v>6025</v>
          </cell>
          <cell r="AQ14">
            <v>0</v>
          </cell>
          <cell r="AR14">
            <v>7994</v>
          </cell>
          <cell r="AS14">
            <v>4648.25</v>
          </cell>
          <cell r="AT14">
            <v>0</v>
          </cell>
          <cell r="AU14">
            <v>63502.5</v>
          </cell>
          <cell r="AV14">
            <v>22768.924082089598</v>
          </cell>
          <cell r="AX14">
            <v>5</v>
          </cell>
          <cell r="AY14" t="str">
            <v>AGAWAM</v>
          </cell>
          <cell r="BC14">
            <v>0</v>
          </cell>
          <cell r="BF14">
            <v>0</v>
          </cell>
          <cell r="BG14">
            <v>0</v>
          </cell>
          <cell r="BI14">
            <v>0</v>
          </cell>
          <cell r="BJ14">
            <v>27483</v>
          </cell>
          <cell r="BK14">
            <v>27483</v>
          </cell>
          <cell r="BL14">
            <v>0</v>
          </cell>
          <cell r="BN14">
            <v>0</v>
          </cell>
          <cell r="BO14">
            <v>0</v>
          </cell>
          <cell r="BQ14">
            <v>20944</v>
          </cell>
          <cell r="BR14">
            <v>10607.25</v>
          </cell>
          <cell r="BU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-6</v>
          </cell>
        </row>
        <row r="16">
          <cell r="A16">
            <v>7</v>
          </cell>
          <cell r="B16">
            <v>7</v>
          </cell>
          <cell r="C16" t="str">
            <v>AMESBURY</v>
          </cell>
          <cell r="D16">
            <v>48</v>
          </cell>
          <cell r="E16">
            <v>503416</v>
          </cell>
          <cell r="F16">
            <v>42864</v>
          </cell>
          <cell r="G16">
            <v>546280</v>
          </cell>
          <cell r="I16">
            <v>15484.160793736295</v>
          </cell>
          <cell r="J16">
            <v>0.23444775807096338</v>
          </cell>
          <cell r="K16">
            <v>42864</v>
          </cell>
          <cell r="L16">
            <v>58348.160793736293</v>
          </cell>
          <cell r="N16">
            <v>487931.83920626371</v>
          </cell>
          <cell r="P16">
            <v>0</v>
          </cell>
          <cell r="Q16">
            <v>15484.160793736295</v>
          </cell>
          <cell r="R16">
            <v>42864</v>
          </cell>
          <cell r="S16">
            <v>58348.160793736293</v>
          </cell>
          <cell r="U16">
            <v>108909.25</v>
          </cell>
          <cell r="V16">
            <v>0</v>
          </cell>
          <cell r="W16">
            <v>7</v>
          </cell>
          <cell r="X16">
            <v>48</v>
          </cell>
          <cell r="Y16">
            <v>503416</v>
          </cell>
          <cell r="Z16">
            <v>0</v>
          </cell>
          <cell r="AA16">
            <v>503416</v>
          </cell>
          <cell r="AB16">
            <v>42864</v>
          </cell>
          <cell r="AC16">
            <v>546280</v>
          </cell>
          <cell r="AD16">
            <v>0</v>
          </cell>
          <cell r="AE16">
            <v>0</v>
          </cell>
          <cell r="AF16">
            <v>0</v>
          </cell>
          <cell r="AG16">
            <v>546280</v>
          </cell>
          <cell r="AI16">
            <v>7</v>
          </cell>
          <cell r="AJ16">
            <v>7</v>
          </cell>
          <cell r="AK16" t="str">
            <v>AMESBURY</v>
          </cell>
          <cell r="AL16">
            <v>503416</v>
          </cell>
          <cell r="AM16">
            <v>484726</v>
          </cell>
          <cell r="AN16">
            <v>18690</v>
          </cell>
          <cell r="AO16">
            <v>0</v>
          </cell>
          <cell r="AP16">
            <v>0</v>
          </cell>
          <cell r="AQ16">
            <v>20828.75</v>
          </cell>
          <cell r="AR16">
            <v>26526.5</v>
          </cell>
          <cell r="AS16">
            <v>0</v>
          </cell>
          <cell r="AT16">
            <v>0</v>
          </cell>
          <cell r="AU16">
            <v>66045.25</v>
          </cell>
          <cell r="AV16">
            <v>15484.160793736295</v>
          </cell>
          <cell r="AX16">
            <v>7</v>
          </cell>
          <cell r="AY16" t="str">
            <v>AMESBURY</v>
          </cell>
          <cell r="BC16">
            <v>0</v>
          </cell>
          <cell r="BF16">
            <v>0</v>
          </cell>
          <cell r="BG16">
            <v>0</v>
          </cell>
          <cell r="BI16">
            <v>0</v>
          </cell>
          <cell r="BJ16">
            <v>18690</v>
          </cell>
          <cell r="BK16">
            <v>18690</v>
          </cell>
          <cell r="BL16">
            <v>0</v>
          </cell>
          <cell r="BN16">
            <v>0</v>
          </cell>
          <cell r="BO16">
            <v>0</v>
          </cell>
          <cell r="BQ16">
            <v>12862</v>
          </cell>
          <cell r="BR16">
            <v>5607.75</v>
          </cell>
          <cell r="BU16">
            <v>-7</v>
          </cell>
        </row>
        <row r="17">
          <cell r="A17">
            <v>8</v>
          </cell>
          <cell r="B17">
            <v>8</v>
          </cell>
          <cell r="C17" t="str">
            <v>AMHERST</v>
          </cell>
          <cell r="D17">
            <v>80</v>
          </cell>
          <cell r="E17">
            <v>1350694</v>
          </cell>
          <cell r="F17">
            <v>71440</v>
          </cell>
          <cell r="G17">
            <v>1422134</v>
          </cell>
          <cell r="I17">
            <v>69927.265478614878</v>
          </cell>
          <cell r="J17">
            <v>0.24281797047774603</v>
          </cell>
          <cell r="K17">
            <v>71440</v>
          </cell>
          <cell r="L17">
            <v>141367.26547861489</v>
          </cell>
          <cell r="N17">
            <v>1280766.734521385</v>
          </cell>
          <cell r="P17">
            <v>0</v>
          </cell>
          <cell r="Q17">
            <v>69927.265478614878</v>
          </cell>
          <cell r="R17">
            <v>71440</v>
          </cell>
          <cell r="S17">
            <v>141367.26547861489</v>
          </cell>
          <cell r="U17">
            <v>359422.25</v>
          </cell>
          <cell r="V17">
            <v>0</v>
          </cell>
          <cell r="W17">
            <v>8</v>
          </cell>
          <cell r="X17">
            <v>80</v>
          </cell>
          <cell r="Y17">
            <v>1350694</v>
          </cell>
          <cell r="Z17">
            <v>0</v>
          </cell>
          <cell r="AA17">
            <v>1350694</v>
          </cell>
          <cell r="AB17">
            <v>71440</v>
          </cell>
          <cell r="AC17">
            <v>1422134</v>
          </cell>
          <cell r="AD17">
            <v>0</v>
          </cell>
          <cell r="AE17">
            <v>0</v>
          </cell>
          <cell r="AF17">
            <v>0</v>
          </cell>
          <cell r="AG17">
            <v>1422134</v>
          </cell>
          <cell r="AI17">
            <v>8</v>
          </cell>
          <cell r="AJ17">
            <v>8</v>
          </cell>
          <cell r="AK17" t="str">
            <v>AMHERST</v>
          </cell>
          <cell r="AL17">
            <v>1350694</v>
          </cell>
          <cell r="AM17">
            <v>1266289</v>
          </cell>
          <cell r="AN17">
            <v>84405</v>
          </cell>
          <cell r="AO17">
            <v>69685.5</v>
          </cell>
          <cell r="AP17">
            <v>39206.75</v>
          </cell>
          <cell r="AQ17">
            <v>27995.5</v>
          </cell>
          <cell r="AR17">
            <v>40816.75</v>
          </cell>
          <cell r="AS17">
            <v>25872.75</v>
          </cell>
          <cell r="AT17">
            <v>0</v>
          </cell>
          <cell r="AU17">
            <v>287982.25</v>
          </cell>
          <cell r="AV17">
            <v>69927.265478614878</v>
          </cell>
          <cell r="AX17">
            <v>8</v>
          </cell>
          <cell r="AY17" t="str">
            <v>AMHERST</v>
          </cell>
          <cell r="BC17">
            <v>0</v>
          </cell>
          <cell r="BF17">
            <v>0</v>
          </cell>
          <cell r="BG17">
            <v>0</v>
          </cell>
          <cell r="BI17">
            <v>0</v>
          </cell>
          <cell r="BJ17">
            <v>84405</v>
          </cell>
          <cell r="BK17">
            <v>84405</v>
          </cell>
          <cell r="BL17">
            <v>0</v>
          </cell>
          <cell r="BN17">
            <v>0</v>
          </cell>
          <cell r="BO17">
            <v>0</v>
          </cell>
          <cell r="BQ17">
            <v>268818</v>
          </cell>
          <cell r="BR17">
            <v>81755.25</v>
          </cell>
          <cell r="BU17">
            <v>-8</v>
          </cell>
        </row>
        <row r="18">
          <cell r="A18">
            <v>9</v>
          </cell>
          <cell r="B18">
            <v>9</v>
          </cell>
          <cell r="C18" t="str">
            <v>ANDOVER</v>
          </cell>
          <cell r="D18">
            <v>5</v>
          </cell>
          <cell r="E18">
            <v>79472</v>
          </cell>
          <cell r="F18">
            <v>4465</v>
          </cell>
          <cell r="G18">
            <v>83937</v>
          </cell>
          <cell r="I18">
            <v>0</v>
          </cell>
          <cell r="J18">
            <v>0</v>
          </cell>
          <cell r="K18">
            <v>4465</v>
          </cell>
          <cell r="L18">
            <v>4465</v>
          </cell>
          <cell r="N18">
            <v>79472</v>
          </cell>
          <cell r="P18">
            <v>0</v>
          </cell>
          <cell r="Q18">
            <v>0</v>
          </cell>
          <cell r="R18">
            <v>4465</v>
          </cell>
          <cell r="S18">
            <v>4465</v>
          </cell>
          <cell r="U18">
            <v>20297</v>
          </cell>
          <cell r="V18">
            <v>0</v>
          </cell>
          <cell r="W18">
            <v>9</v>
          </cell>
          <cell r="X18">
            <v>5</v>
          </cell>
          <cell r="Y18">
            <v>79472</v>
          </cell>
          <cell r="Z18">
            <v>0</v>
          </cell>
          <cell r="AA18">
            <v>79472</v>
          </cell>
          <cell r="AB18">
            <v>4465</v>
          </cell>
          <cell r="AC18">
            <v>83937</v>
          </cell>
          <cell r="AD18">
            <v>0</v>
          </cell>
          <cell r="AE18">
            <v>0</v>
          </cell>
          <cell r="AF18">
            <v>0</v>
          </cell>
          <cell r="AG18">
            <v>83937</v>
          </cell>
          <cell r="AI18">
            <v>9</v>
          </cell>
          <cell r="AJ18">
            <v>9</v>
          </cell>
          <cell r="AK18" t="str">
            <v>ANDOVER</v>
          </cell>
          <cell r="AL18">
            <v>79472</v>
          </cell>
          <cell r="AM18">
            <v>92191</v>
          </cell>
          <cell r="AN18">
            <v>0</v>
          </cell>
          <cell r="AO18">
            <v>9204.5</v>
          </cell>
          <cell r="AP18">
            <v>6627.5</v>
          </cell>
          <cell r="AQ18">
            <v>0</v>
          </cell>
          <cell r="AR18">
            <v>0</v>
          </cell>
          <cell r="AS18">
            <v>0</v>
          </cell>
          <cell r="AT18">
            <v>0</v>
          </cell>
          <cell r="AU18">
            <v>15832</v>
          </cell>
          <cell r="AV18">
            <v>0</v>
          </cell>
          <cell r="AX18">
            <v>9</v>
          </cell>
          <cell r="AY18" t="str">
            <v>ANDOVER</v>
          </cell>
          <cell r="BC18">
            <v>0</v>
          </cell>
          <cell r="BF18">
            <v>0</v>
          </cell>
          <cell r="BG18">
            <v>0</v>
          </cell>
          <cell r="BI18">
            <v>0</v>
          </cell>
          <cell r="BJ18">
            <v>0</v>
          </cell>
          <cell r="BK18">
            <v>0</v>
          </cell>
          <cell r="BL18">
            <v>0</v>
          </cell>
          <cell r="BN18">
            <v>0</v>
          </cell>
          <cell r="BO18">
            <v>0</v>
          </cell>
          <cell r="BQ18">
            <v>4749</v>
          </cell>
          <cell r="BR18">
            <v>4961.25</v>
          </cell>
          <cell r="BU18">
            <v>-9</v>
          </cell>
        </row>
        <row r="19">
          <cell r="A19">
            <v>10</v>
          </cell>
          <cell r="B19">
            <v>10</v>
          </cell>
          <cell r="C19" t="str">
            <v>ARLINGTON</v>
          </cell>
          <cell r="D19">
            <v>11</v>
          </cell>
          <cell r="E19">
            <v>158378</v>
          </cell>
          <cell r="F19">
            <v>9823</v>
          </cell>
          <cell r="G19">
            <v>168201</v>
          </cell>
          <cell r="I19">
            <v>0</v>
          </cell>
          <cell r="J19">
            <v>0</v>
          </cell>
          <cell r="K19">
            <v>9823</v>
          </cell>
          <cell r="L19">
            <v>9823</v>
          </cell>
          <cell r="N19">
            <v>158378</v>
          </cell>
          <cell r="P19">
            <v>0</v>
          </cell>
          <cell r="Q19">
            <v>0</v>
          </cell>
          <cell r="R19">
            <v>9823</v>
          </cell>
          <cell r="S19">
            <v>9823</v>
          </cell>
          <cell r="U19">
            <v>58862.5</v>
          </cell>
          <cell r="V19">
            <v>0</v>
          </cell>
          <cell r="W19">
            <v>10</v>
          </cell>
          <cell r="X19">
            <v>11</v>
          </cell>
          <cell r="Y19">
            <v>158378</v>
          </cell>
          <cell r="Z19">
            <v>0</v>
          </cell>
          <cell r="AA19">
            <v>158378</v>
          </cell>
          <cell r="AB19">
            <v>9823</v>
          </cell>
          <cell r="AC19">
            <v>168201</v>
          </cell>
          <cell r="AD19">
            <v>0</v>
          </cell>
          <cell r="AE19">
            <v>0</v>
          </cell>
          <cell r="AF19">
            <v>0</v>
          </cell>
          <cell r="AG19">
            <v>168201</v>
          </cell>
          <cell r="AI19">
            <v>10</v>
          </cell>
          <cell r="AJ19">
            <v>10</v>
          </cell>
          <cell r="AK19" t="str">
            <v>ARLINGTON</v>
          </cell>
          <cell r="AL19">
            <v>158378</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-13</v>
          </cell>
        </row>
        <row r="23">
          <cell r="A23">
            <v>14</v>
          </cell>
          <cell r="B23">
            <v>14</v>
          </cell>
          <cell r="C23" t="str">
            <v>ASHLAND</v>
          </cell>
          <cell r="D23">
            <v>79</v>
          </cell>
          <cell r="E23">
            <v>933043</v>
          </cell>
          <cell r="F23">
            <v>70547</v>
          </cell>
          <cell r="G23">
            <v>1003590</v>
          </cell>
          <cell r="I23">
            <v>13690.516699651807</v>
          </cell>
          <cell r="J23">
            <v>0.11458584888590022</v>
          </cell>
          <cell r="K23">
            <v>70547</v>
          </cell>
          <cell r="L23">
            <v>84237.516699651809</v>
          </cell>
          <cell r="N23">
            <v>919352.48330034816</v>
          </cell>
          <cell r="P23">
            <v>0</v>
          </cell>
          <cell r="Q23">
            <v>13690.516699651807</v>
          </cell>
          <cell r="R23">
            <v>70547</v>
          </cell>
          <cell r="S23">
            <v>84237.516699651809</v>
          </cell>
          <cell r="U23">
            <v>190025.25</v>
          </cell>
          <cell r="V23">
            <v>0</v>
          </cell>
          <cell r="W23">
            <v>14</v>
          </cell>
          <cell r="X23">
            <v>79</v>
          </cell>
          <cell r="Y23">
            <v>933043</v>
          </cell>
          <cell r="Z23">
            <v>0</v>
          </cell>
          <cell r="AA23">
            <v>933043</v>
          </cell>
          <cell r="AB23">
            <v>70547</v>
          </cell>
          <cell r="AC23">
            <v>1003590</v>
          </cell>
          <cell r="AD23">
            <v>0</v>
          </cell>
          <cell r="AE23">
            <v>0</v>
          </cell>
          <cell r="AF23">
            <v>0</v>
          </cell>
          <cell r="AG23">
            <v>1003590</v>
          </cell>
          <cell r="AI23">
            <v>14</v>
          </cell>
          <cell r="AJ23">
            <v>14</v>
          </cell>
          <cell r="AK23" t="str">
            <v>ASHLAND</v>
          </cell>
          <cell r="AL23">
            <v>933043</v>
          </cell>
          <cell r="AM23">
            <v>916518</v>
          </cell>
          <cell r="AN23">
            <v>16525</v>
          </cell>
          <cell r="AO23">
            <v>1351.75</v>
          </cell>
          <cell r="AP23">
            <v>31181.5</v>
          </cell>
          <cell r="AQ23">
            <v>21500</v>
          </cell>
          <cell r="AR23">
            <v>7716.25</v>
          </cell>
          <cell r="AS23">
            <v>41203.75</v>
          </cell>
          <cell r="AT23">
            <v>0</v>
          </cell>
          <cell r="AU23">
            <v>119478.25</v>
          </cell>
          <cell r="AV23">
            <v>13690.516699651807</v>
          </cell>
          <cell r="AX23">
            <v>14</v>
          </cell>
          <cell r="AY23" t="str">
            <v>ASHLAND</v>
          </cell>
          <cell r="BC23">
            <v>0</v>
          </cell>
          <cell r="BF23">
            <v>0</v>
          </cell>
          <cell r="BG23">
            <v>0</v>
          </cell>
          <cell r="BI23">
            <v>0</v>
          </cell>
          <cell r="BJ23">
            <v>16525</v>
          </cell>
          <cell r="BK23">
            <v>16525</v>
          </cell>
          <cell r="BL23">
            <v>0</v>
          </cell>
          <cell r="BN23">
            <v>0</v>
          </cell>
          <cell r="BO23">
            <v>0</v>
          </cell>
          <cell r="BQ23">
            <v>19888</v>
          </cell>
          <cell r="BR23">
            <v>6081.75</v>
          </cell>
          <cell r="BU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-15</v>
          </cell>
        </row>
        <row r="25">
          <cell r="A25">
            <v>16</v>
          </cell>
          <cell r="B25">
            <v>16</v>
          </cell>
          <cell r="C25" t="str">
            <v>ATTLEBORO</v>
          </cell>
          <cell r="D25">
            <v>342</v>
          </cell>
          <cell r="E25">
            <v>3183657</v>
          </cell>
          <cell r="F25">
            <v>305406</v>
          </cell>
          <cell r="G25">
            <v>3489063</v>
          </cell>
          <cell r="I25">
            <v>149047.26761679625</v>
          </cell>
          <cell r="J25">
            <v>0.42030106181696125</v>
          </cell>
          <cell r="K25">
            <v>305406</v>
          </cell>
          <cell r="L25">
            <v>454453.26761679625</v>
          </cell>
          <cell r="N25">
            <v>3034609.7323832037</v>
          </cell>
          <cell r="P25">
            <v>0</v>
          </cell>
          <cell r="Q25">
            <v>149047.26761679625</v>
          </cell>
          <cell r="R25">
            <v>305406</v>
          </cell>
          <cell r="S25">
            <v>454453.26761679625</v>
          </cell>
          <cell r="U25">
            <v>660026.25</v>
          </cell>
          <cell r="V25">
            <v>0</v>
          </cell>
          <cell r="W25">
            <v>16</v>
          </cell>
          <cell r="X25">
            <v>342</v>
          </cell>
          <cell r="Y25">
            <v>3183657</v>
          </cell>
          <cell r="Z25">
            <v>0</v>
          </cell>
          <cell r="AA25">
            <v>3183657</v>
          </cell>
          <cell r="AB25">
            <v>305406</v>
          </cell>
          <cell r="AC25">
            <v>3489063</v>
          </cell>
          <cell r="AD25">
            <v>0</v>
          </cell>
          <cell r="AE25">
            <v>0</v>
          </cell>
          <cell r="AF25">
            <v>0</v>
          </cell>
          <cell r="AG25">
            <v>3489063</v>
          </cell>
          <cell r="AI25">
            <v>16</v>
          </cell>
          <cell r="AJ25">
            <v>16</v>
          </cell>
          <cell r="AK25" t="str">
            <v>ATTLEBORO</v>
          </cell>
          <cell r="AL25">
            <v>3183657</v>
          </cell>
          <cell r="AM25">
            <v>3003751</v>
          </cell>
          <cell r="AN25">
            <v>179906</v>
          </cell>
          <cell r="AO25">
            <v>0</v>
          </cell>
          <cell r="AP25">
            <v>45582.5</v>
          </cell>
          <cell r="AQ25">
            <v>48643.5</v>
          </cell>
          <cell r="AR25">
            <v>20451.5</v>
          </cell>
          <cell r="AS25">
            <v>60036.75</v>
          </cell>
          <cell r="AT25">
            <v>0</v>
          </cell>
          <cell r="AU25">
            <v>354620.25</v>
          </cell>
          <cell r="AV25">
            <v>149047.26761679625</v>
          </cell>
          <cell r="AX25">
            <v>16</v>
          </cell>
          <cell r="AY25" t="str">
            <v>ATTLEBORO</v>
          </cell>
          <cell r="BC25">
            <v>0</v>
          </cell>
          <cell r="BF25">
            <v>0</v>
          </cell>
          <cell r="BG25">
            <v>0</v>
          </cell>
          <cell r="BI25">
            <v>0</v>
          </cell>
          <cell r="BJ25">
            <v>179906</v>
          </cell>
          <cell r="BK25">
            <v>179906</v>
          </cell>
          <cell r="BL25">
            <v>0</v>
          </cell>
          <cell r="BN25">
            <v>0</v>
          </cell>
          <cell r="BO25">
            <v>0</v>
          </cell>
          <cell r="BQ25">
            <v>200294</v>
          </cell>
          <cell r="BR25">
            <v>2851.5</v>
          </cell>
          <cell r="BU25">
            <v>-16</v>
          </cell>
        </row>
        <row r="26">
          <cell r="A26">
            <v>17</v>
          </cell>
          <cell r="B26">
            <v>17</v>
          </cell>
          <cell r="C26" t="str">
            <v>AUBURN</v>
          </cell>
          <cell r="D26">
            <v>19</v>
          </cell>
          <cell r="E26">
            <v>256212</v>
          </cell>
          <cell r="F26">
            <v>16967</v>
          </cell>
          <cell r="G26">
            <v>273179</v>
          </cell>
          <cell r="I26">
            <v>0</v>
          </cell>
          <cell r="J26">
            <v>0</v>
          </cell>
          <cell r="K26">
            <v>16967</v>
          </cell>
          <cell r="L26">
            <v>16967</v>
          </cell>
          <cell r="N26">
            <v>256212</v>
          </cell>
          <cell r="P26">
            <v>0</v>
          </cell>
          <cell r="Q26">
            <v>0</v>
          </cell>
          <cell r="R26">
            <v>16967</v>
          </cell>
          <cell r="S26">
            <v>16967</v>
          </cell>
          <cell r="U26">
            <v>43782.5</v>
          </cell>
          <cell r="V26">
            <v>0</v>
          </cell>
          <cell r="W26">
            <v>17</v>
          </cell>
          <cell r="X26">
            <v>19</v>
          </cell>
          <cell r="Y26">
            <v>256212</v>
          </cell>
          <cell r="Z26">
            <v>0</v>
          </cell>
          <cell r="AA26">
            <v>256212</v>
          </cell>
          <cell r="AB26">
            <v>16967</v>
          </cell>
          <cell r="AC26">
            <v>273179</v>
          </cell>
          <cell r="AD26">
            <v>0</v>
          </cell>
          <cell r="AE26">
            <v>0</v>
          </cell>
          <cell r="AF26">
            <v>0</v>
          </cell>
          <cell r="AG26">
            <v>273179</v>
          </cell>
          <cell r="AI26">
            <v>17</v>
          </cell>
          <cell r="AJ26">
            <v>17</v>
          </cell>
          <cell r="AK26" t="str">
            <v>AUBURN</v>
          </cell>
          <cell r="AL26">
            <v>256212</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-17</v>
          </cell>
        </row>
        <row r="27">
          <cell r="A27">
            <v>18</v>
          </cell>
          <cell r="B27">
            <v>18</v>
          </cell>
          <cell r="C27" t="str">
            <v>AVON</v>
          </cell>
          <cell r="D27">
            <v>3</v>
          </cell>
          <cell r="E27">
            <v>44145</v>
          </cell>
          <cell r="F27">
            <v>2679</v>
          </cell>
          <cell r="G27">
            <v>46824</v>
          </cell>
          <cell r="I27">
            <v>14855.349769528384</v>
          </cell>
          <cell r="J27">
            <v>0.51131016123800521</v>
          </cell>
          <cell r="K27">
            <v>2679</v>
          </cell>
          <cell r="L27">
            <v>17534.349769528384</v>
          </cell>
          <cell r="N27">
            <v>29289.650230471616</v>
          </cell>
          <cell r="P27">
            <v>0</v>
          </cell>
          <cell r="Q27">
            <v>14855.349769528384</v>
          </cell>
          <cell r="R27">
            <v>2679</v>
          </cell>
          <cell r="S27">
            <v>17534.349769528384</v>
          </cell>
          <cell r="U27">
            <v>31732.5</v>
          </cell>
          <cell r="V27">
            <v>0</v>
          </cell>
          <cell r="W27">
            <v>18</v>
          </cell>
          <cell r="X27">
            <v>3</v>
          </cell>
          <cell r="Y27">
            <v>44145</v>
          </cell>
          <cell r="Z27">
            <v>0</v>
          </cell>
          <cell r="AA27">
            <v>44145</v>
          </cell>
          <cell r="AB27">
            <v>2679</v>
          </cell>
          <cell r="AC27">
            <v>46824</v>
          </cell>
          <cell r="AD27">
            <v>0</v>
          </cell>
          <cell r="AE27">
            <v>0</v>
          </cell>
          <cell r="AF27">
            <v>0</v>
          </cell>
          <cell r="AG27">
            <v>46824</v>
          </cell>
          <cell r="AI27">
            <v>18</v>
          </cell>
          <cell r="AJ27">
            <v>18</v>
          </cell>
          <cell r="AK27" t="str">
            <v>AVON</v>
          </cell>
          <cell r="AL27">
            <v>44145</v>
          </cell>
          <cell r="AM27">
            <v>26214</v>
          </cell>
          <cell r="AN27">
            <v>17931</v>
          </cell>
          <cell r="AO27">
            <v>0</v>
          </cell>
          <cell r="AP27">
            <v>6864.5</v>
          </cell>
          <cell r="AQ27">
            <v>0</v>
          </cell>
          <cell r="AR27">
            <v>0</v>
          </cell>
          <cell r="AS27">
            <v>4258</v>
          </cell>
          <cell r="AT27">
            <v>0</v>
          </cell>
          <cell r="AU27">
            <v>29053.5</v>
          </cell>
          <cell r="AV27">
            <v>14855.349769528384</v>
          </cell>
          <cell r="AX27">
            <v>18</v>
          </cell>
          <cell r="AY27" t="str">
            <v>AVON</v>
          </cell>
          <cell r="BC27">
            <v>0</v>
          </cell>
          <cell r="BF27">
            <v>0</v>
          </cell>
          <cell r="BG27">
            <v>0</v>
          </cell>
          <cell r="BI27">
            <v>0</v>
          </cell>
          <cell r="BJ27">
            <v>17931</v>
          </cell>
          <cell r="BK27">
            <v>17931</v>
          </cell>
          <cell r="BL27">
            <v>0</v>
          </cell>
          <cell r="BN27">
            <v>0</v>
          </cell>
          <cell r="BO27">
            <v>0</v>
          </cell>
          <cell r="BQ27">
            <v>4102</v>
          </cell>
          <cell r="BR27">
            <v>0</v>
          </cell>
          <cell r="BU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-19</v>
          </cell>
        </row>
        <row r="29">
          <cell r="A29">
            <v>20</v>
          </cell>
          <cell r="B29">
            <v>20</v>
          </cell>
          <cell r="C29" t="str">
            <v>BARNSTABLE</v>
          </cell>
          <cell r="D29">
            <v>231</v>
          </cell>
          <cell r="E29">
            <v>2705978</v>
          </cell>
          <cell r="F29">
            <v>206283</v>
          </cell>
          <cell r="G29">
            <v>2912261</v>
          </cell>
          <cell r="I29">
            <v>236942.45601111752</v>
          </cell>
          <cell r="J29">
            <v>0.35881194711632158</v>
          </cell>
          <cell r="K29">
            <v>206283</v>
          </cell>
          <cell r="L29">
            <v>443225.45601111755</v>
          </cell>
          <cell r="N29">
            <v>2469035.5439888826</v>
          </cell>
          <cell r="P29">
            <v>0</v>
          </cell>
          <cell r="Q29">
            <v>236942.45601111752</v>
          </cell>
          <cell r="R29">
            <v>206283</v>
          </cell>
          <cell r="S29">
            <v>443225.45601111755</v>
          </cell>
          <cell r="U29">
            <v>866635.75</v>
          </cell>
          <cell r="V29">
            <v>0</v>
          </cell>
          <cell r="W29">
            <v>20</v>
          </cell>
          <cell r="X29">
            <v>231</v>
          </cell>
          <cell r="Y29">
            <v>2705978</v>
          </cell>
          <cell r="Z29">
            <v>0</v>
          </cell>
          <cell r="AA29">
            <v>2705978</v>
          </cell>
          <cell r="AB29">
            <v>206283</v>
          </cell>
          <cell r="AC29">
            <v>2912261</v>
          </cell>
          <cell r="AD29">
            <v>0</v>
          </cell>
          <cell r="AE29">
            <v>0</v>
          </cell>
          <cell r="AF29">
            <v>0</v>
          </cell>
          <cell r="AG29">
            <v>2912261</v>
          </cell>
          <cell r="AI29">
            <v>20</v>
          </cell>
          <cell r="AJ29">
            <v>20</v>
          </cell>
          <cell r="AK29" t="str">
            <v>BARNSTABLE</v>
          </cell>
          <cell r="AL29">
            <v>2705978</v>
          </cell>
          <cell r="AM29">
            <v>2419979</v>
          </cell>
          <cell r="AN29">
            <v>285999</v>
          </cell>
          <cell r="AO29">
            <v>79475.5</v>
          </cell>
          <cell r="AP29">
            <v>78220.25</v>
          </cell>
          <cell r="AQ29">
            <v>80478</v>
          </cell>
          <cell r="AR29">
            <v>124063.25</v>
          </cell>
          <cell r="AS29">
            <v>12116.75</v>
          </cell>
          <cell r="AT29">
            <v>0</v>
          </cell>
          <cell r="AU29">
            <v>660352.75</v>
          </cell>
          <cell r="AV29">
            <v>236942.45601111752</v>
          </cell>
          <cell r="AX29">
            <v>20</v>
          </cell>
          <cell r="AY29" t="str">
            <v>BARNSTABLE</v>
          </cell>
          <cell r="BC29">
            <v>0</v>
          </cell>
          <cell r="BF29">
            <v>0</v>
          </cell>
          <cell r="BG29">
            <v>0</v>
          </cell>
          <cell r="BI29">
            <v>0</v>
          </cell>
          <cell r="BJ29">
            <v>285999</v>
          </cell>
          <cell r="BK29">
            <v>285999</v>
          </cell>
          <cell r="BL29">
            <v>0</v>
          </cell>
          <cell r="BN29">
            <v>0</v>
          </cell>
          <cell r="BO29">
            <v>0</v>
          </cell>
          <cell r="BQ29">
            <v>76104</v>
          </cell>
          <cell r="BR29">
            <v>120687.75</v>
          </cell>
          <cell r="BU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-22</v>
          </cell>
        </row>
        <row r="32">
          <cell r="A32">
            <v>23</v>
          </cell>
          <cell r="B32">
            <v>23</v>
          </cell>
          <cell r="C32" t="str">
            <v>BEDFORD</v>
          </cell>
          <cell r="D32">
            <v>2</v>
          </cell>
          <cell r="E32">
            <v>26456</v>
          </cell>
          <cell r="F32">
            <v>1786</v>
          </cell>
          <cell r="G32">
            <v>28242</v>
          </cell>
          <cell r="I32">
            <v>0</v>
          </cell>
          <cell r="J32">
            <v>0</v>
          </cell>
          <cell r="K32">
            <v>1786</v>
          </cell>
          <cell r="L32">
            <v>1786</v>
          </cell>
          <cell r="N32">
            <v>26456</v>
          </cell>
          <cell r="P32">
            <v>0</v>
          </cell>
          <cell r="Q32">
            <v>0</v>
          </cell>
          <cell r="R32">
            <v>1786</v>
          </cell>
          <cell r="S32">
            <v>1786</v>
          </cell>
          <cell r="U32">
            <v>12235</v>
          </cell>
          <cell r="V32">
            <v>0</v>
          </cell>
          <cell r="W32">
            <v>23</v>
          </cell>
          <cell r="X32">
            <v>2</v>
          </cell>
          <cell r="Y32">
            <v>26456</v>
          </cell>
          <cell r="Z32">
            <v>0</v>
          </cell>
          <cell r="AA32">
            <v>26456</v>
          </cell>
          <cell r="AB32">
            <v>1786</v>
          </cell>
          <cell r="AC32">
            <v>28242</v>
          </cell>
          <cell r="AD32">
            <v>0</v>
          </cell>
          <cell r="AE32">
            <v>0</v>
          </cell>
          <cell r="AF32">
            <v>0</v>
          </cell>
          <cell r="AG32">
            <v>28242</v>
          </cell>
          <cell r="AI32">
            <v>23</v>
          </cell>
          <cell r="AJ32">
            <v>23</v>
          </cell>
          <cell r="AK32" t="str">
            <v>BEDFORD</v>
          </cell>
          <cell r="AL32">
            <v>26456</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-23</v>
          </cell>
        </row>
        <row r="33">
          <cell r="A33">
            <v>24</v>
          </cell>
          <cell r="B33">
            <v>24</v>
          </cell>
          <cell r="C33" t="str">
            <v>BELCHERTOWN</v>
          </cell>
          <cell r="D33">
            <v>57</v>
          </cell>
          <cell r="E33">
            <v>608354</v>
          </cell>
          <cell r="F33">
            <v>50901</v>
          </cell>
          <cell r="G33">
            <v>659255</v>
          </cell>
          <cell r="I33">
            <v>106659.27388481531</v>
          </cell>
          <cell r="J33">
            <v>0.54117657685378873</v>
          </cell>
          <cell r="K33">
            <v>50901</v>
          </cell>
          <cell r="L33">
            <v>157560.27388481531</v>
          </cell>
          <cell r="N33">
            <v>501694.72611518472</v>
          </cell>
          <cell r="P33">
            <v>0</v>
          </cell>
          <cell r="Q33">
            <v>106659.27388481531</v>
          </cell>
          <cell r="R33">
            <v>50901</v>
          </cell>
          <cell r="S33">
            <v>157560.27388481531</v>
          </cell>
          <cell r="U33">
            <v>247988.75</v>
          </cell>
          <cell r="V33">
            <v>0</v>
          </cell>
          <cell r="W33">
            <v>24</v>
          </cell>
          <cell r="X33">
            <v>57</v>
          </cell>
          <cell r="Y33">
            <v>608354</v>
          </cell>
          <cell r="Z33">
            <v>0</v>
          </cell>
          <cell r="AA33">
            <v>608354</v>
          </cell>
          <cell r="AB33">
            <v>50901</v>
          </cell>
          <cell r="AC33">
            <v>659255</v>
          </cell>
          <cell r="AD33">
            <v>0</v>
          </cell>
          <cell r="AE33">
            <v>0</v>
          </cell>
          <cell r="AF33">
            <v>0</v>
          </cell>
          <cell r="AG33">
            <v>659255</v>
          </cell>
          <cell r="AI33">
            <v>24</v>
          </cell>
          <cell r="AJ33">
            <v>24</v>
          </cell>
          <cell r="AK33" t="str">
            <v>BELCHERTOWN</v>
          </cell>
          <cell r="AL33">
            <v>608354</v>
          </cell>
          <cell r="AM33">
            <v>479612</v>
          </cell>
          <cell r="AN33">
            <v>128742</v>
          </cell>
          <cell r="AO33">
            <v>18376.75</v>
          </cell>
          <cell r="AP33">
            <v>32858.75</v>
          </cell>
          <cell r="AQ33">
            <v>8497.5</v>
          </cell>
          <cell r="AR33">
            <v>8612.75</v>
          </cell>
          <cell r="AS33">
            <v>0</v>
          </cell>
          <cell r="AT33">
            <v>0</v>
          </cell>
          <cell r="AU33">
            <v>197087.75</v>
          </cell>
          <cell r="AV33">
            <v>106659.27388481531</v>
          </cell>
          <cell r="AX33">
            <v>24</v>
          </cell>
          <cell r="AY33" t="str">
            <v>BELCHERTOWN</v>
          </cell>
          <cell r="BC33">
            <v>0</v>
          </cell>
          <cell r="BF33">
            <v>0</v>
          </cell>
          <cell r="BG33">
            <v>0</v>
          </cell>
          <cell r="BI33">
            <v>0</v>
          </cell>
          <cell r="BJ33">
            <v>128742</v>
          </cell>
          <cell r="BK33">
            <v>128742</v>
          </cell>
          <cell r="BL33">
            <v>0</v>
          </cell>
          <cell r="BN33">
            <v>0</v>
          </cell>
          <cell r="BO33">
            <v>0</v>
          </cell>
          <cell r="BQ33">
            <v>59939</v>
          </cell>
          <cell r="BR33">
            <v>16659</v>
          </cell>
          <cell r="BU33">
            <v>-24</v>
          </cell>
        </row>
        <row r="34">
          <cell r="A34">
            <v>25</v>
          </cell>
          <cell r="B34">
            <v>25</v>
          </cell>
          <cell r="C34" t="str">
            <v>BELLINGHAM</v>
          </cell>
          <cell r="D34">
            <v>13</v>
          </cell>
          <cell r="E34">
            <v>130910</v>
          </cell>
          <cell r="F34">
            <v>11609</v>
          </cell>
          <cell r="G34">
            <v>142519</v>
          </cell>
          <cell r="I34">
            <v>53758.785968151657</v>
          </cell>
          <cell r="J34">
            <v>0.72366587538358662</v>
          </cell>
          <cell r="K34">
            <v>11609</v>
          </cell>
          <cell r="L34">
            <v>65367.785968151657</v>
          </cell>
          <cell r="N34">
            <v>77151.214031848343</v>
          </cell>
          <cell r="P34">
            <v>0</v>
          </cell>
          <cell r="Q34">
            <v>53758.785968151657</v>
          </cell>
          <cell r="R34">
            <v>11609</v>
          </cell>
          <cell r="S34">
            <v>65367.785968151657</v>
          </cell>
          <cell r="U34">
            <v>85895.75</v>
          </cell>
          <cell r="V34">
            <v>0</v>
          </cell>
          <cell r="W34">
            <v>25</v>
          </cell>
          <cell r="X34">
            <v>13</v>
          </cell>
          <cell r="Y34">
            <v>130910</v>
          </cell>
          <cell r="Z34">
            <v>0</v>
          </cell>
          <cell r="AA34">
            <v>130910</v>
          </cell>
          <cell r="AB34">
            <v>11609</v>
          </cell>
          <cell r="AC34">
            <v>142519</v>
          </cell>
          <cell r="AD34">
            <v>0</v>
          </cell>
          <cell r="AE34">
            <v>0</v>
          </cell>
          <cell r="AF34">
            <v>0</v>
          </cell>
          <cell r="AG34">
            <v>142519</v>
          </cell>
          <cell r="AI34">
            <v>25</v>
          </cell>
          <cell r="AJ34">
            <v>25</v>
          </cell>
          <cell r="AK34" t="str">
            <v>BELLINGHAM</v>
          </cell>
          <cell r="AL34">
            <v>130910</v>
          </cell>
          <cell r="AM34">
            <v>66021</v>
          </cell>
          <cell r="AN34">
            <v>64889</v>
          </cell>
          <cell r="AO34">
            <v>0</v>
          </cell>
          <cell r="AP34">
            <v>5268.25</v>
          </cell>
          <cell r="AQ34">
            <v>0</v>
          </cell>
          <cell r="AR34">
            <v>0</v>
          </cell>
          <cell r="AS34">
            <v>4129.5</v>
          </cell>
          <cell r="AT34">
            <v>0</v>
          </cell>
          <cell r="AU34">
            <v>74286.75</v>
          </cell>
          <cell r="AV34">
            <v>53758.785968151657</v>
          </cell>
          <cell r="AX34">
            <v>25</v>
          </cell>
          <cell r="AY34" t="str">
            <v>BELLINGHAM</v>
          </cell>
          <cell r="BC34">
            <v>0</v>
          </cell>
          <cell r="BF34">
            <v>0</v>
          </cell>
          <cell r="BG34">
            <v>0</v>
          </cell>
          <cell r="BI34">
            <v>0</v>
          </cell>
          <cell r="BJ34">
            <v>64889</v>
          </cell>
          <cell r="BK34">
            <v>64889</v>
          </cell>
          <cell r="BL34">
            <v>0</v>
          </cell>
          <cell r="BN34">
            <v>0</v>
          </cell>
          <cell r="BO34">
            <v>0</v>
          </cell>
          <cell r="BQ34">
            <v>23375</v>
          </cell>
          <cell r="BR34">
            <v>0</v>
          </cell>
          <cell r="BU34">
            <v>-25</v>
          </cell>
        </row>
        <row r="35">
          <cell r="A35">
            <v>26</v>
          </cell>
          <cell r="B35">
            <v>26</v>
          </cell>
          <cell r="C35" t="str">
            <v>BELMONT</v>
          </cell>
          <cell r="D35">
            <v>2</v>
          </cell>
          <cell r="E35">
            <v>29844</v>
          </cell>
          <cell r="F35">
            <v>1786</v>
          </cell>
          <cell r="G35">
            <v>31630</v>
          </cell>
          <cell r="I35">
            <v>1169.8039080126082</v>
          </cell>
          <cell r="J35">
            <v>0.14542564744065242</v>
          </cell>
          <cell r="K35">
            <v>1786</v>
          </cell>
          <cell r="L35">
            <v>2955.8039080126082</v>
          </cell>
          <cell r="N35">
            <v>28674.196091987393</v>
          </cell>
          <cell r="P35">
            <v>0</v>
          </cell>
          <cell r="Q35">
            <v>1169.8039080126082</v>
          </cell>
          <cell r="R35">
            <v>1786</v>
          </cell>
          <cell r="S35">
            <v>2955.8039080126082</v>
          </cell>
          <cell r="U35">
            <v>9830</v>
          </cell>
          <cell r="V35">
            <v>0</v>
          </cell>
          <cell r="W35">
            <v>26</v>
          </cell>
          <cell r="X35">
            <v>2</v>
          </cell>
          <cell r="Y35">
            <v>29844</v>
          </cell>
          <cell r="Z35">
            <v>0</v>
          </cell>
          <cell r="AA35">
            <v>29844</v>
          </cell>
          <cell r="AB35">
            <v>1786</v>
          </cell>
          <cell r="AC35">
            <v>31630</v>
          </cell>
          <cell r="AD35">
            <v>0</v>
          </cell>
          <cell r="AE35">
            <v>0</v>
          </cell>
          <cell r="AF35">
            <v>0</v>
          </cell>
          <cell r="AG35">
            <v>31630</v>
          </cell>
          <cell r="AI35">
            <v>26</v>
          </cell>
          <cell r="AJ35">
            <v>26</v>
          </cell>
          <cell r="AK35" t="str">
            <v>BELMONT</v>
          </cell>
          <cell r="AL35">
            <v>29844</v>
          </cell>
          <cell r="AM35">
            <v>28432</v>
          </cell>
          <cell r="AN35">
            <v>1412</v>
          </cell>
          <cell r="AO35">
            <v>0</v>
          </cell>
          <cell r="AP35">
            <v>4543.25</v>
          </cell>
          <cell r="AQ35">
            <v>1924.75</v>
          </cell>
          <cell r="AR35">
            <v>164</v>
          </cell>
          <cell r="AS35">
            <v>0</v>
          </cell>
          <cell r="AT35">
            <v>0</v>
          </cell>
          <cell r="AU35">
            <v>8044</v>
          </cell>
          <cell r="AV35">
            <v>1169.8039080126082</v>
          </cell>
          <cell r="AX35">
            <v>26</v>
          </cell>
          <cell r="AY35" t="str">
            <v>BELMONT</v>
          </cell>
          <cell r="BC35">
            <v>0</v>
          </cell>
          <cell r="BF35">
            <v>0</v>
          </cell>
          <cell r="BG35">
            <v>0</v>
          </cell>
          <cell r="BI35">
            <v>0</v>
          </cell>
          <cell r="BJ35">
            <v>1412</v>
          </cell>
          <cell r="BK35">
            <v>1412</v>
          </cell>
          <cell r="BL35">
            <v>0</v>
          </cell>
          <cell r="BN35">
            <v>0</v>
          </cell>
          <cell r="BO35">
            <v>0</v>
          </cell>
          <cell r="BQ35">
            <v>1672</v>
          </cell>
          <cell r="BR35">
            <v>0</v>
          </cell>
          <cell r="BU35">
            <v>-26</v>
          </cell>
        </row>
        <row r="36">
          <cell r="A36">
            <v>27</v>
          </cell>
          <cell r="B36">
            <v>27</v>
          </cell>
          <cell r="C36" t="str">
            <v>BERKLEY</v>
          </cell>
          <cell r="D36">
            <v>2</v>
          </cell>
          <cell r="E36">
            <v>23456</v>
          </cell>
          <cell r="F36">
            <v>1786</v>
          </cell>
          <cell r="G36">
            <v>25242</v>
          </cell>
          <cell r="I36">
            <v>9953.2748943792321</v>
          </cell>
          <cell r="J36">
            <v>0.57243029686872837</v>
          </cell>
          <cell r="K36">
            <v>1786</v>
          </cell>
          <cell r="L36">
            <v>11739.274894379232</v>
          </cell>
          <cell r="N36">
            <v>13502.725105620768</v>
          </cell>
          <cell r="P36">
            <v>0</v>
          </cell>
          <cell r="Q36">
            <v>9953.2748943792321</v>
          </cell>
          <cell r="R36">
            <v>1786</v>
          </cell>
          <cell r="S36">
            <v>11739.274894379232</v>
          </cell>
          <cell r="U36">
            <v>19173.75</v>
          </cell>
          <cell r="V36">
            <v>0</v>
          </cell>
          <cell r="W36">
            <v>27</v>
          </cell>
          <cell r="X36">
            <v>2</v>
          </cell>
          <cell r="Y36">
            <v>23456</v>
          </cell>
          <cell r="Z36">
            <v>0</v>
          </cell>
          <cell r="AA36">
            <v>23456</v>
          </cell>
          <cell r="AB36">
            <v>1786</v>
          </cell>
          <cell r="AC36">
            <v>25242</v>
          </cell>
          <cell r="AD36">
            <v>0</v>
          </cell>
          <cell r="AE36">
            <v>0</v>
          </cell>
          <cell r="AF36">
            <v>0</v>
          </cell>
          <cell r="AG36">
            <v>25242</v>
          </cell>
          <cell r="AI36">
            <v>27</v>
          </cell>
          <cell r="AJ36">
            <v>27</v>
          </cell>
          <cell r="AK36" t="str">
            <v>BERKLEY</v>
          </cell>
          <cell r="AL36">
            <v>23456</v>
          </cell>
          <cell r="AM36">
            <v>11442</v>
          </cell>
          <cell r="AN36">
            <v>12014</v>
          </cell>
          <cell r="AO36">
            <v>0</v>
          </cell>
          <cell r="AP36">
            <v>5373.75</v>
          </cell>
          <cell r="AQ36">
            <v>0</v>
          </cell>
          <cell r="AR36">
            <v>0</v>
          </cell>
          <cell r="AS36">
            <v>0</v>
          </cell>
          <cell r="AT36">
            <v>0</v>
          </cell>
          <cell r="AU36">
            <v>17387.75</v>
          </cell>
          <cell r="AV36">
            <v>9953.2748943792321</v>
          </cell>
          <cell r="AX36">
            <v>27</v>
          </cell>
          <cell r="AY36" t="str">
            <v>BERKLEY</v>
          </cell>
          <cell r="BC36">
            <v>0</v>
          </cell>
          <cell r="BF36">
            <v>0</v>
          </cell>
          <cell r="BG36">
            <v>0</v>
          </cell>
          <cell r="BI36">
            <v>0</v>
          </cell>
          <cell r="BJ36">
            <v>12014</v>
          </cell>
          <cell r="BK36">
            <v>12014</v>
          </cell>
          <cell r="BL36">
            <v>0</v>
          </cell>
          <cell r="BN36">
            <v>0</v>
          </cell>
          <cell r="BO36">
            <v>0</v>
          </cell>
          <cell r="BQ36">
            <v>0</v>
          </cell>
          <cell r="BR36">
            <v>0</v>
          </cell>
          <cell r="BT36" t="str">
            <v>fy12</v>
          </cell>
          <cell r="BU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-29</v>
          </cell>
        </row>
        <row r="39">
          <cell r="A39">
            <v>30</v>
          </cell>
          <cell r="B39">
            <v>30</v>
          </cell>
          <cell r="C39" t="str">
            <v>BEVERLY</v>
          </cell>
          <cell r="D39">
            <v>8</v>
          </cell>
          <cell r="E39">
            <v>104941</v>
          </cell>
          <cell r="F39">
            <v>7144</v>
          </cell>
          <cell r="G39">
            <v>112085</v>
          </cell>
          <cell r="I39">
            <v>10261.466858813148</v>
          </cell>
          <cell r="J39">
            <v>0.7753134137105947</v>
          </cell>
          <cell r="K39">
            <v>7144</v>
          </cell>
          <cell r="L39">
            <v>17405.466858813146</v>
          </cell>
          <cell r="N39">
            <v>94679.533141186854</v>
          </cell>
          <cell r="P39">
            <v>0</v>
          </cell>
          <cell r="Q39">
            <v>10261.466858813148</v>
          </cell>
          <cell r="R39">
            <v>7144</v>
          </cell>
          <cell r="S39">
            <v>17405.466858813146</v>
          </cell>
          <cell r="U39">
            <v>20379.25</v>
          </cell>
          <cell r="V39">
            <v>0</v>
          </cell>
          <cell r="W39">
            <v>30</v>
          </cell>
          <cell r="X39">
            <v>8</v>
          </cell>
          <cell r="Y39">
            <v>104941</v>
          </cell>
          <cell r="Z39">
            <v>0</v>
          </cell>
          <cell r="AA39">
            <v>104941</v>
          </cell>
          <cell r="AB39">
            <v>7144</v>
          </cell>
          <cell r="AC39">
            <v>112085</v>
          </cell>
          <cell r="AD39">
            <v>0</v>
          </cell>
          <cell r="AE39">
            <v>0</v>
          </cell>
          <cell r="AF39">
            <v>0</v>
          </cell>
          <cell r="AG39">
            <v>112085</v>
          </cell>
          <cell r="AI39">
            <v>30</v>
          </cell>
          <cell r="AJ39">
            <v>30</v>
          </cell>
          <cell r="AK39" t="str">
            <v>BEVERLY</v>
          </cell>
          <cell r="AL39">
            <v>104941</v>
          </cell>
          <cell r="AM39">
            <v>92555</v>
          </cell>
          <cell r="AN39">
            <v>12386</v>
          </cell>
          <cell r="AO39">
            <v>849.25</v>
          </cell>
          <cell r="AP39">
            <v>0</v>
          </cell>
          <cell r="AQ39">
            <v>0</v>
          </cell>
          <cell r="AR39">
            <v>0</v>
          </cell>
          <cell r="AS39">
            <v>0</v>
          </cell>
          <cell r="AT39">
            <v>0</v>
          </cell>
          <cell r="AU39">
            <v>13235.25</v>
          </cell>
          <cell r="AV39">
            <v>10261.466858813148</v>
          </cell>
          <cell r="AX39">
            <v>30</v>
          </cell>
          <cell r="AY39" t="str">
            <v>BEVERLY</v>
          </cell>
          <cell r="BC39">
            <v>0</v>
          </cell>
          <cell r="BF39">
            <v>0</v>
          </cell>
          <cell r="BG39">
            <v>0</v>
          </cell>
          <cell r="BI39">
            <v>0</v>
          </cell>
          <cell r="BJ39">
            <v>12386</v>
          </cell>
          <cell r="BK39">
            <v>12386</v>
          </cell>
          <cell r="BL39">
            <v>0</v>
          </cell>
          <cell r="BN39">
            <v>0</v>
          </cell>
          <cell r="BO39">
            <v>0</v>
          </cell>
          <cell r="BQ39">
            <v>26139</v>
          </cell>
          <cell r="BR39">
            <v>0</v>
          </cell>
          <cell r="BU39">
            <v>-30</v>
          </cell>
        </row>
        <row r="40">
          <cell r="A40">
            <v>31</v>
          </cell>
          <cell r="B40">
            <v>31</v>
          </cell>
          <cell r="C40" t="str">
            <v>BILLERICA</v>
          </cell>
          <cell r="D40">
            <v>213</v>
          </cell>
          <cell r="E40">
            <v>2774799</v>
          </cell>
          <cell r="F40">
            <v>190209</v>
          </cell>
          <cell r="G40">
            <v>2965008</v>
          </cell>
          <cell r="I40">
            <v>190936.52058912875</v>
          </cell>
          <cell r="J40">
            <v>0.40372954573070796</v>
          </cell>
          <cell r="K40">
            <v>190209</v>
          </cell>
          <cell r="L40">
            <v>381145.52058912872</v>
          </cell>
          <cell r="N40">
            <v>2583862.4794108714</v>
          </cell>
          <cell r="P40">
            <v>0</v>
          </cell>
          <cell r="Q40">
            <v>190936.52058912875</v>
          </cell>
          <cell r="R40">
            <v>190209</v>
          </cell>
          <cell r="S40">
            <v>381145.52058912872</v>
          </cell>
          <cell r="U40">
            <v>663140.75</v>
          </cell>
          <cell r="V40">
            <v>0</v>
          </cell>
          <cell r="W40">
            <v>31</v>
          </cell>
          <cell r="X40">
            <v>213</v>
          </cell>
          <cell r="Y40">
            <v>2774799</v>
          </cell>
          <cell r="Z40">
            <v>0</v>
          </cell>
          <cell r="AA40">
            <v>2774799</v>
          </cell>
          <cell r="AB40">
            <v>190209</v>
          </cell>
          <cell r="AC40">
            <v>2965008</v>
          </cell>
          <cell r="AD40">
            <v>0</v>
          </cell>
          <cell r="AE40">
            <v>0</v>
          </cell>
          <cell r="AF40">
            <v>0</v>
          </cell>
          <cell r="AG40">
            <v>2965008</v>
          </cell>
          <cell r="AI40">
            <v>31</v>
          </cell>
          <cell r="AJ40">
            <v>31</v>
          </cell>
          <cell r="AK40" t="str">
            <v>BILLERICA</v>
          </cell>
          <cell r="AL40">
            <v>2774799</v>
          </cell>
          <cell r="AM40">
            <v>2544331</v>
          </cell>
          <cell r="AN40">
            <v>230468</v>
          </cell>
          <cell r="AO40">
            <v>49890.75</v>
          </cell>
          <cell r="AP40">
            <v>69212.25</v>
          </cell>
          <cell r="AQ40">
            <v>52599.75</v>
          </cell>
          <cell r="AR40">
            <v>0</v>
          </cell>
          <cell r="AS40">
            <v>70761</v>
          </cell>
          <cell r="AT40">
            <v>0</v>
          </cell>
          <cell r="AU40">
            <v>472931.75</v>
          </cell>
          <cell r="AV40">
            <v>190936.52058912875</v>
          </cell>
          <cell r="AX40">
            <v>31</v>
          </cell>
          <cell r="AY40" t="str">
            <v>BILLERICA</v>
          </cell>
          <cell r="BC40">
            <v>0</v>
          </cell>
          <cell r="BF40">
            <v>0</v>
          </cell>
          <cell r="BG40">
            <v>0</v>
          </cell>
          <cell r="BI40">
            <v>0</v>
          </cell>
          <cell r="BJ40">
            <v>230468</v>
          </cell>
          <cell r="BK40">
            <v>230468</v>
          </cell>
          <cell r="BL40">
            <v>0</v>
          </cell>
          <cell r="BN40">
            <v>0</v>
          </cell>
          <cell r="BO40">
            <v>0</v>
          </cell>
          <cell r="BQ40">
            <v>186816</v>
          </cell>
          <cell r="BR40">
            <v>58907.25</v>
          </cell>
          <cell r="BU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-34</v>
          </cell>
        </row>
        <row r="44">
          <cell r="A44">
            <v>35</v>
          </cell>
          <cell r="B44">
            <v>35</v>
          </cell>
          <cell r="C44" t="str">
            <v>BOSTON</v>
          </cell>
          <cell r="D44">
            <v>9525</v>
          </cell>
          <cell r="E44">
            <v>138359043</v>
          </cell>
          <cell r="F44">
            <v>8505825</v>
          </cell>
          <cell r="G44">
            <v>146864868</v>
          </cell>
          <cell r="I44">
            <v>16500705.477284843</v>
          </cell>
          <cell r="J44">
            <v>0.46980650920222539</v>
          </cell>
          <cell r="K44">
            <v>8505825</v>
          </cell>
          <cell r="L44">
            <v>25006530.477284841</v>
          </cell>
          <cell r="N44">
            <v>121858337.52271515</v>
          </cell>
          <cell r="P44">
            <v>0</v>
          </cell>
          <cell r="Q44">
            <v>16500705.477284843</v>
          </cell>
          <cell r="R44">
            <v>8505825</v>
          </cell>
          <cell r="S44">
            <v>25006530.477284841</v>
          </cell>
          <cell r="U44">
            <v>43628168.25</v>
          </cell>
          <cell r="V44">
            <v>0</v>
          </cell>
          <cell r="W44">
            <v>35</v>
          </cell>
          <cell r="X44">
            <v>9525</v>
          </cell>
          <cell r="Y44">
            <v>138359043</v>
          </cell>
          <cell r="Z44">
            <v>0</v>
          </cell>
          <cell r="AA44">
            <v>138359043</v>
          </cell>
          <cell r="AB44">
            <v>8505825</v>
          </cell>
          <cell r="AC44">
            <v>146864868</v>
          </cell>
          <cell r="AD44">
            <v>0</v>
          </cell>
          <cell r="AE44">
            <v>0</v>
          </cell>
          <cell r="AF44">
            <v>0</v>
          </cell>
          <cell r="AG44">
            <v>146864868</v>
          </cell>
          <cell r="AI44">
            <v>35</v>
          </cell>
          <cell r="AJ44">
            <v>35</v>
          </cell>
          <cell r="AK44" t="str">
            <v>BOSTON</v>
          </cell>
          <cell r="AL44">
            <v>138359043</v>
          </cell>
          <cell r="AM44">
            <v>118442033</v>
          </cell>
          <cell r="AN44">
            <v>19917010</v>
          </cell>
          <cell r="AO44">
            <v>3588035.5</v>
          </cell>
          <cell r="AP44">
            <v>5065491</v>
          </cell>
          <cell r="AQ44">
            <v>3682659</v>
          </cell>
          <cell r="AR44">
            <v>1338556.75</v>
          </cell>
          <cell r="AS44">
            <v>1530591</v>
          </cell>
          <cell r="AT44">
            <v>0</v>
          </cell>
          <cell r="AU44">
            <v>35122343.25</v>
          </cell>
          <cell r="AV44">
            <v>16500705.477284843</v>
          </cell>
          <cell r="AX44">
            <v>35</v>
          </cell>
          <cell r="AY44" t="str">
            <v>BOSTON</v>
          </cell>
          <cell r="BC44">
            <v>0</v>
          </cell>
          <cell r="BF44">
            <v>0</v>
          </cell>
          <cell r="BG44">
            <v>0</v>
          </cell>
          <cell r="BI44">
            <v>0</v>
          </cell>
          <cell r="BJ44">
            <v>19917010</v>
          </cell>
          <cell r="BK44">
            <v>19917010</v>
          </cell>
          <cell r="BL44">
            <v>0</v>
          </cell>
          <cell r="BN44">
            <v>0</v>
          </cell>
          <cell r="BO44">
            <v>0</v>
          </cell>
          <cell r="BQ44">
            <v>17027270</v>
          </cell>
          <cell r="BR44">
            <v>4042277.25</v>
          </cell>
          <cell r="BU44">
            <v>-35</v>
          </cell>
        </row>
        <row r="45">
          <cell r="A45">
            <v>36</v>
          </cell>
          <cell r="B45">
            <v>36</v>
          </cell>
          <cell r="C45" t="str">
            <v>BOURNE</v>
          </cell>
          <cell r="D45">
            <v>108</v>
          </cell>
          <cell r="E45">
            <v>1410744</v>
          </cell>
          <cell r="F45">
            <v>96444</v>
          </cell>
          <cell r="G45">
            <v>1507188</v>
          </cell>
          <cell r="I45">
            <v>151482.14983042874</v>
          </cell>
          <cell r="J45">
            <v>0.37060079836678816</v>
          </cell>
          <cell r="K45">
            <v>96444</v>
          </cell>
          <cell r="L45">
            <v>247926.14983042874</v>
          </cell>
          <cell r="N45">
            <v>1259261.8501695713</v>
          </cell>
          <cell r="P45">
            <v>0</v>
          </cell>
          <cell r="Q45">
            <v>151482.14983042874</v>
          </cell>
          <cell r="R45">
            <v>96444</v>
          </cell>
          <cell r="S45">
            <v>247926.14983042874</v>
          </cell>
          <cell r="U45">
            <v>505191.5</v>
          </cell>
          <cell r="V45">
            <v>0</v>
          </cell>
          <cell r="W45">
            <v>36</v>
          </cell>
          <cell r="X45">
            <v>108</v>
          </cell>
          <cell r="Y45">
            <v>1410744</v>
          </cell>
          <cell r="Z45">
            <v>0</v>
          </cell>
          <cell r="AA45">
            <v>1410744</v>
          </cell>
          <cell r="AB45">
            <v>96444</v>
          </cell>
          <cell r="AC45">
            <v>1507188</v>
          </cell>
          <cell r="AD45">
            <v>0</v>
          </cell>
          <cell r="AE45">
            <v>0</v>
          </cell>
          <cell r="AF45">
            <v>0</v>
          </cell>
          <cell r="AG45">
            <v>1507188</v>
          </cell>
          <cell r="AI45">
            <v>36</v>
          </cell>
          <cell r="AJ45">
            <v>36</v>
          </cell>
          <cell r="AK45" t="str">
            <v>BOURNE</v>
          </cell>
          <cell r="AL45">
            <v>1410744</v>
          </cell>
          <cell r="AM45">
            <v>1227899</v>
          </cell>
          <cell r="AN45">
            <v>182845</v>
          </cell>
          <cell r="AO45">
            <v>37208.75</v>
          </cell>
          <cell r="AP45">
            <v>55702.25</v>
          </cell>
          <cell r="AQ45">
            <v>34821</v>
          </cell>
          <cell r="AR45">
            <v>77276.5</v>
          </cell>
          <cell r="AS45">
            <v>20894</v>
          </cell>
          <cell r="AT45">
            <v>0</v>
          </cell>
          <cell r="AU45">
            <v>408747.5</v>
          </cell>
          <cell r="AV45">
            <v>151482.14983042874</v>
          </cell>
          <cell r="AX45">
            <v>36</v>
          </cell>
          <cell r="AY45" t="str">
            <v>BOURNE</v>
          </cell>
          <cell r="BC45">
            <v>0</v>
          </cell>
          <cell r="BF45">
            <v>0</v>
          </cell>
          <cell r="BG45">
            <v>0</v>
          </cell>
          <cell r="BI45">
            <v>0</v>
          </cell>
          <cell r="BJ45">
            <v>182845</v>
          </cell>
          <cell r="BK45">
            <v>182845</v>
          </cell>
          <cell r="BL45">
            <v>0</v>
          </cell>
          <cell r="BN45">
            <v>0</v>
          </cell>
          <cell r="BO45">
            <v>0</v>
          </cell>
          <cell r="BQ45">
            <v>16952</v>
          </cell>
          <cell r="BR45">
            <v>42666</v>
          </cell>
          <cell r="BU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-39</v>
          </cell>
        </row>
        <row r="49">
          <cell r="A49">
            <v>40</v>
          </cell>
          <cell r="B49">
            <v>40</v>
          </cell>
          <cell r="C49" t="str">
            <v>BRAINTREE</v>
          </cell>
          <cell r="D49">
            <v>13</v>
          </cell>
          <cell r="E49">
            <v>154596</v>
          </cell>
          <cell r="F49">
            <v>11609</v>
          </cell>
          <cell r="G49">
            <v>166205</v>
          </cell>
          <cell r="I49">
            <v>0</v>
          </cell>
          <cell r="J49">
            <v>0</v>
          </cell>
          <cell r="K49">
            <v>11609</v>
          </cell>
          <cell r="L49">
            <v>11609</v>
          </cell>
          <cell r="N49">
            <v>154596</v>
          </cell>
          <cell r="P49">
            <v>0</v>
          </cell>
          <cell r="Q49">
            <v>0</v>
          </cell>
          <cell r="R49">
            <v>11609</v>
          </cell>
          <cell r="S49">
            <v>11609</v>
          </cell>
          <cell r="U49">
            <v>35247.75</v>
          </cell>
          <cell r="V49">
            <v>0</v>
          </cell>
          <cell r="W49">
            <v>40</v>
          </cell>
          <cell r="X49">
            <v>13</v>
          </cell>
          <cell r="Y49">
            <v>154596</v>
          </cell>
          <cell r="Z49">
            <v>0</v>
          </cell>
          <cell r="AA49">
            <v>154596</v>
          </cell>
          <cell r="AB49">
            <v>11609</v>
          </cell>
          <cell r="AC49">
            <v>166205</v>
          </cell>
          <cell r="AD49">
            <v>0</v>
          </cell>
          <cell r="AE49">
            <v>0</v>
          </cell>
          <cell r="AF49">
            <v>0</v>
          </cell>
          <cell r="AG49">
            <v>166205</v>
          </cell>
          <cell r="AI49">
            <v>40</v>
          </cell>
          <cell r="AJ49">
            <v>40</v>
          </cell>
          <cell r="AK49" t="str">
            <v>BRAINTREE</v>
          </cell>
          <cell r="AL49">
            <v>154596</v>
          </cell>
          <cell r="AM49">
            <v>198164</v>
          </cell>
          <cell r="AN49">
            <v>0</v>
          </cell>
          <cell r="AO49">
            <v>2833.25</v>
          </cell>
          <cell r="AP49">
            <v>6888.75</v>
          </cell>
          <cell r="AQ49">
            <v>13916.75</v>
          </cell>
          <cell r="AR49">
            <v>0</v>
          </cell>
          <cell r="AS49">
            <v>0</v>
          </cell>
          <cell r="AT49">
            <v>0</v>
          </cell>
          <cell r="AU49">
            <v>23638.75</v>
          </cell>
          <cell r="AV49">
            <v>0</v>
          </cell>
          <cell r="AX49">
            <v>40</v>
          </cell>
          <cell r="AY49" t="str">
            <v>BRAINTREE</v>
          </cell>
          <cell r="BC49">
            <v>0</v>
          </cell>
          <cell r="BF49">
            <v>0</v>
          </cell>
          <cell r="BG49">
            <v>0</v>
          </cell>
          <cell r="BI49">
            <v>0</v>
          </cell>
          <cell r="BJ49">
            <v>0</v>
          </cell>
          <cell r="BK49">
            <v>0</v>
          </cell>
          <cell r="BL49">
            <v>0</v>
          </cell>
          <cell r="BN49">
            <v>0</v>
          </cell>
          <cell r="BO49">
            <v>0</v>
          </cell>
          <cell r="BQ49">
            <v>6639</v>
          </cell>
          <cell r="BR49">
            <v>113.75</v>
          </cell>
          <cell r="BU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-43</v>
          </cell>
        </row>
        <row r="53">
          <cell r="A53">
            <v>44</v>
          </cell>
          <cell r="B53">
            <v>44</v>
          </cell>
          <cell r="C53" t="str">
            <v>BROCKTON</v>
          </cell>
          <cell r="D53">
            <v>336</v>
          </cell>
          <cell r="E53">
            <v>3763553</v>
          </cell>
          <cell r="F53">
            <v>300048</v>
          </cell>
          <cell r="G53">
            <v>4063601</v>
          </cell>
          <cell r="I53">
            <v>261679.83199507536</v>
          </cell>
          <cell r="J53">
            <v>0.39848820470056695</v>
          </cell>
          <cell r="K53">
            <v>300048</v>
          </cell>
          <cell r="L53">
            <v>561727.83199507534</v>
          </cell>
          <cell r="N53">
            <v>3501873.1680049244</v>
          </cell>
          <cell r="P53">
            <v>0</v>
          </cell>
          <cell r="Q53">
            <v>261679.83199507536</v>
          </cell>
          <cell r="R53">
            <v>300048</v>
          </cell>
          <cell r="S53">
            <v>561727.83199507534</v>
          </cell>
          <cell r="U53">
            <v>956729.5</v>
          </cell>
          <cell r="V53">
            <v>0</v>
          </cell>
          <cell r="W53">
            <v>44</v>
          </cell>
          <cell r="X53">
            <v>336</v>
          </cell>
          <cell r="Y53">
            <v>3763553</v>
          </cell>
          <cell r="Z53">
            <v>0</v>
          </cell>
          <cell r="AA53">
            <v>3763553</v>
          </cell>
          <cell r="AB53">
            <v>300048</v>
          </cell>
          <cell r="AC53">
            <v>4063601</v>
          </cell>
          <cell r="AD53">
            <v>0</v>
          </cell>
          <cell r="AE53">
            <v>0</v>
          </cell>
          <cell r="AF53">
            <v>0</v>
          </cell>
          <cell r="AG53">
            <v>4063601</v>
          </cell>
          <cell r="AI53">
            <v>44</v>
          </cell>
          <cell r="AJ53">
            <v>44</v>
          </cell>
          <cell r="AK53" t="str">
            <v>BROCKTON</v>
          </cell>
          <cell r="AL53">
            <v>3763553</v>
          </cell>
          <cell r="AM53">
            <v>3447695</v>
          </cell>
          <cell r="AN53">
            <v>315858</v>
          </cell>
          <cell r="AO53">
            <v>58434.25</v>
          </cell>
          <cell r="AP53">
            <v>94687.25</v>
          </cell>
          <cell r="AQ53">
            <v>104466.25</v>
          </cell>
          <cell r="AR53">
            <v>83235.75</v>
          </cell>
          <cell r="AS53">
            <v>0</v>
          </cell>
          <cell r="AT53">
            <v>0</v>
          </cell>
          <cell r="AU53">
            <v>656681.5</v>
          </cell>
          <cell r="AV53">
            <v>261679.83199507536</v>
          </cell>
          <cell r="AX53">
            <v>44</v>
          </cell>
          <cell r="AY53" t="str">
            <v>BROCKTON</v>
          </cell>
          <cell r="BC53">
            <v>0</v>
          </cell>
          <cell r="BF53">
            <v>0</v>
          </cell>
          <cell r="BG53">
            <v>0</v>
          </cell>
          <cell r="BI53">
            <v>0</v>
          </cell>
          <cell r="BJ53">
            <v>315858</v>
          </cell>
          <cell r="BK53">
            <v>315858</v>
          </cell>
          <cell r="BL53">
            <v>0</v>
          </cell>
          <cell r="BN53">
            <v>0</v>
          </cell>
          <cell r="BO53">
            <v>0</v>
          </cell>
          <cell r="BQ53">
            <v>445225</v>
          </cell>
          <cell r="BR53">
            <v>70969.25</v>
          </cell>
          <cell r="BU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-45</v>
          </cell>
        </row>
        <row r="55">
          <cell r="A55">
            <v>46</v>
          </cell>
          <cell r="B55">
            <v>46</v>
          </cell>
          <cell r="C55" t="str">
            <v>BROOKLINE</v>
          </cell>
          <cell r="D55">
            <v>4</v>
          </cell>
          <cell r="E55">
            <v>64585</v>
          </cell>
          <cell r="F55">
            <v>3572</v>
          </cell>
          <cell r="G55">
            <v>68157</v>
          </cell>
          <cell r="I55">
            <v>1431.601383176903</v>
          </cell>
          <cell r="J55">
            <v>0.1913969562053415</v>
          </cell>
          <cell r="K55">
            <v>3572</v>
          </cell>
          <cell r="L55">
            <v>5003.6013831769033</v>
          </cell>
          <cell r="N55">
            <v>63153.398616823099</v>
          </cell>
          <cell r="P55">
            <v>0</v>
          </cell>
          <cell r="Q55">
            <v>1431.601383176903</v>
          </cell>
          <cell r="R55">
            <v>3572</v>
          </cell>
          <cell r="S55">
            <v>5003.6013831769033</v>
          </cell>
          <cell r="U55">
            <v>11051.75</v>
          </cell>
          <cell r="V55">
            <v>0</v>
          </cell>
          <cell r="W55">
            <v>46</v>
          </cell>
          <cell r="X55">
            <v>4</v>
          </cell>
          <cell r="Y55">
            <v>64585</v>
          </cell>
          <cell r="Z55">
            <v>0</v>
          </cell>
          <cell r="AA55">
            <v>64585</v>
          </cell>
          <cell r="AB55">
            <v>3572</v>
          </cell>
          <cell r="AC55">
            <v>68157</v>
          </cell>
          <cell r="AD55">
            <v>0</v>
          </cell>
          <cell r="AE55">
            <v>0</v>
          </cell>
          <cell r="AF55">
            <v>0</v>
          </cell>
          <cell r="AG55">
            <v>68157</v>
          </cell>
          <cell r="AI55">
            <v>46</v>
          </cell>
          <cell r="AJ55">
            <v>46</v>
          </cell>
          <cell r="AK55" t="str">
            <v>BROOKLINE</v>
          </cell>
          <cell r="AL55">
            <v>64585</v>
          </cell>
          <cell r="AM55">
            <v>62857</v>
          </cell>
          <cell r="AN55">
            <v>1728</v>
          </cell>
          <cell r="AO55">
            <v>1377</v>
          </cell>
          <cell r="AP55">
            <v>877</v>
          </cell>
          <cell r="AQ55">
            <v>237.75</v>
          </cell>
          <cell r="AR55">
            <v>0</v>
          </cell>
          <cell r="AS55">
            <v>3260</v>
          </cell>
          <cell r="AT55">
            <v>0</v>
          </cell>
          <cell r="AU55">
            <v>7479.75</v>
          </cell>
          <cell r="AV55">
            <v>1431.601383176903</v>
          </cell>
          <cell r="AX55">
            <v>46</v>
          </cell>
          <cell r="AY55" t="str">
            <v>BROOKLINE</v>
          </cell>
          <cell r="BC55">
            <v>0</v>
          </cell>
          <cell r="BF55">
            <v>0</v>
          </cell>
          <cell r="BG55">
            <v>0</v>
          </cell>
          <cell r="BI55">
            <v>0</v>
          </cell>
          <cell r="BJ55">
            <v>1728</v>
          </cell>
          <cell r="BK55">
            <v>1728</v>
          </cell>
          <cell r="BL55">
            <v>0</v>
          </cell>
          <cell r="BN55">
            <v>0</v>
          </cell>
          <cell r="BO55">
            <v>0</v>
          </cell>
          <cell r="BQ55">
            <v>5346</v>
          </cell>
          <cell r="BR55">
            <v>0</v>
          </cell>
          <cell r="BU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-47</v>
          </cell>
        </row>
        <row r="57">
          <cell r="A57">
            <v>48</v>
          </cell>
          <cell r="B57">
            <v>48</v>
          </cell>
          <cell r="C57" t="str">
            <v>BURLINGTON</v>
          </cell>
          <cell r="D57">
            <v>3</v>
          </cell>
          <cell r="E57">
            <v>55447</v>
          </cell>
          <cell r="F57">
            <v>2679</v>
          </cell>
          <cell r="G57">
            <v>58126</v>
          </cell>
          <cell r="I57">
            <v>12097.363077053898</v>
          </cell>
          <cell r="J57">
            <v>0.56257646787982885</v>
          </cell>
          <cell r="K57">
            <v>2679</v>
          </cell>
          <cell r="L57">
            <v>14776.363077053898</v>
          </cell>
          <cell r="N57">
            <v>43349.636922946098</v>
          </cell>
          <cell r="P57">
            <v>0</v>
          </cell>
          <cell r="Q57">
            <v>12097.363077053898</v>
          </cell>
          <cell r="R57">
            <v>2679</v>
          </cell>
          <cell r="S57">
            <v>14776.363077053898</v>
          </cell>
          <cell r="U57">
            <v>24182.5</v>
          </cell>
          <cell r="V57">
            <v>0</v>
          </cell>
          <cell r="W57">
            <v>48</v>
          </cell>
          <cell r="X57">
            <v>3</v>
          </cell>
          <cell r="Y57">
            <v>55447</v>
          </cell>
          <cell r="Z57">
            <v>0</v>
          </cell>
          <cell r="AA57">
            <v>55447</v>
          </cell>
          <cell r="AB57">
            <v>2679</v>
          </cell>
          <cell r="AC57">
            <v>58126</v>
          </cell>
          <cell r="AD57">
            <v>0</v>
          </cell>
          <cell r="AE57">
            <v>0</v>
          </cell>
          <cell r="AF57">
            <v>0</v>
          </cell>
          <cell r="AG57">
            <v>58126</v>
          </cell>
          <cell r="AI57">
            <v>48</v>
          </cell>
          <cell r="AJ57">
            <v>48</v>
          </cell>
          <cell r="AK57" t="str">
            <v>BURLINGTON</v>
          </cell>
          <cell r="AL57">
            <v>55447</v>
          </cell>
          <cell r="AM57">
            <v>40845</v>
          </cell>
          <cell r="AN57">
            <v>14602</v>
          </cell>
          <cell r="AO57">
            <v>0</v>
          </cell>
          <cell r="AP57">
            <v>5670.25</v>
          </cell>
          <cell r="AQ57">
            <v>85.25</v>
          </cell>
          <cell r="AR57">
            <v>1146</v>
          </cell>
          <cell r="AS57">
            <v>0</v>
          </cell>
          <cell r="AT57">
            <v>0</v>
          </cell>
          <cell r="AU57">
            <v>21503.5</v>
          </cell>
          <cell r="AV57">
            <v>12097.363077053898</v>
          </cell>
          <cell r="AX57">
            <v>48</v>
          </cell>
          <cell r="AY57" t="str">
            <v>BURLINGTON</v>
          </cell>
          <cell r="BC57">
            <v>0</v>
          </cell>
          <cell r="BF57">
            <v>0</v>
          </cell>
          <cell r="BG57">
            <v>0</v>
          </cell>
          <cell r="BI57">
            <v>0</v>
          </cell>
          <cell r="BJ57">
            <v>14602</v>
          </cell>
          <cell r="BK57">
            <v>14602</v>
          </cell>
          <cell r="BL57">
            <v>0</v>
          </cell>
          <cell r="BN57">
            <v>0</v>
          </cell>
          <cell r="BO57">
            <v>0</v>
          </cell>
          <cell r="BQ57">
            <v>1298</v>
          </cell>
          <cell r="BR57">
            <v>0</v>
          </cell>
          <cell r="BU57">
            <v>-48</v>
          </cell>
        </row>
        <row r="58">
          <cell r="A58">
            <v>49</v>
          </cell>
          <cell r="B58">
            <v>49</v>
          </cell>
          <cell r="C58" t="str">
            <v>CAMBRIDGE</v>
          </cell>
          <cell r="D58">
            <v>475</v>
          </cell>
          <cell r="E58">
            <v>11741241</v>
          </cell>
          <cell r="F58">
            <v>424175</v>
          </cell>
          <cell r="G58">
            <v>12165416</v>
          </cell>
          <cell r="I58">
            <v>467108.00269677956</v>
          </cell>
          <cell r="J58">
            <v>0.26101357568462408</v>
          </cell>
          <cell r="K58">
            <v>424175</v>
          </cell>
          <cell r="L58">
            <v>891283.00269677956</v>
          </cell>
          <cell r="N58">
            <v>11274132.997303221</v>
          </cell>
          <cell r="P58">
            <v>0</v>
          </cell>
          <cell r="Q58">
            <v>467108.00269677956</v>
          </cell>
          <cell r="R58">
            <v>424175</v>
          </cell>
          <cell r="S58">
            <v>891283.00269677956</v>
          </cell>
          <cell r="U58">
            <v>2213767.75</v>
          </cell>
          <cell r="V58">
            <v>0</v>
          </cell>
          <cell r="W58">
            <v>49</v>
          </cell>
          <cell r="X58">
            <v>475</v>
          </cell>
          <cell r="Y58">
            <v>11741241</v>
          </cell>
          <cell r="Z58">
            <v>0</v>
          </cell>
          <cell r="AA58">
            <v>11741241</v>
          </cell>
          <cell r="AB58">
            <v>424175</v>
          </cell>
          <cell r="AC58">
            <v>12165416</v>
          </cell>
          <cell r="AD58">
            <v>0</v>
          </cell>
          <cell r="AE58">
            <v>0</v>
          </cell>
          <cell r="AF58">
            <v>0</v>
          </cell>
          <cell r="AG58">
            <v>12165416</v>
          </cell>
          <cell r="AI58">
            <v>49</v>
          </cell>
          <cell r="AJ58">
            <v>49</v>
          </cell>
          <cell r="AK58" t="str">
            <v>CAMBRIDGE</v>
          </cell>
          <cell r="AL58">
            <v>11741241</v>
          </cell>
          <cell r="AM58">
            <v>11177423</v>
          </cell>
          <cell r="AN58">
            <v>563818</v>
          </cell>
          <cell r="AO58">
            <v>299310.25</v>
          </cell>
          <cell r="AP58">
            <v>101063.5</v>
          </cell>
          <cell r="AQ58">
            <v>148324</v>
          </cell>
          <cell r="AR58">
            <v>319178.5</v>
          </cell>
          <cell r="AS58">
            <v>357898.5</v>
          </cell>
          <cell r="AT58">
            <v>0</v>
          </cell>
          <cell r="AU58">
            <v>1789592.75</v>
          </cell>
          <cell r="AV58">
            <v>467108.00269677956</v>
          </cell>
          <cell r="AX58">
            <v>49</v>
          </cell>
          <cell r="AY58" t="str">
            <v>CAMBRIDGE</v>
          </cell>
          <cell r="BC58">
            <v>0</v>
          </cell>
          <cell r="BF58">
            <v>0</v>
          </cell>
          <cell r="BG58">
            <v>0</v>
          </cell>
          <cell r="BI58">
            <v>0</v>
          </cell>
          <cell r="BJ58">
            <v>563818</v>
          </cell>
          <cell r="BK58">
            <v>563818</v>
          </cell>
          <cell r="BL58">
            <v>0</v>
          </cell>
          <cell r="BN58">
            <v>0</v>
          </cell>
          <cell r="BO58">
            <v>0</v>
          </cell>
          <cell r="BQ58">
            <v>0</v>
          </cell>
          <cell r="BR58">
            <v>328568.5</v>
          </cell>
          <cell r="BU58">
            <v>-49</v>
          </cell>
        </row>
        <row r="59">
          <cell r="A59">
            <v>50</v>
          </cell>
          <cell r="B59">
            <v>50</v>
          </cell>
          <cell r="C59" t="str">
            <v>CANTON</v>
          </cell>
          <cell r="D59">
            <v>6</v>
          </cell>
          <cell r="E59">
            <v>78623</v>
          </cell>
          <cell r="F59">
            <v>5358</v>
          </cell>
          <cell r="G59">
            <v>83981</v>
          </cell>
          <cell r="I59">
            <v>0</v>
          </cell>
          <cell r="J59">
            <v>0</v>
          </cell>
          <cell r="K59">
            <v>5358</v>
          </cell>
          <cell r="L59">
            <v>5358</v>
          </cell>
          <cell r="N59">
            <v>78623</v>
          </cell>
          <cell r="P59">
            <v>0</v>
          </cell>
          <cell r="Q59">
            <v>0</v>
          </cell>
          <cell r="R59">
            <v>5358</v>
          </cell>
          <cell r="S59">
            <v>5358</v>
          </cell>
          <cell r="U59">
            <v>20711.25</v>
          </cell>
          <cell r="V59">
            <v>0</v>
          </cell>
          <cell r="W59">
            <v>50</v>
          </cell>
          <cell r="X59">
            <v>6</v>
          </cell>
          <cell r="Y59">
            <v>78623</v>
          </cell>
          <cell r="Z59">
            <v>0</v>
          </cell>
          <cell r="AA59">
            <v>78623</v>
          </cell>
          <cell r="AB59">
            <v>5358</v>
          </cell>
          <cell r="AC59">
            <v>83981</v>
          </cell>
          <cell r="AD59">
            <v>0</v>
          </cell>
          <cell r="AE59">
            <v>0</v>
          </cell>
          <cell r="AF59">
            <v>0</v>
          </cell>
          <cell r="AG59">
            <v>83981</v>
          </cell>
          <cell r="AI59">
            <v>50</v>
          </cell>
          <cell r="AJ59">
            <v>50</v>
          </cell>
          <cell r="AK59" t="str">
            <v>CANTON</v>
          </cell>
          <cell r="AL59">
            <v>78623</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-51</v>
          </cell>
        </row>
        <row r="61">
          <cell r="A61">
            <v>52</v>
          </cell>
          <cell r="B61">
            <v>52</v>
          </cell>
          <cell r="C61" t="str">
            <v>CARVER</v>
          </cell>
          <cell r="D61">
            <v>38</v>
          </cell>
          <cell r="E61">
            <v>441473</v>
          </cell>
          <cell r="F61">
            <v>33934</v>
          </cell>
          <cell r="G61">
            <v>475407</v>
          </cell>
          <cell r="I61">
            <v>136274.6990262648</v>
          </cell>
          <cell r="J61">
            <v>0.60129989179121712</v>
          </cell>
          <cell r="K61">
            <v>33934</v>
          </cell>
          <cell r="L61">
            <v>170208.6990262648</v>
          </cell>
          <cell r="N61">
            <v>305198.30097373517</v>
          </cell>
          <cell r="P61">
            <v>0</v>
          </cell>
          <cell r="Q61">
            <v>136274.6990262648</v>
          </cell>
          <cell r="R61">
            <v>33934</v>
          </cell>
          <cell r="S61">
            <v>170208.6990262648</v>
          </cell>
          <cell r="U61">
            <v>260567.5</v>
          </cell>
          <cell r="V61">
            <v>0</v>
          </cell>
          <cell r="W61">
            <v>52</v>
          </cell>
          <cell r="X61">
            <v>38</v>
          </cell>
          <cell r="Y61">
            <v>441473</v>
          </cell>
          <cell r="Z61">
            <v>0</v>
          </cell>
          <cell r="AA61">
            <v>441473</v>
          </cell>
          <cell r="AB61">
            <v>33934</v>
          </cell>
          <cell r="AC61">
            <v>475407</v>
          </cell>
          <cell r="AD61">
            <v>0</v>
          </cell>
          <cell r="AE61">
            <v>0</v>
          </cell>
          <cell r="AF61">
            <v>0</v>
          </cell>
          <cell r="AG61">
            <v>475407</v>
          </cell>
          <cell r="AI61">
            <v>52</v>
          </cell>
          <cell r="AJ61">
            <v>52</v>
          </cell>
          <cell r="AK61" t="str">
            <v>CARVER</v>
          </cell>
          <cell r="AL61">
            <v>441473</v>
          </cell>
          <cell r="AM61">
            <v>276984</v>
          </cell>
          <cell r="AN61">
            <v>164489</v>
          </cell>
          <cell r="AO61">
            <v>36677</v>
          </cell>
          <cell r="AP61">
            <v>17644.25</v>
          </cell>
          <cell r="AQ61">
            <v>0</v>
          </cell>
          <cell r="AR61">
            <v>0</v>
          </cell>
          <cell r="AS61">
            <v>7823.25</v>
          </cell>
          <cell r="AT61">
            <v>0</v>
          </cell>
          <cell r="AU61">
            <v>226633.5</v>
          </cell>
          <cell r="AV61">
            <v>136274.6990262648</v>
          </cell>
          <cell r="AX61">
            <v>52</v>
          </cell>
          <cell r="AY61" t="str">
            <v>CARVER</v>
          </cell>
          <cell r="BC61">
            <v>0</v>
          </cell>
          <cell r="BF61">
            <v>0</v>
          </cell>
          <cell r="BG61">
            <v>0</v>
          </cell>
          <cell r="BI61">
            <v>0</v>
          </cell>
          <cell r="BJ61">
            <v>164489</v>
          </cell>
          <cell r="BK61">
            <v>164489</v>
          </cell>
          <cell r="BL61">
            <v>0</v>
          </cell>
          <cell r="BN61">
            <v>0</v>
          </cell>
          <cell r="BO61">
            <v>0</v>
          </cell>
          <cell r="BQ61">
            <v>25641</v>
          </cell>
          <cell r="BR61">
            <v>38259.75</v>
          </cell>
          <cell r="BU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-55</v>
          </cell>
        </row>
        <row r="65">
          <cell r="A65">
            <v>56</v>
          </cell>
          <cell r="B65">
            <v>56</v>
          </cell>
          <cell r="C65" t="str">
            <v>CHELMSFORD</v>
          </cell>
          <cell r="D65">
            <v>128</v>
          </cell>
          <cell r="E65">
            <v>1417320</v>
          </cell>
          <cell r="F65">
            <v>114304</v>
          </cell>
          <cell r="G65">
            <v>1531624</v>
          </cell>
          <cell r="I65">
            <v>70160.066397985647</v>
          </cell>
          <cell r="J65">
            <v>0.43120827873621953</v>
          </cell>
          <cell r="K65">
            <v>114304</v>
          </cell>
          <cell r="L65">
            <v>184464.06639798565</v>
          </cell>
          <cell r="N65">
            <v>1347159.9336020143</v>
          </cell>
          <cell r="P65">
            <v>0</v>
          </cell>
          <cell r="Q65">
            <v>70160.066397985647</v>
          </cell>
          <cell r="R65">
            <v>114304</v>
          </cell>
          <cell r="S65">
            <v>184464.06639798565</v>
          </cell>
          <cell r="U65">
            <v>277009.75</v>
          </cell>
          <cell r="V65">
            <v>0</v>
          </cell>
          <cell r="W65">
            <v>56</v>
          </cell>
          <cell r="X65">
            <v>128</v>
          </cell>
          <cell r="Y65">
            <v>1417320</v>
          </cell>
          <cell r="Z65">
            <v>0</v>
          </cell>
          <cell r="AA65">
            <v>1417320</v>
          </cell>
          <cell r="AB65">
            <v>114304</v>
          </cell>
          <cell r="AC65">
            <v>1531624</v>
          </cell>
          <cell r="AD65">
            <v>0</v>
          </cell>
          <cell r="AE65">
            <v>0</v>
          </cell>
          <cell r="AF65">
            <v>0</v>
          </cell>
          <cell r="AG65">
            <v>1531624</v>
          </cell>
          <cell r="AI65">
            <v>56</v>
          </cell>
          <cell r="AJ65">
            <v>56</v>
          </cell>
          <cell r="AK65" t="str">
            <v>CHELMSFORD</v>
          </cell>
          <cell r="AL65">
            <v>1417320</v>
          </cell>
          <cell r="AM65">
            <v>1332634</v>
          </cell>
          <cell r="AN65">
            <v>84686</v>
          </cell>
          <cell r="AO65">
            <v>61798.5</v>
          </cell>
          <cell r="AP65">
            <v>344.25</v>
          </cell>
          <cell r="AQ65">
            <v>0</v>
          </cell>
          <cell r="AR65">
            <v>0</v>
          </cell>
          <cell r="AS65">
            <v>15877</v>
          </cell>
          <cell r="AT65">
            <v>0</v>
          </cell>
          <cell r="AU65">
            <v>162705.75</v>
          </cell>
          <cell r="AV65">
            <v>70160.066397985647</v>
          </cell>
          <cell r="AX65">
            <v>56</v>
          </cell>
          <cell r="AY65" t="str">
            <v>CHELMSFORD</v>
          </cell>
          <cell r="BC65">
            <v>0</v>
          </cell>
          <cell r="BF65">
            <v>0</v>
          </cell>
          <cell r="BG65">
            <v>0</v>
          </cell>
          <cell r="BI65">
            <v>0</v>
          </cell>
          <cell r="BJ65">
            <v>84686</v>
          </cell>
          <cell r="BK65">
            <v>84686</v>
          </cell>
          <cell r="BL65">
            <v>0</v>
          </cell>
          <cell r="BN65">
            <v>0</v>
          </cell>
          <cell r="BO65">
            <v>0</v>
          </cell>
          <cell r="BQ65">
            <v>105676</v>
          </cell>
          <cell r="BR65">
            <v>67963.75</v>
          </cell>
          <cell r="BU65">
            <v>-56</v>
          </cell>
        </row>
        <row r="66">
          <cell r="A66">
            <v>57</v>
          </cell>
          <cell r="B66">
            <v>57</v>
          </cell>
          <cell r="C66" t="str">
            <v>CHELSEA</v>
          </cell>
          <cell r="D66">
            <v>667</v>
          </cell>
          <cell r="E66">
            <v>7967103</v>
          </cell>
          <cell r="F66">
            <v>595631</v>
          </cell>
          <cell r="G66">
            <v>8562734</v>
          </cell>
          <cell r="I66">
            <v>1441760.9478539275</v>
          </cell>
          <cell r="J66">
            <v>0.514811248296276</v>
          </cell>
          <cell r="K66">
            <v>595631</v>
          </cell>
          <cell r="L66">
            <v>2037391.9478539275</v>
          </cell>
          <cell r="N66">
            <v>6525342.0521460725</v>
          </cell>
          <cell r="P66">
            <v>0</v>
          </cell>
          <cell r="Q66">
            <v>1441760.9478539275</v>
          </cell>
          <cell r="R66">
            <v>595631</v>
          </cell>
          <cell r="S66">
            <v>2037391.9478539275</v>
          </cell>
          <cell r="U66">
            <v>3396193.25</v>
          </cell>
          <cell r="V66">
            <v>0</v>
          </cell>
          <cell r="W66">
            <v>57</v>
          </cell>
          <cell r="X66">
            <v>667</v>
          </cell>
          <cell r="Y66">
            <v>7967103</v>
          </cell>
          <cell r="Z66">
            <v>0</v>
          </cell>
          <cell r="AA66">
            <v>7967103</v>
          </cell>
          <cell r="AB66">
            <v>595631</v>
          </cell>
          <cell r="AC66">
            <v>8562734</v>
          </cell>
          <cell r="AD66">
            <v>0</v>
          </cell>
          <cell r="AE66">
            <v>0</v>
          </cell>
          <cell r="AF66">
            <v>0</v>
          </cell>
          <cell r="AG66">
            <v>8562734</v>
          </cell>
          <cell r="AI66">
            <v>57</v>
          </cell>
          <cell r="AJ66">
            <v>57</v>
          </cell>
          <cell r="AK66" t="str">
            <v>CHELSEA</v>
          </cell>
          <cell r="AL66">
            <v>7967103</v>
          </cell>
          <cell r="AM66">
            <v>6226840</v>
          </cell>
          <cell r="AN66">
            <v>1740263</v>
          </cell>
          <cell r="AO66">
            <v>286710.25</v>
          </cell>
          <cell r="AP66">
            <v>256123.75</v>
          </cell>
          <cell r="AQ66">
            <v>322466.25</v>
          </cell>
          <cell r="AR66">
            <v>181031</v>
          </cell>
          <cell r="AS66">
            <v>13968</v>
          </cell>
          <cell r="AT66">
            <v>0</v>
          </cell>
          <cell r="AU66">
            <v>2800562.25</v>
          </cell>
          <cell r="AV66">
            <v>1441760.9478539275</v>
          </cell>
          <cell r="AX66">
            <v>57</v>
          </cell>
          <cell r="AY66" t="str">
            <v>CHELSEA</v>
          </cell>
          <cell r="BC66">
            <v>0</v>
          </cell>
          <cell r="BF66">
            <v>0</v>
          </cell>
          <cell r="BG66">
            <v>0</v>
          </cell>
          <cell r="BI66">
            <v>0</v>
          </cell>
          <cell r="BJ66">
            <v>1740263</v>
          </cell>
          <cell r="BK66">
            <v>1740263</v>
          </cell>
          <cell r="BL66">
            <v>0</v>
          </cell>
          <cell r="BN66">
            <v>0</v>
          </cell>
          <cell r="BO66">
            <v>0</v>
          </cell>
          <cell r="BQ66">
            <v>2204809</v>
          </cell>
          <cell r="BR66">
            <v>351913.75</v>
          </cell>
          <cell r="BU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-60</v>
          </cell>
        </row>
        <row r="70">
          <cell r="A70">
            <v>61</v>
          </cell>
          <cell r="B70">
            <v>61</v>
          </cell>
          <cell r="C70" t="str">
            <v>CHICOPEE</v>
          </cell>
          <cell r="D70">
            <v>206</v>
          </cell>
          <cell r="E70">
            <v>2230089</v>
          </cell>
          <cell r="F70">
            <v>183958</v>
          </cell>
          <cell r="G70">
            <v>2414047</v>
          </cell>
          <cell r="I70">
            <v>419184.98070032819</v>
          </cell>
          <cell r="J70">
            <v>0.57010755956841663</v>
          </cell>
          <cell r="K70">
            <v>183958</v>
          </cell>
          <cell r="L70">
            <v>603142.98070032825</v>
          </cell>
          <cell r="N70">
            <v>1810904.0192996718</v>
          </cell>
          <cell r="P70">
            <v>0</v>
          </cell>
          <cell r="Q70">
            <v>419184.98070032819</v>
          </cell>
          <cell r="R70">
            <v>183958</v>
          </cell>
          <cell r="S70">
            <v>603142.98070032825</v>
          </cell>
          <cell r="U70">
            <v>919231.5</v>
          </cell>
          <cell r="V70">
            <v>0</v>
          </cell>
          <cell r="W70">
            <v>61</v>
          </cell>
          <cell r="X70">
            <v>206</v>
          </cell>
          <cell r="Y70">
            <v>2230089</v>
          </cell>
          <cell r="Z70">
            <v>0</v>
          </cell>
          <cell r="AA70">
            <v>2230089</v>
          </cell>
          <cell r="AB70">
            <v>183958</v>
          </cell>
          <cell r="AC70">
            <v>2414047</v>
          </cell>
          <cell r="AD70">
            <v>0</v>
          </cell>
          <cell r="AE70">
            <v>0</v>
          </cell>
          <cell r="AF70">
            <v>0</v>
          </cell>
          <cell r="AG70">
            <v>2414047</v>
          </cell>
          <cell r="AI70">
            <v>61</v>
          </cell>
          <cell r="AJ70">
            <v>61</v>
          </cell>
          <cell r="AK70" t="str">
            <v>CHICOPEE</v>
          </cell>
          <cell r="AL70">
            <v>2230089</v>
          </cell>
          <cell r="AM70">
            <v>1724116</v>
          </cell>
          <cell r="AN70">
            <v>505973</v>
          </cell>
          <cell r="AO70">
            <v>40780</v>
          </cell>
          <cell r="AP70">
            <v>83339</v>
          </cell>
          <cell r="AQ70">
            <v>24195.5</v>
          </cell>
          <cell r="AR70">
            <v>50167.5</v>
          </cell>
          <cell r="AS70">
            <v>30818.5</v>
          </cell>
          <cell r="AT70">
            <v>0</v>
          </cell>
          <cell r="AU70">
            <v>735273.5</v>
          </cell>
          <cell r="AV70">
            <v>419184.98070032819</v>
          </cell>
          <cell r="AX70">
            <v>61</v>
          </cell>
          <cell r="AY70" t="str">
            <v>CHICOPEE</v>
          </cell>
          <cell r="BC70">
            <v>0</v>
          </cell>
          <cell r="BF70">
            <v>0</v>
          </cell>
          <cell r="BG70">
            <v>0</v>
          </cell>
          <cell r="BI70">
            <v>0</v>
          </cell>
          <cell r="BJ70">
            <v>505973</v>
          </cell>
          <cell r="BK70">
            <v>505973</v>
          </cell>
          <cell r="BL70">
            <v>0</v>
          </cell>
          <cell r="BN70">
            <v>0</v>
          </cell>
          <cell r="BO70">
            <v>0</v>
          </cell>
          <cell r="BQ70">
            <v>320443</v>
          </cell>
          <cell r="BR70">
            <v>58299</v>
          </cell>
          <cell r="BU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-62</v>
          </cell>
        </row>
        <row r="72">
          <cell r="A72">
            <v>63</v>
          </cell>
          <cell r="B72">
            <v>63</v>
          </cell>
          <cell r="C72" t="str">
            <v>CLARKSBURG</v>
          </cell>
          <cell r="D72">
            <v>2</v>
          </cell>
          <cell r="E72">
            <v>28040</v>
          </cell>
          <cell r="F72">
            <v>1786</v>
          </cell>
          <cell r="G72">
            <v>29826</v>
          </cell>
          <cell r="I72">
            <v>0</v>
          </cell>
          <cell r="J72">
            <v>0</v>
          </cell>
          <cell r="K72">
            <v>1786</v>
          </cell>
          <cell r="L72">
            <v>1786</v>
          </cell>
          <cell r="N72">
            <v>28040</v>
          </cell>
          <cell r="P72">
            <v>0</v>
          </cell>
          <cell r="Q72">
            <v>0</v>
          </cell>
          <cell r="R72">
            <v>1786</v>
          </cell>
          <cell r="S72">
            <v>1786</v>
          </cell>
          <cell r="U72">
            <v>10668.5</v>
          </cell>
          <cell r="V72">
            <v>0</v>
          </cell>
          <cell r="W72">
            <v>63</v>
          </cell>
          <cell r="X72">
            <v>2</v>
          </cell>
          <cell r="Y72">
            <v>28040</v>
          </cell>
          <cell r="Z72">
            <v>0</v>
          </cell>
          <cell r="AA72">
            <v>28040</v>
          </cell>
          <cell r="AB72">
            <v>1786</v>
          </cell>
          <cell r="AC72">
            <v>29826</v>
          </cell>
          <cell r="AD72">
            <v>0</v>
          </cell>
          <cell r="AE72">
            <v>0</v>
          </cell>
          <cell r="AF72">
            <v>0</v>
          </cell>
          <cell r="AG72">
            <v>29826</v>
          </cell>
          <cell r="AI72">
            <v>63</v>
          </cell>
          <cell r="AJ72">
            <v>63</v>
          </cell>
          <cell r="AK72" t="str">
            <v>CLARKSBURG</v>
          </cell>
          <cell r="AL72">
            <v>28040</v>
          </cell>
          <cell r="AM72">
            <v>38574</v>
          </cell>
          <cell r="AN72">
            <v>0</v>
          </cell>
          <cell r="AO72">
            <v>0</v>
          </cell>
          <cell r="AP72">
            <v>2048.5</v>
          </cell>
          <cell r="AQ72">
            <v>0</v>
          </cell>
          <cell r="AR72">
            <v>3184.75</v>
          </cell>
          <cell r="AS72">
            <v>3649.25</v>
          </cell>
          <cell r="AT72">
            <v>0</v>
          </cell>
          <cell r="AU72">
            <v>8882.5</v>
          </cell>
          <cell r="AV72">
            <v>0</v>
          </cell>
          <cell r="AX72">
            <v>63</v>
          </cell>
          <cell r="AY72" t="str">
            <v>CLARKSBURG</v>
          </cell>
          <cell r="BC72">
            <v>0</v>
          </cell>
          <cell r="BF72">
            <v>0</v>
          </cell>
          <cell r="BG72">
            <v>0</v>
          </cell>
          <cell r="BI72">
            <v>0</v>
          </cell>
          <cell r="BJ72">
            <v>0</v>
          </cell>
          <cell r="BK72">
            <v>0</v>
          </cell>
          <cell r="BL72">
            <v>0</v>
          </cell>
          <cell r="BN72">
            <v>0</v>
          </cell>
          <cell r="BO72">
            <v>0</v>
          </cell>
          <cell r="BQ72">
            <v>7088</v>
          </cell>
          <cell r="BR72">
            <v>0</v>
          </cell>
          <cell r="BU72">
            <v>-63</v>
          </cell>
        </row>
        <row r="73">
          <cell r="A73">
            <v>64</v>
          </cell>
          <cell r="B73">
            <v>64</v>
          </cell>
          <cell r="C73" t="str">
            <v>CLINTON</v>
          </cell>
          <cell r="D73">
            <v>50</v>
          </cell>
          <cell r="E73">
            <v>483515</v>
          </cell>
          <cell r="F73">
            <v>44650</v>
          </cell>
          <cell r="G73">
            <v>528165</v>
          </cell>
          <cell r="I73">
            <v>0</v>
          </cell>
          <cell r="J73">
            <v>0</v>
          </cell>
          <cell r="K73">
            <v>44650</v>
          </cell>
          <cell r="L73">
            <v>44650</v>
          </cell>
          <cell r="N73">
            <v>483515</v>
          </cell>
          <cell r="P73">
            <v>0</v>
          </cell>
          <cell r="Q73">
            <v>0</v>
          </cell>
          <cell r="R73">
            <v>44650</v>
          </cell>
          <cell r="S73">
            <v>44650</v>
          </cell>
          <cell r="U73">
            <v>128391.5</v>
          </cell>
          <cell r="V73">
            <v>0</v>
          </cell>
          <cell r="W73">
            <v>64</v>
          </cell>
          <cell r="X73">
            <v>50</v>
          </cell>
          <cell r="Y73">
            <v>483515</v>
          </cell>
          <cell r="Z73">
            <v>0</v>
          </cell>
          <cell r="AA73">
            <v>483515</v>
          </cell>
          <cell r="AB73">
            <v>44650</v>
          </cell>
          <cell r="AC73">
            <v>528165</v>
          </cell>
          <cell r="AD73">
            <v>0</v>
          </cell>
          <cell r="AE73">
            <v>0</v>
          </cell>
          <cell r="AF73">
            <v>0</v>
          </cell>
          <cell r="AG73">
            <v>528165</v>
          </cell>
          <cell r="AI73">
            <v>64</v>
          </cell>
          <cell r="AJ73">
            <v>64</v>
          </cell>
          <cell r="AK73" t="str">
            <v>CLINTON</v>
          </cell>
          <cell r="AL73">
            <v>483515</v>
          </cell>
          <cell r="AM73">
            <v>495841</v>
          </cell>
          <cell r="AN73">
            <v>0</v>
          </cell>
          <cell r="AO73">
            <v>27846.75</v>
          </cell>
          <cell r="AP73">
            <v>11617</v>
          </cell>
          <cell r="AQ73">
            <v>10086.25</v>
          </cell>
          <cell r="AR73">
            <v>5795.75</v>
          </cell>
          <cell r="AS73">
            <v>28395.75</v>
          </cell>
          <cell r="AT73">
            <v>0</v>
          </cell>
          <cell r="AU73">
            <v>83741.5</v>
          </cell>
          <cell r="AV73">
            <v>0</v>
          </cell>
          <cell r="AX73">
            <v>64</v>
          </cell>
          <cell r="AY73" t="str">
            <v>CLINTON</v>
          </cell>
          <cell r="BC73">
            <v>0</v>
          </cell>
          <cell r="BF73">
            <v>0</v>
          </cell>
          <cell r="BG73">
            <v>0</v>
          </cell>
          <cell r="BI73">
            <v>0</v>
          </cell>
          <cell r="BJ73">
            <v>0</v>
          </cell>
          <cell r="BK73">
            <v>0</v>
          </cell>
          <cell r="BL73">
            <v>0</v>
          </cell>
          <cell r="BN73">
            <v>0</v>
          </cell>
          <cell r="BO73">
            <v>0</v>
          </cell>
          <cell r="BQ73">
            <v>5486</v>
          </cell>
          <cell r="BR73">
            <v>27288.75</v>
          </cell>
          <cell r="BU73">
            <v>-64</v>
          </cell>
        </row>
        <row r="74">
          <cell r="A74">
            <v>65</v>
          </cell>
          <cell r="B74">
            <v>65</v>
          </cell>
          <cell r="C74" t="str">
            <v>COHASSET</v>
          </cell>
          <cell r="D74">
            <v>4</v>
          </cell>
          <cell r="E74">
            <v>54492</v>
          </cell>
          <cell r="F74">
            <v>3572</v>
          </cell>
          <cell r="G74">
            <v>58064</v>
          </cell>
          <cell r="I74">
            <v>26335.500444691777</v>
          </cell>
          <cell r="J74">
            <v>0.65749988627082878</v>
          </cell>
          <cell r="K74">
            <v>3572</v>
          </cell>
          <cell r="L74">
            <v>29907.500444691777</v>
          </cell>
          <cell r="N74">
            <v>28156.499555308223</v>
          </cell>
          <cell r="P74">
            <v>0</v>
          </cell>
          <cell r="Q74">
            <v>26335.500444691777</v>
          </cell>
          <cell r="R74">
            <v>3572</v>
          </cell>
          <cell r="S74">
            <v>29907.500444691777</v>
          </cell>
          <cell r="U74">
            <v>43626</v>
          </cell>
          <cell r="V74">
            <v>0</v>
          </cell>
          <cell r="W74">
            <v>65</v>
          </cell>
          <cell r="X74">
            <v>4</v>
          </cell>
          <cell r="Y74">
            <v>54492</v>
          </cell>
          <cell r="Z74">
            <v>0</v>
          </cell>
          <cell r="AA74">
            <v>54492</v>
          </cell>
          <cell r="AB74">
            <v>3572</v>
          </cell>
          <cell r="AC74">
            <v>58064</v>
          </cell>
          <cell r="AD74">
            <v>0</v>
          </cell>
          <cell r="AE74">
            <v>0</v>
          </cell>
          <cell r="AF74">
            <v>0</v>
          </cell>
          <cell r="AG74">
            <v>58064</v>
          </cell>
          <cell r="AI74">
            <v>65</v>
          </cell>
          <cell r="AJ74">
            <v>65</v>
          </cell>
          <cell r="AK74" t="str">
            <v>COHASSET</v>
          </cell>
          <cell r="AL74">
            <v>54492</v>
          </cell>
          <cell r="AM74">
            <v>22704</v>
          </cell>
          <cell r="AN74">
            <v>31788</v>
          </cell>
          <cell r="AO74">
            <v>2471</v>
          </cell>
          <cell r="AP74">
            <v>0</v>
          </cell>
          <cell r="AQ74">
            <v>0</v>
          </cell>
          <cell r="AR74">
            <v>5795</v>
          </cell>
          <cell r="AS74">
            <v>0</v>
          </cell>
          <cell r="AT74">
            <v>0</v>
          </cell>
          <cell r="AU74">
            <v>40054</v>
          </cell>
          <cell r="AV74">
            <v>26335.500444691777</v>
          </cell>
          <cell r="AX74">
            <v>65</v>
          </cell>
          <cell r="AY74" t="str">
            <v>COHASSET</v>
          </cell>
          <cell r="BC74">
            <v>0</v>
          </cell>
          <cell r="BF74">
            <v>0</v>
          </cell>
          <cell r="BG74">
            <v>0</v>
          </cell>
          <cell r="BI74">
            <v>0</v>
          </cell>
          <cell r="BJ74">
            <v>31788</v>
          </cell>
          <cell r="BK74">
            <v>31788</v>
          </cell>
          <cell r="BL74">
            <v>0</v>
          </cell>
          <cell r="BN74">
            <v>0</v>
          </cell>
          <cell r="BO74">
            <v>0</v>
          </cell>
          <cell r="BQ74">
            <v>509</v>
          </cell>
          <cell r="BR74">
            <v>233</v>
          </cell>
          <cell r="BU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-66</v>
          </cell>
        </row>
        <row r="76">
          <cell r="A76">
            <v>67</v>
          </cell>
          <cell r="B76">
            <v>67</v>
          </cell>
          <cell r="C76" t="str">
            <v>CONCORD</v>
          </cell>
          <cell r="D76">
            <v>3</v>
          </cell>
          <cell r="E76">
            <v>43227</v>
          </cell>
          <cell r="F76">
            <v>2679</v>
          </cell>
          <cell r="G76">
            <v>45906</v>
          </cell>
          <cell r="I76">
            <v>564.19012843950861</v>
          </cell>
          <cell r="J76">
            <v>3.126963065161955E-2</v>
          </cell>
          <cell r="K76">
            <v>2679</v>
          </cell>
          <cell r="L76">
            <v>3243.1901284395085</v>
          </cell>
          <cell r="N76">
            <v>42662.809871560494</v>
          </cell>
          <cell r="P76">
            <v>0</v>
          </cell>
          <cell r="Q76">
            <v>564.19012843950861</v>
          </cell>
          <cell r="R76">
            <v>2679</v>
          </cell>
          <cell r="S76">
            <v>3243.1901284395085</v>
          </cell>
          <cell r="U76">
            <v>20721.75</v>
          </cell>
          <cell r="V76">
            <v>0</v>
          </cell>
          <cell r="W76">
            <v>67</v>
          </cell>
          <cell r="X76">
            <v>3</v>
          </cell>
          <cell r="Y76">
            <v>43227</v>
          </cell>
          <cell r="Z76">
            <v>0</v>
          </cell>
          <cell r="AA76">
            <v>43227</v>
          </cell>
          <cell r="AB76">
            <v>2679</v>
          </cell>
          <cell r="AC76">
            <v>45906</v>
          </cell>
          <cell r="AD76">
            <v>0</v>
          </cell>
          <cell r="AE76">
            <v>0</v>
          </cell>
          <cell r="AF76">
            <v>0</v>
          </cell>
          <cell r="AG76">
            <v>45906</v>
          </cell>
          <cell r="AI76">
            <v>67</v>
          </cell>
          <cell r="AJ76">
            <v>67</v>
          </cell>
          <cell r="AK76" t="str">
            <v>CONCORD</v>
          </cell>
          <cell r="AL76">
            <v>43227</v>
          </cell>
          <cell r="AM76">
            <v>42546</v>
          </cell>
          <cell r="AN76">
            <v>681</v>
          </cell>
          <cell r="AO76">
            <v>3297.75</v>
          </cell>
          <cell r="AP76">
            <v>0</v>
          </cell>
          <cell r="AQ76">
            <v>0</v>
          </cell>
          <cell r="AR76">
            <v>2371.5</v>
          </cell>
          <cell r="AS76">
            <v>11692.5</v>
          </cell>
          <cell r="AT76">
            <v>0</v>
          </cell>
          <cell r="AU76">
            <v>18042.75</v>
          </cell>
          <cell r="AV76">
            <v>564.19012843950861</v>
          </cell>
          <cell r="AX76">
            <v>67</v>
          </cell>
          <cell r="AY76" t="str">
            <v>CONCORD</v>
          </cell>
          <cell r="BC76">
            <v>0</v>
          </cell>
          <cell r="BF76">
            <v>0</v>
          </cell>
          <cell r="BG76">
            <v>0</v>
          </cell>
          <cell r="BI76">
            <v>0</v>
          </cell>
          <cell r="BJ76">
            <v>681</v>
          </cell>
          <cell r="BK76">
            <v>681</v>
          </cell>
          <cell r="BL76">
            <v>0</v>
          </cell>
          <cell r="BN76">
            <v>0</v>
          </cell>
          <cell r="BO76">
            <v>0</v>
          </cell>
          <cell r="BQ76">
            <v>1898</v>
          </cell>
          <cell r="BR76">
            <v>6547.25</v>
          </cell>
          <cell r="BU76">
            <v>-67</v>
          </cell>
        </row>
        <row r="77">
          <cell r="A77">
            <v>68</v>
          </cell>
          <cell r="B77">
            <v>68</v>
          </cell>
          <cell r="C77" t="str">
            <v>CONWAY</v>
          </cell>
          <cell r="D77">
            <v>5</v>
          </cell>
          <cell r="E77">
            <v>62910</v>
          </cell>
          <cell r="F77">
            <v>4465</v>
          </cell>
          <cell r="G77">
            <v>67375</v>
          </cell>
          <cell r="I77">
            <v>35974.784063478393</v>
          </cell>
          <cell r="J77">
            <v>0.79814045056609839</v>
          </cell>
          <cell r="K77">
            <v>4465</v>
          </cell>
          <cell r="L77">
            <v>40439.784063478393</v>
          </cell>
          <cell r="N77">
            <v>26935.215936521607</v>
          </cell>
          <cell r="P77">
            <v>0</v>
          </cell>
          <cell r="Q77">
            <v>35974.784063478393</v>
          </cell>
          <cell r="R77">
            <v>4465</v>
          </cell>
          <cell r="S77">
            <v>40439.784063478393</v>
          </cell>
          <cell r="U77">
            <v>49538.25</v>
          </cell>
          <cell r="V77">
            <v>0</v>
          </cell>
          <cell r="W77">
            <v>68</v>
          </cell>
          <cell r="X77">
            <v>5</v>
          </cell>
          <cell r="Y77">
            <v>62910</v>
          </cell>
          <cell r="Z77">
            <v>0</v>
          </cell>
          <cell r="AA77">
            <v>62910</v>
          </cell>
          <cell r="AB77">
            <v>4465</v>
          </cell>
          <cell r="AC77">
            <v>67375</v>
          </cell>
          <cell r="AD77">
            <v>0</v>
          </cell>
          <cell r="AE77">
            <v>0</v>
          </cell>
          <cell r="AF77">
            <v>0</v>
          </cell>
          <cell r="AG77">
            <v>67375</v>
          </cell>
          <cell r="AI77">
            <v>68</v>
          </cell>
          <cell r="AJ77">
            <v>68</v>
          </cell>
          <cell r="AK77" t="str">
            <v>CONWAY</v>
          </cell>
          <cell r="AL77">
            <v>62910</v>
          </cell>
          <cell r="AM77">
            <v>19487</v>
          </cell>
          <cell r="AN77">
            <v>43423</v>
          </cell>
          <cell r="AO77">
            <v>0</v>
          </cell>
          <cell r="AP77">
            <v>0</v>
          </cell>
          <cell r="AQ77">
            <v>0</v>
          </cell>
          <cell r="AR77">
            <v>0</v>
          </cell>
          <cell r="AS77">
            <v>1650.25</v>
          </cell>
          <cell r="AT77">
            <v>0</v>
          </cell>
          <cell r="AU77">
            <v>45073.25</v>
          </cell>
          <cell r="AV77">
            <v>35974.784063478393</v>
          </cell>
          <cell r="AX77">
            <v>68</v>
          </cell>
          <cell r="AY77" t="str">
            <v>CONWAY</v>
          </cell>
          <cell r="BC77">
            <v>0</v>
          </cell>
          <cell r="BF77">
            <v>0</v>
          </cell>
          <cell r="BG77">
            <v>0</v>
          </cell>
          <cell r="BI77">
            <v>0</v>
          </cell>
          <cell r="BJ77">
            <v>43423</v>
          </cell>
          <cell r="BK77">
            <v>43423</v>
          </cell>
          <cell r="BL77">
            <v>0</v>
          </cell>
          <cell r="BN77">
            <v>0</v>
          </cell>
          <cell r="BO77">
            <v>0</v>
          </cell>
          <cell r="BQ77">
            <v>3885</v>
          </cell>
          <cell r="BR77">
            <v>516</v>
          </cell>
          <cell r="BU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-70</v>
          </cell>
        </row>
        <row r="80">
          <cell r="A80">
            <v>71</v>
          </cell>
          <cell r="B80">
            <v>71</v>
          </cell>
          <cell r="C80" t="str">
            <v>DANVERS</v>
          </cell>
          <cell r="D80">
            <v>5</v>
          </cell>
          <cell r="E80">
            <v>59615</v>
          </cell>
          <cell r="F80">
            <v>4465</v>
          </cell>
          <cell r="G80">
            <v>64080</v>
          </cell>
          <cell r="I80">
            <v>21840.205823674489</v>
          </cell>
          <cell r="J80">
            <v>0.61300678746139237</v>
          </cell>
          <cell r="K80">
            <v>4465</v>
          </cell>
          <cell r="L80">
            <v>26305.205823674489</v>
          </cell>
          <cell r="N80">
            <v>37774.794176325508</v>
          </cell>
          <cell r="P80">
            <v>0</v>
          </cell>
          <cell r="Q80">
            <v>21840.205823674489</v>
          </cell>
          <cell r="R80">
            <v>4465</v>
          </cell>
          <cell r="S80">
            <v>26305.205823674489</v>
          </cell>
          <cell r="U80">
            <v>40093</v>
          </cell>
          <cell r="V80">
            <v>0</v>
          </cell>
          <cell r="W80">
            <v>71</v>
          </cell>
          <cell r="X80">
            <v>5</v>
          </cell>
          <cell r="Y80">
            <v>59615</v>
          </cell>
          <cell r="Z80">
            <v>0</v>
          </cell>
          <cell r="AA80">
            <v>59615</v>
          </cell>
          <cell r="AB80">
            <v>4465</v>
          </cell>
          <cell r="AC80">
            <v>64080</v>
          </cell>
          <cell r="AD80">
            <v>0</v>
          </cell>
          <cell r="AE80">
            <v>0</v>
          </cell>
          <cell r="AF80">
            <v>0</v>
          </cell>
          <cell r="AG80">
            <v>64080</v>
          </cell>
          <cell r="AI80">
            <v>71</v>
          </cell>
          <cell r="AJ80">
            <v>71</v>
          </cell>
          <cell r="AK80" t="str">
            <v>DANVERS</v>
          </cell>
          <cell r="AL80">
            <v>59615</v>
          </cell>
          <cell r="AM80">
            <v>33253</v>
          </cell>
          <cell r="AN80">
            <v>26362</v>
          </cell>
          <cell r="AO80">
            <v>0</v>
          </cell>
          <cell r="AP80">
            <v>3188</v>
          </cell>
          <cell r="AQ80">
            <v>6078</v>
          </cell>
          <cell r="AR80">
            <v>0</v>
          </cell>
          <cell r="AS80">
            <v>0</v>
          </cell>
          <cell r="AT80">
            <v>0</v>
          </cell>
          <cell r="AU80">
            <v>35628</v>
          </cell>
          <cell r="AV80">
            <v>21840.205823674489</v>
          </cell>
          <cell r="AX80">
            <v>71</v>
          </cell>
          <cell r="AY80" t="str">
            <v>DANVERS</v>
          </cell>
          <cell r="BC80">
            <v>0</v>
          </cell>
          <cell r="BF80">
            <v>0</v>
          </cell>
          <cell r="BG80">
            <v>0</v>
          </cell>
          <cell r="BI80">
            <v>0</v>
          </cell>
          <cell r="BJ80">
            <v>26362</v>
          </cell>
          <cell r="BK80">
            <v>26362</v>
          </cell>
          <cell r="BL80">
            <v>0</v>
          </cell>
          <cell r="BN80">
            <v>0</v>
          </cell>
          <cell r="BO80">
            <v>0</v>
          </cell>
          <cell r="BQ80">
            <v>9638</v>
          </cell>
          <cell r="BR80">
            <v>0</v>
          </cell>
          <cell r="BU80">
            <v>-71</v>
          </cell>
        </row>
        <row r="81">
          <cell r="A81">
            <v>72</v>
          </cell>
          <cell r="B81">
            <v>72</v>
          </cell>
          <cell r="C81" t="str">
            <v>DARTMOUTH</v>
          </cell>
          <cell r="D81">
            <v>9</v>
          </cell>
          <cell r="E81">
            <v>93798</v>
          </cell>
          <cell r="F81">
            <v>8037</v>
          </cell>
          <cell r="G81">
            <v>101835</v>
          </cell>
          <cell r="I81">
            <v>0</v>
          </cell>
          <cell r="J81">
            <v>0</v>
          </cell>
          <cell r="K81">
            <v>8037</v>
          </cell>
          <cell r="L81">
            <v>8037</v>
          </cell>
          <cell r="N81">
            <v>93798</v>
          </cell>
          <cell r="P81">
            <v>0</v>
          </cell>
          <cell r="Q81">
            <v>0</v>
          </cell>
          <cell r="R81">
            <v>8037</v>
          </cell>
          <cell r="S81">
            <v>8037</v>
          </cell>
          <cell r="U81">
            <v>27095.25</v>
          </cell>
          <cell r="V81">
            <v>0</v>
          </cell>
          <cell r="W81">
            <v>72</v>
          </cell>
          <cell r="X81">
            <v>9</v>
          </cell>
          <cell r="Y81">
            <v>93798</v>
          </cell>
          <cell r="Z81">
            <v>0</v>
          </cell>
          <cell r="AA81">
            <v>93798</v>
          </cell>
          <cell r="AB81">
            <v>8037</v>
          </cell>
          <cell r="AC81">
            <v>101835</v>
          </cell>
          <cell r="AD81">
            <v>0</v>
          </cell>
          <cell r="AE81">
            <v>0</v>
          </cell>
          <cell r="AF81">
            <v>0</v>
          </cell>
          <cell r="AG81">
            <v>101835</v>
          </cell>
          <cell r="AI81">
            <v>72</v>
          </cell>
          <cell r="AJ81">
            <v>72</v>
          </cell>
          <cell r="AK81" t="str">
            <v>DARTMOUTH</v>
          </cell>
          <cell r="AL81">
            <v>93798</v>
          </cell>
          <cell r="AM81">
            <v>96676</v>
          </cell>
          <cell r="AN81">
            <v>0</v>
          </cell>
          <cell r="AO81">
            <v>6978.5</v>
          </cell>
          <cell r="AP81">
            <v>3145.75</v>
          </cell>
          <cell r="AQ81">
            <v>0</v>
          </cell>
          <cell r="AR81">
            <v>8934</v>
          </cell>
          <cell r="AS81">
            <v>0</v>
          </cell>
          <cell r="AT81">
            <v>0</v>
          </cell>
          <cell r="AU81">
            <v>19058.25</v>
          </cell>
          <cell r="AV81">
            <v>0</v>
          </cell>
          <cell r="AX81">
            <v>72</v>
          </cell>
          <cell r="AY81" t="str">
            <v>DARTMOUTH</v>
          </cell>
          <cell r="BC81">
            <v>0</v>
          </cell>
          <cell r="BF81">
            <v>0</v>
          </cell>
          <cell r="BG81">
            <v>0</v>
          </cell>
          <cell r="BI81">
            <v>0</v>
          </cell>
          <cell r="BJ81">
            <v>0</v>
          </cell>
          <cell r="BK81">
            <v>0</v>
          </cell>
          <cell r="BL81">
            <v>0</v>
          </cell>
          <cell r="BN81">
            <v>0</v>
          </cell>
          <cell r="BO81">
            <v>0</v>
          </cell>
          <cell r="BQ81">
            <v>18759</v>
          </cell>
          <cell r="BR81">
            <v>2244.25</v>
          </cell>
          <cell r="BU81">
            <v>-72</v>
          </cell>
        </row>
        <row r="82">
          <cell r="A82">
            <v>73</v>
          </cell>
          <cell r="B82">
            <v>73</v>
          </cell>
          <cell r="C82" t="str">
            <v>DEDHAM</v>
          </cell>
          <cell r="D82">
            <v>9</v>
          </cell>
          <cell r="E82">
            <v>154537</v>
          </cell>
          <cell r="F82">
            <v>8037</v>
          </cell>
          <cell r="G82">
            <v>162574</v>
          </cell>
          <cell r="I82">
            <v>0</v>
          </cell>
          <cell r="J82">
            <v>0</v>
          </cell>
          <cell r="K82">
            <v>8037</v>
          </cell>
          <cell r="L82">
            <v>8037</v>
          </cell>
          <cell r="N82">
            <v>154537</v>
          </cell>
          <cell r="P82">
            <v>0</v>
          </cell>
          <cell r="Q82">
            <v>0</v>
          </cell>
          <cell r="R82">
            <v>8037</v>
          </cell>
          <cell r="S82">
            <v>8037</v>
          </cell>
          <cell r="U82">
            <v>20003.5</v>
          </cell>
          <cell r="V82">
            <v>0</v>
          </cell>
          <cell r="W82">
            <v>73</v>
          </cell>
          <cell r="X82">
            <v>9</v>
          </cell>
          <cell r="Y82">
            <v>154537</v>
          </cell>
          <cell r="Z82">
            <v>0</v>
          </cell>
          <cell r="AA82">
            <v>154537</v>
          </cell>
          <cell r="AB82">
            <v>8037</v>
          </cell>
          <cell r="AC82">
            <v>162574</v>
          </cell>
          <cell r="AD82">
            <v>0</v>
          </cell>
          <cell r="AE82">
            <v>0</v>
          </cell>
          <cell r="AF82">
            <v>0</v>
          </cell>
          <cell r="AG82">
            <v>162574</v>
          </cell>
          <cell r="AI82">
            <v>73</v>
          </cell>
          <cell r="AJ82">
            <v>73</v>
          </cell>
          <cell r="AK82" t="str">
            <v>DEDHAM</v>
          </cell>
          <cell r="AL82">
            <v>154537</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-73</v>
          </cell>
        </row>
        <row r="83">
          <cell r="A83">
            <v>74</v>
          </cell>
          <cell r="B83">
            <v>74</v>
          </cell>
          <cell r="C83" t="str">
            <v>DEERFIELD</v>
          </cell>
          <cell r="D83">
            <v>8</v>
          </cell>
          <cell r="E83">
            <v>107897</v>
          </cell>
          <cell r="F83">
            <v>7144</v>
          </cell>
          <cell r="G83">
            <v>115041</v>
          </cell>
          <cell r="I83">
            <v>38955.629999051598</v>
          </cell>
          <cell r="J83">
            <v>0.67696530509521502</v>
          </cell>
          <cell r="K83">
            <v>7144</v>
          </cell>
          <cell r="L83">
            <v>46099.629999051598</v>
          </cell>
          <cell r="N83">
            <v>68941.370000948402</v>
          </cell>
          <cell r="P83">
            <v>0</v>
          </cell>
          <cell r="Q83">
            <v>38955.629999051598</v>
          </cell>
          <cell r="R83">
            <v>7144</v>
          </cell>
          <cell r="S83">
            <v>46099.629999051598</v>
          </cell>
          <cell r="U83">
            <v>64688.5</v>
          </cell>
          <cell r="V83">
            <v>0</v>
          </cell>
          <cell r="W83">
            <v>74</v>
          </cell>
          <cell r="X83">
            <v>8</v>
          </cell>
          <cell r="Y83">
            <v>107897</v>
          </cell>
          <cell r="Z83">
            <v>0</v>
          </cell>
          <cell r="AA83">
            <v>107897</v>
          </cell>
          <cell r="AB83">
            <v>7144</v>
          </cell>
          <cell r="AC83">
            <v>115041</v>
          </cell>
          <cell r="AD83">
            <v>0</v>
          </cell>
          <cell r="AE83">
            <v>0</v>
          </cell>
          <cell r="AF83">
            <v>0</v>
          </cell>
          <cell r="AG83">
            <v>115041</v>
          </cell>
          <cell r="AI83">
            <v>74</v>
          </cell>
          <cell r="AJ83">
            <v>74</v>
          </cell>
          <cell r="AK83" t="str">
            <v>DEERFIELD</v>
          </cell>
          <cell r="AL83">
            <v>107897</v>
          </cell>
          <cell r="AM83">
            <v>60876</v>
          </cell>
          <cell r="AN83">
            <v>47021</v>
          </cell>
          <cell r="AO83">
            <v>8244</v>
          </cell>
          <cell r="AP83">
            <v>498.5</v>
          </cell>
          <cell r="AQ83">
            <v>716</v>
          </cell>
          <cell r="AR83">
            <v>0</v>
          </cell>
          <cell r="AS83">
            <v>1065</v>
          </cell>
          <cell r="AT83">
            <v>0</v>
          </cell>
          <cell r="AU83">
            <v>57544.5</v>
          </cell>
          <cell r="AV83">
            <v>38955.629999051598</v>
          </cell>
          <cell r="AX83">
            <v>74</v>
          </cell>
          <cell r="AY83" t="str">
            <v>DEERFIELD</v>
          </cell>
          <cell r="BC83">
            <v>0</v>
          </cell>
          <cell r="BF83">
            <v>0</v>
          </cell>
          <cell r="BG83">
            <v>0</v>
          </cell>
          <cell r="BI83">
            <v>0</v>
          </cell>
          <cell r="BJ83">
            <v>47021</v>
          </cell>
          <cell r="BK83">
            <v>47021</v>
          </cell>
          <cell r="BL83">
            <v>0</v>
          </cell>
          <cell r="BN83">
            <v>0</v>
          </cell>
          <cell r="BO83">
            <v>0</v>
          </cell>
          <cell r="BQ83">
            <v>5226</v>
          </cell>
          <cell r="BR83">
            <v>12006.25</v>
          </cell>
          <cell r="BU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-78</v>
          </cell>
        </row>
        <row r="88">
          <cell r="A88">
            <v>79</v>
          </cell>
          <cell r="B88">
            <v>79</v>
          </cell>
          <cell r="C88" t="str">
            <v>DRACUT</v>
          </cell>
          <cell r="D88">
            <v>214</v>
          </cell>
          <cell r="E88">
            <v>2053800</v>
          </cell>
          <cell r="F88">
            <v>191102</v>
          </cell>
          <cell r="G88">
            <v>2244902</v>
          </cell>
          <cell r="I88">
            <v>532847.33704578842</v>
          </cell>
          <cell r="J88">
            <v>0.60056426052321366</v>
          </cell>
          <cell r="K88">
            <v>191102</v>
          </cell>
          <cell r="L88">
            <v>723949.33704578842</v>
          </cell>
          <cell r="N88">
            <v>1520952.6629542117</v>
          </cell>
          <cell r="P88">
            <v>0</v>
          </cell>
          <cell r="Q88">
            <v>532847.33704578842</v>
          </cell>
          <cell r="R88">
            <v>191102</v>
          </cell>
          <cell r="S88">
            <v>723949.33704578842</v>
          </cell>
          <cell r="U88">
            <v>1078346.5</v>
          </cell>
          <cell r="V88">
            <v>0</v>
          </cell>
          <cell r="W88">
            <v>79</v>
          </cell>
          <cell r="X88">
            <v>214</v>
          </cell>
          <cell r="Y88">
            <v>2053800</v>
          </cell>
          <cell r="Z88">
            <v>0</v>
          </cell>
          <cell r="AA88">
            <v>2053800</v>
          </cell>
          <cell r="AB88">
            <v>191102</v>
          </cell>
          <cell r="AC88">
            <v>2244902</v>
          </cell>
          <cell r="AD88">
            <v>0</v>
          </cell>
          <cell r="AE88">
            <v>0</v>
          </cell>
          <cell r="AF88">
            <v>0</v>
          </cell>
          <cell r="AG88">
            <v>2244902</v>
          </cell>
          <cell r="AI88">
            <v>79</v>
          </cell>
          <cell r="AJ88">
            <v>79</v>
          </cell>
          <cell r="AK88" t="str">
            <v>DRACUT</v>
          </cell>
          <cell r="AL88">
            <v>2053800</v>
          </cell>
          <cell r="AM88">
            <v>1410632</v>
          </cell>
          <cell r="AN88">
            <v>643168</v>
          </cell>
          <cell r="AO88">
            <v>92274.75</v>
          </cell>
          <cell r="AP88">
            <v>87325.75</v>
          </cell>
          <cell r="AQ88">
            <v>59805.75</v>
          </cell>
          <cell r="AR88">
            <v>0</v>
          </cell>
          <cell r="AS88">
            <v>4670.25</v>
          </cell>
          <cell r="AT88">
            <v>0</v>
          </cell>
          <cell r="AU88">
            <v>887244.5</v>
          </cell>
          <cell r="AV88">
            <v>532847.33704578842</v>
          </cell>
          <cell r="AX88">
            <v>79</v>
          </cell>
          <cell r="AY88" t="str">
            <v>DRACUT</v>
          </cell>
          <cell r="BC88">
            <v>0</v>
          </cell>
          <cell r="BF88">
            <v>0</v>
          </cell>
          <cell r="BG88">
            <v>0</v>
          </cell>
          <cell r="BI88">
            <v>0</v>
          </cell>
          <cell r="BJ88">
            <v>643168</v>
          </cell>
          <cell r="BK88">
            <v>643168</v>
          </cell>
          <cell r="BL88">
            <v>0</v>
          </cell>
          <cell r="BN88">
            <v>0</v>
          </cell>
          <cell r="BO88">
            <v>0</v>
          </cell>
          <cell r="BQ88">
            <v>141160</v>
          </cell>
          <cell r="BR88">
            <v>112799.75</v>
          </cell>
          <cell r="BU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-81</v>
          </cell>
        </row>
        <row r="91">
          <cell r="A91">
            <v>82</v>
          </cell>
          <cell r="B91">
            <v>82</v>
          </cell>
          <cell r="C91" t="str">
            <v>DUXBURY</v>
          </cell>
          <cell r="D91">
            <v>12</v>
          </cell>
          <cell r="E91">
            <v>148712</v>
          </cell>
          <cell r="F91">
            <v>10716</v>
          </cell>
          <cell r="G91">
            <v>159428</v>
          </cell>
          <cell r="I91">
            <v>0</v>
          </cell>
          <cell r="J91">
            <v>0</v>
          </cell>
          <cell r="K91">
            <v>10716</v>
          </cell>
          <cell r="L91">
            <v>10716</v>
          </cell>
          <cell r="N91">
            <v>148712</v>
          </cell>
          <cell r="P91">
            <v>0</v>
          </cell>
          <cell r="Q91">
            <v>0</v>
          </cell>
          <cell r="R91">
            <v>10716</v>
          </cell>
          <cell r="S91">
            <v>10716</v>
          </cell>
          <cell r="U91">
            <v>65231.25</v>
          </cell>
          <cell r="V91">
            <v>0</v>
          </cell>
          <cell r="W91">
            <v>82</v>
          </cell>
          <cell r="X91">
            <v>12</v>
          </cell>
          <cell r="Y91">
            <v>148712</v>
          </cell>
          <cell r="Z91">
            <v>0</v>
          </cell>
          <cell r="AA91">
            <v>148712</v>
          </cell>
          <cell r="AB91">
            <v>10716</v>
          </cell>
          <cell r="AC91">
            <v>159428</v>
          </cell>
          <cell r="AD91">
            <v>0</v>
          </cell>
          <cell r="AE91">
            <v>0</v>
          </cell>
          <cell r="AF91">
            <v>0</v>
          </cell>
          <cell r="AG91">
            <v>159428</v>
          </cell>
          <cell r="AI91">
            <v>82</v>
          </cell>
          <cell r="AJ91">
            <v>82</v>
          </cell>
          <cell r="AK91" t="str">
            <v>DUXBURY</v>
          </cell>
          <cell r="AL91">
            <v>148712</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-82</v>
          </cell>
        </row>
        <row r="92">
          <cell r="A92">
            <v>83</v>
          </cell>
          <cell r="B92">
            <v>83</v>
          </cell>
          <cell r="C92" t="str">
            <v>EAST BRIDGEWATER</v>
          </cell>
          <cell r="D92">
            <v>5</v>
          </cell>
          <cell r="E92">
            <v>45695</v>
          </cell>
          <cell r="F92">
            <v>4465</v>
          </cell>
          <cell r="G92">
            <v>50160</v>
          </cell>
          <cell r="I92">
            <v>8439.6546819578198</v>
          </cell>
          <cell r="J92">
            <v>0.4439878835777113</v>
          </cell>
          <cell r="K92">
            <v>4465</v>
          </cell>
          <cell r="L92">
            <v>12904.65468195782</v>
          </cell>
          <cell r="N92">
            <v>37255.345318042178</v>
          </cell>
          <cell r="P92">
            <v>0</v>
          </cell>
          <cell r="Q92">
            <v>8439.6546819578198</v>
          </cell>
          <cell r="R92">
            <v>4465</v>
          </cell>
          <cell r="S92">
            <v>12904.65468195782</v>
          </cell>
          <cell r="U92">
            <v>23473.75</v>
          </cell>
          <cell r="V92">
            <v>0</v>
          </cell>
          <cell r="W92">
            <v>83</v>
          </cell>
          <cell r="X92">
            <v>5</v>
          </cell>
          <cell r="Y92">
            <v>45695</v>
          </cell>
          <cell r="Z92">
            <v>0</v>
          </cell>
          <cell r="AA92">
            <v>45695</v>
          </cell>
          <cell r="AB92">
            <v>4465</v>
          </cell>
          <cell r="AC92">
            <v>50160</v>
          </cell>
          <cell r="AD92">
            <v>0</v>
          </cell>
          <cell r="AE92">
            <v>0</v>
          </cell>
          <cell r="AF92">
            <v>0</v>
          </cell>
          <cell r="AG92">
            <v>50160</v>
          </cell>
          <cell r="AI92">
            <v>83</v>
          </cell>
          <cell r="AJ92">
            <v>83</v>
          </cell>
          <cell r="AK92" t="str">
            <v>EAST BRIDGEWATER</v>
          </cell>
          <cell r="AL92">
            <v>45695</v>
          </cell>
          <cell r="AM92">
            <v>35508</v>
          </cell>
          <cell r="AN92">
            <v>10187</v>
          </cell>
          <cell r="AO92">
            <v>2333.25</v>
          </cell>
          <cell r="AP92">
            <v>4201</v>
          </cell>
          <cell r="AQ92">
            <v>2121.75</v>
          </cell>
          <cell r="AR92">
            <v>165.75</v>
          </cell>
          <cell r="AS92">
            <v>0</v>
          </cell>
          <cell r="AT92">
            <v>0</v>
          </cell>
          <cell r="AU92">
            <v>19008.75</v>
          </cell>
          <cell r="AV92">
            <v>8439.6546819578198</v>
          </cell>
          <cell r="AX92">
            <v>83</v>
          </cell>
          <cell r="AY92" t="str">
            <v>EAST BRIDGEWATER</v>
          </cell>
          <cell r="BC92">
            <v>0</v>
          </cell>
          <cell r="BF92">
            <v>0</v>
          </cell>
          <cell r="BG92">
            <v>0</v>
          </cell>
          <cell r="BI92">
            <v>0</v>
          </cell>
          <cell r="BJ92">
            <v>10187</v>
          </cell>
          <cell r="BK92">
            <v>10187</v>
          </cell>
          <cell r="BL92">
            <v>0</v>
          </cell>
          <cell r="BN92">
            <v>0</v>
          </cell>
          <cell r="BO92">
            <v>0</v>
          </cell>
          <cell r="BQ92">
            <v>1996</v>
          </cell>
          <cell r="BR92">
            <v>2520.75</v>
          </cell>
          <cell r="BU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-85</v>
          </cell>
        </row>
        <row r="95">
          <cell r="A95">
            <v>86</v>
          </cell>
          <cell r="B95">
            <v>87</v>
          </cell>
          <cell r="C95" t="str">
            <v>EASTHAMPTON</v>
          </cell>
          <cell r="D95">
            <v>90</v>
          </cell>
          <cell r="E95">
            <v>922005</v>
          </cell>
          <cell r="F95">
            <v>80370</v>
          </cell>
          <cell r="G95">
            <v>1002375</v>
          </cell>
          <cell r="I95">
            <v>168931.44863394258</v>
          </cell>
          <cell r="J95">
            <v>0.61980852851842372</v>
          </cell>
          <cell r="K95">
            <v>80370</v>
          </cell>
          <cell r="L95">
            <v>249301.44863394258</v>
          </cell>
          <cell r="N95">
            <v>753073.55136605748</v>
          </cell>
          <cell r="P95">
            <v>0</v>
          </cell>
          <cell r="Q95">
            <v>168931.44863394258</v>
          </cell>
          <cell r="R95">
            <v>80370</v>
          </cell>
          <cell r="S95">
            <v>249301.44863394258</v>
          </cell>
          <cell r="U95">
            <v>352924.25</v>
          </cell>
          <cell r="V95">
            <v>0</v>
          </cell>
          <cell r="W95">
            <v>86</v>
          </cell>
          <cell r="X95">
            <v>90</v>
          </cell>
          <cell r="Y95">
            <v>922005</v>
          </cell>
          <cell r="Z95">
            <v>0</v>
          </cell>
          <cell r="AA95">
            <v>922005</v>
          </cell>
          <cell r="AB95">
            <v>80370</v>
          </cell>
          <cell r="AC95">
            <v>1002375</v>
          </cell>
          <cell r="AD95">
            <v>0</v>
          </cell>
          <cell r="AE95">
            <v>0</v>
          </cell>
          <cell r="AF95">
            <v>0</v>
          </cell>
          <cell r="AG95">
            <v>1002375</v>
          </cell>
          <cell r="AI95">
            <v>86</v>
          </cell>
          <cell r="AJ95">
            <v>87</v>
          </cell>
          <cell r="AK95" t="str">
            <v>EASTHAMPTON</v>
          </cell>
          <cell r="AL95">
            <v>922005</v>
          </cell>
          <cell r="AM95">
            <v>718098</v>
          </cell>
          <cell r="AN95">
            <v>203907</v>
          </cell>
          <cell r="AO95">
            <v>42056.25</v>
          </cell>
          <cell r="AP95">
            <v>5678.5</v>
          </cell>
          <cell r="AQ95">
            <v>14405.5</v>
          </cell>
          <cell r="AR95">
            <v>0</v>
          </cell>
          <cell r="AS95">
            <v>6507</v>
          </cell>
          <cell r="AT95">
            <v>0</v>
          </cell>
          <cell r="AU95">
            <v>272554.25</v>
          </cell>
          <cell r="AV95">
            <v>168931.44863394258</v>
          </cell>
          <cell r="AX95">
            <v>86</v>
          </cell>
          <cell r="AY95" t="str">
            <v>EASTHAMPTON</v>
          </cell>
          <cell r="BC95">
            <v>0</v>
          </cell>
          <cell r="BF95">
            <v>0</v>
          </cell>
          <cell r="BG95">
            <v>0</v>
          </cell>
          <cell r="BI95">
            <v>0</v>
          </cell>
          <cell r="BJ95">
            <v>203907</v>
          </cell>
          <cell r="BK95">
            <v>203907</v>
          </cell>
          <cell r="BL95">
            <v>0</v>
          </cell>
          <cell r="BN95">
            <v>0</v>
          </cell>
          <cell r="BO95">
            <v>0</v>
          </cell>
          <cell r="BQ95">
            <v>124460</v>
          </cell>
          <cell r="BR95">
            <v>59731.25</v>
          </cell>
          <cell r="BU95">
            <v>-86</v>
          </cell>
        </row>
        <row r="96">
          <cell r="A96">
            <v>87</v>
          </cell>
          <cell r="B96">
            <v>85</v>
          </cell>
          <cell r="C96" t="str">
            <v>EAST LONGMEADOW</v>
          </cell>
          <cell r="D96">
            <v>9</v>
          </cell>
          <cell r="E96">
            <v>115388</v>
          </cell>
          <cell r="F96">
            <v>8037</v>
          </cell>
          <cell r="G96">
            <v>123425</v>
          </cell>
          <cell r="I96">
            <v>60873.712286857233</v>
          </cell>
          <cell r="J96">
            <v>0.79256970251944503</v>
          </cell>
          <cell r="K96">
            <v>8037</v>
          </cell>
          <cell r="L96">
            <v>68910.712286857233</v>
          </cell>
          <cell r="N96">
            <v>54514.287713142767</v>
          </cell>
          <cell r="P96">
            <v>0</v>
          </cell>
          <cell r="Q96">
            <v>60873.712286857233</v>
          </cell>
          <cell r="R96">
            <v>8037</v>
          </cell>
          <cell r="S96">
            <v>68910.712286857233</v>
          </cell>
          <cell r="U96">
            <v>84842.5</v>
          </cell>
          <cell r="V96">
            <v>0</v>
          </cell>
          <cell r="W96">
            <v>87</v>
          </cell>
          <cell r="X96">
            <v>9</v>
          </cell>
          <cell r="Y96">
            <v>115388</v>
          </cell>
          <cell r="Z96">
            <v>0</v>
          </cell>
          <cell r="AA96">
            <v>115388</v>
          </cell>
          <cell r="AB96">
            <v>8037</v>
          </cell>
          <cell r="AC96">
            <v>123425</v>
          </cell>
          <cell r="AD96">
            <v>0</v>
          </cell>
          <cell r="AE96">
            <v>0</v>
          </cell>
          <cell r="AF96">
            <v>0</v>
          </cell>
          <cell r="AG96">
            <v>123425</v>
          </cell>
          <cell r="AI96">
            <v>87</v>
          </cell>
          <cell r="AJ96">
            <v>85</v>
          </cell>
          <cell r="AK96" t="str">
            <v>EAST LONGMEADOW</v>
          </cell>
          <cell r="AL96">
            <v>115388</v>
          </cell>
          <cell r="AM96">
            <v>41911</v>
          </cell>
          <cell r="AN96">
            <v>73477</v>
          </cell>
          <cell r="AO96">
            <v>3328.5</v>
          </cell>
          <cell r="AP96">
            <v>0</v>
          </cell>
          <cell r="AQ96">
            <v>0</v>
          </cell>
          <cell r="AR96">
            <v>0</v>
          </cell>
          <cell r="AS96">
            <v>0</v>
          </cell>
          <cell r="AT96">
            <v>0</v>
          </cell>
          <cell r="AU96">
            <v>76805.5</v>
          </cell>
          <cell r="AV96">
            <v>60873.712286857233</v>
          </cell>
          <cell r="AX96">
            <v>87</v>
          </cell>
          <cell r="AY96" t="str">
            <v>EAST LONGMEADOW</v>
          </cell>
          <cell r="BC96">
            <v>0</v>
          </cell>
          <cell r="BF96">
            <v>0</v>
          </cell>
          <cell r="BG96">
            <v>0</v>
          </cell>
          <cell r="BI96">
            <v>0</v>
          </cell>
          <cell r="BJ96">
            <v>73477</v>
          </cell>
          <cell r="BK96">
            <v>73477</v>
          </cell>
          <cell r="BL96">
            <v>0</v>
          </cell>
          <cell r="BN96">
            <v>0</v>
          </cell>
          <cell r="BO96">
            <v>0</v>
          </cell>
          <cell r="BQ96">
            <v>15141</v>
          </cell>
          <cell r="BR96">
            <v>11515.5</v>
          </cell>
          <cell r="BU96">
            <v>-87</v>
          </cell>
        </row>
        <row r="97">
          <cell r="A97">
            <v>88</v>
          </cell>
          <cell r="B97">
            <v>88</v>
          </cell>
          <cell r="C97" t="str">
            <v>EASTON</v>
          </cell>
          <cell r="D97">
            <v>17</v>
          </cell>
          <cell r="E97">
            <v>188852</v>
          </cell>
          <cell r="F97">
            <v>15181</v>
          </cell>
          <cell r="G97">
            <v>204033</v>
          </cell>
          <cell r="I97">
            <v>24686.010656552186</v>
          </cell>
          <cell r="J97">
            <v>0.49262412445413328</v>
          </cell>
          <cell r="K97">
            <v>15181</v>
          </cell>
          <cell r="L97">
            <v>39867.010656552186</v>
          </cell>
          <cell r="N97">
            <v>164165.98934344781</v>
          </cell>
          <cell r="P97">
            <v>0</v>
          </cell>
          <cell r="Q97">
            <v>24686.010656552186</v>
          </cell>
          <cell r="R97">
            <v>15181</v>
          </cell>
          <cell r="S97">
            <v>39867.010656552186</v>
          </cell>
          <cell r="U97">
            <v>65292.25</v>
          </cell>
          <cell r="V97">
            <v>0</v>
          </cell>
          <cell r="W97">
            <v>88</v>
          </cell>
          <cell r="X97">
            <v>17</v>
          </cell>
          <cell r="Y97">
            <v>188852</v>
          </cell>
          <cell r="Z97">
            <v>0</v>
          </cell>
          <cell r="AA97">
            <v>188852</v>
          </cell>
          <cell r="AB97">
            <v>15181</v>
          </cell>
          <cell r="AC97">
            <v>204033</v>
          </cell>
          <cell r="AD97">
            <v>0</v>
          </cell>
          <cell r="AE97">
            <v>0</v>
          </cell>
          <cell r="AF97">
            <v>0</v>
          </cell>
          <cell r="AG97">
            <v>204033</v>
          </cell>
          <cell r="AI97">
            <v>88</v>
          </cell>
          <cell r="AJ97">
            <v>88</v>
          </cell>
          <cell r="AK97" t="str">
            <v>EASTON</v>
          </cell>
          <cell r="AL97">
            <v>188852</v>
          </cell>
          <cell r="AM97">
            <v>159055</v>
          </cell>
          <cell r="AN97">
            <v>29797</v>
          </cell>
          <cell r="AO97">
            <v>4160.25</v>
          </cell>
          <cell r="AP97">
            <v>16059.5</v>
          </cell>
          <cell r="AQ97">
            <v>0</v>
          </cell>
          <cell r="AR97">
            <v>94.5</v>
          </cell>
          <cell r="AS97">
            <v>0</v>
          </cell>
          <cell r="AT97">
            <v>0</v>
          </cell>
          <cell r="AU97">
            <v>50111.25</v>
          </cell>
          <cell r="AV97">
            <v>24686.010656552186</v>
          </cell>
          <cell r="AX97">
            <v>88</v>
          </cell>
          <cell r="AY97" t="str">
            <v>EASTON</v>
          </cell>
          <cell r="BC97">
            <v>0</v>
          </cell>
          <cell r="BF97">
            <v>0</v>
          </cell>
          <cell r="BG97">
            <v>0</v>
          </cell>
          <cell r="BI97">
            <v>0</v>
          </cell>
          <cell r="BJ97">
            <v>29797</v>
          </cell>
          <cell r="BK97">
            <v>29797</v>
          </cell>
          <cell r="BL97">
            <v>0</v>
          </cell>
          <cell r="BN97">
            <v>0</v>
          </cell>
          <cell r="BO97">
            <v>0</v>
          </cell>
          <cell r="BQ97">
            <v>6252</v>
          </cell>
          <cell r="BR97">
            <v>5700.25</v>
          </cell>
          <cell r="BU97">
            <v>-88</v>
          </cell>
        </row>
        <row r="98">
          <cell r="A98">
            <v>89</v>
          </cell>
          <cell r="B98">
            <v>89</v>
          </cell>
          <cell r="C98" t="str">
            <v>EDGARTOWN</v>
          </cell>
          <cell r="D98">
            <v>31</v>
          </cell>
          <cell r="E98">
            <v>695578</v>
          </cell>
          <cell r="F98">
            <v>27683</v>
          </cell>
          <cell r="G98">
            <v>723261</v>
          </cell>
          <cell r="I98">
            <v>10505.866400501336</v>
          </cell>
          <cell r="J98">
            <v>0.1543714733949936</v>
          </cell>
          <cell r="K98">
            <v>27683</v>
          </cell>
          <cell r="L98">
            <v>38188.866400501334</v>
          </cell>
          <cell r="N98">
            <v>685072.13359949866</v>
          </cell>
          <cell r="P98">
            <v>0</v>
          </cell>
          <cell r="Q98">
            <v>10505.866400501336</v>
          </cell>
          <cell r="R98">
            <v>27683</v>
          </cell>
          <cell r="S98">
            <v>38188.866400501334</v>
          </cell>
          <cell r="U98">
            <v>95738.75</v>
          </cell>
          <cell r="V98">
            <v>0</v>
          </cell>
          <cell r="W98">
            <v>89</v>
          </cell>
          <cell r="X98">
            <v>31</v>
          </cell>
          <cell r="Y98">
            <v>695578</v>
          </cell>
          <cell r="Z98">
            <v>0</v>
          </cell>
          <cell r="AA98">
            <v>695578</v>
          </cell>
          <cell r="AB98">
            <v>27683</v>
          </cell>
          <cell r="AC98">
            <v>723261</v>
          </cell>
          <cell r="AD98">
            <v>0</v>
          </cell>
          <cell r="AE98">
            <v>0</v>
          </cell>
          <cell r="AF98">
            <v>0</v>
          </cell>
          <cell r="AG98">
            <v>723261</v>
          </cell>
          <cell r="AI98">
            <v>89</v>
          </cell>
          <cell r="AJ98">
            <v>89</v>
          </cell>
          <cell r="AK98" t="str">
            <v>EDGARTOWN</v>
          </cell>
          <cell r="AL98">
            <v>695578</v>
          </cell>
          <cell r="AM98">
            <v>682897</v>
          </cell>
          <cell r="AN98">
            <v>12681</v>
          </cell>
          <cell r="AO98">
            <v>4390.5</v>
          </cell>
          <cell r="AP98">
            <v>7351</v>
          </cell>
          <cell r="AQ98">
            <v>0</v>
          </cell>
          <cell r="AR98">
            <v>6167.75</v>
          </cell>
          <cell r="AS98">
            <v>37465.5</v>
          </cell>
          <cell r="AT98">
            <v>0</v>
          </cell>
          <cell r="AU98">
            <v>68055.75</v>
          </cell>
          <cell r="AV98">
            <v>10505.866400501336</v>
          </cell>
          <cell r="AX98">
            <v>89</v>
          </cell>
          <cell r="AY98" t="str">
            <v>EDGARTOWN</v>
          </cell>
          <cell r="BC98">
            <v>0</v>
          </cell>
          <cell r="BF98">
            <v>0</v>
          </cell>
          <cell r="BG98">
            <v>0</v>
          </cell>
          <cell r="BI98">
            <v>0</v>
          </cell>
          <cell r="BJ98">
            <v>12681</v>
          </cell>
          <cell r="BK98">
            <v>12681</v>
          </cell>
          <cell r="BL98">
            <v>0</v>
          </cell>
          <cell r="BN98">
            <v>0</v>
          </cell>
          <cell r="BO98">
            <v>0</v>
          </cell>
          <cell r="BQ98">
            <v>0</v>
          </cell>
          <cell r="BR98">
            <v>0</v>
          </cell>
          <cell r="BU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-90</v>
          </cell>
        </row>
        <row r="100">
          <cell r="A100">
            <v>91</v>
          </cell>
          <cell r="B100">
            <v>91</v>
          </cell>
          <cell r="C100" t="str">
            <v>ERVING</v>
          </cell>
          <cell r="D100">
            <v>13</v>
          </cell>
          <cell r="E100">
            <v>222609</v>
          </cell>
          <cell r="F100">
            <v>11609</v>
          </cell>
          <cell r="G100">
            <v>234218</v>
          </cell>
          <cell r="I100">
            <v>33261.534914228185</v>
          </cell>
          <cell r="J100">
            <v>0.45984695398947467</v>
          </cell>
          <cell r="K100">
            <v>11609</v>
          </cell>
          <cell r="L100">
            <v>44870.534914228185</v>
          </cell>
          <cell r="N100">
            <v>189347.46508577181</v>
          </cell>
          <cell r="P100">
            <v>0</v>
          </cell>
          <cell r="Q100">
            <v>33261.534914228185</v>
          </cell>
          <cell r="R100">
            <v>11609</v>
          </cell>
          <cell r="S100">
            <v>44870.534914228185</v>
          </cell>
          <cell r="U100">
            <v>83940.75</v>
          </cell>
          <cell r="V100">
            <v>0</v>
          </cell>
          <cell r="W100">
            <v>91</v>
          </cell>
          <cell r="X100">
            <v>13</v>
          </cell>
          <cell r="Y100">
            <v>222609</v>
          </cell>
          <cell r="Z100">
            <v>0</v>
          </cell>
          <cell r="AA100">
            <v>222609</v>
          </cell>
          <cell r="AB100">
            <v>11609</v>
          </cell>
          <cell r="AC100">
            <v>234218</v>
          </cell>
          <cell r="AD100">
            <v>0</v>
          </cell>
          <cell r="AE100">
            <v>0</v>
          </cell>
          <cell r="AF100">
            <v>0</v>
          </cell>
          <cell r="AG100">
            <v>234218</v>
          </cell>
          <cell r="AI100">
            <v>91</v>
          </cell>
          <cell r="AJ100">
            <v>91</v>
          </cell>
          <cell r="AK100" t="str">
            <v>ERVING</v>
          </cell>
          <cell r="AL100">
            <v>222609</v>
          </cell>
          <cell r="AM100">
            <v>182461</v>
          </cell>
          <cell r="AN100">
            <v>40148</v>
          </cell>
          <cell r="AO100">
            <v>0</v>
          </cell>
          <cell r="AP100">
            <v>0</v>
          </cell>
          <cell r="AQ100">
            <v>0</v>
          </cell>
          <cell r="AR100">
            <v>20587.5</v>
          </cell>
          <cell r="AS100">
            <v>11596.25</v>
          </cell>
          <cell r="AT100">
            <v>0</v>
          </cell>
          <cell r="AU100">
            <v>72331.75</v>
          </cell>
          <cell r="AV100">
            <v>33261.534914228185</v>
          </cell>
          <cell r="AX100">
            <v>91</v>
          </cell>
          <cell r="AY100" t="str">
            <v>ERVING</v>
          </cell>
          <cell r="BC100">
            <v>0</v>
          </cell>
          <cell r="BF100">
            <v>0</v>
          </cell>
          <cell r="BG100">
            <v>0</v>
          </cell>
          <cell r="BI100">
            <v>0</v>
          </cell>
          <cell r="BJ100">
            <v>40148</v>
          </cell>
          <cell r="BK100">
            <v>40148</v>
          </cell>
          <cell r="BL100">
            <v>0</v>
          </cell>
          <cell r="BN100">
            <v>0</v>
          </cell>
          <cell r="BO100">
            <v>0</v>
          </cell>
          <cell r="BQ100">
            <v>13695</v>
          </cell>
          <cell r="BR100">
            <v>0</v>
          </cell>
          <cell r="BU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-92</v>
          </cell>
        </row>
        <row r="102">
          <cell r="A102">
            <v>93</v>
          </cell>
          <cell r="B102">
            <v>93</v>
          </cell>
          <cell r="C102" t="str">
            <v>EVERETT</v>
          </cell>
          <cell r="D102">
            <v>549</v>
          </cell>
          <cell r="E102">
            <v>6126541</v>
          </cell>
          <cell r="F102">
            <v>490257</v>
          </cell>
          <cell r="G102">
            <v>6616798</v>
          </cell>
          <cell r="I102">
            <v>279740.54388932104</v>
          </cell>
          <cell r="J102">
            <v>0.33456394903969849</v>
          </cell>
          <cell r="K102">
            <v>490257</v>
          </cell>
          <cell r="L102">
            <v>769997.54388932104</v>
          </cell>
          <cell r="N102">
            <v>5846800.4561106786</v>
          </cell>
          <cell r="P102">
            <v>0</v>
          </cell>
          <cell r="Q102">
            <v>279740.54388932104</v>
          </cell>
          <cell r="R102">
            <v>490257</v>
          </cell>
          <cell r="S102">
            <v>769997.54388932104</v>
          </cell>
          <cell r="U102">
            <v>1326391.75</v>
          </cell>
          <cell r="V102">
            <v>0</v>
          </cell>
          <cell r="W102">
            <v>93</v>
          </cell>
          <cell r="X102">
            <v>549</v>
          </cell>
          <cell r="Y102">
            <v>6126541</v>
          </cell>
          <cell r="Z102">
            <v>0</v>
          </cell>
          <cell r="AA102">
            <v>6126541</v>
          </cell>
          <cell r="AB102">
            <v>490257</v>
          </cell>
          <cell r="AC102">
            <v>6616798</v>
          </cell>
          <cell r="AD102">
            <v>0</v>
          </cell>
          <cell r="AE102">
            <v>0</v>
          </cell>
          <cell r="AF102">
            <v>0</v>
          </cell>
          <cell r="AG102">
            <v>6616798</v>
          </cell>
          <cell r="AI102">
            <v>93</v>
          </cell>
          <cell r="AJ102">
            <v>93</v>
          </cell>
          <cell r="AK102" t="str">
            <v>EVERETT</v>
          </cell>
          <cell r="AL102">
            <v>6126541</v>
          </cell>
          <cell r="AM102">
            <v>5788883</v>
          </cell>
          <cell r="AN102">
            <v>337658</v>
          </cell>
          <cell r="AO102">
            <v>118726</v>
          </cell>
          <cell r="AP102">
            <v>121515.75</v>
          </cell>
          <cell r="AQ102">
            <v>143937</v>
          </cell>
          <cell r="AR102">
            <v>76755.5</v>
          </cell>
          <cell r="AS102">
            <v>37542.5</v>
          </cell>
          <cell r="AT102">
            <v>0</v>
          </cell>
          <cell r="AU102">
            <v>836134.75</v>
          </cell>
          <cell r="AV102">
            <v>279740.54388932104</v>
          </cell>
          <cell r="AX102">
            <v>93</v>
          </cell>
          <cell r="AY102" t="str">
            <v>EVERETT</v>
          </cell>
          <cell r="BC102">
            <v>0</v>
          </cell>
          <cell r="BF102">
            <v>0</v>
          </cell>
          <cell r="BG102">
            <v>0</v>
          </cell>
          <cell r="BI102">
            <v>0</v>
          </cell>
          <cell r="BJ102">
            <v>337658</v>
          </cell>
          <cell r="BK102">
            <v>337658</v>
          </cell>
          <cell r="BL102">
            <v>0</v>
          </cell>
          <cell r="BN102">
            <v>0</v>
          </cell>
          <cell r="BO102">
            <v>0</v>
          </cell>
          <cell r="BQ102">
            <v>257335</v>
          </cell>
          <cell r="BR102">
            <v>126861</v>
          </cell>
          <cell r="BU102">
            <v>-93</v>
          </cell>
        </row>
        <row r="103">
          <cell r="A103">
            <v>94</v>
          </cell>
          <cell r="B103">
            <v>94</v>
          </cell>
          <cell r="C103" t="str">
            <v>FAIRHAVEN</v>
          </cell>
          <cell r="D103">
            <v>2</v>
          </cell>
          <cell r="E103">
            <v>26408</v>
          </cell>
          <cell r="F103">
            <v>1786</v>
          </cell>
          <cell r="G103">
            <v>28194</v>
          </cell>
          <cell r="I103">
            <v>0</v>
          </cell>
          <cell r="J103">
            <v>0</v>
          </cell>
          <cell r="K103">
            <v>1786</v>
          </cell>
          <cell r="L103">
            <v>1786</v>
          </cell>
          <cell r="N103">
            <v>26408</v>
          </cell>
          <cell r="P103">
            <v>0</v>
          </cell>
          <cell r="Q103">
            <v>0</v>
          </cell>
          <cell r="R103">
            <v>1786</v>
          </cell>
          <cell r="S103">
            <v>1786</v>
          </cell>
          <cell r="U103">
            <v>18185.75</v>
          </cell>
          <cell r="V103">
            <v>0</v>
          </cell>
          <cell r="W103">
            <v>94</v>
          </cell>
          <cell r="X103">
            <v>2</v>
          </cell>
          <cell r="Y103">
            <v>26408</v>
          </cell>
          <cell r="Z103">
            <v>0</v>
          </cell>
          <cell r="AA103">
            <v>26408</v>
          </cell>
          <cell r="AB103">
            <v>1786</v>
          </cell>
          <cell r="AC103">
            <v>28194</v>
          </cell>
          <cell r="AD103">
            <v>0</v>
          </cell>
          <cell r="AE103">
            <v>0</v>
          </cell>
          <cell r="AF103">
            <v>0</v>
          </cell>
          <cell r="AG103">
            <v>28194</v>
          </cell>
          <cell r="AI103">
            <v>94</v>
          </cell>
          <cell r="AJ103">
            <v>94</v>
          </cell>
          <cell r="AK103" t="str">
            <v>FAIRHAVEN</v>
          </cell>
          <cell r="AL103">
            <v>26408</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-94</v>
          </cell>
        </row>
        <row r="104">
          <cell r="A104">
            <v>95</v>
          </cell>
          <cell r="B104">
            <v>95</v>
          </cell>
          <cell r="C104" t="str">
            <v>FALL RIVER</v>
          </cell>
          <cell r="D104">
            <v>1241</v>
          </cell>
          <cell r="E104">
            <v>12665894</v>
          </cell>
          <cell r="F104">
            <v>1108213</v>
          </cell>
          <cell r="G104">
            <v>13774107</v>
          </cell>
          <cell r="I104">
            <v>2580861.6456463183</v>
          </cell>
          <cell r="J104">
            <v>0.65584914448744125</v>
          </cell>
          <cell r="K104">
            <v>1108213</v>
          </cell>
          <cell r="L104">
            <v>3689074.6456463183</v>
          </cell>
          <cell r="N104">
            <v>10085032.354353681</v>
          </cell>
          <cell r="P104">
            <v>0</v>
          </cell>
          <cell r="Q104">
            <v>2580861.6456463183</v>
          </cell>
          <cell r="R104">
            <v>1108213</v>
          </cell>
          <cell r="S104">
            <v>3689074.6456463183</v>
          </cell>
          <cell r="U104">
            <v>5043358.25</v>
          </cell>
          <cell r="V104">
            <v>0</v>
          </cell>
          <cell r="W104">
            <v>95</v>
          </cell>
          <cell r="X104">
            <v>1241</v>
          </cell>
          <cell r="Y104">
            <v>12665894</v>
          </cell>
          <cell r="Z104">
            <v>0</v>
          </cell>
          <cell r="AA104">
            <v>12665894</v>
          </cell>
          <cell r="AB104">
            <v>1108213</v>
          </cell>
          <cell r="AC104">
            <v>13774107</v>
          </cell>
          <cell r="AD104">
            <v>0</v>
          </cell>
          <cell r="AE104">
            <v>0</v>
          </cell>
          <cell r="AF104">
            <v>0</v>
          </cell>
          <cell r="AG104">
            <v>13774107</v>
          </cell>
          <cell r="AI104">
            <v>95</v>
          </cell>
          <cell r="AJ104">
            <v>95</v>
          </cell>
          <cell r="AK104" t="str">
            <v>FALL RIVER</v>
          </cell>
          <cell r="AL104">
            <v>12665894</v>
          </cell>
          <cell r="AM104">
            <v>9550691</v>
          </cell>
          <cell r="AN104">
            <v>3115203</v>
          </cell>
          <cell r="AO104">
            <v>487964.5</v>
          </cell>
          <cell r="AP104">
            <v>123926</v>
          </cell>
          <cell r="AQ104">
            <v>0</v>
          </cell>
          <cell r="AR104">
            <v>116065</v>
          </cell>
          <cell r="AS104">
            <v>91986.75</v>
          </cell>
          <cell r="AT104">
            <v>0</v>
          </cell>
          <cell r="AU104">
            <v>3935145.25</v>
          </cell>
          <cell r="AV104">
            <v>2580861.6456463183</v>
          </cell>
          <cell r="AX104">
            <v>95</v>
          </cell>
          <cell r="AY104" t="str">
            <v>FALL RIVER</v>
          </cell>
          <cell r="BC104">
            <v>0</v>
          </cell>
          <cell r="BF104">
            <v>0</v>
          </cell>
          <cell r="BG104">
            <v>0</v>
          </cell>
          <cell r="BI104">
            <v>0</v>
          </cell>
          <cell r="BJ104">
            <v>3115203</v>
          </cell>
          <cell r="BK104">
            <v>3115203</v>
          </cell>
          <cell r="BL104">
            <v>0</v>
          </cell>
          <cell r="BN104">
            <v>0</v>
          </cell>
          <cell r="BO104">
            <v>0</v>
          </cell>
          <cell r="BQ104">
            <v>3910951</v>
          </cell>
          <cell r="BR104">
            <v>545421</v>
          </cell>
          <cell r="BU104">
            <v>-95</v>
          </cell>
        </row>
        <row r="105">
          <cell r="A105">
            <v>96</v>
          </cell>
          <cell r="B105">
            <v>96</v>
          </cell>
          <cell r="C105" t="str">
            <v>FALMOUTH</v>
          </cell>
          <cell r="D105">
            <v>66</v>
          </cell>
          <cell r="E105">
            <v>934026</v>
          </cell>
          <cell r="F105">
            <v>58938</v>
          </cell>
          <cell r="G105">
            <v>992964</v>
          </cell>
          <cell r="I105">
            <v>0</v>
          </cell>
          <cell r="J105">
            <v>0</v>
          </cell>
          <cell r="K105">
            <v>58938</v>
          </cell>
          <cell r="L105">
            <v>58938</v>
          </cell>
          <cell r="N105">
            <v>934026</v>
          </cell>
          <cell r="P105">
            <v>0</v>
          </cell>
          <cell r="Q105">
            <v>0</v>
          </cell>
          <cell r="R105">
            <v>58938</v>
          </cell>
          <cell r="S105">
            <v>58938</v>
          </cell>
          <cell r="U105">
            <v>164045.5</v>
          </cell>
          <cell r="V105">
            <v>0</v>
          </cell>
          <cell r="W105">
            <v>96</v>
          </cell>
          <cell r="X105">
            <v>66</v>
          </cell>
          <cell r="Y105">
            <v>934026</v>
          </cell>
          <cell r="Z105">
            <v>0</v>
          </cell>
          <cell r="AA105">
            <v>934026</v>
          </cell>
          <cell r="AB105">
            <v>58938</v>
          </cell>
          <cell r="AC105">
            <v>992964</v>
          </cell>
          <cell r="AD105">
            <v>0</v>
          </cell>
          <cell r="AE105">
            <v>0</v>
          </cell>
          <cell r="AF105">
            <v>0</v>
          </cell>
          <cell r="AG105">
            <v>992964</v>
          </cell>
          <cell r="AI105">
            <v>96</v>
          </cell>
          <cell r="AJ105">
            <v>96</v>
          </cell>
          <cell r="AK105" t="str">
            <v>FALMOUTH</v>
          </cell>
          <cell r="AL105">
            <v>934026</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-96</v>
          </cell>
        </row>
        <row r="106">
          <cell r="A106">
            <v>97</v>
          </cell>
          <cell r="B106">
            <v>97</v>
          </cell>
          <cell r="C106" t="str">
            <v>FITCHBURG</v>
          </cell>
          <cell r="D106">
            <v>208</v>
          </cell>
          <cell r="E106">
            <v>2301007</v>
          </cell>
          <cell r="F106">
            <v>185744</v>
          </cell>
          <cell r="G106">
            <v>2486751</v>
          </cell>
          <cell r="I106">
            <v>363972.2245773875</v>
          </cell>
          <cell r="J106">
            <v>0.73112520937817471</v>
          </cell>
          <cell r="K106">
            <v>185744</v>
          </cell>
          <cell r="L106">
            <v>549716.22457738756</v>
          </cell>
          <cell r="N106">
            <v>1937034.7754226124</v>
          </cell>
          <cell r="P106">
            <v>0</v>
          </cell>
          <cell r="Q106">
            <v>363972.2245773875</v>
          </cell>
          <cell r="R106">
            <v>185744</v>
          </cell>
          <cell r="S106">
            <v>549716.22457738756</v>
          </cell>
          <cell r="U106">
            <v>683568.75</v>
          </cell>
          <cell r="V106">
            <v>0</v>
          </cell>
          <cell r="W106">
            <v>97</v>
          </cell>
          <cell r="X106">
            <v>208</v>
          </cell>
          <cell r="Y106">
            <v>2301007</v>
          </cell>
          <cell r="Z106">
            <v>0</v>
          </cell>
          <cell r="AA106">
            <v>2301007</v>
          </cell>
          <cell r="AB106">
            <v>185744</v>
          </cell>
          <cell r="AC106">
            <v>2486751</v>
          </cell>
          <cell r="AD106">
            <v>0</v>
          </cell>
          <cell r="AE106">
            <v>0</v>
          </cell>
          <cell r="AF106">
            <v>0</v>
          </cell>
          <cell r="AG106">
            <v>2486751</v>
          </cell>
          <cell r="AI106">
            <v>97</v>
          </cell>
          <cell r="AJ106">
            <v>97</v>
          </cell>
          <cell r="AK106" t="str">
            <v>FITCHBURG</v>
          </cell>
          <cell r="AL106">
            <v>2301007</v>
          </cell>
          <cell r="AM106">
            <v>1861678</v>
          </cell>
          <cell r="AN106">
            <v>439329</v>
          </cell>
          <cell r="AO106">
            <v>0</v>
          </cell>
          <cell r="AP106">
            <v>0</v>
          </cell>
          <cell r="AQ106">
            <v>12420</v>
          </cell>
          <cell r="AR106">
            <v>0</v>
          </cell>
          <cell r="AS106">
            <v>46075.75</v>
          </cell>
          <cell r="AT106">
            <v>0</v>
          </cell>
          <cell r="AU106">
            <v>497824.75</v>
          </cell>
          <cell r="AV106">
            <v>363972.2245773875</v>
          </cell>
          <cell r="AX106">
            <v>97</v>
          </cell>
          <cell r="AY106" t="str">
            <v>FITCHBURG</v>
          </cell>
          <cell r="BC106">
            <v>0</v>
          </cell>
          <cell r="BF106">
            <v>0</v>
          </cell>
          <cell r="BG106">
            <v>0</v>
          </cell>
          <cell r="BI106">
            <v>0</v>
          </cell>
          <cell r="BJ106">
            <v>439329</v>
          </cell>
          <cell r="BK106">
            <v>439329</v>
          </cell>
          <cell r="BL106">
            <v>0</v>
          </cell>
          <cell r="BN106">
            <v>0</v>
          </cell>
          <cell r="BO106">
            <v>0</v>
          </cell>
          <cell r="BQ106">
            <v>82691</v>
          </cell>
          <cell r="BR106">
            <v>26406.5</v>
          </cell>
          <cell r="BU106">
            <v>-97</v>
          </cell>
        </row>
        <row r="107">
          <cell r="A107">
            <v>98</v>
          </cell>
          <cell r="B107">
            <v>98</v>
          </cell>
          <cell r="C107" t="str">
            <v>FLORIDA</v>
          </cell>
          <cell r="D107">
            <v>2</v>
          </cell>
          <cell r="E107">
            <v>30540</v>
          </cell>
          <cell r="F107">
            <v>1786</v>
          </cell>
          <cell r="G107">
            <v>32326</v>
          </cell>
          <cell r="I107">
            <v>12838.017959322506</v>
          </cell>
          <cell r="J107">
            <v>0.81815109832218114</v>
          </cell>
          <cell r="K107">
            <v>1786</v>
          </cell>
          <cell r="L107">
            <v>14624.017959322506</v>
          </cell>
          <cell r="N107">
            <v>17701.982040677496</v>
          </cell>
          <cell r="P107">
            <v>0</v>
          </cell>
          <cell r="Q107">
            <v>12838.017959322506</v>
          </cell>
          <cell r="R107">
            <v>1786</v>
          </cell>
          <cell r="S107">
            <v>14624.017959322506</v>
          </cell>
          <cell r="U107">
            <v>17477.5</v>
          </cell>
          <cell r="V107">
            <v>0</v>
          </cell>
          <cell r="W107">
            <v>98</v>
          </cell>
          <cell r="X107">
            <v>2</v>
          </cell>
          <cell r="Y107">
            <v>30540</v>
          </cell>
          <cell r="Z107">
            <v>0</v>
          </cell>
          <cell r="AA107">
            <v>30540</v>
          </cell>
          <cell r="AB107">
            <v>1786</v>
          </cell>
          <cell r="AC107">
            <v>32326</v>
          </cell>
          <cell r="AD107">
            <v>0</v>
          </cell>
          <cell r="AE107">
            <v>0</v>
          </cell>
          <cell r="AF107">
            <v>0</v>
          </cell>
          <cell r="AG107">
            <v>32326</v>
          </cell>
          <cell r="AI107">
            <v>98</v>
          </cell>
          <cell r="AJ107">
            <v>98</v>
          </cell>
          <cell r="AK107" t="str">
            <v>FLORIDA</v>
          </cell>
          <cell r="AL107">
            <v>30540</v>
          </cell>
          <cell r="AM107">
            <v>15044</v>
          </cell>
          <cell r="AN107">
            <v>15496</v>
          </cell>
          <cell r="AO107">
            <v>0</v>
          </cell>
          <cell r="AP107">
            <v>0</v>
          </cell>
          <cell r="AQ107">
            <v>0</v>
          </cell>
          <cell r="AR107">
            <v>0</v>
          </cell>
          <cell r="AS107">
            <v>195.5</v>
          </cell>
          <cell r="AT107">
            <v>0</v>
          </cell>
          <cell r="AU107">
            <v>15691.5</v>
          </cell>
          <cell r="AV107">
            <v>12838.017959322506</v>
          </cell>
          <cell r="AX107">
            <v>98</v>
          </cell>
          <cell r="AY107" t="str">
            <v>FLORIDA</v>
          </cell>
          <cell r="BC107">
            <v>0</v>
          </cell>
          <cell r="BF107">
            <v>0</v>
          </cell>
          <cell r="BG107">
            <v>0</v>
          </cell>
          <cell r="BI107">
            <v>0</v>
          </cell>
          <cell r="BJ107">
            <v>15496</v>
          </cell>
          <cell r="BK107">
            <v>15496</v>
          </cell>
          <cell r="BL107">
            <v>0</v>
          </cell>
          <cell r="BN107">
            <v>0</v>
          </cell>
          <cell r="BO107">
            <v>0</v>
          </cell>
          <cell r="BQ107">
            <v>1553</v>
          </cell>
          <cell r="BR107">
            <v>0</v>
          </cell>
          <cell r="BU107">
            <v>-98</v>
          </cell>
        </row>
        <row r="108">
          <cell r="A108">
            <v>99</v>
          </cell>
          <cell r="B108">
            <v>99</v>
          </cell>
          <cell r="C108" t="str">
            <v>FOXBOROUGH</v>
          </cell>
          <cell r="D108">
            <v>109</v>
          </cell>
          <cell r="E108">
            <v>1473462</v>
          </cell>
          <cell r="F108">
            <v>97337</v>
          </cell>
          <cell r="G108">
            <v>1570799</v>
          </cell>
          <cell r="I108">
            <v>147343.92708218299</v>
          </cell>
          <cell r="J108">
            <v>0.63549278418419475</v>
          </cell>
          <cell r="K108">
            <v>97337</v>
          </cell>
          <cell r="L108">
            <v>244680.92708218299</v>
          </cell>
          <cell r="N108">
            <v>1326118.0729178169</v>
          </cell>
          <cell r="P108">
            <v>0</v>
          </cell>
          <cell r="Q108">
            <v>147343.92708218299</v>
          </cell>
          <cell r="R108">
            <v>97337</v>
          </cell>
          <cell r="S108">
            <v>244680.92708218299</v>
          </cell>
          <cell r="U108">
            <v>329194.75</v>
          </cell>
          <cell r="V108">
            <v>0</v>
          </cell>
          <cell r="W108">
            <v>99</v>
          </cell>
          <cell r="X108">
            <v>109</v>
          </cell>
          <cell r="Y108">
            <v>1473462</v>
          </cell>
          <cell r="Z108">
            <v>0</v>
          </cell>
          <cell r="AA108">
            <v>1473462</v>
          </cell>
          <cell r="AB108">
            <v>97337</v>
          </cell>
          <cell r="AC108">
            <v>1570799</v>
          </cell>
          <cell r="AD108">
            <v>0</v>
          </cell>
          <cell r="AE108">
            <v>0</v>
          </cell>
          <cell r="AF108">
            <v>0</v>
          </cell>
          <cell r="AG108">
            <v>1570799</v>
          </cell>
          <cell r="AI108">
            <v>99</v>
          </cell>
          <cell r="AJ108">
            <v>99</v>
          </cell>
          <cell r="AK108" t="str">
            <v>FOXBOROUGH</v>
          </cell>
          <cell r="AL108">
            <v>1473462</v>
          </cell>
          <cell r="AM108">
            <v>1295612</v>
          </cell>
          <cell r="AN108">
            <v>177850</v>
          </cell>
          <cell r="AO108">
            <v>0</v>
          </cell>
          <cell r="AP108">
            <v>26049.75</v>
          </cell>
          <cell r="AQ108">
            <v>10643</v>
          </cell>
          <cell r="AR108">
            <v>0</v>
          </cell>
          <cell r="AS108">
            <v>17315</v>
          </cell>
          <cell r="AT108">
            <v>0</v>
          </cell>
          <cell r="AU108">
            <v>231857.75</v>
          </cell>
          <cell r="AV108">
            <v>147343.92708218299</v>
          </cell>
          <cell r="AX108">
            <v>99</v>
          </cell>
          <cell r="AY108" t="str">
            <v>FOXBOROUGH</v>
          </cell>
          <cell r="BC108">
            <v>0</v>
          </cell>
          <cell r="BF108">
            <v>0</v>
          </cell>
          <cell r="BG108">
            <v>0</v>
          </cell>
          <cell r="BI108">
            <v>0</v>
          </cell>
          <cell r="BJ108">
            <v>177850</v>
          </cell>
          <cell r="BK108">
            <v>177850</v>
          </cell>
          <cell r="BL108">
            <v>0</v>
          </cell>
          <cell r="BN108">
            <v>0</v>
          </cell>
          <cell r="BO108">
            <v>0</v>
          </cell>
          <cell r="BQ108">
            <v>158664</v>
          </cell>
          <cell r="BR108">
            <v>0</v>
          </cell>
          <cell r="BU108">
            <v>-99</v>
          </cell>
        </row>
        <row r="109">
          <cell r="A109">
            <v>100</v>
          </cell>
          <cell r="B109">
            <v>100</v>
          </cell>
          <cell r="C109" t="str">
            <v>FRAMINGHAM</v>
          </cell>
          <cell r="D109">
            <v>338</v>
          </cell>
          <cell r="E109">
            <v>4426560</v>
          </cell>
          <cell r="F109">
            <v>301834</v>
          </cell>
          <cell r="G109">
            <v>4728394</v>
          </cell>
          <cell r="I109">
            <v>303775.37475005316</v>
          </cell>
          <cell r="J109">
            <v>0.32100202888042856</v>
          </cell>
          <cell r="K109">
            <v>301834</v>
          </cell>
          <cell r="L109">
            <v>605609.37475005316</v>
          </cell>
          <cell r="N109">
            <v>4122784.625249947</v>
          </cell>
          <cell r="P109">
            <v>0</v>
          </cell>
          <cell r="Q109">
            <v>303775.37475005316</v>
          </cell>
          <cell r="R109">
            <v>301834</v>
          </cell>
          <cell r="S109">
            <v>605609.37475005316</v>
          </cell>
          <cell r="U109">
            <v>1248168.75</v>
          </cell>
          <cell r="V109">
            <v>0</v>
          </cell>
          <cell r="W109">
            <v>100</v>
          </cell>
          <cell r="X109">
            <v>338</v>
          </cell>
          <cell r="Y109">
            <v>4426560</v>
          </cell>
          <cell r="Z109">
            <v>0</v>
          </cell>
          <cell r="AA109">
            <v>4426560</v>
          </cell>
          <cell r="AB109">
            <v>301834</v>
          </cell>
          <cell r="AC109">
            <v>4728394</v>
          </cell>
          <cell r="AD109">
            <v>0</v>
          </cell>
          <cell r="AE109">
            <v>0</v>
          </cell>
          <cell r="AF109">
            <v>0</v>
          </cell>
          <cell r="AG109">
            <v>4728394</v>
          </cell>
          <cell r="AI109">
            <v>100</v>
          </cell>
          <cell r="AJ109">
            <v>100</v>
          </cell>
          <cell r="AK109" t="str">
            <v>FRAMINGHAM</v>
          </cell>
          <cell r="AL109">
            <v>4426560</v>
          </cell>
          <cell r="AM109">
            <v>4059891</v>
          </cell>
          <cell r="AN109">
            <v>366669</v>
          </cell>
          <cell r="AO109">
            <v>176455.25</v>
          </cell>
          <cell r="AP109">
            <v>107995</v>
          </cell>
          <cell r="AQ109">
            <v>124198</v>
          </cell>
          <cell r="AR109">
            <v>125896.25</v>
          </cell>
          <cell r="AS109">
            <v>45121.25</v>
          </cell>
          <cell r="AT109">
            <v>0</v>
          </cell>
          <cell r="AU109">
            <v>946334.75</v>
          </cell>
          <cell r="AV109">
            <v>303775.37475005316</v>
          </cell>
          <cell r="AX109">
            <v>100</v>
          </cell>
          <cell r="AY109" t="str">
            <v>FRAMINGHAM</v>
          </cell>
          <cell r="BC109">
            <v>0</v>
          </cell>
          <cell r="BF109">
            <v>0</v>
          </cell>
          <cell r="BG109">
            <v>0</v>
          </cell>
          <cell r="BI109">
            <v>0</v>
          </cell>
          <cell r="BJ109">
            <v>366669</v>
          </cell>
          <cell r="BK109">
            <v>366669</v>
          </cell>
          <cell r="BL109">
            <v>0</v>
          </cell>
          <cell r="BN109">
            <v>0</v>
          </cell>
          <cell r="BO109">
            <v>0</v>
          </cell>
          <cell r="BQ109">
            <v>110709</v>
          </cell>
          <cell r="BR109">
            <v>204414.5</v>
          </cell>
          <cell r="BU109">
            <v>-100</v>
          </cell>
        </row>
        <row r="110">
          <cell r="A110">
            <v>101</v>
          </cell>
          <cell r="B110">
            <v>101</v>
          </cell>
          <cell r="C110" t="str">
            <v>FRANKLIN</v>
          </cell>
          <cell r="D110">
            <v>419</v>
          </cell>
          <cell r="E110">
            <v>3977103</v>
          </cell>
          <cell r="F110">
            <v>374167</v>
          </cell>
          <cell r="G110">
            <v>4351270</v>
          </cell>
          <cell r="I110">
            <v>0</v>
          </cell>
          <cell r="J110">
            <v>0</v>
          </cell>
          <cell r="K110">
            <v>374167</v>
          </cell>
          <cell r="L110">
            <v>374167</v>
          </cell>
          <cell r="N110">
            <v>3977103</v>
          </cell>
          <cell r="P110">
            <v>0</v>
          </cell>
          <cell r="Q110">
            <v>0</v>
          </cell>
          <cell r="R110">
            <v>374167</v>
          </cell>
          <cell r="S110">
            <v>374167</v>
          </cell>
          <cell r="U110">
            <v>600251.25</v>
          </cell>
          <cell r="V110">
            <v>0</v>
          </cell>
          <cell r="W110">
            <v>101</v>
          </cell>
          <cell r="X110">
            <v>419</v>
          </cell>
          <cell r="Y110">
            <v>3977103</v>
          </cell>
          <cell r="Z110">
            <v>0</v>
          </cell>
          <cell r="AA110">
            <v>3977103</v>
          </cell>
          <cell r="AB110">
            <v>374167</v>
          </cell>
          <cell r="AC110">
            <v>4351270</v>
          </cell>
          <cell r="AD110">
            <v>0</v>
          </cell>
          <cell r="AE110">
            <v>0</v>
          </cell>
          <cell r="AF110">
            <v>0</v>
          </cell>
          <cell r="AG110">
            <v>4351270</v>
          </cell>
          <cell r="AI110">
            <v>101</v>
          </cell>
          <cell r="AJ110">
            <v>101</v>
          </cell>
          <cell r="AK110" t="str">
            <v>FRANKLIN</v>
          </cell>
          <cell r="AL110">
            <v>3977103</v>
          </cell>
          <cell r="AM110">
            <v>4008561</v>
          </cell>
          <cell r="AN110">
            <v>0</v>
          </cell>
          <cell r="AO110">
            <v>75524.5</v>
          </cell>
          <cell r="AP110">
            <v>16566.75</v>
          </cell>
          <cell r="AQ110">
            <v>26560.25</v>
          </cell>
          <cell r="AR110">
            <v>33753.75</v>
          </cell>
          <cell r="AS110">
            <v>73679</v>
          </cell>
          <cell r="AT110">
            <v>0</v>
          </cell>
          <cell r="AU110">
            <v>226084.25</v>
          </cell>
          <cell r="AV110">
            <v>0</v>
          </cell>
          <cell r="AX110">
            <v>101</v>
          </cell>
          <cell r="AY110" t="str">
            <v>FRANKLIN</v>
          </cell>
          <cell r="BC110">
            <v>0</v>
          </cell>
          <cell r="BF110">
            <v>0</v>
          </cell>
          <cell r="BG110">
            <v>0</v>
          </cell>
          <cell r="BI110">
            <v>0</v>
          </cell>
          <cell r="BJ110">
            <v>0</v>
          </cell>
          <cell r="BK110">
            <v>0</v>
          </cell>
          <cell r="BL110">
            <v>0</v>
          </cell>
          <cell r="BN110">
            <v>0</v>
          </cell>
          <cell r="BO110">
            <v>0</v>
          </cell>
          <cell r="BQ110">
            <v>1752873.8054425297</v>
          </cell>
          <cell r="BR110">
            <v>82141.25</v>
          </cell>
          <cell r="BU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-102</v>
          </cell>
        </row>
        <row r="112">
          <cell r="A112">
            <v>103</v>
          </cell>
          <cell r="B112">
            <v>103</v>
          </cell>
          <cell r="C112" t="str">
            <v>GARDNER</v>
          </cell>
          <cell r="D112">
            <v>15</v>
          </cell>
          <cell r="E112">
            <v>159270</v>
          </cell>
          <cell r="F112">
            <v>13395</v>
          </cell>
          <cell r="G112">
            <v>172665</v>
          </cell>
          <cell r="I112">
            <v>30032.975544876106</v>
          </cell>
          <cell r="J112">
            <v>0.66656624874187498</v>
          </cell>
          <cell r="K112">
            <v>13395</v>
          </cell>
          <cell r="L112">
            <v>43427.975544876106</v>
          </cell>
          <cell r="N112">
            <v>129237.0244551239</v>
          </cell>
          <cell r="P112">
            <v>0</v>
          </cell>
          <cell r="Q112">
            <v>30032.975544876106</v>
          </cell>
          <cell r="R112">
            <v>13395</v>
          </cell>
          <cell r="S112">
            <v>43427.975544876106</v>
          </cell>
          <cell r="U112">
            <v>58451.25</v>
          </cell>
          <cell r="V112">
            <v>0</v>
          </cell>
          <cell r="W112">
            <v>103</v>
          </cell>
          <cell r="X112">
            <v>15</v>
          </cell>
          <cell r="Y112">
            <v>159270</v>
          </cell>
          <cell r="Z112">
            <v>0</v>
          </cell>
          <cell r="AA112">
            <v>159270</v>
          </cell>
          <cell r="AB112">
            <v>13395</v>
          </cell>
          <cell r="AC112">
            <v>172665</v>
          </cell>
          <cell r="AD112">
            <v>0</v>
          </cell>
          <cell r="AE112">
            <v>0</v>
          </cell>
          <cell r="AF112">
            <v>0</v>
          </cell>
          <cell r="AG112">
            <v>172665</v>
          </cell>
          <cell r="AI112">
            <v>103</v>
          </cell>
          <cell r="AJ112">
            <v>103</v>
          </cell>
          <cell r="AK112" t="str">
            <v>GARDNER</v>
          </cell>
          <cell r="AL112">
            <v>159270</v>
          </cell>
          <cell r="AM112">
            <v>123019</v>
          </cell>
          <cell r="AN112">
            <v>36251</v>
          </cell>
          <cell r="AO112">
            <v>5820.25</v>
          </cell>
          <cell r="AP112">
            <v>0</v>
          </cell>
          <cell r="AQ112">
            <v>0</v>
          </cell>
          <cell r="AR112">
            <v>0</v>
          </cell>
          <cell r="AS112">
            <v>2985</v>
          </cell>
          <cell r="AT112">
            <v>0</v>
          </cell>
          <cell r="AU112">
            <v>45056.25</v>
          </cell>
          <cell r="AV112">
            <v>30032.975544876106</v>
          </cell>
          <cell r="AX112">
            <v>103</v>
          </cell>
          <cell r="AY112" t="str">
            <v>GARDNER</v>
          </cell>
          <cell r="BC112">
            <v>0</v>
          </cell>
          <cell r="BF112">
            <v>0</v>
          </cell>
          <cell r="BG112">
            <v>0</v>
          </cell>
          <cell r="BI112">
            <v>0</v>
          </cell>
          <cell r="BJ112">
            <v>36251</v>
          </cell>
          <cell r="BK112">
            <v>36251</v>
          </cell>
          <cell r="BL112">
            <v>0</v>
          </cell>
          <cell r="BN112">
            <v>0</v>
          </cell>
          <cell r="BO112">
            <v>0</v>
          </cell>
          <cell r="BQ112">
            <v>16416</v>
          </cell>
          <cell r="BR112">
            <v>3097.5</v>
          </cell>
          <cell r="BU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-104</v>
          </cell>
        </row>
        <row r="114">
          <cell r="A114">
            <v>105</v>
          </cell>
          <cell r="B114">
            <v>105</v>
          </cell>
          <cell r="C114" t="str">
            <v>GEORGETOWN</v>
          </cell>
          <cell r="D114">
            <v>2</v>
          </cell>
          <cell r="E114">
            <v>21586</v>
          </cell>
          <cell r="F114">
            <v>1786</v>
          </cell>
          <cell r="G114">
            <v>23372</v>
          </cell>
          <cell r="I114">
            <v>10080.03126684802</v>
          </cell>
          <cell r="J114">
            <v>0.43108374745960826</v>
          </cell>
          <cell r="K114">
            <v>1786</v>
          </cell>
          <cell r="L114">
            <v>11866.03126684802</v>
          </cell>
          <cell r="N114">
            <v>11505.96873315198</v>
          </cell>
          <cell r="P114">
            <v>0</v>
          </cell>
          <cell r="Q114">
            <v>10080.03126684802</v>
          </cell>
          <cell r="R114">
            <v>1786</v>
          </cell>
          <cell r="S114">
            <v>11866.03126684802</v>
          </cell>
          <cell r="U114">
            <v>25169</v>
          </cell>
          <cell r="V114">
            <v>0</v>
          </cell>
          <cell r="W114">
            <v>105</v>
          </cell>
          <cell r="X114">
            <v>2</v>
          </cell>
          <cell r="Y114">
            <v>21586</v>
          </cell>
          <cell r="Z114">
            <v>0</v>
          </cell>
          <cell r="AA114">
            <v>21586</v>
          </cell>
          <cell r="AB114">
            <v>1786</v>
          </cell>
          <cell r="AC114">
            <v>23372</v>
          </cell>
          <cell r="AD114">
            <v>0</v>
          </cell>
          <cell r="AE114">
            <v>0</v>
          </cell>
          <cell r="AF114">
            <v>0</v>
          </cell>
          <cell r="AG114">
            <v>23372</v>
          </cell>
          <cell r="AI114">
            <v>105</v>
          </cell>
          <cell r="AJ114">
            <v>105</v>
          </cell>
          <cell r="AK114" t="str">
            <v>GEORGETOWN</v>
          </cell>
          <cell r="AL114">
            <v>21586</v>
          </cell>
          <cell r="AM114">
            <v>9419</v>
          </cell>
          <cell r="AN114">
            <v>12167</v>
          </cell>
          <cell r="AO114">
            <v>0</v>
          </cell>
          <cell r="AP114">
            <v>0</v>
          </cell>
          <cell r="AQ114">
            <v>0</v>
          </cell>
          <cell r="AR114">
            <v>2606</v>
          </cell>
          <cell r="AS114">
            <v>8610</v>
          </cell>
          <cell r="AT114">
            <v>0</v>
          </cell>
          <cell r="AU114">
            <v>23383</v>
          </cell>
          <cell r="AV114">
            <v>10080.03126684802</v>
          </cell>
          <cell r="AX114">
            <v>105</v>
          </cell>
          <cell r="AY114" t="str">
            <v>GEORGETOWN</v>
          </cell>
          <cell r="BC114">
            <v>0</v>
          </cell>
          <cell r="BF114">
            <v>0</v>
          </cell>
          <cell r="BG114">
            <v>0</v>
          </cell>
          <cell r="BI114">
            <v>0</v>
          </cell>
          <cell r="BJ114">
            <v>12167</v>
          </cell>
          <cell r="BK114">
            <v>12167</v>
          </cell>
          <cell r="BL114">
            <v>0</v>
          </cell>
          <cell r="BN114">
            <v>0</v>
          </cell>
          <cell r="BO114">
            <v>0</v>
          </cell>
          <cell r="BQ114">
            <v>0</v>
          </cell>
          <cell r="BR114">
            <v>0</v>
          </cell>
          <cell r="BU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-106</v>
          </cell>
        </row>
        <row r="116">
          <cell r="A116">
            <v>107</v>
          </cell>
          <cell r="B116">
            <v>107</v>
          </cell>
          <cell r="C116" t="str">
            <v>GLOUCESTER</v>
          </cell>
          <cell r="D116">
            <v>1</v>
          </cell>
          <cell r="E116">
            <v>13789</v>
          </cell>
          <cell r="F116">
            <v>893</v>
          </cell>
          <cell r="G116">
            <v>14682</v>
          </cell>
          <cell r="I116">
            <v>0</v>
          </cell>
          <cell r="J116">
            <v>0</v>
          </cell>
          <cell r="K116">
            <v>893</v>
          </cell>
          <cell r="L116">
            <v>893</v>
          </cell>
          <cell r="N116">
            <v>13789</v>
          </cell>
          <cell r="P116">
            <v>0</v>
          </cell>
          <cell r="Q116">
            <v>0</v>
          </cell>
          <cell r="R116">
            <v>893</v>
          </cell>
          <cell r="S116">
            <v>893</v>
          </cell>
          <cell r="U116">
            <v>354006.75</v>
          </cell>
          <cell r="V116">
            <v>0</v>
          </cell>
          <cell r="W116">
            <v>107</v>
          </cell>
          <cell r="X116">
            <v>1</v>
          </cell>
          <cell r="Y116">
            <v>13789</v>
          </cell>
          <cell r="Z116">
            <v>0</v>
          </cell>
          <cell r="AA116">
            <v>13789</v>
          </cell>
          <cell r="AB116">
            <v>893</v>
          </cell>
          <cell r="AC116">
            <v>14682</v>
          </cell>
          <cell r="AD116">
            <v>0</v>
          </cell>
          <cell r="AE116">
            <v>0</v>
          </cell>
          <cell r="AF116">
            <v>0</v>
          </cell>
          <cell r="AG116">
            <v>14682</v>
          </cell>
          <cell r="AI116">
            <v>107</v>
          </cell>
          <cell r="AJ116">
            <v>107</v>
          </cell>
          <cell r="AK116" t="str">
            <v>GLOUCESTER</v>
          </cell>
          <cell r="AL116">
            <v>13789</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-109</v>
          </cell>
        </row>
        <row r="119">
          <cell r="A119">
            <v>110</v>
          </cell>
          <cell r="B119">
            <v>110</v>
          </cell>
          <cell r="C119" t="str">
            <v>GRAFTON</v>
          </cell>
          <cell r="D119">
            <v>47</v>
          </cell>
          <cell r="E119">
            <v>508359</v>
          </cell>
          <cell r="F119">
            <v>41971</v>
          </cell>
          <cell r="G119">
            <v>550330</v>
          </cell>
          <cell r="I119">
            <v>9446.2494045040785</v>
          </cell>
          <cell r="J119">
            <v>0.12759468758299924</v>
          </cell>
          <cell r="K119">
            <v>41971</v>
          </cell>
          <cell r="L119">
            <v>51417.24940450408</v>
          </cell>
          <cell r="N119">
            <v>498912.75059549592</v>
          </cell>
          <cell r="P119">
            <v>0</v>
          </cell>
          <cell r="Q119">
            <v>9446.2494045040785</v>
          </cell>
          <cell r="R119">
            <v>41971</v>
          </cell>
          <cell r="S119">
            <v>51417.24940450408</v>
          </cell>
          <cell r="U119">
            <v>116004.25</v>
          </cell>
          <cell r="V119">
            <v>0</v>
          </cell>
          <cell r="W119">
            <v>110</v>
          </cell>
          <cell r="X119">
            <v>47</v>
          </cell>
          <cell r="Y119">
            <v>508359</v>
          </cell>
          <cell r="Z119">
            <v>0</v>
          </cell>
          <cell r="AA119">
            <v>508359</v>
          </cell>
          <cell r="AB119">
            <v>41971</v>
          </cell>
          <cell r="AC119">
            <v>550330</v>
          </cell>
          <cell r="AD119">
            <v>0</v>
          </cell>
          <cell r="AE119">
            <v>0</v>
          </cell>
          <cell r="AF119">
            <v>0</v>
          </cell>
          <cell r="AG119">
            <v>550330</v>
          </cell>
          <cell r="AI119">
            <v>110</v>
          </cell>
          <cell r="AJ119">
            <v>110</v>
          </cell>
          <cell r="AK119" t="str">
            <v>GRAFTON</v>
          </cell>
          <cell r="AL119">
            <v>508359</v>
          </cell>
          <cell r="AM119">
            <v>496957</v>
          </cell>
          <cell r="AN119">
            <v>11402</v>
          </cell>
          <cell r="AO119">
            <v>1544</v>
          </cell>
          <cell r="AP119">
            <v>0</v>
          </cell>
          <cell r="AQ119">
            <v>23833.25</v>
          </cell>
          <cell r="AR119">
            <v>13948</v>
          </cell>
          <cell r="AS119">
            <v>23306</v>
          </cell>
          <cell r="AT119">
            <v>0</v>
          </cell>
          <cell r="AU119">
            <v>74033.25</v>
          </cell>
          <cell r="AV119">
            <v>9446.2494045040785</v>
          </cell>
          <cell r="AX119">
            <v>110</v>
          </cell>
          <cell r="AY119" t="str">
            <v>GRAFTON</v>
          </cell>
          <cell r="BC119">
            <v>0</v>
          </cell>
          <cell r="BF119">
            <v>0</v>
          </cell>
          <cell r="BG119">
            <v>0</v>
          </cell>
          <cell r="BI119">
            <v>0</v>
          </cell>
          <cell r="BJ119">
            <v>11402</v>
          </cell>
          <cell r="BK119">
            <v>11402</v>
          </cell>
          <cell r="BL119">
            <v>0</v>
          </cell>
          <cell r="BN119">
            <v>0</v>
          </cell>
          <cell r="BO119">
            <v>0</v>
          </cell>
          <cell r="BQ119">
            <v>10136</v>
          </cell>
          <cell r="BR119">
            <v>0</v>
          </cell>
          <cell r="BU119">
            <v>-110</v>
          </cell>
        </row>
        <row r="120">
          <cell r="A120">
            <v>111</v>
          </cell>
          <cell r="B120">
            <v>111</v>
          </cell>
          <cell r="C120" t="str">
            <v>GRANBY</v>
          </cell>
          <cell r="D120">
            <v>23</v>
          </cell>
          <cell r="E120">
            <v>254651</v>
          </cell>
          <cell r="F120">
            <v>20539</v>
          </cell>
          <cell r="G120">
            <v>275190</v>
          </cell>
          <cell r="I120">
            <v>41439.392121021709</v>
          </cell>
          <cell r="J120">
            <v>0.53317797676346579</v>
          </cell>
          <cell r="K120">
            <v>20539</v>
          </cell>
          <cell r="L120">
            <v>61978.392121021709</v>
          </cell>
          <cell r="N120">
            <v>213211.60787897831</v>
          </cell>
          <cell r="P120">
            <v>0</v>
          </cell>
          <cell r="Q120">
            <v>41439.392121021709</v>
          </cell>
          <cell r="R120">
            <v>20539</v>
          </cell>
          <cell r="S120">
            <v>61978.392121021709</v>
          </cell>
          <cell r="U120">
            <v>98260.5</v>
          </cell>
          <cell r="V120">
            <v>0</v>
          </cell>
          <cell r="W120">
            <v>111</v>
          </cell>
          <cell r="X120">
            <v>23</v>
          </cell>
          <cell r="Y120">
            <v>254651</v>
          </cell>
          <cell r="Z120">
            <v>0</v>
          </cell>
          <cell r="AA120">
            <v>254651</v>
          </cell>
          <cell r="AB120">
            <v>20539</v>
          </cell>
          <cell r="AC120">
            <v>275190</v>
          </cell>
          <cell r="AD120">
            <v>0</v>
          </cell>
          <cell r="AE120">
            <v>0</v>
          </cell>
          <cell r="AF120">
            <v>0</v>
          </cell>
          <cell r="AG120">
            <v>275190</v>
          </cell>
          <cell r="AI120">
            <v>111</v>
          </cell>
          <cell r="AJ120">
            <v>111</v>
          </cell>
          <cell r="AK120" t="str">
            <v>GRANBY</v>
          </cell>
          <cell r="AL120">
            <v>254651</v>
          </cell>
          <cell r="AM120">
            <v>204632</v>
          </cell>
          <cell r="AN120">
            <v>50019</v>
          </cell>
          <cell r="AO120">
            <v>11998</v>
          </cell>
          <cell r="AP120">
            <v>0</v>
          </cell>
          <cell r="AQ120">
            <v>14194.25</v>
          </cell>
          <cell r="AR120">
            <v>1510.25</v>
          </cell>
          <cell r="AS120">
            <v>0</v>
          </cell>
          <cell r="AT120">
            <v>0</v>
          </cell>
          <cell r="AU120">
            <v>77721.5</v>
          </cell>
          <cell r="AV120">
            <v>41439.392121021709</v>
          </cell>
          <cell r="AX120">
            <v>111</v>
          </cell>
          <cell r="AY120" t="str">
            <v>GRANBY</v>
          </cell>
          <cell r="BC120">
            <v>0</v>
          </cell>
          <cell r="BF120">
            <v>0</v>
          </cell>
          <cell r="BG120">
            <v>0</v>
          </cell>
          <cell r="BI120">
            <v>0</v>
          </cell>
          <cell r="BJ120">
            <v>50019</v>
          </cell>
          <cell r="BK120">
            <v>50019</v>
          </cell>
          <cell r="BL120">
            <v>0</v>
          </cell>
          <cell r="BN120">
            <v>0</v>
          </cell>
          <cell r="BO120">
            <v>0</v>
          </cell>
          <cell r="BQ120">
            <v>23522</v>
          </cell>
          <cell r="BR120">
            <v>9603</v>
          </cell>
          <cell r="BU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-113</v>
          </cell>
        </row>
        <row r="123">
          <cell r="A123">
            <v>114</v>
          </cell>
          <cell r="B123">
            <v>114</v>
          </cell>
          <cell r="C123" t="str">
            <v>GREENFIELD</v>
          </cell>
          <cell r="D123">
            <v>94</v>
          </cell>
          <cell r="E123">
            <v>1073867</v>
          </cell>
          <cell r="F123">
            <v>83942</v>
          </cell>
          <cell r="G123">
            <v>1157809</v>
          </cell>
          <cell r="I123">
            <v>0</v>
          </cell>
          <cell r="J123">
            <v>0</v>
          </cell>
          <cell r="K123">
            <v>83942</v>
          </cell>
          <cell r="L123">
            <v>83942</v>
          </cell>
          <cell r="N123">
            <v>1073867</v>
          </cell>
          <cell r="P123">
            <v>0</v>
          </cell>
          <cell r="Q123">
            <v>0</v>
          </cell>
          <cell r="R123">
            <v>83942</v>
          </cell>
          <cell r="S123">
            <v>83942</v>
          </cell>
          <cell r="U123">
            <v>154631.25</v>
          </cell>
          <cell r="V123">
            <v>0</v>
          </cell>
          <cell r="W123">
            <v>114</v>
          </cell>
          <cell r="X123">
            <v>94</v>
          </cell>
          <cell r="Y123">
            <v>1073867</v>
          </cell>
          <cell r="Z123">
            <v>0</v>
          </cell>
          <cell r="AA123">
            <v>1073867</v>
          </cell>
          <cell r="AB123">
            <v>83942</v>
          </cell>
          <cell r="AC123">
            <v>1157809</v>
          </cell>
          <cell r="AD123">
            <v>0</v>
          </cell>
          <cell r="AE123">
            <v>0</v>
          </cell>
          <cell r="AF123">
            <v>0</v>
          </cell>
          <cell r="AG123">
            <v>1157809</v>
          </cell>
          <cell r="AI123">
            <v>114</v>
          </cell>
          <cell r="AJ123">
            <v>114</v>
          </cell>
          <cell r="AK123" t="str">
            <v>GREENFIELD</v>
          </cell>
          <cell r="AL123">
            <v>1073867</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-116</v>
          </cell>
        </row>
        <row r="126">
          <cell r="A126">
            <v>117</v>
          </cell>
          <cell r="B126">
            <v>117</v>
          </cell>
          <cell r="C126" t="str">
            <v>HADLEY</v>
          </cell>
          <cell r="D126">
            <v>42</v>
          </cell>
          <cell r="E126">
            <v>519370</v>
          </cell>
          <cell r="F126">
            <v>37506</v>
          </cell>
          <cell r="G126">
            <v>556876</v>
          </cell>
          <cell r="I126">
            <v>39410.461688498421</v>
          </cell>
          <cell r="J126">
            <v>0.33761561604703449</v>
          </cell>
          <cell r="K126">
            <v>37506</v>
          </cell>
          <cell r="L126">
            <v>76916.461688498413</v>
          </cell>
          <cell r="N126">
            <v>479959.53831150162</v>
          </cell>
          <cell r="P126">
            <v>0</v>
          </cell>
          <cell r="Q126">
            <v>39410.461688498421</v>
          </cell>
          <cell r="R126">
            <v>37506</v>
          </cell>
          <cell r="S126">
            <v>76916.461688498413</v>
          </cell>
          <cell r="U126">
            <v>154237.75</v>
          </cell>
          <cell r="V126">
            <v>0</v>
          </cell>
          <cell r="W126">
            <v>117</v>
          </cell>
          <cell r="X126">
            <v>42</v>
          </cell>
          <cell r="Y126">
            <v>519370</v>
          </cell>
          <cell r="Z126">
            <v>0</v>
          </cell>
          <cell r="AA126">
            <v>519370</v>
          </cell>
          <cell r="AB126">
            <v>37506</v>
          </cell>
          <cell r="AC126">
            <v>556876</v>
          </cell>
          <cell r="AD126">
            <v>0</v>
          </cell>
          <cell r="AE126">
            <v>0</v>
          </cell>
          <cell r="AF126">
            <v>0</v>
          </cell>
          <cell r="AG126">
            <v>556876</v>
          </cell>
          <cell r="AI126">
            <v>117</v>
          </cell>
          <cell r="AJ126">
            <v>117</v>
          </cell>
          <cell r="AK126" t="str">
            <v>HADLEY</v>
          </cell>
          <cell r="AL126">
            <v>519370</v>
          </cell>
          <cell r="AM126">
            <v>471800</v>
          </cell>
          <cell r="AN126">
            <v>47570</v>
          </cell>
          <cell r="AO126">
            <v>22843.75</v>
          </cell>
          <cell r="AP126">
            <v>15796.5</v>
          </cell>
          <cell r="AQ126">
            <v>26926.75</v>
          </cell>
          <cell r="AR126">
            <v>3594.75</v>
          </cell>
          <cell r="AS126">
            <v>0</v>
          </cell>
          <cell r="AT126">
            <v>0</v>
          </cell>
          <cell r="AU126">
            <v>116731.75</v>
          </cell>
          <cell r="AV126">
            <v>39410.461688498421</v>
          </cell>
          <cell r="AX126">
            <v>117</v>
          </cell>
          <cell r="AY126" t="str">
            <v>HADLEY</v>
          </cell>
          <cell r="BC126">
            <v>0</v>
          </cell>
          <cell r="BF126">
            <v>0</v>
          </cell>
          <cell r="BG126">
            <v>0</v>
          </cell>
          <cell r="BI126">
            <v>0</v>
          </cell>
          <cell r="BJ126">
            <v>47570</v>
          </cell>
          <cell r="BK126">
            <v>47570</v>
          </cell>
          <cell r="BL126">
            <v>0</v>
          </cell>
          <cell r="BN126">
            <v>0</v>
          </cell>
          <cell r="BO126">
            <v>0</v>
          </cell>
          <cell r="BQ126">
            <v>36773</v>
          </cell>
          <cell r="BR126">
            <v>1112.25</v>
          </cell>
          <cell r="BU126">
            <v>-117</v>
          </cell>
        </row>
        <row r="127">
          <cell r="A127">
            <v>118</v>
          </cell>
          <cell r="B127">
            <v>118</v>
          </cell>
          <cell r="C127" t="str">
            <v>HALIFAX</v>
          </cell>
          <cell r="D127">
            <v>1</v>
          </cell>
          <cell r="E127">
            <v>10526</v>
          </cell>
          <cell r="F127">
            <v>893</v>
          </cell>
          <cell r="G127">
            <v>11419</v>
          </cell>
          <cell r="I127">
            <v>0</v>
          </cell>
          <cell r="J127">
            <v>0</v>
          </cell>
          <cell r="K127">
            <v>893</v>
          </cell>
          <cell r="L127">
            <v>893</v>
          </cell>
          <cell r="N127">
            <v>10526</v>
          </cell>
          <cell r="P127">
            <v>0</v>
          </cell>
          <cell r="Q127">
            <v>0</v>
          </cell>
          <cell r="R127">
            <v>893</v>
          </cell>
          <cell r="S127">
            <v>893</v>
          </cell>
          <cell r="U127">
            <v>3696</v>
          </cell>
          <cell r="V127">
            <v>0</v>
          </cell>
          <cell r="W127">
            <v>118</v>
          </cell>
          <cell r="X127">
            <v>1</v>
          </cell>
          <cell r="Y127">
            <v>10526</v>
          </cell>
          <cell r="Z127">
            <v>0</v>
          </cell>
          <cell r="AA127">
            <v>10526</v>
          </cell>
          <cell r="AB127">
            <v>893</v>
          </cell>
          <cell r="AC127">
            <v>11419</v>
          </cell>
          <cell r="AD127">
            <v>0</v>
          </cell>
          <cell r="AE127">
            <v>0</v>
          </cell>
          <cell r="AF127">
            <v>0</v>
          </cell>
          <cell r="AG127">
            <v>11419</v>
          </cell>
          <cell r="AI127">
            <v>118</v>
          </cell>
          <cell r="AJ127">
            <v>118</v>
          </cell>
          <cell r="AK127" t="str">
            <v>HALIFAX</v>
          </cell>
          <cell r="AL127">
            <v>10526</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-121</v>
          </cell>
        </row>
        <row r="131">
          <cell r="A131">
            <v>122</v>
          </cell>
          <cell r="B131">
            <v>122</v>
          </cell>
          <cell r="C131" t="str">
            <v>HANOVER</v>
          </cell>
          <cell r="D131">
            <v>33</v>
          </cell>
          <cell r="E131">
            <v>341286</v>
          </cell>
          <cell r="F131">
            <v>29469</v>
          </cell>
          <cell r="G131">
            <v>370755</v>
          </cell>
          <cell r="I131">
            <v>15673.05264290547</v>
          </cell>
          <cell r="J131">
            <v>0.49149930281233589</v>
          </cell>
          <cell r="K131">
            <v>29469</v>
          </cell>
          <cell r="L131">
            <v>45142.052642905473</v>
          </cell>
          <cell r="N131">
            <v>325612.9473570945</v>
          </cell>
          <cell r="P131">
            <v>0</v>
          </cell>
          <cell r="Q131">
            <v>15673.05264290547</v>
          </cell>
          <cell r="R131">
            <v>29469</v>
          </cell>
          <cell r="S131">
            <v>45142.052642905473</v>
          </cell>
          <cell r="U131">
            <v>61357.25</v>
          </cell>
          <cell r="V131">
            <v>0</v>
          </cell>
          <cell r="W131">
            <v>122</v>
          </cell>
          <cell r="X131">
            <v>33</v>
          </cell>
          <cell r="Y131">
            <v>341286</v>
          </cell>
          <cell r="Z131">
            <v>0</v>
          </cell>
          <cell r="AA131">
            <v>341286</v>
          </cell>
          <cell r="AB131">
            <v>29469</v>
          </cell>
          <cell r="AC131">
            <v>370755</v>
          </cell>
          <cell r="AD131">
            <v>0</v>
          </cell>
          <cell r="AE131">
            <v>0</v>
          </cell>
          <cell r="AF131">
            <v>0</v>
          </cell>
          <cell r="AG131">
            <v>370755</v>
          </cell>
          <cell r="AI131">
            <v>122</v>
          </cell>
          <cell r="AJ131">
            <v>122</v>
          </cell>
          <cell r="AK131" t="str">
            <v>HANOVER</v>
          </cell>
          <cell r="AL131">
            <v>341286</v>
          </cell>
          <cell r="AM131">
            <v>322368</v>
          </cell>
          <cell r="AN131">
            <v>18918</v>
          </cell>
          <cell r="AO131">
            <v>3336</v>
          </cell>
          <cell r="AP131">
            <v>2677.75</v>
          </cell>
          <cell r="AQ131">
            <v>853.25</v>
          </cell>
          <cell r="AR131">
            <v>0</v>
          </cell>
          <cell r="AS131">
            <v>6103.25</v>
          </cell>
          <cell r="AT131">
            <v>0</v>
          </cell>
          <cell r="AU131">
            <v>31888.25</v>
          </cell>
          <cell r="AV131">
            <v>15673.05264290547</v>
          </cell>
          <cell r="AX131">
            <v>122</v>
          </cell>
          <cell r="AY131" t="str">
            <v>HANOVER</v>
          </cell>
          <cell r="BC131">
            <v>0</v>
          </cell>
          <cell r="BF131">
            <v>0</v>
          </cell>
          <cell r="BG131">
            <v>0</v>
          </cell>
          <cell r="BI131">
            <v>0</v>
          </cell>
          <cell r="BJ131">
            <v>18918</v>
          </cell>
          <cell r="BK131">
            <v>18918</v>
          </cell>
          <cell r="BL131">
            <v>0</v>
          </cell>
          <cell r="BN131">
            <v>0</v>
          </cell>
          <cell r="BO131">
            <v>0</v>
          </cell>
          <cell r="BQ131">
            <v>15942</v>
          </cell>
          <cell r="BR131">
            <v>3408</v>
          </cell>
          <cell r="BU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-124</v>
          </cell>
        </row>
        <row r="134">
          <cell r="A134">
            <v>125</v>
          </cell>
          <cell r="B134">
            <v>125</v>
          </cell>
          <cell r="C134" t="str">
            <v>HARVARD</v>
          </cell>
          <cell r="D134">
            <v>20</v>
          </cell>
          <cell r="E134">
            <v>287684</v>
          </cell>
          <cell r="F134">
            <v>17860</v>
          </cell>
          <cell r="G134">
            <v>305544</v>
          </cell>
          <cell r="I134">
            <v>0</v>
          </cell>
          <cell r="J134">
            <v>0</v>
          </cell>
          <cell r="K134">
            <v>17860</v>
          </cell>
          <cell r="L134">
            <v>17860</v>
          </cell>
          <cell r="N134">
            <v>287684</v>
          </cell>
          <cell r="P134">
            <v>0</v>
          </cell>
          <cell r="Q134">
            <v>0</v>
          </cell>
          <cell r="R134">
            <v>17860</v>
          </cell>
          <cell r="S134">
            <v>17860</v>
          </cell>
          <cell r="U134">
            <v>57938.75</v>
          </cell>
          <cell r="V134">
            <v>0</v>
          </cell>
          <cell r="W134">
            <v>125</v>
          </cell>
          <cell r="X134">
            <v>20</v>
          </cell>
          <cell r="Y134">
            <v>287684</v>
          </cell>
          <cell r="Z134">
            <v>0</v>
          </cell>
          <cell r="AA134">
            <v>287684</v>
          </cell>
          <cell r="AB134">
            <v>17860</v>
          </cell>
          <cell r="AC134">
            <v>305544</v>
          </cell>
          <cell r="AD134">
            <v>0</v>
          </cell>
          <cell r="AE134">
            <v>0</v>
          </cell>
          <cell r="AF134">
            <v>0</v>
          </cell>
          <cell r="AG134">
            <v>305544</v>
          </cell>
          <cell r="AI134">
            <v>125</v>
          </cell>
          <cell r="AJ134">
            <v>125</v>
          </cell>
          <cell r="AK134" t="str">
            <v>HARVARD</v>
          </cell>
          <cell r="AL134">
            <v>287684</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-126</v>
          </cell>
        </row>
        <row r="136">
          <cell r="A136">
            <v>127</v>
          </cell>
          <cell r="B136">
            <v>127</v>
          </cell>
          <cell r="C136" t="str">
            <v>HATFIELD</v>
          </cell>
          <cell r="D136">
            <v>10</v>
          </cell>
          <cell r="E136">
            <v>112602</v>
          </cell>
          <cell r="F136">
            <v>8930</v>
          </cell>
          <cell r="G136">
            <v>121532</v>
          </cell>
          <cell r="I136">
            <v>0</v>
          </cell>
          <cell r="J136">
            <v>0</v>
          </cell>
          <cell r="K136">
            <v>8930</v>
          </cell>
          <cell r="L136">
            <v>8930</v>
          </cell>
          <cell r="N136">
            <v>112602</v>
          </cell>
          <cell r="P136">
            <v>0</v>
          </cell>
          <cell r="Q136">
            <v>0</v>
          </cell>
          <cell r="R136">
            <v>8930</v>
          </cell>
          <cell r="S136">
            <v>8930</v>
          </cell>
          <cell r="U136">
            <v>28392</v>
          </cell>
          <cell r="V136">
            <v>0</v>
          </cell>
          <cell r="W136">
            <v>127</v>
          </cell>
          <cell r="X136">
            <v>10</v>
          </cell>
          <cell r="Y136">
            <v>112602</v>
          </cell>
          <cell r="Z136">
            <v>0</v>
          </cell>
          <cell r="AA136">
            <v>112602</v>
          </cell>
          <cell r="AB136">
            <v>8930</v>
          </cell>
          <cell r="AC136">
            <v>121532</v>
          </cell>
          <cell r="AD136">
            <v>0</v>
          </cell>
          <cell r="AE136">
            <v>0</v>
          </cell>
          <cell r="AF136">
            <v>0</v>
          </cell>
          <cell r="AG136">
            <v>121532</v>
          </cell>
          <cell r="AI136">
            <v>127</v>
          </cell>
          <cell r="AJ136">
            <v>127</v>
          </cell>
          <cell r="AK136" t="str">
            <v>HATFIELD</v>
          </cell>
          <cell r="AL136">
            <v>112602</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-127</v>
          </cell>
        </row>
        <row r="137">
          <cell r="A137">
            <v>128</v>
          </cell>
          <cell r="B137">
            <v>128</v>
          </cell>
          <cell r="C137" t="str">
            <v>HAVERHILL</v>
          </cell>
          <cell r="D137">
            <v>306</v>
          </cell>
          <cell r="E137">
            <v>2775679</v>
          </cell>
          <cell r="F137">
            <v>273258</v>
          </cell>
          <cell r="G137">
            <v>3048937</v>
          </cell>
          <cell r="I137">
            <v>0</v>
          </cell>
          <cell r="J137">
            <v>0</v>
          </cell>
          <cell r="K137">
            <v>273258</v>
          </cell>
          <cell r="L137">
            <v>273258</v>
          </cell>
          <cell r="N137">
            <v>2775679</v>
          </cell>
          <cell r="P137">
            <v>0</v>
          </cell>
          <cell r="Q137">
            <v>0</v>
          </cell>
          <cell r="R137">
            <v>273258</v>
          </cell>
          <cell r="S137">
            <v>273258</v>
          </cell>
          <cell r="U137">
            <v>428014.75</v>
          </cell>
          <cell r="V137">
            <v>0</v>
          </cell>
          <cell r="W137">
            <v>128</v>
          </cell>
          <cell r="X137">
            <v>306</v>
          </cell>
          <cell r="Y137">
            <v>2775679</v>
          </cell>
          <cell r="Z137">
            <v>0</v>
          </cell>
          <cell r="AA137">
            <v>2775679</v>
          </cell>
          <cell r="AB137">
            <v>273258</v>
          </cell>
          <cell r="AC137">
            <v>3048937</v>
          </cell>
          <cell r="AD137">
            <v>0</v>
          </cell>
          <cell r="AE137">
            <v>0</v>
          </cell>
          <cell r="AF137">
            <v>0</v>
          </cell>
          <cell r="AG137">
            <v>3048937</v>
          </cell>
          <cell r="AI137">
            <v>128</v>
          </cell>
          <cell r="AJ137">
            <v>128</v>
          </cell>
          <cell r="AK137" t="str">
            <v>HAVERHILL</v>
          </cell>
          <cell r="AL137">
            <v>2775679</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-130</v>
          </cell>
        </row>
        <row r="140">
          <cell r="A140">
            <v>131</v>
          </cell>
          <cell r="B140">
            <v>131</v>
          </cell>
          <cell r="C140" t="str">
            <v>HINGHAM</v>
          </cell>
          <cell r="D140">
            <v>6</v>
          </cell>
          <cell r="E140">
            <v>71752</v>
          </cell>
          <cell r="F140">
            <v>5358</v>
          </cell>
          <cell r="G140">
            <v>77110</v>
          </cell>
          <cell r="I140">
            <v>12509.942642344466</v>
          </cell>
          <cell r="J140">
            <v>0.68929101561212547</v>
          </cell>
          <cell r="K140">
            <v>5358</v>
          </cell>
          <cell r="L140">
            <v>17867.942642344467</v>
          </cell>
          <cell r="N140">
            <v>59242.057357655533</v>
          </cell>
          <cell r="P140">
            <v>0</v>
          </cell>
          <cell r="Q140">
            <v>12509.942642344466</v>
          </cell>
          <cell r="R140">
            <v>5358</v>
          </cell>
          <cell r="S140">
            <v>17867.942642344467</v>
          </cell>
          <cell r="U140">
            <v>23507</v>
          </cell>
          <cell r="V140">
            <v>0</v>
          </cell>
          <cell r="W140">
            <v>131</v>
          </cell>
          <cell r="X140">
            <v>6</v>
          </cell>
          <cell r="Y140">
            <v>71752</v>
          </cell>
          <cell r="Z140">
            <v>0</v>
          </cell>
          <cell r="AA140">
            <v>71752</v>
          </cell>
          <cell r="AB140">
            <v>5358</v>
          </cell>
          <cell r="AC140">
            <v>77110</v>
          </cell>
          <cell r="AD140">
            <v>0</v>
          </cell>
          <cell r="AE140">
            <v>0</v>
          </cell>
          <cell r="AF140">
            <v>0</v>
          </cell>
          <cell r="AG140">
            <v>77110</v>
          </cell>
          <cell r="AI140">
            <v>131</v>
          </cell>
          <cell r="AJ140">
            <v>131</v>
          </cell>
          <cell r="AK140" t="str">
            <v>HINGHAM</v>
          </cell>
          <cell r="AL140">
            <v>71752</v>
          </cell>
          <cell r="AM140">
            <v>56652</v>
          </cell>
          <cell r="AN140">
            <v>15100</v>
          </cell>
          <cell r="AO140">
            <v>19.5</v>
          </cell>
          <cell r="AP140">
            <v>2903.75</v>
          </cell>
          <cell r="AQ140">
            <v>125.75</v>
          </cell>
          <cell r="AR140">
            <v>0</v>
          </cell>
          <cell r="AS140">
            <v>0</v>
          </cell>
          <cell r="AT140">
            <v>0</v>
          </cell>
          <cell r="AU140">
            <v>18149</v>
          </cell>
          <cell r="AV140">
            <v>12509.942642344466</v>
          </cell>
          <cell r="AX140">
            <v>131</v>
          </cell>
          <cell r="AY140" t="str">
            <v>HINGHAM</v>
          </cell>
          <cell r="BC140">
            <v>0</v>
          </cell>
          <cell r="BF140">
            <v>0</v>
          </cell>
          <cell r="BG140">
            <v>0</v>
          </cell>
          <cell r="BI140">
            <v>0</v>
          </cell>
          <cell r="BJ140">
            <v>15100</v>
          </cell>
          <cell r="BK140">
            <v>15100</v>
          </cell>
          <cell r="BL140">
            <v>0</v>
          </cell>
          <cell r="BN140">
            <v>0</v>
          </cell>
          <cell r="BO140">
            <v>0</v>
          </cell>
          <cell r="BQ140">
            <v>3628</v>
          </cell>
          <cell r="BR140">
            <v>398.75</v>
          </cell>
          <cell r="BU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-132</v>
          </cell>
        </row>
        <row r="142">
          <cell r="A142">
            <v>133</v>
          </cell>
          <cell r="B142">
            <v>133</v>
          </cell>
          <cell r="C142" t="str">
            <v>HOLBROOK</v>
          </cell>
          <cell r="D142">
            <v>16</v>
          </cell>
          <cell r="E142">
            <v>180077</v>
          </cell>
          <cell r="F142">
            <v>14288</v>
          </cell>
          <cell r="G142">
            <v>194365</v>
          </cell>
          <cell r="I142">
            <v>0</v>
          </cell>
          <cell r="J142">
            <v>0</v>
          </cell>
          <cell r="K142">
            <v>14288</v>
          </cell>
          <cell r="L142">
            <v>14288</v>
          </cell>
          <cell r="N142">
            <v>180077</v>
          </cell>
          <cell r="P142">
            <v>0</v>
          </cell>
          <cell r="Q142">
            <v>0</v>
          </cell>
          <cell r="R142">
            <v>14288</v>
          </cell>
          <cell r="S142">
            <v>14288</v>
          </cell>
          <cell r="U142">
            <v>34385.25</v>
          </cell>
          <cell r="V142">
            <v>0</v>
          </cell>
          <cell r="W142">
            <v>133</v>
          </cell>
          <cell r="X142">
            <v>16</v>
          </cell>
          <cell r="Y142">
            <v>180077</v>
          </cell>
          <cell r="Z142">
            <v>0</v>
          </cell>
          <cell r="AA142">
            <v>180077</v>
          </cell>
          <cell r="AB142">
            <v>14288</v>
          </cell>
          <cell r="AC142">
            <v>194365</v>
          </cell>
          <cell r="AD142">
            <v>0</v>
          </cell>
          <cell r="AE142">
            <v>0</v>
          </cell>
          <cell r="AF142">
            <v>0</v>
          </cell>
          <cell r="AG142">
            <v>194365</v>
          </cell>
          <cell r="AI142">
            <v>133</v>
          </cell>
          <cell r="AJ142">
            <v>133</v>
          </cell>
          <cell r="AK142" t="str">
            <v>HOLBROOK</v>
          </cell>
          <cell r="AL142">
            <v>180077</v>
          </cell>
          <cell r="AM142">
            <v>184526</v>
          </cell>
          <cell r="AN142">
            <v>0</v>
          </cell>
          <cell r="AO142">
            <v>0</v>
          </cell>
          <cell r="AP142">
            <v>4026.75</v>
          </cell>
          <cell r="AQ142">
            <v>3610.5</v>
          </cell>
          <cell r="AR142">
            <v>0</v>
          </cell>
          <cell r="AS142">
            <v>12460</v>
          </cell>
          <cell r="AT142">
            <v>0</v>
          </cell>
          <cell r="AU142">
            <v>20097.25</v>
          </cell>
          <cell r="AV142">
            <v>0</v>
          </cell>
          <cell r="AX142">
            <v>133</v>
          </cell>
          <cell r="AY142" t="str">
            <v>HOLBROOK</v>
          </cell>
          <cell r="BC142">
            <v>0</v>
          </cell>
          <cell r="BF142">
            <v>0</v>
          </cell>
          <cell r="BG142">
            <v>0</v>
          </cell>
          <cell r="BI142">
            <v>0</v>
          </cell>
          <cell r="BJ142">
            <v>0</v>
          </cell>
          <cell r="BK142">
            <v>0</v>
          </cell>
          <cell r="BL142">
            <v>0</v>
          </cell>
          <cell r="BN142">
            <v>0</v>
          </cell>
          <cell r="BO142">
            <v>0</v>
          </cell>
          <cell r="BQ142">
            <v>7121</v>
          </cell>
          <cell r="BR142">
            <v>0</v>
          </cell>
          <cell r="BU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-135</v>
          </cell>
        </row>
        <row r="145">
          <cell r="A145">
            <v>136</v>
          </cell>
          <cell r="B145">
            <v>136</v>
          </cell>
          <cell r="C145" t="str">
            <v>HOLLISTON</v>
          </cell>
          <cell r="D145">
            <v>6</v>
          </cell>
          <cell r="E145">
            <v>66392</v>
          </cell>
          <cell r="F145">
            <v>5358</v>
          </cell>
          <cell r="G145">
            <v>71750</v>
          </cell>
          <cell r="I145">
            <v>0</v>
          </cell>
          <cell r="J145">
            <v>0</v>
          </cell>
          <cell r="K145">
            <v>5358</v>
          </cell>
          <cell r="L145">
            <v>5358</v>
          </cell>
          <cell r="N145">
            <v>66392</v>
          </cell>
          <cell r="P145">
            <v>0</v>
          </cell>
          <cell r="Q145">
            <v>0</v>
          </cell>
          <cell r="R145">
            <v>5358</v>
          </cell>
          <cell r="S145">
            <v>5358</v>
          </cell>
          <cell r="U145">
            <v>22785.75</v>
          </cell>
          <cell r="V145">
            <v>0</v>
          </cell>
          <cell r="W145">
            <v>136</v>
          </cell>
          <cell r="X145">
            <v>6</v>
          </cell>
          <cell r="Y145">
            <v>66392</v>
          </cell>
          <cell r="Z145">
            <v>0</v>
          </cell>
          <cell r="AA145">
            <v>66392</v>
          </cell>
          <cell r="AB145">
            <v>5358</v>
          </cell>
          <cell r="AC145">
            <v>71750</v>
          </cell>
          <cell r="AD145">
            <v>0</v>
          </cell>
          <cell r="AE145">
            <v>0</v>
          </cell>
          <cell r="AF145">
            <v>0</v>
          </cell>
          <cell r="AG145">
            <v>71750</v>
          </cell>
          <cell r="AI145">
            <v>136</v>
          </cell>
          <cell r="AJ145">
            <v>136</v>
          </cell>
          <cell r="AK145" t="str">
            <v>HOLLISTON</v>
          </cell>
          <cell r="AL145">
            <v>66392</v>
          </cell>
          <cell r="AM145">
            <v>106782</v>
          </cell>
          <cell r="AN145">
            <v>0</v>
          </cell>
          <cell r="AO145">
            <v>0</v>
          </cell>
          <cell r="AP145">
            <v>0</v>
          </cell>
          <cell r="AQ145">
            <v>0</v>
          </cell>
          <cell r="AR145">
            <v>0</v>
          </cell>
          <cell r="AS145">
            <v>17427.75</v>
          </cell>
          <cell r="AT145">
            <v>0</v>
          </cell>
          <cell r="AU145">
            <v>17427.75</v>
          </cell>
          <cell r="AV145">
            <v>0</v>
          </cell>
          <cell r="AX145">
            <v>136</v>
          </cell>
          <cell r="AY145" t="str">
            <v>HOLLISTON</v>
          </cell>
          <cell r="BC145">
            <v>0</v>
          </cell>
          <cell r="BF145">
            <v>0</v>
          </cell>
          <cell r="BG145">
            <v>0</v>
          </cell>
          <cell r="BI145">
            <v>0</v>
          </cell>
          <cell r="BJ145">
            <v>0</v>
          </cell>
          <cell r="BK145">
            <v>0</v>
          </cell>
          <cell r="BL145">
            <v>0</v>
          </cell>
          <cell r="BN145">
            <v>0</v>
          </cell>
          <cell r="BO145">
            <v>0</v>
          </cell>
          <cell r="BQ145">
            <v>0</v>
          </cell>
          <cell r="BR145">
            <v>0</v>
          </cell>
          <cell r="BU145">
            <v>-136</v>
          </cell>
        </row>
        <row r="146">
          <cell r="A146">
            <v>137</v>
          </cell>
          <cell r="B146">
            <v>137</v>
          </cell>
          <cell r="C146" t="str">
            <v>HOLYOKE</v>
          </cell>
          <cell r="D146">
            <v>865</v>
          </cell>
          <cell r="E146">
            <v>10612202</v>
          </cell>
          <cell r="F146">
            <v>772445</v>
          </cell>
          <cell r="G146">
            <v>11384647</v>
          </cell>
          <cell r="I146">
            <v>921687.00787169323</v>
          </cell>
          <cell r="J146">
            <v>0.47604486612912311</v>
          </cell>
          <cell r="K146">
            <v>772445</v>
          </cell>
          <cell r="L146">
            <v>1694132.0078716932</v>
          </cell>
          <cell r="N146">
            <v>9690514.992128307</v>
          </cell>
          <cell r="P146">
            <v>0</v>
          </cell>
          <cell r="Q146">
            <v>921687.00787169323</v>
          </cell>
          <cell r="R146">
            <v>772445</v>
          </cell>
          <cell r="S146">
            <v>1694132.0078716932</v>
          </cell>
          <cell r="U146">
            <v>2708579.75</v>
          </cell>
          <cell r="V146">
            <v>0</v>
          </cell>
          <cell r="W146">
            <v>137</v>
          </cell>
          <cell r="X146">
            <v>865</v>
          </cell>
          <cell r="Y146">
            <v>10612202</v>
          </cell>
          <cell r="Z146">
            <v>0</v>
          </cell>
          <cell r="AA146">
            <v>10612202</v>
          </cell>
          <cell r="AB146">
            <v>772445</v>
          </cell>
          <cell r="AC146">
            <v>11384647</v>
          </cell>
          <cell r="AD146">
            <v>0</v>
          </cell>
          <cell r="AE146">
            <v>0</v>
          </cell>
          <cell r="AF146">
            <v>0</v>
          </cell>
          <cell r="AG146">
            <v>11384647</v>
          </cell>
          <cell r="AI146">
            <v>137</v>
          </cell>
          <cell r="AJ146">
            <v>137</v>
          </cell>
          <cell r="AK146" t="str">
            <v>HOLYOKE</v>
          </cell>
          <cell r="AL146">
            <v>10612202</v>
          </cell>
          <cell r="AM146">
            <v>9499689</v>
          </cell>
          <cell r="AN146">
            <v>1112513</v>
          </cell>
          <cell r="AO146">
            <v>214858.5</v>
          </cell>
          <cell r="AP146">
            <v>391845.5</v>
          </cell>
          <cell r="AQ146">
            <v>81181</v>
          </cell>
          <cell r="AR146">
            <v>0</v>
          </cell>
          <cell r="AS146">
            <v>135736.75</v>
          </cell>
          <cell r="AT146">
            <v>0</v>
          </cell>
          <cell r="AU146">
            <v>1936134.75</v>
          </cell>
          <cell r="AV146">
            <v>921687.00787169323</v>
          </cell>
          <cell r="AX146">
            <v>137</v>
          </cell>
          <cell r="AY146" t="str">
            <v>HOLYOKE</v>
          </cell>
          <cell r="BC146">
            <v>0</v>
          </cell>
          <cell r="BF146">
            <v>0</v>
          </cell>
          <cell r="BG146">
            <v>0</v>
          </cell>
          <cell r="BI146">
            <v>0</v>
          </cell>
          <cell r="BJ146">
            <v>1112513</v>
          </cell>
          <cell r="BK146">
            <v>1112513</v>
          </cell>
          <cell r="BL146">
            <v>0</v>
          </cell>
          <cell r="BN146">
            <v>0</v>
          </cell>
          <cell r="BO146">
            <v>0</v>
          </cell>
          <cell r="BQ146">
            <v>1929261</v>
          </cell>
          <cell r="BR146">
            <v>85355.25</v>
          </cell>
          <cell r="BU146">
            <v>-137</v>
          </cell>
        </row>
        <row r="147">
          <cell r="A147">
            <v>138</v>
          </cell>
          <cell r="B147">
            <v>138</v>
          </cell>
          <cell r="C147" t="str">
            <v>HOPEDALE</v>
          </cell>
          <cell r="D147">
            <v>1</v>
          </cell>
          <cell r="E147">
            <v>12095</v>
          </cell>
          <cell r="F147">
            <v>893</v>
          </cell>
          <cell r="G147">
            <v>12988</v>
          </cell>
          <cell r="I147">
            <v>422.52124156262761</v>
          </cell>
          <cell r="J147">
            <v>0.82847302267181888</v>
          </cell>
          <cell r="K147">
            <v>893</v>
          </cell>
          <cell r="L147">
            <v>1315.5212415626277</v>
          </cell>
          <cell r="N147">
            <v>11672.478758437372</v>
          </cell>
          <cell r="P147">
            <v>0</v>
          </cell>
          <cell r="Q147">
            <v>422.52124156262761</v>
          </cell>
          <cell r="R147">
            <v>893</v>
          </cell>
          <cell r="S147">
            <v>1315.5212415626277</v>
          </cell>
          <cell r="U147">
            <v>1403</v>
          </cell>
          <cell r="V147">
            <v>0</v>
          </cell>
          <cell r="W147">
            <v>138</v>
          </cell>
          <cell r="X147">
            <v>1</v>
          </cell>
          <cell r="Y147">
            <v>12095</v>
          </cell>
          <cell r="Z147">
            <v>0</v>
          </cell>
          <cell r="AA147">
            <v>12095</v>
          </cell>
          <cell r="AB147">
            <v>893</v>
          </cell>
          <cell r="AC147">
            <v>12988</v>
          </cell>
          <cell r="AD147">
            <v>0</v>
          </cell>
          <cell r="AE147">
            <v>0</v>
          </cell>
          <cell r="AF147">
            <v>0</v>
          </cell>
          <cell r="AG147">
            <v>12988</v>
          </cell>
          <cell r="AI147">
            <v>138</v>
          </cell>
          <cell r="AJ147">
            <v>138</v>
          </cell>
          <cell r="AK147" t="str">
            <v>HOPEDALE</v>
          </cell>
          <cell r="AL147">
            <v>12095</v>
          </cell>
          <cell r="AM147">
            <v>11585</v>
          </cell>
          <cell r="AN147">
            <v>510</v>
          </cell>
          <cell r="AO147">
            <v>0</v>
          </cell>
          <cell r="AP147">
            <v>0</v>
          </cell>
          <cell r="AQ147">
            <v>0</v>
          </cell>
          <cell r="AR147">
            <v>0</v>
          </cell>
          <cell r="AS147">
            <v>0</v>
          </cell>
          <cell r="AT147">
            <v>0</v>
          </cell>
          <cell r="AU147">
            <v>510</v>
          </cell>
          <cell r="AV147">
            <v>422.52124156262761</v>
          </cell>
          <cell r="AX147">
            <v>138</v>
          </cell>
          <cell r="AY147" t="str">
            <v>HOPEDALE</v>
          </cell>
          <cell r="BC147">
            <v>0</v>
          </cell>
          <cell r="BF147">
            <v>0</v>
          </cell>
          <cell r="BG147">
            <v>0</v>
          </cell>
          <cell r="BI147">
            <v>0</v>
          </cell>
          <cell r="BJ147">
            <v>510</v>
          </cell>
          <cell r="BK147">
            <v>510</v>
          </cell>
          <cell r="BL147">
            <v>0</v>
          </cell>
          <cell r="BN147">
            <v>0</v>
          </cell>
          <cell r="BO147">
            <v>0</v>
          </cell>
          <cell r="BQ147">
            <v>138</v>
          </cell>
          <cell r="BR147">
            <v>0</v>
          </cell>
          <cell r="BU147">
            <v>-138</v>
          </cell>
        </row>
        <row r="148">
          <cell r="A148">
            <v>139</v>
          </cell>
          <cell r="B148">
            <v>139</v>
          </cell>
          <cell r="C148" t="str">
            <v>HOPKINTON</v>
          </cell>
          <cell r="D148">
            <v>26</v>
          </cell>
          <cell r="E148">
            <v>301270</v>
          </cell>
          <cell r="F148">
            <v>23218</v>
          </cell>
          <cell r="G148">
            <v>324488</v>
          </cell>
          <cell r="I148">
            <v>485.48519128568586</v>
          </cell>
          <cell r="J148">
            <v>1.3226316985933795E-2</v>
          </cell>
          <cell r="K148">
            <v>23218</v>
          </cell>
          <cell r="L148">
            <v>23703.485191285687</v>
          </cell>
          <cell r="N148">
            <v>300784.51480871433</v>
          </cell>
          <cell r="P148">
            <v>0</v>
          </cell>
          <cell r="Q148">
            <v>485.48519128568586</v>
          </cell>
          <cell r="R148">
            <v>23218</v>
          </cell>
          <cell r="S148">
            <v>23703.485191285687</v>
          </cell>
          <cell r="U148">
            <v>59924</v>
          </cell>
          <cell r="V148">
            <v>0</v>
          </cell>
          <cell r="W148">
            <v>139</v>
          </cell>
          <cell r="X148">
            <v>26</v>
          </cell>
          <cell r="Y148">
            <v>301270</v>
          </cell>
          <cell r="Z148">
            <v>0</v>
          </cell>
          <cell r="AA148">
            <v>301270</v>
          </cell>
          <cell r="AB148">
            <v>23218</v>
          </cell>
          <cell r="AC148">
            <v>324488</v>
          </cell>
          <cell r="AD148">
            <v>0</v>
          </cell>
          <cell r="AE148">
            <v>0</v>
          </cell>
          <cell r="AF148">
            <v>0</v>
          </cell>
          <cell r="AG148">
            <v>324488</v>
          </cell>
          <cell r="AI148">
            <v>139</v>
          </cell>
          <cell r="AJ148">
            <v>139</v>
          </cell>
          <cell r="AK148" t="str">
            <v>HOPKINTON</v>
          </cell>
          <cell r="AL148">
            <v>301270</v>
          </cell>
          <cell r="AM148">
            <v>300684</v>
          </cell>
          <cell r="AN148">
            <v>586</v>
          </cell>
          <cell r="AO148">
            <v>16230.5</v>
          </cell>
          <cell r="AP148">
            <v>512</v>
          </cell>
          <cell r="AQ148">
            <v>0</v>
          </cell>
          <cell r="AR148">
            <v>0</v>
          </cell>
          <cell r="AS148">
            <v>19377.5</v>
          </cell>
          <cell r="AT148">
            <v>0</v>
          </cell>
          <cell r="AU148">
            <v>36706</v>
          </cell>
          <cell r="AV148">
            <v>485.48519128568586</v>
          </cell>
          <cell r="AX148">
            <v>139</v>
          </cell>
          <cell r="AY148" t="str">
            <v>HOPKINTON</v>
          </cell>
          <cell r="BC148">
            <v>0</v>
          </cell>
          <cell r="BF148">
            <v>0</v>
          </cell>
          <cell r="BG148">
            <v>0</v>
          </cell>
          <cell r="BI148">
            <v>0</v>
          </cell>
          <cell r="BJ148">
            <v>586</v>
          </cell>
          <cell r="BK148">
            <v>586</v>
          </cell>
          <cell r="BL148">
            <v>0</v>
          </cell>
          <cell r="BN148">
            <v>0</v>
          </cell>
          <cell r="BO148">
            <v>0</v>
          </cell>
          <cell r="BQ148">
            <v>39</v>
          </cell>
          <cell r="BR148">
            <v>13128.25</v>
          </cell>
          <cell r="BU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-140</v>
          </cell>
        </row>
        <row r="150">
          <cell r="A150">
            <v>141</v>
          </cell>
          <cell r="B150">
            <v>141</v>
          </cell>
          <cell r="C150" t="str">
            <v>HUDSON</v>
          </cell>
          <cell r="D150">
            <v>84</v>
          </cell>
          <cell r="E150">
            <v>1150044</v>
          </cell>
          <cell r="F150">
            <v>75012</v>
          </cell>
          <cell r="G150">
            <v>1225056</v>
          </cell>
          <cell r="I150">
            <v>183735.4330760653</v>
          </cell>
          <cell r="J150">
            <v>0.4747823627329355</v>
          </cell>
          <cell r="K150">
            <v>75012</v>
          </cell>
          <cell r="L150">
            <v>258747.4330760653</v>
          </cell>
          <cell r="N150">
            <v>966308.56692393473</v>
          </cell>
          <cell r="P150">
            <v>0</v>
          </cell>
          <cell r="Q150">
            <v>183735.4330760653</v>
          </cell>
          <cell r="R150">
            <v>75012</v>
          </cell>
          <cell r="S150">
            <v>258747.4330760653</v>
          </cell>
          <cell r="U150">
            <v>462000.75</v>
          </cell>
          <cell r="V150">
            <v>0</v>
          </cell>
          <cell r="W150">
            <v>141</v>
          </cell>
          <cell r="X150">
            <v>84</v>
          </cell>
          <cell r="Y150">
            <v>1150044</v>
          </cell>
          <cell r="Z150">
            <v>0</v>
          </cell>
          <cell r="AA150">
            <v>1150044</v>
          </cell>
          <cell r="AB150">
            <v>75012</v>
          </cell>
          <cell r="AC150">
            <v>1225056</v>
          </cell>
          <cell r="AD150">
            <v>0</v>
          </cell>
          <cell r="AE150">
            <v>0</v>
          </cell>
          <cell r="AF150">
            <v>0</v>
          </cell>
          <cell r="AG150">
            <v>1225056</v>
          </cell>
          <cell r="AI150">
            <v>141</v>
          </cell>
          <cell r="AJ150">
            <v>141</v>
          </cell>
          <cell r="AK150" t="str">
            <v>HUDSON</v>
          </cell>
          <cell r="AL150">
            <v>1150044</v>
          </cell>
          <cell r="AM150">
            <v>928268</v>
          </cell>
          <cell r="AN150">
            <v>221776</v>
          </cell>
          <cell r="AO150">
            <v>22396.5</v>
          </cell>
          <cell r="AP150">
            <v>0</v>
          </cell>
          <cell r="AQ150">
            <v>49340.75</v>
          </cell>
          <cell r="AR150">
            <v>57103</v>
          </cell>
          <cell r="AS150">
            <v>36372.5</v>
          </cell>
          <cell r="AT150">
            <v>0</v>
          </cell>
          <cell r="AU150">
            <v>386988.75</v>
          </cell>
          <cell r="AV150">
            <v>183735.4330760653</v>
          </cell>
          <cell r="AX150">
            <v>141</v>
          </cell>
          <cell r="AY150" t="str">
            <v>HUDSON</v>
          </cell>
          <cell r="BC150">
            <v>0</v>
          </cell>
          <cell r="BF150">
            <v>0</v>
          </cell>
          <cell r="BG150">
            <v>0</v>
          </cell>
          <cell r="BI150">
            <v>0</v>
          </cell>
          <cell r="BJ150">
            <v>221776</v>
          </cell>
          <cell r="BK150">
            <v>221776</v>
          </cell>
          <cell r="BL150">
            <v>0</v>
          </cell>
          <cell r="BN150">
            <v>0</v>
          </cell>
          <cell r="BO150">
            <v>0</v>
          </cell>
          <cell r="BQ150">
            <v>46988</v>
          </cell>
          <cell r="BR150">
            <v>41452.25</v>
          </cell>
          <cell r="BU150">
            <v>-141</v>
          </cell>
        </row>
        <row r="151">
          <cell r="A151">
            <v>142</v>
          </cell>
          <cell r="B151">
            <v>142</v>
          </cell>
          <cell r="C151" t="str">
            <v>HULL</v>
          </cell>
          <cell r="D151">
            <v>27</v>
          </cell>
          <cell r="E151">
            <v>398655</v>
          </cell>
          <cell r="F151">
            <v>24111</v>
          </cell>
          <cell r="G151">
            <v>422766</v>
          </cell>
          <cell r="I151">
            <v>41064.922314774049</v>
          </cell>
          <cell r="J151">
            <v>0.63480533498390834</v>
          </cell>
          <cell r="K151">
            <v>24111</v>
          </cell>
          <cell r="L151">
            <v>65175.922314774049</v>
          </cell>
          <cell r="N151">
            <v>357590.07768522593</v>
          </cell>
          <cell r="P151">
            <v>0</v>
          </cell>
          <cell r="Q151">
            <v>41064.922314774049</v>
          </cell>
          <cell r="R151">
            <v>24111</v>
          </cell>
          <cell r="S151">
            <v>65175.922314774049</v>
          </cell>
          <cell r="U151">
            <v>88800</v>
          </cell>
          <cell r="V151">
            <v>0</v>
          </cell>
          <cell r="W151">
            <v>142</v>
          </cell>
          <cell r="X151">
            <v>27</v>
          </cell>
          <cell r="Y151">
            <v>398655</v>
          </cell>
          <cell r="Z151">
            <v>0</v>
          </cell>
          <cell r="AA151">
            <v>398655</v>
          </cell>
          <cell r="AB151">
            <v>24111</v>
          </cell>
          <cell r="AC151">
            <v>422766</v>
          </cell>
          <cell r="AD151">
            <v>0</v>
          </cell>
          <cell r="AE151">
            <v>0</v>
          </cell>
          <cell r="AF151">
            <v>0</v>
          </cell>
          <cell r="AG151">
            <v>422766</v>
          </cell>
          <cell r="AI151">
            <v>142</v>
          </cell>
          <cell r="AJ151">
            <v>142</v>
          </cell>
          <cell r="AK151" t="str">
            <v>HULL</v>
          </cell>
          <cell r="AL151">
            <v>398655</v>
          </cell>
          <cell r="AM151">
            <v>349088</v>
          </cell>
          <cell r="AN151">
            <v>49567</v>
          </cell>
          <cell r="AO151">
            <v>8611</v>
          </cell>
          <cell r="AP151">
            <v>6511</v>
          </cell>
          <cell r="AQ151">
            <v>0</v>
          </cell>
          <cell r="AR151">
            <v>0</v>
          </cell>
          <cell r="AS151">
            <v>0</v>
          </cell>
          <cell r="AT151">
            <v>0</v>
          </cell>
          <cell r="AU151">
            <v>64689</v>
          </cell>
          <cell r="AV151">
            <v>41064.922314774049</v>
          </cell>
          <cell r="AX151">
            <v>142</v>
          </cell>
          <cell r="AY151" t="str">
            <v>HULL</v>
          </cell>
          <cell r="BC151">
            <v>0</v>
          </cell>
          <cell r="BF151">
            <v>0</v>
          </cell>
          <cell r="BG151">
            <v>0</v>
          </cell>
          <cell r="BI151">
            <v>0</v>
          </cell>
          <cell r="BJ151">
            <v>49567</v>
          </cell>
          <cell r="BK151">
            <v>49567</v>
          </cell>
          <cell r="BL151">
            <v>0</v>
          </cell>
          <cell r="BN151">
            <v>0</v>
          </cell>
          <cell r="BO151">
            <v>0</v>
          </cell>
          <cell r="BQ151">
            <v>9869</v>
          </cell>
          <cell r="BR151">
            <v>5685.75</v>
          </cell>
          <cell r="BU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-144</v>
          </cell>
        </row>
        <row r="154">
          <cell r="A154">
            <v>145</v>
          </cell>
          <cell r="B154">
            <v>145</v>
          </cell>
          <cell r="C154" t="str">
            <v>KINGSTON</v>
          </cell>
          <cell r="D154">
            <v>14</v>
          </cell>
          <cell r="E154">
            <v>133940</v>
          </cell>
          <cell r="F154">
            <v>12502</v>
          </cell>
          <cell r="G154">
            <v>146442</v>
          </cell>
          <cell r="I154">
            <v>26246.025358243223</v>
          </cell>
          <cell r="J154">
            <v>0.45848590022260849</v>
          </cell>
          <cell r="K154">
            <v>12502</v>
          </cell>
          <cell r="L154">
            <v>38748.02535824322</v>
          </cell>
          <cell r="N154">
            <v>107693.97464175678</v>
          </cell>
          <cell r="P154">
            <v>0</v>
          </cell>
          <cell r="Q154">
            <v>26246.025358243223</v>
          </cell>
          <cell r="R154">
            <v>12502</v>
          </cell>
          <cell r="S154">
            <v>38748.02535824322</v>
          </cell>
          <cell r="U154">
            <v>69747</v>
          </cell>
          <cell r="V154">
            <v>0</v>
          </cell>
          <cell r="W154">
            <v>145</v>
          </cell>
          <cell r="X154">
            <v>14</v>
          </cell>
          <cell r="Y154">
            <v>133940</v>
          </cell>
          <cell r="Z154">
            <v>0</v>
          </cell>
          <cell r="AA154">
            <v>133940</v>
          </cell>
          <cell r="AB154">
            <v>12502</v>
          </cell>
          <cell r="AC154">
            <v>146442</v>
          </cell>
          <cell r="AD154">
            <v>0</v>
          </cell>
          <cell r="AE154">
            <v>0</v>
          </cell>
          <cell r="AF154">
            <v>0</v>
          </cell>
          <cell r="AG154">
            <v>146442</v>
          </cell>
          <cell r="AI154">
            <v>145</v>
          </cell>
          <cell r="AJ154">
            <v>145</v>
          </cell>
          <cell r="AK154" t="str">
            <v>KINGSTON</v>
          </cell>
          <cell r="AL154">
            <v>133940</v>
          </cell>
          <cell r="AM154">
            <v>102260</v>
          </cell>
          <cell r="AN154">
            <v>31680</v>
          </cell>
          <cell r="AO154">
            <v>18617.75</v>
          </cell>
          <cell r="AP154">
            <v>2119.75</v>
          </cell>
          <cell r="AQ154">
            <v>4827.5</v>
          </cell>
          <cell r="AR154">
            <v>0</v>
          </cell>
          <cell r="AS154">
            <v>0</v>
          </cell>
          <cell r="AT154">
            <v>0</v>
          </cell>
          <cell r="AU154">
            <v>57245</v>
          </cell>
          <cell r="AV154">
            <v>26246.025358243223</v>
          </cell>
          <cell r="AX154">
            <v>145</v>
          </cell>
          <cell r="AY154" t="str">
            <v>KINGSTON</v>
          </cell>
          <cell r="BC154">
            <v>0</v>
          </cell>
          <cell r="BF154">
            <v>0</v>
          </cell>
          <cell r="BG154">
            <v>0</v>
          </cell>
          <cell r="BI154">
            <v>0</v>
          </cell>
          <cell r="BJ154">
            <v>31680</v>
          </cell>
          <cell r="BK154">
            <v>31680</v>
          </cell>
          <cell r="BL154">
            <v>0</v>
          </cell>
          <cell r="BN154">
            <v>0</v>
          </cell>
          <cell r="BO154">
            <v>0</v>
          </cell>
          <cell r="BQ154">
            <v>11630</v>
          </cell>
          <cell r="BR154">
            <v>20992.5</v>
          </cell>
          <cell r="BU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-147</v>
          </cell>
        </row>
        <row r="157">
          <cell r="A157">
            <v>148</v>
          </cell>
          <cell r="B157">
            <v>148</v>
          </cell>
          <cell r="C157" t="str">
            <v>LANESBOROUGH</v>
          </cell>
          <cell r="D157">
            <v>0</v>
          </cell>
          <cell r="E157">
            <v>0</v>
          </cell>
          <cell r="F157">
            <v>0</v>
          </cell>
          <cell r="G157">
            <v>0</v>
          </cell>
          <cell r="I157">
            <v>0</v>
          </cell>
          <cell r="J157">
            <v>0</v>
          </cell>
          <cell r="K157">
            <v>0</v>
          </cell>
          <cell r="L157">
            <v>0</v>
          </cell>
          <cell r="N157">
            <v>0</v>
          </cell>
          <cell r="P157">
            <v>0</v>
          </cell>
          <cell r="Q157">
            <v>0</v>
          </cell>
          <cell r="R157">
            <v>0</v>
          </cell>
          <cell r="S157">
            <v>0</v>
          </cell>
          <cell r="U157">
            <v>14238.75</v>
          </cell>
          <cell r="V157">
            <v>0</v>
          </cell>
          <cell r="W157">
            <v>148</v>
          </cell>
          <cell r="AI157">
            <v>148</v>
          </cell>
          <cell r="AJ157">
            <v>148</v>
          </cell>
          <cell r="AK157" t="str">
            <v>LANESBOROUGH</v>
          </cell>
          <cell r="AL157">
            <v>0</v>
          </cell>
          <cell r="AM157">
            <v>0</v>
          </cell>
          <cell r="AN157">
            <v>0</v>
          </cell>
          <cell r="AO157">
            <v>0</v>
          </cell>
          <cell r="AP157">
            <v>0</v>
          </cell>
          <cell r="AQ157">
            <v>0</v>
          </cell>
          <cell r="AR157">
            <v>14159</v>
          </cell>
          <cell r="AS157">
            <v>79.75</v>
          </cell>
          <cell r="AT157">
            <v>0</v>
          </cell>
          <cell r="AU157">
            <v>14238.75</v>
          </cell>
          <cell r="AV157">
            <v>0</v>
          </cell>
          <cell r="AX157">
            <v>148</v>
          </cell>
          <cell r="AY157" t="str">
            <v>LANESBOROUGH</v>
          </cell>
          <cell r="BC157">
            <v>0</v>
          </cell>
          <cell r="BF157">
            <v>0</v>
          </cell>
          <cell r="BG157">
            <v>0</v>
          </cell>
          <cell r="BI157">
            <v>0</v>
          </cell>
          <cell r="BJ157">
            <v>0</v>
          </cell>
          <cell r="BK157">
            <v>0</v>
          </cell>
          <cell r="BL157">
            <v>0</v>
          </cell>
          <cell r="BN157">
            <v>0</v>
          </cell>
          <cell r="BO157">
            <v>0</v>
          </cell>
          <cell r="BQ157">
            <v>0</v>
          </cell>
          <cell r="BR157">
            <v>0</v>
          </cell>
          <cell r="BU157">
            <v>-148</v>
          </cell>
        </row>
        <row r="158">
          <cell r="A158">
            <v>149</v>
          </cell>
          <cell r="B158">
            <v>149</v>
          </cell>
          <cell r="C158" t="str">
            <v>LAWRENCE</v>
          </cell>
          <cell r="D158">
            <v>1516</v>
          </cell>
          <cell r="E158">
            <v>18308534</v>
          </cell>
          <cell r="F158">
            <v>1353788</v>
          </cell>
          <cell r="G158">
            <v>19662322</v>
          </cell>
          <cell r="I158">
            <v>1302164.0720067488</v>
          </cell>
          <cell r="J158">
            <v>0.40680531148527205</v>
          </cell>
          <cell r="K158">
            <v>1353788</v>
          </cell>
          <cell r="L158">
            <v>2655952.072006749</v>
          </cell>
          <cell r="N158">
            <v>17006369.927993253</v>
          </cell>
          <cell r="P158">
            <v>0</v>
          </cell>
          <cell r="Q158">
            <v>1302164.0720067488</v>
          </cell>
          <cell r="R158">
            <v>1353788</v>
          </cell>
          <cell r="S158">
            <v>2655952.072006749</v>
          </cell>
          <cell r="U158">
            <v>4554739.5</v>
          </cell>
          <cell r="V158">
            <v>0</v>
          </cell>
          <cell r="W158">
            <v>149</v>
          </cell>
          <cell r="X158">
            <v>1516</v>
          </cell>
          <cell r="Y158">
            <v>18308534</v>
          </cell>
          <cell r="Z158">
            <v>0</v>
          </cell>
          <cell r="AA158">
            <v>18308534</v>
          </cell>
          <cell r="AB158">
            <v>1353788</v>
          </cell>
          <cell r="AC158">
            <v>19662322</v>
          </cell>
          <cell r="AD158">
            <v>0</v>
          </cell>
          <cell r="AE158">
            <v>0</v>
          </cell>
          <cell r="AF158">
            <v>0</v>
          </cell>
          <cell r="AG158">
            <v>19662322</v>
          </cell>
          <cell r="AI158">
            <v>149</v>
          </cell>
          <cell r="AJ158">
            <v>149</v>
          </cell>
          <cell r="AK158" t="str">
            <v>LAWRENCE</v>
          </cell>
          <cell r="AL158">
            <v>18308534</v>
          </cell>
          <cell r="AM158">
            <v>16736770</v>
          </cell>
          <cell r="AN158">
            <v>1571764</v>
          </cell>
          <cell r="AO158">
            <v>492986</v>
          </cell>
          <cell r="AP158">
            <v>331326.5</v>
          </cell>
          <cell r="AQ158">
            <v>804875</v>
          </cell>
          <cell r="AR158">
            <v>0</v>
          </cell>
          <cell r="AS158">
            <v>0</v>
          </cell>
          <cell r="AT158">
            <v>0</v>
          </cell>
          <cell r="AU158">
            <v>3200951.5</v>
          </cell>
          <cell r="AV158">
            <v>1302164.0720067488</v>
          </cell>
          <cell r="AX158">
            <v>149</v>
          </cell>
          <cell r="AY158" t="str">
            <v>LAWRENCE</v>
          </cell>
          <cell r="BC158">
            <v>0</v>
          </cell>
          <cell r="BF158">
            <v>0</v>
          </cell>
          <cell r="BG158">
            <v>0</v>
          </cell>
          <cell r="BI158">
            <v>0</v>
          </cell>
          <cell r="BJ158">
            <v>1571764</v>
          </cell>
          <cell r="BK158">
            <v>1571764</v>
          </cell>
          <cell r="BL158">
            <v>0</v>
          </cell>
          <cell r="BN158">
            <v>0</v>
          </cell>
          <cell r="BO158">
            <v>0</v>
          </cell>
          <cell r="BQ158">
            <v>1877369</v>
          </cell>
          <cell r="BR158">
            <v>362059</v>
          </cell>
          <cell r="BU158">
            <v>-149</v>
          </cell>
        </row>
        <row r="159">
          <cell r="A159">
            <v>150</v>
          </cell>
          <cell r="B159">
            <v>150</v>
          </cell>
          <cell r="C159" t="str">
            <v>LEE</v>
          </cell>
          <cell r="D159">
            <v>2</v>
          </cell>
          <cell r="E159">
            <v>33660</v>
          </cell>
          <cell r="F159">
            <v>1786</v>
          </cell>
          <cell r="G159">
            <v>35446</v>
          </cell>
          <cell r="I159">
            <v>0</v>
          </cell>
          <cell r="J159">
            <v>0</v>
          </cell>
          <cell r="K159">
            <v>1786</v>
          </cell>
          <cell r="L159">
            <v>1786</v>
          </cell>
          <cell r="N159">
            <v>33660</v>
          </cell>
          <cell r="P159">
            <v>0</v>
          </cell>
          <cell r="Q159">
            <v>0</v>
          </cell>
          <cell r="R159">
            <v>1786</v>
          </cell>
          <cell r="S159">
            <v>1786</v>
          </cell>
          <cell r="U159">
            <v>9129.75</v>
          </cell>
          <cell r="V159">
            <v>0</v>
          </cell>
          <cell r="W159">
            <v>150</v>
          </cell>
          <cell r="X159">
            <v>2</v>
          </cell>
          <cell r="Y159">
            <v>33660</v>
          </cell>
          <cell r="Z159">
            <v>0</v>
          </cell>
          <cell r="AA159">
            <v>33660</v>
          </cell>
          <cell r="AB159">
            <v>1786</v>
          </cell>
          <cell r="AC159">
            <v>35446</v>
          </cell>
          <cell r="AD159">
            <v>0</v>
          </cell>
          <cell r="AE159">
            <v>0</v>
          </cell>
          <cell r="AF159">
            <v>0</v>
          </cell>
          <cell r="AG159">
            <v>35446</v>
          </cell>
          <cell r="AI159">
            <v>150</v>
          </cell>
          <cell r="AJ159">
            <v>150</v>
          </cell>
          <cell r="AK159" t="str">
            <v>LEE</v>
          </cell>
          <cell r="AL159">
            <v>33660</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-150</v>
          </cell>
        </row>
        <row r="160">
          <cell r="A160">
            <v>151</v>
          </cell>
          <cell r="B160">
            <v>151</v>
          </cell>
          <cell r="C160" t="str">
            <v>LEICESTER</v>
          </cell>
          <cell r="D160">
            <v>18</v>
          </cell>
          <cell r="E160">
            <v>187586</v>
          </cell>
          <cell r="F160">
            <v>16074</v>
          </cell>
          <cell r="G160">
            <v>203660</v>
          </cell>
          <cell r="I160">
            <v>47931.306726678078</v>
          </cell>
          <cell r="J160">
            <v>0.52141186091723868</v>
          </cell>
          <cell r="K160">
            <v>16074</v>
          </cell>
          <cell r="L160">
            <v>64005.306726678078</v>
          </cell>
          <cell r="N160">
            <v>139654.69327332193</v>
          </cell>
          <cell r="P160">
            <v>0</v>
          </cell>
          <cell r="Q160">
            <v>47931.306726678078</v>
          </cell>
          <cell r="R160">
            <v>16074</v>
          </cell>
          <cell r="S160">
            <v>64005.306726678078</v>
          </cell>
          <cell r="U160">
            <v>108000</v>
          </cell>
          <cell r="V160">
            <v>0</v>
          </cell>
          <cell r="W160">
            <v>151</v>
          </cell>
          <cell r="X160">
            <v>18</v>
          </cell>
          <cell r="Y160">
            <v>187586</v>
          </cell>
          <cell r="Z160">
            <v>0</v>
          </cell>
          <cell r="AA160">
            <v>187586</v>
          </cell>
          <cell r="AB160">
            <v>16074</v>
          </cell>
          <cell r="AC160">
            <v>203660</v>
          </cell>
          <cell r="AD160">
            <v>0</v>
          </cell>
          <cell r="AE160">
            <v>0</v>
          </cell>
          <cell r="AF160">
            <v>0</v>
          </cell>
          <cell r="AG160">
            <v>203660</v>
          </cell>
          <cell r="AI160">
            <v>151</v>
          </cell>
          <cell r="AJ160">
            <v>151</v>
          </cell>
          <cell r="AK160" t="str">
            <v>LEICESTER</v>
          </cell>
          <cell r="AL160">
            <v>187586</v>
          </cell>
          <cell r="AM160">
            <v>129731</v>
          </cell>
          <cell r="AN160">
            <v>57855</v>
          </cell>
          <cell r="AO160">
            <v>0</v>
          </cell>
          <cell r="AP160">
            <v>6664.5</v>
          </cell>
          <cell r="AQ160">
            <v>0</v>
          </cell>
          <cell r="AR160">
            <v>0</v>
          </cell>
          <cell r="AS160">
            <v>27406.5</v>
          </cell>
          <cell r="AT160">
            <v>0</v>
          </cell>
          <cell r="AU160">
            <v>91926</v>
          </cell>
          <cell r="AV160">
            <v>47931.306726678078</v>
          </cell>
          <cell r="AX160">
            <v>151</v>
          </cell>
          <cell r="AY160" t="str">
            <v>LEICESTER</v>
          </cell>
          <cell r="BC160">
            <v>0</v>
          </cell>
          <cell r="BF160">
            <v>0</v>
          </cell>
          <cell r="BG160">
            <v>0</v>
          </cell>
          <cell r="BI160">
            <v>0</v>
          </cell>
          <cell r="BJ160">
            <v>57855</v>
          </cell>
          <cell r="BK160">
            <v>57855</v>
          </cell>
          <cell r="BL160">
            <v>0</v>
          </cell>
          <cell r="BN160">
            <v>0</v>
          </cell>
          <cell r="BO160">
            <v>0</v>
          </cell>
          <cell r="BQ160">
            <v>12157</v>
          </cell>
          <cell r="BR160">
            <v>0</v>
          </cell>
          <cell r="BU160">
            <v>-151</v>
          </cell>
        </row>
        <row r="161">
          <cell r="A161">
            <v>152</v>
          </cell>
          <cell r="B161">
            <v>152</v>
          </cell>
          <cell r="C161" t="str">
            <v>LENOX</v>
          </cell>
          <cell r="D161">
            <v>1</v>
          </cell>
          <cell r="E161">
            <v>15988</v>
          </cell>
          <cell r="F161">
            <v>893</v>
          </cell>
          <cell r="G161">
            <v>16881</v>
          </cell>
          <cell r="I161">
            <v>0</v>
          </cell>
          <cell r="J161">
            <v>0</v>
          </cell>
          <cell r="K161">
            <v>893</v>
          </cell>
          <cell r="L161">
            <v>893</v>
          </cell>
          <cell r="N161">
            <v>15988</v>
          </cell>
          <cell r="P161">
            <v>0</v>
          </cell>
          <cell r="Q161">
            <v>0</v>
          </cell>
          <cell r="R161">
            <v>893</v>
          </cell>
          <cell r="S161">
            <v>893</v>
          </cell>
          <cell r="U161">
            <v>6564.25</v>
          </cell>
          <cell r="V161">
            <v>0</v>
          </cell>
          <cell r="W161">
            <v>152</v>
          </cell>
          <cell r="X161">
            <v>1</v>
          </cell>
          <cell r="Y161">
            <v>15988</v>
          </cell>
          <cell r="Z161">
            <v>0</v>
          </cell>
          <cell r="AA161">
            <v>15988</v>
          </cell>
          <cell r="AB161">
            <v>893</v>
          </cell>
          <cell r="AC161">
            <v>16881</v>
          </cell>
          <cell r="AD161">
            <v>0</v>
          </cell>
          <cell r="AE161">
            <v>0</v>
          </cell>
          <cell r="AF161">
            <v>0</v>
          </cell>
          <cell r="AG161">
            <v>16881</v>
          </cell>
          <cell r="AI161">
            <v>152</v>
          </cell>
          <cell r="AJ161">
            <v>152</v>
          </cell>
          <cell r="AK161" t="str">
            <v>LENOX</v>
          </cell>
          <cell r="AL161">
            <v>15988</v>
          </cell>
          <cell r="AM161">
            <v>22685</v>
          </cell>
          <cell r="AN161">
            <v>0</v>
          </cell>
          <cell r="AO161">
            <v>5671.25</v>
          </cell>
          <cell r="AP161">
            <v>0</v>
          </cell>
          <cell r="AQ161">
            <v>0</v>
          </cell>
          <cell r="AR161">
            <v>0</v>
          </cell>
          <cell r="AS161">
            <v>0</v>
          </cell>
          <cell r="AT161">
            <v>0</v>
          </cell>
          <cell r="AU161">
            <v>5671.25</v>
          </cell>
          <cell r="AV161">
            <v>0</v>
          </cell>
          <cell r="AX161">
            <v>152</v>
          </cell>
          <cell r="AY161" t="str">
            <v>LENOX</v>
          </cell>
          <cell r="BC161">
            <v>0</v>
          </cell>
          <cell r="BF161">
            <v>0</v>
          </cell>
          <cell r="BG161">
            <v>0</v>
          </cell>
          <cell r="BI161">
            <v>0</v>
          </cell>
          <cell r="BJ161">
            <v>0</v>
          </cell>
          <cell r="BK161">
            <v>0</v>
          </cell>
          <cell r="BL161">
            <v>0</v>
          </cell>
          <cell r="BN161">
            <v>0</v>
          </cell>
          <cell r="BO161">
            <v>0</v>
          </cell>
          <cell r="BQ161">
            <v>0</v>
          </cell>
          <cell r="BR161">
            <v>5664.25</v>
          </cell>
          <cell r="BU161">
            <v>-152</v>
          </cell>
        </row>
        <row r="162">
          <cell r="A162">
            <v>153</v>
          </cell>
          <cell r="B162">
            <v>153</v>
          </cell>
          <cell r="C162" t="str">
            <v>LEOMINSTER</v>
          </cell>
          <cell r="D162">
            <v>91</v>
          </cell>
          <cell r="E162">
            <v>891316</v>
          </cell>
          <cell r="F162">
            <v>81263</v>
          </cell>
          <cell r="G162">
            <v>972579</v>
          </cell>
          <cell r="I162">
            <v>45915.631862517548</v>
          </cell>
          <cell r="J162">
            <v>0.38942491905660259</v>
          </cell>
          <cell r="K162">
            <v>81263</v>
          </cell>
          <cell r="L162">
            <v>127178.63186251755</v>
          </cell>
          <cell r="N162">
            <v>845400.36813748244</v>
          </cell>
          <cell r="P162">
            <v>0</v>
          </cell>
          <cell r="Q162">
            <v>45915.631862517548</v>
          </cell>
          <cell r="R162">
            <v>81263</v>
          </cell>
          <cell r="S162">
            <v>127178.63186251755</v>
          </cell>
          <cell r="U162">
            <v>199169.25</v>
          </cell>
          <cell r="V162">
            <v>0</v>
          </cell>
          <cell r="W162">
            <v>153</v>
          </cell>
          <cell r="X162">
            <v>91</v>
          </cell>
          <cell r="Y162">
            <v>891316</v>
          </cell>
          <cell r="Z162">
            <v>0</v>
          </cell>
          <cell r="AA162">
            <v>891316</v>
          </cell>
          <cell r="AB162">
            <v>81263</v>
          </cell>
          <cell r="AC162">
            <v>972579</v>
          </cell>
          <cell r="AD162">
            <v>0</v>
          </cell>
          <cell r="AE162">
            <v>0</v>
          </cell>
          <cell r="AF162">
            <v>0</v>
          </cell>
          <cell r="AG162">
            <v>972579</v>
          </cell>
          <cell r="AI162">
            <v>153</v>
          </cell>
          <cell r="AJ162">
            <v>153</v>
          </cell>
          <cell r="AK162" t="str">
            <v>LEOMINSTER</v>
          </cell>
          <cell r="AL162">
            <v>891316</v>
          </cell>
          <cell r="AM162">
            <v>835894</v>
          </cell>
          <cell r="AN162">
            <v>55422</v>
          </cell>
          <cell r="AO162">
            <v>14016.5</v>
          </cell>
          <cell r="AP162">
            <v>26902.25</v>
          </cell>
          <cell r="AQ162">
            <v>12686.25</v>
          </cell>
          <cell r="AR162">
            <v>8879.25</v>
          </cell>
          <cell r="AS162">
            <v>0</v>
          </cell>
          <cell r="AT162">
            <v>0</v>
          </cell>
          <cell r="AU162">
            <v>117906.25</v>
          </cell>
          <cell r="AV162">
            <v>45915.631862517548</v>
          </cell>
          <cell r="AX162">
            <v>153</v>
          </cell>
          <cell r="AY162" t="str">
            <v>LEOMINSTER</v>
          </cell>
          <cell r="BC162">
            <v>0</v>
          </cell>
          <cell r="BF162">
            <v>0</v>
          </cell>
          <cell r="BG162">
            <v>0</v>
          </cell>
          <cell r="BI162">
            <v>0</v>
          </cell>
          <cell r="BJ162">
            <v>55422</v>
          </cell>
          <cell r="BK162">
            <v>55422</v>
          </cell>
          <cell r="BL162">
            <v>0</v>
          </cell>
          <cell r="BN162">
            <v>0</v>
          </cell>
          <cell r="BO162">
            <v>0</v>
          </cell>
          <cell r="BQ162">
            <v>15774</v>
          </cell>
          <cell r="BR162">
            <v>20517.5</v>
          </cell>
          <cell r="BU162">
            <v>-153</v>
          </cell>
        </row>
        <row r="163">
          <cell r="A163">
            <v>154</v>
          </cell>
          <cell r="B163">
            <v>154</v>
          </cell>
          <cell r="C163" t="str">
            <v>LEVERETT</v>
          </cell>
          <cell r="D163">
            <v>2</v>
          </cell>
          <cell r="E163">
            <v>38012</v>
          </cell>
          <cell r="F163">
            <v>1786</v>
          </cell>
          <cell r="G163">
            <v>39798</v>
          </cell>
          <cell r="I163">
            <v>15979.587661294043</v>
          </cell>
          <cell r="J163">
            <v>0.60607944705368921</v>
          </cell>
          <cell r="K163">
            <v>1786</v>
          </cell>
          <cell r="L163">
            <v>17765.587661294041</v>
          </cell>
          <cell r="N163">
            <v>22032.412338705959</v>
          </cell>
          <cell r="P163">
            <v>0</v>
          </cell>
          <cell r="Q163">
            <v>15979.587661294043</v>
          </cell>
          <cell r="R163">
            <v>1786</v>
          </cell>
          <cell r="S163">
            <v>17765.587661294041</v>
          </cell>
          <cell r="U163">
            <v>28151.5</v>
          </cell>
          <cell r="V163">
            <v>0</v>
          </cell>
          <cell r="W163">
            <v>154</v>
          </cell>
          <cell r="X163">
            <v>2</v>
          </cell>
          <cell r="Y163">
            <v>38012</v>
          </cell>
          <cell r="Z163">
            <v>0</v>
          </cell>
          <cell r="AA163">
            <v>38012</v>
          </cell>
          <cell r="AB163">
            <v>1786</v>
          </cell>
          <cell r="AC163">
            <v>39798</v>
          </cell>
          <cell r="AD163">
            <v>0</v>
          </cell>
          <cell r="AE163">
            <v>0</v>
          </cell>
          <cell r="AF163">
            <v>0</v>
          </cell>
          <cell r="AG163">
            <v>39798</v>
          </cell>
          <cell r="AI163">
            <v>154</v>
          </cell>
          <cell r="AJ163">
            <v>154</v>
          </cell>
          <cell r="AK163" t="str">
            <v>LEVERETT</v>
          </cell>
          <cell r="AL163">
            <v>38012</v>
          </cell>
          <cell r="AM163">
            <v>18724</v>
          </cell>
          <cell r="AN163">
            <v>19288</v>
          </cell>
          <cell r="AO163">
            <v>0</v>
          </cell>
          <cell r="AP163">
            <v>0</v>
          </cell>
          <cell r="AQ163">
            <v>0</v>
          </cell>
          <cell r="AR163">
            <v>4251.75</v>
          </cell>
          <cell r="AS163">
            <v>2825.75</v>
          </cell>
          <cell r="AT163">
            <v>0</v>
          </cell>
          <cell r="AU163">
            <v>26365.5</v>
          </cell>
          <cell r="AV163">
            <v>15979.587661294043</v>
          </cell>
          <cell r="AX163">
            <v>154</v>
          </cell>
          <cell r="AY163" t="str">
            <v>LEVERETT</v>
          </cell>
          <cell r="BC163">
            <v>0</v>
          </cell>
          <cell r="BF163">
            <v>0</v>
          </cell>
          <cell r="BG163">
            <v>0</v>
          </cell>
          <cell r="BI163">
            <v>0</v>
          </cell>
          <cell r="BJ163">
            <v>19288</v>
          </cell>
          <cell r="BK163">
            <v>19288</v>
          </cell>
          <cell r="BL163">
            <v>0</v>
          </cell>
          <cell r="BN163">
            <v>0</v>
          </cell>
          <cell r="BO163">
            <v>0</v>
          </cell>
          <cell r="BQ163">
            <v>4432</v>
          </cell>
          <cell r="BR163">
            <v>0</v>
          </cell>
          <cell r="BU163">
            <v>-154</v>
          </cell>
        </row>
        <row r="164">
          <cell r="A164">
            <v>155</v>
          </cell>
          <cell r="B164">
            <v>155</v>
          </cell>
          <cell r="C164" t="str">
            <v>LEXINGTON</v>
          </cell>
          <cell r="D164">
            <v>1</v>
          </cell>
          <cell r="E164">
            <v>14537</v>
          </cell>
          <cell r="F164">
            <v>893</v>
          </cell>
          <cell r="G164">
            <v>15430</v>
          </cell>
          <cell r="I164">
            <v>0</v>
          </cell>
          <cell r="J164">
            <v>0</v>
          </cell>
          <cell r="K164">
            <v>893</v>
          </cell>
          <cell r="L164">
            <v>893</v>
          </cell>
          <cell r="N164">
            <v>14537</v>
          </cell>
          <cell r="P164">
            <v>0</v>
          </cell>
          <cell r="Q164">
            <v>0</v>
          </cell>
          <cell r="R164">
            <v>893</v>
          </cell>
          <cell r="S164">
            <v>893</v>
          </cell>
          <cell r="U164">
            <v>8589</v>
          </cell>
          <cell r="V164">
            <v>0</v>
          </cell>
          <cell r="W164">
            <v>155</v>
          </cell>
          <cell r="X164">
            <v>1</v>
          </cell>
          <cell r="Y164">
            <v>14537</v>
          </cell>
          <cell r="Z164">
            <v>0</v>
          </cell>
          <cell r="AA164">
            <v>14537</v>
          </cell>
          <cell r="AB164">
            <v>893</v>
          </cell>
          <cell r="AC164">
            <v>15430</v>
          </cell>
          <cell r="AD164">
            <v>0</v>
          </cell>
          <cell r="AE164">
            <v>0</v>
          </cell>
          <cell r="AF164">
            <v>0</v>
          </cell>
          <cell r="AG164">
            <v>15430</v>
          </cell>
          <cell r="AI164">
            <v>155</v>
          </cell>
          <cell r="AJ164">
            <v>155</v>
          </cell>
          <cell r="AK164" t="str">
            <v>LEXINGTON</v>
          </cell>
          <cell r="AL164">
            <v>14537</v>
          </cell>
          <cell r="AM164">
            <v>28644</v>
          </cell>
          <cell r="AN164">
            <v>0</v>
          </cell>
          <cell r="AO164">
            <v>136</v>
          </cell>
          <cell r="AP164">
            <v>0</v>
          </cell>
          <cell r="AQ164">
            <v>4820</v>
          </cell>
          <cell r="AR164">
            <v>2740</v>
          </cell>
          <cell r="AS164">
            <v>0</v>
          </cell>
          <cell r="AT164">
            <v>0</v>
          </cell>
          <cell r="AU164">
            <v>7696</v>
          </cell>
          <cell r="AV164">
            <v>0</v>
          </cell>
          <cell r="AX164">
            <v>155</v>
          </cell>
          <cell r="AY164" t="str">
            <v>LEXINGTON</v>
          </cell>
          <cell r="BC164">
            <v>0</v>
          </cell>
          <cell r="BF164">
            <v>0</v>
          </cell>
          <cell r="BG164">
            <v>0</v>
          </cell>
          <cell r="BI164">
            <v>0</v>
          </cell>
          <cell r="BJ164">
            <v>0</v>
          </cell>
          <cell r="BK164">
            <v>0</v>
          </cell>
          <cell r="BL164">
            <v>0</v>
          </cell>
          <cell r="BN164">
            <v>0</v>
          </cell>
          <cell r="BO164">
            <v>0</v>
          </cell>
          <cell r="BQ164">
            <v>1716</v>
          </cell>
          <cell r="BR164">
            <v>136</v>
          </cell>
          <cell r="BU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-157</v>
          </cell>
        </row>
        <row r="167">
          <cell r="A167">
            <v>158</v>
          </cell>
          <cell r="B167">
            <v>158</v>
          </cell>
          <cell r="C167" t="str">
            <v>LITTLETON</v>
          </cell>
          <cell r="D167">
            <v>62</v>
          </cell>
          <cell r="E167">
            <v>763588</v>
          </cell>
          <cell r="F167">
            <v>55366</v>
          </cell>
          <cell r="G167">
            <v>818954</v>
          </cell>
          <cell r="I167">
            <v>5361.8774027320114</v>
          </cell>
          <cell r="J167">
            <v>0.10528038568476053</v>
          </cell>
          <cell r="K167">
            <v>55366</v>
          </cell>
          <cell r="L167">
            <v>60727.877402732011</v>
          </cell>
          <cell r="N167">
            <v>758226.12259726797</v>
          </cell>
          <cell r="P167">
            <v>0</v>
          </cell>
          <cell r="Q167">
            <v>5361.8774027320114</v>
          </cell>
          <cell r="R167">
            <v>55366</v>
          </cell>
          <cell r="S167">
            <v>60727.877402732011</v>
          </cell>
          <cell r="U167">
            <v>106295.5</v>
          </cell>
          <cell r="V167">
            <v>0</v>
          </cell>
          <cell r="W167">
            <v>158</v>
          </cell>
          <cell r="X167">
            <v>62</v>
          </cell>
          <cell r="Y167">
            <v>763588</v>
          </cell>
          <cell r="Z167">
            <v>0</v>
          </cell>
          <cell r="AA167">
            <v>763588</v>
          </cell>
          <cell r="AB167">
            <v>55366</v>
          </cell>
          <cell r="AC167">
            <v>818954</v>
          </cell>
          <cell r="AD167">
            <v>0</v>
          </cell>
          <cell r="AE167">
            <v>0</v>
          </cell>
          <cell r="AF167">
            <v>0</v>
          </cell>
          <cell r="AG167">
            <v>818954</v>
          </cell>
          <cell r="AI167">
            <v>158</v>
          </cell>
          <cell r="AJ167">
            <v>158</v>
          </cell>
          <cell r="AK167" t="str">
            <v>LITTLETON</v>
          </cell>
          <cell r="AL167">
            <v>763588</v>
          </cell>
          <cell r="AM167">
            <v>757116</v>
          </cell>
          <cell r="AN167">
            <v>6472</v>
          </cell>
          <cell r="AO167">
            <v>34912.25</v>
          </cell>
          <cell r="AP167">
            <v>999.75</v>
          </cell>
          <cell r="AQ167">
            <v>0</v>
          </cell>
          <cell r="AR167">
            <v>8545.5</v>
          </cell>
          <cell r="AS167">
            <v>0</v>
          </cell>
          <cell r="AT167">
            <v>0</v>
          </cell>
          <cell r="AU167">
            <v>50929.5</v>
          </cell>
          <cell r="AV167">
            <v>5361.8774027320114</v>
          </cell>
          <cell r="AX167">
            <v>158</v>
          </cell>
          <cell r="AY167" t="str">
            <v>LITTLETON</v>
          </cell>
          <cell r="BC167">
            <v>0</v>
          </cell>
          <cell r="BF167">
            <v>0</v>
          </cell>
          <cell r="BG167">
            <v>0</v>
          </cell>
          <cell r="BI167">
            <v>0</v>
          </cell>
          <cell r="BJ167">
            <v>6472</v>
          </cell>
          <cell r="BK167">
            <v>6472</v>
          </cell>
          <cell r="BL167">
            <v>0</v>
          </cell>
          <cell r="BN167">
            <v>0</v>
          </cell>
          <cell r="BO167">
            <v>0</v>
          </cell>
          <cell r="BQ167">
            <v>11</v>
          </cell>
          <cell r="BR167">
            <v>38769.25</v>
          </cell>
          <cell r="BU167">
            <v>-158</v>
          </cell>
        </row>
        <row r="168">
          <cell r="A168">
            <v>159</v>
          </cell>
          <cell r="B168">
            <v>159</v>
          </cell>
          <cell r="C168" t="str">
            <v>LONGMEADOW</v>
          </cell>
          <cell r="D168">
            <v>9</v>
          </cell>
          <cell r="E168">
            <v>120921</v>
          </cell>
          <cell r="F168">
            <v>8037</v>
          </cell>
          <cell r="G168">
            <v>128958</v>
          </cell>
          <cell r="I168">
            <v>22994.268744256333</v>
          </cell>
          <cell r="J168">
            <v>0.49051823890472684</v>
          </cell>
          <cell r="K168">
            <v>8037</v>
          </cell>
          <cell r="L168">
            <v>31031.268744256333</v>
          </cell>
          <cell r="N168">
            <v>97926.731255743667</v>
          </cell>
          <cell r="P168">
            <v>0</v>
          </cell>
          <cell r="Q168">
            <v>22994.268744256333</v>
          </cell>
          <cell r="R168">
            <v>8037</v>
          </cell>
          <cell r="S168">
            <v>31031.268744256333</v>
          </cell>
          <cell r="U168">
            <v>54914.5</v>
          </cell>
          <cell r="V168">
            <v>0</v>
          </cell>
          <cell r="W168">
            <v>159</v>
          </cell>
          <cell r="X168">
            <v>9</v>
          </cell>
          <cell r="Y168">
            <v>120921</v>
          </cell>
          <cell r="Z168">
            <v>0</v>
          </cell>
          <cell r="AA168">
            <v>120921</v>
          </cell>
          <cell r="AB168">
            <v>8037</v>
          </cell>
          <cell r="AC168">
            <v>128958</v>
          </cell>
          <cell r="AD168">
            <v>0</v>
          </cell>
          <cell r="AE168">
            <v>0</v>
          </cell>
          <cell r="AF168">
            <v>0</v>
          </cell>
          <cell r="AG168">
            <v>128958</v>
          </cell>
          <cell r="AI168">
            <v>159</v>
          </cell>
          <cell r="AJ168">
            <v>159</v>
          </cell>
          <cell r="AK168" t="str">
            <v>LONGMEADOW</v>
          </cell>
          <cell r="AL168">
            <v>120921</v>
          </cell>
          <cell r="AM168">
            <v>93166</v>
          </cell>
          <cell r="AN168">
            <v>27755</v>
          </cell>
          <cell r="AO168">
            <v>1525</v>
          </cell>
          <cell r="AP168">
            <v>0</v>
          </cell>
          <cell r="AQ168">
            <v>1925.5</v>
          </cell>
          <cell r="AR168">
            <v>7733.5</v>
          </cell>
          <cell r="AS168">
            <v>7938.5</v>
          </cell>
          <cell r="AT168">
            <v>0</v>
          </cell>
          <cell r="AU168">
            <v>46877.5</v>
          </cell>
          <cell r="AV168">
            <v>22994.268744256333</v>
          </cell>
          <cell r="AX168">
            <v>159</v>
          </cell>
          <cell r="AY168" t="str">
            <v>LONGMEADOW</v>
          </cell>
          <cell r="BC168">
            <v>0</v>
          </cell>
          <cell r="BF168">
            <v>0</v>
          </cell>
          <cell r="BG168">
            <v>0</v>
          </cell>
          <cell r="BI168">
            <v>0</v>
          </cell>
          <cell r="BJ168">
            <v>27755</v>
          </cell>
          <cell r="BK168">
            <v>27755</v>
          </cell>
          <cell r="BL168">
            <v>0</v>
          </cell>
          <cell r="BN168">
            <v>0</v>
          </cell>
          <cell r="BO168">
            <v>0</v>
          </cell>
          <cell r="BQ168">
            <v>13579</v>
          </cell>
          <cell r="BR168">
            <v>805.5</v>
          </cell>
          <cell r="BU168">
            <v>-159</v>
          </cell>
        </row>
        <row r="169">
          <cell r="A169">
            <v>160</v>
          </cell>
          <cell r="B169">
            <v>160</v>
          </cell>
          <cell r="C169" t="str">
            <v>LOWELL</v>
          </cell>
          <cell r="D169">
            <v>1508</v>
          </cell>
          <cell r="E169">
            <v>17327028</v>
          </cell>
          <cell r="F169">
            <v>1346644</v>
          </cell>
          <cell r="G169">
            <v>18673672</v>
          </cell>
          <cell r="I169">
            <v>2272537.1255287742</v>
          </cell>
          <cell r="J169">
            <v>0.5452593890972276</v>
          </cell>
          <cell r="K169">
            <v>1346644</v>
          </cell>
          <cell r="L169">
            <v>3619181.1255287742</v>
          </cell>
          <cell r="N169">
            <v>15054490.874471225</v>
          </cell>
          <cell r="P169">
            <v>0</v>
          </cell>
          <cell r="Q169">
            <v>2272537.1255287742</v>
          </cell>
          <cell r="R169">
            <v>1346644</v>
          </cell>
          <cell r="S169">
            <v>3619181.1255287742</v>
          </cell>
          <cell r="U169">
            <v>5514453.25</v>
          </cell>
          <cell r="V169">
            <v>0</v>
          </cell>
          <cell r="W169">
            <v>160</v>
          </cell>
          <cell r="X169">
            <v>1508</v>
          </cell>
          <cell r="Y169">
            <v>17327028</v>
          </cell>
          <cell r="Z169">
            <v>0</v>
          </cell>
          <cell r="AA169">
            <v>17327028</v>
          </cell>
          <cell r="AB169">
            <v>1346644</v>
          </cell>
          <cell r="AC169">
            <v>18673672</v>
          </cell>
          <cell r="AD169">
            <v>0</v>
          </cell>
          <cell r="AE169">
            <v>0</v>
          </cell>
          <cell r="AF169">
            <v>0</v>
          </cell>
          <cell r="AG169">
            <v>18673672</v>
          </cell>
          <cell r="AI169">
            <v>160</v>
          </cell>
          <cell r="AJ169">
            <v>160</v>
          </cell>
          <cell r="AK169" t="str">
            <v>LOWELL</v>
          </cell>
          <cell r="AL169">
            <v>17327028</v>
          </cell>
          <cell r="AM169">
            <v>14583985</v>
          </cell>
          <cell r="AN169">
            <v>2743043</v>
          </cell>
          <cell r="AO169">
            <v>527358.75</v>
          </cell>
          <cell r="AP169">
            <v>860495.5</v>
          </cell>
          <cell r="AQ169">
            <v>36912</v>
          </cell>
          <cell r="AR169">
            <v>0</v>
          </cell>
          <cell r="AS169">
            <v>0</v>
          </cell>
          <cell r="AT169">
            <v>0</v>
          </cell>
          <cell r="AU169">
            <v>4167809.25</v>
          </cell>
          <cell r="AV169">
            <v>2272537.1255287742</v>
          </cell>
          <cell r="AX169">
            <v>160</v>
          </cell>
          <cell r="AY169" t="str">
            <v>LOWELL</v>
          </cell>
          <cell r="BC169">
            <v>0</v>
          </cell>
          <cell r="BF169">
            <v>0</v>
          </cell>
          <cell r="BG169">
            <v>0</v>
          </cell>
          <cell r="BI169">
            <v>0</v>
          </cell>
          <cell r="BJ169">
            <v>2743043</v>
          </cell>
          <cell r="BK169">
            <v>2743043</v>
          </cell>
          <cell r="BL169">
            <v>0</v>
          </cell>
          <cell r="BN169">
            <v>0</v>
          </cell>
          <cell r="BO169">
            <v>0</v>
          </cell>
          <cell r="BQ169">
            <v>1466252</v>
          </cell>
          <cell r="BR169">
            <v>598104.75</v>
          </cell>
          <cell r="BU169">
            <v>-160</v>
          </cell>
        </row>
        <row r="170">
          <cell r="A170">
            <v>161</v>
          </cell>
          <cell r="B170">
            <v>161</v>
          </cell>
          <cell r="C170" t="str">
            <v>LUDLOW</v>
          </cell>
          <cell r="D170">
            <v>28</v>
          </cell>
          <cell r="E170">
            <v>409874</v>
          </cell>
          <cell r="F170">
            <v>25004</v>
          </cell>
          <cell r="G170">
            <v>434878</v>
          </cell>
          <cell r="I170">
            <v>97463.223333158123</v>
          </cell>
          <cell r="J170">
            <v>0.5652204514954019</v>
          </cell>
          <cell r="K170">
            <v>25004</v>
          </cell>
          <cell r="L170">
            <v>122467.22333315812</v>
          </cell>
          <cell r="N170">
            <v>312410.77666684188</v>
          </cell>
          <cell r="P170">
            <v>0</v>
          </cell>
          <cell r="Q170">
            <v>97463.223333158123</v>
          </cell>
          <cell r="R170">
            <v>25004</v>
          </cell>
          <cell r="S170">
            <v>122467.22333315812</v>
          </cell>
          <cell r="U170">
            <v>197438</v>
          </cell>
          <cell r="V170">
            <v>0</v>
          </cell>
          <cell r="W170">
            <v>161</v>
          </cell>
          <cell r="X170">
            <v>28</v>
          </cell>
          <cell r="Y170">
            <v>409874</v>
          </cell>
          <cell r="Z170">
            <v>0</v>
          </cell>
          <cell r="AA170">
            <v>409874</v>
          </cell>
          <cell r="AB170">
            <v>25004</v>
          </cell>
          <cell r="AC170">
            <v>434878</v>
          </cell>
          <cell r="AD170">
            <v>0</v>
          </cell>
          <cell r="AE170">
            <v>0</v>
          </cell>
          <cell r="AF170">
            <v>0</v>
          </cell>
          <cell r="AG170">
            <v>434878</v>
          </cell>
          <cell r="AI170">
            <v>161</v>
          </cell>
          <cell r="AJ170">
            <v>161</v>
          </cell>
          <cell r="AK170" t="str">
            <v>LUDLOW</v>
          </cell>
          <cell r="AL170">
            <v>409874</v>
          </cell>
          <cell r="AM170">
            <v>292232</v>
          </cell>
          <cell r="AN170">
            <v>117642</v>
          </cell>
          <cell r="AO170">
            <v>13572.25</v>
          </cell>
          <cell r="AP170">
            <v>0</v>
          </cell>
          <cell r="AQ170">
            <v>10861</v>
          </cell>
          <cell r="AR170">
            <v>28954</v>
          </cell>
          <cell r="AS170">
            <v>1404.75</v>
          </cell>
          <cell r="AT170">
            <v>0</v>
          </cell>
          <cell r="AU170">
            <v>172434</v>
          </cell>
          <cell r="AV170">
            <v>97463.223333158123</v>
          </cell>
          <cell r="AX170">
            <v>161</v>
          </cell>
          <cell r="AY170" t="str">
            <v>LUDLOW</v>
          </cell>
          <cell r="BC170">
            <v>0</v>
          </cell>
          <cell r="BF170">
            <v>0</v>
          </cell>
          <cell r="BG170">
            <v>0</v>
          </cell>
          <cell r="BI170">
            <v>0</v>
          </cell>
          <cell r="BJ170">
            <v>117642</v>
          </cell>
          <cell r="BK170">
            <v>117642</v>
          </cell>
          <cell r="BL170">
            <v>0</v>
          </cell>
          <cell r="BN170">
            <v>0</v>
          </cell>
          <cell r="BO170">
            <v>0</v>
          </cell>
          <cell r="BQ170">
            <v>94030</v>
          </cell>
          <cell r="BR170">
            <v>20399.25</v>
          </cell>
          <cell r="BU170">
            <v>-161</v>
          </cell>
        </row>
        <row r="171">
          <cell r="A171">
            <v>162</v>
          </cell>
          <cell r="B171">
            <v>162</v>
          </cell>
          <cell r="C171" t="str">
            <v>LUNENBURG</v>
          </cell>
          <cell r="D171">
            <v>50</v>
          </cell>
          <cell r="E171">
            <v>587256</v>
          </cell>
          <cell r="F171">
            <v>44650</v>
          </cell>
          <cell r="G171">
            <v>631906</v>
          </cell>
          <cell r="I171">
            <v>88895.155332686161</v>
          </cell>
          <cell r="J171">
            <v>0.52950974692156494</v>
          </cell>
          <cell r="K171">
            <v>44650</v>
          </cell>
          <cell r="L171">
            <v>133545.15533268615</v>
          </cell>
          <cell r="N171">
            <v>498360.84466731385</v>
          </cell>
          <cell r="P171">
            <v>0</v>
          </cell>
          <cell r="Q171">
            <v>88895.155332686161</v>
          </cell>
          <cell r="R171">
            <v>44650</v>
          </cell>
          <cell r="S171">
            <v>133545.15533268615</v>
          </cell>
          <cell r="U171">
            <v>212532</v>
          </cell>
          <cell r="V171">
            <v>0</v>
          </cell>
          <cell r="W171">
            <v>162</v>
          </cell>
          <cell r="X171">
            <v>50</v>
          </cell>
          <cell r="Y171">
            <v>587256</v>
          </cell>
          <cell r="Z171">
            <v>0</v>
          </cell>
          <cell r="AA171">
            <v>587256</v>
          </cell>
          <cell r="AB171">
            <v>44650</v>
          </cell>
          <cell r="AC171">
            <v>631906</v>
          </cell>
          <cell r="AD171">
            <v>0</v>
          </cell>
          <cell r="AE171">
            <v>0</v>
          </cell>
          <cell r="AF171">
            <v>0</v>
          </cell>
          <cell r="AG171">
            <v>631906</v>
          </cell>
          <cell r="AI171">
            <v>162</v>
          </cell>
          <cell r="AJ171">
            <v>162</v>
          </cell>
          <cell r="AK171" t="str">
            <v>LUNENBURG</v>
          </cell>
          <cell r="AL171">
            <v>587256</v>
          </cell>
          <cell r="AM171">
            <v>479956</v>
          </cell>
          <cell r="AN171">
            <v>107300</v>
          </cell>
          <cell r="AO171">
            <v>2206.25</v>
          </cell>
          <cell r="AP171">
            <v>16067</v>
          </cell>
          <cell r="AQ171">
            <v>26784.75</v>
          </cell>
          <cell r="AR171">
            <v>15524</v>
          </cell>
          <cell r="AS171">
            <v>0</v>
          </cell>
          <cell r="AT171">
            <v>0</v>
          </cell>
          <cell r="AU171">
            <v>167882</v>
          </cell>
          <cell r="AV171">
            <v>88895.155332686161</v>
          </cell>
          <cell r="AX171">
            <v>162</v>
          </cell>
          <cell r="AY171" t="str">
            <v>LUNENBURG</v>
          </cell>
          <cell r="BC171">
            <v>0</v>
          </cell>
          <cell r="BF171">
            <v>0</v>
          </cell>
          <cell r="BG171">
            <v>0</v>
          </cell>
          <cell r="BI171">
            <v>0</v>
          </cell>
          <cell r="BJ171">
            <v>107300</v>
          </cell>
          <cell r="BK171">
            <v>107300</v>
          </cell>
          <cell r="BL171">
            <v>0</v>
          </cell>
          <cell r="BN171">
            <v>0</v>
          </cell>
          <cell r="BO171">
            <v>0</v>
          </cell>
          <cell r="BQ171">
            <v>19805</v>
          </cell>
          <cell r="BR171">
            <v>2261.25</v>
          </cell>
          <cell r="BU171">
            <v>-162</v>
          </cell>
        </row>
        <row r="172">
          <cell r="A172">
            <v>163</v>
          </cell>
          <cell r="B172">
            <v>163</v>
          </cell>
          <cell r="C172" t="str">
            <v>LYNN</v>
          </cell>
          <cell r="D172">
            <v>1214</v>
          </cell>
          <cell r="E172">
            <v>14180173</v>
          </cell>
          <cell r="F172">
            <v>1084102</v>
          </cell>
          <cell r="G172">
            <v>15264275</v>
          </cell>
          <cell r="I172">
            <v>2423228.0836225511</v>
          </cell>
          <cell r="J172">
            <v>0.52336590083949908</v>
          </cell>
          <cell r="K172">
            <v>1084102</v>
          </cell>
          <cell r="L172">
            <v>3507330.0836225511</v>
          </cell>
          <cell r="N172">
            <v>11756944.916377449</v>
          </cell>
          <cell r="P172">
            <v>0</v>
          </cell>
          <cell r="Q172">
            <v>2423228.0836225511</v>
          </cell>
          <cell r="R172">
            <v>1084102</v>
          </cell>
          <cell r="S172">
            <v>3507330.0836225511</v>
          </cell>
          <cell r="U172">
            <v>5714186</v>
          </cell>
          <cell r="V172">
            <v>0</v>
          </cell>
          <cell r="W172">
            <v>163</v>
          </cell>
          <cell r="X172">
            <v>1214</v>
          </cell>
          <cell r="Y172">
            <v>14180173</v>
          </cell>
          <cell r="Z172">
            <v>0</v>
          </cell>
          <cell r="AA172">
            <v>14180173</v>
          </cell>
          <cell r="AB172">
            <v>1084102</v>
          </cell>
          <cell r="AC172">
            <v>15264275</v>
          </cell>
          <cell r="AD172">
            <v>0</v>
          </cell>
          <cell r="AE172">
            <v>0</v>
          </cell>
          <cell r="AF172">
            <v>0</v>
          </cell>
          <cell r="AG172">
            <v>15264275</v>
          </cell>
          <cell r="AI172">
            <v>163</v>
          </cell>
          <cell r="AJ172">
            <v>163</v>
          </cell>
          <cell r="AK172" t="str">
            <v>LYNN</v>
          </cell>
          <cell r="AL172">
            <v>14180173</v>
          </cell>
          <cell r="AM172">
            <v>11255240</v>
          </cell>
          <cell r="AN172">
            <v>2924933</v>
          </cell>
          <cell r="AO172">
            <v>309056.25</v>
          </cell>
          <cell r="AP172">
            <v>645236.5</v>
          </cell>
          <cell r="AQ172">
            <v>356117</v>
          </cell>
          <cell r="AR172">
            <v>273281.25</v>
          </cell>
          <cell r="AS172">
            <v>121460</v>
          </cell>
          <cell r="AT172">
            <v>0</v>
          </cell>
          <cell r="AU172">
            <v>4630084</v>
          </cell>
          <cell r="AV172">
            <v>2423228.0836225511</v>
          </cell>
          <cell r="AX172">
            <v>163</v>
          </cell>
          <cell r="AY172" t="str">
            <v>LYNN</v>
          </cell>
          <cell r="BC172">
            <v>0</v>
          </cell>
          <cell r="BF172">
            <v>0</v>
          </cell>
          <cell r="BG172">
            <v>0</v>
          </cell>
          <cell r="BI172">
            <v>0</v>
          </cell>
          <cell r="BJ172">
            <v>2924933</v>
          </cell>
          <cell r="BK172">
            <v>2924933</v>
          </cell>
          <cell r="BL172">
            <v>0</v>
          </cell>
          <cell r="BN172">
            <v>0</v>
          </cell>
          <cell r="BO172">
            <v>0</v>
          </cell>
          <cell r="BQ172">
            <v>3540676</v>
          </cell>
          <cell r="BR172">
            <v>330480.5</v>
          </cell>
          <cell r="BU172">
            <v>-163</v>
          </cell>
        </row>
        <row r="173">
          <cell r="A173">
            <v>164</v>
          </cell>
          <cell r="B173">
            <v>164</v>
          </cell>
          <cell r="C173" t="str">
            <v>LYNNFIELD</v>
          </cell>
          <cell r="D173">
            <v>6</v>
          </cell>
          <cell r="E173">
            <v>83166</v>
          </cell>
          <cell r="F173">
            <v>5358</v>
          </cell>
          <cell r="G173">
            <v>88524</v>
          </cell>
          <cell r="I173">
            <v>22728.32890397868</v>
          </cell>
          <cell r="J173">
            <v>0.59349093649411633</v>
          </cell>
          <cell r="K173">
            <v>5358</v>
          </cell>
          <cell r="L173">
            <v>28086.32890397868</v>
          </cell>
          <cell r="N173">
            <v>60437.671096021324</v>
          </cell>
          <cell r="P173">
            <v>0</v>
          </cell>
          <cell r="Q173">
            <v>22728.32890397868</v>
          </cell>
          <cell r="R173">
            <v>5358</v>
          </cell>
          <cell r="S173">
            <v>28086.32890397868</v>
          </cell>
          <cell r="U173">
            <v>43654</v>
          </cell>
          <cell r="V173">
            <v>0</v>
          </cell>
          <cell r="W173">
            <v>164</v>
          </cell>
          <cell r="X173">
            <v>6</v>
          </cell>
          <cell r="Y173">
            <v>83166</v>
          </cell>
          <cell r="Z173">
            <v>0</v>
          </cell>
          <cell r="AA173">
            <v>83166</v>
          </cell>
          <cell r="AB173">
            <v>5358</v>
          </cell>
          <cell r="AC173">
            <v>88524</v>
          </cell>
          <cell r="AD173">
            <v>0</v>
          </cell>
          <cell r="AE173">
            <v>0</v>
          </cell>
          <cell r="AF173">
            <v>0</v>
          </cell>
          <cell r="AG173">
            <v>88524</v>
          </cell>
          <cell r="AI173">
            <v>164</v>
          </cell>
          <cell r="AJ173">
            <v>164</v>
          </cell>
          <cell r="AK173" t="str">
            <v>LYNNFIELD</v>
          </cell>
          <cell r="AL173">
            <v>83166</v>
          </cell>
          <cell r="AM173">
            <v>55732</v>
          </cell>
          <cell r="AN173">
            <v>27434</v>
          </cell>
          <cell r="AO173">
            <v>2786.5</v>
          </cell>
          <cell r="AP173">
            <v>2487</v>
          </cell>
          <cell r="AQ173">
            <v>96.75</v>
          </cell>
          <cell r="AR173">
            <v>0</v>
          </cell>
          <cell r="AS173">
            <v>5491.75</v>
          </cell>
          <cell r="AT173">
            <v>0</v>
          </cell>
          <cell r="AU173">
            <v>38296</v>
          </cell>
          <cell r="AV173">
            <v>22728.32890397868</v>
          </cell>
          <cell r="AX173">
            <v>164</v>
          </cell>
          <cell r="AY173" t="str">
            <v>LYNNFIELD</v>
          </cell>
          <cell r="BC173">
            <v>0</v>
          </cell>
          <cell r="BF173">
            <v>0</v>
          </cell>
          <cell r="BG173">
            <v>0</v>
          </cell>
          <cell r="BI173">
            <v>0</v>
          </cell>
          <cell r="BJ173">
            <v>27434</v>
          </cell>
          <cell r="BK173">
            <v>27434</v>
          </cell>
          <cell r="BL173">
            <v>0</v>
          </cell>
          <cell r="BN173">
            <v>0</v>
          </cell>
          <cell r="BO173">
            <v>0</v>
          </cell>
          <cell r="BQ173">
            <v>20903</v>
          </cell>
          <cell r="BR173">
            <v>3853.25</v>
          </cell>
          <cell r="BU173">
            <v>-164</v>
          </cell>
        </row>
        <row r="174">
          <cell r="A174">
            <v>165</v>
          </cell>
          <cell r="B174">
            <v>165</v>
          </cell>
          <cell r="C174" t="str">
            <v>MALDEN</v>
          </cell>
          <cell r="D174">
            <v>808</v>
          </cell>
          <cell r="E174">
            <v>8574079</v>
          </cell>
          <cell r="F174">
            <v>721544</v>
          </cell>
          <cell r="G174">
            <v>9295623</v>
          </cell>
          <cell r="I174">
            <v>155288.15489658306</v>
          </cell>
          <cell r="J174">
            <v>0.21271701636023158</v>
          </cell>
          <cell r="K174">
            <v>721544</v>
          </cell>
          <cell r="L174">
            <v>876832.15489658306</v>
          </cell>
          <cell r="N174">
            <v>8418790.8451034166</v>
          </cell>
          <cell r="P174">
            <v>0</v>
          </cell>
          <cell r="Q174">
            <v>155288.15489658306</v>
          </cell>
          <cell r="R174">
            <v>721544</v>
          </cell>
          <cell r="S174">
            <v>876832.15489658306</v>
          </cell>
          <cell r="U174">
            <v>1451566.25</v>
          </cell>
          <cell r="V174">
            <v>0</v>
          </cell>
          <cell r="W174">
            <v>165</v>
          </cell>
          <cell r="X174">
            <v>808</v>
          </cell>
          <cell r="Y174">
            <v>8574079</v>
          </cell>
          <cell r="Z174">
            <v>0</v>
          </cell>
          <cell r="AA174">
            <v>8574079</v>
          </cell>
          <cell r="AB174">
            <v>721544</v>
          </cell>
          <cell r="AC174">
            <v>9295623</v>
          </cell>
          <cell r="AD174">
            <v>0</v>
          </cell>
          <cell r="AE174">
            <v>0</v>
          </cell>
          <cell r="AF174">
            <v>0</v>
          </cell>
          <cell r="AG174">
            <v>9295623</v>
          </cell>
          <cell r="AI174">
            <v>165</v>
          </cell>
          <cell r="AJ174">
            <v>165</v>
          </cell>
          <cell r="AK174" t="str">
            <v>MALDEN</v>
          </cell>
          <cell r="AL174">
            <v>8574079</v>
          </cell>
          <cell r="AM174">
            <v>8386640</v>
          </cell>
          <cell r="AN174">
            <v>187439</v>
          </cell>
          <cell r="AO174">
            <v>40623.25</v>
          </cell>
          <cell r="AP174">
            <v>188493.75</v>
          </cell>
          <cell r="AQ174">
            <v>106605</v>
          </cell>
          <cell r="AR174">
            <v>164415</v>
          </cell>
          <cell r="AS174">
            <v>42446.25</v>
          </cell>
          <cell r="AT174">
            <v>0</v>
          </cell>
          <cell r="AU174">
            <v>730022.25</v>
          </cell>
          <cell r="AV174">
            <v>155288.15489658306</v>
          </cell>
          <cell r="AX174">
            <v>165</v>
          </cell>
          <cell r="AY174" t="str">
            <v>MALDEN</v>
          </cell>
          <cell r="BC174">
            <v>0</v>
          </cell>
          <cell r="BF174">
            <v>0</v>
          </cell>
          <cell r="BG174">
            <v>0</v>
          </cell>
          <cell r="BI174">
            <v>0</v>
          </cell>
          <cell r="BJ174">
            <v>187439</v>
          </cell>
          <cell r="BK174">
            <v>187439</v>
          </cell>
          <cell r="BL174">
            <v>0</v>
          </cell>
          <cell r="BN174">
            <v>0</v>
          </cell>
          <cell r="BO174">
            <v>0</v>
          </cell>
          <cell r="BQ174">
            <v>558086</v>
          </cell>
          <cell r="BR174">
            <v>123989.5</v>
          </cell>
          <cell r="BU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-166</v>
          </cell>
        </row>
        <row r="176">
          <cell r="A176">
            <v>167</v>
          </cell>
          <cell r="B176">
            <v>167</v>
          </cell>
          <cell r="C176" t="str">
            <v>MANSFIELD</v>
          </cell>
          <cell r="D176">
            <v>144</v>
          </cell>
          <cell r="E176">
            <v>1541707</v>
          </cell>
          <cell r="F176">
            <v>128592</v>
          </cell>
          <cell r="G176">
            <v>1670299</v>
          </cell>
          <cell r="I176">
            <v>43581.823357651032</v>
          </cell>
          <cell r="J176">
            <v>0.29808811190935319</v>
          </cell>
          <cell r="K176">
            <v>128592</v>
          </cell>
          <cell r="L176">
            <v>172173.82335765104</v>
          </cell>
          <cell r="N176">
            <v>1498125.176642349</v>
          </cell>
          <cell r="P176">
            <v>0</v>
          </cell>
          <cell r="Q176">
            <v>43581.823357651032</v>
          </cell>
          <cell r="R176">
            <v>128592</v>
          </cell>
          <cell r="S176">
            <v>172173.82335765104</v>
          </cell>
          <cell r="U176">
            <v>274796.5</v>
          </cell>
          <cell r="V176">
            <v>0</v>
          </cell>
          <cell r="W176">
            <v>167</v>
          </cell>
          <cell r="X176">
            <v>144</v>
          </cell>
          <cell r="Y176">
            <v>1541707</v>
          </cell>
          <cell r="Z176">
            <v>0</v>
          </cell>
          <cell r="AA176">
            <v>1541707</v>
          </cell>
          <cell r="AB176">
            <v>128592</v>
          </cell>
          <cell r="AC176">
            <v>1670299</v>
          </cell>
          <cell r="AD176">
            <v>0</v>
          </cell>
          <cell r="AE176">
            <v>0</v>
          </cell>
          <cell r="AF176">
            <v>0</v>
          </cell>
          <cell r="AG176">
            <v>1670299</v>
          </cell>
          <cell r="AI176">
            <v>167</v>
          </cell>
          <cell r="AJ176">
            <v>167</v>
          </cell>
          <cell r="AK176" t="str">
            <v>MANSFIELD</v>
          </cell>
          <cell r="AL176">
            <v>1541707</v>
          </cell>
          <cell r="AM176">
            <v>1489102</v>
          </cell>
          <cell r="AN176">
            <v>52605</v>
          </cell>
          <cell r="AO176">
            <v>0</v>
          </cell>
          <cell r="AP176">
            <v>14567.25</v>
          </cell>
          <cell r="AQ176">
            <v>42367.25</v>
          </cell>
          <cell r="AR176">
            <v>36665</v>
          </cell>
          <cell r="AS176">
            <v>0</v>
          </cell>
          <cell r="AT176">
            <v>0</v>
          </cell>
          <cell r="AU176">
            <v>146204.5</v>
          </cell>
          <cell r="AV176">
            <v>43581.823357651032</v>
          </cell>
          <cell r="AX176">
            <v>167</v>
          </cell>
          <cell r="AY176" t="str">
            <v>MANSFIELD</v>
          </cell>
          <cell r="BC176">
            <v>0</v>
          </cell>
          <cell r="BF176">
            <v>0</v>
          </cell>
          <cell r="BG176">
            <v>0</v>
          </cell>
          <cell r="BI176">
            <v>0</v>
          </cell>
          <cell r="BJ176">
            <v>52605</v>
          </cell>
          <cell r="BK176">
            <v>52605</v>
          </cell>
          <cell r="BL176">
            <v>0</v>
          </cell>
          <cell r="BN176">
            <v>0</v>
          </cell>
          <cell r="BO176">
            <v>0</v>
          </cell>
          <cell r="BQ176">
            <v>102171</v>
          </cell>
          <cell r="BR176">
            <v>0</v>
          </cell>
          <cell r="BU176">
            <v>-167</v>
          </cell>
        </row>
        <row r="177">
          <cell r="A177">
            <v>168</v>
          </cell>
          <cell r="B177">
            <v>168</v>
          </cell>
          <cell r="C177" t="str">
            <v>MARBLEHEAD</v>
          </cell>
          <cell r="D177">
            <v>199</v>
          </cell>
          <cell r="E177">
            <v>2195012</v>
          </cell>
          <cell r="F177">
            <v>177707</v>
          </cell>
          <cell r="G177">
            <v>2372719</v>
          </cell>
          <cell r="I177">
            <v>136224.99064490449</v>
          </cell>
          <cell r="J177">
            <v>0.34849576489013201</v>
          </cell>
          <cell r="K177">
            <v>177707</v>
          </cell>
          <cell r="L177">
            <v>313931.99064490449</v>
          </cell>
          <cell r="N177">
            <v>2058787.0093550954</v>
          </cell>
          <cell r="P177">
            <v>0</v>
          </cell>
          <cell r="Q177">
            <v>136224.99064490449</v>
          </cell>
          <cell r="R177">
            <v>177707</v>
          </cell>
          <cell r="S177">
            <v>313931.99064490449</v>
          </cell>
          <cell r="U177">
            <v>568601.25</v>
          </cell>
          <cell r="V177">
            <v>0</v>
          </cell>
          <cell r="W177">
            <v>168</v>
          </cell>
          <cell r="X177">
            <v>199</v>
          </cell>
          <cell r="Y177">
            <v>2195012</v>
          </cell>
          <cell r="Z177">
            <v>0</v>
          </cell>
          <cell r="AA177">
            <v>2195012</v>
          </cell>
          <cell r="AB177">
            <v>177707</v>
          </cell>
          <cell r="AC177">
            <v>2372719</v>
          </cell>
          <cell r="AD177">
            <v>0</v>
          </cell>
          <cell r="AE177">
            <v>0</v>
          </cell>
          <cell r="AF177">
            <v>0</v>
          </cell>
          <cell r="AG177">
            <v>2372719</v>
          </cell>
          <cell r="AI177">
            <v>168</v>
          </cell>
          <cell r="AJ177">
            <v>168</v>
          </cell>
          <cell r="AK177" t="str">
            <v>MARBLEHEAD</v>
          </cell>
          <cell r="AL177">
            <v>2195012</v>
          </cell>
          <cell r="AM177">
            <v>2030583</v>
          </cell>
          <cell r="AN177">
            <v>164429</v>
          </cell>
          <cell r="AO177">
            <v>6863</v>
          </cell>
          <cell r="AP177">
            <v>34480.25</v>
          </cell>
          <cell r="AQ177">
            <v>41852.75</v>
          </cell>
          <cell r="AR177">
            <v>41238.5</v>
          </cell>
          <cell r="AS177">
            <v>102030.75</v>
          </cell>
          <cell r="AT177">
            <v>0</v>
          </cell>
          <cell r="AU177">
            <v>390894.25</v>
          </cell>
          <cell r="AV177">
            <v>136224.99064490449</v>
          </cell>
          <cell r="AX177">
            <v>168</v>
          </cell>
          <cell r="AY177" t="str">
            <v>MARBLEHEAD</v>
          </cell>
          <cell r="BC177">
            <v>0</v>
          </cell>
          <cell r="BF177">
            <v>0</v>
          </cell>
          <cell r="BG177">
            <v>0</v>
          </cell>
          <cell r="BI177">
            <v>0</v>
          </cell>
          <cell r="BJ177">
            <v>164429</v>
          </cell>
          <cell r="BK177">
            <v>164429</v>
          </cell>
          <cell r="BL177">
            <v>0</v>
          </cell>
          <cell r="BN177">
            <v>0</v>
          </cell>
          <cell r="BO177">
            <v>0</v>
          </cell>
          <cell r="BQ177">
            <v>19281</v>
          </cell>
          <cell r="BR177">
            <v>33479.5</v>
          </cell>
          <cell r="BU177">
            <v>-168</v>
          </cell>
        </row>
        <row r="178">
          <cell r="A178">
            <v>169</v>
          </cell>
          <cell r="B178">
            <v>169</v>
          </cell>
          <cell r="C178" t="str">
            <v>MARION</v>
          </cell>
          <cell r="D178">
            <v>1</v>
          </cell>
          <cell r="E178">
            <v>14306</v>
          </cell>
          <cell r="F178">
            <v>893</v>
          </cell>
          <cell r="G178">
            <v>15199</v>
          </cell>
          <cell r="I178">
            <v>11852.135062343041</v>
          </cell>
          <cell r="J178">
            <v>0.82847302267181888</v>
          </cell>
          <cell r="K178">
            <v>893</v>
          </cell>
          <cell r="L178">
            <v>12745.135062343041</v>
          </cell>
          <cell r="N178">
            <v>2453.8649376569592</v>
          </cell>
          <cell r="P178">
            <v>0</v>
          </cell>
          <cell r="Q178">
            <v>11852.135062343041</v>
          </cell>
          <cell r="R178">
            <v>893</v>
          </cell>
          <cell r="S178">
            <v>12745.135062343041</v>
          </cell>
          <cell r="U178">
            <v>15199</v>
          </cell>
          <cell r="V178">
            <v>0</v>
          </cell>
          <cell r="W178">
            <v>169</v>
          </cell>
          <cell r="X178">
            <v>1</v>
          </cell>
          <cell r="Y178">
            <v>14306</v>
          </cell>
          <cell r="Z178">
            <v>0</v>
          </cell>
          <cell r="AA178">
            <v>14306</v>
          </cell>
          <cell r="AB178">
            <v>893</v>
          </cell>
          <cell r="AC178">
            <v>15199</v>
          </cell>
          <cell r="AD178">
            <v>0</v>
          </cell>
          <cell r="AE178">
            <v>0</v>
          </cell>
          <cell r="AF178">
            <v>0</v>
          </cell>
          <cell r="AG178">
            <v>15199</v>
          </cell>
          <cell r="AI178">
            <v>169</v>
          </cell>
          <cell r="AJ178">
            <v>169</v>
          </cell>
          <cell r="AK178" t="str">
            <v>MARION</v>
          </cell>
          <cell r="AL178">
            <v>14306</v>
          </cell>
          <cell r="AM178">
            <v>0</v>
          </cell>
          <cell r="AN178">
            <v>14306</v>
          </cell>
          <cell r="AO178">
            <v>0</v>
          </cell>
          <cell r="AP178">
            <v>0</v>
          </cell>
          <cell r="AQ178">
            <v>0</v>
          </cell>
          <cell r="AR178">
            <v>0</v>
          </cell>
          <cell r="AS178">
            <v>0</v>
          </cell>
          <cell r="AT178">
            <v>0</v>
          </cell>
          <cell r="AU178">
            <v>14306</v>
          </cell>
          <cell r="AV178">
            <v>11852.135062343041</v>
          </cell>
          <cell r="AX178">
            <v>169</v>
          </cell>
          <cell r="AY178" t="str">
            <v>MARION</v>
          </cell>
          <cell r="BC178">
            <v>0</v>
          </cell>
          <cell r="BF178">
            <v>0</v>
          </cell>
          <cell r="BG178">
            <v>0</v>
          </cell>
          <cell r="BI178">
            <v>0</v>
          </cell>
          <cell r="BJ178">
            <v>14306</v>
          </cell>
          <cell r="BK178">
            <v>14306</v>
          </cell>
          <cell r="BL178">
            <v>0</v>
          </cell>
          <cell r="BN178">
            <v>0</v>
          </cell>
          <cell r="BO178">
            <v>0</v>
          </cell>
          <cell r="BQ178">
            <v>0</v>
          </cell>
          <cell r="BR178">
            <v>0</v>
          </cell>
          <cell r="BU178">
            <v>-169</v>
          </cell>
        </row>
        <row r="179">
          <cell r="A179">
            <v>170</v>
          </cell>
          <cell r="B179">
            <v>170</v>
          </cell>
          <cell r="C179" t="str">
            <v>MARLBOROUGH</v>
          </cell>
          <cell r="D179">
            <v>437</v>
          </cell>
          <cell r="E179">
            <v>5409357</v>
          </cell>
          <cell r="F179">
            <v>390241</v>
          </cell>
          <cell r="G179">
            <v>5799598</v>
          </cell>
          <cell r="I179">
            <v>571529.57094735827</v>
          </cell>
          <cell r="J179">
            <v>0.41239819943011052</v>
          </cell>
          <cell r="K179">
            <v>390241</v>
          </cell>
          <cell r="L179">
            <v>961770.57094735827</v>
          </cell>
          <cell r="N179">
            <v>4837827.4290526416</v>
          </cell>
          <cell r="P179">
            <v>0</v>
          </cell>
          <cell r="Q179">
            <v>571529.57094735827</v>
          </cell>
          <cell r="R179">
            <v>390241</v>
          </cell>
          <cell r="S179">
            <v>961770.57094735827</v>
          </cell>
          <cell r="U179">
            <v>1776109.25</v>
          </cell>
          <cell r="V179">
            <v>0</v>
          </cell>
          <cell r="W179">
            <v>170</v>
          </cell>
          <cell r="X179">
            <v>437</v>
          </cell>
          <cell r="Y179">
            <v>5409357</v>
          </cell>
          <cell r="Z179">
            <v>0</v>
          </cell>
          <cell r="AA179">
            <v>5409357</v>
          </cell>
          <cell r="AB179">
            <v>390241</v>
          </cell>
          <cell r="AC179">
            <v>5799598</v>
          </cell>
          <cell r="AD179">
            <v>0</v>
          </cell>
          <cell r="AE179">
            <v>0</v>
          </cell>
          <cell r="AF179">
            <v>0</v>
          </cell>
          <cell r="AG179">
            <v>5799598</v>
          </cell>
          <cell r="AI179">
            <v>170</v>
          </cell>
          <cell r="AJ179">
            <v>170</v>
          </cell>
          <cell r="AK179" t="str">
            <v>MARLBOROUGH</v>
          </cell>
          <cell r="AL179">
            <v>5409357</v>
          </cell>
          <cell r="AM179">
            <v>4719498</v>
          </cell>
          <cell r="AN179">
            <v>689859</v>
          </cell>
          <cell r="AO179">
            <v>146599.75</v>
          </cell>
          <cell r="AP179">
            <v>194455.75</v>
          </cell>
          <cell r="AQ179">
            <v>143496.5</v>
          </cell>
          <cell r="AR179">
            <v>67259.25</v>
          </cell>
          <cell r="AS179">
            <v>144198</v>
          </cell>
          <cell r="AT179">
            <v>0</v>
          </cell>
          <cell r="AU179">
            <v>1385868.25</v>
          </cell>
          <cell r="AV179">
            <v>571529.57094735827</v>
          </cell>
          <cell r="AX179">
            <v>170</v>
          </cell>
          <cell r="AY179" t="str">
            <v>MARLBOROUGH</v>
          </cell>
          <cell r="BC179">
            <v>0</v>
          </cell>
          <cell r="BF179">
            <v>0</v>
          </cell>
          <cell r="BG179">
            <v>0</v>
          </cell>
          <cell r="BI179">
            <v>0</v>
          </cell>
          <cell r="BJ179">
            <v>689859</v>
          </cell>
          <cell r="BK179">
            <v>689859</v>
          </cell>
          <cell r="BL179">
            <v>0</v>
          </cell>
          <cell r="BN179">
            <v>0</v>
          </cell>
          <cell r="BO179">
            <v>0</v>
          </cell>
          <cell r="BQ179">
            <v>0</v>
          </cell>
          <cell r="BR179">
            <v>201809.5</v>
          </cell>
          <cell r="BU179">
            <v>-170</v>
          </cell>
        </row>
        <row r="180">
          <cell r="A180">
            <v>171</v>
          </cell>
          <cell r="B180">
            <v>171</v>
          </cell>
          <cell r="C180" t="str">
            <v>MARSHFIELD</v>
          </cell>
          <cell r="D180">
            <v>29</v>
          </cell>
          <cell r="E180">
            <v>311373</v>
          </cell>
          <cell r="F180">
            <v>25897</v>
          </cell>
          <cell r="G180">
            <v>337270</v>
          </cell>
          <cell r="I180">
            <v>0</v>
          </cell>
          <cell r="J180">
            <v>0</v>
          </cell>
          <cell r="K180">
            <v>25897</v>
          </cell>
          <cell r="L180">
            <v>25897</v>
          </cell>
          <cell r="N180">
            <v>311373</v>
          </cell>
          <cell r="P180">
            <v>0</v>
          </cell>
          <cell r="Q180">
            <v>0</v>
          </cell>
          <cell r="R180">
            <v>25897</v>
          </cell>
          <cell r="S180">
            <v>25897</v>
          </cell>
          <cell r="U180">
            <v>59398.25</v>
          </cell>
          <cell r="V180">
            <v>0</v>
          </cell>
          <cell r="W180">
            <v>171</v>
          </cell>
          <cell r="X180">
            <v>29</v>
          </cell>
          <cell r="Y180">
            <v>311373</v>
          </cell>
          <cell r="Z180">
            <v>0</v>
          </cell>
          <cell r="AA180">
            <v>311373</v>
          </cell>
          <cell r="AB180">
            <v>25897</v>
          </cell>
          <cell r="AC180">
            <v>337270</v>
          </cell>
          <cell r="AD180">
            <v>0</v>
          </cell>
          <cell r="AE180">
            <v>0</v>
          </cell>
          <cell r="AF180">
            <v>0</v>
          </cell>
          <cell r="AG180">
            <v>337270</v>
          </cell>
          <cell r="AI180">
            <v>171</v>
          </cell>
          <cell r="AJ180">
            <v>171</v>
          </cell>
          <cell r="AK180" t="str">
            <v>MARSHFIELD</v>
          </cell>
          <cell r="AL180">
            <v>311373</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-171</v>
          </cell>
        </row>
        <row r="181">
          <cell r="A181">
            <v>172</v>
          </cell>
          <cell r="B181">
            <v>172</v>
          </cell>
          <cell r="C181" t="str">
            <v>MASHPEE</v>
          </cell>
          <cell r="D181">
            <v>43</v>
          </cell>
          <cell r="E181">
            <v>616248</v>
          </cell>
          <cell r="F181">
            <v>38399</v>
          </cell>
          <cell r="G181">
            <v>654647</v>
          </cell>
          <cell r="I181">
            <v>48366.255063580786</v>
          </cell>
          <cell r="J181">
            <v>0.28767861641614495</v>
          </cell>
          <cell r="K181">
            <v>38399</v>
          </cell>
          <cell r="L181">
            <v>86765.255063580786</v>
          </cell>
          <cell r="N181">
            <v>567881.74493641919</v>
          </cell>
          <cell r="P181">
            <v>0</v>
          </cell>
          <cell r="Q181">
            <v>48366.255063580786</v>
          </cell>
          <cell r="R181">
            <v>38399</v>
          </cell>
          <cell r="S181">
            <v>86765.255063580786</v>
          </cell>
          <cell r="U181">
            <v>206525</v>
          </cell>
          <cell r="V181">
            <v>0</v>
          </cell>
          <cell r="W181">
            <v>172</v>
          </cell>
          <cell r="X181">
            <v>43</v>
          </cell>
          <cell r="Y181">
            <v>616248</v>
          </cell>
          <cell r="Z181">
            <v>0</v>
          </cell>
          <cell r="AA181">
            <v>616248</v>
          </cell>
          <cell r="AB181">
            <v>38399</v>
          </cell>
          <cell r="AC181">
            <v>654647</v>
          </cell>
          <cell r="AD181">
            <v>0</v>
          </cell>
          <cell r="AE181">
            <v>0</v>
          </cell>
          <cell r="AF181">
            <v>0</v>
          </cell>
          <cell r="AG181">
            <v>654647</v>
          </cell>
          <cell r="AI181">
            <v>172</v>
          </cell>
          <cell r="AJ181">
            <v>172</v>
          </cell>
          <cell r="AK181" t="str">
            <v>MASHPEE</v>
          </cell>
          <cell r="AL181">
            <v>616248</v>
          </cell>
          <cell r="AM181">
            <v>557868</v>
          </cell>
          <cell r="AN181">
            <v>58380</v>
          </cell>
          <cell r="AO181">
            <v>0</v>
          </cell>
          <cell r="AP181">
            <v>16631</v>
          </cell>
          <cell r="AQ181">
            <v>41864</v>
          </cell>
          <cell r="AR181">
            <v>27310.5</v>
          </cell>
          <cell r="AS181">
            <v>23940.5</v>
          </cell>
          <cell r="AT181">
            <v>0</v>
          </cell>
          <cell r="AU181">
            <v>168126</v>
          </cell>
          <cell r="AV181">
            <v>48366.255063580786</v>
          </cell>
          <cell r="AX181">
            <v>172</v>
          </cell>
          <cell r="AY181" t="str">
            <v>MASHPEE</v>
          </cell>
          <cell r="BC181">
            <v>0</v>
          </cell>
          <cell r="BF181">
            <v>0</v>
          </cell>
          <cell r="BG181">
            <v>0</v>
          </cell>
          <cell r="BI181">
            <v>0</v>
          </cell>
          <cell r="BJ181">
            <v>58380</v>
          </cell>
          <cell r="BK181">
            <v>58380</v>
          </cell>
          <cell r="BL181">
            <v>0</v>
          </cell>
          <cell r="BN181">
            <v>0</v>
          </cell>
          <cell r="BO181">
            <v>0</v>
          </cell>
          <cell r="BQ181">
            <v>17897</v>
          </cell>
          <cell r="BR181">
            <v>3365.75</v>
          </cell>
          <cell r="BU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-173</v>
          </cell>
        </row>
        <row r="183">
          <cell r="A183">
            <v>174</v>
          </cell>
          <cell r="B183">
            <v>174</v>
          </cell>
          <cell r="C183" t="str">
            <v>MAYNARD</v>
          </cell>
          <cell r="D183">
            <v>26</v>
          </cell>
          <cell r="E183">
            <v>319782</v>
          </cell>
          <cell r="F183">
            <v>23218</v>
          </cell>
          <cell r="G183">
            <v>343000</v>
          </cell>
          <cell r="I183">
            <v>119024.2337481922</v>
          </cell>
          <cell r="J183">
            <v>0.7128490864254885</v>
          </cell>
          <cell r="K183">
            <v>23218</v>
          </cell>
          <cell r="L183">
            <v>142242.2337481922</v>
          </cell>
          <cell r="N183">
            <v>200757.7662518078</v>
          </cell>
          <cell r="P183">
            <v>0</v>
          </cell>
          <cell r="Q183">
            <v>119024.2337481922</v>
          </cell>
          <cell r="R183">
            <v>23218</v>
          </cell>
          <cell r="S183">
            <v>142242.2337481922</v>
          </cell>
          <cell r="U183">
            <v>190187.75</v>
          </cell>
          <cell r="V183">
            <v>0</v>
          </cell>
          <cell r="W183">
            <v>174</v>
          </cell>
          <cell r="X183">
            <v>26</v>
          </cell>
          <cell r="Y183">
            <v>319782</v>
          </cell>
          <cell r="Z183">
            <v>0</v>
          </cell>
          <cell r="AA183">
            <v>319782</v>
          </cell>
          <cell r="AB183">
            <v>23218</v>
          </cell>
          <cell r="AC183">
            <v>343000</v>
          </cell>
          <cell r="AD183">
            <v>0</v>
          </cell>
          <cell r="AE183">
            <v>0</v>
          </cell>
          <cell r="AF183">
            <v>0</v>
          </cell>
          <cell r="AG183">
            <v>343000</v>
          </cell>
          <cell r="AI183">
            <v>174</v>
          </cell>
          <cell r="AJ183">
            <v>174</v>
          </cell>
          <cell r="AK183" t="str">
            <v>MAYNARD</v>
          </cell>
          <cell r="AL183">
            <v>319782</v>
          </cell>
          <cell r="AM183">
            <v>176115</v>
          </cell>
          <cell r="AN183">
            <v>143667</v>
          </cell>
          <cell r="AO183">
            <v>0</v>
          </cell>
          <cell r="AP183">
            <v>6319.25</v>
          </cell>
          <cell r="AQ183">
            <v>16983.5</v>
          </cell>
          <cell r="AR183">
            <v>0</v>
          </cell>
          <cell r="AS183">
            <v>0</v>
          </cell>
          <cell r="AT183">
            <v>0</v>
          </cell>
          <cell r="AU183">
            <v>166969.75</v>
          </cell>
          <cell r="AV183">
            <v>119024.2337481922</v>
          </cell>
          <cell r="AX183">
            <v>174</v>
          </cell>
          <cell r="AY183" t="str">
            <v>MAYNARD</v>
          </cell>
          <cell r="BC183">
            <v>0</v>
          </cell>
          <cell r="BF183">
            <v>0</v>
          </cell>
          <cell r="BG183">
            <v>0</v>
          </cell>
          <cell r="BI183">
            <v>0</v>
          </cell>
          <cell r="BJ183">
            <v>143667</v>
          </cell>
          <cell r="BK183">
            <v>143667</v>
          </cell>
          <cell r="BL183">
            <v>0</v>
          </cell>
          <cell r="BN183">
            <v>0</v>
          </cell>
          <cell r="BO183">
            <v>0</v>
          </cell>
          <cell r="BQ183">
            <v>0</v>
          </cell>
          <cell r="BR183">
            <v>0</v>
          </cell>
          <cell r="BU183">
            <v>-174</v>
          </cell>
        </row>
        <row r="184">
          <cell r="A184">
            <v>175</v>
          </cell>
          <cell r="B184">
            <v>175</v>
          </cell>
          <cell r="C184" t="str">
            <v>MEDFIELD</v>
          </cell>
          <cell r="D184">
            <v>1</v>
          </cell>
          <cell r="E184">
            <v>11223</v>
          </cell>
          <cell r="F184">
            <v>893</v>
          </cell>
          <cell r="G184">
            <v>12116</v>
          </cell>
          <cell r="I184">
            <v>197.1765793958929</v>
          </cell>
          <cell r="J184">
            <v>6.2955485120016891E-2</v>
          </cell>
          <cell r="K184">
            <v>893</v>
          </cell>
          <cell r="L184">
            <v>1090.176579395893</v>
          </cell>
          <cell r="N184">
            <v>11025.823420604107</v>
          </cell>
          <cell r="P184">
            <v>0</v>
          </cell>
          <cell r="Q184">
            <v>197.1765793958929</v>
          </cell>
          <cell r="R184">
            <v>893</v>
          </cell>
          <cell r="S184">
            <v>1090.176579395893</v>
          </cell>
          <cell r="U184">
            <v>4025</v>
          </cell>
          <cell r="V184">
            <v>0</v>
          </cell>
          <cell r="W184">
            <v>175</v>
          </cell>
          <cell r="X184">
            <v>1</v>
          </cell>
          <cell r="Y184">
            <v>11223</v>
          </cell>
          <cell r="Z184">
            <v>0</v>
          </cell>
          <cell r="AA184">
            <v>11223</v>
          </cell>
          <cell r="AB184">
            <v>893</v>
          </cell>
          <cell r="AC184">
            <v>12116</v>
          </cell>
          <cell r="AD184">
            <v>0</v>
          </cell>
          <cell r="AE184">
            <v>0</v>
          </cell>
          <cell r="AF184">
            <v>0</v>
          </cell>
          <cell r="AG184">
            <v>12116</v>
          </cell>
          <cell r="AI184">
            <v>175</v>
          </cell>
          <cell r="AJ184">
            <v>175</v>
          </cell>
          <cell r="AK184" t="str">
            <v>MEDFIELD</v>
          </cell>
          <cell r="AL184">
            <v>11223</v>
          </cell>
          <cell r="AM184">
            <v>10985</v>
          </cell>
          <cell r="AN184">
            <v>238</v>
          </cell>
          <cell r="AO184">
            <v>0</v>
          </cell>
          <cell r="AP184">
            <v>2814</v>
          </cell>
          <cell r="AQ184">
            <v>0</v>
          </cell>
          <cell r="AR184">
            <v>0</v>
          </cell>
          <cell r="AS184">
            <v>80</v>
          </cell>
          <cell r="AT184">
            <v>0</v>
          </cell>
          <cell r="AU184">
            <v>3132</v>
          </cell>
          <cell r="AV184">
            <v>197.1765793958929</v>
          </cell>
          <cell r="AX184">
            <v>175</v>
          </cell>
          <cell r="AY184" t="str">
            <v>MEDFIELD</v>
          </cell>
          <cell r="BC184">
            <v>0</v>
          </cell>
          <cell r="BF184">
            <v>0</v>
          </cell>
          <cell r="BG184">
            <v>0</v>
          </cell>
          <cell r="BI184">
            <v>0</v>
          </cell>
          <cell r="BJ184">
            <v>238</v>
          </cell>
          <cell r="BK184">
            <v>238</v>
          </cell>
          <cell r="BL184">
            <v>0</v>
          </cell>
          <cell r="BN184">
            <v>0</v>
          </cell>
          <cell r="BO184">
            <v>0</v>
          </cell>
          <cell r="BQ184">
            <v>145</v>
          </cell>
          <cell r="BR184">
            <v>0</v>
          </cell>
          <cell r="BU184">
            <v>-175</v>
          </cell>
        </row>
        <row r="185">
          <cell r="A185">
            <v>176</v>
          </cell>
          <cell r="B185">
            <v>176</v>
          </cell>
          <cell r="C185" t="str">
            <v>MEDFORD</v>
          </cell>
          <cell r="D185">
            <v>329</v>
          </cell>
          <cell r="E185">
            <v>4169722</v>
          </cell>
          <cell r="F185">
            <v>293797</v>
          </cell>
          <cell r="G185">
            <v>4463519</v>
          </cell>
          <cell r="I185">
            <v>161915.93907795762</v>
          </cell>
          <cell r="J185">
            <v>0.42416462746597094</v>
          </cell>
          <cell r="K185">
            <v>293797</v>
          </cell>
          <cell r="L185">
            <v>455712.93907795765</v>
          </cell>
          <cell r="N185">
            <v>4007806.0609220425</v>
          </cell>
          <cell r="P185">
            <v>0</v>
          </cell>
          <cell r="Q185">
            <v>161915.93907795762</v>
          </cell>
          <cell r="R185">
            <v>293797</v>
          </cell>
          <cell r="S185">
            <v>455712.93907795765</v>
          </cell>
          <cell r="U185">
            <v>675526</v>
          </cell>
          <cell r="V185">
            <v>0</v>
          </cell>
          <cell r="W185">
            <v>176</v>
          </cell>
          <cell r="X185">
            <v>329</v>
          </cell>
          <cell r="Y185">
            <v>4169722</v>
          </cell>
          <cell r="Z185">
            <v>0</v>
          </cell>
          <cell r="AA185">
            <v>4169722</v>
          </cell>
          <cell r="AB185">
            <v>293797</v>
          </cell>
          <cell r="AC185">
            <v>4463519</v>
          </cell>
          <cell r="AD185">
            <v>0</v>
          </cell>
          <cell r="AE185">
            <v>0</v>
          </cell>
          <cell r="AF185">
            <v>0</v>
          </cell>
          <cell r="AG185">
            <v>4463519</v>
          </cell>
          <cell r="AI185">
            <v>176</v>
          </cell>
          <cell r="AJ185">
            <v>176</v>
          </cell>
          <cell r="AK185" t="str">
            <v>MEDFORD</v>
          </cell>
          <cell r="AL185">
            <v>4169722</v>
          </cell>
          <cell r="AM185">
            <v>3974283</v>
          </cell>
          <cell r="AN185">
            <v>195439</v>
          </cell>
          <cell r="AO185">
            <v>28096.25</v>
          </cell>
          <cell r="AP185">
            <v>62354</v>
          </cell>
          <cell r="AQ185">
            <v>42014.5</v>
          </cell>
          <cell r="AR185">
            <v>3279.75</v>
          </cell>
          <cell r="AS185">
            <v>50545.5</v>
          </cell>
          <cell r="AT185">
            <v>0</v>
          </cell>
          <cell r="AU185">
            <v>381729</v>
          </cell>
          <cell r="AV185">
            <v>161915.93907795762</v>
          </cell>
          <cell r="AX185">
            <v>176</v>
          </cell>
          <cell r="AY185" t="str">
            <v>MEDFORD</v>
          </cell>
          <cell r="BC185">
            <v>0</v>
          </cell>
          <cell r="BF185">
            <v>0</v>
          </cell>
          <cell r="BG185">
            <v>0</v>
          </cell>
          <cell r="BI185">
            <v>0</v>
          </cell>
          <cell r="BJ185">
            <v>195439</v>
          </cell>
          <cell r="BK185">
            <v>195439</v>
          </cell>
          <cell r="BL185">
            <v>0</v>
          </cell>
          <cell r="BN185">
            <v>0</v>
          </cell>
          <cell r="BO185">
            <v>0</v>
          </cell>
          <cell r="BQ185">
            <v>160634</v>
          </cell>
          <cell r="BR185">
            <v>85035.75</v>
          </cell>
          <cell r="BU185">
            <v>-176</v>
          </cell>
        </row>
        <row r="186">
          <cell r="A186">
            <v>177</v>
          </cell>
          <cell r="B186">
            <v>177</v>
          </cell>
          <cell r="C186" t="str">
            <v>MEDWAY</v>
          </cell>
          <cell r="D186">
            <v>16</v>
          </cell>
          <cell r="E186">
            <v>184121</v>
          </cell>
          <cell r="F186">
            <v>14288</v>
          </cell>
          <cell r="G186">
            <v>198409</v>
          </cell>
          <cell r="I186">
            <v>0</v>
          </cell>
          <cell r="J186">
            <v>0</v>
          </cell>
          <cell r="K186">
            <v>14288</v>
          </cell>
          <cell r="L186">
            <v>14288</v>
          </cell>
          <cell r="N186">
            <v>184121</v>
          </cell>
          <cell r="P186">
            <v>0</v>
          </cell>
          <cell r="Q186">
            <v>0</v>
          </cell>
          <cell r="R186">
            <v>14288</v>
          </cell>
          <cell r="S186">
            <v>14288</v>
          </cell>
          <cell r="U186">
            <v>47483.75</v>
          </cell>
          <cell r="V186">
            <v>0</v>
          </cell>
          <cell r="W186">
            <v>177</v>
          </cell>
          <cell r="X186">
            <v>16</v>
          </cell>
          <cell r="Y186">
            <v>184121</v>
          </cell>
          <cell r="Z186">
            <v>0</v>
          </cell>
          <cell r="AA186">
            <v>184121</v>
          </cell>
          <cell r="AB186">
            <v>14288</v>
          </cell>
          <cell r="AC186">
            <v>198409</v>
          </cell>
          <cell r="AD186">
            <v>0</v>
          </cell>
          <cell r="AE186">
            <v>0</v>
          </cell>
          <cell r="AF186">
            <v>0</v>
          </cell>
          <cell r="AG186">
            <v>198409</v>
          </cell>
          <cell r="AI186">
            <v>177</v>
          </cell>
          <cell r="AJ186">
            <v>177</v>
          </cell>
          <cell r="AK186" t="str">
            <v>MEDWAY</v>
          </cell>
          <cell r="AL186">
            <v>184121</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-177</v>
          </cell>
        </row>
        <row r="187">
          <cell r="A187">
            <v>178</v>
          </cell>
          <cell r="B187">
            <v>178</v>
          </cell>
          <cell r="C187" t="str">
            <v>MELROSE</v>
          </cell>
          <cell r="D187">
            <v>248</v>
          </cell>
          <cell r="E187">
            <v>2433787</v>
          </cell>
          <cell r="F187">
            <v>221464</v>
          </cell>
          <cell r="G187">
            <v>2655251</v>
          </cell>
          <cell r="I187">
            <v>0</v>
          </cell>
          <cell r="J187">
            <v>0</v>
          </cell>
          <cell r="K187">
            <v>221464</v>
          </cell>
          <cell r="L187">
            <v>221464</v>
          </cell>
          <cell r="N187">
            <v>2433787</v>
          </cell>
          <cell r="P187">
            <v>0</v>
          </cell>
          <cell r="Q187">
            <v>0</v>
          </cell>
          <cell r="R187">
            <v>221464</v>
          </cell>
          <cell r="S187">
            <v>221464</v>
          </cell>
          <cell r="U187">
            <v>347616.25</v>
          </cell>
          <cell r="V187">
            <v>0</v>
          </cell>
          <cell r="W187">
            <v>178</v>
          </cell>
          <cell r="X187">
            <v>248</v>
          </cell>
          <cell r="Y187">
            <v>2433787</v>
          </cell>
          <cell r="Z187">
            <v>0</v>
          </cell>
          <cell r="AA187">
            <v>2433787</v>
          </cell>
          <cell r="AB187">
            <v>221464</v>
          </cell>
          <cell r="AC187">
            <v>2655251</v>
          </cell>
          <cell r="AD187">
            <v>0</v>
          </cell>
          <cell r="AE187">
            <v>0</v>
          </cell>
          <cell r="AF187">
            <v>0</v>
          </cell>
          <cell r="AG187">
            <v>2655251</v>
          </cell>
          <cell r="AI187">
            <v>178</v>
          </cell>
          <cell r="AJ187">
            <v>178</v>
          </cell>
          <cell r="AK187" t="str">
            <v>MELROSE</v>
          </cell>
          <cell r="AL187">
            <v>2433787</v>
          </cell>
          <cell r="AM187">
            <v>2454502</v>
          </cell>
          <cell r="AN187">
            <v>0</v>
          </cell>
          <cell r="AO187">
            <v>48831.75</v>
          </cell>
          <cell r="AP187">
            <v>18282.25</v>
          </cell>
          <cell r="AQ187">
            <v>12672.25</v>
          </cell>
          <cell r="AR187">
            <v>4417.75</v>
          </cell>
          <cell r="AS187">
            <v>41948.25</v>
          </cell>
          <cell r="AT187">
            <v>0</v>
          </cell>
          <cell r="AU187">
            <v>126152.25</v>
          </cell>
          <cell r="AV187">
            <v>0</v>
          </cell>
          <cell r="AX187">
            <v>178</v>
          </cell>
          <cell r="AY187" t="str">
            <v>MELROSE</v>
          </cell>
          <cell r="BC187">
            <v>0</v>
          </cell>
          <cell r="BF187">
            <v>0</v>
          </cell>
          <cell r="BG187">
            <v>0</v>
          </cell>
          <cell r="BI187">
            <v>0</v>
          </cell>
          <cell r="BJ187">
            <v>0</v>
          </cell>
          <cell r="BK187">
            <v>0</v>
          </cell>
          <cell r="BL187">
            <v>0</v>
          </cell>
          <cell r="BN187">
            <v>0</v>
          </cell>
          <cell r="BO187">
            <v>0</v>
          </cell>
          <cell r="BQ187">
            <v>103954</v>
          </cell>
          <cell r="BR187">
            <v>79445.25</v>
          </cell>
          <cell r="BU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-180</v>
          </cell>
        </row>
        <row r="190">
          <cell r="A190">
            <v>181</v>
          </cell>
          <cell r="B190">
            <v>181</v>
          </cell>
          <cell r="C190" t="str">
            <v>METHUEN</v>
          </cell>
          <cell r="D190">
            <v>65</v>
          </cell>
          <cell r="E190">
            <v>728946</v>
          </cell>
          <cell r="F190">
            <v>58045</v>
          </cell>
          <cell r="G190">
            <v>786991</v>
          </cell>
          <cell r="I190">
            <v>0</v>
          </cell>
          <cell r="J190">
            <v>0</v>
          </cell>
          <cell r="K190">
            <v>58045</v>
          </cell>
          <cell r="L190">
            <v>58045</v>
          </cell>
          <cell r="N190">
            <v>728946</v>
          </cell>
          <cell r="P190">
            <v>0</v>
          </cell>
          <cell r="Q190">
            <v>0</v>
          </cell>
          <cell r="R190">
            <v>58045</v>
          </cell>
          <cell r="S190">
            <v>58045</v>
          </cell>
          <cell r="U190">
            <v>179028.25</v>
          </cell>
          <cell r="V190">
            <v>0</v>
          </cell>
          <cell r="W190">
            <v>181</v>
          </cell>
          <cell r="X190">
            <v>65</v>
          </cell>
          <cell r="Y190">
            <v>728946</v>
          </cell>
          <cell r="Z190">
            <v>0</v>
          </cell>
          <cell r="AA190">
            <v>728946</v>
          </cell>
          <cell r="AB190">
            <v>58045</v>
          </cell>
          <cell r="AC190">
            <v>786991</v>
          </cell>
          <cell r="AD190">
            <v>0</v>
          </cell>
          <cell r="AE190">
            <v>0</v>
          </cell>
          <cell r="AF190">
            <v>0</v>
          </cell>
          <cell r="AG190">
            <v>786991</v>
          </cell>
          <cell r="AI190">
            <v>181</v>
          </cell>
          <cell r="AJ190">
            <v>181</v>
          </cell>
          <cell r="AK190" t="str">
            <v>METHUEN</v>
          </cell>
          <cell r="AL190">
            <v>728946</v>
          </cell>
          <cell r="AM190">
            <v>745576</v>
          </cell>
          <cell r="AN190">
            <v>0</v>
          </cell>
          <cell r="AO190">
            <v>25644.25</v>
          </cell>
          <cell r="AP190">
            <v>47084</v>
          </cell>
          <cell r="AQ190">
            <v>31421</v>
          </cell>
          <cell r="AR190">
            <v>7718.25</v>
          </cell>
          <cell r="AS190">
            <v>9115.75</v>
          </cell>
          <cell r="AT190">
            <v>0</v>
          </cell>
          <cell r="AU190">
            <v>120983.25</v>
          </cell>
          <cell r="AV190">
            <v>0</v>
          </cell>
          <cell r="AX190">
            <v>181</v>
          </cell>
          <cell r="AY190" t="str">
            <v>METHUEN</v>
          </cell>
          <cell r="BC190">
            <v>0</v>
          </cell>
          <cell r="BF190">
            <v>0</v>
          </cell>
          <cell r="BG190">
            <v>0</v>
          </cell>
          <cell r="BI190">
            <v>0</v>
          </cell>
          <cell r="BJ190">
            <v>0</v>
          </cell>
          <cell r="BK190">
            <v>0</v>
          </cell>
          <cell r="BL190">
            <v>0</v>
          </cell>
          <cell r="BN190">
            <v>0</v>
          </cell>
          <cell r="BO190">
            <v>0</v>
          </cell>
          <cell r="BQ190">
            <v>34618</v>
          </cell>
          <cell r="BR190">
            <v>25245.75</v>
          </cell>
          <cell r="BU190">
            <v>-181</v>
          </cell>
        </row>
        <row r="191">
          <cell r="A191">
            <v>182</v>
          </cell>
          <cell r="B191">
            <v>182</v>
          </cell>
          <cell r="C191" t="str">
            <v>MIDDLEBOROUGH</v>
          </cell>
          <cell r="D191">
            <v>24</v>
          </cell>
          <cell r="E191">
            <v>269616</v>
          </cell>
          <cell r="F191">
            <v>21432</v>
          </cell>
          <cell r="G191">
            <v>291048</v>
          </cell>
          <cell r="I191">
            <v>92247.985655439013</v>
          </cell>
          <cell r="J191">
            <v>0.71332288641439368</v>
          </cell>
          <cell r="K191">
            <v>21432</v>
          </cell>
          <cell r="L191">
            <v>113679.98565543901</v>
          </cell>
          <cell r="N191">
            <v>177368.01434456097</v>
          </cell>
          <cell r="P191">
            <v>0</v>
          </cell>
          <cell r="Q191">
            <v>92247.985655439013</v>
          </cell>
          <cell r="R191">
            <v>21432</v>
          </cell>
          <cell r="S191">
            <v>113679.98565543901</v>
          </cell>
          <cell r="U191">
            <v>150753.5</v>
          </cell>
          <cell r="V191">
            <v>0</v>
          </cell>
          <cell r="W191">
            <v>182</v>
          </cell>
          <cell r="X191">
            <v>24</v>
          </cell>
          <cell r="Y191">
            <v>269616</v>
          </cell>
          <cell r="Z191">
            <v>0</v>
          </cell>
          <cell r="AA191">
            <v>269616</v>
          </cell>
          <cell r="AB191">
            <v>21432</v>
          </cell>
          <cell r="AC191">
            <v>291048</v>
          </cell>
          <cell r="AD191">
            <v>0</v>
          </cell>
          <cell r="AE191">
            <v>0</v>
          </cell>
          <cell r="AF191">
            <v>0</v>
          </cell>
          <cell r="AG191">
            <v>291048</v>
          </cell>
          <cell r="AI191">
            <v>182</v>
          </cell>
          <cell r="AJ191">
            <v>182</v>
          </cell>
          <cell r="AK191" t="str">
            <v>MIDDLEBOROUGH</v>
          </cell>
          <cell r="AL191">
            <v>269616</v>
          </cell>
          <cell r="AM191">
            <v>158269</v>
          </cell>
          <cell r="AN191">
            <v>111347</v>
          </cell>
          <cell r="AO191">
            <v>13384.5</v>
          </cell>
          <cell r="AP191">
            <v>3483.75</v>
          </cell>
          <cell r="AQ191">
            <v>1106.25</v>
          </cell>
          <cell r="AR191">
            <v>0</v>
          </cell>
          <cell r="AS191">
            <v>0</v>
          </cell>
          <cell r="AT191">
            <v>0</v>
          </cell>
          <cell r="AU191">
            <v>129321.5</v>
          </cell>
          <cell r="AV191">
            <v>92247.985655439013</v>
          </cell>
          <cell r="AX191">
            <v>182</v>
          </cell>
          <cell r="AY191" t="str">
            <v>MIDDLEBOROUGH</v>
          </cell>
          <cell r="BC191">
            <v>0</v>
          </cell>
          <cell r="BF191">
            <v>0</v>
          </cell>
          <cell r="BG191">
            <v>0</v>
          </cell>
          <cell r="BI191">
            <v>0</v>
          </cell>
          <cell r="BJ191">
            <v>111347</v>
          </cell>
          <cell r="BK191">
            <v>111347</v>
          </cell>
          <cell r="BL191">
            <v>0</v>
          </cell>
          <cell r="BN191">
            <v>0</v>
          </cell>
          <cell r="BO191">
            <v>0</v>
          </cell>
          <cell r="BQ191">
            <v>23092</v>
          </cell>
          <cell r="BR191">
            <v>25782.25</v>
          </cell>
          <cell r="BU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-184</v>
          </cell>
        </row>
        <row r="194">
          <cell r="A194">
            <v>185</v>
          </cell>
          <cell r="B194">
            <v>185</v>
          </cell>
          <cell r="C194" t="str">
            <v>MILFORD</v>
          </cell>
          <cell r="D194">
            <v>4</v>
          </cell>
          <cell r="E194">
            <v>37020</v>
          </cell>
          <cell r="F194">
            <v>3572</v>
          </cell>
          <cell r="G194">
            <v>40592</v>
          </cell>
          <cell r="I194">
            <v>0</v>
          </cell>
          <cell r="J194">
            <v>0</v>
          </cell>
          <cell r="K194">
            <v>3572</v>
          </cell>
          <cell r="L194">
            <v>3572</v>
          </cell>
          <cell r="N194">
            <v>37020</v>
          </cell>
          <cell r="P194">
            <v>0</v>
          </cell>
          <cell r="Q194">
            <v>0</v>
          </cell>
          <cell r="R194">
            <v>3572</v>
          </cell>
          <cell r="S194">
            <v>3572</v>
          </cell>
          <cell r="U194">
            <v>11052.75</v>
          </cell>
          <cell r="V194">
            <v>0</v>
          </cell>
          <cell r="W194">
            <v>185</v>
          </cell>
          <cell r="X194">
            <v>4</v>
          </cell>
          <cell r="Y194">
            <v>37020</v>
          </cell>
          <cell r="Z194">
            <v>0</v>
          </cell>
          <cell r="AA194">
            <v>37020</v>
          </cell>
          <cell r="AB194">
            <v>3572</v>
          </cell>
          <cell r="AC194">
            <v>40592</v>
          </cell>
          <cell r="AD194">
            <v>0</v>
          </cell>
          <cell r="AE194">
            <v>0</v>
          </cell>
          <cell r="AF194">
            <v>0</v>
          </cell>
          <cell r="AG194">
            <v>40592</v>
          </cell>
          <cell r="AI194">
            <v>185</v>
          </cell>
          <cell r="AJ194">
            <v>185</v>
          </cell>
          <cell r="AK194" t="str">
            <v>MILFORD</v>
          </cell>
          <cell r="AL194">
            <v>37020</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-185</v>
          </cell>
        </row>
        <row r="195">
          <cell r="A195">
            <v>186</v>
          </cell>
          <cell r="B195">
            <v>186</v>
          </cell>
          <cell r="C195" t="str">
            <v>MILLBURY</v>
          </cell>
          <cell r="D195">
            <v>4</v>
          </cell>
          <cell r="E195">
            <v>50744</v>
          </cell>
          <cell r="F195">
            <v>3572</v>
          </cell>
          <cell r="G195">
            <v>54316</v>
          </cell>
          <cell r="I195">
            <v>0</v>
          </cell>
          <cell r="J195">
            <v>0</v>
          </cell>
          <cell r="K195">
            <v>3572</v>
          </cell>
          <cell r="L195">
            <v>3572</v>
          </cell>
          <cell r="N195">
            <v>50744</v>
          </cell>
          <cell r="P195">
            <v>0</v>
          </cell>
          <cell r="Q195">
            <v>0</v>
          </cell>
          <cell r="R195">
            <v>3572</v>
          </cell>
          <cell r="S195">
            <v>3572</v>
          </cell>
          <cell r="U195">
            <v>15557</v>
          </cell>
          <cell r="V195">
            <v>0</v>
          </cell>
          <cell r="W195">
            <v>186</v>
          </cell>
          <cell r="X195">
            <v>4</v>
          </cell>
          <cell r="Y195">
            <v>50744</v>
          </cell>
          <cell r="Z195">
            <v>0</v>
          </cell>
          <cell r="AA195">
            <v>50744</v>
          </cell>
          <cell r="AB195">
            <v>3572</v>
          </cell>
          <cell r="AC195">
            <v>54316</v>
          </cell>
          <cell r="AD195">
            <v>0</v>
          </cell>
          <cell r="AE195">
            <v>0</v>
          </cell>
          <cell r="AF195">
            <v>0</v>
          </cell>
          <cell r="AG195">
            <v>54316</v>
          </cell>
          <cell r="AI195">
            <v>186</v>
          </cell>
          <cell r="AJ195">
            <v>186</v>
          </cell>
          <cell r="AK195" t="str">
            <v>MILLBURY</v>
          </cell>
          <cell r="AL195">
            <v>50744</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-186</v>
          </cell>
        </row>
        <row r="196">
          <cell r="A196">
            <v>187</v>
          </cell>
          <cell r="B196">
            <v>187</v>
          </cell>
          <cell r="C196" t="str">
            <v>MILLIS</v>
          </cell>
          <cell r="D196">
            <v>2</v>
          </cell>
          <cell r="E196">
            <v>21394</v>
          </cell>
          <cell r="F196">
            <v>1786</v>
          </cell>
          <cell r="G196">
            <v>23180</v>
          </cell>
          <cell r="I196">
            <v>8994.7316071479381</v>
          </cell>
          <cell r="J196">
            <v>0.55330913384993086</v>
          </cell>
          <cell r="K196">
            <v>1786</v>
          </cell>
          <cell r="L196">
            <v>10780.731607147938</v>
          </cell>
          <cell r="N196">
            <v>12399.268392852062</v>
          </cell>
          <cell r="P196">
            <v>0</v>
          </cell>
          <cell r="Q196">
            <v>8994.7316071479381</v>
          </cell>
          <cell r="R196">
            <v>1786</v>
          </cell>
          <cell r="S196">
            <v>10780.731607147938</v>
          </cell>
          <cell r="U196">
            <v>18042.25</v>
          </cell>
          <cell r="V196">
            <v>0</v>
          </cell>
          <cell r="W196">
            <v>187</v>
          </cell>
          <cell r="X196">
            <v>2</v>
          </cell>
          <cell r="Y196">
            <v>21394</v>
          </cell>
          <cell r="Z196">
            <v>0</v>
          </cell>
          <cell r="AA196">
            <v>21394</v>
          </cell>
          <cell r="AB196">
            <v>1786</v>
          </cell>
          <cell r="AC196">
            <v>23180</v>
          </cell>
          <cell r="AD196">
            <v>0</v>
          </cell>
          <cell r="AE196">
            <v>0</v>
          </cell>
          <cell r="AF196">
            <v>0</v>
          </cell>
          <cell r="AG196">
            <v>23180</v>
          </cell>
          <cell r="AI196">
            <v>187</v>
          </cell>
          <cell r="AJ196">
            <v>187</v>
          </cell>
          <cell r="AK196" t="str">
            <v>MILLIS</v>
          </cell>
          <cell r="AL196">
            <v>21394</v>
          </cell>
          <cell r="AM196">
            <v>10537</v>
          </cell>
          <cell r="AN196">
            <v>10857</v>
          </cell>
          <cell r="AO196">
            <v>0</v>
          </cell>
          <cell r="AP196">
            <v>5399.25</v>
          </cell>
          <cell r="AQ196">
            <v>0</v>
          </cell>
          <cell r="AR196">
            <v>0</v>
          </cell>
          <cell r="AS196">
            <v>0</v>
          </cell>
          <cell r="AT196">
            <v>0</v>
          </cell>
          <cell r="AU196">
            <v>16256.25</v>
          </cell>
          <cell r="AV196">
            <v>8994.7316071479381</v>
          </cell>
          <cell r="AX196">
            <v>187</v>
          </cell>
          <cell r="AY196" t="str">
            <v>MILLIS</v>
          </cell>
          <cell r="BC196">
            <v>0</v>
          </cell>
          <cell r="BF196">
            <v>0</v>
          </cell>
          <cell r="BG196">
            <v>0</v>
          </cell>
          <cell r="BI196">
            <v>0</v>
          </cell>
          <cell r="BJ196">
            <v>10857</v>
          </cell>
          <cell r="BK196">
            <v>10857</v>
          </cell>
          <cell r="BL196">
            <v>0</v>
          </cell>
          <cell r="BN196">
            <v>0</v>
          </cell>
          <cell r="BO196">
            <v>0</v>
          </cell>
          <cell r="BQ196">
            <v>4880</v>
          </cell>
          <cell r="BR196">
            <v>0</v>
          </cell>
          <cell r="BU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-188</v>
          </cell>
        </row>
        <row r="198">
          <cell r="A198">
            <v>189</v>
          </cell>
          <cell r="B198">
            <v>189</v>
          </cell>
          <cell r="C198" t="str">
            <v>MILTON</v>
          </cell>
          <cell r="D198">
            <v>7</v>
          </cell>
          <cell r="E198">
            <v>101019</v>
          </cell>
          <cell r="F198">
            <v>6251</v>
          </cell>
          <cell r="G198">
            <v>107270</v>
          </cell>
          <cell r="I198">
            <v>0</v>
          </cell>
          <cell r="J198">
            <v>0</v>
          </cell>
          <cell r="K198">
            <v>6251</v>
          </cell>
          <cell r="L198">
            <v>6251</v>
          </cell>
          <cell r="N198">
            <v>101019</v>
          </cell>
          <cell r="P198">
            <v>0</v>
          </cell>
          <cell r="Q198">
            <v>0</v>
          </cell>
          <cell r="R198">
            <v>6251</v>
          </cell>
          <cell r="S198">
            <v>6251</v>
          </cell>
          <cell r="U198">
            <v>26631.5</v>
          </cell>
          <cell r="V198">
            <v>0</v>
          </cell>
          <cell r="W198">
            <v>189</v>
          </cell>
          <cell r="X198">
            <v>7</v>
          </cell>
          <cell r="Y198">
            <v>101019</v>
          </cell>
          <cell r="Z198">
            <v>0</v>
          </cell>
          <cell r="AA198">
            <v>101019</v>
          </cell>
          <cell r="AB198">
            <v>6251</v>
          </cell>
          <cell r="AC198">
            <v>107270</v>
          </cell>
          <cell r="AD198">
            <v>0</v>
          </cell>
          <cell r="AE198">
            <v>0</v>
          </cell>
          <cell r="AF198">
            <v>0</v>
          </cell>
          <cell r="AG198">
            <v>107270</v>
          </cell>
          <cell r="AI198">
            <v>189</v>
          </cell>
          <cell r="AJ198">
            <v>189</v>
          </cell>
          <cell r="AK198" t="str">
            <v>MILTON</v>
          </cell>
          <cell r="AL198">
            <v>101019</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-190</v>
          </cell>
        </row>
        <row r="200">
          <cell r="A200">
            <v>191</v>
          </cell>
          <cell r="B200">
            <v>191</v>
          </cell>
          <cell r="C200" t="str">
            <v>MONSON</v>
          </cell>
          <cell r="D200">
            <v>8</v>
          </cell>
          <cell r="E200">
            <v>89136</v>
          </cell>
          <cell r="F200">
            <v>7144</v>
          </cell>
          <cell r="G200">
            <v>96280</v>
          </cell>
          <cell r="I200">
            <v>0</v>
          </cell>
          <cell r="J200">
            <v>0</v>
          </cell>
          <cell r="K200">
            <v>7144</v>
          </cell>
          <cell r="L200">
            <v>7144</v>
          </cell>
          <cell r="N200">
            <v>89136</v>
          </cell>
          <cell r="P200">
            <v>0</v>
          </cell>
          <cell r="Q200">
            <v>0</v>
          </cell>
          <cell r="R200">
            <v>7144</v>
          </cell>
          <cell r="S200">
            <v>7144</v>
          </cell>
          <cell r="U200">
            <v>30148.5</v>
          </cell>
          <cell r="V200">
            <v>0</v>
          </cell>
          <cell r="W200">
            <v>191</v>
          </cell>
          <cell r="X200">
            <v>8</v>
          </cell>
          <cell r="Y200">
            <v>89136</v>
          </cell>
          <cell r="Z200">
            <v>0</v>
          </cell>
          <cell r="AA200">
            <v>89136</v>
          </cell>
          <cell r="AB200">
            <v>7144</v>
          </cell>
          <cell r="AC200">
            <v>96280</v>
          </cell>
          <cell r="AD200">
            <v>0</v>
          </cell>
          <cell r="AE200">
            <v>0</v>
          </cell>
          <cell r="AF200">
            <v>0</v>
          </cell>
          <cell r="AG200">
            <v>96280</v>
          </cell>
          <cell r="AI200">
            <v>191</v>
          </cell>
          <cell r="AJ200">
            <v>191</v>
          </cell>
          <cell r="AK200" t="str">
            <v>MONSON</v>
          </cell>
          <cell r="AL200">
            <v>89136</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-195</v>
          </cell>
        </row>
        <row r="205">
          <cell r="A205">
            <v>196</v>
          </cell>
          <cell r="B205">
            <v>196</v>
          </cell>
          <cell r="C205" t="str">
            <v>NAHANT</v>
          </cell>
          <cell r="D205">
            <v>6</v>
          </cell>
          <cell r="E205">
            <v>68400</v>
          </cell>
          <cell r="F205">
            <v>5358</v>
          </cell>
          <cell r="G205">
            <v>73758</v>
          </cell>
          <cell r="I205">
            <v>8669.9701822605839</v>
          </cell>
          <cell r="J205">
            <v>0.45304750913207836</v>
          </cell>
          <cell r="K205">
            <v>5358</v>
          </cell>
          <cell r="L205">
            <v>14027.970182260584</v>
          </cell>
          <cell r="N205">
            <v>59730.029817739414</v>
          </cell>
          <cell r="P205">
            <v>0</v>
          </cell>
          <cell r="Q205">
            <v>8669.9701822605839</v>
          </cell>
          <cell r="R205">
            <v>5358</v>
          </cell>
          <cell r="S205">
            <v>14027.970182260584</v>
          </cell>
          <cell r="U205">
            <v>24495</v>
          </cell>
          <cell r="V205">
            <v>0</v>
          </cell>
          <cell r="W205">
            <v>196</v>
          </cell>
          <cell r="X205">
            <v>6</v>
          </cell>
          <cell r="Y205">
            <v>68400</v>
          </cell>
          <cell r="Z205">
            <v>0</v>
          </cell>
          <cell r="AA205">
            <v>68400</v>
          </cell>
          <cell r="AB205">
            <v>5358</v>
          </cell>
          <cell r="AC205">
            <v>73758</v>
          </cell>
          <cell r="AD205">
            <v>0</v>
          </cell>
          <cell r="AE205">
            <v>0</v>
          </cell>
          <cell r="AF205">
            <v>0</v>
          </cell>
          <cell r="AG205">
            <v>73758</v>
          </cell>
          <cell r="AI205">
            <v>196</v>
          </cell>
          <cell r="AJ205">
            <v>196</v>
          </cell>
          <cell r="AK205" t="str">
            <v>NAHANT</v>
          </cell>
          <cell r="AL205">
            <v>68400</v>
          </cell>
          <cell r="AM205">
            <v>57935</v>
          </cell>
          <cell r="AN205">
            <v>10465</v>
          </cell>
          <cell r="AO205">
            <v>979</v>
          </cell>
          <cell r="AP205">
            <v>0</v>
          </cell>
          <cell r="AQ205">
            <v>7693</v>
          </cell>
          <cell r="AR205">
            <v>0</v>
          </cell>
          <cell r="AS205">
            <v>0</v>
          </cell>
          <cell r="AT205">
            <v>0</v>
          </cell>
          <cell r="AU205">
            <v>19137</v>
          </cell>
          <cell r="AV205">
            <v>8669.9701822605839</v>
          </cell>
          <cell r="AX205">
            <v>196</v>
          </cell>
          <cell r="AY205" t="str">
            <v>NAHANT</v>
          </cell>
          <cell r="BC205">
            <v>0</v>
          </cell>
          <cell r="BF205">
            <v>0</v>
          </cell>
          <cell r="BG205">
            <v>0</v>
          </cell>
          <cell r="BI205">
            <v>0</v>
          </cell>
          <cell r="BJ205">
            <v>10465</v>
          </cell>
          <cell r="BK205">
            <v>10465</v>
          </cell>
          <cell r="BL205">
            <v>0</v>
          </cell>
          <cell r="BN205">
            <v>0</v>
          </cell>
          <cell r="BO205">
            <v>0</v>
          </cell>
          <cell r="BQ205">
            <v>3377</v>
          </cell>
          <cell r="BR205">
            <v>0</v>
          </cell>
          <cell r="BU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-197</v>
          </cell>
        </row>
        <row r="207">
          <cell r="A207">
            <v>198</v>
          </cell>
          <cell r="B207">
            <v>198</v>
          </cell>
          <cell r="C207" t="str">
            <v>NATICK</v>
          </cell>
          <cell r="D207">
            <v>32</v>
          </cell>
          <cell r="E207">
            <v>370886</v>
          </cell>
          <cell r="F207">
            <v>28576</v>
          </cell>
          <cell r="G207">
            <v>399462</v>
          </cell>
          <cell r="I207">
            <v>0</v>
          </cell>
          <cell r="J207">
            <v>0</v>
          </cell>
          <cell r="K207">
            <v>28576</v>
          </cell>
          <cell r="L207">
            <v>28576</v>
          </cell>
          <cell r="N207">
            <v>370886</v>
          </cell>
          <cell r="P207">
            <v>0</v>
          </cell>
          <cell r="Q207">
            <v>0</v>
          </cell>
          <cell r="R207">
            <v>28576</v>
          </cell>
          <cell r="S207">
            <v>28576</v>
          </cell>
          <cell r="U207">
            <v>55908.25</v>
          </cell>
          <cell r="V207">
            <v>0</v>
          </cell>
          <cell r="W207">
            <v>198</v>
          </cell>
          <cell r="X207">
            <v>32</v>
          </cell>
          <cell r="Y207">
            <v>370886</v>
          </cell>
          <cell r="Z207">
            <v>0</v>
          </cell>
          <cell r="AA207">
            <v>370886</v>
          </cell>
          <cell r="AB207">
            <v>28576</v>
          </cell>
          <cell r="AC207">
            <v>399462</v>
          </cell>
          <cell r="AD207">
            <v>0</v>
          </cell>
          <cell r="AE207">
            <v>0</v>
          </cell>
          <cell r="AF207">
            <v>0</v>
          </cell>
          <cell r="AG207">
            <v>399462</v>
          </cell>
          <cell r="AI207">
            <v>198</v>
          </cell>
          <cell r="AJ207">
            <v>198</v>
          </cell>
          <cell r="AK207" t="str">
            <v>NATICK</v>
          </cell>
          <cell r="AL207">
            <v>370886</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-198</v>
          </cell>
        </row>
        <row r="208">
          <cell r="A208">
            <v>199</v>
          </cell>
          <cell r="B208">
            <v>199</v>
          </cell>
          <cell r="C208" t="str">
            <v>NEEDHAM</v>
          </cell>
          <cell r="D208">
            <v>3</v>
          </cell>
          <cell r="E208">
            <v>41926</v>
          </cell>
          <cell r="F208">
            <v>2679</v>
          </cell>
          <cell r="G208">
            <v>44605</v>
          </cell>
          <cell r="I208">
            <v>0</v>
          </cell>
          <cell r="J208">
            <v>0</v>
          </cell>
          <cell r="K208">
            <v>2679</v>
          </cell>
          <cell r="L208">
            <v>2679</v>
          </cell>
          <cell r="N208">
            <v>41926</v>
          </cell>
          <cell r="P208">
            <v>0</v>
          </cell>
          <cell r="Q208">
            <v>0</v>
          </cell>
          <cell r="R208">
            <v>2679</v>
          </cell>
          <cell r="S208">
            <v>2679</v>
          </cell>
          <cell r="U208">
            <v>20054.25</v>
          </cell>
          <cell r="V208">
            <v>0</v>
          </cell>
          <cell r="W208">
            <v>199</v>
          </cell>
          <cell r="X208">
            <v>3</v>
          </cell>
          <cell r="Y208">
            <v>41926</v>
          </cell>
          <cell r="Z208">
            <v>0</v>
          </cell>
          <cell r="AA208">
            <v>41926</v>
          </cell>
          <cell r="AB208">
            <v>2679</v>
          </cell>
          <cell r="AC208">
            <v>44605</v>
          </cell>
          <cell r="AD208">
            <v>0</v>
          </cell>
          <cell r="AE208">
            <v>0</v>
          </cell>
          <cell r="AF208">
            <v>0</v>
          </cell>
          <cell r="AG208">
            <v>44605</v>
          </cell>
          <cell r="AI208">
            <v>199</v>
          </cell>
          <cell r="AJ208">
            <v>199</v>
          </cell>
          <cell r="AK208" t="str">
            <v>NEEDHAM</v>
          </cell>
          <cell r="AL208">
            <v>41926</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-200</v>
          </cell>
        </row>
        <row r="210">
          <cell r="A210">
            <v>201</v>
          </cell>
          <cell r="B210">
            <v>201</v>
          </cell>
          <cell r="C210" t="str">
            <v>NEW BEDFORD</v>
          </cell>
          <cell r="D210">
            <v>949</v>
          </cell>
          <cell r="E210">
            <v>10829591</v>
          </cell>
          <cell r="F210">
            <v>847457</v>
          </cell>
          <cell r="G210">
            <v>11677048</v>
          </cell>
          <cell r="I210">
            <v>1442048.4279927947</v>
          </cell>
          <cell r="J210">
            <v>0.49900178874811063</v>
          </cell>
          <cell r="K210">
            <v>847457</v>
          </cell>
          <cell r="L210">
            <v>2289505.4279927947</v>
          </cell>
          <cell r="N210">
            <v>9387542.5720072053</v>
          </cell>
          <cell r="P210">
            <v>0</v>
          </cell>
          <cell r="Q210">
            <v>1442048.4279927947</v>
          </cell>
          <cell r="R210">
            <v>847457</v>
          </cell>
          <cell r="S210">
            <v>2289505.4279927947</v>
          </cell>
          <cell r="U210">
            <v>3737323.25</v>
          </cell>
          <cell r="V210">
            <v>0</v>
          </cell>
          <cell r="W210">
            <v>201</v>
          </cell>
          <cell r="X210">
            <v>949</v>
          </cell>
          <cell r="Y210">
            <v>10829591</v>
          </cell>
          <cell r="Z210">
            <v>0</v>
          </cell>
          <cell r="AA210">
            <v>10829591</v>
          </cell>
          <cell r="AB210">
            <v>847457</v>
          </cell>
          <cell r="AC210">
            <v>11677048</v>
          </cell>
          <cell r="AD210">
            <v>0</v>
          </cell>
          <cell r="AE210">
            <v>0</v>
          </cell>
          <cell r="AF210">
            <v>0</v>
          </cell>
          <cell r="AG210">
            <v>11677048</v>
          </cell>
          <cell r="AI210">
            <v>201</v>
          </cell>
          <cell r="AJ210">
            <v>201</v>
          </cell>
          <cell r="AK210" t="str">
            <v>NEW BEDFORD</v>
          </cell>
          <cell r="AL210">
            <v>10829591</v>
          </cell>
          <cell r="AM210">
            <v>9088981</v>
          </cell>
          <cell r="AN210">
            <v>1740610</v>
          </cell>
          <cell r="AO210">
            <v>414446.25</v>
          </cell>
          <cell r="AP210">
            <v>141183.25</v>
          </cell>
          <cell r="AQ210">
            <v>172971.75</v>
          </cell>
          <cell r="AR210">
            <v>335677.75</v>
          </cell>
          <cell r="AS210">
            <v>84977.25</v>
          </cell>
          <cell r="AT210">
            <v>0</v>
          </cell>
          <cell r="AU210">
            <v>2889866.25</v>
          </cell>
          <cell r="AV210">
            <v>1442048.4279927947</v>
          </cell>
          <cell r="AX210">
            <v>201</v>
          </cell>
          <cell r="AY210" t="str">
            <v>NEW BEDFORD</v>
          </cell>
          <cell r="BC210">
            <v>0</v>
          </cell>
          <cell r="BF210">
            <v>0</v>
          </cell>
          <cell r="BG210">
            <v>0</v>
          </cell>
          <cell r="BI210">
            <v>0</v>
          </cell>
          <cell r="BJ210">
            <v>1740610</v>
          </cell>
          <cell r="BK210">
            <v>1740610</v>
          </cell>
          <cell r="BL210">
            <v>0</v>
          </cell>
          <cell r="BN210">
            <v>0</v>
          </cell>
          <cell r="BO210">
            <v>0</v>
          </cell>
          <cell r="BQ210">
            <v>1841116</v>
          </cell>
          <cell r="BR210">
            <v>351734.25</v>
          </cell>
          <cell r="BU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-203</v>
          </cell>
        </row>
        <row r="213">
          <cell r="A213">
            <v>204</v>
          </cell>
          <cell r="B213">
            <v>206</v>
          </cell>
          <cell r="C213" t="str">
            <v>NEWBURYPORT</v>
          </cell>
          <cell r="D213">
            <v>168</v>
          </cell>
          <cell r="E213">
            <v>1976184</v>
          </cell>
          <cell r="F213">
            <v>150024</v>
          </cell>
          <cell r="G213">
            <v>2126208</v>
          </cell>
          <cell r="I213">
            <v>65314.327688378187</v>
          </cell>
          <cell r="J213">
            <v>0.27734733929539584</v>
          </cell>
          <cell r="K213">
            <v>150024</v>
          </cell>
          <cell r="L213">
            <v>215338.32768837819</v>
          </cell>
          <cell r="N213">
            <v>1910869.6723116217</v>
          </cell>
          <cell r="P213">
            <v>0</v>
          </cell>
          <cell r="Q213">
            <v>65314.327688378187</v>
          </cell>
          <cell r="R213">
            <v>150024</v>
          </cell>
          <cell r="S213">
            <v>215338.32768837819</v>
          </cell>
          <cell r="U213">
            <v>385520.5</v>
          </cell>
          <cell r="V213">
            <v>0</v>
          </cell>
          <cell r="W213">
            <v>204</v>
          </cell>
          <cell r="X213">
            <v>168</v>
          </cell>
          <cell r="Y213">
            <v>1976184</v>
          </cell>
          <cell r="Z213">
            <v>0</v>
          </cell>
          <cell r="AA213">
            <v>1976184</v>
          </cell>
          <cell r="AB213">
            <v>150024</v>
          </cell>
          <cell r="AC213">
            <v>2126208</v>
          </cell>
          <cell r="AD213">
            <v>0</v>
          </cell>
          <cell r="AE213">
            <v>0</v>
          </cell>
          <cell r="AF213">
            <v>0</v>
          </cell>
          <cell r="AG213">
            <v>2126208</v>
          </cell>
          <cell r="AI213">
            <v>204</v>
          </cell>
          <cell r="AJ213">
            <v>206</v>
          </cell>
          <cell r="AK213" t="str">
            <v>NEWBURYPORT</v>
          </cell>
          <cell r="AL213">
            <v>1976184</v>
          </cell>
          <cell r="AM213">
            <v>1897347</v>
          </cell>
          <cell r="AN213">
            <v>78837</v>
          </cell>
          <cell r="AO213">
            <v>0</v>
          </cell>
          <cell r="AP213">
            <v>23771.25</v>
          </cell>
          <cell r="AQ213">
            <v>0</v>
          </cell>
          <cell r="AR213">
            <v>132888.25</v>
          </cell>
          <cell r="AS213">
            <v>0</v>
          </cell>
          <cell r="AT213">
            <v>0</v>
          </cell>
          <cell r="AU213">
            <v>235496.5</v>
          </cell>
          <cell r="AV213">
            <v>65314.327688378187</v>
          </cell>
          <cell r="AX213">
            <v>204</v>
          </cell>
          <cell r="AY213" t="str">
            <v>NEWBURYPORT</v>
          </cell>
          <cell r="BC213">
            <v>0</v>
          </cell>
          <cell r="BF213">
            <v>0</v>
          </cell>
          <cell r="BG213">
            <v>0</v>
          </cell>
          <cell r="BI213">
            <v>0</v>
          </cell>
          <cell r="BJ213">
            <v>78837</v>
          </cell>
          <cell r="BK213">
            <v>78837</v>
          </cell>
          <cell r="BL213">
            <v>0</v>
          </cell>
          <cell r="BN213">
            <v>0</v>
          </cell>
          <cell r="BO213">
            <v>0</v>
          </cell>
          <cell r="BQ213">
            <v>34398</v>
          </cell>
          <cell r="BR213">
            <v>0</v>
          </cell>
          <cell r="BU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-206</v>
          </cell>
        </row>
        <row r="216">
          <cell r="A216">
            <v>207</v>
          </cell>
          <cell r="B216">
            <v>207</v>
          </cell>
          <cell r="C216" t="str">
            <v>NEWTON</v>
          </cell>
          <cell r="D216">
            <v>3</v>
          </cell>
          <cell r="E216">
            <v>46128</v>
          </cell>
          <cell r="F216">
            <v>2679</v>
          </cell>
          <cell r="G216">
            <v>48807</v>
          </cell>
          <cell r="I216">
            <v>0</v>
          </cell>
          <cell r="J216">
            <v>0</v>
          </cell>
          <cell r="K216">
            <v>2679</v>
          </cell>
          <cell r="L216">
            <v>2679</v>
          </cell>
          <cell r="N216">
            <v>46128</v>
          </cell>
          <cell r="P216">
            <v>0</v>
          </cell>
          <cell r="Q216">
            <v>0</v>
          </cell>
          <cell r="R216">
            <v>2679</v>
          </cell>
          <cell r="S216">
            <v>2679</v>
          </cell>
          <cell r="U216">
            <v>3017</v>
          </cell>
          <cell r="V216">
            <v>0</v>
          </cell>
          <cell r="W216">
            <v>207</v>
          </cell>
          <cell r="X216">
            <v>3</v>
          </cell>
          <cell r="Y216">
            <v>46128</v>
          </cell>
          <cell r="Z216">
            <v>0</v>
          </cell>
          <cell r="AA216">
            <v>46128</v>
          </cell>
          <cell r="AB216">
            <v>2679</v>
          </cell>
          <cell r="AC216">
            <v>48807</v>
          </cell>
          <cell r="AD216">
            <v>0</v>
          </cell>
          <cell r="AE216">
            <v>0</v>
          </cell>
          <cell r="AF216">
            <v>0</v>
          </cell>
          <cell r="AG216">
            <v>48807</v>
          </cell>
          <cell r="AI216">
            <v>207</v>
          </cell>
          <cell r="AJ216">
            <v>207</v>
          </cell>
          <cell r="AK216" t="str">
            <v>NEWTON</v>
          </cell>
          <cell r="AL216">
            <v>46128</v>
          </cell>
          <cell r="AM216">
            <v>58912</v>
          </cell>
          <cell r="AN216">
            <v>0</v>
          </cell>
          <cell r="AO216">
            <v>0</v>
          </cell>
          <cell r="AP216">
            <v>338</v>
          </cell>
          <cell r="AQ216">
            <v>0</v>
          </cell>
          <cell r="AR216">
            <v>0</v>
          </cell>
          <cell r="AS216">
            <v>0</v>
          </cell>
          <cell r="AT216">
            <v>0</v>
          </cell>
          <cell r="AU216">
            <v>338</v>
          </cell>
          <cell r="AV216">
            <v>0</v>
          </cell>
          <cell r="AX216">
            <v>207</v>
          </cell>
          <cell r="AY216" t="str">
            <v>NEWTON</v>
          </cell>
          <cell r="BC216">
            <v>0</v>
          </cell>
          <cell r="BF216">
            <v>0</v>
          </cell>
          <cell r="BG216">
            <v>0</v>
          </cell>
          <cell r="BI216">
            <v>0</v>
          </cell>
          <cell r="BJ216">
            <v>0</v>
          </cell>
          <cell r="BK216">
            <v>0</v>
          </cell>
          <cell r="BL216">
            <v>0</v>
          </cell>
          <cell r="BN216">
            <v>0</v>
          </cell>
          <cell r="BO216">
            <v>0</v>
          </cell>
          <cell r="BQ216">
            <v>689</v>
          </cell>
          <cell r="BR216">
            <v>0</v>
          </cell>
          <cell r="BU216">
            <v>-207</v>
          </cell>
        </row>
        <row r="217">
          <cell r="A217">
            <v>208</v>
          </cell>
          <cell r="B217">
            <v>208</v>
          </cell>
          <cell r="C217" t="str">
            <v>NORFOLK</v>
          </cell>
          <cell r="D217">
            <v>2</v>
          </cell>
          <cell r="E217">
            <v>37760</v>
          </cell>
          <cell r="F217">
            <v>1786</v>
          </cell>
          <cell r="G217">
            <v>39546</v>
          </cell>
          <cell r="I217">
            <v>9187.765821430472</v>
          </cell>
          <cell r="J217">
            <v>0.54926114610255394</v>
          </cell>
          <cell r="K217">
            <v>1786</v>
          </cell>
          <cell r="L217">
            <v>10973.765821430472</v>
          </cell>
          <cell r="N217">
            <v>28572.234178569528</v>
          </cell>
          <cell r="P217">
            <v>0</v>
          </cell>
          <cell r="Q217">
            <v>9187.765821430472</v>
          </cell>
          <cell r="R217">
            <v>1786</v>
          </cell>
          <cell r="S217">
            <v>10973.765821430472</v>
          </cell>
          <cell r="U217">
            <v>18513.5</v>
          </cell>
          <cell r="V217">
            <v>0</v>
          </cell>
          <cell r="W217">
            <v>208</v>
          </cell>
          <cell r="X217">
            <v>2</v>
          </cell>
          <cell r="Y217">
            <v>37760</v>
          </cell>
          <cell r="Z217">
            <v>0</v>
          </cell>
          <cell r="AA217">
            <v>37760</v>
          </cell>
          <cell r="AB217">
            <v>1786</v>
          </cell>
          <cell r="AC217">
            <v>39546</v>
          </cell>
          <cell r="AD217">
            <v>0</v>
          </cell>
          <cell r="AE217">
            <v>0</v>
          </cell>
          <cell r="AF217">
            <v>0</v>
          </cell>
          <cell r="AG217">
            <v>39546</v>
          </cell>
          <cell r="AI217">
            <v>208</v>
          </cell>
          <cell r="AJ217">
            <v>208</v>
          </cell>
          <cell r="AK217" t="str">
            <v>NORFOLK</v>
          </cell>
          <cell r="AL217">
            <v>37760</v>
          </cell>
          <cell r="AM217">
            <v>26670</v>
          </cell>
          <cell r="AN217">
            <v>11090</v>
          </cell>
          <cell r="AO217">
            <v>542.5</v>
          </cell>
          <cell r="AP217">
            <v>5095</v>
          </cell>
          <cell r="AQ217">
            <v>0</v>
          </cell>
          <cell r="AR217">
            <v>0</v>
          </cell>
          <cell r="AS217">
            <v>0</v>
          </cell>
          <cell r="AT217">
            <v>0</v>
          </cell>
          <cell r="AU217">
            <v>16727.5</v>
          </cell>
          <cell r="AV217">
            <v>9187.765821430472</v>
          </cell>
          <cell r="AX217">
            <v>208</v>
          </cell>
          <cell r="AY217" t="str">
            <v>NORFOLK</v>
          </cell>
          <cell r="BC217">
            <v>0</v>
          </cell>
          <cell r="BF217">
            <v>0</v>
          </cell>
          <cell r="BG217">
            <v>0</v>
          </cell>
          <cell r="BI217">
            <v>0</v>
          </cell>
          <cell r="BJ217">
            <v>11090</v>
          </cell>
          <cell r="BK217">
            <v>11090</v>
          </cell>
          <cell r="BL217">
            <v>0</v>
          </cell>
          <cell r="BN217">
            <v>0</v>
          </cell>
          <cell r="BO217">
            <v>0</v>
          </cell>
          <cell r="BQ217">
            <v>12229</v>
          </cell>
          <cell r="BR217">
            <v>542.5</v>
          </cell>
          <cell r="BU217">
            <v>-208</v>
          </cell>
        </row>
        <row r="218">
          <cell r="A218">
            <v>209</v>
          </cell>
          <cell r="B218">
            <v>209</v>
          </cell>
          <cell r="C218" t="str">
            <v>NORTH ADAMS</v>
          </cell>
          <cell r="D218">
            <v>54</v>
          </cell>
          <cell r="E218">
            <v>671328</v>
          </cell>
          <cell r="F218">
            <v>48222</v>
          </cell>
          <cell r="G218">
            <v>719550</v>
          </cell>
          <cell r="I218">
            <v>0</v>
          </cell>
          <cell r="J218">
            <v>0</v>
          </cell>
          <cell r="K218">
            <v>48222</v>
          </cell>
          <cell r="L218">
            <v>48222</v>
          </cell>
          <cell r="N218">
            <v>671328</v>
          </cell>
          <cell r="P218">
            <v>0</v>
          </cell>
          <cell r="Q218">
            <v>0</v>
          </cell>
          <cell r="R218">
            <v>48222</v>
          </cell>
          <cell r="S218">
            <v>48222</v>
          </cell>
          <cell r="U218">
            <v>82018</v>
          </cell>
          <cell r="V218">
            <v>0</v>
          </cell>
          <cell r="W218">
            <v>209</v>
          </cell>
          <cell r="X218">
            <v>54</v>
          </cell>
          <cell r="Y218">
            <v>671328</v>
          </cell>
          <cell r="Z218">
            <v>0</v>
          </cell>
          <cell r="AA218">
            <v>671328</v>
          </cell>
          <cell r="AB218">
            <v>48222</v>
          </cell>
          <cell r="AC218">
            <v>719550</v>
          </cell>
          <cell r="AD218">
            <v>0</v>
          </cell>
          <cell r="AE218">
            <v>0</v>
          </cell>
          <cell r="AF218">
            <v>0</v>
          </cell>
          <cell r="AG218">
            <v>719550</v>
          </cell>
          <cell r="AI218">
            <v>209</v>
          </cell>
          <cell r="AJ218">
            <v>209</v>
          </cell>
          <cell r="AK218" t="str">
            <v>NORTH ADAMS</v>
          </cell>
          <cell r="AL218">
            <v>671328</v>
          </cell>
          <cell r="AM218">
            <v>672094</v>
          </cell>
          <cell r="AN218">
            <v>0</v>
          </cell>
          <cell r="AO218">
            <v>0</v>
          </cell>
          <cell r="AP218">
            <v>0</v>
          </cell>
          <cell r="AQ218">
            <v>33796</v>
          </cell>
          <cell r="AR218">
            <v>0</v>
          </cell>
          <cell r="AS218">
            <v>0</v>
          </cell>
          <cell r="AT218">
            <v>0</v>
          </cell>
          <cell r="AU218">
            <v>33796</v>
          </cell>
          <cell r="AV218">
            <v>0</v>
          </cell>
          <cell r="AX218">
            <v>209</v>
          </cell>
          <cell r="AY218" t="str">
            <v>NORTH ADAMS</v>
          </cell>
          <cell r="BC218">
            <v>0</v>
          </cell>
          <cell r="BF218">
            <v>0</v>
          </cell>
          <cell r="BG218">
            <v>0</v>
          </cell>
          <cell r="BI218">
            <v>0</v>
          </cell>
          <cell r="BJ218">
            <v>0</v>
          </cell>
          <cell r="BK218">
            <v>0</v>
          </cell>
          <cell r="BL218">
            <v>0</v>
          </cell>
          <cell r="BN218">
            <v>0</v>
          </cell>
          <cell r="BO218">
            <v>0</v>
          </cell>
          <cell r="BQ218">
            <v>59525</v>
          </cell>
          <cell r="BR218">
            <v>0</v>
          </cell>
          <cell r="BU218">
            <v>-209</v>
          </cell>
        </row>
        <row r="219">
          <cell r="A219">
            <v>210</v>
          </cell>
          <cell r="B219">
            <v>214</v>
          </cell>
          <cell r="C219" t="str">
            <v>NORTHAMPTON</v>
          </cell>
          <cell r="D219">
            <v>230</v>
          </cell>
          <cell r="E219">
            <v>2501307</v>
          </cell>
          <cell r="F219">
            <v>205390</v>
          </cell>
          <cell r="G219">
            <v>2706697</v>
          </cell>
          <cell r="I219">
            <v>353859.88286265527</v>
          </cell>
          <cell r="J219">
            <v>0.57869648983430344</v>
          </cell>
          <cell r="K219">
            <v>205390</v>
          </cell>
          <cell r="L219">
            <v>559249.88286265521</v>
          </cell>
          <cell r="N219">
            <v>2147447.1171373446</v>
          </cell>
          <cell r="P219">
            <v>0</v>
          </cell>
          <cell r="Q219">
            <v>353859.88286265527</v>
          </cell>
          <cell r="R219">
            <v>205390</v>
          </cell>
          <cell r="S219">
            <v>559249.88286265521</v>
          </cell>
          <cell r="U219">
            <v>816867.5</v>
          </cell>
          <cell r="V219">
            <v>0</v>
          </cell>
          <cell r="W219">
            <v>210</v>
          </cell>
          <cell r="X219">
            <v>230</v>
          </cell>
          <cell r="Y219">
            <v>2501307</v>
          </cell>
          <cell r="Z219">
            <v>0</v>
          </cell>
          <cell r="AA219">
            <v>2501307</v>
          </cell>
          <cell r="AB219">
            <v>205390</v>
          </cell>
          <cell r="AC219">
            <v>2706697</v>
          </cell>
          <cell r="AD219">
            <v>0</v>
          </cell>
          <cell r="AE219">
            <v>0</v>
          </cell>
          <cell r="AF219">
            <v>0</v>
          </cell>
          <cell r="AG219">
            <v>2706697</v>
          </cell>
          <cell r="AI219">
            <v>210</v>
          </cell>
          <cell r="AJ219">
            <v>214</v>
          </cell>
          <cell r="AK219" t="str">
            <v>NORTHAMPTON</v>
          </cell>
          <cell r="AL219">
            <v>2501307</v>
          </cell>
          <cell r="AM219">
            <v>2074184</v>
          </cell>
          <cell r="AN219">
            <v>427123</v>
          </cell>
          <cell r="AO219">
            <v>48342.75</v>
          </cell>
          <cell r="AP219">
            <v>31722.75</v>
          </cell>
          <cell r="AQ219">
            <v>5776.75</v>
          </cell>
          <cell r="AR219">
            <v>39572.25</v>
          </cell>
          <cell r="AS219">
            <v>58940</v>
          </cell>
          <cell r="AT219">
            <v>0</v>
          </cell>
          <cell r="AU219">
            <v>611477.5</v>
          </cell>
          <cell r="AV219">
            <v>353859.88286265527</v>
          </cell>
          <cell r="AX219">
            <v>210</v>
          </cell>
          <cell r="AY219" t="str">
            <v>NORTHAMPTON</v>
          </cell>
          <cell r="BC219">
            <v>0</v>
          </cell>
          <cell r="BF219">
            <v>0</v>
          </cell>
          <cell r="BG219">
            <v>0</v>
          </cell>
          <cell r="BI219">
            <v>0</v>
          </cell>
          <cell r="BJ219">
            <v>427123</v>
          </cell>
          <cell r="BK219">
            <v>427123</v>
          </cell>
          <cell r="BL219">
            <v>0</v>
          </cell>
          <cell r="BN219">
            <v>0</v>
          </cell>
          <cell r="BO219">
            <v>0</v>
          </cell>
          <cell r="BQ219">
            <v>290518</v>
          </cell>
          <cell r="BR219">
            <v>65071</v>
          </cell>
          <cell r="BU219">
            <v>-210</v>
          </cell>
        </row>
        <row r="220">
          <cell r="A220">
            <v>211</v>
          </cell>
          <cell r="B220">
            <v>210</v>
          </cell>
          <cell r="C220" t="str">
            <v>NORTH ANDOVER</v>
          </cell>
          <cell r="D220">
            <v>7</v>
          </cell>
          <cell r="E220">
            <v>94667</v>
          </cell>
          <cell r="F220">
            <v>6251</v>
          </cell>
          <cell r="G220">
            <v>100918</v>
          </cell>
          <cell r="I220">
            <v>0</v>
          </cell>
          <cell r="J220">
            <v>0</v>
          </cell>
          <cell r="K220">
            <v>6251</v>
          </cell>
          <cell r="L220">
            <v>6251</v>
          </cell>
          <cell r="N220">
            <v>94667</v>
          </cell>
          <cell r="P220">
            <v>0</v>
          </cell>
          <cell r="Q220">
            <v>0</v>
          </cell>
          <cell r="R220">
            <v>6251</v>
          </cell>
          <cell r="S220">
            <v>6251</v>
          </cell>
          <cell r="U220">
            <v>27760.25</v>
          </cell>
          <cell r="V220">
            <v>0</v>
          </cell>
          <cell r="W220">
            <v>211</v>
          </cell>
          <cell r="X220">
            <v>7</v>
          </cell>
          <cell r="Y220">
            <v>94667</v>
          </cell>
          <cell r="Z220">
            <v>0</v>
          </cell>
          <cell r="AA220">
            <v>94667</v>
          </cell>
          <cell r="AB220">
            <v>6251</v>
          </cell>
          <cell r="AC220">
            <v>100918</v>
          </cell>
          <cell r="AD220">
            <v>0</v>
          </cell>
          <cell r="AE220">
            <v>0</v>
          </cell>
          <cell r="AF220">
            <v>0</v>
          </cell>
          <cell r="AG220">
            <v>100918</v>
          </cell>
          <cell r="AI220">
            <v>211</v>
          </cell>
          <cell r="AJ220">
            <v>210</v>
          </cell>
          <cell r="AK220" t="str">
            <v>NORTH ANDOVER</v>
          </cell>
          <cell r="AL220">
            <v>94667</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-211</v>
          </cell>
        </row>
        <row r="221">
          <cell r="A221">
            <v>212</v>
          </cell>
          <cell r="B221">
            <v>211</v>
          </cell>
          <cell r="C221" t="str">
            <v>NORTH ATTLEBOROUGH</v>
          </cell>
          <cell r="D221">
            <v>105</v>
          </cell>
          <cell r="E221">
            <v>1030575</v>
          </cell>
          <cell r="F221">
            <v>93765</v>
          </cell>
          <cell r="G221">
            <v>1124340</v>
          </cell>
          <cell r="I221">
            <v>92392.139961383917</v>
          </cell>
          <cell r="J221">
            <v>0.56626709954268151</v>
          </cell>
          <cell r="K221">
            <v>93765</v>
          </cell>
          <cell r="L221">
            <v>186157.13996138392</v>
          </cell>
          <cell r="N221">
            <v>938182.86003861611</v>
          </cell>
          <cell r="P221">
            <v>0</v>
          </cell>
          <cell r="Q221">
            <v>92392.139961383917</v>
          </cell>
          <cell r="R221">
            <v>93765</v>
          </cell>
          <cell r="S221">
            <v>186157.13996138392</v>
          </cell>
          <cell r="U221">
            <v>256925</v>
          </cell>
          <cell r="V221">
            <v>0</v>
          </cell>
          <cell r="W221">
            <v>212</v>
          </cell>
          <cell r="X221">
            <v>105</v>
          </cell>
          <cell r="Y221">
            <v>1030575</v>
          </cell>
          <cell r="Z221">
            <v>0</v>
          </cell>
          <cell r="AA221">
            <v>1030575</v>
          </cell>
          <cell r="AB221">
            <v>93765</v>
          </cell>
          <cell r="AC221">
            <v>1124340</v>
          </cell>
          <cell r="AD221">
            <v>0</v>
          </cell>
          <cell r="AE221">
            <v>0</v>
          </cell>
          <cell r="AF221">
            <v>0</v>
          </cell>
          <cell r="AG221">
            <v>1124340</v>
          </cell>
          <cell r="AI221">
            <v>212</v>
          </cell>
          <cell r="AJ221">
            <v>211</v>
          </cell>
          <cell r="AK221" t="str">
            <v>NORTH ATTLEBOROUGH</v>
          </cell>
          <cell r="AL221">
            <v>1030575</v>
          </cell>
          <cell r="AM221">
            <v>919054</v>
          </cell>
          <cell r="AN221">
            <v>111521</v>
          </cell>
          <cell r="AO221">
            <v>9678.5</v>
          </cell>
          <cell r="AP221">
            <v>26569.25</v>
          </cell>
          <cell r="AQ221">
            <v>15391.25</v>
          </cell>
          <cell r="AR221">
            <v>0</v>
          </cell>
          <cell r="AS221">
            <v>0</v>
          </cell>
          <cell r="AT221">
            <v>0</v>
          </cell>
          <cell r="AU221">
            <v>163160</v>
          </cell>
          <cell r="AV221">
            <v>92392.139961383917</v>
          </cell>
          <cell r="AX221">
            <v>212</v>
          </cell>
          <cell r="AY221" t="str">
            <v>NORTH ATTLEBOROUGH</v>
          </cell>
          <cell r="BC221">
            <v>0</v>
          </cell>
          <cell r="BF221">
            <v>0</v>
          </cell>
          <cell r="BG221">
            <v>0</v>
          </cell>
          <cell r="BI221">
            <v>0</v>
          </cell>
          <cell r="BJ221">
            <v>111521</v>
          </cell>
          <cell r="BK221">
            <v>111521</v>
          </cell>
          <cell r="BL221">
            <v>0</v>
          </cell>
          <cell r="BN221">
            <v>0</v>
          </cell>
          <cell r="BO221">
            <v>0</v>
          </cell>
          <cell r="BQ221">
            <v>64604</v>
          </cell>
          <cell r="BR221">
            <v>0</v>
          </cell>
          <cell r="BU221">
            <v>-212</v>
          </cell>
        </row>
        <row r="222">
          <cell r="A222">
            <v>213</v>
          </cell>
          <cell r="B222">
            <v>215</v>
          </cell>
          <cell r="C222" t="str">
            <v>NORTHBOROUGH</v>
          </cell>
          <cell r="D222">
            <v>6</v>
          </cell>
          <cell r="E222">
            <v>77825</v>
          </cell>
          <cell r="F222">
            <v>5358</v>
          </cell>
          <cell r="G222">
            <v>83183</v>
          </cell>
          <cell r="I222">
            <v>482.9997722176704</v>
          </cell>
          <cell r="J222">
            <v>5.9292876530526686E-2</v>
          </cell>
          <cell r="K222">
            <v>5358</v>
          </cell>
          <cell r="L222">
            <v>5840.9997722176704</v>
          </cell>
          <cell r="N222">
            <v>77342.000227782322</v>
          </cell>
          <cell r="P222">
            <v>0</v>
          </cell>
          <cell r="Q222">
            <v>482.9997722176704</v>
          </cell>
          <cell r="R222">
            <v>5358</v>
          </cell>
          <cell r="S222">
            <v>5840.9997722176704</v>
          </cell>
          <cell r="U222">
            <v>13504</v>
          </cell>
          <cell r="V222">
            <v>0</v>
          </cell>
          <cell r="W222">
            <v>213</v>
          </cell>
          <cell r="X222">
            <v>6</v>
          </cell>
          <cell r="Y222">
            <v>77825</v>
          </cell>
          <cell r="Z222">
            <v>0</v>
          </cell>
          <cell r="AA222">
            <v>77825</v>
          </cell>
          <cell r="AB222">
            <v>5358</v>
          </cell>
          <cell r="AC222">
            <v>83183</v>
          </cell>
          <cell r="AD222">
            <v>0</v>
          </cell>
          <cell r="AE222">
            <v>0</v>
          </cell>
          <cell r="AF222">
            <v>0</v>
          </cell>
          <cell r="AG222">
            <v>83183</v>
          </cell>
          <cell r="AI222">
            <v>213</v>
          </cell>
          <cell r="AJ222">
            <v>215</v>
          </cell>
          <cell r="AK222" t="str">
            <v>NORTHBOROUGH</v>
          </cell>
          <cell r="AL222">
            <v>77825</v>
          </cell>
          <cell r="AM222">
            <v>77242</v>
          </cell>
          <cell r="AN222">
            <v>583</v>
          </cell>
          <cell r="AO222">
            <v>0</v>
          </cell>
          <cell r="AP222">
            <v>2054</v>
          </cell>
          <cell r="AQ222">
            <v>0</v>
          </cell>
          <cell r="AR222">
            <v>0</v>
          </cell>
          <cell r="AS222">
            <v>5509</v>
          </cell>
          <cell r="AT222">
            <v>0</v>
          </cell>
          <cell r="AU222">
            <v>8146</v>
          </cell>
          <cell r="AV222">
            <v>482.9997722176704</v>
          </cell>
          <cell r="AX222">
            <v>213</v>
          </cell>
          <cell r="AY222" t="str">
            <v>NORTHBOROUGH</v>
          </cell>
          <cell r="BC222">
            <v>0</v>
          </cell>
          <cell r="BF222">
            <v>0</v>
          </cell>
          <cell r="BG222">
            <v>0</v>
          </cell>
          <cell r="BI222">
            <v>0</v>
          </cell>
          <cell r="BJ222">
            <v>583</v>
          </cell>
          <cell r="BK222">
            <v>583</v>
          </cell>
          <cell r="BL222">
            <v>0</v>
          </cell>
          <cell r="BN222">
            <v>0</v>
          </cell>
          <cell r="BO222">
            <v>0</v>
          </cell>
          <cell r="BQ222">
            <v>0</v>
          </cell>
          <cell r="BR222">
            <v>0</v>
          </cell>
          <cell r="BU222">
            <v>-213</v>
          </cell>
        </row>
        <row r="223">
          <cell r="A223">
            <v>214</v>
          </cell>
          <cell r="B223">
            <v>216</v>
          </cell>
          <cell r="C223" t="str">
            <v>NORTHBRIDGE</v>
          </cell>
          <cell r="D223">
            <v>3</v>
          </cell>
          <cell r="E223">
            <v>30924</v>
          </cell>
          <cell r="F223">
            <v>2679</v>
          </cell>
          <cell r="G223">
            <v>33603</v>
          </cell>
          <cell r="I223">
            <v>0</v>
          </cell>
          <cell r="J223">
            <v>0</v>
          </cell>
          <cell r="K223">
            <v>2679</v>
          </cell>
          <cell r="L223">
            <v>2679</v>
          </cell>
          <cell r="N223">
            <v>30924</v>
          </cell>
          <cell r="P223">
            <v>0</v>
          </cell>
          <cell r="Q223">
            <v>0</v>
          </cell>
          <cell r="R223">
            <v>2679</v>
          </cell>
          <cell r="S223">
            <v>2679</v>
          </cell>
          <cell r="U223">
            <v>13286.25</v>
          </cell>
          <cell r="V223">
            <v>0</v>
          </cell>
          <cell r="W223">
            <v>214</v>
          </cell>
          <cell r="X223">
            <v>3</v>
          </cell>
          <cell r="Y223">
            <v>30924</v>
          </cell>
          <cell r="Z223">
            <v>0</v>
          </cell>
          <cell r="AA223">
            <v>30924</v>
          </cell>
          <cell r="AB223">
            <v>2679</v>
          </cell>
          <cell r="AC223">
            <v>33603</v>
          </cell>
          <cell r="AD223">
            <v>0</v>
          </cell>
          <cell r="AE223">
            <v>0</v>
          </cell>
          <cell r="AF223">
            <v>0</v>
          </cell>
          <cell r="AG223">
            <v>33603</v>
          </cell>
          <cell r="AI223">
            <v>214</v>
          </cell>
          <cell r="AJ223">
            <v>216</v>
          </cell>
          <cell r="AK223" t="str">
            <v>NORTHBRIDGE</v>
          </cell>
          <cell r="AL223">
            <v>30924</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-217</v>
          </cell>
        </row>
        <row r="227">
          <cell r="A227">
            <v>218</v>
          </cell>
          <cell r="B227">
            <v>218</v>
          </cell>
          <cell r="C227" t="str">
            <v>NORTON</v>
          </cell>
          <cell r="D227">
            <v>145</v>
          </cell>
          <cell r="E227">
            <v>1560635</v>
          </cell>
          <cell r="F227">
            <v>129485</v>
          </cell>
          <cell r="G227">
            <v>1690120</v>
          </cell>
          <cell r="I227">
            <v>22811.176206245862</v>
          </cell>
          <cell r="J227">
            <v>0.47001614798761376</v>
          </cell>
          <cell r="K227">
            <v>129485</v>
          </cell>
          <cell r="L227">
            <v>152296.17620624587</v>
          </cell>
          <cell r="N227">
            <v>1537823.8237937542</v>
          </cell>
          <cell r="P227">
            <v>0</v>
          </cell>
          <cell r="Q227">
            <v>22811.176206245862</v>
          </cell>
          <cell r="R227">
            <v>129485</v>
          </cell>
          <cell r="S227">
            <v>152296.17620624587</v>
          </cell>
          <cell r="U227">
            <v>178017.75</v>
          </cell>
          <cell r="V227">
            <v>0</v>
          </cell>
          <cell r="W227">
            <v>218</v>
          </cell>
          <cell r="X227">
            <v>145</v>
          </cell>
          <cell r="Y227">
            <v>1560635</v>
          </cell>
          <cell r="Z227">
            <v>0</v>
          </cell>
          <cell r="AA227">
            <v>1560635</v>
          </cell>
          <cell r="AB227">
            <v>129485</v>
          </cell>
          <cell r="AC227">
            <v>1690120</v>
          </cell>
          <cell r="AD227">
            <v>0</v>
          </cell>
          <cell r="AE227">
            <v>0</v>
          </cell>
          <cell r="AF227">
            <v>0</v>
          </cell>
          <cell r="AG227">
            <v>1690120</v>
          </cell>
          <cell r="AI227">
            <v>218</v>
          </cell>
          <cell r="AJ227">
            <v>218</v>
          </cell>
          <cell r="AK227" t="str">
            <v>NORTON</v>
          </cell>
          <cell r="AL227">
            <v>1560635</v>
          </cell>
          <cell r="AM227">
            <v>1533101</v>
          </cell>
          <cell r="AN227">
            <v>27534</v>
          </cell>
          <cell r="AO227">
            <v>0</v>
          </cell>
          <cell r="AP227">
            <v>0</v>
          </cell>
          <cell r="AQ227">
            <v>8778.5</v>
          </cell>
          <cell r="AR227">
            <v>0</v>
          </cell>
          <cell r="AS227">
            <v>12220.25</v>
          </cell>
          <cell r="AT227">
            <v>0</v>
          </cell>
          <cell r="AU227">
            <v>48532.75</v>
          </cell>
          <cell r="AV227">
            <v>22811.176206245862</v>
          </cell>
          <cell r="AX227">
            <v>218</v>
          </cell>
          <cell r="AY227" t="str">
            <v>NORTON</v>
          </cell>
          <cell r="BC227">
            <v>0</v>
          </cell>
          <cell r="BF227">
            <v>0</v>
          </cell>
          <cell r="BG227">
            <v>0</v>
          </cell>
          <cell r="BI227">
            <v>0</v>
          </cell>
          <cell r="BJ227">
            <v>27534</v>
          </cell>
          <cell r="BK227">
            <v>27534</v>
          </cell>
          <cell r="BL227">
            <v>0</v>
          </cell>
          <cell r="BN227">
            <v>0</v>
          </cell>
          <cell r="BO227">
            <v>0</v>
          </cell>
          <cell r="BQ227">
            <v>142974</v>
          </cell>
          <cell r="BR227">
            <v>0</v>
          </cell>
          <cell r="BU227">
            <v>-218</v>
          </cell>
        </row>
        <row r="228">
          <cell r="A228">
            <v>219</v>
          </cell>
          <cell r="B228">
            <v>219</v>
          </cell>
          <cell r="C228" t="str">
            <v>NORWELL</v>
          </cell>
          <cell r="D228">
            <v>8</v>
          </cell>
          <cell r="E228">
            <v>93016</v>
          </cell>
          <cell r="F228">
            <v>7144</v>
          </cell>
          <cell r="G228">
            <v>100160</v>
          </cell>
          <cell r="I228">
            <v>18186.639793691767</v>
          </cell>
          <cell r="J228">
            <v>0.52293518298038322</v>
          </cell>
          <cell r="K228">
            <v>7144</v>
          </cell>
          <cell r="L228">
            <v>25330.639793691767</v>
          </cell>
          <cell r="N228">
            <v>74829.360206308236</v>
          </cell>
          <cell r="P228">
            <v>0</v>
          </cell>
          <cell r="Q228">
            <v>18186.639793691767</v>
          </cell>
          <cell r="R228">
            <v>7144</v>
          </cell>
          <cell r="S228">
            <v>25330.639793691767</v>
          </cell>
          <cell r="U228">
            <v>41922</v>
          </cell>
          <cell r="V228">
            <v>0</v>
          </cell>
          <cell r="W228">
            <v>219</v>
          </cell>
          <cell r="X228">
            <v>8</v>
          </cell>
          <cell r="Y228">
            <v>93016</v>
          </cell>
          <cell r="Z228">
            <v>0</v>
          </cell>
          <cell r="AA228">
            <v>93016</v>
          </cell>
          <cell r="AB228">
            <v>7144</v>
          </cell>
          <cell r="AC228">
            <v>100160</v>
          </cell>
          <cell r="AD228">
            <v>0</v>
          </cell>
          <cell r="AE228">
            <v>0</v>
          </cell>
          <cell r="AF228">
            <v>0</v>
          </cell>
          <cell r="AG228">
            <v>100160</v>
          </cell>
          <cell r="AI228">
            <v>219</v>
          </cell>
          <cell r="AJ228">
            <v>219</v>
          </cell>
          <cell r="AK228" t="str">
            <v>NORWELL</v>
          </cell>
          <cell r="AL228">
            <v>93016</v>
          </cell>
          <cell r="AM228">
            <v>71064</v>
          </cell>
          <cell r="AN228">
            <v>21952</v>
          </cell>
          <cell r="AO228">
            <v>3816</v>
          </cell>
          <cell r="AP228">
            <v>603.75</v>
          </cell>
          <cell r="AQ228">
            <v>4906</v>
          </cell>
          <cell r="AR228">
            <v>3500.25</v>
          </cell>
          <cell r="AS228">
            <v>0</v>
          </cell>
          <cell r="AT228">
            <v>0</v>
          </cell>
          <cell r="AU228">
            <v>34778</v>
          </cell>
          <cell r="AV228">
            <v>18186.639793691767</v>
          </cell>
          <cell r="AX228">
            <v>219</v>
          </cell>
          <cell r="AY228" t="str">
            <v>NORWELL</v>
          </cell>
          <cell r="BC228">
            <v>0</v>
          </cell>
          <cell r="BF228">
            <v>0</v>
          </cell>
          <cell r="BG228">
            <v>0</v>
          </cell>
          <cell r="BI228">
            <v>0</v>
          </cell>
          <cell r="BJ228">
            <v>21952</v>
          </cell>
          <cell r="BK228">
            <v>21952</v>
          </cell>
          <cell r="BL228">
            <v>0</v>
          </cell>
          <cell r="BN228">
            <v>0</v>
          </cell>
          <cell r="BO228">
            <v>0</v>
          </cell>
          <cell r="BQ228">
            <v>241</v>
          </cell>
          <cell r="BR228">
            <v>3816</v>
          </cell>
          <cell r="BU228">
            <v>-219</v>
          </cell>
        </row>
        <row r="229">
          <cell r="A229">
            <v>220</v>
          </cell>
          <cell r="B229">
            <v>220</v>
          </cell>
          <cell r="C229" t="str">
            <v>NORWOOD</v>
          </cell>
          <cell r="D229">
            <v>23</v>
          </cell>
          <cell r="E229">
            <v>324411</v>
          </cell>
          <cell r="F229">
            <v>20539</v>
          </cell>
          <cell r="G229">
            <v>344950</v>
          </cell>
          <cell r="I229">
            <v>20343.983544729184</v>
          </cell>
          <cell r="J229">
            <v>0.23355701216611199</v>
          </cell>
          <cell r="K229">
            <v>20539</v>
          </cell>
          <cell r="L229">
            <v>40882.983544729184</v>
          </cell>
          <cell r="N229">
            <v>304067.01645527082</v>
          </cell>
          <cell r="P229">
            <v>0</v>
          </cell>
          <cell r="Q229">
            <v>20343.983544729184</v>
          </cell>
          <cell r="R229">
            <v>20539</v>
          </cell>
          <cell r="S229">
            <v>40882.983544729184</v>
          </cell>
          <cell r="U229">
            <v>107644</v>
          </cell>
          <cell r="V229">
            <v>0</v>
          </cell>
          <cell r="W229">
            <v>220</v>
          </cell>
          <cell r="X229">
            <v>23</v>
          </cell>
          <cell r="Y229">
            <v>324411</v>
          </cell>
          <cell r="Z229">
            <v>0</v>
          </cell>
          <cell r="AA229">
            <v>324411</v>
          </cell>
          <cell r="AB229">
            <v>20539</v>
          </cell>
          <cell r="AC229">
            <v>344950</v>
          </cell>
          <cell r="AD229">
            <v>0</v>
          </cell>
          <cell r="AE229">
            <v>0</v>
          </cell>
          <cell r="AF229">
            <v>0</v>
          </cell>
          <cell r="AG229">
            <v>344950</v>
          </cell>
          <cell r="AI229">
            <v>220</v>
          </cell>
          <cell r="AJ229">
            <v>220</v>
          </cell>
          <cell r="AK229" t="str">
            <v>NORWOOD</v>
          </cell>
          <cell r="AL229">
            <v>324411</v>
          </cell>
          <cell r="AM229">
            <v>299855</v>
          </cell>
          <cell r="AN229">
            <v>24556</v>
          </cell>
          <cell r="AO229">
            <v>15330</v>
          </cell>
          <cell r="AP229">
            <v>15815.75</v>
          </cell>
          <cell r="AQ229">
            <v>9567</v>
          </cell>
          <cell r="AR229">
            <v>0</v>
          </cell>
          <cell r="AS229">
            <v>21836.25</v>
          </cell>
          <cell r="AT229">
            <v>0</v>
          </cell>
          <cell r="AU229">
            <v>87105</v>
          </cell>
          <cell r="AV229">
            <v>20343.983544729184</v>
          </cell>
          <cell r="AX229">
            <v>220</v>
          </cell>
          <cell r="AY229" t="str">
            <v>NORWOOD</v>
          </cell>
          <cell r="BC229">
            <v>0</v>
          </cell>
          <cell r="BF229">
            <v>0</v>
          </cell>
          <cell r="BG229">
            <v>0</v>
          </cell>
          <cell r="BI229">
            <v>0</v>
          </cell>
          <cell r="BJ229">
            <v>24556</v>
          </cell>
          <cell r="BK229">
            <v>24556</v>
          </cell>
          <cell r="BL229">
            <v>0</v>
          </cell>
          <cell r="BN229">
            <v>0</v>
          </cell>
          <cell r="BO229">
            <v>0</v>
          </cell>
          <cell r="BQ229">
            <v>14348</v>
          </cell>
          <cell r="BR229">
            <v>11814</v>
          </cell>
          <cell r="BU229">
            <v>-220</v>
          </cell>
        </row>
        <row r="230">
          <cell r="A230">
            <v>221</v>
          </cell>
          <cell r="B230">
            <v>221</v>
          </cell>
          <cell r="C230" t="str">
            <v>OAK BLUFFS</v>
          </cell>
          <cell r="D230">
            <v>34</v>
          </cell>
          <cell r="E230">
            <v>654501.05999999982</v>
          </cell>
          <cell r="F230">
            <v>30362</v>
          </cell>
          <cell r="G230">
            <v>684863.05999999982</v>
          </cell>
          <cell r="I230">
            <v>117130.39412674564</v>
          </cell>
          <cell r="J230">
            <v>0.58684970153207061</v>
          </cell>
          <cell r="K230">
            <v>30362</v>
          </cell>
          <cell r="L230">
            <v>147492.39412674564</v>
          </cell>
          <cell r="N230">
            <v>537370.66587325418</v>
          </cell>
          <cell r="P230">
            <v>0</v>
          </cell>
          <cell r="Q230">
            <v>117130.39412674564</v>
          </cell>
          <cell r="R230">
            <v>30362</v>
          </cell>
          <cell r="S230">
            <v>147492.39412674564</v>
          </cell>
          <cell r="U230">
            <v>229953.80999999982</v>
          </cell>
          <cell r="V230">
            <v>0</v>
          </cell>
          <cell r="W230">
            <v>221</v>
          </cell>
          <cell r="X230">
            <v>34</v>
          </cell>
          <cell r="Y230">
            <v>696830</v>
          </cell>
          <cell r="Z230">
            <v>42328.940000000061</v>
          </cell>
          <cell r="AA230">
            <v>654501.05999999982</v>
          </cell>
          <cell r="AB230">
            <v>30362</v>
          </cell>
          <cell r="AC230">
            <v>684863.05999999982</v>
          </cell>
          <cell r="AD230">
            <v>0</v>
          </cell>
          <cell r="AE230">
            <v>0</v>
          </cell>
          <cell r="AF230">
            <v>0</v>
          </cell>
          <cell r="AG230">
            <v>684863.05999999982</v>
          </cell>
          <cell r="AI230">
            <v>221</v>
          </cell>
          <cell r="AJ230">
            <v>221</v>
          </cell>
          <cell r="AK230" t="str">
            <v>OAK BLUFFS</v>
          </cell>
          <cell r="AL230">
            <v>654501.05999999982</v>
          </cell>
          <cell r="AM230">
            <v>513120</v>
          </cell>
          <cell r="AN230">
            <v>141381.05999999982</v>
          </cell>
          <cell r="AO230">
            <v>0</v>
          </cell>
          <cell r="AP230">
            <v>0</v>
          </cell>
          <cell r="AQ230">
            <v>42530</v>
          </cell>
          <cell r="AR230">
            <v>15680.75</v>
          </cell>
          <cell r="AS230">
            <v>0</v>
          </cell>
          <cell r="AT230">
            <v>0</v>
          </cell>
          <cell r="AU230">
            <v>199591.80999999982</v>
          </cell>
          <cell r="AV230">
            <v>117130.39412674564</v>
          </cell>
          <cell r="AX230">
            <v>221</v>
          </cell>
          <cell r="AY230" t="str">
            <v>OAK BLUFFS</v>
          </cell>
          <cell r="BC230">
            <v>0</v>
          </cell>
          <cell r="BF230">
            <v>0</v>
          </cell>
          <cell r="BG230">
            <v>0</v>
          </cell>
          <cell r="BI230">
            <v>0</v>
          </cell>
          <cell r="BJ230">
            <v>141381.05999999982</v>
          </cell>
          <cell r="BK230">
            <v>141381.05999999982</v>
          </cell>
          <cell r="BL230">
            <v>0</v>
          </cell>
          <cell r="BN230">
            <v>0</v>
          </cell>
          <cell r="BO230">
            <v>0</v>
          </cell>
          <cell r="BQ230">
            <v>46555</v>
          </cell>
          <cell r="BR230">
            <v>0</v>
          </cell>
          <cell r="BU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-222</v>
          </cell>
        </row>
        <row r="232">
          <cell r="A232">
            <v>223</v>
          </cell>
          <cell r="B232">
            <v>223</v>
          </cell>
          <cell r="C232" t="str">
            <v>ORANGE</v>
          </cell>
          <cell r="D232">
            <v>2</v>
          </cell>
          <cell r="E232">
            <v>18868</v>
          </cell>
          <cell r="F232">
            <v>1786</v>
          </cell>
          <cell r="G232">
            <v>20654</v>
          </cell>
          <cell r="I232">
            <v>231.97244634810929</v>
          </cell>
          <cell r="J232">
            <v>7.987344283312707E-2</v>
          </cell>
          <cell r="K232">
            <v>1786</v>
          </cell>
          <cell r="L232">
            <v>2017.9724463481093</v>
          </cell>
          <cell r="N232">
            <v>18636.027553651889</v>
          </cell>
          <cell r="P232">
            <v>0</v>
          </cell>
          <cell r="Q232">
            <v>231.97244634810929</v>
          </cell>
          <cell r="R232">
            <v>1786</v>
          </cell>
          <cell r="S232">
            <v>2017.9724463481093</v>
          </cell>
          <cell r="U232">
            <v>4690.25</v>
          </cell>
          <cell r="V232">
            <v>0</v>
          </cell>
          <cell r="W232">
            <v>223</v>
          </cell>
          <cell r="X232">
            <v>2</v>
          </cell>
          <cell r="Y232">
            <v>18868</v>
          </cell>
          <cell r="Z232">
            <v>0</v>
          </cell>
          <cell r="AA232">
            <v>18868</v>
          </cell>
          <cell r="AB232">
            <v>1786</v>
          </cell>
          <cell r="AC232">
            <v>20654</v>
          </cell>
          <cell r="AD232">
            <v>0</v>
          </cell>
          <cell r="AE232">
            <v>0</v>
          </cell>
          <cell r="AF232">
            <v>0</v>
          </cell>
          <cell r="AG232">
            <v>20654</v>
          </cell>
          <cell r="AI232">
            <v>223</v>
          </cell>
          <cell r="AJ232">
            <v>223</v>
          </cell>
          <cell r="AK232" t="str">
            <v>ORANGE</v>
          </cell>
          <cell r="AL232">
            <v>18868</v>
          </cell>
          <cell r="AM232">
            <v>18588</v>
          </cell>
          <cell r="AN232">
            <v>280</v>
          </cell>
          <cell r="AO232">
            <v>2271</v>
          </cell>
          <cell r="AP232">
            <v>211.75</v>
          </cell>
          <cell r="AQ232">
            <v>119.75</v>
          </cell>
          <cell r="AR232">
            <v>21.75</v>
          </cell>
          <cell r="AS232">
            <v>0</v>
          </cell>
          <cell r="AT232">
            <v>0</v>
          </cell>
          <cell r="AU232">
            <v>2904.25</v>
          </cell>
          <cell r="AV232">
            <v>231.97244634810929</v>
          </cell>
          <cell r="AX232">
            <v>223</v>
          </cell>
          <cell r="AY232" t="str">
            <v>ORANGE</v>
          </cell>
          <cell r="BC232">
            <v>0</v>
          </cell>
          <cell r="BF232">
            <v>0</v>
          </cell>
          <cell r="BG232">
            <v>0</v>
          </cell>
          <cell r="BI232">
            <v>0</v>
          </cell>
          <cell r="BJ232">
            <v>280</v>
          </cell>
          <cell r="BK232">
            <v>280</v>
          </cell>
          <cell r="BL232">
            <v>0</v>
          </cell>
          <cell r="BN232">
            <v>0</v>
          </cell>
          <cell r="BO232">
            <v>0</v>
          </cell>
          <cell r="BQ232">
            <v>2206</v>
          </cell>
          <cell r="BR232">
            <v>0</v>
          </cell>
          <cell r="BU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-225</v>
          </cell>
        </row>
        <row r="235">
          <cell r="A235">
            <v>226</v>
          </cell>
          <cell r="B235">
            <v>226</v>
          </cell>
          <cell r="C235" t="str">
            <v>OXFORD</v>
          </cell>
          <cell r="D235">
            <v>34</v>
          </cell>
          <cell r="E235">
            <v>389052</v>
          </cell>
          <cell r="F235">
            <v>30362</v>
          </cell>
          <cell r="G235">
            <v>419414</v>
          </cell>
          <cell r="I235">
            <v>27583.180816835538</v>
          </cell>
          <cell r="J235">
            <v>0.42233752968440169</v>
          </cell>
          <cell r="K235">
            <v>30362</v>
          </cell>
          <cell r="L235">
            <v>57945.180816835535</v>
          </cell>
          <cell r="N235">
            <v>361468.81918316445</v>
          </cell>
          <cell r="P235">
            <v>0</v>
          </cell>
          <cell r="Q235">
            <v>27583.180816835538</v>
          </cell>
          <cell r="R235">
            <v>30362</v>
          </cell>
          <cell r="S235">
            <v>57945.180816835535</v>
          </cell>
          <cell r="U235">
            <v>95672.75</v>
          </cell>
          <cell r="V235">
            <v>0</v>
          </cell>
          <cell r="W235">
            <v>226</v>
          </cell>
          <cell r="X235">
            <v>34</v>
          </cell>
          <cell r="Y235">
            <v>389052</v>
          </cell>
          <cell r="Z235">
            <v>0</v>
          </cell>
          <cell r="AA235">
            <v>389052</v>
          </cell>
          <cell r="AB235">
            <v>30362</v>
          </cell>
          <cell r="AC235">
            <v>419414</v>
          </cell>
          <cell r="AD235">
            <v>0</v>
          </cell>
          <cell r="AE235">
            <v>0</v>
          </cell>
          <cell r="AF235">
            <v>0</v>
          </cell>
          <cell r="AG235">
            <v>419414</v>
          </cell>
          <cell r="AI235">
            <v>226</v>
          </cell>
          <cell r="AJ235">
            <v>226</v>
          </cell>
          <cell r="AK235" t="str">
            <v>OXFORD</v>
          </cell>
          <cell r="AL235">
            <v>389052</v>
          </cell>
          <cell r="AM235">
            <v>355758</v>
          </cell>
          <cell r="AN235">
            <v>33294</v>
          </cell>
          <cell r="AO235">
            <v>8768.75</v>
          </cell>
          <cell r="AP235">
            <v>13604.25</v>
          </cell>
          <cell r="AQ235">
            <v>0</v>
          </cell>
          <cell r="AR235">
            <v>9643.75</v>
          </cell>
          <cell r="AS235">
            <v>0</v>
          </cell>
          <cell r="AT235">
            <v>0</v>
          </cell>
          <cell r="AU235">
            <v>65310.75</v>
          </cell>
          <cell r="AV235">
            <v>27583.180816835538</v>
          </cell>
          <cell r="AX235">
            <v>226</v>
          </cell>
          <cell r="AY235" t="str">
            <v>OXFORD</v>
          </cell>
          <cell r="BC235">
            <v>0</v>
          </cell>
          <cell r="BF235">
            <v>0</v>
          </cell>
          <cell r="BG235">
            <v>0</v>
          </cell>
          <cell r="BI235">
            <v>0</v>
          </cell>
          <cell r="BJ235">
            <v>33294</v>
          </cell>
          <cell r="BK235">
            <v>33294</v>
          </cell>
          <cell r="BL235">
            <v>0</v>
          </cell>
          <cell r="BN235">
            <v>0</v>
          </cell>
          <cell r="BO235">
            <v>0</v>
          </cell>
          <cell r="BQ235">
            <v>8309</v>
          </cell>
          <cell r="BR235">
            <v>6551.75</v>
          </cell>
          <cell r="BU235">
            <v>-226</v>
          </cell>
        </row>
        <row r="236">
          <cell r="A236">
            <v>227</v>
          </cell>
          <cell r="B236">
            <v>227</v>
          </cell>
          <cell r="C236" t="str">
            <v>PALMER</v>
          </cell>
          <cell r="D236">
            <v>4</v>
          </cell>
          <cell r="E236">
            <v>42387</v>
          </cell>
          <cell r="F236">
            <v>3572</v>
          </cell>
          <cell r="G236">
            <v>45959</v>
          </cell>
          <cell r="I236">
            <v>0</v>
          </cell>
          <cell r="J236">
            <v>0</v>
          </cell>
          <cell r="K236">
            <v>3572</v>
          </cell>
          <cell r="L236">
            <v>3572</v>
          </cell>
          <cell r="N236">
            <v>42387</v>
          </cell>
          <cell r="P236">
            <v>0</v>
          </cell>
          <cell r="Q236">
            <v>0</v>
          </cell>
          <cell r="R236">
            <v>3572</v>
          </cell>
          <cell r="S236">
            <v>3572</v>
          </cell>
          <cell r="U236">
            <v>16178.5</v>
          </cell>
          <cell r="V236">
            <v>0</v>
          </cell>
          <cell r="W236">
            <v>227</v>
          </cell>
          <cell r="X236">
            <v>4</v>
          </cell>
          <cell r="Y236">
            <v>42387</v>
          </cell>
          <cell r="Z236">
            <v>0</v>
          </cell>
          <cell r="AA236">
            <v>42387</v>
          </cell>
          <cell r="AB236">
            <v>3572</v>
          </cell>
          <cell r="AC236">
            <v>45959</v>
          </cell>
          <cell r="AD236">
            <v>0</v>
          </cell>
          <cell r="AE236">
            <v>0</v>
          </cell>
          <cell r="AF236">
            <v>0</v>
          </cell>
          <cell r="AG236">
            <v>45959</v>
          </cell>
          <cell r="AI236">
            <v>227</v>
          </cell>
          <cell r="AJ236">
            <v>227</v>
          </cell>
          <cell r="AK236" t="str">
            <v>PALMER</v>
          </cell>
          <cell r="AL236">
            <v>42387</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-228</v>
          </cell>
        </row>
        <row r="238">
          <cell r="A238">
            <v>229</v>
          </cell>
          <cell r="B238">
            <v>229</v>
          </cell>
          <cell r="C238" t="str">
            <v>PEABODY</v>
          </cell>
          <cell r="D238">
            <v>53</v>
          </cell>
          <cell r="E238">
            <v>584872</v>
          </cell>
          <cell r="F238">
            <v>47329</v>
          </cell>
          <cell r="G238">
            <v>632201</v>
          </cell>
          <cell r="I238">
            <v>31463.748455030338</v>
          </cell>
          <cell r="J238">
            <v>0.2777998371456098</v>
          </cell>
          <cell r="K238">
            <v>47329</v>
          </cell>
          <cell r="L238">
            <v>78792.748455030334</v>
          </cell>
          <cell r="N238">
            <v>553408.25154496962</v>
          </cell>
          <cell r="P238">
            <v>0</v>
          </cell>
          <cell r="Q238">
            <v>31463.748455030338</v>
          </cell>
          <cell r="R238">
            <v>47329</v>
          </cell>
          <cell r="S238">
            <v>78792.748455030334</v>
          </cell>
          <cell r="U238">
            <v>160589.5</v>
          </cell>
          <cell r="V238">
            <v>0</v>
          </cell>
          <cell r="W238">
            <v>229</v>
          </cell>
          <cell r="X238">
            <v>53</v>
          </cell>
          <cell r="Y238">
            <v>584872</v>
          </cell>
          <cell r="Z238">
            <v>0</v>
          </cell>
          <cell r="AA238">
            <v>584872</v>
          </cell>
          <cell r="AB238">
            <v>47329</v>
          </cell>
          <cell r="AC238">
            <v>632201</v>
          </cell>
          <cell r="AD238">
            <v>0</v>
          </cell>
          <cell r="AE238">
            <v>0</v>
          </cell>
          <cell r="AF238">
            <v>0</v>
          </cell>
          <cell r="AG238">
            <v>632201</v>
          </cell>
          <cell r="AI238">
            <v>229</v>
          </cell>
          <cell r="AJ238">
            <v>229</v>
          </cell>
          <cell r="AK238" t="str">
            <v>PEABODY</v>
          </cell>
          <cell r="AL238">
            <v>584872</v>
          </cell>
          <cell r="AM238">
            <v>546894</v>
          </cell>
          <cell r="AN238">
            <v>37978</v>
          </cell>
          <cell r="AO238">
            <v>20023.5</v>
          </cell>
          <cell r="AP238">
            <v>3182.25</v>
          </cell>
          <cell r="AQ238">
            <v>27069.25</v>
          </cell>
          <cell r="AR238">
            <v>0</v>
          </cell>
          <cell r="AS238">
            <v>25007.5</v>
          </cell>
          <cell r="AT238">
            <v>0</v>
          </cell>
          <cell r="AU238">
            <v>113260.5</v>
          </cell>
          <cell r="AV238">
            <v>31463.748455030338</v>
          </cell>
          <cell r="AX238">
            <v>229</v>
          </cell>
          <cell r="AY238" t="str">
            <v>PEABODY</v>
          </cell>
          <cell r="BC238">
            <v>0</v>
          </cell>
          <cell r="BF238">
            <v>0</v>
          </cell>
          <cell r="BG238">
            <v>0</v>
          </cell>
          <cell r="BI238">
            <v>0</v>
          </cell>
          <cell r="BJ238">
            <v>37978</v>
          </cell>
          <cell r="BK238">
            <v>37978</v>
          </cell>
          <cell r="BL238">
            <v>0</v>
          </cell>
          <cell r="BN238">
            <v>0</v>
          </cell>
          <cell r="BO238">
            <v>0</v>
          </cell>
          <cell r="BQ238">
            <v>90340</v>
          </cell>
          <cell r="BR238">
            <v>0</v>
          </cell>
          <cell r="BU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-230</v>
          </cell>
        </row>
        <row r="240">
          <cell r="A240">
            <v>231</v>
          </cell>
          <cell r="B240">
            <v>231</v>
          </cell>
          <cell r="C240" t="str">
            <v>PEMBROKE</v>
          </cell>
          <cell r="D240">
            <v>26</v>
          </cell>
          <cell r="E240">
            <v>269580</v>
          </cell>
          <cell r="F240">
            <v>23218</v>
          </cell>
          <cell r="G240">
            <v>292798</v>
          </cell>
          <cell r="I240">
            <v>0</v>
          </cell>
          <cell r="J240">
            <v>0</v>
          </cell>
          <cell r="K240">
            <v>23218</v>
          </cell>
          <cell r="L240">
            <v>23218</v>
          </cell>
          <cell r="N240">
            <v>269580</v>
          </cell>
          <cell r="P240">
            <v>0</v>
          </cell>
          <cell r="Q240">
            <v>0</v>
          </cell>
          <cell r="R240">
            <v>23218</v>
          </cell>
          <cell r="S240">
            <v>23218</v>
          </cell>
          <cell r="U240">
            <v>68030.75</v>
          </cell>
          <cell r="V240">
            <v>0</v>
          </cell>
          <cell r="W240">
            <v>231</v>
          </cell>
          <cell r="X240">
            <v>26</v>
          </cell>
          <cell r="Y240">
            <v>269580</v>
          </cell>
          <cell r="Z240">
            <v>0</v>
          </cell>
          <cell r="AA240">
            <v>269580</v>
          </cell>
          <cell r="AB240">
            <v>23218</v>
          </cell>
          <cell r="AC240">
            <v>292798</v>
          </cell>
          <cell r="AD240">
            <v>0</v>
          </cell>
          <cell r="AE240">
            <v>0</v>
          </cell>
          <cell r="AF240">
            <v>0</v>
          </cell>
          <cell r="AG240">
            <v>292798</v>
          </cell>
          <cell r="AI240">
            <v>231</v>
          </cell>
          <cell r="AJ240">
            <v>231</v>
          </cell>
          <cell r="AK240" t="str">
            <v>PEMBROKE</v>
          </cell>
          <cell r="AL240">
            <v>269580</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-235</v>
          </cell>
        </row>
        <row r="245">
          <cell r="A245">
            <v>236</v>
          </cell>
          <cell r="B245">
            <v>236</v>
          </cell>
          <cell r="C245" t="str">
            <v>PITTSFIELD</v>
          </cell>
          <cell r="D245">
            <v>200</v>
          </cell>
          <cell r="E245">
            <v>2400600</v>
          </cell>
          <cell r="F245">
            <v>178600</v>
          </cell>
          <cell r="G245">
            <v>2579200</v>
          </cell>
          <cell r="I245">
            <v>298847.61721120117</v>
          </cell>
          <cell r="J245">
            <v>0.40879133004086399</v>
          </cell>
          <cell r="K245">
            <v>178600</v>
          </cell>
          <cell r="L245">
            <v>477447.61721120117</v>
          </cell>
          <cell r="N245">
            <v>2101752.3827887988</v>
          </cell>
          <cell r="P245">
            <v>0</v>
          </cell>
          <cell r="Q245">
            <v>298847.61721120117</v>
          </cell>
          <cell r="R245">
            <v>178600</v>
          </cell>
          <cell r="S245">
            <v>477447.61721120117</v>
          </cell>
          <cell r="U245">
            <v>909651.75</v>
          </cell>
          <cell r="V245">
            <v>0</v>
          </cell>
          <cell r="W245">
            <v>236</v>
          </cell>
          <cell r="X245">
            <v>200</v>
          </cell>
          <cell r="Y245">
            <v>2400600</v>
          </cell>
          <cell r="Z245">
            <v>0</v>
          </cell>
          <cell r="AA245">
            <v>2400600</v>
          </cell>
          <cell r="AB245">
            <v>178600</v>
          </cell>
          <cell r="AC245">
            <v>2579200</v>
          </cell>
          <cell r="AD245">
            <v>0</v>
          </cell>
          <cell r="AE245">
            <v>0</v>
          </cell>
          <cell r="AF245">
            <v>0</v>
          </cell>
          <cell r="AG245">
            <v>2579200</v>
          </cell>
          <cell r="AI245">
            <v>236</v>
          </cell>
          <cell r="AJ245">
            <v>236</v>
          </cell>
          <cell r="AK245" t="str">
            <v>PITTSFIELD</v>
          </cell>
          <cell r="AL245">
            <v>2400600</v>
          </cell>
          <cell r="AM245">
            <v>2039879</v>
          </cell>
          <cell r="AN245">
            <v>360721</v>
          </cell>
          <cell r="AO245">
            <v>98773</v>
          </cell>
          <cell r="AP245">
            <v>106532</v>
          </cell>
          <cell r="AQ245">
            <v>81319</v>
          </cell>
          <cell r="AR245">
            <v>42073.75</v>
          </cell>
          <cell r="AS245">
            <v>41633</v>
          </cell>
          <cell r="AT245">
            <v>0</v>
          </cell>
          <cell r="AU245">
            <v>731051.75</v>
          </cell>
          <cell r="AV245">
            <v>298847.61721120117</v>
          </cell>
          <cell r="AX245">
            <v>236</v>
          </cell>
          <cell r="AY245" t="str">
            <v>PITTSFIELD</v>
          </cell>
          <cell r="BC245">
            <v>0</v>
          </cell>
          <cell r="BF245">
            <v>0</v>
          </cell>
          <cell r="BG245">
            <v>0</v>
          </cell>
          <cell r="BI245">
            <v>0</v>
          </cell>
          <cell r="BJ245">
            <v>360721</v>
          </cell>
          <cell r="BK245">
            <v>360721</v>
          </cell>
          <cell r="BL245">
            <v>0</v>
          </cell>
          <cell r="BN245">
            <v>0</v>
          </cell>
          <cell r="BO245">
            <v>0</v>
          </cell>
          <cell r="BQ245">
            <v>238133</v>
          </cell>
          <cell r="BR245">
            <v>99759.5</v>
          </cell>
          <cell r="BU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-237</v>
          </cell>
        </row>
        <row r="247">
          <cell r="A247">
            <v>238</v>
          </cell>
          <cell r="B247">
            <v>238</v>
          </cell>
          <cell r="C247" t="str">
            <v>PLAINVILLE</v>
          </cell>
          <cell r="D247">
            <v>13</v>
          </cell>
          <cell r="E247">
            <v>155467</v>
          </cell>
          <cell r="F247">
            <v>11609</v>
          </cell>
          <cell r="G247">
            <v>167076</v>
          </cell>
          <cell r="I247">
            <v>0</v>
          </cell>
          <cell r="J247">
            <v>0</v>
          </cell>
          <cell r="K247">
            <v>11609</v>
          </cell>
          <cell r="L247">
            <v>11609</v>
          </cell>
          <cell r="N247">
            <v>155467</v>
          </cell>
          <cell r="P247">
            <v>0</v>
          </cell>
          <cell r="Q247">
            <v>0</v>
          </cell>
          <cell r="R247">
            <v>11609</v>
          </cell>
          <cell r="S247">
            <v>11609</v>
          </cell>
          <cell r="U247">
            <v>43910.5</v>
          </cell>
          <cell r="V247">
            <v>0</v>
          </cell>
          <cell r="W247">
            <v>238</v>
          </cell>
          <cell r="X247">
            <v>13</v>
          </cell>
          <cell r="Y247">
            <v>155467</v>
          </cell>
          <cell r="Z247">
            <v>0</v>
          </cell>
          <cell r="AA247">
            <v>155467</v>
          </cell>
          <cell r="AB247">
            <v>11609</v>
          </cell>
          <cell r="AC247">
            <v>167076</v>
          </cell>
          <cell r="AD247">
            <v>0</v>
          </cell>
          <cell r="AE247">
            <v>0</v>
          </cell>
          <cell r="AF247">
            <v>0</v>
          </cell>
          <cell r="AG247">
            <v>167076</v>
          </cell>
          <cell r="AI247">
            <v>238</v>
          </cell>
          <cell r="AJ247">
            <v>238</v>
          </cell>
          <cell r="AK247" t="str">
            <v>PLAINVILLE</v>
          </cell>
          <cell r="AL247">
            <v>155467</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-238</v>
          </cell>
        </row>
        <row r="248">
          <cell r="A248">
            <v>239</v>
          </cell>
          <cell r="B248">
            <v>239</v>
          </cell>
          <cell r="C248" t="str">
            <v>PLYMOUTH</v>
          </cell>
          <cell r="D248">
            <v>597</v>
          </cell>
          <cell r="E248">
            <v>6802710</v>
          </cell>
          <cell r="F248">
            <v>533121</v>
          </cell>
          <cell r="G248">
            <v>7335831</v>
          </cell>
          <cell r="I248">
            <v>839087.41903829027</v>
          </cell>
          <cell r="J248">
            <v>0.49671834152327482</v>
          </cell>
          <cell r="K248">
            <v>533121</v>
          </cell>
          <cell r="L248">
            <v>1372208.4190382902</v>
          </cell>
          <cell r="N248">
            <v>5963622.5809617098</v>
          </cell>
          <cell r="P248">
            <v>0</v>
          </cell>
          <cell r="Q248">
            <v>839087.41903829027</v>
          </cell>
          <cell r="R248">
            <v>533121</v>
          </cell>
          <cell r="S248">
            <v>1372208.4190382902</v>
          </cell>
          <cell r="U248">
            <v>2222383</v>
          </cell>
          <cell r="V248">
            <v>0</v>
          </cell>
          <cell r="W248">
            <v>239</v>
          </cell>
          <cell r="X248">
            <v>597</v>
          </cell>
          <cell r="Y248">
            <v>6802710</v>
          </cell>
          <cell r="Z248">
            <v>0</v>
          </cell>
          <cell r="AA248">
            <v>6802710</v>
          </cell>
          <cell r="AB248">
            <v>533121</v>
          </cell>
          <cell r="AC248">
            <v>7335831</v>
          </cell>
          <cell r="AD248">
            <v>0</v>
          </cell>
          <cell r="AE248">
            <v>0</v>
          </cell>
          <cell r="AF248">
            <v>0</v>
          </cell>
          <cell r="AG248">
            <v>7335831</v>
          </cell>
          <cell r="AI248">
            <v>239</v>
          </cell>
          <cell r="AJ248">
            <v>239</v>
          </cell>
          <cell r="AK248" t="str">
            <v>PLYMOUTH</v>
          </cell>
          <cell r="AL248">
            <v>6802710</v>
          </cell>
          <cell r="AM248">
            <v>5789898</v>
          </cell>
          <cell r="AN248">
            <v>1012812</v>
          </cell>
          <cell r="AO248">
            <v>152119.25</v>
          </cell>
          <cell r="AP248">
            <v>176312</v>
          </cell>
          <cell r="AQ248">
            <v>179150.25</v>
          </cell>
          <cell r="AR248">
            <v>149590.75</v>
          </cell>
          <cell r="AS248">
            <v>19277.75</v>
          </cell>
          <cell r="AT248">
            <v>0</v>
          </cell>
          <cell r="AU248">
            <v>1689262</v>
          </cell>
          <cell r="AV248">
            <v>839087.41903829027</v>
          </cell>
          <cell r="AX248">
            <v>239</v>
          </cell>
          <cell r="AY248" t="str">
            <v>PLYMOUTH</v>
          </cell>
          <cell r="BC248">
            <v>0</v>
          </cell>
          <cell r="BF248">
            <v>0</v>
          </cell>
          <cell r="BG248">
            <v>0</v>
          </cell>
          <cell r="BI248">
            <v>0</v>
          </cell>
          <cell r="BJ248">
            <v>1012812</v>
          </cell>
          <cell r="BK248">
            <v>1012812</v>
          </cell>
          <cell r="BL248">
            <v>0</v>
          </cell>
          <cell r="BN248">
            <v>0</v>
          </cell>
          <cell r="BO248">
            <v>0</v>
          </cell>
          <cell r="BQ248">
            <v>563473</v>
          </cell>
          <cell r="BR248">
            <v>180767.5</v>
          </cell>
          <cell r="BU248">
            <v>-239</v>
          </cell>
        </row>
        <row r="249">
          <cell r="A249">
            <v>240</v>
          </cell>
          <cell r="B249">
            <v>240</v>
          </cell>
          <cell r="C249" t="str">
            <v>PLYMPTON</v>
          </cell>
          <cell r="D249">
            <v>1</v>
          </cell>
          <cell r="E249">
            <v>12783</v>
          </cell>
          <cell r="F249">
            <v>893</v>
          </cell>
          <cell r="G249">
            <v>13676</v>
          </cell>
          <cell r="I249">
            <v>10590.370648813861</v>
          </cell>
          <cell r="J249">
            <v>0.80642456872749757</v>
          </cell>
          <cell r="K249">
            <v>893</v>
          </cell>
          <cell r="L249">
            <v>11483.370648813861</v>
          </cell>
          <cell r="N249">
            <v>2192.6293511861386</v>
          </cell>
          <cell r="P249">
            <v>0</v>
          </cell>
          <cell r="Q249">
            <v>10590.370648813861</v>
          </cell>
          <cell r="R249">
            <v>893</v>
          </cell>
          <cell r="S249">
            <v>11483.370648813861</v>
          </cell>
          <cell r="U249">
            <v>14025.5</v>
          </cell>
          <cell r="V249">
            <v>0</v>
          </cell>
          <cell r="W249">
            <v>240</v>
          </cell>
          <cell r="X249">
            <v>1</v>
          </cell>
          <cell r="Y249">
            <v>12783</v>
          </cell>
          <cell r="Z249">
            <v>0</v>
          </cell>
          <cell r="AA249">
            <v>12783</v>
          </cell>
          <cell r="AB249">
            <v>893</v>
          </cell>
          <cell r="AC249">
            <v>13676</v>
          </cell>
          <cell r="AD249">
            <v>0</v>
          </cell>
          <cell r="AE249">
            <v>0</v>
          </cell>
          <cell r="AF249">
            <v>0</v>
          </cell>
          <cell r="AG249">
            <v>13676</v>
          </cell>
          <cell r="AI249">
            <v>240</v>
          </cell>
          <cell r="AJ249">
            <v>240</v>
          </cell>
          <cell r="AK249" t="str">
            <v>PLYMPTON</v>
          </cell>
          <cell r="AL249">
            <v>12783</v>
          </cell>
          <cell r="AM249">
            <v>0</v>
          </cell>
          <cell r="AN249">
            <v>12783</v>
          </cell>
          <cell r="AO249">
            <v>0</v>
          </cell>
          <cell r="AP249">
            <v>0</v>
          </cell>
          <cell r="AQ249">
            <v>0</v>
          </cell>
          <cell r="AR249">
            <v>349.5</v>
          </cell>
          <cell r="AS249">
            <v>0</v>
          </cell>
          <cell r="AT249">
            <v>0</v>
          </cell>
          <cell r="AU249">
            <v>13132.5</v>
          </cell>
          <cell r="AV249">
            <v>10590.370648813861</v>
          </cell>
          <cell r="AX249">
            <v>240</v>
          </cell>
          <cell r="AY249" t="str">
            <v>PLYMPTON</v>
          </cell>
          <cell r="BC249">
            <v>0</v>
          </cell>
          <cell r="BF249">
            <v>0</v>
          </cell>
          <cell r="BG249">
            <v>0</v>
          </cell>
          <cell r="BI249">
            <v>0</v>
          </cell>
          <cell r="BJ249">
            <v>12783</v>
          </cell>
          <cell r="BK249">
            <v>12783</v>
          </cell>
          <cell r="BL249">
            <v>0</v>
          </cell>
          <cell r="BN249">
            <v>0</v>
          </cell>
          <cell r="BO249">
            <v>0</v>
          </cell>
          <cell r="BQ249">
            <v>543</v>
          </cell>
          <cell r="BR249">
            <v>1612</v>
          </cell>
          <cell r="BU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-241</v>
          </cell>
        </row>
        <row r="251">
          <cell r="A251">
            <v>242</v>
          </cell>
          <cell r="B251">
            <v>242</v>
          </cell>
          <cell r="C251" t="str">
            <v>PROVINCETOWN</v>
          </cell>
          <cell r="D251">
            <v>4</v>
          </cell>
          <cell r="E251">
            <v>125680</v>
          </cell>
          <cell r="F251">
            <v>3572</v>
          </cell>
          <cell r="G251">
            <v>129252</v>
          </cell>
          <cell r="I251">
            <v>23910.559907331364</v>
          </cell>
          <cell r="J251">
            <v>0.52055864382150685</v>
          </cell>
          <cell r="K251">
            <v>3572</v>
          </cell>
          <cell r="L251">
            <v>27482.559907331364</v>
          </cell>
          <cell r="N251">
            <v>101769.44009266864</v>
          </cell>
          <cell r="P251">
            <v>0</v>
          </cell>
          <cell r="Q251">
            <v>23910.559907331364</v>
          </cell>
          <cell r="R251">
            <v>3572</v>
          </cell>
          <cell r="S251">
            <v>27482.559907331364</v>
          </cell>
          <cell r="U251">
            <v>49504.5</v>
          </cell>
          <cell r="V251">
            <v>0</v>
          </cell>
          <cell r="W251">
            <v>242</v>
          </cell>
          <cell r="X251">
            <v>4</v>
          </cell>
          <cell r="Y251">
            <v>125680</v>
          </cell>
          <cell r="Z251">
            <v>0</v>
          </cell>
          <cell r="AA251">
            <v>125680</v>
          </cell>
          <cell r="AB251">
            <v>3572</v>
          </cell>
          <cell r="AC251">
            <v>129252</v>
          </cell>
          <cell r="AD251">
            <v>0</v>
          </cell>
          <cell r="AE251">
            <v>0</v>
          </cell>
          <cell r="AF251">
            <v>0</v>
          </cell>
          <cell r="AG251">
            <v>129252</v>
          </cell>
          <cell r="AI251">
            <v>242</v>
          </cell>
          <cell r="AJ251">
            <v>242</v>
          </cell>
          <cell r="AK251" t="str">
            <v>PROVINCETOWN</v>
          </cell>
          <cell r="AL251">
            <v>125680</v>
          </cell>
          <cell r="AM251">
            <v>96819</v>
          </cell>
          <cell r="AN251">
            <v>28861</v>
          </cell>
          <cell r="AO251">
            <v>0</v>
          </cell>
          <cell r="AP251">
            <v>0</v>
          </cell>
          <cell r="AQ251">
            <v>0</v>
          </cell>
          <cell r="AR251">
            <v>1402</v>
          </cell>
          <cell r="AS251">
            <v>15669.5</v>
          </cell>
          <cell r="AT251">
            <v>0</v>
          </cell>
          <cell r="AU251">
            <v>45932.5</v>
          </cell>
          <cell r="AV251">
            <v>23910.559907331364</v>
          </cell>
          <cell r="AX251">
            <v>242</v>
          </cell>
          <cell r="AY251" t="str">
            <v>PROVINCETOWN</v>
          </cell>
          <cell r="BC251">
            <v>0</v>
          </cell>
          <cell r="BF251">
            <v>0</v>
          </cell>
          <cell r="BG251">
            <v>0</v>
          </cell>
          <cell r="BI251">
            <v>0</v>
          </cell>
          <cell r="BJ251">
            <v>28861</v>
          </cell>
          <cell r="BK251">
            <v>28861</v>
          </cell>
          <cell r="BL251">
            <v>0</v>
          </cell>
          <cell r="BN251">
            <v>0</v>
          </cell>
          <cell r="BO251">
            <v>0</v>
          </cell>
          <cell r="BQ251">
            <v>12594</v>
          </cell>
          <cell r="BR251">
            <v>0</v>
          </cell>
          <cell r="BU251">
            <v>-242</v>
          </cell>
        </row>
        <row r="252">
          <cell r="A252">
            <v>243</v>
          </cell>
          <cell r="B252">
            <v>243</v>
          </cell>
          <cell r="C252" t="str">
            <v>QUINCY</v>
          </cell>
          <cell r="D252">
            <v>29</v>
          </cell>
          <cell r="E252">
            <v>378299</v>
          </cell>
          <cell r="F252">
            <v>25897</v>
          </cell>
          <cell r="G252">
            <v>404196</v>
          </cell>
          <cell r="I252">
            <v>0</v>
          </cell>
          <cell r="J252">
            <v>0</v>
          </cell>
          <cell r="K252">
            <v>25897</v>
          </cell>
          <cell r="L252">
            <v>25897</v>
          </cell>
          <cell r="N252">
            <v>378299</v>
          </cell>
          <cell r="P252">
            <v>0</v>
          </cell>
          <cell r="Q252">
            <v>0</v>
          </cell>
          <cell r="R252">
            <v>25897</v>
          </cell>
          <cell r="S252">
            <v>25897</v>
          </cell>
          <cell r="U252">
            <v>75106</v>
          </cell>
          <cell r="V252">
            <v>0</v>
          </cell>
          <cell r="W252">
            <v>243</v>
          </cell>
          <cell r="X252">
            <v>29</v>
          </cell>
          <cell r="Y252">
            <v>378299</v>
          </cell>
          <cell r="Z252">
            <v>0</v>
          </cell>
          <cell r="AA252">
            <v>378299</v>
          </cell>
          <cell r="AB252">
            <v>25897</v>
          </cell>
          <cell r="AC252">
            <v>404196</v>
          </cell>
          <cell r="AD252">
            <v>0</v>
          </cell>
          <cell r="AE252">
            <v>0</v>
          </cell>
          <cell r="AF252">
            <v>0</v>
          </cell>
          <cell r="AG252">
            <v>404196</v>
          </cell>
          <cell r="AI252">
            <v>243</v>
          </cell>
          <cell r="AJ252">
            <v>243</v>
          </cell>
          <cell r="AK252" t="str">
            <v>QUINCY</v>
          </cell>
          <cell r="AL252">
            <v>378299</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-243</v>
          </cell>
        </row>
        <row r="253">
          <cell r="A253">
            <v>244</v>
          </cell>
          <cell r="B253">
            <v>244</v>
          </cell>
          <cell r="C253" t="str">
            <v>RANDOLPH</v>
          </cell>
          <cell r="D253">
            <v>207</v>
          </cell>
          <cell r="E253">
            <v>3004314</v>
          </cell>
          <cell r="F253">
            <v>184851</v>
          </cell>
          <cell r="G253">
            <v>3189165</v>
          </cell>
          <cell r="I253">
            <v>97676.96937300745</v>
          </cell>
          <cell r="J253">
            <v>0.33142209828458785</v>
          </cell>
          <cell r="K253">
            <v>184851</v>
          </cell>
          <cell r="L253">
            <v>282527.96937300742</v>
          </cell>
          <cell r="N253">
            <v>2906637.0306269927</v>
          </cell>
          <cell r="P253">
            <v>0</v>
          </cell>
          <cell r="Q253">
            <v>97676.96937300745</v>
          </cell>
          <cell r="R253">
            <v>184851</v>
          </cell>
          <cell r="S253">
            <v>282527.96937300742</v>
          </cell>
          <cell r="U253">
            <v>479571.75</v>
          </cell>
          <cell r="V253">
            <v>0</v>
          </cell>
          <cell r="W253">
            <v>244</v>
          </cell>
          <cell r="X253">
            <v>207</v>
          </cell>
          <cell r="Y253">
            <v>3004314</v>
          </cell>
          <cell r="Z253">
            <v>0</v>
          </cell>
          <cell r="AA253">
            <v>3004314</v>
          </cell>
          <cell r="AB253">
            <v>184851</v>
          </cell>
          <cell r="AC253">
            <v>3189165</v>
          </cell>
          <cell r="AD253">
            <v>0</v>
          </cell>
          <cell r="AE253">
            <v>0</v>
          </cell>
          <cell r="AF253">
            <v>0</v>
          </cell>
          <cell r="AG253">
            <v>3189165</v>
          </cell>
          <cell r="AI253">
            <v>244</v>
          </cell>
          <cell r="AJ253">
            <v>244</v>
          </cell>
          <cell r="AK253" t="str">
            <v>RANDOLPH</v>
          </cell>
          <cell r="AL253">
            <v>3004314</v>
          </cell>
          <cell r="AM253">
            <v>2886414</v>
          </cell>
          <cell r="AN253">
            <v>117900</v>
          </cell>
          <cell r="AO253">
            <v>39428.25</v>
          </cell>
          <cell r="AP253">
            <v>68182</v>
          </cell>
          <cell r="AQ253">
            <v>0</v>
          </cell>
          <cell r="AR253">
            <v>48213.75</v>
          </cell>
          <cell r="AS253">
            <v>20996.75</v>
          </cell>
          <cell r="AT253">
            <v>0</v>
          </cell>
          <cell r="AU253">
            <v>294720.75</v>
          </cell>
          <cell r="AV253">
            <v>97676.96937300745</v>
          </cell>
          <cell r="AX253">
            <v>244</v>
          </cell>
          <cell r="AY253" t="str">
            <v>RANDOLPH</v>
          </cell>
          <cell r="BC253">
            <v>0</v>
          </cell>
          <cell r="BF253">
            <v>0</v>
          </cell>
          <cell r="BG253">
            <v>0</v>
          </cell>
          <cell r="BI253">
            <v>0</v>
          </cell>
          <cell r="BJ253">
            <v>117900</v>
          </cell>
          <cell r="BK253">
            <v>117900</v>
          </cell>
          <cell r="BL253">
            <v>0</v>
          </cell>
          <cell r="BN253">
            <v>0</v>
          </cell>
          <cell r="BO253">
            <v>0</v>
          </cell>
          <cell r="BQ253">
            <v>165705</v>
          </cell>
          <cell r="BR253">
            <v>41392.5</v>
          </cell>
          <cell r="BU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-245</v>
          </cell>
        </row>
        <row r="255">
          <cell r="A255">
            <v>246</v>
          </cell>
          <cell r="B255">
            <v>246</v>
          </cell>
          <cell r="C255" t="str">
            <v>READING</v>
          </cell>
          <cell r="D255">
            <v>2</v>
          </cell>
          <cell r="E255">
            <v>21888</v>
          </cell>
          <cell r="F255">
            <v>1786</v>
          </cell>
          <cell r="G255">
            <v>23674</v>
          </cell>
          <cell r="I255">
            <v>0</v>
          </cell>
          <cell r="J255">
            <v>0</v>
          </cell>
          <cell r="K255">
            <v>1786</v>
          </cell>
          <cell r="L255">
            <v>1786</v>
          </cell>
          <cell r="N255">
            <v>21888</v>
          </cell>
          <cell r="P255">
            <v>0</v>
          </cell>
          <cell r="Q255">
            <v>0</v>
          </cell>
          <cell r="R255">
            <v>1786</v>
          </cell>
          <cell r="S255">
            <v>1786</v>
          </cell>
          <cell r="U255">
            <v>4252.5</v>
          </cell>
          <cell r="V255">
            <v>0</v>
          </cell>
          <cell r="W255">
            <v>246</v>
          </cell>
          <cell r="X255">
            <v>2</v>
          </cell>
          <cell r="Y255">
            <v>21888</v>
          </cell>
          <cell r="Z255">
            <v>0</v>
          </cell>
          <cell r="AA255">
            <v>21888</v>
          </cell>
          <cell r="AB255">
            <v>1786</v>
          </cell>
          <cell r="AC255">
            <v>23674</v>
          </cell>
          <cell r="AD255">
            <v>0</v>
          </cell>
          <cell r="AE255">
            <v>0</v>
          </cell>
          <cell r="AF255">
            <v>0</v>
          </cell>
          <cell r="AG255">
            <v>23674</v>
          </cell>
          <cell r="AI255">
            <v>246</v>
          </cell>
          <cell r="AJ255">
            <v>246</v>
          </cell>
          <cell r="AK255" t="str">
            <v>READING</v>
          </cell>
          <cell r="AL255">
            <v>21888</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-247</v>
          </cell>
        </row>
        <row r="257">
          <cell r="A257">
            <v>248</v>
          </cell>
          <cell r="B257">
            <v>248</v>
          </cell>
          <cell r="C257" t="str">
            <v>REVERE</v>
          </cell>
          <cell r="D257">
            <v>172</v>
          </cell>
          <cell r="E257">
            <v>2075431</v>
          </cell>
          <cell r="F257">
            <v>153596</v>
          </cell>
          <cell r="G257">
            <v>2229027</v>
          </cell>
          <cell r="I257">
            <v>250695.10818746971</v>
          </cell>
          <cell r="J257">
            <v>0.56648372866881569</v>
          </cell>
          <cell r="K257">
            <v>153596</v>
          </cell>
          <cell r="L257">
            <v>404291.10818746971</v>
          </cell>
          <cell r="N257">
            <v>1824735.8918125303</v>
          </cell>
          <cell r="P257">
            <v>0</v>
          </cell>
          <cell r="Q257">
            <v>250695.10818746971</v>
          </cell>
          <cell r="R257">
            <v>153596</v>
          </cell>
          <cell r="S257">
            <v>404291.10818746971</v>
          </cell>
          <cell r="U257">
            <v>596142</v>
          </cell>
          <cell r="V257">
            <v>0</v>
          </cell>
          <cell r="W257">
            <v>248</v>
          </cell>
          <cell r="X257">
            <v>172</v>
          </cell>
          <cell r="Y257">
            <v>2075431</v>
          </cell>
          <cell r="Z257">
            <v>0</v>
          </cell>
          <cell r="AA257">
            <v>2075431</v>
          </cell>
          <cell r="AB257">
            <v>153596</v>
          </cell>
          <cell r="AC257">
            <v>2229027</v>
          </cell>
          <cell r="AD257">
            <v>0</v>
          </cell>
          <cell r="AE257">
            <v>0</v>
          </cell>
          <cell r="AF257">
            <v>0</v>
          </cell>
          <cell r="AG257">
            <v>2229027</v>
          </cell>
          <cell r="AI257">
            <v>248</v>
          </cell>
          <cell r="AJ257">
            <v>248</v>
          </cell>
          <cell r="AK257" t="str">
            <v>REVERE</v>
          </cell>
          <cell r="AL257">
            <v>2075431</v>
          </cell>
          <cell r="AM257">
            <v>1772832</v>
          </cell>
          <cell r="AN257">
            <v>302599</v>
          </cell>
          <cell r="AO257">
            <v>105353.75</v>
          </cell>
          <cell r="AP257">
            <v>0</v>
          </cell>
          <cell r="AQ257">
            <v>0</v>
          </cell>
          <cell r="AR257">
            <v>34593.25</v>
          </cell>
          <cell r="AS257">
            <v>0</v>
          </cell>
          <cell r="AT257">
            <v>0</v>
          </cell>
          <cell r="AU257">
            <v>442546</v>
          </cell>
          <cell r="AV257">
            <v>250695.10818746971</v>
          </cell>
          <cell r="AX257">
            <v>248</v>
          </cell>
          <cell r="AY257" t="str">
            <v>REVERE</v>
          </cell>
          <cell r="BC257">
            <v>0</v>
          </cell>
          <cell r="BF257">
            <v>0</v>
          </cell>
          <cell r="BG257">
            <v>0</v>
          </cell>
          <cell r="BI257">
            <v>0</v>
          </cell>
          <cell r="BJ257">
            <v>302599</v>
          </cell>
          <cell r="BK257">
            <v>302599</v>
          </cell>
          <cell r="BL257">
            <v>0</v>
          </cell>
          <cell r="BN257">
            <v>0</v>
          </cell>
          <cell r="BO257">
            <v>0</v>
          </cell>
          <cell r="BQ257">
            <v>98599</v>
          </cell>
          <cell r="BR257">
            <v>64851.5</v>
          </cell>
          <cell r="BU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-250</v>
          </cell>
        </row>
        <row r="260">
          <cell r="A260">
            <v>251</v>
          </cell>
          <cell r="B260">
            <v>251</v>
          </cell>
          <cell r="C260" t="str">
            <v>ROCKLAND</v>
          </cell>
          <cell r="D260">
            <v>76</v>
          </cell>
          <cell r="E260">
            <v>883652</v>
          </cell>
          <cell r="F260">
            <v>67868</v>
          </cell>
          <cell r="G260">
            <v>951520</v>
          </cell>
          <cell r="I260">
            <v>42534.633456993855</v>
          </cell>
          <cell r="J260">
            <v>0.47232757792743579</v>
          </cell>
          <cell r="K260">
            <v>67868</v>
          </cell>
          <cell r="L260">
            <v>110402.63345699385</v>
          </cell>
          <cell r="N260">
            <v>841117.36654300615</v>
          </cell>
          <cell r="P260">
            <v>0</v>
          </cell>
          <cell r="Q260">
            <v>42534.633456993855</v>
          </cell>
          <cell r="R260">
            <v>67868</v>
          </cell>
          <cell r="S260">
            <v>110402.63345699385</v>
          </cell>
          <cell r="U260">
            <v>157921.25</v>
          </cell>
          <cell r="V260">
            <v>0</v>
          </cell>
          <cell r="W260">
            <v>251</v>
          </cell>
          <cell r="X260">
            <v>76</v>
          </cell>
          <cell r="Y260">
            <v>883652</v>
          </cell>
          <cell r="Z260">
            <v>0</v>
          </cell>
          <cell r="AA260">
            <v>883652</v>
          </cell>
          <cell r="AB260">
            <v>67868</v>
          </cell>
          <cell r="AC260">
            <v>951520</v>
          </cell>
          <cell r="AD260">
            <v>0</v>
          </cell>
          <cell r="AE260">
            <v>0</v>
          </cell>
          <cell r="AF260">
            <v>0</v>
          </cell>
          <cell r="AG260">
            <v>951520</v>
          </cell>
          <cell r="AI260">
            <v>251</v>
          </cell>
          <cell r="AJ260">
            <v>251</v>
          </cell>
          <cell r="AK260" t="str">
            <v>ROCKLAND</v>
          </cell>
          <cell r="AL260">
            <v>883652</v>
          </cell>
          <cell r="AM260">
            <v>832311</v>
          </cell>
          <cell r="AN260">
            <v>51341</v>
          </cell>
          <cell r="AO260">
            <v>17951.75</v>
          </cell>
          <cell r="AP260">
            <v>0</v>
          </cell>
          <cell r="AQ260">
            <v>11590.25</v>
          </cell>
          <cell r="AR260">
            <v>3541.25</v>
          </cell>
          <cell r="AS260">
            <v>5629</v>
          </cell>
          <cell r="AT260">
            <v>0</v>
          </cell>
          <cell r="AU260">
            <v>90053.25</v>
          </cell>
          <cell r="AV260">
            <v>42534.633456993855</v>
          </cell>
          <cell r="AX260">
            <v>251</v>
          </cell>
          <cell r="AY260" t="str">
            <v>ROCKLAND</v>
          </cell>
          <cell r="BC260">
            <v>0</v>
          </cell>
          <cell r="BF260">
            <v>0</v>
          </cell>
          <cell r="BG260">
            <v>0</v>
          </cell>
          <cell r="BI260">
            <v>0</v>
          </cell>
          <cell r="BJ260">
            <v>51341</v>
          </cell>
          <cell r="BK260">
            <v>51341</v>
          </cell>
          <cell r="BL260">
            <v>0</v>
          </cell>
          <cell r="BN260">
            <v>0</v>
          </cell>
          <cell r="BO260">
            <v>0</v>
          </cell>
          <cell r="BQ260">
            <v>48376</v>
          </cell>
          <cell r="BR260">
            <v>23681</v>
          </cell>
          <cell r="BU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-252</v>
          </cell>
        </row>
        <row r="262">
          <cell r="A262">
            <v>253</v>
          </cell>
          <cell r="B262">
            <v>253</v>
          </cell>
          <cell r="C262" t="str">
            <v>ROWE</v>
          </cell>
          <cell r="D262">
            <v>2</v>
          </cell>
          <cell r="E262">
            <v>41636</v>
          </cell>
          <cell r="F262">
            <v>1786</v>
          </cell>
          <cell r="G262">
            <v>43422</v>
          </cell>
          <cell r="I262">
            <v>17500.664130919504</v>
          </cell>
          <cell r="J262">
            <v>0.63920026775702199</v>
          </cell>
          <cell r="K262">
            <v>1786</v>
          </cell>
          <cell r="L262">
            <v>19286.664130919504</v>
          </cell>
          <cell r="N262">
            <v>24135.335869080496</v>
          </cell>
          <cell r="P262">
            <v>0</v>
          </cell>
          <cell r="Q262">
            <v>17500.664130919504</v>
          </cell>
          <cell r="R262">
            <v>1786</v>
          </cell>
          <cell r="S262">
            <v>19286.664130919504</v>
          </cell>
          <cell r="U262">
            <v>29165</v>
          </cell>
          <cell r="V262">
            <v>0</v>
          </cell>
          <cell r="W262">
            <v>253</v>
          </cell>
          <cell r="X262">
            <v>2</v>
          </cell>
          <cell r="Y262">
            <v>41636</v>
          </cell>
          <cell r="Z262">
            <v>0</v>
          </cell>
          <cell r="AA262">
            <v>41636</v>
          </cell>
          <cell r="AB262">
            <v>1786</v>
          </cell>
          <cell r="AC262">
            <v>43422</v>
          </cell>
          <cell r="AD262">
            <v>0</v>
          </cell>
          <cell r="AE262">
            <v>0</v>
          </cell>
          <cell r="AF262">
            <v>0</v>
          </cell>
          <cell r="AG262">
            <v>43422</v>
          </cell>
          <cell r="AI262">
            <v>253</v>
          </cell>
          <cell r="AJ262">
            <v>253</v>
          </cell>
          <cell r="AK262" t="str">
            <v>ROWE</v>
          </cell>
          <cell r="AL262">
            <v>41636</v>
          </cell>
          <cell r="AM262">
            <v>20512</v>
          </cell>
          <cell r="AN262">
            <v>21124</v>
          </cell>
          <cell r="AO262">
            <v>0</v>
          </cell>
          <cell r="AP262">
            <v>6255</v>
          </cell>
          <cell r="AQ262">
            <v>0</v>
          </cell>
          <cell r="AR262">
            <v>0</v>
          </cell>
          <cell r="AS262">
            <v>0</v>
          </cell>
          <cell r="AT262">
            <v>0</v>
          </cell>
          <cell r="AU262">
            <v>27379</v>
          </cell>
          <cell r="AV262">
            <v>17500.664130919504</v>
          </cell>
          <cell r="AX262">
            <v>253</v>
          </cell>
          <cell r="AY262" t="str">
            <v>ROWE</v>
          </cell>
          <cell r="BC262">
            <v>0</v>
          </cell>
          <cell r="BF262">
            <v>0</v>
          </cell>
          <cell r="BG262">
            <v>0</v>
          </cell>
          <cell r="BI262">
            <v>0</v>
          </cell>
          <cell r="BJ262">
            <v>21124</v>
          </cell>
          <cell r="BK262">
            <v>21124</v>
          </cell>
          <cell r="BL262">
            <v>0</v>
          </cell>
          <cell r="BN262">
            <v>0</v>
          </cell>
          <cell r="BO262">
            <v>0</v>
          </cell>
          <cell r="BQ262">
            <v>605</v>
          </cell>
          <cell r="BR262">
            <v>0</v>
          </cell>
          <cell r="BU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-257</v>
          </cell>
        </row>
        <row r="267">
          <cell r="A267">
            <v>258</v>
          </cell>
          <cell r="B267">
            <v>258</v>
          </cell>
          <cell r="C267" t="str">
            <v>SALEM</v>
          </cell>
          <cell r="D267">
            <v>411</v>
          </cell>
          <cell r="E267">
            <v>5184507</v>
          </cell>
          <cell r="F267">
            <v>367023</v>
          </cell>
          <cell r="G267">
            <v>5551530</v>
          </cell>
          <cell r="I267">
            <v>838779.22707385628</v>
          </cell>
          <cell r="J267">
            <v>0.58780016547100511</v>
          </cell>
          <cell r="K267">
            <v>367023</v>
          </cell>
          <cell r="L267">
            <v>1205802.2270738562</v>
          </cell>
          <cell r="N267">
            <v>4345727.7729261443</v>
          </cell>
          <cell r="P267">
            <v>0</v>
          </cell>
          <cell r="Q267">
            <v>838779.22707385628</v>
          </cell>
          <cell r="R267">
            <v>367023</v>
          </cell>
          <cell r="S267">
            <v>1205802.2270738562</v>
          </cell>
          <cell r="U267">
            <v>1794003.25</v>
          </cell>
          <cell r="V267">
            <v>0</v>
          </cell>
          <cell r="W267">
            <v>258</v>
          </cell>
          <cell r="X267">
            <v>411</v>
          </cell>
          <cell r="Y267">
            <v>5184507</v>
          </cell>
          <cell r="Z267">
            <v>0</v>
          </cell>
          <cell r="AA267">
            <v>5184507</v>
          </cell>
          <cell r="AB267">
            <v>367023</v>
          </cell>
          <cell r="AC267">
            <v>5551530</v>
          </cell>
          <cell r="AD267">
            <v>0</v>
          </cell>
          <cell r="AE267">
            <v>0</v>
          </cell>
          <cell r="AF267">
            <v>0</v>
          </cell>
          <cell r="AG267">
            <v>5551530</v>
          </cell>
          <cell r="AI267">
            <v>258</v>
          </cell>
          <cell r="AJ267">
            <v>258</v>
          </cell>
          <cell r="AK267" t="str">
            <v>SALEM</v>
          </cell>
          <cell r="AL267">
            <v>5184507</v>
          </cell>
          <cell r="AM267">
            <v>4172067</v>
          </cell>
          <cell r="AN267">
            <v>1012440</v>
          </cell>
          <cell r="AO267">
            <v>83612.5</v>
          </cell>
          <cell r="AP267">
            <v>168256</v>
          </cell>
          <cell r="AQ267">
            <v>150784.5</v>
          </cell>
          <cell r="AR267">
            <v>11887.25</v>
          </cell>
          <cell r="AS267">
            <v>0</v>
          </cell>
          <cell r="AT267">
            <v>0</v>
          </cell>
          <cell r="AU267">
            <v>1426980.25</v>
          </cell>
          <cell r="AV267">
            <v>838779.22707385628</v>
          </cell>
          <cell r="AX267">
            <v>258</v>
          </cell>
          <cell r="AY267" t="str">
            <v>SALEM</v>
          </cell>
          <cell r="BC267">
            <v>0</v>
          </cell>
          <cell r="BF267">
            <v>0</v>
          </cell>
          <cell r="BG267">
            <v>0</v>
          </cell>
          <cell r="BI267">
            <v>0</v>
          </cell>
          <cell r="BJ267">
            <v>1012440</v>
          </cell>
          <cell r="BK267">
            <v>1012440</v>
          </cell>
          <cell r="BL267">
            <v>0</v>
          </cell>
          <cell r="BN267">
            <v>0</v>
          </cell>
          <cell r="BO267">
            <v>0</v>
          </cell>
          <cell r="BQ267">
            <v>723755</v>
          </cell>
          <cell r="BR267">
            <v>179482.75</v>
          </cell>
          <cell r="BU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-260</v>
          </cell>
        </row>
        <row r="270">
          <cell r="A270">
            <v>261</v>
          </cell>
          <cell r="B270">
            <v>261</v>
          </cell>
          <cell r="C270" t="str">
            <v>SANDWICH</v>
          </cell>
          <cell r="D270">
            <v>203</v>
          </cell>
          <cell r="E270">
            <v>2739833</v>
          </cell>
          <cell r="F270">
            <v>181279</v>
          </cell>
          <cell r="G270">
            <v>2921112</v>
          </cell>
          <cell r="I270">
            <v>143742.55485262859</v>
          </cell>
          <cell r="J270">
            <v>0.20831876937392957</v>
          </cell>
          <cell r="K270">
            <v>181279</v>
          </cell>
          <cell r="L270">
            <v>325021.55485262861</v>
          </cell>
          <cell r="N270">
            <v>2596090.4451473714</v>
          </cell>
          <cell r="P270">
            <v>0</v>
          </cell>
          <cell r="Q270">
            <v>143742.55485262859</v>
          </cell>
          <cell r="R270">
            <v>181279</v>
          </cell>
          <cell r="S270">
            <v>325021.55485262861</v>
          </cell>
          <cell r="U270">
            <v>871291.5</v>
          </cell>
          <cell r="V270">
            <v>0</v>
          </cell>
          <cell r="W270">
            <v>261</v>
          </cell>
          <cell r="X270">
            <v>203</v>
          </cell>
          <cell r="Y270">
            <v>2739833</v>
          </cell>
          <cell r="Z270">
            <v>0</v>
          </cell>
          <cell r="AA270">
            <v>2739833</v>
          </cell>
          <cell r="AB270">
            <v>181279</v>
          </cell>
          <cell r="AC270">
            <v>2921112</v>
          </cell>
          <cell r="AD270">
            <v>0</v>
          </cell>
          <cell r="AE270">
            <v>0</v>
          </cell>
          <cell r="AF270">
            <v>0</v>
          </cell>
          <cell r="AG270">
            <v>2921112</v>
          </cell>
          <cell r="AI270">
            <v>261</v>
          </cell>
          <cell r="AJ270">
            <v>261</v>
          </cell>
          <cell r="AK270" t="str">
            <v>SANDWICH</v>
          </cell>
          <cell r="AL270">
            <v>2739833</v>
          </cell>
          <cell r="AM270">
            <v>2566330</v>
          </cell>
          <cell r="AN270">
            <v>173503</v>
          </cell>
          <cell r="AO270">
            <v>71106</v>
          </cell>
          <cell r="AP270">
            <v>124550.25</v>
          </cell>
          <cell r="AQ270">
            <v>99697.25</v>
          </cell>
          <cell r="AR270">
            <v>182340.5</v>
          </cell>
          <cell r="AS270">
            <v>38815.5</v>
          </cell>
          <cell r="AT270">
            <v>0</v>
          </cell>
          <cell r="AU270">
            <v>690012.5</v>
          </cell>
          <cell r="AV270">
            <v>143742.55485262859</v>
          </cell>
          <cell r="AX270">
            <v>261</v>
          </cell>
          <cell r="AY270" t="str">
            <v>SANDWICH</v>
          </cell>
          <cell r="BC270">
            <v>0</v>
          </cell>
          <cell r="BF270">
            <v>0</v>
          </cell>
          <cell r="BG270">
            <v>0</v>
          </cell>
          <cell r="BI270">
            <v>0</v>
          </cell>
          <cell r="BJ270">
            <v>173503</v>
          </cell>
          <cell r="BK270">
            <v>173503</v>
          </cell>
          <cell r="BL270">
            <v>0</v>
          </cell>
          <cell r="BN270">
            <v>0</v>
          </cell>
          <cell r="BO270">
            <v>0</v>
          </cell>
          <cell r="BQ270">
            <v>37111</v>
          </cell>
          <cell r="BR270">
            <v>19672.25</v>
          </cell>
          <cell r="BU270">
            <v>-261</v>
          </cell>
        </row>
        <row r="271">
          <cell r="A271">
            <v>262</v>
          </cell>
          <cell r="B271">
            <v>262</v>
          </cell>
          <cell r="C271" t="str">
            <v>SAUGUS</v>
          </cell>
          <cell r="D271">
            <v>166</v>
          </cell>
          <cell r="E271">
            <v>2112116</v>
          </cell>
          <cell r="F271">
            <v>148238</v>
          </cell>
          <cell r="G271">
            <v>2260354</v>
          </cell>
          <cell r="I271">
            <v>316881.81796872133</v>
          </cell>
          <cell r="J271">
            <v>0.53494081038935481</v>
          </cell>
          <cell r="K271">
            <v>148238</v>
          </cell>
          <cell r="L271">
            <v>465119.81796872133</v>
          </cell>
          <cell r="N271">
            <v>1795234.1820312787</v>
          </cell>
          <cell r="P271">
            <v>0</v>
          </cell>
          <cell r="Q271">
            <v>316881.81796872133</v>
          </cell>
          <cell r="R271">
            <v>148238</v>
          </cell>
          <cell r="S271">
            <v>465119.81796872133</v>
          </cell>
          <cell r="U271">
            <v>740606</v>
          </cell>
          <cell r="V271">
            <v>0</v>
          </cell>
          <cell r="W271">
            <v>262</v>
          </cell>
          <cell r="X271">
            <v>166</v>
          </cell>
          <cell r="Y271">
            <v>2112116</v>
          </cell>
          <cell r="Z271">
            <v>0</v>
          </cell>
          <cell r="AA271">
            <v>2112116</v>
          </cell>
          <cell r="AB271">
            <v>148238</v>
          </cell>
          <cell r="AC271">
            <v>2260354</v>
          </cell>
          <cell r="AD271">
            <v>0</v>
          </cell>
          <cell r="AE271">
            <v>0</v>
          </cell>
          <cell r="AF271">
            <v>0</v>
          </cell>
          <cell r="AG271">
            <v>2260354</v>
          </cell>
          <cell r="AI271">
            <v>262</v>
          </cell>
          <cell r="AJ271">
            <v>262</v>
          </cell>
          <cell r="AK271" t="str">
            <v>SAUGUS</v>
          </cell>
          <cell r="AL271">
            <v>2112116</v>
          </cell>
          <cell r="AM271">
            <v>1729627</v>
          </cell>
          <cell r="AN271">
            <v>382489</v>
          </cell>
          <cell r="AO271">
            <v>13920</v>
          </cell>
          <cell r="AP271">
            <v>102597.25</v>
          </cell>
          <cell r="AQ271">
            <v>18069.25</v>
          </cell>
          <cell r="AR271">
            <v>46318.5</v>
          </cell>
          <cell r="AS271">
            <v>28974</v>
          </cell>
          <cell r="AT271">
            <v>0</v>
          </cell>
          <cell r="AU271">
            <v>592368</v>
          </cell>
          <cell r="AV271">
            <v>316881.81796872133</v>
          </cell>
          <cell r="AX271">
            <v>262</v>
          </cell>
          <cell r="AY271" t="str">
            <v>SAUGUS</v>
          </cell>
          <cell r="BC271">
            <v>0</v>
          </cell>
          <cell r="BF271">
            <v>0</v>
          </cell>
          <cell r="BG271">
            <v>0</v>
          </cell>
          <cell r="BI271">
            <v>0</v>
          </cell>
          <cell r="BJ271">
            <v>382489</v>
          </cell>
          <cell r="BK271">
            <v>382489</v>
          </cell>
          <cell r="BL271">
            <v>0</v>
          </cell>
          <cell r="BN271">
            <v>0</v>
          </cell>
          <cell r="BO271">
            <v>0</v>
          </cell>
          <cell r="BQ271">
            <v>240358</v>
          </cell>
          <cell r="BR271">
            <v>0</v>
          </cell>
          <cell r="BU271">
            <v>-262</v>
          </cell>
        </row>
        <row r="272">
          <cell r="A272">
            <v>263</v>
          </cell>
          <cell r="B272">
            <v>263</v>
          </cell>
          <cell r="C272" t="str">
            <v>SAVOY</v>
          </cell>
          <cell r="D272">
            <v>3</v>
          </cell>
          <cell r="E272">
            <v>52578</v>
          </cell>
          <cell r="F272">
            <v>2679</v>
          </cell>
          <cell r="G272">
            <v>55257</v>
          </cell>
          <cell r="I272">
            <v>20082.18606956489</v>
          </cell>
          <cell r="J272">
            <v>0.60216449983702824</v>
          </cell>
          <cell r="K272">
            <v>2679</v>
          </cell>
          <cell r="L272">
            <v>22761.18606956489</v>
          </cell>
          <cell r="N272">
            <v>32495.81393043511</v>
          </cell>
          <cell r="P272">
            <v>0</v>
          </cell>
          <cell r="Q272">
            <v>20082.18606956489</v>
          </cell>
          <cell r="R272">
            <v>2679</v>
          </cell>
          <cell r="S272">
            <v>22761.18606956489</v>
          </cell>
          <cell r="U272">
            <v>36029</v>
          </cell>
          <cell r="V272">
            <v>0</v>
          </cell>
          <cell r="W272">
            <v>263</v>
          </cell>
          <cell r="X272">
            <v>3</v>
          </cell>
          <cell r="Y272">
            <v>52578</v>
          </cell>
          <cell r="Z272">
            <v>0</v>
          </cell>
          <cell r="AA272">
            <v>52578</v>
          </cell>
          <cell r="AB272">
            <v>2679</v>
          </cell>
          <cell r="AC272">
            <v>55257</v>
          </cell>
          <cell r="AD272">
            <v>0</v>
          </cell>
          <cell r="AE272">
            <v>0</v>
          </cell>
          <cell r="AF272">
            <v>0</v>
          </cell>
          <cell r="AG272">
            <v>55257</v>
          </cell>
          <cell r="AI272">
            <v>263</v>
          </cell>
          <cell r="AJ272">
            <v>263</v>
          </cell>
          <cell r="AK272" t="str">
            <v>SAVOY</v>
          </cell>
          <cell r="AL272">
            <v>52578</v>
          </cell>
          <cell r="AM272">
            <v>28338</v>
          </cell>
          <cell r="AN272">
            <v>24240</v>
          </cell>
          <cell r="AO272">
            <v>0</v>
          </cell>
          <cell r="AP272">
            <v>4792.75</v>
          </cell>
          <cell r="AQ272">
            <v>0</v>
          </cell>
          <cell r="AR272">
            <v>4317.25</v>
          </cell>
          <cell r="AS272">
            <v>0</v>
          </cell>
          <cell r="AT272">
            <v>0</v>
          </cell>
          <cell r="AU272">
            <v>33350</v>
          </cell>
          <cell r="AV272">
            <v>20082.18606956489</v>
          </cell>
          <cell r="AX272">
            <v>263</v>
          </cell>
          <cell r="AY272" t="str">
            <v>SAVOY</v>
          </cell>
          <cell r="BC272">
            <v>0</v>
          </cell>
          <cell r="BF272">
            <v>0</v>
          </cell>
          <cell r="BG272">
            <v>0</v>
          </cell>
          <cell r="BI272">
            <v>0</v>
          </cell>
          <cell r="BJ272">
            <v>24240</v>
          </cell>
          <cell r="BK272">
            <v>24240</v>
          </cell>
          <cell r="BL272">
            <v>0</v>
          </cell>
          <cell r="BN272">
            <v>0</v>
          </cell>
          <cell r="BO272">
            <v>0</v>
          </cell>
          <cell r="BQ272">
            <v>9330</v>
          </cell>
          <cell r="BR272">
            <v>0</v>
          </cell>
          <cell r="BU272">
            <v>-263</v>
          </cell>
        </row>
        <row r="273">
          <cell r="A273">
            <v>264</v>
          </cell>
          <cell r="B273">
            <v>264</v>
          </cell>
          <cell r="C273" t="str">
            <v>SCITUATE</v>
          </cell>
          <cell r="D273">
            <v>16</v>
          </cell>
          <cell r="E273">
            <v>189449</v>
          </cell>
          <cell r="F273">
            <v>14288</v>
          </cell>
          <cell r="G273">
            <v>203737</v>
          </cell>
          <cell r="I273">
            <v>24774.657269978074</v>
          </cell>
          <cell r="J273">
            <v>0.68510670169386367</v>
          </cell>
          <cell r="K273">
            <v>14288</v>
          </cell>
          <cell r="L273">
            <v>39062.657269978074</v>
          </cell>
          <cell r="N273">
            <v>164674.34273002192</v>
          </cell>
          <cell r="P273">
            <v>0</v>
          </cell>
          <cell r="Q273">
            <v>24774.657269978074</v>
          </cell>
          <cell r="R273">
            <v>14288</v>
          </cell>
          <cell r="S273">
            <v>39062.657269978074</v>
          </cell>
          <cell r="U273">
            <v>50449.75</v>
          </cell>
          <cell r="V273">
            <v>0</v>
          </cell>
          <cell r="W273">
            <v>264</v>
          </cell>
          <cell r="X273">
            <v>16</v>
          </cell>
          <cell r="Y273">
            <v>189449</v>
          </cell>
          <cell r="Z273">
            <v>0</v>
          </cell>
          <cell r="AA273">
            <v>189449</v>
          </cell>
          <cell r="AB273">
            <v>14288</v>
          </cell>
          <cell r="AC273">
            <v>203737</v>
          </cell>
          <cell r="AD273">
            <v>0</v>
          </cell>
          <cell r="AE273">
            <v>0</v>
          </cell>
          <cell r="AF273">
            <v>0</v>
          </cell>
          <cell r="AG273">
            <v>203737</v>
          </cell>
          <cell r="AI273">
            <v>264</v>
          </cell>
          <cell r="AJ273">
            <v>264</v>
          </cell>
          <cell r="AK273" t="str">
            <v>SCITUATE</v>
          </cell>
          <cell r="AL273">
            <v>189449</v>
          </cell>
          <cell r="AM273">
            <v>159545</v>
          </cell>
          <cell r="AN273">
            <v>29904</v>
          </cell>
          <cell r="AO273">
            <v>1667.5</v>
          </cell>
          <cell r="AP273">
            <v>4590.25</v>
          </cell>
          <cell r="AQ273">
            <v>0</v>
          </cell>
          <cell r="AR273">
            <v>0</v>
          </cell>
          <cell r="AS273">
            <v>0</v>
          </cell>
          <cell r="AT273">
            <v>0</v>
          </cell>
          <cell r="AU273">
            <v>36161.75</v>
          </cell>
          <cell r="AV273">
            <v>24774.657269978074</v>
          </cell>
          <cell r="AX273">
            <v>264</v>
          </cell>
          <cell r="AY273" t="str">
            <v>SCITUATE</v>
          </cell>
          <cell r="BC273">
            <v>0</v>
          </cell>
          <cell r="BF273">
            <v>0</v>
          </cell>
          <cell r="BG273">
            <v>0</v>
          </cell>
          <cell r="BI273">
            <v>0</v>
          </cell>
          <cell r="BJ273">
            <v>29904</v>
          </cell>
          <cell r="BK273">
            <v>29904</v>
          </cell>
          <cell r="BL273">
            <v>0</v>
          </cell>
          <cell r="BN273">
            <v>0</v>
          </cell>
          <cell r="BO273">
            <v>0</v>
          </cell>
          <cell r="BQ273">
            <v>0</v>
          </cell>
          <cell r="BR273">
            <v>0</v>
          </cell>
          <cell r="BU273">
            <v>-264</v>
          </cell>
        </row>
        <row r="274">
          <cell r="A274">
            <v>265</v>
          </cell>
          <cell r="B274">
            <v>265</v>
          </cell>
          <cell r="C274" t="str">
            <v>SEEKONK</v>
          </cell>
          <cell r="D274">
            <v>1</v>
          </cell>
          <cell r="E274">
            <v>12483</v>
          </cell>
          <cell r="F274">
            <v>893</v>
          </cell>
          <cell r="G274">
            <v>13376</v>
          </cell>
          <cell r="I274">
            <v>10341.828742012314</v>
          </cell>
          <cell r="J274">
            <v>0.82847302267181877</v>
          </cell>
          <cell r="K274">
            <v>893</v>
          </cell>
          <cell r="L274">
            <v>11234.828742012314</v>
          </cell>
          <cell r="N274">
            <v>2141.1712579876857</v>
          </cell>
          <cell r="P274">
            <v>0</v>
          </cell>
          <cell r="Q274">
            <v>10341.828742012314</v>
          </cell>
          <cell r="R274">
            <v>893</v>
          </cell>
          <cell r="S274">
            <v>11234.828742012314</v>
          </cell>
          <cell r="U274">
            <v>13376</v>
          </cell>
          <cell r="V274">
            <v>0</v>
          </cell>
          <cell r="W274">
            <v>265</v>
          </cell>
          <cell r="X274">
            <v>1</v>
          </cell>
          <cell r="Y274">
            <v>12483</v>
          </cell>
          <cell r="Z274">
            <v>0</v>
          </cell>
          <cell r="AA274">
            <v>12483</v>
          </cell>
          <cell r="AB274">
            <v>893</v>
          </cell>
          <cell r="AC274">
            <v>13376</v>
          </cell>
          <cell r="AD274">
            <v>0</v>
          </cell>
          <cell r="AE274">
            <v>0</v>
          </cell>
          <cell r="AF274">
            <v>0</v>
          </cell>
          <cell r="AG274">
            <v>13376</v>
          </cell>
          <cell r="AI274">
            <v>265</v>
          </cell>
          <cell r="AJ274">
            <v>265</v>
          </cell>
          <cell r="AK274" t="str">
            <v>SEEKONK</v>
          </cell>
          <cell r="AL274">
            <v>12483</v>
          </cell>
          <cell r="AM274">
            <v>0</v>
          </cell>
          <cell r="AN274">
            <v>12483</v>
          </cell>
          <cell r="AO274">
            <v>0</v>
          </cell>
          <cell r="AP274">
            <v>0</v>
          </cell>
          <cell r="AQ274">
            <v>0</v>
          </cell>
          <cell r="AR274">
            <v>0</v>
          </cell>
          <cell r="AS274">
            <v>0</v>
          </cell>
          <cell r="AT274">
            <v>0</v>
          </cell>
          <cell r="AU274">
            <v>12483</v>
          </cell>
          <cell r="AV274">
            <v>10341.828742012314</v>
          </cell>
          <cell r="AX274">
            <v>265</v>
          </cell>
          <cell r="AY274" t="str">
            <v>SEEKONK</v>
          </cell>
          <cell r="BC274">
            <v>0</v>
          </cell>
          <cell r="BF274">
            <v>0</v>
          </cell>
          <cell r="BG274">
            <v>0</v>
          </cell>
          <cell r="BI274">
            <v>0</v>
          </cell>
          <cell r="BJ274">
            <v>12483</v>
          </cell>
          <cell r="BK274">
            <v>12483</v>
          </cell>
          <cell r="BL274">
            <v>0</v>
          </cell>
          <cell r="BN274">
            <v>0</v>
          </cell>
          <cell r="BO274">
            <v>0</v>
          </cell>
          <cell r="BQ274">
            <v>0</v>
          </cell>
          <cell r="BR274">
            <v>0</v>
          </cell>
          <cell r="BU274">
            <v>-265</v>
          </cell>
        </row>
        <row r="275">
          <cell r="A275">
            <v>266</v>
          </cell>
          <cell r="B275">
            <v>266</v>
          </cell>
          <cell r="C275" t="str">
            <v>SHARON</v>
          </cell>
          <cell r="D275">
            <v>8</v>
          </cell>
          <cell r="E275">
            <v>113328</v>
          </cell>
          <cell r="F275">
            <v>7144</v>
          </cell>
          <cell r="G275">
            <v>120472</v>
          </cell>
          <cell r="I275">
            <v>0</v>
          </cell>
          <cell r="J275">
            <v>0</v>
          </cell>
          <cell r="K275">
            <v>7144</v>
          </cell>
          <cell r="L275">
            <v>7144</v>
          </cell>
          <cell r="N275">
            <v>113328</v>
          </cell>
          <cell r="P275">
            <v>0</v>
          </cell>
          <cell r="Q275">
            <v>0</v>
          </cell>
          <cell r="R275">
            <v>7144</v>
          </cell>
          <cell r="S275">
            <v>7144</v>
          </cell>
          <cell r="U275">
            <v>16355.75</v>
          </cell>
          <cell r="V275">
            <v>0</v>
          </cell>
          <cell r="W275">
            <v>266</v>
          </cell>
          <cell r="X275">
            <v>8</v>
          </cell>
          <cell r="Y275">
            <v>113328</v>
          </cell>
          <cell r="Z275">
            <v>0</v>
          </cell>
          <cell r="AA275">
            <v>113328</v>
          </cell>
          <cell r="AB275">
            <v>7144</v>
          </cell>
          <cell r="AC275">
            <v>120472</v>
          </cell>
          <cell r="AD275">
            <v>0</v>
          </cell>
          <cell r="AE275">
            <v>0</v>
          </cell>
          <cell r="AF275">
            <v>0</v>
          </cell>
          <cell r="AG275">
            <v>120472</v>
          </cell>
          <cell r="AI275">
            <v>266</v>
          </cell>
          <cell r="AJ275">
            <v>266</v>
          </cell>
          <cell r="AK275" t="str">
            <v>SHARON</v>
          </cell>
          <cell r="AL275">
            <v>113328</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-270</v>
          </cell>
        </row>
        <row r="280">
          <cell r="A280">
            <v>271</v>
          </cell>
          <cell r="B280">
            <v>271</v>
          </cell>
          <cell r="C280" t="str">
            <v>SHREWSBURY</v>
          </cell>
          <cell r="D280">
            <v>81</v>
          </cell>
          <cell r="E280">
            <v>984484</v>
          </cell>
          <cell r="F280">
            <v>72333</v>
          </cell>
          <cell r="G280">
            <v>1056817</v>
          </cell>
          <cell r="I280">
            <v>0</v>
          </cell>
          <cell r="J280">
            <v>0</v>
          </cell>
          <cell r="K280">
            <v>72333</v>
          </cell>
          <cell r="L280">
            <v>72333</v>
          </cell>
          <cell r="N280">
            <v>984484</v>
          </cell>
          <cell r="P280">
            <v>0</v>
          </cell>
          <cell r="Q280">
            <v>0</v>
          </cell>
          <cell r="R280">
            <v>72333</v>
          </cell>
          <cell r="S280">
            <v>72333</v>
          </cell>
          <cell r="U280">
            <v>133187.75</v>
          </cell>
          <cell r="V280">
            <v>0</v>
          </cell>
          <cell r="W280">
            <v>271</v>
          </cell>
          <cell r="X280">
            <v>81</v>
          </cell>
          <cell r="Y280">
            <v>984484</v>
          </cell>
          <cell r="Z280">
            <v>0</v>
          </cell>
          <cell r="AA280">
            <v>984484</v>
          </cell>
          <cell r="AB280">
            <v>72333</v>
          </cell>
          <cell r="AC280">
            <v>1056817</v>
          </cell>
          <cell r="AD280">
            <v>0</v>
          </cell>
          <cell r="AE280">
            <v>0</v>
          </cell>
          <cell r="AF280">
            <v>0</v>
          </cell>
          <cell r="AG280">
            <v>1056817</v>
          </cell>
          <cell r="AI280">
            <v>271</v>
          </cell>
          <cell r="AJ280">
            <v>271</v>
          </cell>
          <cell r="AK280" t="str">
            <v>SHREWSBURY</v>
          </cell>
          <cell r="AL280">
            <v>984484</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-271</v>
          </cell>
        </row>
        <row r="281">
          <cell r="A281">
            <v>272</v>
          </cell>
          <cell r="B281">
            <v>272</v>
          </cell>
          <cell r="C281" t="str">
            <v>SHUTESBURY</v>
          </cell>
          <cell r="D281">
            <v>1</v>
          </cell>
          <cell r="E281">
            <v>16252</v>
          </cell>
          <cell r="F281">
            <v>893</v>
          </cell>
          <cell r="G281">
            <v>17145</v>
          </cell>
          <cell r="I281">
            <v>13464.343564462401</v>
          </cell>
          <cell r="J281">
            <v>0.82847302267181888</v>
          </cell>
          <cell r="K281">
            <v>893</v>
          </cell>
          <cell r="L281">
            <v>14357.343564462401</v>
          </cell>
          <cell r="N281">
            <v>2787.6564355375995</v>
          </cell>
          <cell r="P281">
            <v>0</v>
          </cell>
          <cell r="Q281">
            <v>13464.343564462401</v>
          </cell>
          <cell r="R281">
            <v>893</v>
          </cell>
          <cell r="S281">
            <v>14357.343564462401</v>
          </cell>
          <cell r="U281">
            <v>17145</v>
          </cell>
          <cell r="V281">
            <v>0</v>
          </cell>
          <cell r="W281">
            <v>272</v>
          </cell>
          <cell r="X281">
            <v>1</v>
          </cell>
          <cell r="Y281">
            <v>16252</v>
          </cell>
          <cell r="Z281">
            <v>0</v>
          </cell>
          <cell r="AA281">
            <v>16252</v>
          </cell>
          <cell r="AB281">
            <v>893</v>
          </cell>
          <cell r="AC281">
            <v>17145</v>
          </cell>
          <cell r="AD281">
            <v>0</v>
          </cell>
          <cell r="AE281">
            <v>0</v>
          </cell>
          <cell r="AF281">
            <v>0</v>
          </cell>
          <cell r="AG281">
            <v>17145</v>
          </cell>
          <cell r="AI281">
            <v>272</v>
          </cell>
          <cell r="AJ281">
            <v>272</v>
          </cell>
          <cell r="AK281" t="str">
            <v>SHUTESBURY</v>
          </cell>
          <cell r="AL281">
            <v>16252</v>
          </cell>
          <cell r="AM281">
            <v>0</v>
          </cell>
          <cell r="AN281">
            <v>16252</v>
          </cell>
          <cell r="AO281">
            <v>0</v>
          </cell>
          <cell r="AP281">
            <v>0</v>
          </cell>
          <cell r="AQ281">
            <v>0</v>
          </cell>
          <cell r="AR281">
            <v>0</v>
          </cell>
          <cell r="AS281">
            <v>0</v>
          </cell>
          <cell r="AT281">
            <v>0</v>
          </cell>
          <cell r="AU281">
            <v>16252</v>
          </cell>
          <cell r="AV281">
            <v>13464.343564462401</v>
          </cell>
          <cell r="AX281">
            <v>272</v>
          </cell>
          <cell r="AY281" t="str">
            <v>SHUTESBURY</v>
          </cell>
          <cell r="BC281">
            <v>0</v>
          </cell>
          <cell r="BF281">
            <v>0</v>
          </cell>
          <cell r="BG281">
            <v>0</v>
          </cell>
          <cell r="BI281">
            <v>0</v>
          </cell>
          <cell r="BJ281">
            <v>16252</v>
          </cell>
          <cell r="BK281">
            <v>16252</v>
          </cell>
          <cell r="BL281">
            <v>0</v>
          </cell>
          <cell r="BN281">
            <v>0</v>
          </cell>
          <cell r="BO281">
            <v>0</v>
          </cell>
          <cell r="BQ281">
            <v>0</v>
          </cell>
          <cell r="BR281">
            <v>0</v>
          </cell>
          <cell r="BU281">
            <v>-272</v>
          </cell>
        </row>
        <row r="282">
          <cell r="A282">
            <v>273</v>
          </cell>
          <cell r="B282">
            <v>273</v>
          </cell>
          <cell r="C282" t="str">
            <v>SOMERSET</v>
          </cell>
          <cell r="D282">
            <v>8</v>
          </cell>
          <cell r="E282">
            <v>102771</v>
          </cell>
          <cell r="F282">
            <v>7144</v>
          </cell>
          <cell r="G282">
            <v>109915</v>
          </cell>
          <cell r="I282">
            <v>11335.167896195826</v>
          </cell>
          <cell r="J282">
            <v>0.33321333410339676</v>
          </cell>
          <cell r="K282">
            <v>7144</v>
          </cell>
          <cell r="L282">
            <v>18479.167896195824</v>
          </cell>
          <cell r="N282">
            <v>91435.832103804176</v>
          </cell>
          <cell r="P282">
            <v>0</v>
          </cell>
          <cell r="Q282">
            <v>11335.167896195826</v>
          </cell>
          <cell r="R282">
            <v>7144</v>
          </cell>
          <cell r="S282">
            <v>18479.167896195824</v>
          </cell>
          <cell r="U282">
            <v>41161.75</v>
          </cell>
          <cell r="V282">
            <v>0</v>
          </cell>
          <cell r="W282">
            <v>273</v>
          </cell>
          <cell r="X282">
            <v>8</v>
          </cell>
          <cell r="Y282">
            <v>102771</v>
          </cell>
          <cell r="Z282">
            <v>0</v>
          </cell>
          <cell r="AA282">
            <v>102771</v>
          </cell>
          <cell r="AB282">
            <v>7144</v>
          </cell>
          <cell r="AC282">
            <v>109915</v>
          </cell>
          <cell r="AD282">
            <v>0</v>
          </cell>
          <cell r="AE282">
            <v>0</v>
          </cell>
          <cell r="AF282">
            <v>0</v>
          </cell>
          <cell r="AG282">
            <v>109915</v>
          </cell>
          <cell r="AI282">
            <v>273</v>
          </cell>
          <cell r="AJ282">
            <v>273</v>
          </cell>
          <cell r="AK282" t="str">
            <v>SOMERSET</v>
          </cell>
          <cell r="AL282">
            <v>102771</v>
          </cell>
          <cell r="AM282">
            <v>89089</v>
          </cell>
          <cell r="AN282">
            <v>13682</v>
          </cell>
          <cell r="AO282">
            <v>846.25</v>
          </cell>
          <cell r="AP282">
            <v>8024</v>
          </cell>
          <cell r="AQ282">
            <v>0</v>
          </cell>
          <cell r="AR282">
            <v>11465.5</v>
          </cell>
          <cell r="AS282">
            <v>0</v>
          </cell>
          <cell r="AT282">
            <v>0</v>
          </cell>
          <cell r="AU282">
            <v>34017.75</v>
          </cell>
          <cell r="AV282">
            <v>11335.167896195826</v>
          </cell>
          <cell r="AX282">
            <v>273</v>
          </cell>
          <cell r="AY282" t="str">
            <v>SOMERSET</v>
          </cell>
          <cell r="BC282">
            <v>0</v>
          </cell>
          <cell r="BF282">
            <v>0</v>
          </cell>
          <cell r="BG282">
            <v>0</v>
          </cell>
          <cell r="BI282">
            <v>0</v>
          </cell>
          <cell r="BJ282">
            <v>13682</v>
          </cell>
          <cell r="BK282">
            <v>13682</v>
          </cell>
          <cell r="BL282">
            <v>0</v>
          </cell>
          <cell r="BN282">
            <v>0</v>
          </cell>
          <cell r="BO282">
            <v>0</v>
          </cell>
          <cell r="BQ282">
            <v>8355</v>
          </cell>
          <cell r="BR282">
            <v>0</v>
          </cell>
          <cell r="BT282" t="str">
            <v>fy12</v>
          </cell>
          <cell r="BU282">
            <v>-273</v>
          </cell>
        </row>
        <row r="283">
          <cell r="A283">
            <v>274</v>
          </cell>
          <cell r="B283">
            <v>274</v>
          </cell>
          <cell r="C283" t="str">
            <v>SOMERVILLE</v>
          </cell>
          <cell r="D283">
            <v>515</v>
          </cell>
          <cell r="E283">
            <v>7606608</v>
          </cell>
          <cell r="F283">
            <v>459895</v>
          </cell>
          <cell r="G283">
            <v>8066503</v>
          </cell>
          <cell r="I283">
            <v>550492.15548265283</v>
          </cell>
          <cell r="J283">
            <v>0.41761523546013746</v>
          </cell>
          <cell r="K283">
            <v>459895</v>
          </cell>
          <cell r="L283">
            <v>1010387.1554826528</v>
          </cell>
          <cell r="N283">
            <v>7056115.8445173474</v>
          </cell>
          <cell r="P283">
            <v>0</v>
          </cell>
          <cell r="Q283">
            <v>550492.15548265283</v>
          </cell>
          <cell r="R283">
            <v>459895</v>
          </cell>
          <cell r="S283">
            <v>1010387.1554826528</v>
          </cell>
          <cell r="U283">
            <v>1778075.25</v>
          </cell>
          <cell r="V283">
            <v>0</v>
          </cell>
          <cell r="W283">
            <v>274</v>
          </cell>
          <cell r="X283">
            <v>515</v>
          </cell>
          <cell r="Y283">
            <v>7606608</v>
          </cell>
          <cell r="Z283">
            <v>0</v>
          </cell>
          <cell r="AA283">
            <v>7606608</v>
          </cell>
          <cell r="AB283">
            <v>459895</v>
          </cell>
          <cell r="AC283">
            <v>8066503</v>
          </cell>
          <cell r="AD283">
            <v>0</v>
          </cell>
          <cell r="AE283">
            <v>0</v>
          </cell>
          <cell r="AF283">
            <v>0</v>
          </cell>
          <cell r="AG283">
            <v>8066503</v>
          </cell>
          <cell r="AI283">
            <v>274</v>
          </cell>
          <cell r="AJ283">
            <v>274</v>
          </cell>
          <cell r="AK283" t="str">
            <v>SOMERVILLE</v>
          </cell>
          <cell r="AL283">
            <v>7606608</v>
          </cell>
          <cell r="AM283">
            <v>6942142</v>
          </cell>
          <cell r="AN283">
            <v>664466</v>
          </cell>
          <cell r="AO283">
            <v>154699.25</v>
          </cell>
          <cell r="AP283">
            <v>172666.5</v>
          </cell>
          <cell r="AQ283">
            <v>36642.5</v>
          </cell>
          <cell r="AR283">
            <v>0</v>
          </cell>
          <cell r="AS283">
            <v>289706</v>
          </cell>
          <cell r="AT283">
            <v>0</v>
          </cell>
          <cell r="AU283">
            <v>1318180.25</v>
          </cell>
          <cell r="AV283">
            <v>550492.15548265283</v>
          </cell>
          <cell r="AX283">
            <v>274</v>
          </cell>
          <cell r="AY283" t="str">
            <v>SOMERVILLE</v>
          </cell>
          <cell r="BC283">
            <v>0</v>
          </cell>
          <cell r="BF283">
            <v>0</v>
          </cell>
          <cell r="BG283">
            <v>0</v>
          </cell>
          <cell r="BI283">
            <v>0</v>
          </cell>
          <cell r="BJ283">
            <v>664466</v>
          </cell>
          <cell r="BK283">
            <v>664466</v>
          </cell>
          <cell r="BL283">
            <v>0</v>
          </cell>
          <cell r="BN283">
            <v>0</v>
          </cell>
          <cell r="BO283">
            <v>0</v>
          </cell>
          <cell r="BQ283">
            <v>81222</v>
          </cell>
          <cell r="BR283">
            <v>211688.75</v>
          </cell>
          <cell r="BU283">
            <v>-274</v>
          </cell>
        </row>
        <row r="284">
          <cell r="A284">
            <v>275</v>
          </cell>
          <cell r="B284">
            <v>276</v>
          </cell>
          <cell r="C284" t="str">
            <v>SOUTHAMPTON</v>
          </cell>
          <cell r="D284">
            <v>1</v>
          </cell>
          <cell r="E284">
            <v>9446</v>
          </cell>
          <cell r="F284">
            <v>893</v>
          </cell>
          <cell r="G284">
            <v>10339</v>
          </cell>
          <cell r="I284">
            <v>0</v>
          </cell>
          <cell r="J284">
            <v>0</v>
          </cell>
          <cell r="K284">
            <v>893</v>
          </cell>
          <cell r="L284">
            <v>893</v>
          </cell>
          <cell r="N284">
            <v>9446</v>
          </cell>
          <cell r="P284">
            <v>0</v>
          </cell>
          <cell r="Q284">
            <v>0</v>
          </cell>
          <cell r="R284">
            <v>893</v>
          </cell>
          <cell r="S284">
            <v>893</v>
          </cell>
          <cell r="U284">
            <v>4516.5</v>
          </cell>
          <cell r="V284">
            <v>0</v>
          </cell>
          <cell r="W284">
            <v>275</v>
          </cell>
          <cell r="X284">
            <v>1</v>
          </cell>
          <cell r="Y284">
            <v>9446</v>
          </cell>
          <cell r="Z284">
            <v>0</v>
          </cell>
          <cell r="AA284">
            <v>9446</v>
          </cell>
          <cell r="AB284">
            <v>893</v>
          </cell>
          <cell r="AC284">
            <v>10339</v>
          </cell>
          <cell r="AD284">
            <v>0</v>
          </cell>
          <cell r="AE284">
            <v>0</v>
          </cell>
          <cell r="AF284">
            <v>0</v>
          </cell>
          <cell r="AG284">
            <v>10339</v>
          </cell>
          <cell r="AI284">
            <v>275</v>
          </cell>
          <cell r="AJ284">
            <v>276</v>
          </cell>
          <cell r="AK284" t="str">
            <v>SOUTHAMPTON</v>
          </cell>
          <cell r="AL284">
            <v>9446</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-275</v>
          </cell>
        </row>
        <row r="285">
          <cell r="A285">
            <v>276</v>
          </cell>
          <cell r="B285">
            <v>277</v>
          </cell>
          <cell r="C285" t="str">
            <v>SOUTHBOROUGH</v>
          </cell>
          <cell r="D285">
            <v>0</v>
          </cell>
          <cell r="E285">
            <v>0</v>
          </cell>
          <cell r="F285">
            <v>0</v>
          </cell>
          <cell r="G285">
            <v>0</v>
          </cell>
          <cell r="I285">
            <v>0</v>
          </cell>
          <cell r="J285">
            <v>0</v>
          </cell>
          <cell r="K285">
            <v>0</v>
          </cell>
          <cell r="L285">
            <v>0</v>
          </cell>
          <cell r="N285">
            <v>0</v>
          </cell>
          <cell r="P285">
            <v>0</v>
          </cell>
          <cell r="Q285">
            <v>0</v>
          </cell>
          <cell r="R285">
            <v>0</v>
          </cell>
          <cell r="S285">
            <v>0</v>
          </cell>
          <cell r="U285">
            <v>7590.25</v>
          </cell>
          <cell r="V285">
            <v>0</v>
          </cell>
          <cell r="W285">
            <v>276</v>
          </cell>
          <cell r="AI285">
            <v>276</v>
          </cell>
          <cell r="AJ285">
            <v>277</v>
          </cell>
          <cell r="AK285" t="str">
            <v>SOUTHBOROUGH</v>
          </cell>
          <cell r="AL285">
            <v>0</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-277</v>
          </cell>
        </row>
        <row r="287">
          <cell r="A287">
            <v>278</v>
          </cell>
          <cell r="B287">
            <v>275</v>
          </cell>
          <cell r="C287" t="str">
            <v>SOUTH HADLEY</v>
          </cell>
          <cell r="D287">
            <v>97</v>
          </cell>
          <cell r="E287">
            <v>1095946</v>
          </cell>
          <cell r="F287">
            <v>86621</v>
          </cell>
          <cell r="G287">
            <v>1182567</v>
          </cell>
          <cell r="I287">
            <v>68533.773854480867</v>
          </cell>
          <cell r="J287">
            <v>0.28329867433806244</v>
          </cell>
          <cell r="K287">
            <v>86621</v>
          </cell>
          <cell r="L287">
            <v>155154.77385448088</v>
          </cell>
          <cell r="N287">
            <v>1027412.2261455192</v>
          </cell>
          <cell r="P287">
            <v>0</v>
          </cell>
          <cell r="Q287">
            <v>68533.773854480867</v>
          </cell>
          <cell r="R287">
            <v>86621</v>
          </cell>
          <cell r="S287">
            <v>155154.77385448088</v>
          </cell>
          <cell r="U287">
            <v>328534.5</v>
          </cell>
          <cell r="V287">
            <v>0</v>
          </cell>
          <cell r="W287">
            <v>278</v>
          </cell>
          <cell r="X287">
            <v>97</v>
          </cell>
          <cell r="Y287">
            <v>1095946</v>
          </cell>
          <cell r="Z287">
            <v>0</v>
          </cell>
          <cell r="AA287">
            <v>1095946</v>
          </cell>
          <cell r="AB287">
            <v>86621</v>
          </cell>
          <cell r="AC287">
            <v>1182567</v>
          </cell>
          <cell r="AD287">
            <v>0</v>
          </cell>
          <cell r="AE287">
            <v>0</v>
          </cell>
          <cell r="AF287">
            <v>0</v>
          </cell>
          <cell r="AG287">
            <v>1182567</v>
          </cell>
          <cell r="AI287">
            <v>278</v>
          </cell>
          <cell r="AJ287">
            <v>275</v>
          </cell>
          <cell r="AK287" t="str">
            <v>SOUTH HADLEY</v>
          </cell>
          <cell r="AL287">
            <v>1095946</v>
          </cell>
          <cell r="AM287">
            <v>1013223</v>
          </cell>
          <cell r="AN287">
            <v>82723</v>
          </cell>
          <cell r="AO287">
            <v>33676.5</v>
          </cell>
          <cell r="AP287">
            <v>16472.75</v>
          </cell>
          <cell r="AQ287">
            <v>51752</v>
          </cell>
          <cell r="AR287">
            <v>28217.5</v>
          </cell>
          <cell r="AS287">
            <v>29071.75</v>
          </cell>
          <cell r="AT287">
            <v>0</v>
          </cell>
          <cell r="AU287">
            <v>241913.5</v>
          </cell>
          <cell r="AV287">
            <v>68533.773854480867</v>
          </cell>
          <cell r="AX287">
            <v>278</v>
          </cell>
          <cell r="AY287" t="str">
            <v>SOUTH HADLEY</v>
          </cell>
          <cell r="BC287">
            <v>0</v>
          </cell>
          <cell r="BF287">
            <v>0</v>
          </cell>
          <cell r="BG287">
            <v>0</v>
          </cell>
          <cell r="BI287">
            <v>0</v>
          </cell>
          <cell r="BJ287">
            <v>82723</v>
          </cell>
          <cell r="BK287">
            <v>82723</v>
          </cell>
          <cell r="BL287">
            <v>0</v>
          </cell>
          <cell r="BN287">
            <v>0</v>
          </cell>
          <cell r="BO287">
            <v>0</v>
          </cell>
          <cell r="BQ287">
            <v>130794</v>
          </cell>
          <cell r="BR287">
            <v>22244.25</v>
          </cell>
          <cell r="BU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-280</v>
          </cell>
        </row>
        <row r="290">
          <cell r="A290">
            <v>281</v>
          </cell>
          <cell r="B290">
            <v>281</v>
          </cell>
          <cell r="C290" t="str">
            <v>SPRINGFIELD</v>
          </cell>
          <cell r="D290">
            <v>3337</v>
          </cell>
          <cell r="E290">
            <v>36278779</v>
          </cell>
          <cell r="F290">
            <v>2979941</v>
          </cell>
          <cell r="G290">
            <v>39258720</v>
          </cell>
          <cell r="I290">
            <v>4421326.0641340809</v>
          </cell>
          <cell r="J290">
            <v>0.57316357406846885</v>
          </cell>
          <cell r="K290">
            <v>2979941</v>
          </cell>
          <cell r="L290">
            <v>7401267.0641340809</v>
          </cell>
          <cell r="N290">
            <v>31857452.93586592</v>
          </cell>
          <cell r="P290">
            <v>0</v>
          </cell>
          <cell r="Q290">
            <v>4421326.0641340809</v>
          </cell>
          <cell r="R290">
            <v>2979941</v>
          </cell>
          <cell r="S290">
            <v>7401267.0641340809</v>
          </cell>
          <cell r="U290">
            <v>10693840.25</v>
          </cell>
          <cell r="V290">
            <v>0</v>
          </cell>
          <cell r="W290">
            <v>281</v>
          </cell>
          <cell r="X290">
            <v>3337</v>
          </cell>
          <cell r="Y290">
            <v>36278779</v>
          </cell>
          <cell r="Z290">
            <v>0</v>
          </cell>
          <cell r="AA290">
            <v>36278779</v>
          </cell>
          <cell r="AB290">
            <v>2979941</v>
          </cell>
          <cell r="AC290">
            <v>39258720</v>
          </cell>
          <cell r="AD290">
            <v>0</v>
          </cell>
          <cell r="AE290">
            <v>0</v>
          </cell>
          <cell r="AF290">
            <v>0</v>
          </cell>
          <cell r="AG290">
            <v>39258720</v>
          </cell>
          <cell r="AI290">
            <v>281</v>
          </cell>
          <cell r="AJ290">
            <v>281</v>
          </cell>
          <cell r="AK290" t="str">
            <v>SPRINGFIELD</v>
          </cell>
          <cell r="AL290">
            <v>36278779</v>
          </cell>
          <cell r="AM290">
            <v>30942062</v>
          </cell>
          <cell r="AN290">
            <v>5336717</v>
          </cell>
          <cell r="AO290">
            <v>810043.25</v>
          </cell>
          <cell r="AP290">
            <v>877128.25</v>
          </cell>
          <cell r="AQ290">
            <v>606891.75</v>
          </cell>
          <cell r="AR290">
            <v>83119</v>
          </cell>
          <cell r="AS290">
            <v>0</v>
          </cell>
          <cell r="AT290">
            <v>0</v>
          </cell>
          <cell r="AU290">
            <v>7713899.25</v>
          </cell>
          <cell r="AV290">
            <v>4421326.0641340809</v>
          </cell>
          <cell r="AX290">
            <v>281</v>
          </cell>
          <cell r="AY290" t="str">
            <v>SPRINGFIELD</v>
          </cell>
          <cell r="BC290">
            <v>0</v>
          </cell>
          <cell r="BF290">
            <v>0</v>
          </cell>
          <cell r="BG290">
            <v>0</v>
          </cell>
          <cell r="BI290">
            <v>0</v>
          </cell>
          <cell r="BJ290">
            <v>5336717</v>
          </cell>
          <cell r="BK290">
            <v>5336717</v>
          </cell>
          <cell r="BL290">
            <v>0</v>
          </cell>
          <cell r="BN290">
            <v>0</v>
          </cell>
          <cell r="BO290">
            <v>0</v>
          </cell>
          <cell r="BQ290">
            <v>5501115</v>
          </cell>
          <cell r="BR290">
            <v>807682.75</v>
          </cell>
          <cell r="BU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-283</v>
          </cell>
        </row>
        <row r="293">
          <cell r="A293">
            <v>284</v>
          </cell>
          <cell r="B293">
            <v>284</v>
          </cell>
          <cell r="C293" t="str">
            <v>STONEHAM</v>
          </cell>
          <cell r="D293">
            <v>78</v>
          </cell>
          <cell r="E293">
            <v>902081</v>
          </cell>
          <cell r="F293">
            <v>69654</v>
          </cell>
          <cell r="G293">
            <v>971735</v>
          </cell>
          <cell r="I293">
            <v>47015.015563603047</v>
          </cell>
          <cell r="J293">
            <v>0.29861942511002071</v>
          </cell>
          <cell r="K293">
            <v>69654</v>
          </cell>
          <cell r="L293">
            <v>116669.01556360305</v>
          </cell>
          <cell r="N293">
            <v>855065.98443639698</v>
          </cell>
          <cell r="P293">
            <v>0</v>
          </cell>
          <cell r="Q293">
            <v>47015.015563603047</v>
          </cell>
          <cell r="R293">
            <v>69654</v>
          </cell>
          <cell r="S293">
            <v>116669.01556360305</v>
          </cell>
          <cell r="U293">
            <v>227095.25</v>
          </cell>
          <cell r="V293">
            <v>0</v>
          </cell>
          <cell r="W293">
            <v>284</v>
          </cell>
          <cell r="X293">
            <v>78</v>
          </cell>
          <cell r="Y293">
            <v>902081</v>
          </cell>
          <cell r="Z293">
            <v>0</v>
          </cell>
          <cell r="AA293">
            <v>902081</v>
          </cell>
          <cell r="AB293">
            <v>69654</v>
          </cell>
          <cell r="AC293">
            <v>971735</v>
          </cell>
          <cell r="AD293">
            <v>0</v>
          </cell>
          <cell r="AE293">
            <v>0</v>
          </cell>
          <cell r="AF293">
            <v>0</v>
          </cell>
          <cell r="AG293">
            <v>971735</v>
          </cell>
          <cell r="AI293">
            <v>284</v>
          </cell>
          <cell r="AJ293">
            <v>284</v>
          </cell>
          <cell r="AK293" t="str">
            <v>STONEHAM</v>
          </cell>
          <cell r="AL293">
            <v>902081</v>
          </cell>
          <cell r="AM293">
            <v>845332</v>
          </cell>
          <cell r="AN293">
            <v>56749</v>
          </cell>
          <cell r="AO293">
            <v>0</v>
          </cell>
          <cell r="AP293">
            <v>47605.25</v>
          </cell>
          <cell r="AQ293">
            <v>24686.25</v>
          </cell>
          <cell r="AR293">
            <v>0</v>
          </cell>
          <cell r="AS293">
            <v>28400.75</v>
          </cell>
          <cell r="AT293">
            <v>0</v>
          </cell>
          <cell r="AU293">
            <v>157441.25</v>
          </cell>
          <cell r="AV293">
            <v>47015.015563603047</v>
          </cell>
          <cell r="AX293">
            <v>284</v>
          </cell>
          <cell r="AY293" t="str">
            <v>STONEHAM</v>
          </cell>
          <cell r="BC293">
            <v>0</v>
          </cell>
          <cell r="BF293">
            <v>0</v>
          </cell>
          <cell r="BG293">
            <v>0</v>
          </cell>
          <cell r="BI293">
            <v>0</v>
          </cell>
          <cell r="BJ293">
            <v>56749</v>
          </cell>
          <cell r="BK293">
            <v>56749</v>
          </cell>
          <cell r="BL293">
            <v>0</v>
          </cell>
          <cell r="BN293">
            <v>0</v>
          </cell>
          <cell r="BO293">
            <v>0</v>
          </cell>
          <cell r="BQ293">
            <v>0</v>
          </cell>
          <cell r="BR293">
            <v>0</v>
          </cell>
          <cell r="BU293">
            <v>-284</v>
          </cell>
        </row>
        <row r="294">
          <cell r="A294">
            <v>285</v>
          </cell>
          <cell r="B294">
            <v>285</v>
          </cell>
          <cell r="C294" t="str">
            <v>STOUGHTON</v>
          </cell>
          <cell r="D294">
            <v>90</v>
          </cell>
          <cell r="E294">
            <v>1073241</v>
          </cell>
          <cell r="F294">
            <v>80370</v>
          </cell>
          <cell r="G294">
            <v>1153611</v>
          </cell>
          <cell r="I294">
            <v>90779.931459264553</v>
          </cell>
          <cell r="J294">
            <v>0.31501121333633336</v>
          </cell>
          <cell r="K294">
            <v>80370</v>
          </cell>
          <cell r="L294">
            <v>171149.93145926454</v>
          </cell>
          <cell r="N294">
            <v>982461.0685407354</v>
          </cell>
          <cell r="P294">
            <v>0</v>
          </cell>
          <cell r="Q294">
            <v>90779.931459264553</v>
          </cell>
          <cell r="R294">
            <v>80370</v>
          </cell>
          <cell r="S294">
            <v>171149.93145926454</v>
          </cell>
          <cell r="U294">
            <v>368550</v>
          </cell>
          <cell r="V294">
            <v>0</v>
          </cell>
          <cell r="W294">
            <v>285</v>
          </cell>
          <cell r="X294">
            <v>90</v>
          </cell>
          <cell r="Y294">
            <v>1073241</v>
          </cell>
          <cell r="Z294">
            <v>0</v>
          </cell>
          <cell r="AA294">
            <v>1073241</v>
          </cell>
          <cell r="AB294">
            <v>80370</v>
          </cell>
          <cell r="AC294">
            <v>1153611</v>
          </cell>
          <cell r="AD294">
            <v>0</v>
          </cell>
          <cell r="AE294">
            <v>0</v>
          </cell>
          <cell r="AF294">
            <v>0</v>
          </cell>
          <cell r="AG294">
            <v>1153611</v>
          </cell>
          <cell r="AI294">
            <v>285</v>
          </cell>
          <cell r="AJ294">
            <v>285</v>
          </cell>
          <cell r="AK294" t="str">
            <v>STOUGHTON</v>
          </cell>
          <cell r="AL294">
            <v>1073241</v>
          </cell>
          <cell r="AM294">
            <v>963666</v>
          </cell>
          <cell r="AN294">
            <v>109575</v>
          </cell>
          <cell r="AO294">
            <v>35654.5</v>
          </cell>
          <cell r="AP294">
            <v>72584.75</v>
          </cell>
          <cell r="AQ294">
            <v>38006.5</v>
          </cell>
          <cell r="AR294">
            <v>24383.75</v>
          </cell>
          <cell r="AS294">
            <v>7975.5</v>
          </cell>
          <cell r="AT294">
            <v>0</v>
          </cell>
          <cell r="AU294">
            <v>288180</v>
          </cell>
          <cell r="AV294">
            <v>90779.931459264553</v>
          </cell>
          <cell r="AX294">
            <v>285</v>
          </cell>
          <cell r="AY294" t="str">
            <v>STOUGHTON</v>
          </cell>
          <cell r="BC294">
            <v>0</v>
          </cell>
          <cell r="BF294">
            <v>0</v>
          </cell>
          <cell r="BG294">
            <v>0</v>
          </cell>
          <cell r="BI294">
            <v>0</v>
          </cell>
          <cell r="BJ294">
            <v>109575</v>
          </cell>
          <cell r="BK294">
            <v>109575</v>
          </cell>
          <cell r="BL294">
            <v>0</v>
          </cell>
          <cell r="BN294">
            <v>0</v>
          </cell>
          <cell r="BO294">
            <v>0</v>
          </cell>
          <cell r="BQ294">
            <v>77483</v>
          </cell>
          <cell r="BR294">
            <v>20577</v>
          </cell>
          <cell r="BU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-287</v>
          </cell>
        </row>
        <row r="297">
          <cell r="A297">
            <v>288</v>
          </cell>
          <cell r="B297">
            <v>288</v>
          </cell>
          <cell r="C297" t="str">
            <v>SUDBURY</v>
          </cell>
          <cell r="D297">
            <v>4</v>
          </cell>
          <cell r="E297">
            <v>49192</v>
          </cell>
          <cell r="F297">
            <v>3572</v>
          </cell>
          <cell r="G297">
            <v>52764</v>
          </cell>
          <cell r="I297">
            <v>0</v>
          </cell>
          <cell r="J297">
            <v>0</v>
          </cell>
          <cell r="K297">
            <v>3572</v>
          </cell>
          <cell r="L297">
            <v>3572</v>
          </cell>
          <cell r="N297">
            <v>49192</v>
          </cell>
          <cell r="P297">
            <v>0</v>
          </cell>
          <cell r="Q297">
            <v>0</v>
          </cell>
          <cell r="R297">
            <v>3572</v>
          </cell>
          <cell r="S297">
            <v>3572</v>
          </cell>
          <cell r="U297">
            <v>23771.75</v>
          </cell>
          <cell r="V297">
            <v>0</v>
          </cell>
          <cell r="W297">
            <v>288</v>
          </cell>
          <cell r="X297">
            <v>4</v>
          </cell>
          <cell r="Y297">
            <v>49192</v>
          </cell>
          <cell r="Z297">
            <v>0</v>
          </cell>
          <cell r="AA297">
            <v>49192</v>
          </cell>
          <cell r="AB297">
            <v>3572</v>
          </cell>
          <cell r="AC297">
            <v>52764</v>
          </cell>
          <cell r="AD297">
            <v>0</v>
          </cell>
          <cell r="AE297">
            <v>0</v>
          </cell>
          <cell r="AF297">
            <v>0</v>
          </cell>
          <cell r="AG297">
            <v>52764</v>
          </cell>
          <cell r="AI297">
            <v>288</v>
          </cell>
          <cell r="AJ297">
            <v>288</v>
          </cell>
          <cell r="AK297" t="str">
            <v>SUDBURY</v>
          </cell>
          <cell r="AL297">
            <v>49192</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-288</v>
          </cell>
        </row>
        <row r="298">
          <cell r="A298">
            <v>289</v>
          </cell>
          <cell r="B298">
            <v>289</v>
          </cell>
          <cell r="C298" t="str">
            <v>SUNDERLAND</v>
          </cell>
          <cell r="D298">
            <v>4</v>
          </cell>
          <cell r="E298">
            <v>62331</v>
          </cell>
          <cell r="F298">
            <v>3572</v>
          </cell>
          <cell r="G298">
            <v>65903</v>
          </cell>
          <cell r="I298">
            <v>22285.924309871927</v>
          </cell>
          <cell r="J298">
            <v>0.63968323746008571</v>
          </cell>
          <cell r="K298">
            <v>3572</v>
          </cell>
          <cell r="L298">
            <v>25857.924309871927</v>
          </cell>
          <cell r="N298">
            <v>40045.075690128069</v>
          </cell>
          <cell r="P298">
            <v>0</v>
          </cell>
          <cell r="Q298">
            <v>22285.924309871927</v>
          </cell>
          <cell r="R298">
            <v>3572</v>
          </cell>
          <cell r="S298">
            <v>25857.924309871927</v>
          </cell>
          <cell r="U298">
            <v>38411</v>
          </cell>
          <cell r="V298">
            <v>0</v>
          </cell>
          <cell r="W298">
            <v>289</v>
          </cell>
          <cell r="X298">
            <v>4</v>
          </cell>
          <cell r="Y298">
            <v>62331</v>
          </cell>
          <cell r="Z298">
            <v>0</v>
          </cell>
          <cell r="AA298">
            <v>62331</v>
          </cell>
          <cell r="AB298">
            <v>3572</v>
          </cell>
          <cell r="AC298">
            <v>65903</v>
          </cell>
          <cell r="AD298">
            <v>0</v>
          </cell>
          <cell r="AE298">
            <v>0</v>
          </cell>
          <cell r="AF298">
            <v>0</v>
          </cell>
          <cell r="AG298">
            <v>65903</v>
          </cell>
          <cell r="AI298">
            <v>289</v>
          </cell>
          <cell r="AJ298">
            <v>289</v>
          </cell>
          <cell r="AK298" t="str">
            <v>SUNDERLAND</v>
          </cell>
          <cell r="AL298">
            <v>62331</v>
          </cell>
          <cell r="AM298">
            <v>35431</v>
          </cell>
          <cell r="AN298">
            <v>26900</v>
          </cell>
          <cell r="AO298">
            <v>2477.5</v>
          </cell>
          <cell r="AP298">
            <v>3285.75</v>
          </cell>
          <cell r="AQ298">
            <v>36.75</v>
          </cell>
          <cell r="AR298">
            <v>0</v>
          </cell>
          <cell r="AS298">
            <v>2139</v>
          </cell>
          <cell r="AT298">
            <v>0</v>
          </cell>
          <cell r="AU298">
            <v>34839</v>
          </cell>
          <cell r="AV298">
            <v>22285.924309871927</v>
          </cell>
          <cell r="AX298">
            <v>289</v>
          </cell>
          <cell r="AY298" t="str">
            <v>SUNDERLAND</v>
          </cell>
          <cell r="BC298">
            <v>0</v>
          </cell>
          <cell r="BF298">
            <v>0</v>
          </cell>
          <cell r="BG298">
            <v>0</v>
          </cell>
          <cell r="BI298">
            <v>0</v>
          </cell>
          <cell r="BJ298">
            <v>26900</v>
          </cell>
          <cell r="BK298">
            <v>26900</v>
          </cell>
          <cell r="BL298">
            <v>0</v>
          </cell>
          <cell r="BN298">
            <v>0</v>
          </cell>
          <cell r="BO298">
            <v>0</v>
          </cell>
          <cell r="BQ298">
            <v>17635</v>
          </cell>
          <cell r="BR298">
            <v>7082</v>
          </cell>
          <cell r="BU298">
            <v>-289</v>
          </cell>
        </row>
        <row r="299">
          <cell r="A299">
            <v>290</v>
          </cell>
          <cell r="B299">
            <v>290</v>
          </cell>
          <cell r="C299" t="str">
            <v>SUTTON</v>
          </cell>
          <cell r="D299">
            <v>1</v>
          </cell>
          <cell r="E299">
            <v>10709</v>
          </cell>
          <cell r="F299">
            <v>893</v>
          </cell>
          <cell r="G299">
            <v>11602</v>
          </cell>
          <cell r="I299">
            <v>3562.4339974888212</v>
          </cell>
          <cell r="J299">
            <v>0.60357219661803907</v>
          </cell>
          <cell r="K299">
            <v>893</v>
          </cell>
          <cell r="L299">
            <v>4455.4339974888208</v>
          </cell>
          <cell r="N299">
            <v>7146.5660025111792</v>
          </cell>
          <cell r="P299">
            <v>0</v>
          </cell>
          <cell r="Q299">
            <v>3562.4339974888212</v>
          </cell>
          <cell r="R299">
            <v>893</v>
          </cell>
          <cell r="S299">
            <v>4455.4339974888208</v>
          </cell>
          <cell r="U299">
            <v>6795.25</v>
          </cell>
          <cell r="V299">
            <v>0</v>
          </cell>
          <cell r="W299">
            <v>290</v>
          </cell>
          <cell r="X299">
            <v>1</v>
          </cell>
          <cell r="Y299">
            <v>10709</v>
          </cell>
          <cell r="Z299">
            <v>0</v>
          </cell>
          <cell r="AA299">
            <v>10709</v>
          </cell>
          <cell r="AB299">
            <v>893</v>
          </cell>
          <cell r="AC299">
            <v>11602</v>
          </cell>
          <cell r="AD299">
            <v>0</v>
          </cell>
          <cell r="AE299">
            <v>0</v>
          </cell>
          <cell r="AF299">
            <v>0</v>
          </cell>
          <cell r="AG299">
            <v>11602</v>
          </cell>
          <cell r="AI299">
            <v>290</v>
          </cell>
          <cell r="AJ299">
            <v>290</v>
          </cell>
          <cell r="AK299" t="str">
            <v>SUTTON</v>
          </cell>
          <cell r="AL299">
            <v>10709</v>
          </cell>
          <cell r="AM299">
            <v>6409</v>
          </cell>
          <cell r="AN299">
            <v>4300</v>
          </cell>
          <cell r="AO299">
            <v>1602.25</v>
          </cell>
          <cell r="AP299">
            <v>0</v>
          </cell>
          <cell r="AQ299">
            <v>0</v>
          </cell>
          <cell r="AR299">
            <v>0</v>
          </cell>
          <cell r="AS299">
            <v>0</v>
          </cell>
          <cell r="AT299">
            <v>0</v>
          </cell>
          <cell r="AU299">
            <v>5902.25</v>
          </cell>
          <cell r="AV299">
            <v>3562.4339974888212</v>
          </cell>
          <cell r="AX299">
            <v>290</v>
          </cell>
          <cell r="AY299" t="str">
            <v>SUTTON</v>
          </cell>
          <cell r="BC299">
            <v>0</v>
          </cell>
          <cell r="BF299">
            <v>0</v>
          </cell>
          <cell r="BG299">
            <v>0</v>
          </cell>
          <cell r="BI299">
            <v>0</v>
          </cell>
          <cell r="BJ299">
            <v>4300</v>
          </cell>
          <cell r="BK299">
            <v>4300</v>
          </cell>
          <cell r="BL299">
            <v>0</v>
          </cell>
          <cell r="BN299">
            <v>0</v>
          </cell>
          <cell r="BO299">
            <v>0</v>
          </cell>
          <cell r="BQ299">
            <v>0</v>
          </cell>
          <cell r="BR299">
            <v>0</v>
          </cell>
          <cell r="BU299">
            <v>-290</v>
          </cell>
        </row>
        <row r="300">
          <cell r="A300">
            <v>291</v>
          </cell>
          <cell r="B300">
            <v>291</v>
          </cell>
          <cell r="C300" t="str">
            <v>SWAMPSCOTT</v>
          </cell>
          <cell r="D300">
            <v>16</v>
          </cell>
          <cell r="E300">
            <v>199988</v>
          </cell>
          <cell r="F300">
            <v>14288</v>
          </cell>
          <cell r="G300">
            <v>214276</v>
          </cell>
          <cell r="I300">
            <v>3808.4904852223513</v>
          </cell>
          <cell r="J300">
            <v>0.13578716410454947</v>
          </cell>
          <cell r="K300">
            <v>14288</v>
          </cell>
          <cell r="L300">
            <v>18096.490485222352</v>
          </cell>
          <cell r="N300">
            <v>196179.50951477766</v>
          </cell>
          <cell r="P300">
            <v>0</v>
          </cell>
          <cell r="Q300">
            <v>3808.4904852223513</v>
          </cell>
          <cell r="R300">
            <v>14288</v>
          </cell>
          <cell r="S300">
            <v>18096.490485222352</v>
          </cell>
          <cell r="U300">
            <v>42335.5</v>
          </cell>
          <cell r="V300">
            <v>0</v>
          </cell>
          <cell r="W300">
            <v>291</v>
          </cell>
          <cell r="X300">
            <v>16</v>
          </cell>
          <cell r="Y300">
            <v>199988</v>
          </cell>
          <cell r="Z300">
            <v>0</v>
          </cell>
          <cell r="AA300">
            <v>199988</v>
          </cell>
          <cell r="AB300">
            <v>14288</v>
          </cell>
          <cell r="AC300">
            <v>214276</v>
          </cell>
          <cell r="AD300">
            <v>0</v>
          </cell>
          <cell r="AE300">
            <v>0</v>
          </cell>
          <cell r="AF300">
            <v>0</v>
          </cell>
          <cell r="AG300">
            <v>214276</v>
          </cell>
          <cell r="AI300">
            <v>291</v>
          </cell>
          <cell r="AJ300">
            <v>291</v>
          </cell>
          <cell r="AK300" t="str">
            <v>SWAMPSCOTT</v>
          </cell>
          <cell r="AL300">
            <v>199988</v>
          </cell>
          <cell r="AM300">
            <v>195391</v>
          </cell>
          <cell r="AN300">
            <v>4597</v>
          </cell>
          <cell r="AO300">
            <v>7222.5</v>
          </cell>
          <cell r="AP300">
            <v>0</v>
          </cell>
          <cell r="AQ300">
            <v>0</v>
          </cell>
          <cell r="AR300">
            <v>16228</v>
          </cell>
          <cell r="AS300">
            <v>0</v>
          </cell>
          <cell r="AT300">
            <v>0</v>
          </cell>
          <cell r="AU300">
            <v>28047.5</v>
          </cell>
          <cell r="AV300">
            <v>3808.4904852223513</v>
          </cell>
          <cell r="AX300">
            <v>291</v>
          </cell>
          <cell r="AY300" t="str">
            <v>SWAMPSCOTT</v>
          </cell>
          <cell r="BC300">
            <v>0</v>
          </cell>
          <cell r="BF300">
            <v>0</v>
          </cell>
          <cell r="BG300">
            <v>0</v>
          </cell>
          <cell r="BI300">
            <v>0</v>
          </cell>
          <cell r="BJ300">
            <v>4597</v>
          </cell>
          <cell r="BK300">
            <v>4597</v>
          </cell>
          <cell r="BL300">
            <v>0</v>
          </cell>
          <cell r="BN300">
            <v>0</v>
          </cell>
          <cell r="BO300">
            <v>0</v>
          </cell>
          <cell r="BQ300">
            <v>6883</v>
          </cell>
          <cell r="BR300">
            <v>0</v>
          </cell>
          <cell r="BU300">
            <v>-291</v>
          </cell>
        </row>
        <row r="301">
          <cell r="A301">
            <v>292</v>
          </cell>
          <cell r="B301">
            <v>292</v>
          </cell>
          <cell r="C301" t="str">
            <v>SWANSEA</v>
          </cell>
          <cell r="D301">
            <v>6</v>
          </cell>
          <cell r="E301">
            <v>65172</v>
          </cell>
          <cell r="F301">
            <v>5358</v>
          </cell>
          <cell r="G301">
            <v>70530</v>
          </cell>
          <cell r="I301">
            <v>0</v>
          </cell>
          <cell r="J301">
            <v>0</v>
          </cell>
          <cell r="K301">
            <v>5358</v>
          </cell>
          <cell r="L301">
            <v>5358</v>
          </cell>
          <cell r="N301">
            <v>65172</v>
          </cell>
          <cell r="P301">
            <v>0</v>
          </cell>
          <cell r="Q301">
            <v>0</v>
          </cell>
          <cell r="R301">
            <v>5358</v>
          </cell>
          <cell r="S301">
            <v>5358</v>
          </cell>
          <cell r="U301">
            <v>18856</v>
          </cell>
          <cell r="V301">
            <v>0</v>
          </cell>
          <cell r="W301">
            <v>292</v>
          </cell>
          <cell r="X301">
            <v>6</v>
          </cell>
          <cell r="Y301">
            <v>65172</v>
          </cell>
          <cell r="Z301">
            <v>0</v>
          </cell>
          <cell r="AA301">
            <v>65172</v>
          </cell>
          <cell r="AB301">
            <v>5358</v>
          </cell>
          <cell r="AC301">
            <v>70530</v>
          </cell>
          <cell r="AD301">
            <v>0</v>
          </cell>
          <cell r="AE301">
            <v>0</v>
          </cell>
          <cell r="AF301">
            <v>0</v>
          </cell>
          <cell r="AG301">
            <v>70530</v>
          </cell>
          <cell r="AI301">
            <v>292</v>
          </cell>
          <cell r="AJ301">
            <v>292</v>
          </cell>
          <cell r="AK301" t="str">
            <v>SWANSEA</v>
          </cell>
          <cell r="AL301">
            <v>65172</v>
          </cell>
          <cell r="AM301">
            <v>71761</v>
          </cell>
          <cell r="AN301">
            <v>0</v>
          </cell>
          <cell r="AO301">
            <v>0</v>
          </cell>
          <cell r="AP301">
            <v>4248.5</v>
          </cell>
          <cell r="AQ301">
            <v>0</v>
          </cell>
          <cell r="AR301">
            <v>3364</v>
          </cell>
          <cell r="AS301">
            <v>5885.5</v>
          </cell>
          <cell r="AT301">
            <v>0</v>
          </cell>
          <cell r="AU301">
            <v>13498</v>
          </cell>
          <cell r="AV301">
            <v>0</v>
          </cell>
          <cell r="AX301">
            <v>292</v>
          </cell>
          <cell r="AY301" t="str">
            <v>SWANSEA</v>
          </cell>
          <cell r="BC301">
            <v>0</v>
          </cell>
          <cell r="BF301">
            <v>0</v>
          </cell>
          <cell r="BG301">
            <v>0</v>
          </cell>
          <cell r="BI301">
            <v>0</v>
          </cell>
          <cell r="BJ301">
            <v>0</v>
          </cell>
          <cell r="BK301">
            <v>0</v>
          </cell>
          <cell r="BL301">
            <v>0</v>
          </cell>
          <cell r="BN301">
            <v>0</v>
          </cell>
          <cell r="BO301">
            <v>0</v>
          </cell>
          <cell r="BQ301">
            <v>18481</v>
          </cell>
          <cell r="BR301">
            <v>0</v>
          </cell>
          <cell r="BU301">
            <v>-292</v>
          </cell>
        </row>
        <row r="302">
          <cell r="A302">
            <v>293</v>
          </cell>
          <cell r="B302">
            <v>293</v>
          </cell>
          <cell r="C302" t="str">
            <v>TAUNTON</v>
          </cell>
          <cell r="D302">
            <v>11</v>
          </cell>
          <cell r="E302">
            <v>113897</v>
          </cell>
          <cell r="F302">
            <v>9823</v>
          </cell>
          <cell r="G302">
            <v>123720</v>
          </cell>
          <cell r="I302">
            <v>13992.909352927021</v>
          </cell>
          <cell r="J302">
            <v>0.31085337731013385</v>
          </cell>
          <cell r="K302">
            <v>9823</v>
          </cell>
          <cell r="L302">
            <v>23815.909352927021</v>
          </cell>
          <cell r="N302">
            <v>99904.090647072982</v>
          </cell>
          <cell r="P302">
            <v>0</v>
          </cell>
          <cell r="Q302">
            <v>13992.909352927021</v>
          </cell>
          <cell r="R302">
            <v>9823</v>
          </cell>
          <cell r="S302">
            <v>23815.909352927021</v>
          </cell>
          <cell r="U302">
            <v>54837.5</v>
          </cell>
          <cell r="V302">
            <v>0</v>
          </cell>
          <cell r="W302">
            <v>293</v>
          </cell>
          <cell r="X302">
            <v>11</v>
          </cell>
          <cell r="Y302">
            <v>113897</v>
          </cell>
          <cell r="Z302">
            <v>0</v>
          </cell>
          <cell r="AA302">
            <v>113897</v>
          </cell>
          <cell r="AB302">
            <v>9823</v>
          </cell>
          <cell r="AC302">
            <v>123720</v>
          </cell>
          <cell r="AD302">
            <v>0</v>
          </cell>
          <cell r="AE302">
            <v>0</v>
          </cell>
          <cell r="AF302">
            <v>0</v>
          </cell>
          <cell r="AG302">
            <v>123720</v>
          </cell>
          <cell r="AI302">
            <v>293</v>
          </cell>
          <cell r="AJ302">
            <v>293</v>
          </cell>
          <cell r="AK302" t="str">
            <v>TAUNTON</v>
          </cell>
          <cell r="AL302">
            <v>113897</v>
          </cell>
          <cell r="AM302">
            <v>97007</v>
          </cell>
          <cell r="AN302">
            <v>16890</v>
          </cell>
          <cell r="AO302">
            <v>0</v>
          </cell>
          <cell r="AP302">
            <v>15889.25</v>
          </cell>
          <cell r="AQ302">
            <v>191.75</v>
          </cell>
          <cell r="AR302">
            <v>6259.75</v>
          </cell>
          <cell r="AS302">
            <v>5783.75</v>
          </cell>
          <cell r="AT302">
            <v>0</v>
          </cell>
          <cell r="AU302">
            <v>45014.5</v>
          </cell>
          <cell r="AV302">
            <v>13992.909352927021</v>
          </cell>
          <cell r="AX302">
            <v>293</v>
          </cell>
          <cell r="AY302" t="str">
            <v>TAUNTON</v>
          </cell>
          <cell r="BC302">
            <v>0</v>
          </cell>
          <cell r="BF302">
            <v>0</v>
          </cell>
          <cell r="BG302">
            <v>0</v>
          </cell>
          <cell r="BI302">
            <v>0</v>
          </cell>
          <cell r="BJ302">
            <v>16890</v>
          </cell>
          <cell r="BK302">
            <v>16890</v>
          </cell>
          <cell r="BL302">
            <v>0</v>
          </cell>
          <cell r="BN302">
            <v>0</v>
          </cell>
          <cell r="BO302">
            <v>0</v>
          </cell>
          <cell r="BQ302">
            <v>20197</v>
          </cell>
          <cell r="BR302">
            <v>0</v>
          </cell>
          <cell r="BU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-294</v>
          </cell>
        </row>
        <row r="304">
          <cell r="A304">
            <v>295</v>
          </cell>
          <cell r="B304">
            <v>295</v>
          </cell>
          <cell r="C304" t="str">
            <v>TEWKSBURY</v>
          </cell>
          <cell r="D304">
            <v>91</v>
          </cell>
          <cell r="E304">
            <v>1088835</v>
          </cell>
          <cell r="F304">
            <v>81263</v>
          </cell>
          <cell r="G304">
            <v>1170098</v>
          </cell>
          <cell r="I304">
            <v>130796.00692733607</v>
          </cell>
          <cell r="J304">
            <v>0.51115951136401716</v>
          </cell>
          <cell r="K304">
            <v>81263</v>
          </cell>
          <cell r="L304">
            <v>212059.00692733607</v>
          </cell>
          <cell r="N304">
            <v>958038.9930726639</v>
          </cell>
          <cell r="P304">
            <v>0</v>
          </cell>
          <cell r="Q304">
            <v>130796.00692733607</v>
          </cell>
          <cell r="R304">
            <v>81263</v>
          </cell>
          <cell r="S304">
            <v>212059.00692733607</v>
          </cell>
          <cell r="U304">
            <v>337144</v>
          </cell>
          <cell r="V304">
            <v>0</v>
          </cell>
          <cell r="W304">
            <v>295</v>
          </cell>
          <cell r="X304">
            <v>91</v>
          </cell>
          <cell r="Y304">
            <v>1088835</v>
          </cell>
          <cell r="Z304">
            <v>0</v>
          </cell>
          <cell r="AA304">
            <v>1088835</v>
          </cell>
          <cell r="AB304">
            <v>81263</v>
          </cell>
          <cell r="AC304">
            <v>1170098</v>
          </cell>
          <cell r="AD304">
            <v>0</v>
          </cell>
          <cell r="AE304">
            <v>0</v>
          </cell>
          <cell r="AF304">
            <v>0</v>
          </cell>
          <cell r="AG304">
            <v>1170098</v>
          </cell>
          <cell r="AI304">
            <v>295</v>
          </cell>
          <cell r="AJ304">
            <v>295</v>
          </cell>
          <cell r="AK304" t="str">
            <v>TEWKSBURY</v>
          </cell>
          <cell r="AL304">
            <v>1088835</v>
          </cell>
          <cell r="AM304">
            <v>930959</v>
          </cell>
          <cell r="AN304">
            <v>157876</v>
          </cell>
          <cell r="AO304">
            <v>0</v>
          </cell>
          <cell r="AP304">
            <v>28672</v>
          </cell>
          <cell r="AQ304">
            <v>37910.5</v>
          </cell>
          <cell r="AR304">
            <v>0</v>
          </cell>
          <cell r="AS304">
            <v>31422.5</v>
          </cell>
          <cell r="AT304">
            <v>0</v>
          </cell>
          <cell r="AU304">
            <v>255881</v>
          </cell>
          <cell r="AV304">
            <v>130796.00692733607</v>
          </cell>
          <cell r="AX304">
            <v>295</v>
          </cell>
          <cell r="AY304" t="str">
            <v>TEWKSBURY</v>
          </cell>
          <cell r="BC304">
            <v>0</v>
          </cell>
          <cell r="BF304">
            <v>0</v>
          </cell>
          <cell r="BG304">
            <v>0</v>
          </cell>
          <cell r="BI304">
            <v>0</v>
          </cell>
          <cell r="BJ304">
            <v>157876</v>
          </cell>
          <cell r="BK304">
            <v>157876</v>
          </cell>
          <cell r="BL304">
            <v>0</v>
          </cell>
          <cell r="BN304">
            <v>0</v>
          </cell>
          <cell r="BO304">
            <v>0</v>
          </cell>
          <cell r="BQ304">
            <v>69860</v>
          </cell>
          <cell r="BR304">
            <v>0</v>
          </cell>
          <cell r="BU304">
            <v>-295</v>
          </cell>
        </row>
        <row r="305">
          <cell r="A305">
            <v>296</v>
          </cell>
          <cell r="B305">
            <v>296</v>
          </cell>
          <cell r="C305" t="str">
            <v>TISBURY</v>
          </cell>
          <cell r="D305">
            <v>36</v>
          </cell>
          <cell r="E305">
            <v>734544</v>
          </cell>
          <cell r="F305">
            <v>32148</v>
          </cell>
          <cell r="G305">
            <v>766692</v>
          </cell>
          <cell r="I305">
            <v>71305.844588340784</v>
          </cell>
          <cell r="J305">
            <v>0.57808440790395332</v>
          </cell>
          <cell r="K305">
            <v>32148</v>
          </cell>
          <cell r="L305">
            <v>103453.84458834078</v>
          </cell>
          <cell r="N305">
            <v>663238.15541165927</v>
          </cell>
          <cell r="P305">
            <v>0</v>
          </cell>
          <cell r="Q305">
            <v>71305.844588340784</v>
          </cell>
          <cell r="R305">
            <v>32148</v>
          </cell>
          <cell r="S305">
            <v>103453.84458834078</v>
          </cell>
          <cell r="U305">
            <v>155496.5</v>
          </cell>
          <cell r="V305">
            <v>0</v>
          </cell>
          <cell r="W305">
            <v>296</v>
          </cell>
          <cell r="X305">
            <v>36</v>
          </cell>
          <cell r="Y305">
            <v>734544</v>
          </cell>
          <cell r="Z305">
            <v>0</v>
          </cell>
          <cell r="AA305">
            <v>734544</v>
          </cell>
          <cell r="AB305">
            <v>32148</v>
          </cell>
          <cell r="AC305">
            <v>766692</v>
          </cell>
          <cell r="AD305">
            <v>0</v>
          </cell>
          <cell r="AE305">
            <v>0</v>
          </cell>
          <cell r="AF305">
            <v>0</v>
          </cell>
          <cell r="AG305">
            <v>766692</v>
          </cell>
          <cell r="AI305">
            <v>296</v>
          </cell>
          <cell r="AJ305">
            <v>296</v>
          </cell>
          <cell r="AK305" t="str">
            <v>TISBURY</v>
          </cell>
          <cell r="AL305">
            <v>734544</v>
          </cell>
          <cell r="AM305">
            <v>648475</v>
          </cell>
          <cell r="AN305">
            <v>86069</v>
          </cell>
          <cell r="AO305">
            <v>12041.25</v>
          </cell>
          <cell r="AP305">
            <v>4895</v>
          </cell>
          <cell r="AQ305">
            <v>0</v>
          </cell>
          <cell r="AR305">
            <v>15883.25</v>
          </cell>
          <cell r="AS305">
            <v>4460</v>
          </cell>
          <cell r="AT305">
            <v>0</v>
          </cell>
          <cell r="AU305">
            <v>123348.5</v>
          </cell>
          <cell r="AV305">
            <v>71305.844588340784</v>
          </cell>
          <cell r="AX305">
            <v>296</v>
          </cell>
          <cell r="AY305" t="str">
            <v>TISBURY</v>
          </cell>
          <cell r="BC305">
            <v>0</v>
          </cell>
          <cell r="BF305">
            <v>0</v>
          </cell>
          <cell r="BG305">
            <v>0</v>
          </cell>
          <cell r="BI305">
            <v>0</v>
          </cell>
          <cell r="BJ305">
            <v>86069</v>
          </cell>
          <cell r="BK305">
            <v>86069</v>
          </cell>
          <cell r="BL305">
            <v>0</v>
          </cell>
          <cell r="BN305">
            <v>0</v>
          </cell>
          <cell r="BO305">
            <v>0</v>
          </cell>
          <cell r="BQ305">
            <v>14869</v>
          </cell>
          <cell r="BR305">
            <v>5948.5</v>
          </cell>
          <cell r="BU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-299</v>
          </cell>
        </row>
        <row r="309">
          <cell r="A309">
            <v>300</v>
          </cell>
          <cell r="B309">
            <v>300</v>
          </cell>
          <cell r="C309" t="str">
            <v>TRURO</v>
          </cell>
          <cell r="D309">
            <v>4</v>
          </cell>
          <cell r="E309">
            <v>117768</v>
          </cell>
          <cell r="F309">
            <v>3572</v>
          </cell>
          <cell r="G309">
            <v>121340</v>
          </cell>
          <cell r="I309">
            <v>4955.097148600149</v>
          </cell>
          <cell r="J309">
            <v>0.14520643961377161</v>
          </cell>
          <cell r="K309">
            <v>3572</v>
          </cell>
          <cell r="L309">
            <v>8527.097148600149</v>
          </cell>
          <cell r="N309">
            <v>112812.90285139985</v>
          </cell>
          <cell r="P309">
            <v>0</v>
          </cell>
          <cell r="Q309">
            <v>4955.097148600149</v>
          </cell>
          <cell r="R309">
            <v>3572</v>
          </cell>
          <cell r="S309">
            <v>8527.097148600149</v>
          </cell>
          <cell r="U309">
            <v>37696.5</v>
          </cell>
          <cell r="V309">
            <v>0</v>
          </cell>
          <cell r="W309">
            <v>300</v>
          </cell>
          <cell r="X309">
            <v>4</v>
          </cell>
          <cell r="Y309">
            <v>117768</v>
          </cell>
          <cell r="Z309">
            <v>0</v>
          </cell>
          <cell r="AA309">
            <v>117768</v>
          </cell>
          <cell r="AB309">
            <v>3572</v>
          </cell>
          <cell r="AC309">
            <v>121340</v>
          </cell>
          <cell r="AD309">
            <v>0</v>
          </cell>
          <cell r="AE309">
            <v>0</v>
          </cell>
          <cell r="AF309">
            <v>0</v>
          </cell>
          <cell r="AG309">
            <v>121340</v>
          </cell>
          <cell r="AI309">
            <v>300</v>
          </cell>
          <cell r="AJ309">
            <v>300</v>
          </cell>
          <cell r="AK309" t="str">
            <v>TRURO</v>
          </cell>
          <cell r="AL309">
            <v>117768</v>
          </cell>
          <cell r="AM309">
            <v>111787</v>
          </cell>
          <cell r="AN309">
            <v>5981</v>
          </cell>
          <cell r="AO309">
            <v>17969.75</v>
          </cell>
          <cell r="AP309">
            <v>0</v>
          </cell>
          <cell r="AQ309">
            <v>0</v>
          </cell>
          <cell r="AR309">
            <v>0</v>
          </cell>
          <cell r="AS309">
            <v>10173.75</v>
          </cell>
          <cell r="AT309">
            <v>0</v>
          </cell>
          <cell r="AU309">
            <v>34124.5</v>
          </cell>
          <cell r="AV309">
            <v>4955.097148600149</v>
          </cell>
          <cell r="AX309">
            <v>300</v>
          </cell>
          <cell r="AY309" t="str">
            <v>TRURO</v>
          </cell>
          <cell r="BC309">
            <v>0</v>
          </cell>
          <cell r="BF309">
            <v>0</v>
          </cell>
          <cell r="BG309">
            <v>0</v>
          </cell>
          <cell r="BI309">
            <v>0</v>
          </cell>
          <cell r="BJ309">
            <v>5981</v>
          </cell>
          <cell r="BK309">
            <v>5981</v>
          </cell>
          <cell r="BL309">
            <v>0</v>
          </cell>
          <cell r="BN309">
            <v>0</v>
          </cell>
          <cell r="BO309">
            <v>0</v>
          </cell>
          <cell r="BQ309">
            <v>22616</v>
          </cell>
          <cell r="BR309">
            <v>13748</v>
          </cell>
          <cell r="BU309">
            <v>-300</v>
          </cell>
        </row>
        <row r="310">
          <cell r="A310">
            <v>301</v>
          </cell>
          <cell r="B310">
            <v>301</v>
          </cell>
          <cell r="C310" t="str">
            <v>TYNGSBOROUGH</v>
          </cell>
          <cell r="D310">
            <v>89</v>
          </cell>
          <cell r="E310">
            <v>1089699</v>
          </cell>
          <cell r="F310">
            <v>79477</v>
          </cell>
          <cell r="G310">
            <v>1169176</v>
          </cell>
          <cell r="I310">
            <v>21182.398243673066</v>
          </cell>
          <cell r="J310">
            <v>0.11512407586389976</v>
          </cell>
          <cell r="K310">
            <v>79477</v>
          </cell>
          <cell r="L310">
            <v>100659.39824367306</v>
          </cell>
          <cell r="N310">
            <v>1068516.6017563269</v>
          </cell>
          <cell r="P310">
            <v>0</v>
          </cell>
          <cell r="Q310">
            <v>21182.398243673066</v>
          </cell>
          <cell r="R310">
            <v>79477</v>
          </cell>
          <cell r="S310">
            <v>100659.39824367306</v>
          </cell>
          <cell r="U310">
            <v>263473.25</v>
          </cell>
          <cell r="V310">
            <v>0</v>
          </cell>
          <cell r="W310">
            <v>301</v>
          </cell>
          <cell r="X310">
            <v>89</v>
          </cell>
          <cell r="Y310">
            <v>1089699</v>
          </cell>
          <cell r="Z310">
            <v>0</v>
          </cell>
          <cell r="AA310">
            <v>1089699</v>
          </cell>
          <cell r="AB310">
            <v>79477</v>
          </cell>
          <cell r="AC310">
            <v>1169176</v>
          </cell>
          <cell r="AD310">
            <v>0</v>
          </cell>
          <cell r="AE310">
            <v>0</v>
          </cell>
          <cell r="AF310">
            <v>0</v>
          </cell>
          <cell r="AG310">
            <v>1169176</v>
          </cell>
          <cell r="AI310">
            <v>301</v>
          </cell>
          <cell r="AJ310">
            <v>301</v>
          </cell>
          <cell r="AK310" t="str">
            <v>TYNGSBOROUGH</v>
          </cell>
          <cell r="AL310">
            <v>1089699</v>
          </cell>
          <cell r="AM310">
            <v>1064131</v>
          </cell>
          <cell r="AN310">
            <v>25568</v>
          </cell>
          <cell r="AO310">
            <v>27882</v>
          </cell>
          <cell r="AP310">
            <v>4213.5</v>
          </cell>
          <cell r="AQ310">
            <v>33251.25</v>
          </cell>
          <cell r="AR310">
            <v>60798.5</v>
          </cell>
          <cell r="AS310">
            <v>32283</v>
          </cell>
          <cell r="AT310">
            <v>0</v>
          </cell>
          <cell r="AU310">
            <v>183996.25</v>
          </cell>
          <cell r="AV310">
            <v>21182.398243673066</v>
          </cell>
          <cell r="AX310">
            <v>301</v>
          </cell>
          <cell r="AY310" t="str">
            <v>TYNGSBOROUGH</v>
          </cell>
          <cell r="BC310">
            <v>0</v>
          </cell>
          <cell r="BF310">
            <v>0</v>
          </cell>
          <cell r="BG310">
            <v>0</v>
          </cell>
          <cell r="BI310">
            <v>0</v>
          </cell>
          <cell r="BJ310">
            <v>25568</v>
          </cell>
          <cell r="BK310">
            <v>25568</v>
          </cell>
          <cell r="BL310">
            <v>0</v>
          </cell>
          <cell r="BN310">
            <v>0</v>
          </cell>
          <cell r="BO310">
            <v>0</v>
          </cell>
          <cell r="BQ310">
            <v>107522</v>
          </cell>
          <cell r="BR310">
            <v>34939.25</v>
          </cell>
          <cell r="BU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-303</v>
          </cell>
        </row>
        <row r="313">
          <cell r="A313">
            <v>304</v>
          </cell>
          <cell r="B313">
            <v>304</v>
          </cell>
          <cell r="C313" t="str">
            <v>UXBRIDGE</v>
          </cell>
          <cell r="D313">
            <v>1</v>
          </cell>
          <cell r="E313">
            <v>13021</v>
          </cell>
          <cell r="F313">
            <v>893</v>
          </cell>
          <cell r="G313">
            <v>13914</v>
          </cell>
          <cell r="I313">
            <v>2300.6695839596409</v>
          </cell>
          <cell r="J313">
            <v>0.49711961624019901</v>
          </cell>
          <cell r="K313">
            <v>893</v>
          </cell>
          <cell r="L313">
            <v>3193.6695839596409</v>
          </cell>
          <cell r="N313">
            <v>10720.330416040359</v>
          </cell>
          <cell r="P313">
            <v>0</v>
          </cell>
          <cell r="Q313">
            <v>2300.6695839596409</v>
          </cell>
          <cell r="R313">
            <v>893</v>
          </cell>
          <cell r="S313">
            <v>3193.6695839596409</v>
          </cell>
          <cell r="U313">
            <v>5521</v>
          </cell>
          <cell r="V313">
            <v>0</v>
          </cell>
          <cell r="W313">
            <v>304</v>
          </cell>
          <cell r="X313">
            <v>1</v>
          </cell>
          <cell r="Y313">
            <v>13021</v>
          </cell>
          <cell r="Z313">
            <v>0</v>
          </cell>
          <cell r="AA313">
            <v>13021</v>
          </cell>
          <cell r="AB313">
            <v>893</v>
          </cell>
          <cell r="AC313">
            <v>13914</v>
          </cell>
          <cell r="AD313">
            <v>0</v>
          </cell>
          <cell r="AE313">
            <v>0</v>
          </cell>
          <cell r="AF313">
            <v>0</v>
          </cell>
          <cell r="AG313">
            <v>13914</v>
          </cell>
          <cell r="AI313">
            <v>304</v>
          </cell>
          <cell r="AJ313">
            <v>304</v>
          </cell>
          <cell r="AK313" t="str">
            <v>UXBRIDGE</v>
          </cell>
          <cell r="AL313">
            <v>13021</v>
          </cell>
          <cell r="AM313">
            <v>10244</v>
          </cell>
          <cell r="AN313">
            <v>2777</v>
          </cell>
          <cell r="AO313">
            <v>0</v>
          </cell>
          <cell r="AP313">
            <v>0</v>
          </cell>
          <cell r="AQ313">
            <v>0</v>
          </cell>
          <cell r="AR313">
            <v>1851</v>
          </cell>
          <cell r="AS313">
            <v>0</v>
          </cell>
          <cell r="AT313">
            <v>0</v>
          </cell>
          <cell r="AU313">
            <v>4628</v>
          </cell>
          <cell r="AV313">
            <v>2300.6695839596409</v>
          </cell>
          <cell r="AX313">
            <v>304</v>
          </cell>
          <cell r="AY313" t="str">
            <v>UXBRIDGE</v>
          </cell>
          <cell r="BC313">
            <v>0</v>
          </cell>
          <cell r="BF313">
            <v>0</v>
          </cell>
          <cell r="BG313">
            <v>0</v>
          </cell>
          <cell r="BI313">
            <v>0</v>
          </cell>
          <cell r="BJ313">
            <v>2777</v>
          </cell>
          <cell r="BK313">
            <v>2777</v>
          </cell>
          <cell r="BL313">
            <v>0</v>
          </cell>
          <cell r="BN313">
            <v>0</v>
          </cell>
          <cell r="BO313">
            <v>0</v>
          </cell>
          <cell r="BQ313">
            <v>2370</v>
          </cell>
          <cell r="BR313">
            <v>0</v>
          </cell>
          <cell r="BU313">
            <v>-304</v>
          </cell>
        </row>
        <row r="314">
          <cell r="A314">
            <v>305</v>
          </cell>
          <cell r="B314">
            <v>305</v>
          </cell>
          <cell r="C314" t="str">
            <v>WAKEFIELD</v>
          </cell>
          <cell r="D314">
            <v>75</v>
          </cell>
          <cell r="E314">
            <v>847328</v>
          </cell>
          <cell r="F314">
            <v>66975</v>
          </cell>
          <cell r="G314">
            <v>914303</v>
          </cell>
          <cell r="I314">
            <v>92308.464186094061</v>
          </cell>
          <cell r="J314">
            <v>0.5443414128055577</v>
          </cell>
          <cell r="K314">
            <v>66975</v>
          </cell>
          <cell r="L314">
            <v>159283.46418609406</v>
          </cell>
          <cell r="N314">
            <v>755019.535813906</v>
          </cell>
          <cell r="P314">
            <v>0</v>
          </cell>
          <cell r="Q314">
            <v>92308.464186094061</v>
          </cell>
          <cell r="R314">
            <v>66975</v>
          </cell>
          <cell r="S314">
            <v>159283.46418609406</v>
          </cell>
          <cell r="U314">
            <v>236553.25</v>
          </cell>
          <cell r="V314">
            <v>0</v>
          </cell>
          <cell r="W314">
            <v>305</v>
          </cell>
          <cell r="X314">
            <v>75</v>
          </cell>
          <cell r="Y314">
            <v>847328</v>
          </cell>
          <cell r="Z314">
            <v>0</v>
          </cell>
          <cell r="AA314">
            <v>847328</v>
          </cell>
          <cell r="AB314">
            <v>66975</v>
          </cell>
          <cell r="AC314">
            <v>914303</v>
          </cell>
          <cell r="AD314">
            <v>0</v>
          </cell>
          <cell r="AE314">
            <v>0</v>
          </cell>
          <cell r="AF314">
            <v>0</v>
          </cell>
          <cell r="AG314">
            <v>914303</v>
          </cell>
          <cell r="AI314">
            <v>305</v>
          </cell>
          <cell r="AJ314">
            <v>305</v>
          </cell>
          <cell r="AK314" t="str">
            <v>WAKEFIELD</v>
          </cell>
          <cell r="AL314">
            <v>847328</v>
          </cell>
          <cell r="AM314">
            <v>735908</v>
          </cell>
          <cell r="AN314">
            <v>111420</v>
          </cell>
          <cell r="AO314">
            <v>22878.25</v>
          </cell>
          <cell r="AP314">
            <v>5939.25</v>
          </cell>
          <cell r="AQ314">
            <v>0</v>
          </cell>
          <cell r="AR314">
            <v>22411.25</v>
          </cell>
          <cell r="AS314">
            <v>6929.5</v>
          </cell>
          <cell r="AT314">
            <v>0</v>
          </cell>
          <cell r="AU314">
            <v>169578.25</v>
          </cell>
          <cell r="AV314">
            <v>92308.464186094061</v>
          </cell>
          <cell r="AX314">
            <v>305</v>
          </cell>
          <cell r="AY314" t="str">
            <v>WAKEFIELD</v>
          </cell>
          <cell r="BC314">
            <v>0</v>
          </cell>
          <cell r="BF314">
            <v>0</v>
          </cell>
          <cell r="BG314">
            <v>0</v>
          </cell>
          <cell r="BI314">
            <v>0</v>
          </cell>
          <cell r="BJ314">
            <v>111420</v>
          </cell>
          <cell r="BK314">
            <v>111420</v>
          </cell>
          <cell r="BL314">
            <v>0</v>
          </cell>
          <cell r="BN314">
            <v>0</v>
          </cell>
          <cell r="BO314">
            <v>0</v>
          </cell>
          <cell r="BQ314">
            <v>20609</v>
          </cell>
          <cell r="BR314">
            <v>0</v>
          </cell>
          <cell r="BU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-306</v>
          </cell>
        </row>
        <row r="316">
          <cell r="A316">
            <v>307</v>
          </cell>
          <cell r="B316">
            <v>307</v>
          </cell>
          <cell r="C316" t="str">
            <v>WALPOLE</v>
          </cell>
          <cell r="D316">
            <v>20</v>
          </cell>
          <cell r="E316">
            <v>212880</v>
          </cell>
          <cell r="F316">
            <v>17860</v>
          </cell>
          <cell r="G316">
            <v>230740</v>
          </cell>
          <cell r="I316">
            <v>45782.247705867383</v>
          </cell>
          <cell r="J316">
            <v>0.78980187272647484</v>
          </cell>
          <cell r="K316">
            <v>17860</v>
          </cell>
          <cell r="L316">
            <v>63642.247705867383</v>
          </cell>
          <cell r="N316">
            <v>167097.7522941326</v>
          </cell>
          <cell r="P316">
            <v>0</v>
          </cell>
          <cell r="Q316">
            <v>45782.247705867383</v>
          </cell>
          <cell r="R316">
            <v>17860</v>
          </cell>
          <cell r="S316">
            <v>63642.247705867383</v>
          </cell>
          <cell r="U316">
            <v>75826.75</v>
          </cell>
          <cell r="V316">
            <v>0</v>
          </cell>
          <cell r="W316">
            <v>307</v>
          </cell>
          <cell r="X316">
            <v>20</v>
          </cell>
          <cell r="Y316">
            <v>212880</v>
          </cell>
          <cell r="Z316">
            <v>0</v>
          </cell>
          <cell r="AA316">
            <v>212880</v>
          </cell>
          <cell r="AB316">
            <v>17860</v>
          </cell>
          <cell r="AC316">
            <v>230740</v>
          </cell>
          <cell r="AD316">
            <v>0</v>
          </cell>
          <cell r="AE316">
            <v>0</v>
          </cell>
          <cell r="AF316">
            <v>0</v>
          </cell>
          <cell r="AG316">
            <v>230740</v>
          </cell>
          <cell r="AI316">
            <v>307</v>
          </cell>
          <cell r="AJ316">
            <v>307</v>
          </cell>
          <cell r="AK316" t="str">
            <v>WALPOLE</v>
          </cell>
          <cell r="AL316">
            <v>212880</v>
          </cell>
          <cell r="AM316">
            <v>157619</v>
          </cell>
          <cell r="AN316">
            <v>55261</v>
          </cell>
          <cell r="AO316">
            <v>0</v>
          </cell>
          <cell r="AP316">
            <v>0</v>
          </cell>
          <cell r="AQ316">
            <v>1568</v>
          </cell>
          <cell r="AR316">
            <v>0</v>
          </cell>
          <cell r="AS316">
            <v>1137.75</v>
          </cell>
          <cell r="AT316">
            <v>0</v>
          </cell>
          <cell r="AU316">
            <v>57966.75</v>
          </cell>
          <cell r="AV316">
            <v>45782.247705867383</v>
          </cell>
          <cell r="AX316">
            <v>307</v>
          </cell>
          <cell r="AY316" t="str">
            <v>WALPOLE</v>
          </cell>
          <cell r="BC316">
            <v>0</v>
          </cell>
          <cell r="BF316">
            <v>0</v>
          </cell>
          <cell r="BG316">
            <v>0</v>
          </cell>
          <cell r="BI316">
            <v>0</v>
          </cell>
          <cell r="BJ316">
            <v>55261</v>
          </cell>
          <cell r="BK316">
            <v>55261</v>
          </cell>
          <cell r="BL316">
            <v>0</v>
          </cell>
          <cell r="BN316">
            <v>0</v>
          </cell>
          <cell r="BO316">
            <v>0</v>
          </cell>
          <cell r="BQ316">
            <v>0</v>
          </cell>
          <cell r="BR316">
            <v>0</v>
          </cell>
          <cell r="BU316">
            <v>-307</v>
          </cell>
        </row>
        <row r="317">
          <cell r="A317">
            <v>308</v>
          </cell>
          <cell r="B317">
            <v>308</v>
          </cell>
          <cell r="C317" t="str">
            <v>WALTHAM</v>
          </cell>
          <cell r="D317">
            <v>17</v>
          </cell>
          <cell r="E317">
            <v>275200</v>
          </cell>
          <cell r="F317">
            <v>15181</v>
          </cell>
          <cell r="G317">
            <v>290381</v>
          </cell>
          <cell r="I317">
            <v>45759.878934255241</v>
          </cell>
          <cell r="J317">
            <v>0.44606032391371442</v>
          </cell>
          <cell r="K317">
            <v>15181</v>
          </cell>
          <cell r="L317">
            <v>60940.878934255241</v>
          </cell>
          <cell r="N317">
            <v>229440.12106574475</v>
          </cell>
          <cell r="P317">
            <v>0</v>
          </cell>
          <cell r="Q317">
            <v>45759.878934255241</v>
          </cell>
          <cell r="R317">
            <v>15181</v>
          </cell>
          <cell r="S317">
            <v>60940.878934255241</v>
          </cell>
          <cell r="U317">
            <v>117767.75</v>
          </cell>
          <cell r="V317">
            <v>0</v>
          </cell>
          <cell r="W317">
            <v>308</v>
          </cell>
          <cell r="X317">
            <v>17</v>
          </cell>
          <cell r="Y317">
            <v>275200</v>
          </cell>
          <cell r="Z317">
            <v>0</v>
          </cell>
          <cell r="AA317">
            <v>275200</v>
          </cell>
          <cell r="AB317">
            <v>15181</v>
          </cell>
          <cell r="AC317">
            <v>290381</v>
          </cell>
          <cell r="AD317">
            <v>0</v>
          </cell>
          <cell r="AE317">
            <v>0</v>
          </cell>
          <cell r="AF317">
            <v>0</v>
          </cell>
          <cell r="AG317">
            <v>290381</v>
          </cell>
          <cell r="AI317">
            <v>308</v>
          </cell>
          <cell r="AJ317">
            <v>308</v>
          </cell>
          <cell r="AK317" t="str">
            <v>WALTHAM</v>
          </cell>
          <cell r="AL317">
            <v>275200</v>
          </cell>
          <cell r="AM317">
            <v>219966</v>
          </cell>
          <cell r="AN317">
            <v>55234</v>
          </cell>
          <cell r="AO317">
            <v>0</v>
          </cell>
          <cell r="AP317">
            <v>33616.75</v>
          </cell>
          <cell r="AQ317">
            <v>0</v>
          </cell>
          <cell r="AR317">
            <v>0</v>
          </cell>
          <cell r="AS317">
            <v>13736</v>
          </cell>
          <cell r="AT317">
            <v>0</v>
          </cell>
          <cell r="AU317">
            <v>102586.75</v>
          </cell>
          <cell r="AV317">
            <v>45759.878934255241</v>
          </cell>
          <cell r="AX317">
            <v>308</v>
          </cell>
          <cell r="AY317" t="str">
            <v>WALTHAM</v>
          </cell>
          <cell r="BC317">
            <v>0</v>
          </cell>
          <cell r="BF317">
            <v>0</v>
          </cell>
          <cell r="BG317">
            <v>0</v>
          </cell>
          <cell r="BI317">
            <v>0</v>
          </cell>
          <cell r="BJ317">
            <v>55234</v>
          </cell>
          <cell r="BK317">
            <v>55234</v>
          </cell>
          <cell r="BL317">
            <v>0</v>
          </cell>
          <cell r="BN317">
            <v>0</v>
          </cell>
          <cell r="BO317">
            <v>0</v>
          </cell>
          <cell r="BQ317">
            <v>12207</v>
          </cell>
          <cell r="BR317">
            <v>0</v>
          </cell>
          <cell r="BU317">
            <v>-308</v>
          </cell>
        </row>
        <row r="318">
          <cell r="A318">
            <v>309</v>
          </cell>
          <cell r="B318">
            <v>309</v>
          </cell>
          <cell r="C318" t="str">
            <v>WARE</v>
          </cell>
          <cell r="D318">
            <v>2</v>
          </cell>
          <cell r="E318">
            <v>20872</v>
          </cell>
          <cell r="F318">
            <v>1786</v>
          </cell>
          <cell r="G318">
            <v>22658</v>
          </cell>
          <cell r="I318">
            <v>4155.6206817218435</v>
          </cell>
          <cell r="J318">
            <v>0.41828089398307433</v>
          </cell>
          <cell r="K318">
            <v>1786</v>
          </cell>
          <cell r="L318">
            <v>5941.6206817218435</v>
          </cell>
          <cell r="N318">
            <v>16716.379318278156</v>
          </cell>
          <cell r="P318">
            <v>0</v>
          </cell>
          <cell r="Q318">
            <v>4155.6206817218435</v>
          </cell>
          <cell r="R318">
            <v>1786</v>
          </cell>
          <cell r="S318">
            <v>5941.6206817218435</v>
          </cell>
          <cell r="U318">
            <v>11721</v>
          </cell>
          <cell r="V318">
            <v>0</v>
          </cell>
          <cell r="W318">
            <v>309</v>
          </cell>
          <cell r="X318">
            <v>2</v>
          </cell>
          <cell r="Y318">
            <v>20872</v>
          </cell>
          <cell r="Z318">
            <v>0</v>
          </cell>
          <cell r="AA318">
            <v>20872</v>
          </cell>
          <cell r="AB318">
            <v>1786</v>
          </cell>
          <cell r="AC318">
            <v>22658</v>
          </cell>
          <cell r="AD318">
            <v>0</v>
          </cell>
          <cell r="AE318">
            <v>0</v>
          </cell>
          <cell r="AF318">
            <v>0</v>
          </cell>
          <cell r="AG318">
            <v>22658</v>
          </cell>
          <cell r="AI318">
            <v>309</v>
          </cell>
          <cell r="AJ318">
            <v>309</v>
          </cell>
          <cell r="AK318" t="str">
            <v>WARE</v>
          </cell>
          <cell r="AL318">
            <v>20872</v>
          </cell>
          <cell r="AM318">
            <v>15856</v>
          </cell>
          <cell r="AN318">
            <v>5016</v>
          </cell>
          <cell r="AO318">
            <v>1148.25</v>
          </cell>
          <cell r="AP318">
            <v>0</v>
          </cell>
          <cell r="AQ318">
            <v>2577.75</v>
          </cell>
          <cell r="AR318">
            <v>1193</v>
          </cell>
          <cell r="AS318">
            <v>0</v>
          </cell>
          <cell r="AT318">
            <v>0</v>
          </cell>
          <cell r="AU318">
            <v>9935</v>
          </cell>
          <cell r="AV318">
            <v>4155.6206817218435</v>
          </cell>
          <cell r="AX318">
            <v>309</v>
          </cell>
          <cell r="AY318" t="str">
            <v>WARE</v>
          </cell>
          <cell r="BC318">
            <v>0</v>
          </cell>
          <cell r="BF318">
            <v>0</v>
          </cell>
          <cell r="BG318">
            <v>0</v>
          </cell>
          <cell r="BI318">
            <v>0</v>
          </cell>
          <cell r="BJ318">
            <v>5016</v>
          </cell>
          <cell r="BK318">
            <v>5016</v>
          </cell>
          <cell r="BL318">
            <v>0</v>
          </cell>
          <cell r="BN318">
            <v>0</v>
          </cell>
          <cell r="BO318">
            <v>0</v>
          </cell>
          <cell r="BQ318">
            <v>4824</v>
          </cell>
          <cell r="BR318">
            <v>1127.75</v>
          </cell>
          <cell r="BU318">
            <v>-309</v>
          </cell>
        </row>
        <row r="319">
          <cell r="A319">
            <v>310</v>
          </cell>
          <cell r="B319">
            <v>310</v>
          </cell>
          <cell r="C319" t="str">
            <v>WAREHAM</v>
          </cell>
          <cell r="D319">
            <v>55</v>
          </cell>
          <cell r="E319">
            <v>622448</v>
          </cell>
          <cell r="F319">
            <v>49115</v>
          </cell>
          <cell r="G319">
            <v>671563</v>
          </cell>
          <cell r="I319">
            <v>95859.299561265478</v>
          </cell>
          <cell r="J319">
            <v>0.4582578785998101</v>
          </cell>
          <cell r="K319">
            <v>49115</v>
          </cell>
          <cell r="L319">
            <v>144974.29956126548</v>
          </cell>
          <cell r="N319">
            <v>526588.70043873449</v>
          </cell>
          <cell r="P319">
            <v>0</v>
          </cell>
          <cell r="Q319">
            <v>95859.299561265478</v>
          </cell>
          <cell r="R319">
            <v>49115</v>
          </cell>
          <cell r="S319">
            <v>144974.29956126548</v>
          </cell>
          <cell r="U319">
            <v>258297</v>
          </cell>
          <cell r="V319">
            <v>0</v>
          </cell>
          <cell r="W319">
            <v>310</v>
          </cell>
          <cell r="X319">
            <v>55</v>
          </cell>
          <cell r="Y319">
            <v>622448</v>
          </cell>
          <cell r="Z319">
            <v>0</v>
          </cell>
          <cell r="AA319">
            <v>622448</v>
          </cell>
          <cell r="AB319">
            <v>49115</v>
          </cell>
          <cell r="AC319">
            <v>671563</v>
          </cell>
          <cell r="AD319">
            <v>0</v>
          </cell>
          <cell r="AE319">
            <v>0</v>
          </cell>
          <cell r="AF319">
            <v>0</v>
          </cell>
          <cell r="AG319">
            <v>671563</v>
          </cell>
          <cell r="AI319">
            <v>310</v>
          </cell>
          <cell r="AJ319">
            <v>310</v>
          </cell>
          <cell r="AK319" t="str">
            <v>WAREHAM</v>
          </cell>
          <cell r="AL319">
            <v>622448</v>
          </cell>
          <cell r="AM319">
            <v>506742</v>
          </cell>
          <cell r="AN319">
            <v>115706</v>
          </cell>
          <cell r="AO319">
            <v>27484</v>
          </cell>
          <cell r="AP319">
            <v>56952.25</v>
          </cell>
          <cell r="AQ319">
            <v>9039.75</v>
          </cell>
          <cell r="AR319">
            <v>0</v>
          </cell>
          <cell r="AS319">
            <v>0</v>
          </cell>
          <cell r="AT319">
            <v>0</v>
          </cell>
          <cell r="AU319">
            <v>209182</v>
          </cell>
          <cell r="AV319">
            <v>95859.299561265478</v>
          </cell>
          <cell r="AX319">
            <v>310</v>
          </cell>
          <cell r="AY319" t="str">
            <v>WAREHAM</v>
          </cell>
          <cell r="BC319">
            <v>0</v>
          </cell>
          <cell r="BF319">
            <v>0</v>
          </cell>
          <cell r="BG319">
            <v>0</v>
          </cell>
          <cell r="BI319">
            <v>0</v>
          </cell>
          <cell r="BJ319">
            <v>115706</v>
          </cell>
          <cell r="BK319">
            <v>115706</v>
          </cell>
          <cell r="BL319">
            <v>0</v>
          </cell>
          <cell r="BN319">
            <v>0</v>
          </cell>
          <cell r="BO319">
            <v>0</v>
          </cell>
          <cell r="BQ319">
            <v>23906</v>
          </cell>
          <cell r="BR319">
            <v>40081</v>
          </cell>
          <cell r="BU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-313</v>
          </cell>
        </row>
        <row r="323">
          <cell r="A323">
            <v>314</v>
          </cell>
          <cell r="B323">
            <v>314</v>
          </cell>
          <cell r="C323" t="str">
            <v>WATERTOWN</v>
          </cell>
          <cell r="D323">
            <v>10</v>
          </cell>
          <cell r="E323">
            <v>168219</v>
          </cell>
          <cell r="F323">
            <v>8930</v>
          </cell>
          <cell r="G323">
            <v>177149</v>
          </cell>
          <cell r="I323">
            <v>0</v>
          </cell>
          <cell r="J323">
            <v>0</v>
          </cell>
          <cell r="K323">
            <v>8930</v>
          </cell>
          <cell r="L323">
            <v>8930</v>
          </cell>
          <cell r="N323">
            <v>168219</v>
          </cell>
          <cell r="P323">
            <v>0</v>
          </cell>
          <cell r="Q323">
            <v>0</v>
          </cell>
          <cell r="R323">
            <v>8930</v>
          </cell>
          <cell r="S323">
            <v>8930</v>
          </cell>
          <cell r="U323">
            <v>38284.25</v>
          </cell>
          <cell r="V323">
            <v>0</v>
          </cell>
          <cell r="W323">
            <v>314</v>
          </cell>
          <cell r="X323">
            <v>10</v>
          </cell>
          <cell r="Y323">
            <v>168219</v>
          </cell>
          <cell r="Z323">
            <v>0</v>
          </cell>
          <cell r="AA323">
            <v>168219</v>
          </cell>
          <cell r="AB323">
            <v>8930</v>
          </cell>
          <cell r="AC323">
            <v>177149</v>
          </cell>
          <cell r="AD323">
            <v>0</v>
          </cell>
          <cell r="AE323">
            <v>0</v>
          </cell>
          <cell r="AF323">
            <v>0</v>
          </cell>
          <cell r="AG323">
            <v>177149</v>
          </cell>
          <cell r="AI323">
            <v>314</v>
          </cell>
          <cell r="AJ323">
            <v>314</v>
          </cell>
          <cell r="AK323" t="str">
            <v>WATERTOWN</v>
          </cell>
          <cell r="AL323">
            <v>168219</v>
          </cell>
          <cell r="AM323">
            <v>184283</v>
          </cell>
          <cell r="AN323">
            <v>0</v>
          </cell>
          <cell r="AO323">
            <v>4727.75</v>
          </cell>
          <cell r="AP323">
            <v>0</v>
          </cell>
          <cell r="AQ323">
            <v>20073.25</v>
          </cell>
          <cell r="AR323">
            <v>4553.25</v>
          </cell>
          <cell r="AS323">
            <v>0</v>
          </cell>
          <cell r="AT323">
            <v>0</v>
          </cell>
          <cell r="AU323">
            <v>29354.25</v>
          </cell>
          <cell r="AV323">
            <v>0</v>
          </cell>
          <cell r="AX323">
            <v>314</v>
          </cell>
          <cell r="AY323" t="str">
            <v>WATERTOWN</v>
          </cell>
          <cell r="BC323">
            <v>0</v>
          </cell>
          <cell r="BF323">
            <v>0</v>
          </cell>
          <cell r="BG323">
            <v>0</v>
          </cell>
          <cell r="BI323">
            <v>0</v>
          </cell>
          <cell r="BJ323">
            <v>0</v>
          </cell>
          <cell r="BK323">
            <v>0</v>
          </cell>
          <cell r="BL323">
            <v>0</v>
          </cell>
          <cell r="BN323">
            <v>0</v>
          </cell>
          <cell r="BO323">
            <v>0</v>
          </cell>
          <cell r="BQ323">
            <v>7402</v>
          </cell>
          <cell r="BR323">
            <v>0</v>
          </cell>
          <cell r="BU323">
            <v>-314</v>
          </cell>
        </row>
        <row r="324">
          <cell r="A324">
            <v>315</v>
          </cell>
          <cell r="B324">
            <v>315</v>
          </cell>
          <cell r="C324" t="str">
            <v>WAYLAND</v>
          </cell>
          <cell r="D324">
            <v>0</v>
          </cell>
          <cell r="E324">
            <v>0</v>
          </cell>
          <cell r="F324">
            <v>0</v>
          </cell>
          <cell r="G324">
            <v>0</v>
          </cell>
          <cell r="I324">
            <v>0</v>
          </cell>
          <cell r="J324">
            <v>0</v>
          </cell>
          <cell r="K324">
            <v>0</v>
          </cell>
          <cell r="L324">
            <v>0</v>
          </cell>
          <cell r="N324">
            <v>0</v>
          </cell>
          <cell r="P324">
            <v>0</v>
          </cell>
          <cell r="Q324">
            <v>0</v>
          </cell>
          <cell r="R324">
            <v>0</v>
          </cell>
          <cell r="S324">
            <v>0</v>
          </cell>
          <cell r="U324">
            <v>1259</v>
          </cell>
          <cell r="V324">
            <v>0</v>
          </cell>
          <cell r="W324">
            <v>315</v>
          </cell>
          <cell r="AI324">
            <v>315</v>
          </cell>
          <cell r="AJ324">
            <v>315</v>
          </cell>
          <cell r="AK324" t="str">
            <v>WAYLAND</v>
          </cell>
          <cell r="AL324">
            <v>0</v>
          </cell>
          <cell r="AM324">
            <v>0</v>
          </cell>
          <cell r="AN324">
            <v>0</v>
          </cell>
          <cell r="AO324">
            <v>0</v>
          </cell>
          <cell r="AP324">
            <v>0</v>
          </cell>
          <cell r="AQ324">
            <v>0</v>
          </cell>
          <cell r="AR324">
            <v>1259</v>
          </cell>
          <cell r="AS324">
            <v>0</v>
          </cell>
          <cell r="AT324">
            <v>0</v>
          </cell>
          <cell r="AU324">
            <v>1259</v>
          </cell>
          <cell r="AV324">
            <v>0</v>
          </cell>
          <cell r="AX324">
            <v>315</v>
          </cell>
          <cell r="AY324" t="str">
            <v>WAYLAND</v>
          </cell>
          <cell r="BC324">
            <v>0</v>
          </cell>
          <cell r="BF324">
            <v>0</v>
          </cell>
          <cell r="BG324">
            <v>0</v>
          </cell>
          <cell r="BI324">
            <v>0</v>
          </cell>
          <cell r="BJ324">
            <v>0</v>
          </cell>
          <cell r="BK324">
            <v>0</v>
          </cell>
          <cell r="BL324">
            <v>0</v>
          </cell>
          <cell r="BN324">
            <v>0</v>
          </cell>
          <cell r="BO324">
            <v>0</v>
          </cell>
          <cell r="BQ324">
            <v>0</v>
          </cell>
          <cell r="BR324">
            <v>0</v>
          </cell>
          <cell r="BU324">
            <v>-315</v>
          </cell>
        </row>
        <row r="325">
          <cell r="A325">
            <v>316</v>
          </cell>
          <cell r="B325">
            <v>316</v>
          </cell>
          <cell r="C325" t="str">
            <v>WEBSTER</v>
          </cell>
          <cell r="D325">
            <v>14</v>
          </cell>
          <cell r="E325">
            <v>160061</v>
          </cell>
          <cell r="F325">
            <v>12502</v>
          </cell>
          <cell r="G325">
            <v>172563</v>
          </cell>
          <cell r="I325">
            <v>11164.502453525431</v>
          </cell>
          <cell r="J325">
            <v>0.45055852996056905</v>
          </cell>
          <cell r="K325">
            <v>12502</v>
          </cell>
          <cell r="L325">
            <v>23666.502453525431</v>
          </cell>
          <cell r="N325">
            <v>148896.49754647457</v>
          </cell>
          <cell r="P325">
            <v>0</v>
          </cell>
          <cell r="Q325">
            <v>11164.502453525431</v>
          </cell>
          <cell r="R325">
            <v>12502</v>
          </cell>
          <cell r="S325">
            <v>23666.502453525431</v>
          </cell>
          <cell r="U325">
            <v>37281.25</v>
          </cell>
          <cell r="V325">
            <v>0</v>
          </cell>
          <cell r="W325">
            <v>316</v>
          </cell>
          <cell r="X325">
            <v>14</v>
          </cell>
          <cell r="Y325">
            <v>160061</v>
          </cell>
          <cell r="Z325">
            <v>0</v>
          </cell>
          <cell r="AA325">
            <v>160061</v>
          </cell>
          <cell r="AB325">
            <v>12502</v>
          </cell>
          <cell r="AC325">
            <v>172563</v>
          </cell>
          <cell r="AD325">
            <v>0</v>
          </cell>
          <cell r="AE325">
            <v>0</v>
          </cell>
          <cell r="AF325">
            <v>0</v>
          </cell>
          <cell r="AG325">
            <v>172563</v>
          </cell>
          <cell r="AI325">
            <v>316</v>
          </cell>
          <cell r="AJ325">
            <v>316</v>
          </cell>
          <cell r="AK325" t="str">
            <v>WEBSTER</v>
          </cell>
          <cell r="AL325">
            <v>160061</v>
          </cell>
          <cell r="AM325">
            <v>146585</v>
          </cell>
          <cell r="AN325">
            <v>13476</v>
          </cell>
          <cell r="AO325">
            <v>1775</v>
          </cell>
          <cell r="AP325">
            <v>0</v>
          </cell>
          <cell r="AQ325">
            <v>0</v>
          </cell>
          <cell r="AR325">
            <v>5310.25</v>
          </cell>
          <cell r="AS325">
            <v>4218</v>
          </cell>
          <cell r="AT325">
            <v>0</v>
          </cell>
          <cell r="AU325">
            <v>24779.25</v>
          </cell>
          <cell r="AV325">
            <v>11164.502453525431</v>
          </cell>
          <cell r="AX325">
            <v>316</v>
          </cell>
          <cell r="AY325" t="str">
            <v>WEBSTER</v>
          </cell>
          <cell r="BC325">
            <v>0</v>
          </cell>
          <cell r="BF325">
            <v>0</v>
          </cell>
          <cell r="BG325">
            <v>0</v>
          </cell>
          <cell r="BI325">
            <v>0</v>
          </cell>
          <cell r="BJ325">
            <v>13476</v>
          </cell>
          <cell r="BK325">
            <v>13476</v>
          </cell>
          <cell r="BL325">
            <v>0</v>
          </cell>
          <cell r="BN325">
            <v>0</v>
          </cell>
          <cell r="BO325">
            <v>0</v>
          </cell>
          <cell r="BQ325">
            <v>10811</v>
          </cell>
          <cell r="BR325">
            <v>0</v>
          </cell>
          <cell r="BU325">
            <v>-316</v>
          </cell>
        </row>
        <row r="326">
          <cell r="A326">
            <v>317</v>
          </cell>
          <cell r="B326">
            <v>317</v>
          </cell>
          <cell r="C326" t="str">
            <v>WELLESLEY</v>
          </cell>
          <cell r="D326">
            <v>1</v>
          </cell>
          <cell r="E326">
            <v>16495</v>
          </cell>
          <cell r="F326">
            <v>893</v>
          </cell>
          <cell r="G326">
            <v>17388</v>
          </cell>
          <cell r="I326">
            <v>575.78875075691417</v>
          </cell>
          <cell r="J326">
            <v>7.892111856312431E-2</v>
          </cell>
          <cell r="K326">
            <v>893</v>
          </cell>
          <cell r="L326">
            <v>1468.7887507569142</v>
          </cell>
          <cell r="N326">
            <v>15919.211249243086</v>
          </cell>
          <cell r="P326">
            <v>0</v>
          </cell>
          <cell r="Q326">
            <v>575.78875075691417</v>
          </cell>
          <cell r="R326">
            <v>893</v>
          </cell>
          <cell r="S326">
            <v>1468.7887507569142</v>
          </cell>
          <cell r="U326">
            <v>8188.75</v>
          </cell>
          <cell r="V326">
            <v>0</v>
          </cell>
          <cell r="W326">
            <v>317</v>
          </cell>
          <cell r="X326">
            <v>1</v>
          </cell>
          <cell r="Y326">
            <v>16495</v>
          </cell>
          <cell r="Z326">
            <v>0</v>
          </cell>
          <cell r="AA326">
            <v>16495</v>
          </cell>
          <cell r="AB326">
            <v>893</v>
          </cell>
          <cell r="AC326">
            <v>17388</v>
          </cell>
          <cell r="AD326">
            <v>0</v>
          </cell>
          <cell r="AE326">
            <v>0</v>
          </cell>
          <cell r="AF326">
            <v>0</v>
          </cell>
          <cell r="AG326">
            <v>17388</v>
          </cell>
          <cell r="AI326">
            <v>317</v>
          </cell>
          <cell r="AJ326">
            <v>317</v>
          </cell>
          <cell r="AK326" t="str">
            <v>WELLESLEY</v>
          </cell>
          <cell r="AL326">
            <v>16495</v>
          </cell>
          <cell r="AM326">
            <v>15800</v>
          </cell>
          <cell r="AN326">
            <v>695</v>
          </cell>
          <cell r="AO326">
            <v>453.25</v>
          </cell>
          <cell r="AP326">
            <v>0</v>
          </cell>
          <cell r="AQ326">
            <v>210</v>
          </cell>
          <cell r="AR326">
            <v>226</v>
          </cell>
          <cell r="AS326">
            <v>5711.5</v>
          </cell>
          <cell r="AT326">
            <v>0</v>
          </cell>
          <cell r="AU326">
            <v>7295.75</v>
          </cell>
          <cell r="AV326">
            <v>575.78875075691417</v>
          </cell>
          <cell r="AX326">
            <v>317</v>
          </cell>
          <cell r="AY326" t="str">
            <v>WELLESLEY</v>
          </cell>
          <cell r="BC326">
            <v>0</v>
          </cell>
          <cell r="BF326">
            <v>0</v>
          </cell>
          <cell r="BG326">
            <v>0</v>
          </cell>
          <cell r="BI326">
            <v>0</v>
          </cell>
          <cell r="BJ326">
            <v>695</v>
          </cell>
          <cell r="BK326">
            <v>695</v>
          </cell>
          <cell r="BL326">
            <v>0</v>
          </cell>
          <cell r="BN326">
            <v>0</v>
          </cell>
          <cell r="BO326">
            <v>0</v>
          </cell>
          <cell r="BQ326">
            <v>181</v>
          </cell>
          <cell r="BR326">
            <v>304.5</v>
          </cell>
          <cell r="BU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-320</v>
          </cell>
        </row>
        <row r="330">
          <cell r="A330">
            <v>321</v>
          </cell>
          <cell r="B330">
            <v>328</v>
          </cell>
          <cell r="C330" t="str">
            <v>WESTBOROUGH</v>
          </cell>
          <cell r="D330">
            <v>5</v>
          </cell>
          <cell r="E330">
            <v>67945</v>
          </cell>
          <cell r="F330">
            <v>4465</v>
          </cell>
          <cell r="G330">
            <v>72410</v>
          </cell>
          <cell r="I330">
            <v>0</v>
          </cell>
          <cell r="J330">
            <v>0</v>
          </cell>
          <cell r="K330">
            <v>4465</v>
          </cell>
          <cell r="L330">
            <v>4465</v>
          </cell>
          <cell r="N330">
            <v>67945</v>
          </cell>
          <cell r="P330">
            <v>0</v>
          </cell>
          <cell r="Q330">
            <v>0</v>
          </cell>
          <cell r="R330">
            <v>4465</v>
          </cell>
          <cell r="S330">
            <v>4465</v>
          </cell>
          <cell r="U330">
            <v>5102.5</v>
          </cell>
          <cell r="V330">
            <v>0</v>
          </cell>
          <cell r="W330">
            <v>321</v>
          </cell>
          <cell r="X330">
            <v>5</v>
          </cell>
          <cell r="Y330">
            <v>67945</v>
          </cell>
          <cell r="Z330">
            <v>0</v>
          </cell>
          <cell r="AA330">
            <v>67945</v>
          </cell>
          <cell r="AB330">
            <v>4465</v>
          </cell>
          <cell r="AC330">
            <v>72410</v>
          </cell>
          <cell r="AD330">
            <v>0</v>
          </cell>
          <cell r="AE330">
            <v>0</v>
          </cell>
          <cell r="AF330">
            <v>0</v>
          </cell>
          <cell r="AG330">
            <v>72410</v>
          </cell>
          <cell r="AI330">
            <v>321</v>
          </cell>
          <cell r="AJ330">
            <v>328</v>
          </cell>
          <cell r="AK330" t="str">
            <v>WESTBOROUGH</v>
          </cell>
          <cell r="AL330">
            <v>67945</v>
          </cell>
          <cell r="AM330">
            <v>77520</v>
          </cell>
          <cell r="AN330">
            <v>0</v>
          </cell>
          <cell r="AO330">
            <v>54.75</v>
          </cell>
          <cell r="AP330">
            <v>0</v>
          </cell>
          <cell r="AQ330">
            <v>582.75</v>
          </cell>
          <cell r="AR330">
            <v>0</v>
          </cell>
          <cell r="AS330">
            <v>0</v>
          </cell>
          <cell r="AT330">
            <v>0</v>
          </cell>
          <cell r="AU330">
            <v>637.5</v>
          </cell>
          <cell r="AV330">
            <v>0</v>
          </cell>
          <cell r="AX330">
            <v>321</v>
          </cell>
          <cell r="AY330" t="str">
            <v>WESTBOROUGH</v>
          </cell>
          <cell r="BC330">
            <v>0</v>
          </cell>
          <cell r="BF330">
            <v>0</v>
          </cell>
          <cell r="BG330">
            <v>0</v>
          </cell>
          <cell r="BI330">
            <v>0</v>
          </cell>
          <cell r="BJ330">
            <v>0</v>
          </cell>
          <cell r="BK330">
            <v>0</v>
          </cell>
          <cell r="BL330">
            <v>0</v>
          </cell>
          <cell r="BN330">
            <v>0</v>
          </cell>
          <cell r="BO330">
            <v>0</v>
          </cell>
          <cell r="BQ330">
            <v>0</v>
          </cell>
          <cell r="BR330">
            <v>5090.75</v>
          </cell>
          <cell r="BU330">
            <v>-321</v>
          </cell>
        </row>
        <row r="331">
          <cell r="A331">
            <v>322</v>
          </cell>
          <cell r="B331">
            <v>321</v>
          </cell>
          <cell r="C331" t="str">
            <v>WEST BOYLSTON</v>
          </cell>
          <cell r="D331">
            <v>19</v>
          </cell>
          <cell r="E331">
            <v>287182</v>
          </cell>
          <cell r="F331">
            <v>16967</v>
          </cell>
          <cell r="G331">
            <v>304149</v>
          </cell>
          <cell r="I331">
            <v>0</v>
          </cell>
          <cell r="J331">
            <v>0</v>
          </cell>
          <cell r="K331">
            <v>16967</v>
          </cell>
          <cell r="L331">
            <v>16967</v>
          </cell>
          <cell r="N331">
            <v>287182</v>
          </cell>
          <cell r="P331">
            <v>0</v>
          </cell>
          <cell r="Q331">
            <v>0</v>
          </cell>
          <cell r="R331">
            <v>16967</v>
          </cell>
          <cell r="S331">
            <v>16967</v>
          </cell>
          <cell r="U331">
            <v>61510</v>
          </cell>
          <cell r="V331">
            <v>0</v>
          </cell>
          <cell r="W331">
            <v>322</v>
          </cell>
          <cell r="X331">
            <v>19</v>
          </cell>
          <cell r="Y331">
            <v>287182</v>
          </cell>
          <cell r="Z331">
            <v>0</v>
          </cell>
          <cell r="AA331">
            <v>287182</v>
          </cell>
          <cell r="AB331">
            <v>16967</v>
          </cell>
          <cell r="AC331">
            <v>304149</v>
          </cell>
          <cell r="AD331">
            <v>0</v>
          </cell>
          <cell r="AE331">
            <v>0</v>
          </cell>
          <cell r="AF331">
            <v>0</v>
          </cell>
          <cell r="AG331">
            <v>304149</v>
          </cell>
          <cell r="AI331">
            <v>322</v>
          </cell>
          <cell r="AJ331">
            <v>321</v>
          </cell>
          <cell r="AK331" t="str">
            <v>WEST BOYLSTON</v>
          </cell>
          <cell r="AL331">
            <v>287182</v>
          </cell>
          <cell r="AM331">
            <v>293320</v>
          </cell>
          <cell r="AN331">
            <v>0</v>
          </cell>
          <cell r="AO331">
            <v>15541</v>
          </cell>
          <cell r="AP331">
            <v>10716</v>
          </cell>
          <cell r="AQ331">
            <v>0</v>
          </cell>
          <cell r="AR331">
            <v>16243.25</v>
          </cell>
          <cell r="AS331">
            <v>2042.75</v>
          </cell>
          <cell r="AT331">
            <v>0</v>
          </cell>
          <cell r="AU331">
            <v>44543</v>
          </cell>
          <cell r="AV331">
            <v>0</v>
          </cell>
          <cell r="AX331">
            <v>322</v>
          </cell>
          <cell r="AY331" t="str">
            <v>WEST BOYLSTON</v>
          </cell>
          <cell r="BC331">
            <v>0</v>
          </cell>
          <cell r="BF331">
            <v>0</v>
          </cell>
          <cell r="BG331">
            <v>0</v>
          </cell>
          <cell r="BI331">
            <v>0</v>
          </cell>
          <cell r="BJ331">
            <v>0</v>
          </cell>
          <cell r="BK331">
            <v>0</v>
          </cell>
          <cell r="BL331">
            <v>0</v>
          </cell>
          <cell r="BN331">
            <v>0</v>
          </cell>
          <cell r="BO331">
            <v>0</v>
          </cell>
          <cell r="BQ331">
            <v>13628</v>
          </cell>
          <cell r="BR331">
            <v>9925.75</v>
          </cell>
          <cell r="BU331">
            <v>-322</v>
          </cell>
        </row>
        <row r="332">
          <cell r="A332">
            <v>323</v>
          </cell>
          <cell r="B332">
            <v>322</v>
          </cell>
          <cell r="C332" t="str">
            <v>WEST BRIDGEWATER</v>
          </cell>
          <cell r="D332">
            <v>1</v>
          </cell>
          <cell r="E332">
            <v>9933</v>
          </cell>
          <cell r="F332">
            <v>893</v>
          </cell>
          <cell r="G332">
            <v>10826</v>
          </cell>
          <cell r="I332">
            <v>0</v>
          </cell>
          <cell r="J332">
            <v>0</v>
          </cell>
          <cell r="K332">
            <v>893</v>
          </cell>
          <cell r="L332">
            <v>893</v>
          </cell>
          <cell r="N332">
            <v>9933</v>
          </cell>
          <cell r="P332">
            <v>0</v>
          </cell>
          <cell r="Q332">
            <v>0</v>
          </cell>
          <cell r="R332">
            <v>893</v>
          </cell>
          <cell r="S332">
            <v>893</v>
          </cell>
          <cell r="U332">
            <v>968.5</v>
          </cell>
          <cell r="V332">
            <v>0</v>
          </cell>
          <cell r="W332">
            <v>323</v>
          </cell>
          <cell r="X332">
            <v>1</v>
          </cell>
          <cell r="Y332">
            <v>9933</v>
          </cell>
          <cell r="Z332">
            <v>0</v>
          </cell>
          <cell r="AA332">
            <v>9933</v>
          </cell>
          <cell r="AB332">
            <v>893</v>
          </cell>
          <cell r="AC332">
            <v>10826</v>
          </cell>
          <cell r="AD332">
            <v>0</v>
          </cell>
          <cell r="AE332">
            <v>0</v>
          </cell>
          <cell r="AF332">
            <v>0</v>
          </cell>
          <cell r="AG332">
            <v>10826</v>
          </cell>
          <cell r="AI332">
            <v>323</v>
          </cell>
          <cell r="AJ332">
            <v>322</v>
          </cell>
          <cell r="AK332" t="str">
            <v>WEST BRIDGEWATER</v>
          </cell>
          <cell r="AL332">
            <v>9933</v>
          </cell>
          <cell r="AM332">
            <v>10284</v>
          </cell>
          <cell r="AN332">
            <v>0</v>
          </cell>
          <cell r="AO332">
            <v>75.5</v>
          </cell>
          <cell r="AP332">
            <v>0</v>
          </cell>
          <cell r="AQ332">
            <v>0</v>
          </cell>
          <cell r="AR332">
            <v>0</v>
          </cell>
          <cell r="AS332">
            <v>0</v>
          </cell>
          <cell r="AT332">
            <v>0</v>
          </cell>
          <cell r="AU332">
            <v>75.5</v>
          </cell>
          <cell r="AV332">
            <v>0</v>
          </cell>
          <cell r="AX332">
            <v>323</v>
          </cell>
          <cell r="AY332" t="str">
            <v>WEST BRIDGEWATER</v>
          </cell>
          <cell r="BC332">
            <v>0</v>
          </cell>
          <cell r="BF332">
            <v>0</v>
          </cell>
          <cell r="BG332">
            <v>0</v>
          </cell>
          <cell r="BI332">
            <v>0</v>
          </cell>
          <cell r="BJ332">
            <v>0</v>
          </cell>
          <cell r="BK332">
            <v>0</v>
          </cell>
          <cell r="BL332">
            <v>0</v>
          </cell>
          <cell r="BN332">
            <v>0</v>
          </cell>
          <cell r="BO332">
            <v>0</v>
          </cell>
          <cell r="BQ332">
            <v>0</v>
          </cell>
          <cell r="BR332">
            <v>71.75</v>
          </cell>
          <cell r="BU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-324</v>
          </cell>
        </row>
        <row r="334">
          <cell r="A334">
            <v>325</v>
          </cell>
          <cell r="B334">
            <v>329</v>
          </cell>
          <cell r="C334" t="str">
            <v>WESTFIELD</v>
          </cell>
          <cell r="D334">
            <v>11</v>
          </cell>
          <cell r="E334">
            <v>110548</v>
          </cell>
          <cell r="F334">
            <v>9823</v>
          </cell>
          <cell r="G334">
            <v>120371</v>
          </cell>
          <cell r="I334">
            <v>0</v>
          </cell>
          <cell r="J334">
            <v>0</v>
          </cell>
          <cell r="K334">
            <v>9823</v>
          </cell>
          <cell r="L334">
            <v>9823</v>
          </cell>
          <cell r="N334">
            <v>110548</v>
          </cell>
          <cell r="P334">
            <v>0</v>
          </cell>
          <cell r="Q334">
            <v>0</v>
          </cell>
          <cell r="R334">
            <v>9823</v>
          </cell>
          <cell r="S334">
            <v>9823</v>
          </cell>
          <cell r="U334">
            <v>24687.75</v>
          </cell>
          <cell r="V334">
            <v>0</v>
          </cell>
          <cell r="W334">
            <v>325</v>
          </cell>
          <cell r="X334">
            <v>11</v>
          </cell>
          <cell r="Y334">
            <v>110548</v>
          </cell>
          <cell r="Z334">
            <v>0</v>
          </cell>
          <cell r="AA334">
            <v>110548</v>
          </cell>
          <cell r="AB334">
            <v>9823</v>
          </cell>
          <cell r="AC334">
            <v>120371</v>
          </cell>
          <cell r="AD334">
            <v>0</v>
          </cell>
          <cell r="AE334">
            <v>0</v>
          </cell>
          <cell r="AF334">
            <v>0</v>
          </cell>
          <cell r="AG334">
            <v>120371</v>
          </cell>
          <cell r="AI334">
            <v>325</v>
          </cell>
          <cell r="AJ334">
            <v>329</v>
          </cell>
          <cell r="AK334" t="str">
            <v>WESTFIELD</v>
          </cell>
          <cell r="AL334">
            <v>110548</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-325</v>
          </cell>
        </row>
        <row r="335">
          <cell r="A335">
            <v>326</v>
          </cell>
          <cell r="B335">
            <v>330</v>
          </cell>
          <cell r="C335" t="str">
            <v>WESTFORD</v>
          </cell>
          <cell r="D335">
            <v>11</v>
          </cell>
          <cell r="E335">
            <v>130881</v>
          </cell>
          <cell r="F335">
            <v>9823</v>
          </cell>
          <cell r="G335">
            <v>140704</v>
          </cell>
          <cell r="I335">
            <v>0</v>
          </cell>
          <cell r="J335">
            <v>0</v>
          </cell>
          <cell r="K335">
            <v>9823</v>
          </cell>
          <cell r="L335">
            <v>9823</v>
          </cell>
          <cell r="N335">
            <v>130881</v>
          </cell>
          <cell r="P335">
            <v>0</v>
          </cell>
          <cell r="Q335">
            <v>0</v>
          </cell>
          <cell r="R335">
            <v>9823</v>
          </cell>
          <cell r="S335">
            <v>9823</v>
          </cell>
          <cell r="U335">
            <v>20020.25</v>
          </cell>
          <cell r="V335">
            <v>0</v>
          </cell>
          <cell r="W335">
            <v>326</v>
          </cell>
          <cell r="X335">
            <v>11</v>
          </cell>
          <cell r="Y335">
            <v>130881</v>
          </cell>
          <cell r="Z335">
            <v>0</v>
          </cell>
          <cell r="AA335">
            <v>130881</v>
          </cell>
          <cell r="AB335">
            <v>9823</v>
          </cell>
          <cell r="AC335">
            <v>140704</v>
          </cell>
          <cell r="AD335">
            <v>0</v>
          </cell>
          <cell r="AE335">
            <v>0</v>
          </cell>
          <cell r="AF335">
            <v>0</v>
          </cell>
          <cell r="AG335">
            <v>140704</v>
          </cell>
          <cell r="AI335">
            <v>326</v>
          </cell>
          <cell r="AJ335">
            <v>330</v>
          </cell>
          <cell r="AK335" t="str">
            <v>WESTFORD</v>
          </cell>
          <cell r="AL335">
            <v>130881</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-326</v>
          </cell>
        </row>
        <row r="336">
          <cell r="A336">
            <v>327</v>
          </cell>
          <cell r="B336">
            <v>331</v>
          </cell>
          <cell r="C336" t="str">
            <v>WESTHAMPTON</v>
          </cell>
          <cell r="D336">
            <v>5</v>
          </cell>
          <cell r="E336">
            <v>64175</v>
          </cell>
          <cell r="F336">
            <v>4465</v>
          </cell>
          <cell r="G336">
            <v>68640</v>
          </cell>
          <cell r="I336">
            <v>0</v>
          </cell>
          <cell r="J336">
            <v>0</v>
          </cell>
          <cell r="K336">
            <v>4465</v>
          </cell>
          <cell r="L336">
            <v>4465</v>
          </cell>
          <cell r="N336">
            <v>64175</v>
          </cell>
          <cell r="P336">
            <v>0</v>
          </cell>
          <cell r="Q336">
            <v>0</v>
          </cell>
          <cell r="R336">
            <v>4465</v>
          </cell>
          <cell r="S336">
            <v>4465</v>
          </cell>
          <cell r="U336">
            <v>19205.5</v>
          </cell>
          <cell r="V336">
            <v>0</v>
          </cell>
          <cell r="W336">
            <v>327</v>
          </cell>
          <cell r="X336">
            <v>5</v>
          </cell>
          <cell r="Y336">
            <v>64175</v>
          </cell>
          <cell r="Z336">
            <v>0</v>
          </cell>
          <cell r="AA336">
            <v>64175</v>
          </cell>
          <cell r="AB336">
            <v>4465</v>
          </cell>
          <cell r="AC336">
            <v>68640</v>
          </cell>
          <cell r="AD336">
            <v>0</v>
          </cell>
          <cell r="AE336">
            <v>0</v>
          </cell>
          <cell r="AF336">
            <v>0</v>
          </cell>
          <cell r="AG336">
            <v>68640</v>
          </cell>
          <cell r="AI336">
            <v>327</v>
          </cell>
          <cell r="AJ336">
            <v>331</v>
          </cell>
          <cell r="AK336" t="str">
            <v>WESTHAMPTON</v>
          </cell>
          <cell r="AL336">
            <v>64175</v>
          </cell>
          <cell r="AM336">
            <v>68726</v>
          </cell>
          <cell r="AN336">
            <v>0</v>
          </cell>
          <cell r="AO336">
            <v>4641.75</v>
          </cell>
          <cell r="AP336">
            <v>995.75</v>
          </cell>
          <cell r="AQ336">
            <v>2414.25</v>
          </cell>
          <cell r="AR336">
            <v>6688.75</v>
          </cell>
          <cell r="AS336">
            <v>0</v>
          </cell>
          <cell r="AT336">
            <v>0</v>
          </cell>
          <cell r="AU336">
            <v>14740.5</v>
          </cell>
          <cell r="AV336">
            <v>0</v>
          </cell>
          <cell r="AX336">
            <v>327</v>
          </cell>
          <cell r="AY336" t="str">
            <v>WESTHAMPTON</v>
          </cell>
          <cell r="BC336">
            <v>0</v>
          </cell>
          <cell r="BF336">
            <v>0</v>
          </cell>
          <cell r="BG336">
            <v>0</v>
          </cell>
          <cell r="BI336">
            <v>0</v>
          </cell>
          <cell r="BJ336">
            <v>0</v>
          </cell>
          <cell r="BK336">
            <v>0</v>
          </cell>
          <cell r="BL336">
            <v>0</v>
          </cell>
          <cell r="BN336">
            <v>0</v>
          </cell>
          <cell r="BO336">
            <v>0</v>
          </cell>
          <cell r="BQ336">
            <v>0</v>
          </cell>
          <cell r="BR336">
            <v>0</v>
          </cell>
          <cell r="BU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-330</v>
          </cell>
        </row>
        <row r="340">
          <cell r="A340">
            <v>331</v>
          </cell>
          <cell r="B340">
            <v>334</v>
          </cell>
          <cell r="C340" t="str">
            <v>WESTPORT</v>
          </cell>
          <cell r="D340">
            <v>7</v>
          </cell>
          <cell r="E340">
            <v>76760</v>
          </cell>
          <cell r="F340">
            <v>6251</v>
          </cell>
          <cell r="G340">
            <v>83011</v>
          </cell>
          <cell r="I340">
            <v>1522.7334156708032</v>
          </cell>
          <cell r="J340">
            <v>8.3080089241934871E-2</v>
          </cell>
          <cell r="K340">
            <v>6251</v>
          </cell>
          <cell r="L340">
            <v>7773.733415670803</v>
          </cell>
          <cell r="N340">
            <v>75237.266584329191</v>
          </cell>
          <cell r="P340">
            <v>0</v>
          </cell>
          <cell r="Q340">
            <v>1522.7334156708032</v>
          </cell>
          <cell r="R340">
            <v>6251</v>
          </cell>
          <cell r="S340">
            <v>7773.733415670803</v>
          </cell>
          <cell r="U340">
            <v>24579.5</v>
          </cell>
          <cell r="V340">
            <v>0</v>
          </cell>
          <cell r="W340">
            <v>331</v>
          </cell>
          <cell r="X340">
            <v>7</v>
          </cell>
          <cell r="Y340">
            <v>76760</v>
          </cell>
          <cell r="Z340">
            <v>0</v>
          </cell>
          <cell r="AA340">
            <v>76760</v>
          </cell>
          <cell r="AB340">
            <v>6251</v>
          </cell>
          <cell r="AC340">
            <v>83011</v>
          </cell>
          <cell r="AD340">
            <v>0</v>
          </cell>
          <cell r="AE340">
            <v>0</v>
          </cell>
          <cell r="AF340">
            <v>0</v>
          </cell>
          <cell r="AG340">
            <v>83011</v>
          </cell>
          <cell r="AI340">
            <v>331</v>
          </cell>
          <cell r="AJ340">
            <v>334</v>
          </cell>
          <cell r="AK340" t="str">
            <v>WESTPORT</v>
          </cell>
          <cell r="AL340">
            <v>76760</v>
          </cell>
          <cell r="AM340">
            <v>74922</v>
          </cell>
          <cell r="AN340">
            <v>1838</v>
          </cell>
          <cell r="AO340">
            <v>3739.25</v>
          </cell>
          <cell r="AP340">
            <v>0</v>
          </cell>
          <cell r="AQ340">
            <v>0</v>
          </cell>
          <cell r="AR340">
            <v>12751.25</v>
          </cell>
          <cell r="AS340">
            <v>0</v>
          </cell>
          <cell r="AT340">
            <v>0</v>
          </cell>
          <cell r="AU340">
            <v>18328.5</v>
          </cell>
          <cell r="AV340">
            <v>1522.7334156708032</v>
          </cell>
          <cell r="AX340">
            <v>331</v>
          </cell>
          <cell r="AY340" t="str">
            <v>WESTPORT</v>
          </cell>
          <cell r="BC340">
            <v>0</v>
          </cell>
          <cell r="BF340">
            <v>0</v>
          </cell>
          <cell r="BG340">
            <v>0</v>
          </cell>
          <cell r="BI340">
            <v>0</v>
          </cell>
          <cell r="BJ340">
            <v>1838</v>
          </cell>
          <cell r="BK340">
            <v>1838</v>
          </cell>
          <cell r="BL340">
            <v>0</v>
          </cell>
          <cell r="BN340">
            <v>0</v>
          </cell>
          <cell r="BO340">
            <v>0</v>
          </cell>
          <cell r="BQ340">
            <v>17680</v>
          </cell>
          <cell r="BR340">
            <v>5099</v>
          </cell>
          <cell r="BU340">
            <v>-331</v>
          </cell>
        </row>
        <row r="341">
          <cell r="A341">
            <v>332</v>
          </cell>
          <cell r="B341">
            <v>325</v>
          </cell>
          <cell r="C341" t="str">
            <v>WEST SPRINGFIELD</v>
          </cell>
          <cell r="D341">
            <v>58</v>
          </cell>
          <cell r="E341">
            <v>713888</v>
          </cell>
          <cell r="F341">
            <v>51794</v>
          </cell>
          <cell r="G341">
            <v>765682</v>
          </cell>
          <cell r="I341">
            <v>149710.04603493371</v>
          </cell>
          <cell r="J341">
            <v>0.63377379576214421</v>
          </cell>
          <cell r="K341">
            <v>51794</v>
          </cell>
          <cell r="L341">
            <v>201504.04603493371</v>
          </cell>
          <cell r="N341">
            <v>564177.95396506623</v>
          </cell>
          <cell r="P341">
            <v>0</v>
          </cell>
          <cell r="Q341">
            <v>149710.04603493371</v>
          </cell>
          <cell r="R341">
            <v>51794</v>
          </cell>
          <cell r="S341">
            <v>201504.04603493371</v>
          </cell>
          <cell r="U341">
            <v>288014</v>
          </cell>
          <cell r="V341">
            <v>0</v>
          </cell>
          <cell r="W341">
            <v>332</v>
          </cell>
          <cell r="X341">
            <v>58</v>
          </cell>
          <cell r="Y341">
            <v>713888</v>
          </cell>
          <cell r="Z341">
            <v>0</v>
          </cell>
          <cell r="AA341">
            <v>713888</v>
          </cell>
          <cell r="AB341">
            <v>51794</v>
          </cell>
          <cell r="AC341">
            <v>765682</v>
          </cell>
          <cell r="AD341">
            <v>0</v>
          </cell>
          <cell r="AE341">
            <v>0</v>
          </cell>
          <cell r="AF341">
            <v>0</v>
          </cell>
          <cell r="AG341">
            <v>765682</v>
          </cell>
          <cell r="AI341">
            <v>332</v>
          </cell>
          <cell r="AJ341">
            <v>325</v>
          </cell>
          <cell r="AK341" t="str">
            <v>WEST SPRINGFIELD</v>
          </cell>
          <cell r="AL341">
            <v>713888</v>
          </cell>
          <cell r="AM341">
            <v>533182</v>
          </cell>
          <cell r="AN341">
            <v>180706</v>
          </cell>
          <cell r="AO341">
            <v>0</v>
          </cell>
          <cell r="AP341">
            <v>0</v>
          </cell>
          <cell r="AQ341">
            <v>14763.25</v>
          </cell>
          <cell r="AR341">
            <v>40750.75</v>
          </cell>
          <cell r="AS341">
            <v>0</v>
          </cell>
          <cell r="AT341">
            <v>0</v>
          </cell>
          <cell r="AU341">
            <v>236220</v>
          </cell>
          <cell r="AV341">
            <v>149710.04603493371</v>
          </cell>
          <cell r="AX341">
            <v>332</v>
          </cell>
          <cell r="AY341" t="str">
            <v>WEST SPRINGFIELD</v>
          </cell>
          <cell r="BC341">
            <v>0</v>
          </cell>
          <cell r="BF341">
            <v>0</v>
          </cell>
          <cell r="BG341">
            <v>0</v>
          </cell>
          <cell r="BI341">
            <v>0</v>
          </cell>
          <cell r="BJ341">
            <v>180706</v>
          </cell>
          <cell r="BK341">
            <v>180706</v>
          </cell>
          <cell r="BL341">
            <v>0</v>
          </cell>
          <cell r="BN341">
            <v>0</v>
          </cell>
          <cell r="BO341">
            <v>0</v>
          </cell>
          <cell r="BQ341">
            <v>143147</v>
          </cell>
          <cell r="BR341">
            <v>8248.25</v>
          </cell>
          <cell r="BU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-335</v>
          </cell>
        </row>
        <row r="345">
          <cell r="A345">
            <v>336</v>
          </cell>
          <cell r="B345">
            <v>336</v>
          </cell>
          <cell r="C345" t="str">
            <v>WEYMOUTH</v>
          </cell>
          <cell r="D345">
            <v>105</v>
          </cell>
          <cell r="E345">
            <v>1097577</v>
          </cell>
          <cell r="F345">
            <v>93765</v>
          </cell>
          <cell r="G345">
            <v>1191342</v>
          </cell>
          <cell r="I345">
            <v>39234.825407691998</v>
          </cell>
          <cell r="J345">
            <v>0.20312664425468729</v>
          </cell>
          <cell r="K345">
            <v>93765</v>
          </cell>
          <cell r="L345">
            <v>132999.825407692</v>
          </cell>
          <cell r="N345">
            <v>1058342.174592308</v>
          </cell>
          <cell r="P345">
            <v>0</v>
          </cell>
          <cell r="Q345">
            <v>39234.825407691998</v>
          </cell>
          <cell r="R345">
            <v>93765</v>
          </cell>
          <cell r="S345">
            <v>132999.825407692</v>
          </cell>
          <cell r="U345">
            <v>286919.5</v>
          </cell>
          <cell r="V345">
            <v>0</v>
          </cell>
          <cell r="W345">
            <v>336</v>
          </cell>
          <cell r="X345">
            <v>105</v>
          </cell>
          <cell r="Y345">
            <v>1097577</v>
          </cell>
          <cell r="Z345">
            <v>0</v>
          </cell>
          <cell r="AA345">
            <v>1097577</v>
          </cell>
          <cell r="AB345">
            <v>93765</v>
          </cell>
          <cell r="AC345">
            <v>1191342</v>
          </cell>
          <cell r="AD345">
            <v>0</v>
          </cell>
          <cell r="AE345">
            <v>0</v>
          </cell>
          <cell r="AF345">
            <v>0</v>
          </cell>
          <cell r="AG345">
            <v>1191342</v>
          </cell>
          <cell r="AI345">
            <v>336</v>
          </cell>
          <cell r="AJ345">
            <v>336</v>
          </cell>
          <cell r="AK345" t="str">
            <v>WEYMOUTH</v>
          </cell>
          <cell r="AL345">
            <v>1097577</v>
          </cell>
          <cell r="AM345">
            <v>1050219</v>
          </cell>
          <cell r="AN345">
            <v>47358</v>
          </cell>
          <cell r="AO345">
            <v>43041.25</v>
          </cell>
          <cell r="AP345">
            <v>36781.5</v>
          </cell>
          <cell r="AQ345">
            <v>15679.5</v>
          </cell>
          <cell r="AR345">
            <v>30148.25</v>
          </cell>
          <cell r="AS345">
            <v>20146</v>
          </cell>
          <cell r="AT345">
            <v>0</v>
          </cell>
          <cell r="AU345">
            <v>193154.5</v>
          </cell>
          <cell r="AV345">
            <v>39234.825407691998</v>
          </cell>
          <cell r="AX345">
            <v>336</v>
          </cell>
          <cell r="AY345" t="str">
            <v>WEYMOUTH</v>
          </cell>
          <cell r="BC345">
            <v>0</v>
          </cell>
          <cell r="BF345">
            <v>0</v>
          </cell>
          <cell r="BG345">
            <v>0</v>
          </cell>
          <cell r="BI345">
            <v>0</v>
          </cell>
          <cell r="BJ345">
            <v>47358</v>
          </cell>
          <cell r="BK345">
            <v>47358</v>
          </cell>
          <cell r="BL345">
            <v>0</v>
          </cell>
          <cell r="BN345">
            <v>0</v>
          </cell>
          <cell r="BO345">
            <v>0</v>
          </cell>
          <cell r="BQ345">
            <v>1045</v>
          </cell>
          <cell r="BR345">
            <v>37136</v>
          </cell>
          <cell r="BT345" t="str">
            <v>fy13</v>
          </cell>
          <cell r="BU345">
            <v>-336</v>
          </cell>
        </row>
        <row r="346">
          <cell r="A346">
            <v>337</v>
          </cell>
          <cell r="B346">
            <v>337</v>
          </cell>
          <cell r="C346" t="str">
            <v>WHATELY</v>
          </cell>
          <cell r="D346">
            <v>0</v>
          </cell>
          <cell r="E346">
            <v>0</v>
          </cell>
          <cell r="F346">
            <v>0</v>
          </cell>
          <cell r="G346">
            <v>0</v>
          </cell>
          <cell r="I346">
            <v>0</v>
          </cell>
          <cell r="J346">
            <v>0</v>
          </cell>
          <cell r="K346">
            <v>0</v>
          </cell>
          <cell r="L346">
            <v>0</v>
          </cell>
          <cell r="N346">
            <v>0</v>
          </cell>
          <cell r="P346">
            <v>0</v>
          </cell>
          <cell r="Q346">
            <v>0</v>
          </cell>
          <cell r="R346">
            <v>0</v>
          </cell>
          <cell r="S346">
            <v>0</v>
          </cell>
          <cell r="U346">
            <v>6877</v>
          </cell>
          <cell r="V346">
            <v>0</v>
          </cell>
          <cell r="W346">
            <v>337</v>
          </cell>
          <cell r="AI346">
            <v>337</v>
          </cell>
          <cell r="AJ346">
            <v>337</v>
          </cell>
          <cell r="AK346" t="str">
            <v>WHATELY</v>
          </cell>
          <cell r="AL346">
            <v>0</v>
          </cell>
          <cell r="AM346">
            <v>16719</v>
          </cell>
          <cell r="AN346">
            <v>0</v>
          </cell>
          <cell r="AO346">
            <v>0</v>
          </cell>
          <cell r="AP346">
            <v>1593</v>
          </cell>
          <cell r="AQ346">
            <v>0</v>
          </cell>
          <cell r="AR346">
            <v>88.25</v>
          </cell>
          <cell r="AS346">
            <v>5195.75</v>
          </cell>
          <cell r="AT346">
            <v>0</v>
          </cell>
          <cell r="AU346">
            <v>6877</v>
          </cell>
          <cell r="AV346">
            <v>0</v>
          </cell>
          <cell r="AX346">
            <v>337</v>
          </cell>
          <cell r="AY346" t="str">
            <v>WHATELY</v>
          </cell>
          <cell r="BC346">
            <v>0</v>
          </cell>
          <cell r="BF346">
            <v>0</v>
          </cell>
          <cell r="BG346">
            <v>0</v>
          </cell>
          <cell r="BI346">
            <v>0</v>
          </cell>
          <cell r="BJ346">
            <v>0</v>
          </cell>
          <cell r="BK346">
            <v>0</v>
          </cell>
          <cell r="BL346">
            <v>0</v>
          </cell>
          <cell r="BN346">
            <v>0</v>
          </cell>
          <cell r="BO346">
            <v>0</v>
          </cell>
          <cell r="BQ346">
            <v>3977</v>
          </cell>
          <cell r="BR346">
            <v>0</v>
          </cell>
          <cell r="BU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-339</v>
          </cell>
        </row>
        <row r="349">
          <cell r="A349">
            <v>340</v>
          </cell>
          <cell r="B349">
            <v>340</v>
          </cell>
          <cell r="C349" t="str">
            <v>WILLIAMSBURG</v>
          </cell>
          <cell r="D349">
            <v>19</v>
          </cell>
          <cell r="E349">
            <v>243142.41812195349</v>
          </cell>
          <cell r="F349">
            <v>16967</v>
          </cell>
          <cell r="G349">
            <v>260109.41812195349</v>
          </cell>
          <cell r="I349">
            <v>22851.289314092766</v>
          </cell>
          <cell r="J349">
            <v>0.40980466572990765</v>
          </cell>
          <cell r="K349">
            <v>16967</v>
          </cell>
          <cell r="L349">
            <v>39818.289314092763</v>
          </cell>
          <cell r="N349">
            <v>220291.12880786072</v>
          </cell>
          <cell r="P349">
            <v>0</v>
          </cell>
          <cell r="Q349">
            <v>22851.289314092766</v>
          </cell>
          <cell r="R349">
            <v>16967</v>
          </cell>
          <cell r="S349">
            <v>39818.289314092763</v>
          </cell>
          <cell r="U349">
            <v>72728.418121953495</v>
          </cell>
          <cell r="V349">
            <v>0</v>
          </cell>
          <cell r="W349">
            <v>340</v>
          </cell>
          <cell r="X349">
            <v>19</v>
          </cell>
          <cell r="Y349">
            <v>248978</v>
          </cell>
          <cell r="Z349">
            <v>5835.5818780465052</v>
          </cell>
          <cell r="AA349">
            <v>243142.41812195349</v>
          </cell>
          <cell r="AB349">
            <v>16967</v>
          </cell>
          <cell r="AC349">
            <v>260109.41812195349</v>
          </cell>
          <cell r="AD349">
            <v>0</v>
          </cell>
          <cell r="AE349">
            <v>0</v>
          </cell>
          <cell r="AF349">
            <v>0</v>
          </cell>
          <cell r="AG349">
            <v>260109.41812195349</v>
          </cell>
          <cell r="AI349">
            <v>340</v>
          </cell>
          <cell r="AJ349">
            <v>340</v>
          </cell>
          <cell r="AK349" t="str">
            <v>WILLIAMSBURG</v>
          </cell>
          <cell r="AL349">
            <v>243142.41812195349</v>
          </cell>
          <cell r="AM349">
            <v>215560</v>
          </cell>
          <cell r="AN349">
            <v>27582.418121953495</v>
          </cell>
          <cell r="AO349">
            <v>13058.75</v>
          </cell>
          <cell r="AP349">
            <v>1749.25</v>
          </cell>
          <cell r="AQ349">
            <v>8409.25</v>
          </cell>
          <cell r="AR349">
            <v>0</v>
          </cell>
          <cell r="AS349">
            <v>4961.75</v>
          </cell>
          <cell r="AT349">
            <v>0</v>
          </cell>
          <cell r="AU349">
            <v>55761.418121953495</v>
          </cell>
          <cell r="AV349">
            <v>22851.289314092766</v>
          </cell>
          <cell r="AX349">
            <v>340</v>
          </cell>
          <cell r="AY349" t="str">
            <v>WILLIAMSBURG</v>
          </cell>
          <cell r="BC349">
            <v>0</v>
          </cell>
          <cell r="BF349">
            <v>0</v>
          </cell>
          <cell r="BG349">
            <v>0</v>
          </cell>
          <cell r="BI349">
            <v>0</v>
          </cell>
          <cell r="BJ349">
            <v>27582.418121953495</v>
          </cell>
          <cell r="BK349">
            <v>27582.418121953495</v>
          </cell>
          <cell r="BL349">
            <v>0</v>
          </cell>
          <cell r="BN349">
            <v>0</v>
          </cell>
          <cell r="BO349">
            <v>0</v>
          </cell>
          <cell r="BQ349">
            <v>16381.05502310436</v>
          </cell>
          <cell r="BR349">
            <v>13547.5</v>
          </cell>
          <cell r="BU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-341</v>
          </cell>
        </row>
        <row r="351">
          <cell r="A351">
            <v>342</v>
          </cell>
          <cell r="B351">
            <v>342</v>
          </cell>
          <cell r="C351" t="str">
            <v>WILMINGTON</v>
          </cell>
          <cell r="D351">
            <v>8</v>
          </cell>
          <cell r="E351">
            <v>105603</v>
          </cell>
          <cell r="F351">
            <v>7144</v>
          </cell>
          <cell r="G351">
            <v>112747</v>
          </cell>
          <cell r="I351">
            <v>0</v>
          </cell>
          <cell r="J351">
            <v>0</v>
          </cell>
          <cell r="K351">
            <v>7144</v>
          </cell>
          <cell r="L351">
            <v>7144</v>
          </cell>
          <cell r="N351">
            <v>105603</v>
          </cell>
          <cell r="P351">
            <v>0</v>
          </cell>
          <cell r="Q351">
            <v>0</v>
          </cell>
          <cell r="R351">
            <v>7144</v>
          </cell>
          <cell r="S351">
            <v>7144</v>
          </cell>
          <cell r="U351">
            <v>25670.25</v>
          </cell>
          <cell r="V351">
            <v>0</v>
          </cell>
          <cell r="W351">
            <v>342</v>
          </cell>
          <cell r="X351">
            <v>8</v>
          </cell>
          <cell r="Y351">
            <v>105603</v>
          </cell>
          <cell r="Z351">
            <v>0</v>
          </cell>
          <cell r="AA351">
            <v>105603</v>
          </cell>
          <cell r="AB351">
            <v>7144</v>
          </cell>
          <cell r="AC351">
            <v>112747</v>
          </cell>
          <cell r="AD351">
            <v>0</v>
          </cell>
          <cell r="AE351">
            <v>0</v>
          </cell>
          <cell r="AF351">
            <v>0</v>
          </cell>
          <cell r="AG351">
            <v>112747</v>
          </cell>
          <cell r="AI351">
            <v>342</v>
          </cell>
          <cell r="AJ351">
            <v>342</v>
          </cell>
          <cell r="AK351" t="str">
            <v>WILMINGTON</v>
          </cell>
          <cell r="AL351">
            <v>105603</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-342</v>
          </cell>
        </row>
        <row r="352">
          <cell r="A352">
            <v>343</v>
          </cell>
          <cell r="B352">
            <v>343</v>
          </cell>
          <cell r="C352" t="str">
            <v>WINCHENDON</v>
          </cell>
          <cell r="D352">
            <v>46</v>
          </cell>
          <cell r="E352">
            <v>504252</v>
          </cell>
          <cell r="F352">
            <v>41078</v>
          </cell>
          <cell r="G352">
            <v>545330</v>
          </cell>
          <cell r="I352">
            <v>104715.67617362722</v>
          </cell>
          <cell r="J352">
            <v>0.55043695193794828</v>
          </cell>
          <cell r="K352">
            <v>41078</v>
          </cell>
          <cell r="L352">
            <v>145793.6761736272</v>
          </cell>
          <cell r="N352">
            <v>399536.3238263728</v>
          </cell>
          <cell r="P352">
            <v>0</v>
          </cell>
          <cell r="Q352">
            <v>104715.67617362722</v>
          </cell>
          <cell r="R352">
            <v>41078</v>
          </cell>
          <cell r="S352">
            <v>145793.6761736272</v>
          </cell>
          <cell r="U352">
            <v>231319</v>
          </cell>
          <cell r="V352">
            <v>0</v>
          </cell>
          <cell r="W352">
            <v>343</v>
          </cell>
          <cell r="X352">
            <v>46</v>
          </cell>
          <cell r="Y352">
            <v>504252</v>
          </cell>
          <cell r="Z352">
            <v>0</v>
          </cell>
          <cell r="AA352">
            <v>504252</v>
          </cell>
          <cell r="AB352">
            <v>41078</v>
          </cell>
          <cell r="AC352">
            <v>545330</v>
          </cell>
          <cell r="AD352">
            <v>0</v>
          </cell>
          <cell r="AE352">
            <v>0</v>
          </cell>
          <cell r="AF352">
            <v>0</v>
          </cell>
          <cell r="AG352">
            <v>545330</v>
          </cell>
          <cell r="AI352">
            <v>343</v>
          </cell>
          <cell r="AJ352">
            <v>343</v>
          </cell>
          <cell r="AK352" t="str">
            <v>WINCHENDON</v>
          </cell>
          <cell r="AL352">
            <v>504252</v>
          </cell>
          <cell r="AM352">
            <v>377856</v>
          </cell>
          <cell r="AN352">
            <v>126396</v>
          </cell>
          <cell r="AO352">
            <v>24472.5</v>
          </cell>
          <cell r="AP352">
            <v>18845</v>
          </cell>
          <cell r="AQ352">
            <v>8291.5</v>
          </cell>
          <cell r="AR352">
            <v>8683</v>
          </cell>
          <cell r="AS352">
            <v>3553</v>
          </cell>
          <cell r="AT352">
            <v>0</v>
          </cell>
          <cell r="AU352">
            <v>190241</v>
          </cell>
          <cell r="AV352">
            <v>104715.67617362722</v>
          </cell>
          <cell r="AX352">
            <v>343</v>
          </cell>
          <cell r="AY352" t="str">
            <v>WINCHENDON</v>
          </cell>
          <cell r="BC352">
            <v>0</v>
          </cell>
          <cell r="BF352">
            <v>0</v>
          </cell>
          <cell r="BG352">
            <v>0</v>
          </cell>
          <cell r="BI352">
            <v>0</v>
          </cell>
          <cell r="BJ352">
            <v>126396</v>
          </cell>
          <cell r="BK352">
            <v>126396</v>
          </cell>
          <cell r="BL352">
            <v>0</v>
          </cell>
          <cell r="BN352">
            <v>0</v>
          </cell>
          <cell r="BO352">
            <v>0</v>
          </cell>
          <cell r="BQ352">
            <v>0</v>
          </cell>
          <cell r="BR352">
            <v>23423.5</v>
          </cell>
          <cell r="BU352">
            <v>-343</v>
          </cell>
        </row>
        <row r="353">
          <cell r="A353">
            <v>344</v>
          </cell>
          <cell r="B353">
            <v>344</v>
          </cell>
          <cell r="C353" t="str">
            <v>WINCHESTER</v>
          </cell>
          <cell r="D353">
            <v>0</v>
          </cell>
          <cell r="E353">
            <v>0</v>
          </cell>
          <cell r="F353">
            <v>0</v>
          </cell>
          <cell r="G353">
            <v>0</v>
          </cell>
          <cell r="I353">
            <v>0</v>
          </cell>
          <cell r="J353">
            <v>0</v>
          </cell>
          <cell r="K353">
            <v>0</v>
          </cell>
          <cell r="L353">
            <v>0</v>
          </cell>
          <cell r="N353">
            <v>0</v>
          </cell>
          <cell r="P353">
            <v>0</v>
          </cell>
          <cell r="Q353">
            <v>0</v>
          </cell>
          <cell r="R353">
            <v>0</v>
          </cell>
          <cell r="S353">
            <v>0</v>
          </cell>
          <cell r="U353">
            <v>11915.25</v>
          </cell>
          <cell r="V353">
            <v>0</v>
          </cell>
          <cell r="W353">
            <v>344</v>
          </cell>
          <cell r="AI353">
            <v>344</v>
          </cell>
          <cell r="AJ353">
            <v>344</v>
          </cell>
          <cell r="AK353" t="str">
            <v>WINCHESTER</v>
          </cell>
          <cell r="AL353">
            <v>0</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-345</v>
          </cell>
        </row>
        <row r="355">
          <cell r="A355">
            <v>346</v>
          </cell>
          <cell r="B355">
            <v>346</v>
          </cell>
          <cell r="C355" t="str">
            <v>WINTHROP</v>
          </cell>
          <cell r="D355">
            <v>18</v>
          </cell>
          <cell r="E355">
            <v>199050</v>
          </cell>
          <cell r="F355">
            <v>16074</v>
          </cell>
          <cell r="G355">
            <v>215124</v>
          </cell>
          <cell r="I355">
            <v>23960.268288691674</v>
          </cell>
          <cell r="J355">
            <v>0.66888887213343218</v>
          </cell>
          <cell r="K355">
            <v>16074</v>
          </cell>
          <cell r="L355">
            <v>40034.268288691674</v>
          </cell>
          <cell r="N355">
            <v>175089.73171130833</v>
          </cell>
          <cell r="P355">
            <v>0</v>
          </cell>
          <cell r="Q355">
            <v>23960.268288691674</v>
          </cell>
          <cell r="R355">
            <v>16074</v>
          </cell>
          <cell r="S355">
            <v>40034.268288691674</v>
          </cell>
          <cell r="U355">
            <v>51895</v>
          </cell>
          <cell r="V355">
            <v>0</v>
          </cell>
          <cell r="W355">
            <v>346</v>
          </cell>
          <cell r="X355">
            <v>18</v>
          </cell>
          <cell r="Y355">
            <v>199050</v>
          </cell>
          <cell r="Z355">
            <v>0</v>
          </cell>
          <cell r="AA355">
            <v>199050</v>
          </cell>
          <cell r="AB355">
            <v>16074</v>
          </cell>
          <cell r="AC355">
            <v>215124</v>
          </cell>
          <cell r="AD355">
            <v>0</v>
          </cell>
          <cell r="AE355">
            <v>0</v>
          </cell>
          <cell r="AF355">
            <v>0</v>
          </cell>
          <cell r="AG355">
            <v>215124</v>
          </cell>
          <cell r="AI355">
            <v>346</v>
          </cell>
          <cell r="AJ355">
            <v>346</v>
          </cell>
          <cell r="AK355" t="str">
            <v>WINTHROP</v>
          </cell>
          <cell r="AL355">
            <v>199050</v>
          </cell>
          <cell r="AM355">
            <v>170129</v>
          </cell>
          <cell r="AN355">
            <v>28921</v>
          </cell>
          <cell r="AO355">
            <v>2588</v>
          </cell>
          <cell r="AP355">
            <v>3514.75</v>
          </cell>
          <cell r="AQ355">
            <v>797.25</v>
          </cell>
          <cell r="AR355">
            <v>0</v>
          </cell>
          <cell r="AS355">
            <v>0</v>
          </cell>
          <cell r="AT355">
            <v>0</v>
          </cell>
          <cell r="AU355">
            <v>35821</v>
          </cell>
          <cell r="AV355">
            <v>23960.268288691674</v>
          </cell>
          <cell r="AX355">
            <v>346</v>
          </cell>
          <cell r="AY355" t="str">
            <v>WINTHROP</v>
          </cell>
          <cell r="BC355">
            <v>0</v>
          </cell>
          <cell r="BF355">
            <v>0</v>
          </cell>
          <cell r="BG355">
            <v>0</v>
          </cell>
          <cell r="BI355">
            <v>0</v>
          </cell>
          <cell r="BJ355">
            <v>28921</v>
          </cell>
          <cell r="BK355">
            <v>28921</v>
          </cell>
          <cell r="BL355">
            <v>0</v>
          </cell>
          <cell r="BN355">
            <v>0</v>
          </cell>
          <cell r="BO355">
            <v>0</v>
          </cell>
          <cell r="BQ355">
            <v>28336</v>
          </cell>
          <cell r="BR355">
            <v>0</v>
          </cell>
          <cell r="BU355">
            <v>-346</v>
          </cell>
        </row>
        <row r="356">
          <cell r="A356">
            <v>347</v>
          </cell>
          <cell r="B356">
            <v>347</v>
          </cell>
          <cell r="C356" t="str">
            <v>WOBURN</v>
          </cell>
          <cell r="D356">
            <v>17</v>
          </cell>
          <cell r="E356">
            <v>237748</v>
          </cell>
          <cell r="F356">
            <v>15181</v>
          </cell>
          <cell r="G356">
            <v>252929</v>
          </cell>
          <cell r="I356">
            <v>31810.878651529831</v>
          </cell>
          <cell r="J356">
            <v>0.43453774304147297</v>
          </cell>
          <cell r="K356">
            <v>15181</v>
          </cell>
          <cell r="L356">
            <v>46991.878651529827</v>
          </cell>
          <cell r="N356">
            <v>205937.12134847016</v>
          </cell>
          <cell r="P356">
            <v>0</v>
          </cell>
          <cell r="Q356">
            <v>31810.878651529831</v>
          </cell>
          <cell r="R356">
            <v>15181</v>
          </cell>
          <cell r="S356">
            <v>46991.878651529827</v>
          </cell>
          <cell r="U356">
            <v>88387.25</v>
          </cell>
          <cell r="V356">
            <v>0</v>
          </cell>
          <cell r="W356">
            <v>347</v>
          </cell>
          <cell r="X356">
            <v>17</v>
          </cell>
          <cell r="Y356">
            <v>237748</v>
          </cell>
          <cell r="Z356">
            <v>0</v>
          </cell>
          <cell r="AA356">
            <v>237748</v>
          </cell>
          <cell r="AB356">
            <v>15181</v>
          </cell>
          <cell r="AC356">
            <v>252929</v>
          </cell>
          <cell r="AD356">
            <v>0</v>
          </cell>
          <cell r="AE356">
            <v>0</v>
          </cell>
          <cell r="AF356">
            <v>0</v>
          </cell>
          <cell r="AG356">
            <v>252929</v>
          </cell>
          <cell r="AI356">
            <v>347</v>
          </cell>
          <cell r="AJ356">
            <v>347</v>
          </cell>
          <cell r="AK356" t="str">
            <v>WOBURN</v>
          </cell>
          <cell r="AL356">
            <v>237748</v>
          </cell>
          <cell r="AM356">
            <v>199351</v>
          </cell>
          <cell r="AN356">
            <v>38397</v>
          </cell>
          <cell r="AO356">
            <v>15889.75</v>
          </cell>
          <cell r="AP356">
            <v>0</v>
          </cell>
          <cell r="AQ356">
            <v>8825.5</v>
          </cell>
          <cell r="AR356">
            <v>5810.25</v>
          </cell>
          <cell r="AS356">
            <v>4283.75</v>
          </cell>
          <cell r="AT356">
            <v>0</v>
          </cell>
          <cell r="AU356">
            <v>73206.25</v>
          </cell>
          <cell r="AV356">
            <v>31810.878651529831</v>
          </cell>
          <cell r="AX356">
            <v>347</v>
          </cell>
          <cell r="AY356" t="str">
            <v>WOBURN</v>
          </cell>
          <cell r="BC356">
            <v>0</v>
          </cell>
          <cell r="BF356">
            <v>0</v>
          </cell>
          <cell r="BG356">
            <v>0</v>
          </cell>
          <cell r="BI356">
            <v>0</v>
          </cell>
          <cell r="BJ356">
            <v>38397</v>
          </cell>
          <cell r="BK356">
            <v>38397</v>
          </cell>
          <cell r="BL356">
            <v>0</v>
          </cell>
          <cell r="BN356">
            <v>0</v>
          </cell>
          <cell r="BO356">
            <v>0</v>
          </cell>
          <cell r="BQ356">
            <v>8511</v>
          </cell>
          <cell r="BR356">
            <v>0</v>
          </cell>
          <cell r="BU356">
            <v>-347</v>
          </cell>
        </row>
        <row r="357">
          <cell r="A357">
            <v>348</v>
          </cell>
          <cell r="B357">
            <v>348</v>
          </cell>
          <cell r="C357" t="str">
            <v>WORCESTER</v>
          </cell>
          <cell r="D357">
            <v>1996</v>
          </cell>
          <cell r="E357">
            <v>23084424</v>
          </cell>
          <cell r="F357">
            <v>1782428</v>
          </cell>
          <cell r="G357">
            <v>24866852</v>
          </cell>
          <cell r="I357">
            <v>343109.61692046578</v>
          </cell>
          <cell r="J357">
            <v>0.26400739209247753</v>
          </cell>
          <cell r="K357">
            <v>1782428</v>
          </cell>
          <cell r="L357">
            <v>2125537.6169204656</v>
          </cell>
          <cell r="N357">
            <v>22741314.383079536</v>
          </cell>
          <cell r="P357">
            <v>0</v>
          </cell>
          <cell r="Q357">
            <v>343109.61692046578</v>
          </cell>
          <cell r="R357">
            <v>1782428</v>
          </cell>
          <cell r="S357">
            <v>2125537.6169204656</v>
          </cell>
          <cell r="U357">
            <v>3082049.25</v>
          </cell>
          <cell r="V357">
            <v>0</v>
          </cell>
          <cell r="W357">
            <v>348</v>
          </cell>
          <cell r="X357">
            <v>1996</v>
          </cell>
          <cell r="Y357">
            <v>23084424</v>
          </cell>
          <cell r="Z357">
            <v>0</v>
          </cell>
          <cell r="AA357">
            <v>23084424</v>
          </cell>
          <cell r="AB357">
            <v>1782428</v>
          </cell>
          <cell r="AC357">
            <v>24866852</v>
          </cell>
          <cell r="AD357">
            <v>0</v>
          </cell>
          <cell r="AE357">
            <v>0</v>
          </cell>
          <cell r="AF357">
            <v>0</v>
          </cell>
          <cell r="AG357">
            <v>24866852</v>
          </cell>
          <cell r="AI357">
            <v>348</v>
          </cell>
          <cell r="AJ357">
            <v>348</v>
          </cell>
          <cell r="AK357" t="str">
            <v>WORCESTER</v>
          </cell>
          <cell r="AL357">
            <v>23084424</v>
          </cell>
          <cell r="AM357">
            <v>22670277</v>
          </cell>
          <cell r="AN357">
            <v>414147</v>
          </cell>
          <cell r="AO357">
            <v>14112.5</v>
          </cell>
          <cell r="AP357">
            <v>0</v>
          </cell>
          <cell r="AQ357">
            <v>358149</v>
          </cell>
          <cell r="AR357">
            <v>258284.25</v>
          </cell>
          <cell r="AS357">
            <v>254928.5</v>
          </cell>
          <cell r="AT357">
            <v>0</v>
          </cell>
          <cell r="AU357">
            <v>1299621.25</v>
          </cell>
          <cell r="AV357">
            <v>343109.61692046578</v>
          </cell>
          <cell r="AX357">
            <v>348</v>
          </cell>
          <cell r="AY357" t="str">
            <v>WORCESTER</v>
          </cell>
          <cell r="BC357">
            <v>0</v>
          </cell>
          <cell r="BF357">
            <v>0</v>
          </cell>
          <cell r="BG357">
            <v>0</v>
          </cell>
          <cell r="BI357">
            <v>0</v>
          </cell>
          <cell r="BJ357">
            <v>414147</v>
          </cell>
          <cell r="BK357">
            <v>414147</v>
          </cell>
          <cell r="BL357">
            <v>0</v>
          </cell>
          <cell r="BN357">
            <v>0</v>
          </cell>
          <cell r="BO357">
            <v>0</v>
          </cell>
          <cell r="BQ357">
            <v>1391166</v>
          </cell>
          <cell r="BR357">
            <v>0</v>
          </cell>
          <cell r="BU357">
            <v>-348</v>
          </cell>
        </row>
        <row r="358">
          <cell r="A358">
            <v>349</v>
          </cell>
          <cell r="B358">
            <v>349</v>
          </cell>
          <cell r="C358" t="str">
            <v>WORTHINGTON</v>
          </cell>
          <cell r="D358">
            <v>0</v>
          </cell>
          <cell r="E358">
            <v>0</v>
          </cell>
          <cell r="F358">
            <v>0</v>
          </cell>
          <cell r="G358">
            <v>0</v>
          </cell>
          <cell r="I358">
            <v>0</v>
          </cell>
          <cell r="J358" t="str">
            <v/>
          </cell>
          <cell r="K358">
            <v>0</v>
          </cell>
          <cell r="L358">
            <v>0</v>
          </cell>
          <cell r="N358">
            <v>0</v>
          </cell>
          <cell r="P358">
            <v>0</v>
          </cell>
          <cell r="Q358">
            <v>0</v>
          </cell>
          <cell r="R358">
            <v>0</v>
          </cell>
          <cell r="S358">
            <v>0</v>
          </cell>
          <cell r="U358">
            <v>0</v>
          </cell>
          <cell r="V358">
            <v>0</v>
          </cell>
          <cell r="W358">
            <v>349</v>
          </cell>
          <cell r="AI358">
            <v>349</v>
          </cell>
          <cell r="AJ358">
            <v>349</v>
          </cell>
          <cell r="AK358" t="str">
            <v>WORTHINGTON</v>
          </cell>
          <cell r="AL358">
            <v>0</v>
          </cell>
          <cell r="AM358">
            <v>0</v>
          </cell>
          <cell r="AN358">
            <v>0</v>
          </cell>
          <cell r="AO358">
            <v>0</v>
          </cell>
          <cell r="AP358">
            <v>0</v>
          </cell>
          <cell r="AQ358">
            <v>0</v>
          </cell>
          <cell r="AR358">
            <v>0</v>
          </cell>
          <cell r="AS358">
            <v>0</v>
          </cell>
          <cell r="AT358">
            <v>0</v>
          </cell>
          <cell r="AU358">
            <v>0</v>
          </cell>
          <cell r="AV358">
            <v>0</v>
          </cell>
          <cell r="AX358">
            <v>349</v>
          </cell>
          <cell r="AY358" t="str">
            <v>WORTHINGTON</v>
          </cell>
          <cell r="BC358">
            <v>0</v>
          </cell>
          <cell r="BF358">
            <v>0</v>
          </cell>
          <cell r="BG358">
            <v>0</v>
          </cell>
          <cell r="BI358">
            <v>0</v>
          </cell>
          <cell r="BJ358">
            <v>0</v>
          </cell>
          <cell r="BK358">
            <v>0</v>
          </cell>
          <cell r="BL358">
            <v>0</v>
          </cell>
          <cell r="BN358">
            <v>0</v>
          </cell>
          <cell r="BO358">
            <v>0</v>
          </cell>
          <cell r="BQ358">
            <v>0</v>
          </cell>
          <cell r="BR358">
            <v>0</v>
          </cell>
          <cell r="BT358" t="str">
            <v>fy16</v>
          </cell>
          <cell r="BU358">
            <v>-349</v>
          </cell>
        </row>
        <row r="359">
          <cell r="A359">
            <v>350</v>
          </cell>
          <cell r="B359">
            <v>350</v>
          </cell>
          <cell r="C359" t="str">
            <v>WRENTHAM</v>
          </cell>
          <cell r="D359">
            <v>14</v>
          </cell>
          <cell r="E359">
            <v>169959</v>
          </cell>
          <cell r="F359">
            <v>12502</v>
          </cell>
          <cell r="G359">
            <v>182461</v>
          </cell>
          <cell r="I359">
            <v>61001.297132348693</v>
          </cell>
          <cell r="J359">
            <v>0.74395227991949253</v>
          </cell>
          <cell r="K359">
            <v>12502</v>
          </cell>
          <cell r="L359">
            <v>73503.2971323487</v>
          </cell>
          <cell r="N359">
            <v>108957.7028676513</v>
          </cell>
          <cell r="P359">
            <v>0</v>
          </cell>
          <cell r="Q359">
            <v>61001.297132348693</v>
          </cell>
          <cell r="R359">
            <v>12502</v>
          </cell>
          <cell r="S359">
            <v>73503.2971323487</v>
          </cell>
          <cell r="U359">
            <v>94498.25</v>
          </cell>
          <cell r="V359">
            <v>0</v>
          </cell>
          <cell r="W359">
            <v>350</v>
          </cell>
          <cell r="X359">
            <v>14</v>
          </cell>
          <cell r="Y359">
            <v>169959</v>
          </cell>
          <cell r="Z359">
            <v>0</v>
          </cell>
          <cell r="AA359">
            <v>169959</v>
          </cell>
          <cell r="AB359">
            <v>12502</v>
          </cell>
          <cell r="AC359">
            <v>182461</v>
          </cell>
          <cell r="AD359">
            <v>0</v>
          </cell>
          <cell r="AE359">
            <v>0</v>
          </cell>
          <cell r="AF359">
            <v>0</v>
          </cell>
          <cell r="AG359">
            <v>182461</v>
          </cell>
          <cell r="AI359">
            <v>350</v>
          </cell>
          <cell r="AJ359">
            <v>350</v>
          </cell>
          <cell r="AK359" t="str">
            <v>WRENTHAM</v>
          </cell>
          <cell r="AL359">
            <v>169959</v>
          </cell>
          <cell r="AM359">
            <v>96328</v>
          </cell>
          <cell r="AN359">
            <v>73631</v>
          </cell>
          <cell r="AO359">
            <v>682.25</v>
          </cell>
          <cell r="AP359">
            <v>5639.75</v>
          </cell>
          <cell r="AQ359">
            <v>1481.5</v>
          </cell>
          <cell r="AR359">
            <v>0</v>
          </cell>
          <cell r="AS359">
            <v>561.75</v>
          </cell>
          <cell r="AT359">
            <v>0</v>
          </cell>
          <cell r="AU359">
            <v>81996.25</v>
          </cell>
          <cell r="AV359">
            <v>61001.297132348693</v>
          </cell>
          <cell r="AX359">
            <v>350</v>
          </cell>
          <cell r="AY359" t="str">
            <v>WRENTHAM</v>
          </cell>
          <cell r="BC359">
            <v>0</v>
          </cell>
          <cell r="BF359">
            <v>0</v>
          </cell>
          <cell r="BG359">
            <v>0</v>
          </cell>
          <cell r="BI359">
            <v>0</v>
          </cell>
          <cell r="BJ359">
            <v>73631</v>
          </cell>
          <cell r="BK359">
            <v>73631</v>
          </cell>
          <cell r="BL359">
            <v>0</v>
          </cell>
          <cell r="BN359">
            <v>0</v>
          </cell>
          <cell r="BO359">
            <v>0</v>
          </cell>
          <cell r="BQ359">
            <v>4864</v>
          </cell>
          <cell r="BR359">
            <v>682.25</v>
          </cell>
          <cell r="BU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-351</v>
          </cell>
        </row>
        <row r="361">
          <cell r="A361">
            <v>352</v>
          </cell>
          <cell r="B361">
            <v>352</v>
          </cell>
          <cell r="C361" t="str">
            <v>DEVENS</v>
          </cell>
          <cell r="D361">
            <v>4</v>
          </cell>
          <cell r="E361">
            <v>56400</v>
          </cell>
          <cell r="F361">
            <v>3572</v>
          </cell>
          <cell r="G361">
            <v>59972</v>
          </cell>
          <cell r="I361">
            <v>34809.950993601815</v>
          </cell>
          <cell r="J361">
            <v>0.8240455697984107</v>
          </cell>
          <cell r="K361">
            <v>3572</v>
          </cell>
          <cell r="L361">
            <v>38381.950993601815</v>
          </cell>
          <cell r="N361">
            <v>21590.049006398185</v>
          </cell>
          <cell r="P361">
            <v>0</v>
          </cell>
          <cell r="Q361">
            <v>34809.950993601815</v>
          </cell>
          <cell r="R361">
            <v>3572</v>
          </cell>
          <cell r="S361">
            <v>38381.950993601815</v>
          </cell>
          <cell r="U361">
            <v>45814.75</v>
          </cell>
          <cell r="V361">
            <v>0</v>
          </cell>
          <cell r="W361">
            <v>352</v>
          </cell>
          <cell r="X361">
            <v>4</v>
          </cell>
          <cell r="Y361">
            <v>56400</v>
          </cell>
          <cell r="Z361">
            <v>0</v>
          </cell>
          <cell r="AA361">
            <v>56400</v>
          </cell>
          <cell r="AB361">
            <v>3572</v>
          </cell>
          <cell r="AC361">
            <v>59972</v>
          </cell>
          <cell r="AD361">
            <v>0</v>
          </cell>
          <cell r="AE361">
            <v>0</v>
          </cell>
          <cell r="AF361">
            <v>0</v>
          </cell>
          <cell r="AG361">
            <v>59972</v>
          </cell>
          <cell r="AI361">
            <v>352</v>
          </cell>
          <cell r="AJ361">
            <v>352</v>
          </cell>
          <cell r="AK361" t="str">
            <v>DEVENS</v>
          </cell>
          <cell r="AL361">
            <v>56400</v>
          </cell>
          <cell r="AM361">
            <v>14383</v>
          </cell>
          <cell r="AN361">
            <v>42017</v>
          </cell>
          <cell r="AO361">
            <v>176</v>
          </cell>
          <cell r="AP361">
            <v>49.75</v>
          </cell>
          <cell r="AQ361">
            <v>0</v>
          </cell>
          <cell r="AR361">
            <v>0</v>
          </cell>
          <cell r="AS361">
            <v>0</v>
          </cell>
          <cell r="AT361">
            <v>0</v>
          </cell>
          <cell r="AU361">
            <v>42242.75</v>
          </cell>
          <cell r="AV361">
            <v>34809.950993601815</v>
          </cell>
          <cell r="AX361">
            <v>352</v>
          </cell>
          <cell r="AY361" t="str">
            <v>DEVENS</v>
          </cell>
          <cell r="BC361">
            <v>0</v>
          </cell>
          <cell r="BF361">
            <v>0</v>
          </cell>
          <cell r="BG361">
            <v>0</v>
          </cell>
          <cell r="BI361">
            <v>0</v>
          </cell>
          <cell r="BJ361">
            <v>42017</v>
          </cell>
          <cell r="BK361">
            <v>42017</v>
          </cell>
          <cell r="BL361">
            <v>0</v>
          </cell>
          <cell r="BN361">
            <v>0</v>
          </cell>
          <cell r="BO361">
            <v>0</v>
          </cell>
          <cell r="BQ361">
            <v>0</v>
          </cell>
          <cell r="BR361">
            <v>0</v>
          </cell>
          <cell r="BU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-406</v>
          </cell>
        </row>
        <row r="364">
          <cell r="A364">
            <v>600</v>
          </cell>
          <cell r="B364">
            <v>701</v>
          </cell>
          <cell r="C364" t="str">
            <v>ACTON BOXBOROUGH</v>
          </cell>
          <cell r="D364">
            <v>31</v>
          </cell>
          <cell r="E364">
            <v>387255</v>
          </cell>
          <cell r="F364">
            <v>27683</v>
          </cell>
          <cell r="G364">
            <v>414938</v>
          </cell>
          <cell r="I364">
            <v>32829.90046941617</v>
          </cell>
          <cell r="J364">
            <v>0.44655898894026824</v>
          </cell>
          <cell r="K364">
            <v>27683</v>
          </cell>
          <cell r="L364">
            <v>60512.90046941617</v>
          </cell>
          <cell r="N364">
            <v>354425.09953058383</v>
          </cell>
          <cell r="P364">
            <v>0</v>
          </cell>
          <cell r="Q364">
            <v>32829.90046941617</v>
          </cell>
          <cell r="R364">
            <v>27683</v>
          </cell>
          <cell r="S364">
            <v>60512.90046941617</v>
          </cell>
          <cell r="U364">
            <v>101200.5</v>
          </cell>
          <cell r="V364">
            <v>0</v>
          </cell>
          <cell r="W364">
            <v>600</v>
          </cell>
          <cell r="X364">
            <v>31</v>
          </cell>
          <cell r="Y364">
            <v>387255</v>
          </cell>
          <cell r="Z364">
            <v>0</v>
          </cell>
          <cell r="AA364">
            <v>387255</v>
          </cell>
          <cell r="AB364">
            <v>27683</v>
          </cell>
          <cell r="AC364">
            <v>414938</v>
          </cell>
          <cell r="AD364">
            <v>0</v>
          </cell>
          <cell r="AE364">
            <v>0</v>
          </cell>
          <cell r="AF364">
            <v>0</v>
          </cell>
          <cell r="AG364">
            <v>414938</v>
          </cell>
          <cell r="AI364">
            <v>600</v>
          </cell>
          <cell r="AJ364">
            <v>701</v>
          </cell>
          <cell r="AK364" t="str">
            <v>ACTON BOXBOROUGH</v>
          </cell>
          <cell r="AL364">
            <v>387255</v>
          </cell>
          <cell r="AM364">
            <v>347628</v>
          </cell>
          <cell r="AN364">
            <v>39627</v>
          </cell>
          <cell r="AO364">
            <v>0</v>
          </cell>
          <cell r="AP364">
            <v>6499.75</v>
          </cell>
          <cell r="AQ364">
            <v>18565</v>
          </cell>
          <cell r="AR364">
            <v>0</v>
          </cell>
          <cell r="AS364">
            <v>8825.75</v>
          </cell>
          <cell r="AT364">
            <v>0</v>
          </cell>
          <cell r="AU364">
            <v>73517.5</v>
          </cell>
          <cell r="AV364">
            <v>32829.90046941617</v>
          </cell>
          <cell r="AX364">
            <v>600</v>
          </cell>
          <cell r="AY364" t="str">
            <v>ACTON BOXBOROUGH</v>
          </cell>
          <cell r="BC364">
            <v>0</v>
          </cell>
          <cell r="BF364">
            <v>0</v>
          </cell>
          <cell r="BG364">
            <v>0</v>
          </cell>
          <cell r="BI364">
            <v>0</v>
          </cell>
          <cell r="BJ364">
            <v>39627</v>
          </cell>
          <cell r="BK364">
            <v>39627</v>
          </cell>
          <cell r="BL364">
            <v>0</v>
          </cell>
          <cell r="BN364">
            <v>0</v>
          </cell>
          <cell r="BO364">
            <v>0</v>
          </cell>
          <cell r="BQ364">
            <v>20853</v>
          </cell>
          <cell r="BR364">
            <v>0</v>
          </cell>
          <cell r="BT364" t="str">
            <v>fy15</v>
          </cell>
          <cell r="BU364">
            <v>-600</v>
          </cell>
        </row>
        <row r="365">
          <cell r="A365">
            <v>603</v>
          </cell>
          <cell r="B365">
            <v>702</v>
          </cell>
          <cell r="C365" t="str">
            <v>ADAMS CHESHIRE</v>
          </cell>
          <cell r="D365">
            <v>67</v>
          </cell>
          <cell r="E365">
            <v>826713</v>
          </cell>
          <cell r="F365">
            <v>59831</v>
          </cell>
          <cell r="G365">
            <v>886544</v>
          </cell>
          <cell r="I365">
            <v>78397.573662411553</v>
          </cell>
          <cell r="J365">
            <v>0.41493534912630148</v>
          </cell>
          <cell r="K365">
            <v>59831</v>
          </cell>
          <cell r="L365">
            <v>138228.57366241154</v>
          </cell>
          <cell r="N365">
            <v>748315.42633758846</v>
          </cell>
          <cell r="P365">
            <v>0</v>
          </cell>
          <cell r="Q365">
            <v>78397.573662411553</v>
          </cell>
          <cell r="R365">
            <v>59831</v>
          </cell>
          <cell r="S365">
            <v>138228.57366241154</v>
          </cell>
          <cell r="U365">
            <v>248770.25</v>
          </cell>
          <cell r="V365">
            <v>0</v>
          </cell>
          <cell r="W365">
            <v>603</v>
          </cell>
          <cell r="X365">
            <v>67</v>
          </cell>
          <cell r="Y365">
            <v>826713</v>
          </cell>
          <cell r="Z365">
            <v>0</v>
          </cell>
          <cell r="AA365">
            <v>826713</v>
          </cell>
          <cell r="AB365">
            <v>59831</v>
          </cell>
          <cell r="AC365">
            <v>886544</v>
          </cell>
          <cell r="AD365">
            <v>0</v>
          </cell>
          <cell r="AE365">
            <v>0</v>
          </cell>
          <cell r="AF365">
            <v>0</v>
          </cell>
          <cell r="AG365">
            <v>886544</v>
          </cell>
          <cell r="AI365">
            <v>603</v>
          </cell>
          <cell r="AJ365">
            <v>702</v>
          </cell>
          <cell r="AK365" t="str">
            <v>ADAMS CHESHIRE</v>
          </cell>
          <cell r="AL365">
            <v>826713</v>
          </cell>
          <cell r="AM365">
            <v>732084</v>
          </cell>
          <cell r="AN365">
            <v>94629</v>
          </cell>
          <cell r="AO365">
            <v>8013.5</v>
          </cell>
          <cell r="AP365">
            <v>0</v>
          </cell>
          <cell r="AQ365">
            <v>34522</v>
          </cell>
          <cell r="AR365">
            <v>0</v>
          </cell>
          <cell r="AS365">
            <v>51774.75</v>
          </cell>
          <cell r="AT365">
            <v>0</v>
          </cell>
          <cell r="AU365">
            <v>188939.25</v>
          </cell>
          <cell r="AV365">
            <v>78397.573662411553</v>
          </cell>
          <cell r="AX365">
            <v>603</v>
          </cell>
          <cell r="AY365" t="str">
            <v>ADAMS CHESHIRE</v>
          </cell>
          <cell r="BC365">
            <v>0</v>
          </cell>
          <cell r="BF365">
            <v>0</v>
          </cell>
          <cell r="BG365">
            <v>0</v>
          </cell>
          <cell r="BI365">
            <v>0</v>
          </cell>
          <cell r="BJ365">
            <v>94629</v>
          </cell>
          <cell r="BK365">
            <v>94629</v>
          </cell>
          <cell r="BL365">
            <v>0</v>
          </cell>
          <cell r="BN365">
            <v>0</v>
          </cell>
          <cell r="BO365">
            <v>0</v>
          </cell>
          <cell r="BQ365">
            <v>102375</v>
          </cell>
          <cell r="BR365">
            <v>16433.75</v>
          </cell>
          <cell r="BU365">
            <v>-603</v>
          </cell>
        </row>
        <row r="366">
          <cell r="A366">
            <v>605</v>
          </cell>
          <cell r="B366">
            <v>703</v>
          </cell>
          <cell r="C366" t="str">
            <v>AMHERST PELHAM</v>
          </cell>
          <cell r="D366">
            <v>93</v>
          </cell>
          <cell r="E366">
            <v>1507341</v>
          </cell>
          <cell r="F366">
            <v>83049</v>
          </cell>
          <cell r="G366">
            <v>1590390</v>
          </cell>
          <cell r="I366">
            <v>360626.85051183874</v>
          </cell>
          <cell r="J366">
            <v>0.69750774727543263</v>
          </cell>
          <cell r="K366">
            <v>83049</v>
          </cell>
          <cell r="L366">
            <v>443675.85051183874</v>
          </cell>
          <cell r="N366">
            <v>1146714.1494881613</v>
          </cell>
          <cell r="P366">
            <v>0</v>
          </cell>
          <cell r="Q366">
            <v>360626.85051183874</v>
          </cell>
          <cell r="R366">
            <v>83049</v>
          </cell>
          <cell r="S366">
            <v>443675.85051183874</v>
          </cell>
          <cell r="U366">
            <v>600071</v>
          </cell>
          <cell r="V366">
            <v>0</v>
          </cell>
          <cell r="W366">
            <v>605</v>
          </cell>
          <cell r="X366">
            <v>93</v>
          </cell>
          <cell r="Y366">
            <v>1507341</v>
          </cell>
          <cell r="Z366">
            <v>0</v>
          </cell>
          <cell r="AA366">
            <v>1507341</v>
          </cell>
          <cell r="AB366">
            <v>83049</v>
          </cell>
          <cell r="AC366">
            <v>1590390</v>
          </cell>
          <cell r="AD366">
            <v>0</v>
          </cell>
          <cell r="AE366">
            <v>0</v>
          </cell>
          <cell r="AF366">
            <v>0</v>
          </cell>
          <cell r="AG366">
            <v>1590390</v>
          </cell>
          <cell r="AI366">
            <v>605</v>
          </cell>
          <cell r="AJ366">
            <v>703</v>
          </cell>
          <cell r="AK366" t="str">
            <v>AMHERST PELHAM</v>
          </cell>
          <cell r="AL366">
            <v>1507341</v>
          </cell>
          <cell r="AM366">
            <v>1072050</v>
          </cell>
          <cell r="AN366">
            <v>435291</v>
          </cell>
          <cell r="AO366">
            <v>15767.5</v>
          </cell>
          <cell r="AP366">
            <v>23242.25</v>
          </cell>
          <cell r="AQ366">
            <v>10215.75</v>
          </cell>
          <cell r="AR366">
            <v>32505.5</v>
          </cell>
          <cell r="AS366">
            <v>0</v>
          </cell>
          <cell r="AT366">
            <v>0</v>
          </cell>
          <cell r="AU366">
            <v>517022</v>
          </cell>
          <cell r="AV366">
            <v>360626.85051183874</v>
          </cell>
          <cell r="AX366">
            <v>605</v>
          </cell>
          <cell r="AY366" t="str">
            <v>AMHERST PELHAM</v>
          </cell>
          <cell r="BC366">
            <v>0</v>
          </cell>
          <cell r="BF366">
            <v>0</v>
          </cell>
          <cell r="BG366">
            <v>0</v>
          </cell>
          <cell r="BI366">
            <v>0</v>
          </cell>
          <cell r="BJ366">
            <v>435291</v>
          </cell>
          <cell r="BK366">
            <v>435291</v>
          </cell>
          <cell r="BL366">
            <v>0</v>
          </cell>
          <cell r="BN366">
            <v>0</v>
          </cell>
          <cell r="BO366">
            <v>0</v>
          </cell>
          <cell r="BQ366">
            <v>145475</v>
          </cell>
          <cell r="BR366">
            <v>42697.5</v>
          </cell>
          <cell r="BU366">
            <v>-605</v>
          </cell>
        </row>
        <row r="367">
          <cell r="A367">
            <v>610</v>
          </cell>
          <cell r="B367">
            <v>704</v>
          </cell>
          <cell r="C367" t="str">
            <v>ASHBURNHAM WESTMINSTER</v>
          </cell>
          <cell r="D367">
            <v>10</v>
          </cell>
          <cell r="E367">
            <v>105607</v>
          </cell>
          <cell r="F367">
            <v>8930</v>
          </cell>
          <cell r="G367">
            <v>114537</v>
          </cell>
          <cell r="I367">
            <v>0</v>
          </cell>
          <cell r="J367">
            <v>0</v>
          </cell>
          <cell r="K367">
            <v>8930</v>
          </cell>
          <cell r="L367">
            <v>8930</v>
          </cell>
          <cell r="N367">
            <v>105607</v>
          </cell>
          <cell r="P367">
            <v>0</v>
          </cell>
          <cell r="Q367">
            <v>0</v>
          </cell>
          <cell r="R367">
            <v>8930</v>
          </cell>
          <cell r="S367">
            <v>8930</v>
          </cell>
          <cell r="U367">
            <v>22557.25</v>
          </cell>
          <cell r="V367">
            <v>0</v>
          </cell>
          <cell r="W367">
            <v>610</v>
          </cell>
          <cell r="X367">
            <v>10</v>
          </cell>
          <cell r="Y367">
            <v>105607</v>
          </cell>
          <cell r="Z367">
            <v>0</v>
          </cell>
          <cell r="AA367">
            <v>105607</v>
          </cell>
          <cell r="AB367">
            <v>8930</v>
          </cell>
          <cell r="AC367">
            <v>114537</v>
          </cell>
          <cell r="AD367">
            <v>0</v>
          </cell>
          <cell r="AE367">
            <v>0</v>
          </cell>
          <cell r="AF367">
            <v>0</v>
          </cell>
          <cell r="AG367">
            <v>114537</v>
          </cell>
          <cell r="AI367">
            <v>610</v>
          </cell>
          <cell r="AJ367">
            <v>704</v>
          </cell>
          <cell r="AK367" t="str">
            <v>ASHBURNHAM WESTMINSTER</v>
          </cell>
          <cell r="AL367">
            <v>105607</v>
          </cell>
          <cell r="AM367">
            <v>114209</v>
          </cell>
          <cell r="AN367">
            <v>0</v>
          </cell>
          <cell r="AO367">
            <v>0</v>
          </cell>
          <cell r="AP367">
            <v>0</v>
          </cell>
          <cell r="AQ367">
            <v>3475.5</v>
          </cell>
          <cell r="AR367">
            <v>10151.75</v>
          </cell>
          <cell r="AS367">
            <v>0</v>
          </cell>
          <cell r="AT367">
            <v>0</v>
          </cell>
          <cell r="AU367">
            <v>13627.25</v>
          </cell>
          <cell r="AV367">
            <v>0</v>
          </cell>
          <cell r="AX367">
            <v>610</v>
          </cell>
          <cell r="AY367" t="str">
            <v>ASHBURNHAM WESTMINSTER</v>
          </cell>
          <cell r="BC367">
            <v>0</v>
          </cell>
          <cell r="BF367">
            <v>0</v>
          </cell>
          <cell r="BG367">
            <v>0</v>
          </cell>
          <cell r="BI367">
            <v>0</v>
          </cell>
          <cell r="BJ367">
            <v>0</v>
          </cell>
          <cell r="BK367">
            <v>0</v>
          </cell>
          <cell r="BL367">
            <v>0</v>
          </cell>
          <cell r="BN367">
            <v>0</v>
          </cell>
          <cell r="BO367">
            <v>0</v>
          </cell>
          <cell r="BQ367">
            <v>3598</v>
          </cell>
          <cell r="BR367">
            <v>3560</v>
          </cell>
          <cell r="BU367">
            <v>-610</v>
          </cell>
        </row>
        <row r="368">
          <cell r="A368">
            <v>615</v>
          </cell>
          <cell r="B368">
            <v>705</v>
          </cell>
          <cell r="C368" t="str">
            <v>ATHOL ROYALSTON</v>
          </cell>
          <cell r="D368">
            <v>2</v>
          </cell>
          <cell r="E368">
            <v>18348</v>
          </cell>
          <cell r="F368">
            <v>1786</v>
          </cell>
          <cell r="G368">
            <v>20134</v>
          </cell>
          <cell r="I368">
            <v>7772.7338987070043</v>
          </cell>
          <cell r="J368">
            <v>0.82847302267181888</v>
          </cell>
          <cell r="K368">
            <v>1786</v>
          </cell>
          <cell r="L368">
            <v>9558.7338987070034</v>
          </cell>
          <cell r="N368">
            <v>10575.266101292997</v>
          </cell>
          <cell r="P368">
            <v>0</v>
          </cell>
          <cell r="Q368">
            <v>7772.7338987070043</v>
          </cell>
          <cell r="R368">
            <v>1786</v>
          </cell>
          <cell r="S368">
            <v>9558.7338987070034</v>
          </cell>
          <cell r="U368">
            <v>11168</v>
          </cell>
          <cell r="V368">
            <v>0</v>
          </cell>
          <cell r="W368">
            <v>615</v>
          </cell>
          <cell r="X368">
            <v>2</v>
          </cell>
          <cell r="Y368">
            <v>18348</v>
          </cell>
          <cell r="Z368">
            <v>0</v>
          </cell>
          <cell r="AA368">
            <v>18348</v>
          </cell>
          <cell r="AB368">
            <v>1786</v>
          </cell>
          <cell r="AC368">
            <v>20134</v>
          </cell>
          <cell r="AD368">
            <v>0</v>
          </cell>
          <cell r="AE368">
            <v>0</v>
          </cell>
          <cell r="AF368">
            <v>0</v>
          </cell>
          <cell r="AG368">
            <v>20134</v>
          </cell>
          <cell r="AI368">
            <v>615</v>
          </cell>
          <cell r="AJ368">
            <v>705</v>
          </cell>
          <cell r="AK368" t="str">
            <v>ATHOL ROYALSTON</v>
          </cell>
          <cell r="AL368">
            <v>18348</v>
          </cell>
          <cell r="AM368">
            <v>8966</v>
          </cell>
          <cell r="AN368">
            <v>9382</v>
          </cell>
          <cell r="AO368">
            <v>0</v>
          </cell>
          <cell r="AP368">
            <v>0</v>
          </cell>
          <cell r="AQ368">
            <v>0</v>
          </cell>
          <cell r="AR368">
            <v>0</v>
          </cell>
          <cell r="AS368">
            <v>0</v>
          </cell>
          <cell r="AT368">
            <v>0</v>
          </cell>
          <cell r="AU368">
            <v>9382</v>
          </cell>
          <cell r="AV368">
            <v>7772.7338987070043</v>
          </cell>
          <cell r="AX368">
            <v>615</v>
          </cell>
          <cell r="AY368" t="str">
            <v>ATHOL ROYALSTON</v>
          </cell>
          <cell r="BC368">
            <v>0</v>
          </cell>
          <cell r="BF368">
            <v>0</v>
          </cell>
          <cell r="BG368">
            <v>0</v>
          </cell>
          <cell r="BI368">
            <v>0</v>
          </cell>
          <cell r="BJ368">
            <v>9382</v>
          </cell>
          <cell r="BK368">
            <v>9382</v>
          </cell>
          <cell r="BL368">
            <v>0</v>
          </cell>
          <cell r="BN368">
            <v>0</v>
          </cell>
          <cell r="BO368">
            <v>0</v>
          </cell>
          <cell r="BQ368">
            <v>2118</v>
          </cell>
          <cell r="BR368">
            <v>4824.75</v>
          </cell>
          <cell r="BU368">
            <v>-615</v>
          </cell>
        </row>
        <row r="369">
          <cell r="A369">
            <v>616</v>
          </cell>
          <cell r="B369">
            <v>616</v>
          </cell>
          <cell r="C369" t="str">
            <v>AYER SHIRLEY</v>
          </cell>
          <cell r="D369">
            <v>82</v>
          </cell>
          <cell r="E369">
            <v>945696</v>
          </cell>
          <cell r="F369">
            <v>73226</v>
          </cell>
          <cell r="G369">
            <v>1018922</v>
          </cell>
          <cell r="I369">
            <v>49405.160234011244</v>
          </cell>
          <cell r="J369">
            <v>0.4190482511144013</v>
          </cell>
          <cell r="K369">
            <v>73226</v>
          </cell>
          <cell r="L369">
            <v>122631.16023401124</v>
          </cell>
          <cell r="N369">
            <v>896290.83976598876</v>
          </cell>
          <cell r="P369">
            <v>0</v>
          </cell>
          <cell r="Q369">
            <v>49405.160234011244</v>
          </cell>
          <cell r="R369">
            <v>73226</v>
          </cell>
          <cell r="S369">
            <v>122631.16023401124</v>
          </cell>
          <cell r="U369">
            <v>191124.5</v>
          </cell>
          <cell r="V369">
            <v>0</v>
          </cell>
          <cell r="W369">
            <v>616</v>
          </cell>
          <cell r="X369">
            <v>82</v>
          </cell>
          <cell r="Y369">
            <v>945696</v>
          </cell>
          <cell r="Z369">
            <v>0</v>
          </cell>
          <cell r="AA369">
            <v>945696</v>
          </cell>
          <cell r="AB369">
            <v>73226</v>
          </cell>
          <cell r="AC369">
            <v>1018922</v>
          </cell>
          <cell r="AD369">
            <v>0</v>
          </cell>
          <cell r="AE369">
            <v>0</v>
          </cell>
          <cell r="AF369">
            <v>0</v>
          </cell>
          <cell r="AG369">
            <v>1018922</v>
          </cell>
          <cell r="AI369">
            <v>616</v>
          </cell>
          <cell r="AJ369">
            <v>616</v>
          </cell>
          <cell r="AK369" t="str">
            <v>AYER SHIRLEY</v>
          </cell>
          <cell r="AL369">
            <v>945696</v>
          </cell>
          <cell r="AM369">
            <v>886062</v>
          </cell>
          <cell r="AN369">
            <v>59634</v>
          </cell>
          <cell r="AO369">
            <v>0</v>
          </cell>
          <cell r="AP369">
            <v>15415.25</v>
          </cell>
          <cell r="AQ369">
            <v>0</v>
          </cell>
          <cell r="AR369">
            <v>23221.5</v>
          </cell>
          <cell r="AS369">
            <v>19627.75</v>
          </cell>
          <cell r="AT369">
            <v>0</v>
          </cell>
          <cell r="AU369">
            <v>117898.5</v>
          </cell>
          <cell r="AV369">
            <v>49405.160234011244</v>
          </cell>
          <cell r="AX369">
            <v>616</v>
          </cell>
          <cell r="AY369" t="str">
            <v>AYER SHIRLEY</v>
          </cell>
          <cell r="BC369">
            <v>0</v>
          </cell>
          <cell r="BF369">
            <v>0</v>
          </cell>
          <cell r="BG369">
            <v>0</v>
          </cell>
          <cell r="BI369">
            <v>0</v>
          </cell>
          <cell r="BJ369">
            <v>59634</v>
          </cell>
          <cell r="BK369">
            <v>59634</v>
          </cell>
          <cell r="BL369">
            <v>0</v>
          </cell>
          <cell r="BN369">
            <v>0</v>
          </cell>
          <cell r="BO369">
            <v>0</v>
          </cell>
          <cell r="BQ369">
            <v>24859</v>
          </cell>
          <cell r="BR369">
            <v>0</v>
          </cell>
          <cell r="BT369" t="str">
            <v>fy12</v>
          </cell>
          <cell r="BU369">
            <v>-616</v>
          </cell>
        </row>
        <row r="370">
          <cell r="A370">
            <v>618</v>
          </cell>
          <cell r="B370">
            <v>706</v>
          </cell>
          <cell r="C370" t="str">
            <v>BERKSHIRE HILLS</v>
          </cell>
          <cell r="D370">
            <v>0</v>
          </cell>
          <cell r="E370">
            <v>0</v>
          </cell>
          <cell r="F370">
            <v>0</v>
          </cell>
          <cell r="G370">
            <v>0</v>
          </cell>
          <cell r="I370">
            <v>0</v>
          </cell>
          <cell r="J370">
            <v>0</v>
          </cell>
          <cell r="K370">
            <v>0</v>
          </cell>
          <cell r="L370">
            <v>0</v>
          </cell>
          <cell r="N370">
            <v>0</v>
          </cell>
          <cell r="P370">
            <v>0</v>
          </cell>
          <cell r="Q370">
            <v>0</v>
          </cell>
          <cell r="R370">
            <v>0</v>
          </cell>
          <cell r="S370">
            <v>0</v>
          </cell>
          <cell r="U370">
            <v>217.25</v>
          </cell>
          <cell r="V370">
            <v>0</v>
          </cell>
          <cell r="W370">
            <v>618</v>
          </cell>
          <cell r="AI370">
            <v>618</v>
          </cell>
          <cell r="AJ370">
            <v>706</v>
          </cell>
          <cell r="AK370" t="str">
            <v>BERKSHIRE HILLS</v>
          </cell>
          <cell r="AL370">
            <v>0</v>
          </cell>
          <cell r="AM370">
            <v>0</v>
          </cell>
          <cell r="AN370">
            <v>0</v>
          </cell>
          <cell r="AO370">
            <v>0</v>
          </cell>
          <cell r="AP370">
            <v>0</v>
          </cell>
          <cell r="AQ370">
            <v>0</v>
          </cell>
          <cell r="AR370">
            <v>217.25</v>
          </cell>
          <cell r="AS370">
            <v>0</v>
          </cell>
          <cell r="AT370">
            <v>0</v>
          </cell>
          <cell r="AU370">
            <v>217.25</v>
          </cell>
          <cell r="AV370">
            <v>0</v>
          </cell>
          <cell r="AX370">
            <v>618</v>
          </cell>
          <cell r="AY370" t="str">
            <v>BERKSHIRE HILLS</v>
          </cell>
          <cell r="BC370">
            <v>0</v>
          </cell>
          <cell r="BF370">
            <v>0</v>
          </cell>
          <cell r="BG370">
            <v>0</v>
          </cell>
          <cell r="BI370">
            <v>0</v>
          </cell>
          <cell r="BJ370">
            <v>0</v>
          </cell>
          <cell r="BK370">
            <v>0</v>
          </cell>
          <cell r="BL370">
            <v>0</v>
          </cell>
          <cell r="BN370">
            <v>0</v>
          </cell>
          <cell r="BO370">
            <v>0</v>
          </cell>
          <cell r="BQ370">
            <v>0</v>
          </cell>
          <cell r="BR370">
            <v>0</v>
          </cell>
          <cell r="BU370">
            <v>-618</v>
          </cell>
        </row>
        <row r="371">
          <cell r="A371">
            <v>620</v>
          </cell>
          <cell r="B371">
            <v>707</v>
          </cell>
          <cell r="C371" t="str">
            <v>BERLIN BOYLSTON</v>
          </cell>
          <cell r="D371">
            <v>23</v>
          </cell>
          <cell r="E371">
            <v>317006</v>
          </cell>
          <cell r="F371">
            <v>20539</v>
          </cell>
          <cell r="G371">
            <v>337545</v>
          </cell>
          <cell r="I371">
            <v>0</v>
          </cell>
          <cell r="J371">
            <v>0</v>
          </cell>
          <cell r="K371">
            <v>20539</v>
          </cell>
          <cell r="L371">
            <v>20539</v>
          </cell>
          <cell r="N371">
            <v>317006</v>
          </cell>
          <cell r="P371">
            <v>0</v>
          </cell>
          <cell r="Q371">
            <v>0</v>
          </cell>
          <cell r="R371">
            <v>20539</v>
          </cell>
          <cell r="S371">
            <v>20539</v>
          </cell>
          <cell r="U371">
            <v>79245.5</v>
          </cell>
          <cell r="V371">
            <v>0</v>
          </cell>
          <cell r="W371">
            <v>620</v>
          </cell>
          <cell r="X371">
            <v>23</v>
          </cell>
          <cell r="Y371">
            <v>317006</v>
          </cell>
          <cell r="Z371">
            <v>0</v>
          </cell>
          <cell r="AA371">
            <v>317006</v>
          </cell>
          <cell r="AB371">
            <v>20539</v>
          </cell>
          <cell r="AC371">
            <v>337545</v>
          </cell>
          <cell r="AD371">
            <v>0</v>
          </cell>
          <cell r="AE371">
            <v>0</v>
          </cell>
          <cell r="AF371">
            <v>0</v>
          </cell>
          <cell r="AG371">
            <v>337545</v>
          </cell>
          <cell r="AI371">
            <v>620</v>
          </cell>
          <cell r="AJ371">
            <v>707</v>
          </cell>
          <cell r="AK371" t="str">
            <v>BERLIN BOYLSTON</v>
          </cell>
          <cell r="AL371">
            <v>317006</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-620</v>
          </cell>
        </row>
        <row r="372">
          <cell r="A372">
            <v>622</v>
          </cell>
          <cell r="B372">
            <v>765</v>
          </cell>
          <cell r="C372" t="str">
            <v>BLACKSTONE MILLVILLE</v>
          </cell>
          <cell r="D372">
            <v>1</v>
          </cell>
          <cell r="E372">
            <v>9154</v>
          </cell>
          <cell r="F372">
            <v>893</v>
          </cell>
          <cell r="G372">
            <v>10047</v>
          </cell>
          <cell r="I372">
            <v>0</v>
          </cell>
          <cell r="J372">
            <v>0</v>
          </cell>
          <cell r="K372">
            <v>893</v>
          </cell>
          <cell r="L372">
            <v>893</v>
          </cell>
          <cell r="N372">
            <v>9154</v>
          </cell>
          <cell r="P372">
            <v>0</v>
          </cell>
          <cell r="Q372">
            <v>0</v>
          </cell>
          <cell r="R372">
            <v>893</v>
          </cell>
          <cell r="S372">
            <v>893</v>
          </cell>
          <cell r="U372">
            <v>961.75</v>
          </cell>
          <cell r="V372">
            <v>0</v>
          </cell>
          <cell r="W372">
            <v>622</v>
          </cell>
          <cell r="X372">
            <v>1</v>
          </cell>
          <cell r="Y372">
            <v>9154</v>
          </cell>
          <cell r="Z372">
            <v>0</v>
          </cell>
          <cell r="AA372">
            <v>9154</v>
          </cell>
          <cell r="AB372">
            <v>893</v>
          </cell>
          <cell r="AC372">
            <v>10047</v>
          </cell>
          <cell r="AD372">
            <v>0</v>
          </cell>
          <cell r="AE372">
            <v>0</v>
          </cell>
          <cell r="AF372">
            <v>0</v>
          </cell>
          <cell r="AG372">
            <v>10047</v>
          </cell>
          <cell r="AI372">
            <v>622</v>
          </cell>
          <cell r="AJ372">
            <v>765</v>
          </cell>
          <cell r="AK372" t="str">
            <v>BLACKSTONE MILLVILLE</v>
          </cell>
          <cell r="AL372">
            <v>9154</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-622</v>
          </cell>
        </row>
        <row r="373">
          <cell r="A373">
            <v>625</v>
          </cell>
          <cell r="B373">
            <v>710</v>
          </cell>
          <cell r="C373" t="str">
            <v>BRIDGEWATER RAYNHAM</v>
          </cell>
          <cell r="D373">
            <v>5</v>
          </cell>
          <cell r="E373">
            <v>61843</v>
          </cell>
          <cell r="F373">
            <v>4465</v>
          </cell>
          <cell r="G373">
            <v>66308</v>
          </cell>
          <cell r="I373">
            <v>0</v>
          </cell>
          <cell r="J373">
            <v>0</v>
          </cell>
          <cell r="K373">
            <v>4465</v>
          </cell>
          <cell r="L373">
            <v>4465</v>
          </cell>
          <cell r="N373">
            <v>61843</v>
          </cell>
          <cell r="P373">
            <v>0</v>
          </cell>
          <cell r="Q373">
            <v>0</v>
          </cell>
          <cell r="R373">
            <v>4465</v>
          </cell>
          <cell r="S373">
            <v>4465</v>
          </cell>
          <cell r="U373">
            <v>28598.5</v>
          </cell>
          <cell r="V373">
            <v>0</v>
          </cell>
          <cell r="W373">
            <v>625</v>
          </cell>
          <cell r="X373">
            <v>5</v>
          </cell>
          <cell r="Y373">
            <v>61843</v>
          </cell>
          <cell r="Z373">
            <v>0</v>
          </cell>
          <cell r="AA373">
            <v>61843</v>
          </cell>
          <cell r="AB373">
            <v>4465</v>
          </cell>
          <cell r="AC373">
            <v>66308</v>
          </cell>
          <cell r="AD373">
            <v>0</v>
          </cell>
          <cell r="AE373">
            <v>0</v>
          </cell>
          <cell r="AF373">
            <v>0</v>
          </cell>
          <cell r="AG373">
            <v>66308</v>
          </cell>
          <cell r="AI373">
            <v>625</v>
          </cell>
          <cell r="AJ373">
            <v>710</v>
          </cell>
          <cell r="AK373" t="str">
            <v>BRIDGEWATER RAYNHAM</v>
          </cell>
          <cell r="AL373">
            <v>61843</v>
          </cell>
          <cell r="AM373">
            <v>86721</v>
          </cell>
          <cell r="AN373">
            <v>0</v>
          </cell>
          <cell r="AO373">
            <v>0</v>
          </cell>
          <cell r="AP373">
            <v>0</v>
          </cell>
          <cell r="AQ373">
            <v>0</v>
          </cell>
          <cell r="AR373">
            <v>14969.75</v>
          </cell>
          <cell r="AS373">
            <v>9163.75</v>
          </cell>
          <cell r="AT373">
            <v>0</v>
          </cell>
          <cell r="AU373">
            <v>24133.5</v>
          </cell>
          <cell r="AV373">
            <v>0</v>
          </cell>
          <cell r="AX373">
            <v>625</v>
          </cell>
          <cell r="AY373" t="str">
            <v>BRIDGEWATER RAYNHAM</v>
          </cell>
          <cell r="BC373">
            <v>0</v>
          </cell>
          <cell r="BF373">
            <v>0</v>
          </cell>
          <cell r="BG373">
            <v>0</v>
          </cell>
          <cell r="BI373">
            <v>0</v>
          </cell>
          <cell r="BJ373">
            <v>0</v>
          </cell>
          <cell r="BK373">
            <v>0</v>
          </cell>
          <cell r="BL373">
            <v>0</v>
          </cell>
          <cell r="BN373">
            <v>0</v>
          </cell>
          <cell r="BO373">
            <v>0</v>
          </cell>
          <cell r="BQ373">
            <v>15876</v>
          </cell>
          <cell r="BR373">
            <v>0</v>
          </cell>
          <cell r="BU373">
            <v>-625</v>
          </cell>
        </row>
        <row r="374">
          <cell r="A374">
            <v>632</v>
          </cell>
          <cell r="B374">
            <v>632</v>
          </cell>
          <cell r="C374" t="str">
            <v>CHESTERFIELD GOSHEN</v>
          </cell>
          <cell r="D374">
            <v>2</v>
          </cell>
          <cell r="E374">
            <v>25768</v>
          </cell>
          <cell r="F374">
            <v>1786</v>
          </cell>
          <cell r="G374">
            <v>27554</v>
          </cell>
          <cell r="I374">
            <v>0</v>
          </cell>
          <cell r="J374" t="str">
            <v/>
          </cell>
          <cell r="K374">
            <v>1786</v>
          </cell>
          <cell r="L374">
            <v>1786</v>
          </cell>
          <cell r="N374">
            <v>25768</v>
          </cell>
          <cell r="P374">
            <v>0</v>
          </cell>
          <cell r="Q374">
            <v>0</v>
          </cell>
          <cell r="R374">
            <v>1786</v>
          </cell>
          <cell r="S374">
            <v>1786</v>
          </cell>
          <cell r="U374">
            <v>1786</v>
          </cell>
          <cell r="V374">
            <v>0</v>
          </cell>
          <cell r="W374">
            <v>632</v>
          </cell>
          <cell r="X374">
            <v>2</v>
          </cell>
          <cell r="Y374">
            <v>25768</v>
          </cell>
          <cell r="Z374">
            <v>0</v>
          </cell>
          <cell r="AA374">
            <v>25768</v>
          </cell>
          <cell r="AB374">
            <v>1786</v>
          </cell>
          <cell r="AC374">
            <v>27554</v>
          </cell>
          <cell r="AD374">
            <v>0</v>
          </cell>
          <cell r="AE374">
            <v>0</v>
          </cell>
          <cell r="AF374">
            <v>0</v>
          </cell>
          <cell r="AG374">
            <v>27554</v>
          </cell>
          <cell r="AI374">
            <v>632</v>
          </cell>
          <cell r="AJ374">
            <v>632</v>
          </cell>
          <cell r="AK374" t="str">
            <v>CHESTERFIELD GOSHEN</v>
          </cell>
          <cell r="AL374">
            <v>25768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-632</v>
          </cell>
        </row>
        <row r="375">
          <cell r="A375">
            <v>635</v>
          </cell>
          <cell r="B375">
            <v>712</v>
          </cell>
          <cell r="C375" t="str">
            <v>CENTRAL BERKSHIRE</v>
          </cell>
          <cell r="D375">
            <v>21</v>
          </cell>
          <cell r="E375">
            <v>280753</v>
          </cell>
          <cell r="F375">
            <v>18753</v>
          </cell>
          <cell r="G375">
            <v>299506</v>
          </cell>
          <cell r="I375">
            <v>98200.564323336032</v>
          </cell>
          <cell r="J375">
            <v>0.77596547149971873</v>
          </cell>
          <cell r="K375">
            <v>18753</v>
          </cell>
          <cell r="L375">
            <v>116953.56432333603</v>
          </cell>
          <cell r="N375">
            <v>182552.43567666397</v>
          </cell>
          <cell r="P375">
            <v>0</v>
          </cell>
          <cell r="Q375">
            <v>98200.564323336032</v>
          </cell>
          <cell r="R375">
            <v>18753</v>
          </cell>
          <cell r="S375">
            <v>116953.56432333603</v>
          </cell>
          <cell r="U375">
            <v>145305.75</v>
          </cell>
          <cell r="V375">
            <v>0</v>
          </cell>
          <cell r="W375">
            <v>635</v>
          </cell>
          <cell r="X375">
            <v>21</v>
          </cell>
          <cell r="Y375">
            <v>280753</v>
          </cell>
          <cell r="Z375">
            <v>0</v>
          </cell>
          <cell r="AA375">
            <v>280753</v>
          </cell>
          <cell r="AB375">
            <v>18753</v>
          </cell>
          <cell r="AC375">
            <v>299506</v>
          </cell>
          <cell r="AD375">
            <v>0</v>
          </cell>
          <cell r="AE375">
            <v>0</v>
          </cell>
          <cell r="AF375">
            <v>0</v>
          </cell>
          <cell r="AG375">
            <v>299506</v>
          </cell>
          <cell r="AI375">
            <v>635</v>
          </cell>
          <cell r="AJ375">
            <v>712</v>
          </cell>
          <cell r="AK375" t="str">
            <v>CENTRAL BERKSHIRE</v>
          </cell>
          <cell r="AL375">
            <v>280753</v>
          </cell>
          <cell r="AM375">
            <v>162221</v>
          </cell>
          <cell r="AN375">
            <v>118532</v>
          </cell>
          <cell r="AO375">
            <v>0</v>
          </cell>
          <cell r="AP375">
            <v>0</v>
          </cell>
          <cell r="AQ375">
            <v>5534.25</v>
          </cell>
          <cell r="AR375">
            <v>0</v>
          </cell>
          <cell r="AS375">
            <v>2486.5</v>
          </cell>
          <cell r="AT375">
            <v>0</v>
          </cell>
          <cell r="AU375">
            <v>126552.75</v>
          </cell>
          <cell r="AV375">
            <v>98200.564323336032</v>
          </cell>
          <cell r="AX375">
            <v>635</v>
          </cell>
          <cell r="AY375" t="str">
            <v>CENTRAL BERKSHIRE</v>
          </cell>
          <cell r="BC375">
            <v>0</v>
          </cell>
          <cell r="BF375">
            <v>0</v>
          </cell>
          <cell r="BG375">
            <v>0</v>
          </cell>
          <cell r="BI375">
            <v>0</v>
          </cell>
          <cell r="BJ375">
            <v>118532</v>
          </cell>
          <cell r="BK375">
            <v>118532</v>
          </cell>
          <cell r="BL375">
            <v>0</v>
          </cell>
          <cell r="BN375">
            <v>0</v>
          </cell>
          <cell r="BO375">
            <v>0</v>
          </cell>
          <cell r="BQ375">
            <v>27493</v>
          </cell>
          <cell r="BR375">
            <v>49.5</v>
          </cell>
          <cell r="BU375">
            <v>-635</v>
          </cell>
        </row>
        <row r="376">
          <cell r="A376">
            <v>640</v>
          </cell>
          <cell r="B376">
            <v>713</v>
          </cell>
          <cell r="C376" t="str">
            <v>CONCORD CARLISLE</v>
          </cell>
          <cell r="D376">
            <v>7</v>
          </cell>
          <cell r="E376">
            <v>115199</v>
          </cell>
          <cell r="F376">
            <v>6251</v>
          </cell>
          <cell r="G376">
            <v>121450</v>
          </cell>
          <cell r="I376">
            <v>24207.153249447874</v>
          </cell>
          <cell r="J376">
            <v>0.45220390329895249</v>
          </cell>
          <cell r="K376">
            <v>6251</v>
          </cell>
          <cell r="L376">
            <v>30458.153249447874</v>
          </cell>
          <cell r="N376">
            <v>90991.846750552126</v>
          </cell>
          <cell r="P376">
            <v>0</v>
          </cell>
          <cell r="Q376">
            <v>24207.153249447874</v>
          </cell>
          <cell r="R376">
            <v>6251</v>
          </cell>
          <cell r="S376">
            <v>30458.153249447874</v>
          </cell>
          <cell r="U376">
            <v>59782.5</v>
          </cell>
          <cell r="V376">
            <v>0</v>
          </cell>
          <cell r="W376">
            <v>640</v>
          </cell>
          <cell r="X376">
            <v>7</v>
          </cell>
          <cell r="Y376">
            <v>115199</v>
          </cell>
          <cell r="Z376">
            <v>0</v>
          </cell>
          <cell r="AA376">
            <v>115199</v>
          </cell>
          <cell r="AB376">
            <v>6251</v>
          </cell>
          <cell r="AC376">
            <v>121450</v>
          </cell>
          <cell r="AD376">
            <v>0</v>
          </cell>
          <cell r="AE376">
            <v>0</v>
          </cell>
          <cell r="AF376">
            <v>0</v>
          </cell>
          <cell r="AG376">
            <v>121450</v>
          </cell>
          <cell r="AI376">
            <v>640</v>
          </cell>
          <cell r="AJ376">
            <v>713</v>
          </cell>
          <cell r="AK376" t="str">
            <v>CONCORD CARLISLE</v>
          </cell>
          <cell r="AL376">
            <v>115199</v>
          </cell>
          <cell r="AM376">
            <v>85980</v>
          </cell>
          <cell r="AN376">
            <v>29219</v>
          </cell>
          <cell r="AO376">
            <v>0</v>
          </cell>
          <cell r="AP376">
            <v>7738.5</v>
          </cell>
          <cell r="AQ376">
            <v>11952.75</v>
          </cell>
          <cell r="AR376">
            <v>4322.25</v>
          </cell>
          <cell r="AS376">
            <v>299</v>
          </cell>
          <cell r="AT376">
            <v>0</v>
          </cell>
          <cell r="AU376">
            <v>53531.5</v>
          </cell>
          <cell r="AV376">
            <v>24207.153249447874</v>
          </cell>
          <cell r="AX376">
            <v>640</v>
          </cell>
          <cell r="AY376" t="str">
            <v>CONCORD CARLISLE</v>
          </cell>
          <cell r="BC376">
            <v>0</v>
          </cell>
          <cell r="BF376">
            <v>0</v>
          </cell>
          <cell r="BG376">
            <v>0</v>
          </cell>
          <cell r="BI376">
            <v>0</v>
          </cell>
          <cell r="BJ376">
            <v>29219</v>
          </cell>
          <cell r="BK376">
            <v>29219</v>
          </cell>
          <cell r="BL376">
            <v>0</v>
          </cell>
          <cell r="BN376">
            <v>0</v>
          </cell>
          <cell r="BO376">
            <v>0</v>
          </cell>
          <cell r="BQ376">
            <v>856</v>
          </cell>
          <cell r="BR376">
            <v>0</v>
          </cell>
          <cell r="BU376">
            <v>-640</v>
          </cell>
        </row>
        <row r="377">
          <cell r="A377">
            <v>645</v>
          </cell>
          <cell r="B377">
            <v>714</v>
          </cell>
          <cell r="C377" t="str">
            <v>DENNIS YARMOUTH</v>
          </cell>
          <cell r="D377">
            <v>137</v>
          </cell>
          <cell r="E377">
            <v>1713554</v>
          </cell>
          <cell r="F377">
            <v>122341</v>
          </cell>
          <cell r="G377">
            <v>1835895</v>
          </cell>
          <cell r="I377">
            <v>0</v>
          </cell>
          <cell r="J377">
            <v>0</v>
          </cell>
          <cell r="K377">
            <v>122341</v>
          </cell>
          <cell r="L377">
            <v>122341</v>
          </cell>
          <cell r="N377">
            <v>1713554</v>
          </cell>
          <cell r="P377">
            <v>0</v>
          </cell>
          <cell r="Q377">
            <v>0</v>
          </cell>
          <cell r="R377">
            <v>122341</v>
          </cell>
          <cell r="S377">
            <v>122341</v>
          </cell>
          <cell r="U377">
            <v>274922.25</v>
          </cell>
          <cell r="V377">
            <v>0</v>
          </cell>
          <cell r="W377">
            <v>645</v>
          </cell>
          <cell r="X377">
            <v>137</v>
          </cell>
          <cell r="Y377">
            <v>1713554</v>
          </cell>
          <cell r="Z377">
            <v>0</v>
          </cell>
          <cell r="AA377">
            <v>1713554</v>
          </cell>
          <cell r="AB377">
            <v>122341</v>
          </cell>
          <cell r="AC377">
            <v>1835895</v>
          </cell>
          <cell r="AD377">
            <v>0</v>
          </cell>
          <cell r="AE377">
            <v>0</v>
          </cell>
          <cell r="AF377">
            <v>0</v>
          </cell>
          <cell r="AG377">
            <v>1835895</v>
          </cell>
          <cell r="AI377">
            <v>645</v>
          </cell>
          <cell r="AJ377">
            <v>714</v>
          </cell>
          <cell r="AK377" t="str">
            <v>DENNIS YARMOUTH</v>
          </cell>
          <cell r="AL377">
            <v>1713554</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-645</v>
          </cell>
        </row>
        <row r="378">
          <cell r="A378">
            <v>650</v>
          </cell>
          <cell r="B378">
            <v>715</v>
          </cell>
          <cell r="C378" t="str">
            <v>DIGHTON REHOBOTH</v>
          </cell>
          <cell r="D378">
            <v>4</v>
          </cell>
          <cell r="E378">
            <v>45729</v>
          </cell>
          <cell r="F378">
            <v>3572</v>
          </cell>
          <cell r="G378">
            <v>49301</v>
          </cell>
          <cell r="I378">
            <v>0</v>
          </cell>
          <cell r="J378">
            <v>0</v>
          </cell>
          <cell r="K378">
            <v>3572</v>
          </cell>
          <cell r="L378">
            <v>3572</v>
          </cell>
          <cell r="N378">
            <v>45729</v>
          </cell>
          <cell r="P378">
            <v>0</v>
          </cell>
          <cell r="Q378">
            <v>0</v>
          </cell>
          <cell r="R378">
            <v>3572</v>
          </cell>
          <cell r="S378">
            <v>3572</v>
          </cell>
          <cell r="U378">
            <v>16972.25</v>
          </cell>
          <cell r="V378">
            <v>0</v>
          </cell>
          <cell r="W378">
            <v>650</v>
          </cell>
          <cell r="X378">
            <v>4</v>
          </cell>
          <cell r="Y378">
            <v>45729</v>
          </cell>
          <cell r="Z378">
            <v>0</v>
          </cell>
          <cell r="AA378">
            <v>45729</v>
          </cell>
          <cell r="AB378">
            <v>3572</v>
          </cell>
          <cell r="AC378">
            <v>49301</v>
          </cell>
          <cell r="AD378">
            <v>0</v>
          </cell>
          <cell r="AE378">
            <v>0</v>
          </cell>
          <cell r="AF378">
            <v>0</v>
          </cell>
          <cell r="AG378">
            <v>49301</v>
          </cell>
          <cell r="AI378">
            <v>650</v>
          </cell>
          <cell r="AJ378">
            <v>715</v>
          </cell>
          <cell r="AK378" t="str">
            <v>DIGHTON REHOBOTH</v>
          </cell>
          <cell r="AL378">
            <v>45729</v>
          </cell>
          <cell r="AM378">
            <v>54461</v>
          </cell>
          <cell r="AN378">
            <v>0</v>
          </cell>
          <cell r="AO378">
            <v>5428.75</v>
          </cell>
          <cell r="AP378">
            <v>0</v>
          </cell>
          <cell r="AQ378">
            <v>675.5</v>
          </cell>
          <cell r="AR378">
            <v>4340</v>
          </cell>
          <cell r="AS378">
            <v>2956</v>
          </cell>
          <cell r="AT378">
            <v>0</v>
          </cell>
          <cell r="AU378">
            <v>13400.25</v>
          </cell>
          <cell r="AV378">
            <v>0</v>
          </cell>
          <cell r="AX378">
            <v>650</v>
          </cell>
          <cell r="AY378" t="str">
            <v>DIGHTON REHOBOTH</v>
          </cell>
          <cell r="BC378">
            <v>0</v>
          </cell>
          <cell r="BF378">
            <v>0</v>
          </cell>
          <cell r="BG378">
            <v>0</v>
          </cell>
          <cell r="BI378">
            <v>0</v>
          </cell>
          <cell r="BJ378">
            <v>0</v>
          </cell>
          <cell r="BK378">
            <v>0</v>
          </cell>
          <cell r="BL378">
            <v>0</v>
          </cell>
          <cell r="BN378">
            <v>0</v>
          </cell>
          <cell r="BO378">
            <v>0</v>
          </cell>
          <cell r="BQ378">
            <v>16173</v>
          </cell>
          <cell r="BR378">
            <v>7924</v>
          </cell>
          <cell r="BU378">
            <v>-650</v>
          </cell>
        </row>
        <row r="379">
          <cell r="A379">
            <v>655</v>
          </cell>
          <cell r="B379">
            <v>716</v>
          </cell>
          <cell r="C379" t="str">
            <v>DOVER SHERBORN</v>
          </cell>
          <cell r="D379">
            <v>0</v>
          </cell>
          <cell r="E379">
            <v>0</v>
          </cell>
          <cell r="F379">
            <v>0</v>
          </cell>
          <cell r="G379">
            <v>0</v>
          </cell>
          <cell r="I379">
            <v>0</v>
          </cell>
          <cell r="J379">
            <v>0</v>
          </cell>
          <cell r="K379">
            <v>0</v>
          </cell>
          <cell r="L379">
            <v>0</v>
          </cell>
          <cell r="N379">
            <v>0</v>
          </cell>
          <cell r="P379">
            <v>0</v>
          </cell>
          <cell r="Q379">
            <v>0</v>
          </cell>
          <cell r="R379">
            <v>0</v>
          </cell>
          <cell r="S379">
            <v>0</v>
          </cell>
          <cell r="U379">
            <v>3671.5</v>
          </cell>
          <cell r="V379">
            <v>0</v>
          </cell>
          <cell r="W379">
            <v>655</v>
          </cell>
          <cell r="AI379">
            <v>655</v>
          </cell>
          <cell r="AJ379">
            <v>716</v>
          </cell>
          <cell r="AK379" t="str">
            <v>DOVER SHERBORN</v>
          </cell>
          <cell r="AL379">
            <v>0</v>
          </cell>
          <cell r="AM379">
            <v>0</v>
          </cell>
          <cell r="AN379">
            <v>0</v>
          </cell>
          <cell r="AO379">
            <v>0</v>
          </cell>
          <cell r="AP379">
            <v>0</v>
          </cell>
          <cell r="AQ379">
            <v>3671.5</v>
          </cell>
          <cell r="AR379">
            <v>0</v>
          </cell>
          <cell r="AS379">
            <v>0</v>
          </cell>
          <cell r="AT379">
            <v>0</v>
          </cell>
          <cell r="AU379">
            <v>3671.5</v>
          </cell>
          <cell r="AV379">
            <v>0</v>
          </cell>
          <cell r="AX379">
            <v>655</v>
          </cell>
          <cell r="AY379" t="str">
            <v>DOVER SHERBORN</v>
          </cell>
          <cell r="BC379">
            <v>0</v>
          </cell>
          <cell r="BF379">
            <v>0</v>
          </cell>
          <cell r="BG379">
            <v>0</v>
          </cell>
          <cell r="BI379">
            <v>0</v>
          </cell>
          <cell r="BJ379">
            <v>0</v>
          </cell>
          <cell r="BK379">
            <v>0</v>
          </cell>
          <cell r="BL379">
            <v>0</v>
          </cell>
          <cell r="BN379">
            <v>0</v>
          </cell>
          <cell r="BO379">
            <v>0</v>
          </cell>
          <cell r="BQ379">
            <v>0</v>
          </cell>
          <cell r="BR379">
            <v>0</v>
          </cell>
          <cell r="BU379">
            <v>-655</v>
          </cell>
        </row>
        <row r="380">
          <cell r="A380">
            <v>658</v>
          </cell>
          <cell r="B380">
            <v>780</v>
          </cell>
          <cell r="C380" t="str">
            <v>DUDLEY CHARLTON</v>
          </cell>
          <cell r="D380">
            <v>2</v>
          </cell>
          <cell r="E380">
            <v>20726</v>
          </cell>
          <cell r="F380">
            <v>1786</v>
          </cell>
          <cell r="G380">
            <v>22512</v>
          </cell>
          <cell r="I380">
            <v>4482.8675256772121</v>
          </cell>
          <cell r="J380">
            <v>0.56542963777343203</v>
          </cell>
          <cell r="K380">
            <v>1786</v>
          </cell>
          <cell r="L380">
            <v>6268.8675256772121</v>
          </cell>
          <cell r="N380">
            <v>16243.132474322789</v>
          </cell>
          <cell r="P380">
            <v>0</v>
          </cell>
          <cell r="Q380">
            <v>4482.8675256772121</v>
          </cell>
          <cell r="R380">
            <v>1786</v>
          </cell>
          <cell r="S380">
            <v>6268.8675256772121</v>
          </cell>
          <cell r="U380">
            <v>9714.25</v>
          </cell>
          <cell r="V380">
            <v>0</v>
          </cell>
          <cell r="W380">
            <v>658</v>
          </cell>
          <cell r="X380">
            <v>2</v>
          </cell>
          <cell r="Y380">
            <v>20726</v>
          </cell>
          <cell r="Z380">
            <v>0</v>
          </cell>
          <cell r="AA380">
            <v>20726</v>
          </cell>
          <cell r="AB380">
            <v>1786</v>
          </cell>
          <cell r="AC380">
            <v>22512</v>
          </cell>
          <cell r="AD380">
            <v>0</v>
          </cell>
          <cell r="AE380">
            <v>0</v>
          </cell>
          <cell r="AF380">
            <v>0</v>
          </cell>
          <cell r="AG380">
            <v>22512</v>
          </cell>
          <cell r="AI380">
            <v>658</v>
          </cell>
          <cell r="AJ380">
            <v>780</v>
          </cell>
          <cell r="AK380" t="str">
            <v>DUDLEY CHARLTON</v>
          </cell>
          <cell r="AL380">
            <v>20726</v>
          </cell>
          <cell r="AM380">
            <v>15315</v>
          </cell>
          <cell r="AN380">
            <v>5411</v>
          </cell>
          <cell r="AO380">
            <v>128.25</v>
          </cell>
          <cell r="AP380">
            <v>0</v>
          </cell>
          <cell r="AQ380">
            <v>0</v>
          </cell>
          <cell r="AR380">
            <v>2389</v>
          </cell>
          <cell r="AS380">
            <v>0</v>
          </cell>
          <cell r="AT380">
            <v>0</v>
          </cell>
          <cell r="AU380">
            <v>7928.25</v>
          </cell>
          <cell r="AV380">
            <v>4482.8675256772121</v>
          </cell>
          <cell r="AX380">
            <v>658</v>
          </cell>
          <cell r="AY380" t="str">
            <v>DUDLEY CHARLTON</v>
          </cell>
          <cell r="BC380">
            <v>0</v>
          </cell>
          <cell r="BF380">
            <v>0</v>
          </cell>
          <cell r="BG380">
            <v>0</v>
          </cell>
          <cell r="BI380">
            <v>0</v>
          </cell>
          <cell r="BJ380">
            <v>5411</v>
          </cell>
          <cell r="BK380">
            <v>5411</v>
          </cell>
          <cell r="BL380">
            <v>0</v>
          </cell>
          <cell r="BN380">
            <v>0</v>
          </cell>
          <cell r="BO380">
            <v>0</v>
          </cell>
          <cell r="BQ380">
            <v>304</v>
          </cell>
          <cell r="BR380">
            <v>1391</v>
          </cell>
          <cell r="BU380">
            <v>-658</v>
          </cell>
        </row>
        <row r="381">
          <cell r="A381">
            <v>660</v>
          </cell>
          <cell r="B381">
            <v>776</v>
          </cell>
          <cell r="C381" t="str">
            <v>NAUSET</v>
          </cell>
          <cell r="D381">
            <v>83</v>
          </cell>
          <cell r="E381">
            <v>1427687</v>
          </cell>
          <cell r="F381">
            <v>74119</v>
          </cell>
          <cell r="G381">
            <v>1501806</v>
          </cell>
          <cell r="I381">
            <v>62136.305173409091</v>
          </cell>
          <cell r="J381">
            <v>0.38160465994023846</v>
          </cell>
          <cell r="K381">
            <v>74119</v>
          </cell>
          <cell r="L381">
            <v>136255.30517340908</v>
          </cell>
          <cell r="N381">
            <v>1365550.6948265908</v>
          </cell>
          <cell r="P381">
            <v>0</v>
          </cell>
          <cell r="Q381">
            <v>62136.305173409091</v>
          </cell>
          <cell r="R381">
            <v>74119</v>
          </cell>
          <cell r="S381">
            <v>136255.30517340908</v>
          </cell>
          <cell r="U381">
            <v>236948</v>
          </cell>
          <cell r="V381">
            <v>0</v>
          </cell>
          <cell r="W381">
            <v>660</v>
          </cell>
          <cell r="X381">
            <v>83</v>
          </cell>
          <cell r="Y381">
            <v>1427687</v>
          </cell>
          <cell r="Z381">
            <v>0</v>
          </cell>
          <cell r="AA381">
            <v>1427687</v>
          </cell>
          <cell r="AB381">
            <v>74119</v>
          </cell>
          <cell r="AC381">
            <v>1501806</v>
          </cell>
          <cell r="AD381">
            <v>0</v>
          </cell>
          <cell r="AE381">
            <v>0</v>
          </cell>
          <cell r="AF381">
            <v>0</v>
          </cell>
          <cell r="AG381">
            <v>1501806</v>
          </cell>
          <cell r="AI381">
            <v>660</v>
          </cell>
          <cell r="AJ381">
            <v>776</v>
          </cell>
          <cell r="AK381" t="str">
            <v>NAUSET</v>
          </cell>
          <cell r="AL381">
            <v>1427687</v>
          </cell>
          <cell r="AM381">
            <v>1352686</v>
          </cell>
          <cell r="AN381">
            <v>75001</v>
          </cell>
          <cell r="AO381">
            <v>0</v>
          </cell>
          <cell r="AP381">
            <v>0</v>
          </cell>
          <cell r="AQ381">
            <v>35952.25</v>
          </cell>
          <cell r="AR381">
            <v>1764</v>
          </cell>
          <cell r="AS381">
            <v>50111.75</v>
          </cell>
          <cell r="AT381">
            <v>0</v>
          </cell>
          <cell r="AU381">
            <v>162829</v>
          </cell>
          <cell r="AV381">
            <v>62136.305173409091</v>
          </cell>
          <cell r="AX381">
            <v>660</v>
          </cell>
          <cell r="AY381" t="str">
            <v>NAUSET</v>
          </cell>
          <cell r="BC381">
            <v>0</v>
          </cell>
          <cell r="BF381">
            <v>0</v>
          </cell>
          <cell r="BG381">
            <v>0</v>
          </cell>
          <cell r="BI381">
            <v>0</v>
          </cell>
          <cell r="BJ381">
            <v>75001</v>
          </cell>
          <cell r="BK381">
            <v>75001</v>
          </cell>
          <cell r="BL381">
            <v>0</v>
          </cell>
          <cell r="BN381">
            <v>0</v>
          </cell>
          <cell r="BO381">
            <v>0</v>
          </cell>
          <cell r="BQ381">
            <v>71296</v>
          </cell>
          <cell r="BR381">
            <v>0</v>
          </cell>
          <cell r="BU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-662</v>
          </cell>
        </row>
        <row r="383">
          <cell r="A383">
            <v>665</v>
          </cell>
          <cell r="B383">
            <v>718</v>
          </cell>
          <cell r="C383" t="str">
            <v>FREETOWN LAKEVILLE</v>
          </cell>
          <cell r="D383">
            <v>14</v>
          </cell>
          <cell r="E383">
            <v>154821</v>
          </cell>
          <cell r="F383">
            <v>12502</v>
          </cell>
          <cell r="G383">
            <v>167323</v>
          </cell>
          <cell r="I383">
            <v>51133.354959304663</v>
          </cell>
          <cell r="J383">
            <v>0.61324212611000772</v>
          </cell>
          <cell r="K383">
            <v>12502</v>
          </cell>
          <cell r="L383">
            <v>63635.354959304663</v>
          </cell>
          <cell r="N383">
            <v>103687.64504069534</v>
          </cell>
          <cell r="P383">
            <v>0</v>
          </cell>
          <cell r="Q383">
            <v>51133.354959304663</v>
          </cell>
          <cell r="R383">
            <v>12502</v>
          </cell>
          <cell r="S383">
            <v>63635.354959304663</v>
          </cell>
          <cell r="U383">
            <v>95884</v>
          </cell>
          <cell r="V383">
            <v>0</v>
          </cell>
          <cell r="W383">
            <v>665</v>
          </cell>
          <cell r="X383">
            <v>14</v>
          </cell>
          <cell r="Y383">
            <v>154821</v>
          </cell>
          <cell r="Z383">
            <v>0</v>
          </cell>
          <cell r="AA383">
            <v>154821</v>
          </cell>
          <cell r="AB383">
            <v>12502</v>
          </cell>
          <cell r="AC383">
            <v>167323</v>
          </cell>
          <cell r="AD383">
            <v>0</v>
          </cell>
          <cell r="AE383">
            <v>0</v>
          </cell>
          <cell r="AF383">
            <v>0</v>
          </cell>
          <cell r="AG383">
            <v>167323</v>
          </cell>
          <cell r="AI383">
            <v>665</v>
          </cell>
          <cell r="AJ383">
            <v>718</v>
          </cell>
          <cell r="AK383" t="str">
            <v>FREETOWN LAKEVILLE</v>
          </cell>
          <cell r="AL383">
            <v>154821</v>
          </cell>
          <cell r="AM383">
            <v>93101</v>
          </cell>
          <cell r="AN383">
            <v>61720</v>
          </cell>
          <cell r="AO383">
            <v>11990.25</v>
          </cell>
          <cell r="AP383">
            <v>8846.75</v>
          </cell>
          <cell r="AQ383">
            <v>0</v>
          </cell>
          <cell r="AR383">
            <v>825</v>
          </cell>
          <cell r="AS383">
            <v>0</v>
          </cell>
          <cell r="AT383">
            <v>0</v>
          </cell>
          <cell r="AU383">
            <v>83382</v>
          </cell>
          <cell r="AV383">
            <v>51133.354959304663</v>
          </cell>
          <cell r="AX383">
            <v>665</v>
          </cell>
          <cell r="AY383" t="str">
            <v>FREETOWN LAKEVILLE</v>
          </cell>
          <cell r="BC383">
            <v>0</v>
          </cell>
          <cell r="BF383">
            <v>0</v>
          </cell>
          <cell r="BG383">
            <v>0</v>
          </cell>
          <cell r="BI383">
            <v>0</v>
          </cell>
          <cell r="BJ383">
            <v>61720</v>
          </cell>
          <cell r="BK383">
            <v>61720</v>
          </cell>
          <cell r="BL383">
            <v>0</v>
          </cell>
          <cell r="BN383">
            <v>0</v>
          </cell>
          <cell r="BO383">
            <v>0</v>
          </cell>
          <cell r="BQ383">
            <v>8146</v>
          </cell>
          <cell r="BR383">
            <v>16245.5</v>
          </cell>
          <cell r="BT383" t="str">
            <v>fy12</v>
          </cell>
          <cell r="BU383">
            <v>-665</v>
          </cell>
        </row>
        <row r="384">
          <cell r="A384">
            <v>670</v>
          </cell>
          <cell r="B384">
            <v>720</v>
          </cell>
          <cell r="C384" t="str">
            <v>FRONTIER</v>
          </cell>
          <cell r="D384">
            <v>37</v>
          </cell>
          <cell r="E384">
            <v>624062</v>
          </cell>
          <cell r="F384">
            <v>33041</v>
          </cell>
          <cell r="G384">
            <v>657103</v>
          </cell>
          <cell r="I384">
            <v>102169.77857495673</v>
          </cell>
          <cell r="J384">
            <v>0.62392519583554362</v>
          </cell>
          <cell r="K384">
            <v>33041</v>
          </cell>
          <cell r="L384">
            <v>135210.77857495673</v>
          </cell>
          <cell r="N384">
            <v>521892.2214250433</v>
          </cell>
          <cell r="P384">
            <v>0</v>
          </cell>
          <cell r="Q384">
            <v>102169.77857495673</v>
          </cell>
          <cell r="R384">
            <v>33041</v>
          </cell>
          <cell r="S384">
            <v>135210.77857495673</v>
          </cell>
          <cell r="U384">
            <v>196794.25</v>
          </cell>
          <cell r="V384">
            <v>0</v>
          </cell>
          <cell r="W384">
            <v>670</v>
          </cell>
          <cell r="X384">
            <v>37</v>
          </cell>
          <cell r="Y384">
            <v>624062</v>
          </cell>
          <cell r="Z384">
            <v>0</v>
          </cell>
          <cell r="AA384">
            <v>624062</v>
          </cell>
          <cell r="AB384">
            <v>33041</v>
          </cell>
          <cell r="AC384">
            <v>657103</v>
          </cell>
          <cell r="AD384">
            <v>0</v>
          </cell>
          <cell r="AE384">
            <v>0</v>
          </cell>
          <cell r="AF384">
            <v>0</v>
          </cell>
          <cell r="AG384">
            <v>657103</v>
          </cell>
          <cell r="AI384">
            <v>670</v>
          </cell>
          <cell r="AJ384">
            <v>720</v>
          </cell>
          <cell r="AK384" t="str">
            <v>FRONTIER</v>
          </cell>
          <cell r="AL384">
            <v>624062</v>
          </cell>
          <cell r="AM384">
            <v>500739</v>
          </cell>
          <cell r="AN384">
            <v>123323</v>
          </cell>
          <cell r="AO384">
            <v>10307.75</v>
          </cell>
          <cell r="AP384">
            <v>12512.25</v>
          </cell>
          <cell r="AQ384">
            <v>0</v>
          </cell>
          <cell r="AR384">
            <v>0</v>
          </cell>
          <cell r="AS384">
            <v>17610.25</v>
          </cell>
          <cell r="AT384">
            <v>0</v>
          </cell>
          <cell r="AU384">
            <v>163753.25</v>
          </cell>
          <cell r="AV384">
            <v>102169.77857495673</v>
          </cell>
          <cell r="AX384">
            <v>670</v>
          </cell>
          <cell r="AY384" t="str">
            <v>FRONTIER</v>
          </cell>
          <cell r="BC384">
            <v>0</v>
          </cell>
          <cell r="BF384">
            <v>0</v>
          </cell>
          <cell r="BG384">
            <v>0</v>
          </cell>
          <cell r="BI384">
            <v>0</v>
          </cell>
          <cell r="BJ384">
            <v>123323</v>
          </cell>
          <cell r="BK384">
            <v>123323</v>
          </cell>
          <cell r="BL384">
            <v>0</v>
          </cell>
          <cell r="BN384">
            <v>0</v>
          </cell>
          <cell r="BO384">
            <v>0</v>
          </cell>
          <cell r="BQ384">
            <v>59900</v>
          </cell>
          <cell r="BR384">
            <v>4615.75</v>
          </cell>
          <cell r="BU384">
            <v>-670</v>
          </cell>
        </row>
        <row r="385">
          <cell r="A385">
            <v>672</v>
          </cell>
          <cell r="B385">
            <v>721</v>
          </cell>
          <cell r="C385" t="str">
            <v>GATEWAY</v>
          </cell>
          <cell r="D385">
            <v>4</v>
          </cell>
          <cell r="E385">
            <v>51798</v>
          </cell>
          <cell r="F385">
            <v>3572</v>
          </cell>
          <cell r="G385">
            <v>55370</v>
          </cell>
          <cell r="I385">
            <v>0</v>
          </cell>
          <cell r="J385">
            <v>0</v>
          </cell>
          <cell r="K385">
            <v>3572</v>
          </cell>
          <cell r="L385">
            <v>3572</v>
          </cell>
          <cell r="N385">
            <v>51798</v>
          </cell>
          <cell r="P385">
            <v>0</v>
          </cell>
          <cell r="Q385">
            <v>0</v>
          </cell>
          <cell r="R385">
            <v>3572</v>
          </cell>
          <cell r="S385">
            <v>3572</v>
          </cell>
          <cell r="U385">
            <v>22379.75</v>
          </cell>
          <cell r="V385">
            <v>0</v>
          </cell>
          <cell r="W385">
            <v>672</v>
          </cell>
          <cell r="X385">
            <v>4</v>
          </cell>
          <cell r="Y385">
            <v>51798</v>
          </cell>
          <cell r="Z385">
            <v>0</v>
          </cell>
          <cell r="AA385">
            <v>51798</v>
          </cell>
          <cell r="AB385">
            <v>3572</v>
          </cell>
          <cell r="AC385">
            <v>55370</v>
          </cell>
          <cell r="AD385">
            <v>0</v>
          </cell>
          <cell r="AE385">
            <v>0</v>
          </cell>
          <cell r="AF385">
            <v>0</v>
          </cell>
          <cell r="AG385">
            <v>55370</v>
          </cell>
          <cell r="AI385">
            <v>672</v>
          </cell>
          <cell r="AJ385">
            <v>721</v>
          </cell>
          <cell r="AK385" t="str">
            <v>GATEWAY</v>
          </cell>
          <cell r="AL385">
            <v>51798</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-672</v>
          </cell>
        </row>
        <row r="386">
          <cell r="A386">
            <v>673</v>
          </cell>
          <cell r="B386">
            <v>772</v>
          </cell>
          <cell r="C386" t="str">
            <v>GROTON DUNSTABLE</v>
          </cell>
          <cell r="D386">
            <v>46</v>
          </cell>
          <cell r="E386">
            <v>521550</v>
          </cell>
          <cell r="F386">
            <v>41078</v>
          </cell>
          <cell r="G386">
            <v>562628</v>
          </cell>
          <cell r="I386">
            <v>32260.739502840628</v>
          </cell>
          <cell r="J386">
            <v>0.6185698919606093</v>
          </cell>
          <cell r="K386">
            <v>41078</v>
          </cell>
          <cell r="L386">
            <v>73338.739502840632</v>
          </cell>
          <cell r="N386">
            <v>489289.26049715938</v>
          </cell>
          <cell r="P386">
            <v>0</v>
          </cell>
          <cell r="Q386">
            <v>32260.739502840628</v>
          </cell>
          <cell r="R386">
            <v>41078</v>
          </cell>
          <cell r="S386">
            <v>73338.739502840632</v>
          </cell>
          <cell r="U386">
            <v>93231.75</v>
          </cell>
          <cell r="V386">
            <v>0</v>
          </cell>
          <cell r="W386">
            <v>673</v>
          </cell>
          <cell r="X386">
            <v>46</v>
          </cell>
          <cell r="Y386">
            <v>521550</v>
          </cell>
          <cell r="Z386">
            <v>0</v>
          </cell>
          <cell r="AA386">
            <v>521550</v>
          </cell>
          <cell r="AB386">
            <v>41078</v>
          </cell>
          <cell r="AC386">
            <v>562628</v>
          </cell>
          <cell r="AD386">
            <v>0</v>
          </cell>
          <cell r="AE386">
            <v>0</v>
          </cell>
          <cell r="AF386">
            <v>0</v>
          </cell>
          <cell r="AG386">
            <v>562628</v>
          </cell>
          <cell r="AI386">
            <v>673</v>
          </cell>
          <cell r="AJ386">
            <v>772</v>
          </cell>
          <cell r="AK386" t="str">
            <v>GROTON DUNSTABLE</v>
          </cell>
          <cell r="AL386">
            <v>521550</v>
          </cell>
          <cell r="AM386">
            <v>482610</v>
          </cell>
          <cell r="AN386">
            <v>38940</v>
          </cell>
          <cell r="AO386">
            <v>0</v>
          </cell>
          <cell r="AP386">
            <v>0</v>
          </cell>
          <cell r="AQ386">
            <v>0</v>
          </cell>
          <cell r="AR386">
            <v>0</v>
          </cell>
          <cell r="AS386">
            <v>13213.75</v>
          </cell>
          <cell r="AT386">
            <v>0</v>
          </cell>
          <cell r="AU386">
            <v>52153.75</v>
          </cell>
          <cell r="AV386">
            <v>32260.739502840628</v>
          </cell>
          <cell r="AX386">
            <v>673</v>
          </cell>
          <cell r="AY386" t="str">
            <v>GROTON DUNSTABLE</v>
          </cell>
          <cell r="BC386">
            <v>0</v>
          </cell>
          <cell r="BF386">
            <v>0</v>
          </cell>
          <cell r="BG386">
            <v>0</v>
          </cell>
          <cell r="BI386">
            <v>0</v>
          </cell>
          <cell r="BJ386">
            <v>38940</v>
          </cell>
          <cell r="BK386">
            <v>38940</v>
          </cell>
          <cell r="BL386">
            <v>0</v>
          </cell>
          <cell r="BN386">
            <v>0</v>
          </cell>
          <cell r="BO386">
            <v>0</v>
          </cell>
          <cell r="BQ386">
            <v>7134</v>
          </cell>
          <cell r="BR386">
            <v>1453.5</v>
          </cell>
          <cell r="BU386">
            <v>-673</v>
          </cell>
        </row>
        <row r="387">
          <cell r="A387">
            <v>674</v>
          </cell>
          <cell r="B387">
            <v>764</v>
          </cell>
          <cell r="C387" t="str">
            <v>GILL MONTAGUE</v>
          </cell>
          <cell r="D387">
            <v>69</v>
          </cell>
          <cell r="E387">
            <v>899054</v>
          </cell>
          <cell r="F387">
            <v>61617</v>
          </cell>
          <cell r="G387">
            <v>960671</v>
          </cell>
          <cell r="I387">
            <v>36735.322298291117</v>
          </cell>
          <cell r="J387">
            <v>0.21549719696711617</v>
          </cell>
          <cell r="K387">
            <v>61617</v>
          </cell>
          <cell r="L387">
            <v>98352.32229829111</v>
          </cell>
          <cell r="N387">
            <v>862318.67770170886</v>
          </cell>
          <cell r="P387">
            <v>0</v>
          </cell>
          <cell r="Q387">
            <v>36735.322298291117</v>
          </cell>
          <cell r="R387">
            <v>61617</v>
          </cell>
          <cell r="S387">
            <v>98352.32229829111</v>
          </cell>
          <cell r="U387">
            <v>232084.75</v>
          </cell>
          <cell r="V387">
            <v>0</v>
          </cell>
          <cell r="W387">
            <v>674</v>
          </cell>
          <cell r="X387">
            <v>69</v>
          </cell>
          <cell r="Y387">
            <v>899054</v>
          </cell>
          <cell r="Z387">
            <v>0</v>
          </cell>
          <cell r="AA387">
            <v>899054</v>
          </cell>
          <cell r="AB387">
            <v>61617</v>
          </cell>
          <cell r="AC387">
            <v>960671</v>
          </cell>
          <cell r="AD387">
            <v>0</v>
          </cell>
          <cell r="AE387">
            <v>0</v>
          </cell>
          <cell r="AF387">
            <v>0</v>
          </cell>
          <cell r="AG387">
            <v>960671</v>
          </cell>
          <cell r="AI387">
            <v>674</v>
          </cell>
          <cell r="AJ387">
            <v>764</v>
          </cell>
          <cell r="AK387" t="str">
            <v>GILL MONTAGUE</v>
          </cell>
          <cell r="AL387">
            <v>899054</v>
          </cell>
          <cell r="AM387">
            <v>854713</v>
          </cell>
          <cell r="AN387">
            <v>44341</v>
          </cell>
          <cell r="AO387">
            <v>32827.5</v>
          </cell>
          <cell r="AP387">
            <v>40971</v>
          </cell>
          <cell r="AQ387">
            <v>36879.25</v>
          </cell>
          <cell r="AR387">
            <v>7224</v>
          </cell>
          <cell r="AS387">
            <v>8225</v>
          </cell>
          <cell r="AT387">
            <v>0</v>
          </cell>
          <cell r="AU387">
            <v>170467.75</v>
          </cell>
          <cell r="AV387">
            <v>36735.322298291117</v>
          </cell>
          <cell r="AX387">
            <v>674</v>
          </cell>
          <cell r="AY387" t="str">
            <v>GILL MONTAGUE</v>
          </cell>
          <cell r="BC387">
            <v>0</v>
          </cell>
          <cell r="BF387">
            <v>0</v>
          </cell>
          <cell r="BG387">
            <v>0</v>
          </cell>
          <cell r="BI387">
            <v>0</v>
          </cell>
          <cell r="BJ387">
            <v>44341</v>
          </cell>
          <cell r="BK387">
            <v>44341</v>
          </cell>
          <cell r="BL387">
            <v>0</v>
          </cell>
          <cell r="BN387">
            <v>0</v>
          </cell>
          <cell r="BO387">
            <v>0</v>
          </cell>
          <cell r="BQ387">
            <v>60828</v>
          </cell>
          <cell r="BR387">
            <v>30886.25</v>
          </cell>
          <cell r="BU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-675</v>
          </cell>
        </row>
        <row r="389">
          <cell r="A389">
            <v>680</v>
          </cell>
          <cell r="B389">
            <v>725</v>
          </cell>
          <cell r="C389" t="str">
            <v>HAMPDEN WILBRAHAM</v>
          </cell>
          <cell r="D389">
            <v>4</v>
          </cell>
          <cell r="E389">
            <v>52092</v>
          </cell>
          <cell r="F389">
            <v>3572</v>
          </cell>
          <cell r="G389">
            <v>55664</v>
          </cell>
          <cell r="I389">
            <v>0</v>
          </cell>
          <cell r="J389">
            <v>0</v>
          </cell>
          <cell r="K389">
            <v>3572</v>
          </cell>
          <cell r="L389">
            <v>3572</v>
          </cell>
          <cell r="N389">
            <v>52092</v>
          </cell>
          <cell r="P389">
            <v>0</v>
          </cell>
          <cell r="Q389">
            <v>0</v>
          </cell>
          <cell r="R389">
            <v>3572</v>
          </cell>
          <cell r="S389">
            <v>3572</v>
          </cell>
          <cell r="U389">
            <v>25351.75</v>
          </cell>
          <cell r="V389">
            <v>0</v>
          </cell>
          <cell r="W389">
            <v>680</v>
          </cell>
          <cell r="X389">
            <v>4</v>
          </cell>
          <cell r="Y389">
            <v>52092</v>
          </cell>
          <cell r="Z389">
            <v>0</v>
          </cell>
          <cell r="AA389">
            <v>52092</v>
          </cell>
          <cell r="AB389">
            <v>3572</v>
          </cell>
          <cell r="AC389">
            <v>55664</v>
          </cell>
          <cell r="AD389">
            <v>0</v>
          </cell>
          <cell r="AE389">
            <v>0</v>
          </cell>
          <cell r="AF389">
            <v>0</v>
          </cell>
          <cell r="AG389">
            <v>55664</v>
          </cell>
          <cell r="AI389">
            <v>680</v>
          </cell>
          <cell r="AJ389">
            <v>725</v>
          </cell>
          <cell r="AK389" t="str">
            <v>HAMPDEN WILBRAHAM</v>
          </cell>
          <cell r="AL389">
            <v>52092</v>
          </cell>
          <cell r="AM389">
            <v>62406</v>
          </cell>
          <cell r="AN389">
            <v>0</v>
          </cell>
          <cell r="AO389">
            <v>0</v>
          </cell>
          <cell r="AP389">
            <v>8975.25</v>
          </cell>
          <cell r="AQ389">
            <v>7619.5</v>
          </cell>
          <cell r="AR389">
            <v>5185</v>
          </cell>
          <cell r="AS389">
            <v>0</v>
          </cell>
          <cell r="AT389">
            <v>0</v>
          </cell>
          <cell r="AU389">
            <v>21779.75</v>
          </cell>
          <cell r="AV389">
            <v>0</v>
          </cell>
          <cell r="AX389">
            <v>680</v>
          </cell>
          <cell r="AY389" t="str">
            <v>HAMPDEN WILBRAHAM</v>
          </cell>
          <cell r="BC389">
            <v>0</v>
          </cell>
          <cell r="BF389">
            <v>0</v>
          </cell>
          <cell r="BG389">
            <v>0</v>
          </cell>
          <cell r="BI389">
            <v>0</v>
          </cell>
          <cell r="BJ389">
            <v>0</v>
          </cell>
          <cell r="BK389">
            <v>0</v>
          </cell>
          <cell r="BL389">
            <v>0</v>
          </cell>
          <cell r="BN389">
            <v>0</v>
          </cell>
          <cell r="BO389">
            <v>0</v>
          </cell>
          <cell r="BQ389">
            <v>1909</v>
          </cell>
          <cell r="BR389">
            <v>0</v>
          </cell>
          <cell r="BU389">
            <v>-680</v>
          </cell>
        </row>
        <row r="390">
          <cell r="A390">
            <v>683</v>
          </cell>
          <cell r="B390">
            <v>726</v>
          </cell>
          <cell r="C390" t="str">
            <v>HAMPSHIRE</v>
          </cell>
          <cell r="D390">
            <v>22</v>
          </cell>
          <cell r="E390">
            <v>301687</v>
          </cell>
          <cell r="F390">
            <v>19646</v>
          </cell>
          <cell r="G390">
            <v>321333</v>
          </cell>
          <cell r="I390">
            <v>0</v>
          </cell>
          <cell r="J390">
            <v>0</v>
          </cell>
          <cell r="K390">
            <v>19646</v>
          </cell>
          <cell r="L390">
            <v>19646</v>
          </cell>
          <cell r="N390">
            <v>301687</v>
          </cell>
          <cell r="P390">
            <v>0</v>
          </cell>
          <cell r="Q390">
            <v>0</v>
          </cell>
          <cell r="R390">
            <v>19646</v>
          </cell>
          <cell r="S390">
            <v>19646</v>
          </cell>
          <cell r="U390">
            <v>52721.25</v>
          </cell>
          <cell r="V390">
            <v>0</v>
          </cell>
          <cell r="W390">
            <v>683</v>
          </cell>
          <cell r="X390">
            <v>22</v>
          </cell>
          <cell r="Y390">
            <v>301687</v>
          </cell>
          <cell r="Z390">
            <v>0</v>
          </cell>
          <cell r="AA390">
            <v>301687</v>
          </cell>
          <cell r="AB390">
            <v>19646</v>
          </cell>
          <cell r="AC390">
            <v>321333</v>
          </cell>
          <cell r="AD390">
            <v>0</v>
          </cell>
          <cell r="AE390">
            <v>0</v>
          </cell>
          <cell r="AF390">
            <v>0</v>
          </cell>
          <cell r="AG390">
            <v>321333</v>
          </cell>
          <cell r="AI390">
            <v>683</v>
          </cell>
          <cell r="AJ390">
            <v>726</v>
          </cell>
          <cell r="AK390" t="str">
            <v>HAMPSHIRE</v>
          </cell>
          <cell r="AL390">
            <v>301687</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-685</v>
          </cell>
        </row>
        <row r="392">
          <cell r="A392">
            <v>690</v>
          </cell>
          <cell r="B392">
            <v>728</v>
          </cell>
          <cell r="C392" t="str">
            <v>KING PHILIP</v>
          </cell>
          <cell r="D392">
            <v>13</v>
          </cell>
          <cell r="E392">
            <v>151320</v>
          </cell>
          <cell r="F392">
            <v>11609</v>
          </cell>
          <cell r="G392">
            <v>162929</v>
          </cell>
          <cell r="I392">
            <v>19179.150474852606</v>
          </cell>
          <cell r="J392">
            <v>0.82847302267181888</v>
          </cell>
          <cell r="K392">
            <v>11609</v>
          </cell>
          <cell r="L392">
            <v>30788.150474852606</v>
          </cell>
          <cell r="N392">
            <v>132140.84952514741</v>
          </cell>
          <cell r="P392">
            <v>0</v>
          </cell>
          <cell r="Q392">
            <v>19179.150474852606</v>
          </cell>
          <cell r="R392">
            <v>11609</v>
          </cell>
          <cell r="S392">
            <v>30788.150474852606</v>
          </cell>
          <cell r="U392">
            <v>34759</v>
          </cell>
          <cell r="V392">
            <v>0</v>
          </cell>
          <cell r="W392">
            <v>690</v>
          </cell>
          <cell r="X392">
            <v>13</v>
          </cell>
          <cell r="Y392">
            <v>151320</v>
          </cell>
          <cell r="Z392">
            <v>0</v>
          </cell>
          <cell r="AA392">
            <v>151320</v>
          </cell>
          <cell r="AB392">
            <v>11609</v>
          </cell>
          <cell r="AC392">
            <v>162929</v>
          </cell>
          <cell r="AD392">
            <v>0</v>
          </cell>
          <cell r="AE392">
            <v>0</v>
          </cell>
          <cell r="AF392">
            <v>0</v>
          </cell>
          <cell r="AG392">
            <v>162929</v>
          </cell>
          <cell r="AI392">
            <v>690</v>
          </cell>
          <cell r="AJ392">
            <v>728</v>
          </cell>
          <cell r="AK392" t="str">
            <v>KING PHILIP</v>
          </cell>
          <cell r="AL392">
            <v>151320</v>
          </cell>
          <cell r="AM392">
            <v>128170</v>
          </cell>
          <cell r="AN392">
            <v>23150</v>
          </cell>
          <cell r="AO392">
            <v>0</v>
          </cell>
          <cell r="AP392">
            <v>0</v>
          </cell>
          <cell r="AQ392">
            <v>0</v>
          </cell>
          <cell r="AR392">
            <v>0</v>
          </cell>
          <cell r="AS392">
            <v>0</v>
          </cell>
          <cell r="AT392">
            <v>0</v>
          </cell>
          <cell r="AU392">
            <v>23150</v>
          </cell>
          <cell r="AV392">
            <v>19179.150474852606</v>
          </cell>
          <cell r="AX392">
            <v>690</v>
          </cell>
          <cell r="AY392" t="str">
            <v>KING PHILIP</v>
          </cell>
          <cell r="BC392">
            <v>0</v>
          </cell>
          <cell r="BF392">
            <v>0</v>
          </cell>
          <cell r="BG392">
            <v>0</v>
          </cell>
          <cell r="BI392">
            <v>0</v>
          </cell>
          <cell r="BJ392">
            <v>23150</v>
          </cell>
          <cell r="BK392">
            <v>23150</v>
          </cell>
          <cell r="BL392">
            <v>0</v>
          </cell>
          <cell r="BN392">
            <v>0</v>
          </cell>
          <cell r="BO392">
            <v>0</v>
          </cell>
          <cell r="BQ392">
            <v>8423</v>
          </cell>
          <cell r="BR392">
            <v>0</v>
          </cell>
          <cell r="BU392">
            <v>-690</v>
          </cell>
        </row>
        <row r="393">
          <cell r="A393">
            <v>695</v>
          </cell>
          <cell r="B393">
            <v>729</v>
          </cell>
          <cell r="C393" t="str">
            <v>LINCOLN SUDBURY</v>
          </cell>
          <cell r="D393">
            <v>1</v>
          </cell>
          <cell r="E393">
            <v>14247</v>
          </cell>
          <cell r="F393">
            <v>893</v>
          </cell>
          <cell r="G393">
            <v>15140</v>
          </cell>
          <cell r="I393">
            <v>497.08381360309136</v>
          </cell>
          <cell r="J393">
            <v>8.3410321940278781E-2</v>
          </cell>
          <cell r="K393">
            <v>893</v>
          </cell>
          <cell r="L393">
            <v>1390.0838136030914</v>
          </cell>
          <cell r="N393">
            <v>13749.916186396909</v>
          </cell>
          <cell r="P393">
            <v>0</v>
          </cell>
          <cell r="Q393">
            <v>497.08381360309136</v>
          </cell>
          <cell r="R393">
            <v>893</v>
          </cell>
          <cell r="S393">
            <v>1390.0838136030914</v>
          </cell>
          <cell r="U393">
            <v>6852.5</v>
          </cell>
          <cell r="V393">
            <v>0</v>
          </cell>
          <cell r="W393">
            <v>695</v>
          </cell>
          <cell r="X393">
            <v>1</v>
          </cell>
          <cell r="Y393">
            <v>14247</v>
          </cell>
          <cell r="Z393">
            <v>0</v>
          </cell>
          <cell r="AA393">
            <v>14247</v>
          </cell>
          <cell r="AB393">
            <v>893</v>
          </cell>
          <cell r="AC393">
            <v>15140</v>
          </cell>
          <cell r="AD393">
            <v>0</v>
          </cell>
          <cell r="AE393">
            <v>0</v>
          </cell>
          <cell r="AF393">
            <v>0</v>
          </cell>
          <cell r="AG393">
            <v>15140</v>
          </cell>
          <cell r="AI393">
            <v>695</v>
          </cell>
          <cell r="AJ393">
            <v>729</v>
          </cell>
          <cell r="AK393" t="str">
            <v>LINCOLN SUDBURY</v>
          </cell>
          <cell r="AL393">
            <v>14247</v>
          </cell>
          <cell r="AM393">
            <v>13647</v>
          </cell>
          <cell r="AN393">
            <v>600</v>
          </cell>
          <cell r="AO393">
            <v>0</v>
          </cell>
          <cell r="AP393">
            <v>3614</v>
          </cell>
          <cell r="AQ393">
            <v>0</v>
          </cell>
          <cell r="AR393">
            <v>0</v>
          </cell>
          <cell r="AS393">
            <v>1745.5</v>
          </cell>
          <cell r="AT393">
            <v>0</v>
          </cell>
          <cell r="AU393">
            <v>5959.5</v>
          </cell>
          <cell r="AV393">
            <v>497.08381360309136</v>
          </cell>
          <cell r="AX393">
            <v>695</v>
          </cell>
          <cell r="AY393" t="str">
            <v>LINCOLN SUDBURY</v>
          </cell>
          <cell r="BC393">
            <v>0</v>
          </cell>
          <cell r="BF393">
            <v>0</v>
          </cell>
          <cell r="BG393">
            <v>0</v>
          </cell>
          <cell r="BI393">
            <v>0</v>
          </cell>
          <cell r="BJ393">
            <v>600</v>
          </cell>
          <cell r="BK393">
            <v>600</v>
          </cell>
          <cell r="BL393">
            <v>0</v>
          </cell>
          <cell r="BN393">
            <v>0</v>
          </cell>
          <cell r="BO393">
            <v>0</v>
          </cell>
          <cell r="BQ393">
            <v>160</v>
          </cell>
          <cell r="BR393">
            <v>0</v>
          </cell>
          <cell r="BU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-698</v>
          </cell>
        </row>
        <row r="395">
          <cell r="A395">
            <v>700</v>
          </cell>
          <cell r="B395">
            <v>731</v>
          </cell>
          <cell r="C395" t="str">
            <v>MARTHAS VINEYARD</v>
          </cell>
          <cell r="D395">
            <v>41</v>
          </cell>
          <cell r="E395">
            <v>941464</v>
          </cell>
          <cell r="F395">
            <v>36613</v>
          </cell>
          <cell r="G395">
            <v>978077</v>
          </cell>
          <cell r="I395">
            <v>22757.325459772193</v>
          </cell>
          <cell r="J395">
            <v>0.27256240520004066</v>
          </cell>
          <cell r="K395">
            <v>36613</v>
          </cell>
          <cell r="L395">
            <v>59370.325459772197</v>
          </cell>
          <cell r="N395">
            <v>918706.67454022774</v>
          </cell>
          <cell r="P395">
            <v>0</v>
          </cell>
          <cell r="Q395">
            <v>22757.325459772193</v>
          </cell>
          <cell r="R395">
            <v>36613</v>
          </cell>
          <cell r="S395">
            <v>59370.325459772197</v>
          </cell>
          <cell r="U395">
            <v>120107</v>
          </cell>
          <cell r="V395">
            <v>0</v>
          </cell>
          <cell r="W395">
            <v>700</v>
          </cell>
          <cell r="X395">
            <v>41</v>
          </cell>
          <cell r="Y395">
            <v>941464</v>
          </cell>
          <cell r="Z395">
            <v>0</v>
          </cell>
          <cell r="AA395">
            <v>941464</v>
          </cell>
          <cell r="AB395">
            <v>36613</v>
          </cell>
          <cell r="AC395">
            <v>978077</v>
          </cell>
          <cell r="AD395">
            <v>0</v>
          </cell>
          <cell r="AE395">
            <v>0</v>
          </cell>
          <cell r="AF395">
            <v>0</v>
          </cell>
          <cell r="AG395">
            <v>978077</v>
          </cell>
          <cell r="AI395">
            <v>700</v>
          </cell>
          <cell r="AJ395">
            <v>731</v>
          </cell>
          <cell r="AK395" t="str">
            <v>MARTHAS VINEYARD</v>
          </cell>
          <cell r="AL395">
            <v>941464</v>
          </cell>
          <cell r="AM395">
            <v>913995</v>
          </cell>
          <cell r="AN395">
            <v>27469</v>
          </cell>
          <cell r="AO395">
            <v>17590</v>
          </cell>
          <cell r="AP395">
            <v>27836.75</v>
          </cell>
          <cell r="AQ395">
            <v>1566</v>
          </cell>
          <cell r="AR395">
            <v>0</v>
          </cell>
          <cell r="AS395">
            <v>9032.25</v>
          </cell>
          <cell r="AT395">
            <v>0</v>
          </cell>
          <cell r="AU395">
            <v>83494</v>
          </cell>
          <cell r="AV395">
            <v>22757.325459772193</v>
          </cell>
          <cell r="AX395">
            <v>700</v>
          </cell>
          <cell r="AY395" t="str">
            <v>MARTHAS VINEYARD</v>
          </cell>
          <cell r="BC395">
            <v>0</v>
          </cell>
          <cell r="BF395">
            <v>0</v>
          </cell>
          <cell r="BG395">
            <v>0</v>
          </cell>
          <cell r="BI395">
            <v>0</v>
          </cell>
          <cell r="BJ395">
            <v>27469</v>
          </cell>
          <cell r="BK395">
            <v>27469</v>
          </cell>
          <cell r="BL395">
            <v>0</v>
          </cell>
          <cell r="BN395">
            <v>0</v>
          </cell>
          <cell r="BO395">
            <v>0</v>
          </cell>
          <cell r="BQ395">
            <v>66844</v>
          </cell>
          <cell r="BR395">
            <v>6321.25</v>
          </cell>
          <cell r="BU395">
            <v>-700</v>
          </cell>
        </row>
        <row r="396">
          <cell r="A396">
            <v>705</v>
          </cell>
          <cell r="B396">
            <v>732</v>
          </cell>
          <cell r="C396" t="str">
            <v>MASCONOMET</v>
          </cell>
          <cell r="D396">
            <v>1</v>
          </cell>
          <cell r="E396">
            <v>10593</v>
          </cell>
          <cell r="F396">
            <v>893</v>
          </cell>
          <cell r="G396">
            <v>11486</v>
          </cell>
          <cell r="I396">
            <v>0</v>
          </cell>
          <cell r="J396">
            <v>0</v>
          </cell>
          <cell r="K396">
            <v>893</v>
          </cell>
          <cell r="L396">
            <v>893</v>
          </cell>
          <cell r="N396">
            <v>10593</v>
          </cell>
          <cell r="P396">
            <v>0</v>
          </cell>
          <cell r="Q396">
            <v>0</v>
          </cell>
          <cell r="R396">
            <v>893</v>
          </cell>
          <cell r="S396">
            <v>893</v>
          </cell>
          <cell r="U396">
            <v>3997.5</v>
          </cell>
          <cell r="V396">
            <v>0</v>
          </cell>
          <cell r="W396">
            <v>705</v>
          </cell>
          <cell r="X396">
            <v>1</v>
          </cell>
          <cell r="Y396">
            <v>10593</v>
          </cell>
          <cell r="Z396">
            <v>0</v>
          </cell>
          <cell r="AA396">
            <v>10593</v>
          </cell>
          <cell r="AB396">
            <v>893</v>
          </cell>
          <cell r="AC396">
            <v>11486</v>
          </cell>
          <cell r="AD396">
            <v>0</v>
          </cell>
          <cell r="AE396">
            <v>0</v>
          </cell>
          <cell r="AF396">
            <v>0</v>
          </cell>
          <cell r="AG396">
            <v>11486</v>
          </cell>
          <cell r="AI396">
            <v>705</v>
          </cell>
          <cell r="AJ396">
            <v>732</v>
          </cell>
          <cell r="AK396" t="str">
            <v>MASCONOMET</v>
          </cell>
          <cell r="AL396">
            <v>10593</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-705</v>
          </cell>
        </row>
        <row r="397">
          <cell r="A397">
            <v>710</v>
          </cell>
          <cell r="B397">
            <v>733</v>
          </cell>
          <cell r="C397" t="str">
            <v>MENDON UPTON</v>
          </cell>
          <cell r="D397">
            <v>13</v>
          </cell>
          <cell r="E397">
            <v>149903</v>
          </cell>
          <cell r="F397">
            <v>11609</v>
          </cell>
          <cell r="G397">
            <v>161512</v>
          </cell>
          <cell r="I397">
            <v>0</v>
          </cell>
          <cell r="J397">
            <v>0</v>
          </cell>
          <cell r="K397">
            <v>11609</v>
          </cell>
          <cell r="L397">
            <v>11609</v>
          </cell>
          <cell r="N397">
            <v>149903</v>
          </cell>
          <cell r="P397">
            <v>0</v>
          </cell>
          <cell r="Q397">
            <v>0</v>
          </cell>
          <cell r="R397">
            <v>11609</v>
          </cell>
          <cell r="S397">
            <v>11609</v>
          </cell>
          <cell r="U397">
            <v>41483.25</v>
          </cell>
          <cell r="V397">
            <v>0</v>
          </cell>
          <cell r="W397">
            <v>710</v>
          </cell>
          <cell r="X397">
            <v>13</v>
          </cell>
          <cell r="Y397">
            <v>149903</v>
          </cell>
          <cell r="Z397">
            <v>0</v>
          </cell>
          <cell r="AA397">
            <v>149903</v>
          </cell>
          <cell r="AB397">
            <v>11609</v>
          </cell>
          <cell r="AC397">
            <v>161512</v>
          </cell>
          <cell r="AD397">
            <v>0</v>
          </cell>
          <cell r="AE397">
            <v>0</v>
          </cell>
          <cell r="AF397">
            <v>0</v>
          </cell>
          <cell r="AG397">
            <v>161512</v>
          </cell>
          <cell r="AI397">
            <v>710</v>
          </cell>
          <cell r="AJ397">
            <v>733</v>
          </cell>
          <cell r="AK397" t="str">
            <v>MENDON UPTON</v>
          </cell>
          <cell r="AL397">
            <v>149903</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-710</v>
          </cell>
        </row>
        <row r="398">
          <cell r="A398">
            <v>712</v>
          </cell>
          <cell r="B398">
            <v>811</v>
          </cell>
          <cell r="C398" t="str">
            <v>MONOMOY</v>
          </cell>
          <cell r="D398">
            <v>66</v>
          </cell>
          <cell r="E398">
            <v>980826</v>
          </cell>
          <cell r="F398">
            <v>58938</v>
          </cell>
          <cell r="G398">
            <v>1039764</v>
          </cell>
          <cell r="I398">
            <v>0</v>
          </cell>
          <cell r="J398">
            <v>0</v>
          </cell>
          <cell r="K398">
            <v>58938</v>
          </cell>
          <cell r="L398">
            <v>58938</v>
          </cell>
          <cell r="N398">
            <v>980826</v>
          </cell>
          <cell r="P398">
            <v>0</v>
          </cell>
          <cell r="Q398">
            <v>0</v>
          </cell>
          <cell r="R398">
            <v>58938</v>
          </cell>
          <cell r="S398">
            <v>58938</v>
          </cell>
          <cell r="U398">
            <v>154168.75</v>
          </cell>
          <cell r="V398">
            <v>0</v>
          </cell>
          <cell r="W398">
            <v>712</v>
          </cell>
          <cell r="X398">
            <v>66</v>
          </cell>
          <cell r="Y398">
            <v>980826</v>
          </cell>
          <cell r="Z398">
            <v>0</v>
          </cell>
          <cell r="AA398">
            <v>980826</v>
          </cell>
          <cell r="AB398">
            <v>58938</v>
          </cell>
          <cell r="AC398">
            <v>1039764</v>
          </cell>
          <cell r="AD398">
            <v>0</v>
          </cell>
          <cell r="AE398">
            <v>0</v>
          </cell>
          <cell r="AF398">
            <v>0</v>
          </cell>
          <cell r="AG398">
            <v>1039764</v>
          </cell>
          <cell r="AI398">
            <v>712</v>
          </cell>
          <cell r="AJ398">
            <v>811</v>
          </cell>
          <cell r="AK398" t="str">
            <v>MONOMOY</v>
          </cell>
          <cell r="AL398">
            <v>980826</v>
          </cell>
          <cell r="AM398">
            <v>990454</v>
          </cell>
          <cell r="AN398">
            <v>0</v>
          </cell>
          <cell r="AO398">
            <v>13156.25</v>
          </cell>
          <cell r="AP398">
            <v>69549.5</v>
          </cell>
          <cell r="AQ398">
            <v>6630.5</v>
          </cell>
          <cell r="AR398">
            <v>0</v>
          </cell>
          <cell r="AS398">
            <v>5894.5</v>
          </cell>
          <cell r="AT398">
            <v>0</v>
          </cell>
          <cell r="AU398">
            <v>95230.75</v>
          </cell>
          <cell r="AV398">
            <v>0</v>
          </cell>
          <cell r="AX398">
            <v>712</v>
          </cell>
          <cell r="AY398" t="str">
            <v>MONOMOY</v>
          </cell>
          <cell r="BC398">
            <v>0</v>
          </cell>
          <cell r="BF398">
            <v>0</v>
          </cell>
          <cell r="BG398">
            <v>0</v>
          </cell>
          <cell r="BI398">
            <v>0</v>
          </cell>
          <cell r="BJ398">
            <v>0</v>
          </cell>
          <cell r="BK398">
            <v>0</v>
          </cell>
          <cell r="BL398">
            <v>0</v>
          </cell>
          <cell r="BN398">
            <v>0</v>
          </cell>
          <cell r="BO398">
            <v>0</v>
          </cell>
          <cell r="BQ398">
            <v>41333</v>
          </cell>
          <cell r="BR398">
            <v>25609</v>
          </cell>
          <cell r="BT398" t="str">
            <v>fy13</v>
          </cell>
          <cell r="BU398">
            <v>-712</v>
          </cell>
        </row>
        <row r="399">
          <cell r="A399">
            <v>715</v>
          </cell>
          <cell r="B399">
            <v>736</v>
          </cell>
          <cell r="C399" t="str">
            <v>MOUNT GREYLOCK</v>
          </cell>
          <cell r="D399">
            <v>14</v>
          </cell>
          <cell r="E399">
            <v>254030</v>
          </cell>
          <cell r="F399">
            <v>12502</v>
          </cell>
          <cell r="G399">
            <v>266532</v>
          </cell>
          <cell r="I399">
            <v>0</v>
          </cell>
          <cell r="J399">
            <v>0</v>
          </cell>
          <cell r="K399">
            <v>12502</v>
          </cell>
          <cell r="L399">
            <v>12502</v>
          </cell>
          <cell r="N399">
            <v>254030</v>
          </cell>
          <cell r="P399">
            <v>0</v>
          </cell>
          <cell r="Q399">
            <v>0</v>
          </cell>
          <cell r="R399">
            <v>12502</v>
          </cell>
          <cell r="S399">
            <v>12502</v>
          </cell>
          <cell r="U399">
            <v>58774.75</v>
          </cell>
          <cell r="V399">
            <v>0</v>
          </cell>
          <cell r="W399">
            <v>715</v>
          </cell>
          <cell r="X399">
            <v>14</v>
          </cell>
          <cell r="Y399">
            <v>254030</v>
          </cell>
          <cell r="Z399">
            <v>0</v>
          </cell>
          <cell r="AA399">
            <v>254030</v>
          </cell>
          <cell r="AB399">
            <v>12502</v>
          </cell>
          <cell r="AC399">
            <v>266532</v>
          </cell>
          <cell r="AD399">
            <v>0</v>
          </cell>
          <cell r="AE399">
            <v>0</v>
          </cell>
          <cell r="AF399">
            <v>0</v>
          </cell>
          <cell r="AG399">
            <v>266532</v>
          </cell>
          <cell r="AI399">
            <v>715</v>
          </cell>
          <cell r="AJ399">
            <v>736</v>
          </cell>
          <cell r="AK399" t="str">
            <v>MOUNT GREYLOCK</v>
          </cell>
          <cell r="AL399">
            <v>254030</v>
          </cell>
          <cell r="AM399">
            <v>277401</v>
          </cell>
          <cell r="AN399">
            <v>0</v>
          </cell>
          <cell r="AO399">
            <v>0</v>
          </cell>
          <cell r="AP399">
            <v>26385.75</v>
          </cell>
          <cell r="AQ399">
            <v>0</v>
          </cell>
          <cell r="AR399">
            <v>4374.25</v>
          </cell>
          <cell r="AS399">
            <v>15512.75</v>
          </cell>
          <cell r="AT399">
            <v>0</v>
          </cell>
          <cell r="AU399">
            <v>46272.75</v>
          </cell>
          <cell r="AV399">
            <v>0</v>
          </cell>
          <cell r="AX399">
            <v>715</v>
          </cell>
          <cell r="AY399" t="str">
            <v>MOUNT GREYLOCK</v>
          </cell>
          <cell r="BC399">
            <v>0</v>
          </cell>
          <cell r="BF399">
            <v>0</v>
          </cell>
          <cell r="BG399">
            <v>0</v>
          </cell>
          <cell r="BI399">
            <v>0</v>
          </cell>
          <cell r="BJ399">
            <v>0</v>
          </cell>
          <cell r="BK399">
            <v>0</v>
          </cell>
          <cell r="BL399">
            <v>0</v>
          </cell>
          <cell r="BN399">
            <v>0</v>
          </cell>
          <cell r="BO399">
            <v>0</v>
          </cell>
          <cell r="BQ399">
            <v>8416</v>
          </cell>
          <cell r="BR399">
            <v>0</v>
          </cell>
          <cell r="BU399">
            <v>-715</v>
          </cell>
        </row>
        <row r="400">
          <cell r="A400">
            <v>717</v>
          </cell>
          <cell r="B400">
            <v>734</v>
          </cell>
          <cell r="C400" t="str">
            <v>MOHAWK TRAIL</v>
          </cell>
          <cell r="D400">
            <v>52</v>
          </cell>
          <cell r="E400">
            <v>797398</v>
          </cell>
          <cell r="F400">
            <v>46436</v>
          </cell>
          <cell r="G400">
            <v>843834</v>
          </cell>
          <cell r="I400">
            <v>134129.78237056747</v>
          </cell>
          <cell r="J400">
            <v>0.60627946337679395</v>
          </cell>
          <cell r="K400">
            <v>46436</v>
          </cell>
          <cell r="L400">
            <v>180565.78237056747</v>
          </cell>
          <cell r="N400">
            <v>663268.21762943256</v>
          </cell>
          <cell r="P400">
            <v>0</v>
          </cell>
          <cell r="Q400">
            <v>134129.78237056747</v>
          </cell>
          <cell r="R400">
            <v>46436</v>
          </cell>
          <cell r="S400">
            <v>180565.78237056747</v>
          </cell>
          <cell r="U400">
            <v>267670.25</v>
          </cell>
          <cell r="V400">
            <v>0</v>
          </cell>
          <cell r="W400">
            <v>717</v>
          </cell>
          <cell r="X400">
            <v>52</v>
          </cell>
          <cell r="Y400">
            <v>797398</v>
          </cell>
          <cell r="Z400">
            <v>0</v>
          </cell>
          <cell r="AA400">
            <v>797398</v>
          </cell>
          <cell r="AB400">
            <v>46436</v>
          </cell>
          <cell r="AC400">
            <v>843834</v>
          </cell>
          <cell r="AD400">
            <v>0</v>
          </cell>
          <cell r="AE400">
            <v>0</v>
          </cell>
          <cell r="AF400">
            <v>0</v>
          </cell>
          <cell r="AG400">
            <v>843834</v>
          </cell>
          <cell r="AI400">
            <v>717</v>
          </cell>
          <cell r="AJ400">
            <v>734</v>
          </cell>
          <cell r="AK400" t="str">
            <v>MOHAWK TRAIL</v>
          </cell>
          <cell r="AL400">
            <v>797398</v>
          </cell>
          <cell r="AM400">
            <v>635498</v>
          </cell>
          <cell r="AN400">
            <v>161900</v>
          </cell>
          <cell r="AO400">
            <v>3287</v>
          </cell>
          <cell r="AP400">
            <v>17844.5</v>
          </cell>
          <cell r="AQ400">
            <v>0</v>
          </cell>
          <cell r="AR400">
            <v>22263</v>
          </cell>
          <cell r="AS400">
            <v>15939.75</v>
          </cell>
          <cell r="AT400">
            <v>0</v>
          </cell>
          <cell r="AU400">
            <v>221234.25</v>
          </cell>
          <cell r="AV400">
            <v>134129.78237056747</v>
          </cell>
          <cell r="AX400">
            <v>717</v>
          </cell>
          <cell r="AY400" t="str">
            <v>MOHAWK TRAIL</v>
          </cell>
          <cell r="BC400">
            <v>0</v>
          </cell>
          <cell r="BF400">
            <v>0</v>
          </cell>
          <cell r="BG400">
            <v>0</v>
          </cell>
          <cell r="BI400">
            <v>0</v>
          </cell>
          <cell r="BJ400">
            <v>161900</v>
          </cell>
          <cell r="BK400">
            <v>161900</v>
          </cell>
          <cell r="BL400">
            <v>0</v>
          </cell>
          <cell r="BN400">
            <v>0</v>
          </cell>
          <cell r="BO400">
            <v>0</v>
          </cell>
          <cell r="BQ400">
            <v>29103</v>
          </cell>
          <cell r="BR400">
            <v>13724.25</v>
          </cell>
          <cell r="BU400">
            <v>-717</v>
          </cell>
        </row>
        <row r="401">
          <cell r="A401">
            <v>720</v>
          </cell>
          <cell r="B401">
            <v>737</v>
          </cell>
          <cell r="C401" t="str">
            <v>NARRAGANSETT</v>
          </cell>
          <cell r="D401">
            <v>7</v>
          </cell>
          <cell r="E401">
            <v>86048</v>
          </cell>
          <cell r="F401">
            <v>6251</v>
          </cell>
          <cell r="G401">
            <v>92299</v>
          </cell>
          <cell r="I401">
            <v>0</v>
          </cell>
          <cell r="J401">
            <v>0</v>
          </cell>
          <cell r="K401">
            <v>6251</v>
          </cell>
          <cell r="L401">
            <v>6251</v>
          </cell>
          <cell r="N401">
            <v>86048</v>
          </cell>
          <cell r="P401">
            <v>0</v>
          </cell>
          <cell r="Q401">
            <v>0</v>
          </cell>
          <cell r="R401">
            <v>6251</v>
          </cell>
          <cell r="S401">
            <v>6251</v>
          </cell>
          <cell r="U401">
            <v>17339.75</v>
          </cell>
          <cell r="V401">
            <v>0</v>
          </cell>
          <cell r="W401">
            <v>720</v>
          </cell>
          <cell r="X401">
            <v>7</v>
          </cell>
          <cell r="Y401">
            <v>86048</v>
          </cell>
          <cell r="Z401">
            <v>0</v>
          </cell>
          <cell r="AA401">
            <v>86048</v>
          </cell>
          <cell r="AB401">
            <v>6251</v>
          </cell>
          <cell r="AC401">
            <v>92299</v>
          </cell>
          <cell r="AD401">
            <v>0</v>
          </cell>
          <cell r="AE401">
            <v>0</v>
          </cell>
          <cell r="AF401">
            <v>0</v>
          </cell>
          <cell r="AG401">
            <v>92299</v>
          </cell>
          <cell r="AI401">
            <v>720</v>
          </cell>
          <cell r="AJ401">
            <v>737</v>
          </cell>
          <cell r="AK401" t="str">
            <v>NARRAGANSETT</v>
          </cell>
          <cell r="AL401">
            <v>86048</v>
          </cell>
          <cell r="AM401">
            <v>132260</v>
          </cell>
          <cell r="AN401">
            <v>0</v>
          </cell>
          <cell r="AO401">
            <v>0</v>
          </cell>
          <cell r="AP401">
            <v>5240.25</v>
          </cell>
          <cell r="AQ401">
            <v>4282.25</v>
          </cell>
          <cell r="AR401">
            <v>1566.25</v>
          </cell>
          <cell r="AS401">
            <v>0</v>
          </cell>
          <cell r="AT401">
            <v>0</v>
          </cell>
          <cell r="AU401">
            <v>11088.75</v>
          </cell>
          <cell r="AV401">
            <v>0</v>
          </cell>
          <cell r="AX401">
            <v>720</v>
          </cell>
          <cell r="AY401" t="str">
            <v>NARRAGANSETT</v>
          </cell>
          <cell r="BC401">
            <v>0</v>
          </cell>
          <cell r="BF401">
            <v>0</v>
          </cell>
          <cell r="BG401">
            <v>0</v>
          </cell>
          <cell r="BI401">
            <v>0</v>
          </cell>
          <cell r="BJ401">
            <v>0</v>
          </cell>
          <cell r="BK401">
            <v>0</v>
          </cell>
          <cell r="BL401">
            <v>0</v>
          </cell>
          <cell r="BN401">
            <v>0</v>
          </cell>
          <cell r="BO401">
            <v>0</v>
          </cell>
          <cell r="BQ401">
            <v>8784</v>
          </cell>
          <cell r="BR401">
            <v>0</v>
          </cell>
          <cell r="BU401">
            <v>-720</v>
          </cell>
        </row>
        <row r="402">
          <cell r="A402">
            <v>725</v>
          </cell>
          <cell r="B402">
            <v>738</v>
          </cell>
          <cell r="C402" t="str">
            <v>NASHOBA</v>
          </cell>
          <cell r="D402">
            <v>27</v>
          </cell>
          <cell r="E402">
            <v>363677</v>
          </cell>
          <cell r="F402">
            <v>24111</v>
          </cell>
          <cell r="G402">
            <v>387788</v>
          </cell>
          <cell r="I402">
            <v>0</v>
          </cell>
          <cell r="J402">
            <v>0</v>
          </cell>
          <cell r="K402">
            <v>24111</v>
          </cell>
          <cell r="L402">
            <v>24111</v>
          </cell>
          <cell r="N402">
            <v>363677</v>
          </cell>
          <cell r="P402">
            <v>0</v>
          </cell>
          <cell r="Q402">
            <v>0</v>
          </cell>
          <cell r="R402">
            <v>24111</v>
          </cell>
          <cell r="S402">
            <v>24111</v>
          </cell>
          <cell r="U402">
            <v>65568.25</v>
          </cell>
          <cell r="V402">
            <v>0</v>
          </cell>
          <cell r="W402">
            <v>725</v>
          </cell>
          <cell r="X402">
            <v>27</v>
          </cell>
          <cell r="Y402">
            <v>363677</v>
          </cell>
          <cell r="Z402">
            <v>0</v>
          </cell>
          <cell r="AA402">
            <v>363677</v>
          </cell>
          <cell r="AB402">
            <v>24111</v>
          </cell>
          <cell r="AC402">
            <v>387788</v>
          </cell>
          <cell r="AD402">
            <v>0</v>
          </cell>
          <cell r="AE402">
            <v>0</v>
          </cell>
          <cell r="AF402">
            <v>0</v>
          </cell>
          <cell r="AG402">
            <v>387788</v>
          </cell>
          <cell r="AI402">
            <v>725</v>
          </cell>
          <cell r="AJ402">
            <v>738</v>
          </cell>
          <cell r="AK402" t="str">
            <v>NASHOBA</v>
          </cell>
          <cell r="AL402">
            <v>363677</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-728</v>
          </cell>
        </row>
        <row r="404">
          <cell r="A404">
            <v>730</v>
          </cell>
          <cell r="B404">
            <v>741</v>
          </cell>
          <cell r="C404" t="str">
            <v>NORTHBORO SOUTHBORO</v>
          </cell>
          <cell r="D404">
            <v>28</v>
          </cell>
          <cell r="E404">
            <v>349179</v>
          </cell>
          <cell r="F404">
            <v>25004</v>
          </cell>
          <cell r="G404">
            <v>374183</v>
          </cell>
          <cell r="I404">
            <v>3004.0431802080152</v>
          </cell>
          <cell r="J404">
            <v>5.0178825144308235E-2</v>
          </cell>
          <cell r="K404">
            <v>25004</v>
          </cell>
          <cell r="L404">
            <v>28008.043180208017</v>
          </cell>
          <cell r="N404">
            <v>346174.95681979199</v>
          </cell>
          <cell r="P404">
            <v>0</v>
          </cell>
          <cell r="Q404">
            <v>3004.0431802080152</v>
          </cell>
          <cell r="R404">
            <v>25004</v>
          </cell>
          <cell r="S404">
            <v>28008.043180208017</v>
          </cell>
          <cell r="U404">
            <v>84870.75</v>
          </cell>
          <cell r="V404">
            <v>0</v>
          </cell>
          <cell r="W404">
            <v>730</v>
          </cell>
          <cell r="X404">
            <v>28</v>
          </cell>
          <cell r="Y404">
            <v>349179</v>
          </cell>
          <cell r="Z404">
            <v>0</v>
          </cell>
          <cell r="AA404">
            <v>349179</v>
          </cell>
          <cell r="AB404">
            <v>25004</v>
          </cell>
          <cell r="AC404">
            <v>374183</v>
          </cell>
          <cell r="AD404">
            <v>0</v>
          </cell>
          <cell r="AE404">
            <v>0</v>
          </cell>
          <cell r="AF404">
            <v>0</v>
          </cell>
          <cell r="AG404">
            <v>374183</v>
          </cell>
          <cell r="AI404">
            <v>730</v>
          </cell>
          <cell r="AJ404">
            <v>741</v>
          </cell>
          <cell r="AK404" t="str">
            <v>NORTHBORO SOUTHBORO</v>
          </cell>
          <cell r="AL404">
            <v>349179</v>
          </cell>
          <cell r="AM404">
            <v>345553</v>
          </cell>
          <cell r="AN404">
            <v>3626</v>
          </cell>
          <cell r="AO404">
            <v>11482</v>
          </cell>
          <cell r="AP404">
            <v>0</v>
          </cell>
          <cell r="AQ404">
            <v>35516.75</v>
          </cell>
          <cell r="AR404">
            <v>8376.25</v>
          </cell>
          <cell r="AS404">
            <v>865.75</v>
          </cell>
          <cell r="AT404">
            <v>0</v>
          </cell>
          <cell r="AU404">
            <v>59866.75</v>
          </cell>
          <cell r="AV404">
            <v>3004.0431802080152</v>
          </cell>
          <cell r="AX404">
            <v>730</v>
          </cell>
          <cell r="AY404" t="str">
            <v>NORTHBORO SOUTHBORO</v>
          </cell>
          <cell r="BC404">
            <v>0</v>
          </cell>
          <cell r="BF404">
            <v>0</v>
          </cell>
          <cell r="BG404">
            <v>0</v>
          </cell>
          <cell r="BI404">
            <v>0</v>
          </cell>
          <cell r="BJ404">
            <v>3626</v>
          </cell>
          <cell r="BK404">
            <v>3626</v>
          </cell>
          <cell r="BL404">
            <v>0</v>
          </cell>
          <cell r="BN404">
            <v>0</v>
          </cell>
          <cell r="BO404">
            <v>0</v>
          </cell>
          <cell r="BQ404">
            <v>4248</v>
          </cell>
          <cell r="BR404">
            <v>14537.75</v>
          </cell>
          <cell r="BU404">
            <v>-730</v>
          </cell>
        </row>
        <row r="405">
          <cell r="A405">
            <v>735</v>
          </cell>
          <cell r="B405">
            <v>740</v>
          </cell>
          <cell r="C405" t="str">
            <v>NORTH MIDDLESEX</v>
          </cell>
          <cell r="D405">
            <v>62</v>
          </cell>
          <cell r="E405">
            <v>724152</v>
          </cell>
          <cell r="F405">
            <v>55366</v>
          </cell>
          <cell r="G405">
            <v>779518</v>
          </cell>
          <cell r="I405">
            <v>0</v>
          </cell>
          <cell r="J405">
            <v>0</v>
          </cell>
          <cell r="K405">
            <v>55366</v>
          </cell>
          <cell r="L405">
            <v>55366</v>
          </cell>
          <cell r="N405">
            <v>724152</v>
          </cell>
          <cell r="P405">
            <v>0</v>
          </cell>
          <cell r="Q405">
            <v>0</v>
          </cell>
          <cell r="R405">
            <v>55366</v>
          </cell>
          <cell r="S405">
            <v>55366</v>
          </cell>
          <cell r="U405">
            <v>101728.75</v>
          </cell>
          <cell r="V405">
            <v>0</v>
          </cell>
          <cell r="W405">
            <v>735</v>
          </cell>
          <cell r="X405">
            <v>62</v>
          </cell>
          <cell r="Y405">
            <v>724152</v>
          </cell>
          <cell r="Z405">
            <v>0</v>
          </cell>
          <cell r="AA405">
            <v>724152</v>
          </cell>
          <cell r="AB405">
            <v>55366</v>
          </cell>
          <cell r="AC405">
            <v>779518</v>
          </cell>
          <cell r="AD405">
            <v>0</v>
          </cell>
          <cell r="AE405">
            <v>0</v>
          </cell>
          <cell r="AF405">
            <v>0</v>
          </cell>
          <cell r="AG405">
            <v>779518</v>
          </cell>
          <cell r="AI405">
            <v>735</v>
          </cell>
          <cell r="AJ405">
            <v>740</v>
          </cell>
          <cell r="AK405" t="str">
            <v>NORTH MIDDLESEX</v>
          </cell>
          <cell r="AL405">
            <v>724152</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-735</v>
          </cell>
        </row>
        <row r="406">
          <cell r="A406">
            <v>740</v>
          </cell>
          <cell r="B406">
            <v>745</v>
          </cell>
          <cell r="C406" t="str">
            <v>OLD ROCHESTER</v>
          </cell>
          <cell r="D406">
            <v>4</v>
          </cell>
          <cell r="E406">
            <v>53952</v>
          </cell>
          <cell r="F406">
            <v>3572</v>
          </cell>
          <cell r="G406">
            <v>57524</v>
          </cell>
          <cell r="I406">
            <v>23140.079996246572</v>
          </cell>
          <cell r="J406">
            <v>0.67196863759110159</v>
          </cell>
          <cell r="K406">
            <v>3572</v>
          </cell>
          <cell r="L406">
            <v>26712.079996246572</v>
          </cell>
          <cell r="N406">
            <v>30811.920003753428</v>
          </cell>
          <cell r="P406">
            <v>0</v>
          </cell>
          <cell r="Q406">
            <v>23140.079996246572</v>
          </cell>
          <cell r="R406">
            <v>3572</v>
          </cell>
          <cell r="S406">
            <v>26712.079996246572</v>
          </cell>
          <cell r="U406">
            <v>38008.25</v>
          </cell>
          <cell r="V406">
            <v>0</v>
          </cell>
          <cell r="W406">
            <v>740</v>
          </cell>
          <cell r="X406">
            <v>4</v>
          </cell>
          <cell r="Y406">
            <v>53952</v>
          </cell>
          <cell r="Z406">
            <v>0</v>
          </cell>
          <cell r="AA406">
            <v>53952</v>
          </cell>
          <cell r="AB406">
            <v>3572</v>
          </cell>
          <cell r="AC406">
            <v>57524</v>
          </cell>
          <cell r="AD406">
            <v>0</v>
          </cell>
          <cell r="AE406">
            <v>0</v>
          </cell>
          <cell r="AF406">
            <v>0</v>
          </cell>
          <cell r="AG406">
            <v>57524</v>
          </cell>
          <cell r="AI406">
            <v>740</v>
          </cell>
          <cell r="AJ406">
            <v>745</v>
          </cell>
          <cell r="AK406" t="str">
            <v>OLD ROCHESTER</v>
          </cell>
          <cell r="AL406">
            <v>53952</v>
          </cell>
          <cell r="AM406">
            <v>26021</v>
          </cell>
          <cell r="AN406">
            <v>27931</v>
          </cell>
          <cell r="AO406">
            <v>3719</v>
          </cell>
          <cell r="AP406">
            <v>2786.25</v>
          </cell>
          <cell r="AQ406">
            <v>0</v>
          </cell>
          <cell r="AR406">
            <v>0</v>
          </cell>
          <cell r="AS406">
            <v>0</v>
          </cell>
          <cell r="AT406">
            <v>0</v>
          </cell>
          <cell r="AU406">
            <v>34436.25</v>
          </cell>
          <cell r="AV406">
            <v>23140.079996246572</v>
          </cell>
          <cell r="AX406">
            <v>740</v>
          </cell>
          <cell r="AY406" t="str">
            <v>OLD ROCHESTER</v>
          </cell>
          <cell r="BC406">
            <v>0</v>
          </cell>
          <cell r="BF406">
            <v>0</v>
          </cell>
          <cell r="BG406">
            <v>0</v>
          </cell>
          <cell r="BI406">
            <v>0</v>
          </cell>
          <cell r="BJ406">
            <v>27931</v>
          </cell>
          <cell r="BK406">
            <v>27931</v>
          </cell>
          <cell r="BL406">
            <v>0</v>
          </cell>
          <cell r="BN406">
            <v>0</v>
          </cell>
          <cell r="BO406">
            <v>0</v>
          </cell>
          <cell r="BQ406">
            <v>18777</v>
          </cell>
          <cell r="BR406">
            <v>10238.5</v>
          </cell>
          <cell r="BU406">
            <v>-740</v>
          </cell>
        </row>
        <row r="407">
          <cell r="A407">
            <v>745</v>
          </cell>
          <cell r="B407">
            <v>746</v>
          </cell>
          <cell r="C407" t="str">
            <v>PENTUCKET</v>
          </cell>
          <cell r="D407">
            <v>21</v>
          </cell>
          <cell r="E407">
            <v>234066</v>
          </cell>
          <cell r="F407">
            <v>18753</v>
          </cell>
          <cell r="G407">
            <v>252819</v>
          </cell>
          <cell r="I407">
            <v>0</v>
          </cell>
          <cell r="J407">
            <v>0</v>
          </cell>
          <cell r="K407">
            <v>18753</v>
          </cell>
          <cell r="L407">
            <v>18753</v>
          </cell>
          <cell r="N407">
            <v>234066</v>
          </cell>
          <cell r="P407">
            <v>0</v>
          </cell>
          <cell r="Q407">
            <v>0</v>
          </cell>
          <cell r="R407">
            <v>18753</v>
          </cell>
          <cell r="S407">
            <v>18753</v>
          </cell>
          <cell r="U407">
            <v>29489</v>
          </cell>
          <cell r="V407">
            <v>0</v>
          </cell>
          <cell r="W407">
            <v>745</v>
          </cell>
          <cell r="X407">
            <v>21</v>
          </cell>
          <cell r="Y407">
            <v>234066</v>
          </cell>
          <cell r="Z407">
            <v>0</v>
          </cell>
          <cell r="AA407">
            <v>234066</v>
          </cell>
          <cell r="AB407">
            <v>18753</v>
          </cell>
          <cell r="AC407">
            <v>252819</v>
          </cell>
          <cell r="AD407">
            <v>0</v>
          </cell>
          <cell r="AE407">
            <v>0</v>
          </cell>
          <cell r="AF407">
            <v>0</v>
          </cell>
          <cell r="AG407">
            <v>252819</v>
          </cell>
          <cell r="AI407">
            <v>745</v>
          </cell>
          <cell r="AJ407">
            <v>746</v>
          </cell>
          <cell r="AK407" t="str">
            <v>PENTUCKET</v>
          </cell>
          <cell r="AL407">
            <v>234066</v>
          </cell>
          <cell r="AM407">
            <v>234941</v>
          </cell>
          <cell r="AN407">
            <v>0</v>
          </cell>
          <cell r="AO407">
            <v>0</v>
          </cell>
          <cell r="AP407">
            <v>0</v>
          </cell>
          <cell r="AQ407">
            <v>8958.5</v>
          </cell>
          <cell r="AR407">
            <v>1777.5</v>
          </cell>
          <cell r="AS407">
            <v>0</v>
          </cell>
          <cell r="AT407">
            <v>0</v>
          </cell>
          <cell r="AU407">
            <v>10736</v>
          </cell>
          <cell r="AV407">
            <v>0</v>
          </cell>
          <cell r="AX407">
            <v>745</v>
          </cell>
          <cell r="AY407" t="str">
            <v>PENTUCKET</v>
          </cell>
          <cell r="BC407">
            <v>0</v>
          </cell>
          <cell r="BF407">
            <v>0</v>
          </cell>
          <cell r="BG407">
            <v>0</v>
          </cell>
          <cell r="BI407">
            <v>0</v>
          </cell>
          <cell r="BJ407">
            <v>0</v>
          </cell>
          <cell r="BK407">
            <v>0</v>
          </cell>
          <cell r="BL407">
            <v>0</v>
          </cell>
          <cell r="BN407">
            <v>0</v>
          </cell>
          <cell r="BO407">
            <v>0</v>
          </cell>
          <cell r="BQ407">
            <v>4587</v>
          </cell>
          <cell r="BR407">
            <v>7733.25</v>
          </cell>
          <cell r="BU407">
            <v>-745</v>
          </cell>
        </row>
        <row r="408">
          <cell r="A408">
            <v>750</v>
          </cell>
          <cell r="B408">
            <v>747</v>
          </cell>
          <cell r="C408" t="str">
            <v>PIONEER</v>
          </cell>
          <cell r="D408">
            <v>16</v>
          </cell>
          <cell r="E408">
            <v>261600</v>
          </cell>
          <cell r="F408">
            <v>14288</v>
          </cell>
          <cell r="G408">
            <v>275888</v>
          </cell>
          <cell r="I408">
            <v>40933.19510416923</v>
          </cell>
          <cell r="J408">
            <v>0.5855923076969296</v>
          </cell>
          <cell r="K408">
            <v>14288</v>
          </cell>
          <cell r="L408">
            <v>55221.19510416923</v>
          </cell>
          <cell r="N408">
            <v>220666.80489583078</v>
          </cell>
          <cell r="P408">
            <v>0</v>
          </cell>
          <cell r="Q408">
            <v>40933.19510416923</v>
          </cell>
          <cell r="R408">
            <v>14288</v>
          </cell>
          <cell r="S408">
            <v>55221.19510416923</v>
          </cell>
          <cell r="U408">
            <v>84188.5</v>
          </cell>
          <cell r="V408">
            <v>0</v>
          </cell>
          <cell r="W408">
            <v>750</v>
          </cell>
          <cell r="X408">
            <v>16</v>
          </cell>
          <cell r="Y408">
            <v>261600</v>
          </cell>
          <cell r="Z408">
            <v>0</v>
          </cell>
          <cell r="AA408">
            <v>261600</v>
          </cell>
          <cell r="AB408">
            <v>14288</v>
          </cell>
          <cell r="AC408">
            <v>275888</v>
          </cell>
          <cell r="AD408">
            <v>0</v>
          </cell>
          <cell r="AE408">
            <v>0</v>
          </cell>
          <cell r="AF408">
            <v>0</v>
          </cell>
          <cell r="AG408">
            <v>275888</v>
          </cell>
          <cell r="AI408">
            <v>750</v>
          </cell>
          <cell r="AJ408">
            <v>747</v>
          </cell>
          <cell r="AK408" t="str">
            <v>PIONEER</v>
          </cell>
          <cell r="AL408">
            <v>261600</v>
          </cell>
          <cell r="AM408">
            <v>212192</v>
          </cell>
          <cell r="AN408">
            <v>49408</v>
          </cell>
          <cell r="AO408">
            <v>18378.25</v>
          </cell>
          <cell r="AP408">
            <v>0</v>
          </cell>
          <cell r="AQ408">
            <v>2114.25</v>
          </cell>
          <cell r="AR408">
            <v>0</v>
          </cell>
          <cell r="AS408">
            <v>0</v>
          </cell>
          <cell r="AT408">
            <v>0</v>
          </cell>
          <cell r="AU408">
            <v>69900.5</v>
          </cell>
          <cell r="AV408">
            <v>40933.19510416923</v>
          </cell>
          <cell r="AX408">
            <v>750</v>
          </cell>
          <cell r="AY408" t="str">
            <v>PIONEER</v>
          </cell>
          <cell r="BC408">
            <v>0</v>
          </cell>
          <cell r="BF408">
            <v>0</v>
          </cell>
          <cell r="BG408">
            <v>0</v>
          </cell>
          <cell r="BI408">
            <v>0</v>
          </cell>
          <cell r="BJ408">
            <v>49408</v>
          </cell>
          <cell r="BK408">
            <v>49408</v>
          </cell>
          <cell r="BL408">
            <v>0</v>
          </cell>
          <cell r="BN408">
            <v>0</v>
          </cell>
          <cell r="BO408">
            <v>0</v>
          </cell>
          <cell r="BQ408">
            <v>2722</v>
          </cell>
          <cell r="BR408">
            <v>13254.25</v>
          </cell>
          <cell r="BU408">
            <v>-750</v>
          </cell>
        </row>
        <row r="409">
          <cell r="A409">
            <v>753</v>
          </cell>
          <cell r="B409">
            <v>749</v>
          </cell>
          <cell r="C409" t="str">
            <v>QUABBIN</v>
          </cell>
          <cell r="D409">
            <v>37</v>
          </cell>
          <cell r="E409">
            <v>419522</v>
          </cell>
          <cell r="F409">
            <v>33041</v>
          </cell>
          <cell r="G409">
            <v>452563</v>
          </cell>
          <cell r="I409">
            <v>121846.84133643509</v>
          </cell>
          <cell r="J409">
            <v>0.62947822644463491</v>
          </cell>
          <cell r="K409">
            <v>33041</v>
          </cell>
          <cell r="L409">
            <v>154887.84133643509</v>
          </cell>
          <cell r="N409">
            <v>297675.15866356494</v>
          </cell>
          <cell r="P409">
            <v>0</v>
          </cell>
          <cell r="Q409">
            <v>121846.84133643509</v>
          </cell>
          <cell r="R409">
            <v>33041</v>
          </cell>
          <cell r="S409">
            <v>154887.84133643509</v>
          </cell>
          <cell r="U409">
            <v>226609</v>
          </cell>
          <cell r="V409">
            <v>0</v>
          </cell>
          <cell r="W409">
            <v>753</v>
          </cell>
          <cell r="X409">
            <v>37</v>
          </cell>
          <cell r="Y409">
            <v>419522</v>
          </cell>
          <cell r="Z409">
            <v>0</v>
          </cell>
          <cell r="AA409">
            <v>419522</v>
          </cell>
          <cell r="AB409">
            <v>33041</v>
          </cell>
          <cell r="AC409">
            <v>452563</v>
          </cell>
          <cell r="AD409">
            <v>0</v>
          </cell>
          <cell r="AE409">
            <v>0</v>
          </cell>
          <cell r="AF409">
            <v>0</v>
          </cell>
          <cell r="AG409">
            <v>452563</v>
          </cell>
          <cell r="AI409">
            <v>753</v>
          </cell>
          <cell r="AJ409">
            <v>749</v>
          </cell>
          <cell r="AK409" t="str">
            <v>QUABBIN</v>
          </cell>
          <cell r="AL409">
            <v>419522</v>
          </cell>
          <cell r="AM409">
            <v>272448</v>
          </cell>
          <cell r="AN409">
            <v>147074</v>
          </cell>
          <cell r="AO409">
            <v>43707.25</v>
          </cell>
          <cell r="AP409">
            <v>2786.75</v>
          </cell>
          <cell r="AQ409">
            <v>0</v>
          </cell>
          <cell r="AR409">
            <v>0</v>
          </cell>
          <cell r="AS409">
            <v>0</v>
          </cell>
          <cell r="AT409">
            <v>0</v>
          </cell>
          <cell r="AU409">
            <v>193568</v>
          </cell>
          <cell r="AV409">
            <v>121846.84133643509</v>
          </cell>
          <cell r="AX409">
            <v>753</v>
          </cell>
          <cell r="AY409" t="str">
            <v>QUABBIN</v>
          </cell>
          <cell r="BC409">
            <v>0</v>
          </cell>
          <cell r="BF409">
            <v>0</v>
          </cell>
          <cell r="BG409">
            <v>0</v>
          </cell>
          <cell r="BI409">
            <v>0</v>
          </cell>
          <cell r="BJ409">
            <v>147074</v>
          </cell>
          <cell r="BK409">
            <v>147074</v>
          </cell>
          <cell r="BL409">
            <v>0</v>
          </cell>
          <cell r="BN409">
            <v>0</v>
          </cell>
          <cell r="BO409">
            <v>0</v>
          </cell>
          <cell r="BQ409">
            <v>0</v>
          </cell>
          <cell r="BR409">
            <v>42672.25</v>
          </cell>
          <cell r="BU409">
            <v>-753</v>
          </cell>
        </row>
        <row r="410">
          <cell r="A410">
            <v>755</v>
          </cell>
          <cell r="B410">
            <v>730</v>
          </cell>
          <cell r="C410" t="str">
            <v>RALPH C MAHAR</v>
          </cell>
          <cell r="D410">
            <v>20</v>
          </cell>
          <cell r="E410">
            <v>239042</v>
          </cell>
          <cell r="F410">
            <v>17860</v>
          </cell>
          <cell r="G410">
            <v>256902</v>
          </cell>
          <cell r="I410">
            <v>22220.474941080854</v>
          </cell>
          <cell r="J410">
            <v>0.44150878609696004</v>
          </cell>
          <cell r="K410">
            <v>17860</v>
          </cell>
          <cell r="L410">
            <v>40080.474941080858</v>
          </cell>
          <cell r="N410">
            <v>216821.52505891916</v>
          </cell>
          <cell r="P410">
            <v>0</v>
          </cell>
          <cell r="Q410">
            <v>22220.474941080854</v>
          </cell>
          <cell r="R410">
            <v>17860</v>
          </cell>
          <cell r="S410">
            <v>40080.474941080858</v>
          </cell>
          <cell r="U410">
            <v>68188.5</v>
          </cell>
          <cell r="V410">
            <v>0</v>
          </cell>
          <cell r="W410">
            <v>755</v>
          </cell>
          <cell r="X410">
            <v>20</v>
          </cell>
          <cell r="Y410">
            <v>239042</v>
          </cell>
          <cell r="Z410">
            <v>0</v>
          </cell>
          <cell r="AA410">
            <v>239042</v>
          </cell>
          <cell r="AB410">
            <v>17860</v>
          </cell>
          <cell r="AC410">
            <v>256902</v>
          </cell>
          <cell r="AD410">
            <v>0</v>
          </cell>
          <cell r="AE410">
            <v>0</v>
          </cell>
          <cell r="AF410">
            <v>0</v>
          </cell>
          <cell r="AG410">
            <v>256902</v>
          </cell>
          <cell r="AI410">
            <v>755</v>
          </cell>
          <cell r="AJ410">
            <v>730</v>
          </cell>
          <cell r="AK410" t="str">
            <v>RALPH C MAHAR</v>
          </cell>
          <cell r="AL410">
            <v>239042</v>
          </cell>
          <cell r="AM410">
            <v>212221</v>
          </cell>
          <cell r="AN410">
            <v>26821</v>
          </cell>
          <cell r="AO410">
            <v>15159.5</v>
          </cell>
          <cell r="AP410">
            <v>2897.25</v>
          </cell>
          <cell r="AQ410">
            <v>0</v>
          </cell>
          <cell r="AR410">
            <v>0</v>
          </cell>
          <cell r="AS410">
            <v>5450.75</v>
          </cell>
          <cell r="AT410">
            <v>0</v>
          </cell>
          <cell r="AU410">
            <v>50328.5</v>
          </cell>
          <cell r="AV410">
            <v>22220.474941080854</v>
          </cell>
          <cell r="AX410">
            <v>755</v>
          </cell>
          <cell r="AY410" t="str">
            <v>RALPH C MAHAR</v>
          </cell>
          <cell r="BC410">
            <v>0</v>
          </cell>
          <cell r="BF410">
            <v>0</v>
          </cell>
          <cell r="BG410">
            <v>0</v>
          </cell>
          <cell r="BI410">
            <v>0</v>
          </cell>
          <cell r="BJ410">
            <v>26821</v>
          </cell>
          <cell r="BK410">
            <v>26821</v>
          </cell>
          <cell r="BL410">
            <v>0</v>
          </cell>
          <cell r="BN410">
            <v>0</v>
          </cell>
          <cell r="BO410">
            <v>0</v>
          </cell>
          <cell r="BQ410">
            <v>5009</v>
          </cell>
          <cell r="BR410">
            <v>21684.5</v>
          </cell>
          <cell r="BU410">
            <v>-755</v>
          </cell>
        </row>
        <row r="411">
          <cell r="A411">
            <v>760</v>
          </cell>
          <cell r="B411">
            <v>752</v>
          </cell>
          <cell r="C411" t="str">
            <v>SILVER LAKE</v>
          </cell>
          <cell r="D411">
            <v>48</v>
          </cell>
          <cell r="E411">
            <v>516296</v>
          </cell>
          <cell r="F411">
            <v>42864</v>
          </cell>
          <cell r="G411">
            <v>559160</v>
          </cell>
          <cell r="I411">
            <v>164868.61693075998</v>
          </cell>
          <cell r="J411">
            <v>0.67326289174599796</v>
          </cell>
          <cell r="K411">
            <v>42864</v>
          </cell>
          <cell r="L411">
            <v>207732.61693075998</v>
          </cell>
          <cell r="N411">
            <v>351427.38306924002</v>
          </cell>
          <cell r="P411">
            <v>0</v>
          </cell>
          <cell r="Q411">
            <v>164868.61693075998</v>
          </cell>
          <cell r="R411">
            <v>42864</v>
          </cell>
          <cell r="S411">
            <v>207732.61693075998</v>
          </cell>
          <cell r="U411">
            <v>287744</v>
          </cell>
          <cell r="V411">
            <v>0</v>
          </cell>
          <cell r="W411">
            <v>760</v>
          </cell>
          <cell r="X411">
            <v>48</v>
          </cell>
          <cell r="Y411">
            <v>516296</v>
          </cell>
          <cell r="Z411">
            <v>0</v>
          </cell>
          <cell r="AA411">
            <v>516296</v>
          </cell>
          <cell r="AB411">
            <v>42864</v>
          </cell>
          <cell r="AC411">
            <v>559160</v>
          </cell>
          <cell r="AD411">
            <v>0</v>
          </cell>
          <cell r="AE411">
            <v>0</v>
          </cell>
          <cell r="AF411">
            <v>0</v>
          </cell>
          <cell r="AG411">
            <v>559160</v>
          </cell>
          <cell r="AI411">
            <v>760</v>
          </cell>
          <cell r="AJ411">
            <v>752</v>
          </cell>
          <cell r="AK411" t="str">
            <v>SILVER LAKE</v>
          </cell>
          <cell r="AL411">
            <v>516296</v>
          </cell>
          <cell r="AM411">
            <v>317293</v>
          </cell>
          <cell r="AN411">
            <v>199003</v>
          </cell>
          <cell r="AO411">
            <v>18901.25</v>
          </cell>
          <cell r="AP411">
            <v>10025.75</v>
          </cell>
          <cell r="AQ411">
            <v>3561</v>
          </cell>
          <cell r="AR411">
            <v>13389</v>
          </cell>
          <cell r="AS411">
            <v>0</v>
          </cell>
          <cell r="AT411">
            <v>0</v>
          </cell>
          <cell r="AU411">
            <v>244880</v>
          </cell>
          <cell r="AV411">
            <v>164868.61693075998</v>
          </cell>
          <cell r="AX411">
            <v>760</v>
          </cell>
          <cell r="AY411" t="str">
            <v>SILVER LAKE</v>
          </cell>
          <cell r="BC411">
            <v>0</v>
          </cell>
          <cell r="BF411">
            <v>0</v>
          </cell>
          <cell r="BG411">
            <v>0</v>
          </cell>
          <cell r="BI411">
            <v>0</v>
          </cell>
          <cell r="BJ411">
            <v>199003</v>
          </cell>
          <cell r="BK411">
            <v>199003</v>
          </cell>
          <cell r="BL411">
            <v>0</v>
          </cell>
          <cell r="BN411">
            <v>0</v>
          </cell>
          <cell r="BO411">
            <v>0</v>
          </cell>
          <cell r="BQ411">
            <v>40061</v>
          </cell>
          <cell r="BR411">
            <v>30059.25</v>
          </cell>
          <cell r="BU411">
            <v>-760</v>
          </cell>
        </row>
        <row r="412">
          <cell r="A412">
            <v>763</v>
          </cell>
          <cell r="B412">
            <v>790</v>
          </cell>
          <cell r="C412" t="str">
            <v>SOMERSET BERKLEY</v>
          </cell>
          <cell r="D412">
            <v>1</v>
          </cell>
          <cell r="E412">
            <v>13217</v>
          </cell>
          <cell r="F412">
            <v>893</v>
          </cell>
          <cell r="G412">
            <v>14110</v>
          </cell>
          <cell r="I412">
            <v>10949.92794065343</v>
          </cell>
          <cell r="J412">
            <v>0.82847302267181888</v>
          </cell>
          <cell r="K412">
            <v>893</v>
          </cell>
          <cell r="L412">
            <v>11842.92794065343</v>
          </cell>
          <cell r="N412">
            <v>2267.0720593465703</v>
          </cell>
          <cell r="P412">
            <v>0</v>
          </cell>
          <cell r="Q412">
            <v>10949.92794065343</v>
          </cell>
          <cell r="R412">
            <v>893</v>
          </cell>
          <cell r="S412">
            <v>11842.92794065343</v>
          </cell>
          <cell r="U412">
            <v>14110</v>
          </cell>
          <cell r="V412">
            <v>0</v>
          </cell>
          <cell r="W412">
            <v>763</v>
          </cell>
          <cell r="X412">
            <v>1</v>
          </cell>
          <cell r="Y412">
            <v>13217</v>
          </cell>
          <cell r="Z412">
            <v>0</v>
          </cell>
          <cell r="AA412">
            <v>13217</v>
          </cell>
          <cell r="AB412">
            <v>893</v>
          </cell>
          <cell r="AC412">
            <v>14110</v>
          </cell>
          <cell r="AD412">
            <v>0</v>
          </cell>
          <cell r="AE412">
            <v>0</v>
          </cell>
          <cell r="AF412">
            <v>0</v>
          </cell>
          <cell r="AG412">
            <v>14110</v>
          </cell>
          <cell r="AI412">
            <v>763</v>
          </cell>
          <cell r="AJ412">
            <v>790</v>
          </cell>
          <cell r="AK412" t="str">
            <v>SOMERSET BERKLEY</v>
          </cell>
          <cell r="AL412">
            <v>13217</v>
          </cell>
          <cell r="AM412">
            <v>0</v>
          </cell>
          <cell r="AN412">
            <v>13217</v>
          </cell>
          <cell r="AO412">
            <v>0</v>
          </cell>
          <cell r="AP412">
            <v>0</v>
          </cell>
          <cell r="AQ412">
            <v>0</v>
          </cell>
          <cell r="AR412">
            <v>0</v>
          </cell>
          <cell r="AS412">
            <v>0</v>
          </cell>
          <cell r="AT412">
            <v>0</v>
          </cell>
          <cell r="AU412">
            <v>13217</v>
          </cell>
          <cell r="AV412">
            <v>10949.92794065343</v>
          </cell>
          <cell r="AX412">
            <v>763</v>
          </cell>
          <cell r="AY412" t="str">
            <v>SOMERSET BERKLEY</v>
          </cell>
          <cell r="BC412">
            <v>0</v>
          </cell>
          <cell r="BF412">
            <v>0</v>
          </cell>
          <cell r="BG412">
            <v>0</v>
          </cell>
          <cell r="BI412">
            <v>0</v>
          </cell>
          <cell r="BJ412">
            <v>13217</v>
          </cell>
          <cell r="BK412">
            <v>13217</v>
          </cell>
          <cell r="BL412">
            <v>0</v>
          </cell>
          <cell r="BN412">
            <v>0</v>
          </cell>
          <cell r="BO412">
            <v>0</v>
          </cell>
          <cell r="BQ412">
            <v>0</v>
          </cell>
          <cell r="BR412">
            <v>0</v>
          </cell>
          <cell r="BT412" t="str">
            <v>fy12</v>
          </cell>
          <cell r="BU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-765</v>
          </cell>
        </row>
        <row r="414">
          <cell r="A414">
            <v>766</v>
          </cell>
          <cell r="B414">
            <v>766</v>
          </cell>
          <cell r="C414" t="str">
            <v>SOUTHWICK TOLLAND GRANVILLE</v>
          </cell>
          <cell r="D414">
            <v>3</v>
          </cell>
          <cell r="E414">
            <v>32019</v>
          </cell>
          <cell r="F414">
            <v>2679</v>
          </cell>
          <cell r="G414">
            <v>34698</v>
          </cell>
          <cell r="I414">
            <v>0</v>
          </cell>
          <cell r="J414">
            <v>0</v>
          </cell>
          <cell r="K414">
            <v>2679</v>
          </cell>
          <cell r="L414">
            <v>2679</v>
          </cell>
          <cell r="N414">
            <v>32019</v>
          </cell>
          <cell r="P414">
            <v>0</v>
          </cell>
          <cell r="Q414">
            <v>0</v>
          </cell>
          <cell r="R414">
            <v>2679</v>
          </cell>
          <cell r="S414">
            <v>2679</v>
          </cell>
          <cell r="U414">
            <v>12937</v>
          </cell>
          <cell r="V414">
            <v>0</v>
          </cell>
          <cell r="W414">
            <v>766</v>
          </cell>
          <cell r="X414">
            <v>3</v>
          </cell>
          <cell r="Y414">
            <v>32019</v>
          </cell>
          <cell r="Z414">
            <v>0</v>
          </cell>
          <cell r="AA414">
            <v>32019</v>
          </cell>
          <cell r="AB414">
            <v>2679</v>
          </cell>
          <cell r="AC414">
            <v>34698</v>
          </cell>
          <cell r="AD414">
            <v>0</v>
          </cell>
          <cell r="AE414">
            <v>0</v>
          </cell>
          <cell r="AF414">
            <v>0</v>
          </cell>
          <cell r="AG414">
            <v>34698</v>
          </cell>
          <cell r="AI414">
            <v>766</v>
          </cell>
          <cell r="AJ414">
            <v>766</v>
          </cell>
          <cell r="AK414" t="str">
            <v>SOUTHWICK TOLLAND</v>
          </cell>
          <cell r="AL414">
            <v>32019</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-766</v>
          </cell>
        </row>
        <row r="415">
          <cell r="A415">
            <v>767</v>
          </cell>
          <cell r="B415">
            <v>756</v>
          </cell>
          <cell r="C415" t="str">
            <v>SPENCER EAST BROOKFIELD</v>
          </cell>
          <cell r="D415">
            <v>5</v>
          </cell>
          <cell r="E415">
            <v>51061</v>
          </cell>
          <cell r="F415">
            <v>4465</v>
          </cell>
          <cell r="G415">
            <v>55526</v>
          </cell>
          <cell r="I415">
            <v>2845.8048328776977</v>
          </cell>
          <cell r="J415">
            <v>0.36904585286142944</v>
          </cell>
          <cell r="K415">
            <v>4465</v>
          </cell>
          <cell r="L415">
            <v>7310.8048328776977</v>
          </cell>
          <cell r="N415">
            <v>48215.1951671223</v>
          </cell>
          <cell r="P415">
            <v>0</v>
          </cell>
          <cell r="Q415">
            <v>2845.8048328776977</v>
          </cell>
          <cell r="R415">
            <v>4465</v>
          </cell>
          <cell r="S415">
            <v>7310.8048328776977</v>
          </cell>
          <cell r="U415">
            <v>12176.25</v>
          </cell>
          <cell r="V415">
            <v>0</v>
          </cell>
          <cell r="W415">
            <v>767</v>
          </cell>
          <cell r="X415">
            <v>5</v>
          </cell>
          <cell r="Y415">
            <v>51061</v>
          </cell>
          <cell r="Z415">
            <v>0</v>
          </cell>
          <cell r="AA415">
            <v>51061</v>
          </cell>
          <cell r="AB415">
            <v>4465</v>
          </cell>
          <cell r="AC415">
            <v>55526</v>
          </cell>
          <cell r="AD415">
            <v>0</v>
          </cell>
          <cell r="AE415">
            <v>0</v>
          </cell>
          <cell r="AF415">
            <v>0</v>
          </cell>
          <cell r="AG415">
            <v>55526</v>
          </cell>
          <cell r="AI415">
            <v>767</v>
          </cell>
          <cell r="AJ415">
            <v>756</v>
          </cell>
          <cell r="AK415" t="str">
            <v>SPENCER EAST BROOKFIELD</v>
          </cell>
          <cell r="AL415">
            <v>51061</v>
          </cell>
          <cell r="AM415">
            <v>47626</v>
          </cell>
          <cell r="AN415">
            <v>3435</v>
          </cell>
          <cell r="AO415">
            <v>0</v>
          </cell>
          <cell r="AP415">
            <v>0</v>
          </cell>
          <cell r="AQ415">
            <v>0</v>
          </cell>
          <cell r="AR415">
            <v>0</v>
          </cell>
          <cell r="AS415">
            <v>4276.25</v>
          </cell>
          <cell r="AT415">
            <v>0</v>
          </cell>
          <cell r="AU415">
            <v>7711.25</v>
          </cell>
          <cell r="AV415">
            <v>2845.8048328776977</v>
          </cell>
          <cell r="AX415">
            <v>767</v>
          </cell>
          <cell r="AY415" t="str">
            <v>SPENCER EAST BROOKFIELD</v>
          </cell>
          <cell r="BC415">
            <v>0</v>
          </cell>
          <cell r="BF415">
            <v>0</v>
          </cell>
          <cell r="BG415">
            <v>0</v>
          </cell>
          <cell r="BI415">
            <v>0</v>
          </cell>
          <cell r="BJ415">
            <v>3435</v>
          </cell>
          <cell r="BK415">
            <v>3435</v>
          </cell>
          <cell r="BL415">
            <v>0</v>
          </cell>
          <cell r="BN415">
            <v>0</v>
          </cell>
          <cell r="BO415">
            <v>0</v>
          </cell>
          <cell r="BQ415">
            <v>6129</v>
          </cell>
          <cell r="BR415">
            <v>0</v>
          </cell>
          <cell r="BU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-770</v>
          </cell>
        </row>
        <row r="417">
          <cell r="A417">
            <v>773</v>
          </cell>
          <cell r="B417">
            <v>763</v>
          </cell>
          <cell r="C417" t="str">
            <v>TRITON</v>
          </cell>
          <cell r="D417">
            <v>52</v>
          </cell>
          <cell r="E417">
            <v>580463</v>
          </cell>
          <cell r="F417">
            <v>46436</v>
          </cell>
          <cell r="G417">
            <v>626899</v>
          </cell>
          <cell r="I417">
            <v>12782.510266803494</v>
          </cell>
          <cell r="J417">
            <v>0.16326296097789733</v>
          </cell>
          <cell r="K417">
            <v>46436</v>
          </cell>
          <cell r="L417">
            <v>59218.510266803496</v>
          </cell>
          <cell r="N417">
            <v>567680.48973319656</v>
          </cell>
          <cell r="P417">
            <v>0</v>
          </cell>
          <cell r="Q417">
            <v>12782.510266803494</v>
          </cell>
          <cell r="R417">
            <v>46436</v>
          </cell>
          <cell r="S417">
            <v>59218.510266803496</v>
          </cell>
          <cell r="U417">
            <v>124730</v>
          </cell>
          <cell r="V417">
            <v>0</v>
          </cell>
          <cell r="W417">
            <v>773</v>
          </cell>
          <cell r="X417">
            <v>52</v>
          </cell>
          <cell r="Y417">
            <v>580463</v>
          </cell>
          <cell r="Z417">
            <v>0</v>
          </cell>
          <cell r="AA417">
            <v>580463</v>
          </cell>
          <cell r="AB417">
            <v>46436</v>
          </cell>
          <cell r="AC417">
            <v>626899</v>
          </cell>
          <cell r="AD417">
            <v>0</v>
          </cell>
          <cell r="AE417">
            <v>0</v>
          </cell>
          <cell r="AF417">
            <v>0</v>
          </cell>
          <cell r="AG417">
            <v>626899</v>
          </cell>
          <cell r="AI417">
            <v>773</v>
          </cell>
          <cell r="AJ417">
            <v>763</v>
          </cell>
          <cell r="AK417" t="str">
            <v>TRITON</v>
          </cell>
          <cell r="AL417">
            <v>580463</v>
          </cell>
          <cell r="AM417">
            <v>565034</v>
          </cell>
          <cell r="AN417">
            <v>15429</v>
          </cell>
          <cell r="AO417">
            <v>33794.5</v>
          </cell>
          <cell r="AP417">
            <v>0</v>
          </cell>
          <cell r="AQ417">
            <v>1162.25</v>
          </cell>
          <cell r="AR417">
            <v>27908.25</v>
          </cell>
          <cell r="AS417">
            <v>0</v>
          </cell>
          <cell r="AT417">
            <v>0</v>
          </cell>
          <cell r="AU417">
            <v>78294</v>
          </cell>
          <cell r="AV417">
            <v>12782.510266803494</v>
          </cell>
          <cell r="AX417">
            <v>773</v>
          </cell>
          <cell r="AY417" t="str">
            <v>TRITON</v>
          </cell>
          <cell r="BC417">
            <v>0</v>
          </cell>
          <cell r="BF417">
            <v>0</v>
          </cell>
          <cell r="BG417">
            <v>0</v>
          </cell>
          <cell r="BI417">
            <v>0</v>
          </cell>
          <cell r="BJ417">
            <v>15429</v>
          </cell>
          <cell r="BK417">
            <v>15429</v>
          </cell>
          <cell r="BL417">
            <v>0</v>
          </cell>
          <cell r="BN417">
            <v>0</v>
          </cell>
          <cell r="BO417">
            <v>0</v>
          </cell>
          <cell r="BQ417">
            <v>14098</v>
          </cell>
          <cell r="BR417">
            <v>24187</v>
          </cell>
          <cell r="BU417">
            <v>-773</v>
          </cell>
        </row>
        <row r="418">
          <cell r="A418">
            <v>774</v>
          </cell>
          <cell r="B418">
            <v>789</v>
          </cell>
          <cell r="C418" t="str">
            <v>UPISLAND</v>
          </cell>
          <cell r="D418">
            <v>34</v>
          </cell>
          <cell r="E418">
            <v>938545.05799307721</v>
          </cell>
          <cell r="F418">
            <v>30362</v>
          </cell>
          <cell r="G418">
            <v>968907.05799307721</v>
          </cell>
          <cell r="I418">
            <v>34788.733799491776</v>
          </cell>
          <cell r="J418">
            <v>0.41886228764593253</v>
          </cell>
          <cell r="K418">
            <v>30362</v>
          </cell>
          <cell r="L418">
            <v>65150.733799491776</v>
          </cell>
          <cell r="N418">
            <v>903756.32419358543</v>
          </cell>
          <cell r="P418">
            <v>0</v>
          </cell>
          <cell r="Q418">
            <v>34788.733799491776</v>
          </cell>
          <cell r="R418">
            <v>30362</v>
          </cell>
          <cell r="S418">
            <v>65150.733799491776</v>
          </cell>
          <cell r="U418">
            <v>113417.30200632184</v>
          </cell>
          <cell r="V418">
            <v>0</v>
          </cell>
          <cell r="W418">
            <v>774</v>
          </cell>
          <cell r="X418">
            <v>34</v>
          </cell>
          <cell r="Y418">
            <v>975392</v>
          </cell>
          <cell r="Z418">
            <v>36846.942006922909</v>
          </cell>
          <cell r="AA418">
            <v>938545.05799307721</v>
          </cell>
          <cell r="AB418">
            <v>30362</v>
          </cell>
          <cell r="AC418">
            <v>968907.05799307721</v>
          </cell>
          <cell r="AD418">
            <v>0</v>
          </cell>
          <cell r="AE418">
            <v>0</v>
          </cell>
          <cell r="AF418">
            <v>0</v>
          </cell>
          <cell r="AG418">
            <v>968907.05799307721</v>
          </cell>
          <cell r="AI418">
            <v>774</v>
          </cell>
          <cell r="AJ418">
            <v>789</v>
          </cell>
          <cell r="AK418" t="str">
            <v>UPISLAND</v>
          </cell>
          <cell r="AL418">
            <v>938545.05799307721</v>
          </cell>
          <cell r="AM418">
            <v>896553.66799307649</v>
          </cell>
          <cell r="AN418">
            <v>41991.390000000712</v>
          </cell>
          <cell r="AO418">
            <v>17674.316383633239</v>
          </cell>
          <cell r="AP418">
            <v>6359.1018941672228</v>
          </cell>
          <cell r="AQ418">
            <v>12359.172902796097</v>
          </cell>
          <cell r="AR418">
            <v>4671.3208257245715</v>
          </cell>
          <cell r="AS418">
            <v>0</v>
          </cell>
          <cell r="AT418">
            <v>0</v>
          </cell>
          <cell r="AU418">
            <v>83055.302006321843</v>
          </cell>
          <cell r="AV418">
            <v>34788.733799491776</v>
          </cell>
          <cell r="AX418">
            <v>774</v>
          </cell>
          <cell r="AY418" t="str">
            <v>UPISLAND</v>
          </cell>
          <cell r="BC418">
            <v>0</v>
          </cell>
          <cell r="BF418">
            <v>0</v>
          </cell>
          <cell r="BG418">
            <v>0</v>
          </cell>
          <cell r="BI418">
            <v>0</v>
          </cell>
          <cell r="BJ418">
            <v>41991.390000000712</v>
          </cell>
          <cell r="BK418">
            <v>41991.390000000712</v>
          </cell>
          <cell r="BL418">
            <v>0</v>
          </cell>
          <cell r="BN418">
            <v>0</v>
          </cell>
          <cell r="BO418">
            <v>0</v>
          </cell>
          <cell r="BQ418">
            <v>62336.607151608216</v>
          </cell>
          <cell r="BR418">
            <v>17980.960900092439</v>
          </cell>
          <cell r="BU418">
            <v>-774</v>
          </cell>
        </row>
        <row r="419">
          <cell r="A419">
            <v>775</v>
          </cell>
          <cell r="B419">
            <v>759</v>
          </cell>
          <cell r="C419" t="str">
            <v>WACHUSETT</v>
          </cell>
          <cell r="D419">
            <v>43</v>
          </cell>
          <cell r="E419">
            <v>444613</v>
          </cell>
          <cell r="F419">
            <v>38399</v>
          </cell>
          <cell r="G419">
            <v>483012</v>
          </cell>
          <cell r="I419">
            <v>0</v>
          </cell>
          <cell r="J419">
            <v>0</v>
          </cell>
          <cell r="K419">
            <v>38399</v>
          </cell>
          <cell r="L419">
            <v>38399</v>
          </cell>
          <cell r="N419">
            <v>444613</v>
          </cell>
          <cell r="P419">
            <v>0</v>
          </cell>
          <cell r="Q419">
            <v>0</v>
          </cell>
          <cell r="R419">
            <v>38399</v>
          </cell>
          <cell r="S419">
            <v>38399</v>
          </cell>
          <cell r="U419">
            <v>50649.75</v>
          </cell>
          <cell r="V419">
            <v>0</v>
          </cell>
          <cell r="W419">
            <v>775</v>
          </cell>
          <cell r="X419">
            <v>43</v>
          </cell>
          <cell r="Y419">
            <v>444613</v>
          </cell>
          <cell r="Z419">
            <v>0</v>
          </cell>
          <cell r="AA419">
            <v>444613</v>
          </cell>
          <cell r="AB419">
            <v>38399</v>
          </cell>
          <cell r="AC419">
            <v>483012</v>
          </cell>
          <cell r="AD419">
            <v>0</v>
          </cell>
          <cell r="AE419">
            <v>0</v>
          </cell>
          <cell r="AF419">
            <v>0</v>
          </cell>
          <cell r="AG419">
            <v>483012</v>
          </cell>
          <cell r="AI419">
            <v>775</v>
          </cell>
          <cell r="AJ419">
            <v>759</v>
          </cell>
          <cell r="AK419" t="str">
            <v>WACHUSETT</v>
          </cell>
          <cell r="AL419">
            <v>444613</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-778</v>
          </cell>
        </row>
        <row r="421">
          <cell r="A421">
            <v>780</v>
          </cell>
          <cell r="B421">
            <v>761</v>
          </cell>
          <cell r="C421" t="str">
            <v>WHITMAN HANSON</v>
          </cell>
          <cell r="D421">
            <v>30</v>
          </cell>
          <cell r="E421">
            <v>309040</v>
          </cell>
          <cell r="F421">
            <v>26790</v>
          </cell>
          <cell r="G421">
            <v>335830</v>
          </cell>
          <cell r="I421">
            <v>0</v>
          </cell>
          <cell r="J421">
            <v>0</v>
          </cell>
          <cell r="K421">
            <v>26790</v>
          </cell>
          <cell r="L421">
            <v>26790</v>
          </cell>
          <cell r="N421">
            <v>309040</v>
          </cell>
          <cell r="P421">
            <v>0</v>
          </cell>
          <cell r="Q421">
            <v>0</v>
          </cell>
          <cell r="R421">
            <v>26790</v>
          </cell>
          <cell r="S421">
            <v>26790</v>
          </cell>
          <cell r="U421">
            <v>69828.25</v>
          </cell>
          <cell r="V421">
            <v>0</v>
          </cell>
          <cell r="W421">
            <v>780</v>
          </cell>
          <cell r="X421">
            <v>30</v>
          </cell>
          <cell r="Y421">
            <v>309040</v>
          </cell>
          <cell r="Z421">
            <v>0</v>
          </cell>
          <cell r="AA421">
            <v>309040</v>
          </cell>
          <cell r="AB421">
            <v>26790</v>
          </cell>
          <cell r="AC421">
            <v>335830</v>
          </cell>
          <cell r="AD421">
            <v>0</v>
          </cell>
          <cell r="AE421">
            <v>0</v>
          </cell>
          <cell r="AF421">
            <v>0</v>
          </cell>
          <cell r="AG421">
            <v>335830</v>
          </cell>
          <cell r="AI421">
            <v>780</v>
          </cell>
          <cell r="AJ421">
            <v>761</v>
          </cell>
          <cell r="AK421" t="str">
            <v>WHITMAN HANSON</v>
          </cell>
          <cell r="AL421">
            <v>309040</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818</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821</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823</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825</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828</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829</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830</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832</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851</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852</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853</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854</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-915</v>
          </cell>
        </row>
        <row r="450">
          <cell r="A450">
            <v>998</v>
          </cell>
          <cell r="B450">
            <v>998</v>
          </cell>
          <cell r="C450" t="str">
            <v>OUT OF STATE</v>
          </cell>
          <cell r="D450">
            <v>0</v>
          </cell>
          <cell r="E450">
            <v>0</v>
          </cell>
          <cell r="F450">
            <v>0</v>
          </cell>
          <cell r="G450">
            <v>0</v>
          </cell>
          <cell r="I450">
            <v>0</v>
          </cell>
          <cell r="J450" t="str">
            <v/>
          </cell>
          <cell r="K450">
            <v>0</v>
          </cell>
          <cell r="L450">
            <v>0</v>
          </cell>
          <cell r="N450">
            <v>0</v>
          </cell>
          <cell r="P450">
            <v>0</v>
          </cell>
          <cell r="Q450">
            <v>0</v>
          </cell>
          <cell r="R450">
            <v>0</v>
          </cell>
          <cell r="S450">
            <v>0</v>
          </cell>
          <cell r="U450">
            <v>0</v>
          </cell>
          <cell r="V450">
            <v>-83</v>
          </cell>
          <cell r="W450">
            <v>915</v>
          </cell>
          <cell r="AI450">
            <v>915</v>
          </cell>
          <cell r="AJ450">
            <v>830</v>
          </cell>
          <cell r="AK450" t="str">
            <v>NORFOLK COUNTY</v>
          </cell>
          <cell r="AL450">
            <v>0</v>
          </cell>
          <cell r="AM450">
            <v>0</v>
          </cell>
          <cell r="AN450">
            <v>0</v>
          </cell>
          <cell r="AO450">
            <v>0</v>
          </cell>
          <cell r="AP450">
            <v>0</v>
          </cell>
          <cell r="AQ450">
            <v>0</v>
          </cell>
          <cell r="AR450">
            <v>0</v>
          </cell>
          <cell r="AS450">
            <v>0</v>
          </cell>
          <cell r="AT450">
            <v>0</v>
          </cell>
          <cell r="AU450">
            <v>0</v>
          </cell>
          <cell r="AV450">
            <v>0</v>
          </cell>
          <cell r="AX450">
            <v>915</v>
          </cell>
          <cell r="AY450" t="str">
            <v>NORFOLK COUNTY</v>
          </cell>
          <cell r="BC450">
            <v>0</v>
          </cell>
          <cell r="BF450">
            <v>0</v>
          </cell>
          <cell r="BG450">
            <v>0</v>
          </cell>
          <cell r="BI450">
            <v>0</v>
          </cell>
          <cell r="BJ450">
            <v>0</v>
          </cell>
          <cell r="BK450">
            <v>0</v>
          </cell>
          <cell r="BL450">
            <v>0</v>
          </cell>
          <cell r="BN450">
            <v>0</v>
          </cell>
          <cell r="BO450">
            <v>0</v>
          </cell>
          <cell r="BQ450">
            <v>0</v>
          </cell>
          <cell r="BR450">
            <v>0</v>
          </cell>
          <cell r="BU450">
            <v>-998</v>
          </cell>
        </row>
        <row r="451">
          <cell r="A451">
            <v>999</v>
          </cell>
          <cell r="C451" t="str">
            <v>STATE TOTALS</v>
          </cell>
          <cell r="D451">
            <v>37070</v>
          </cell>
          <cell r="E451">
            <v>466304998.53611499</v>
          </cell>
          <cell r="F451">
            <v>33103510</v>
          </cell>
          <cell r="G451">
            <v>499408508.53611499</v>
          </cell>
          <cell r="I451">
            <v>47396490</v>
          </cell>
          <cell r="J451" t="str">
            <v>--</v>
          </cell>
          <cell r="K451">
            <v>33103510</v>
          </cell>
          <cell r="L451">
            <v>80499999.99999994</v>
          </cell>
          <cell r="N451">
            <v>418908508.53611523</v>
          </cell>
          <cell r="P451">
            <v>0</v>
          </cell>
          <cell r="Q451">
            <v>47396490</v>
          </cell>
          <cell r="R451">
            <v>33103510</v>
          </cell>
          <cell r="S451">
            <v>80499999.99999994</v>
          </cell>
          <cell r="U451">
            <v>134683886.53012827</v>
          </cell>
          <cell r="W451">
            <v>441</v>
          </cell>
          <cell r="X451">
            <v>37070</v>
          </cell>
          <cell r="Y451">
            <v>466390010</v>
          </cell>
          <cell r="Z451">
            <v>85011.463884969475</v>
          </cell>
          <cell r="AA451">
            <v>466304998.53611499</v>
          </cell>
          <cell r="AB451">
            <v>33103510</v>
          </cell>
          <cell r="AC451">
            <v>499408508.53611499</v>
          </cell>
          <cell r="AD451">
            <v>0</v>
          </cell>
          <cell r="AE451">
            <v>0</v>
          </cell>
          <cell r="AF451">
            <v>0</v>
          </cell>
          <cell r="AG451">
            <v>499408508.53611499</v>
          </cell>
          <cell r="AI451">
            <v>999</v>
          </cell>
          <cell r="AJ451" t="str">
            <v>S T A T E    T O T A L S</v>
          </cell>
          <cell r="AL451">
            <v>466304998.53611499</v>
          </cell>
          <cell r="AM451">
            <v>411010785.66799307</v>
          </cell>
          <cell r="AN451">
            <v>57209454.868121959</v>
          </cell>
          <cell r="AO451">
            <v>10730484.316383634</v>
          </cell>
          <cell r="AP451">
            <v>12503656.351894166</v>
          </cell>
          <cell r="AQ451">
            <v>9832845.9229027964</v>
          </cell>
          <cell r="AR451">
            <v>5805279.3208257249</v>
          </cell>
          <cell r="AS451">
            <v>5498655.75</v>
          </cell>
          <cell r="AT451">
            <v>0</v>
          </cell>
          <cell r="AU451">
            <v>101580376.53012827</v>
          </cell>
          <cell r="AV451">
            <v>47396490</v>
          </cell>
          <cell r="AX451">
            <v>999</v>
          </cell>
          <cell r="AZ451">
            <v>0</v>
          </cell>
          <cell r="BA451">
            <v>0</v>
          </cell>
          <cell r="BB451">
            <v>0</v>
          </cell>
          <cell r="BC451">
            <v>0</v>
          </cell>
          <cell r="BD451">
            <v>0</v>
          </cell>
          <cell r="BE451">
            <v>0</v>
          </cell>
          <cell r="BF451">
            <v>0</v>
          </cell>
          <cell r="BG451">
            <v>0</v>
          </cell>
          <cell r="BI451">
            <v>0</v>
          </cell>
          <cell r="BJ451">
            <v>57209454.868121959</v>
          </cell>
          <cell r="BK451">
            <v>57209454.868121959</v>
          </cell>
          <cell r="BL451">
            <v>0</v>
          </cell>
          <cell r="BM451">
            <v>0</v>
          </cell>
          <cell r="BN451">
            <v>0</v>
          </cell>
          <cell r="BO451">
            <v>0</v>
          </cell>
          <cell r="BQ451">
            <v>52001825.467617236</v>
          </cell>
          <cell r="BR451">
            <v>11669419.960900092</v>
          </cell>
          <cell r="BT451" t="str">
            <v>--</v>
          </cell>
          <cell r="BU451">
            <v>-999</v>
          </cell>
        </row>
      </sheetData>
      <sheetData sheetId="16">
        <row r="10">
          <cell r="A10">
            <v>1</v>
          </cell>
          <cell r="B10">
            <v>1</v>
          </cell>
          <cell r="C10" t="str">
            <v>ABINGTON</v>
          </cell>
          <cell r="D10">
            <v>39</v>
          </cell>
          <cell r="E10">
            <v>477703</v>
          </cell>
          <cell r="F10">
            <v>34613</v>
          </cell>
          <cell r="G10">
            <v>512316</v>
          </cell>
          <cell r="I10">
            <v>36710.947438426905</v>
          </cell>
          <cell r="J10">
            <v>0.35007566758857783</v>
          </cell>
          <cell r="K10">
            <v>34613</v>
          </cell>
          <cell r="L10">
            <v>71323.947438426898</v>
          </cell>
          <cell r="N10">
            <v>440992.0525615731</v>
          </cell>
          <cell r="P10">
            <v>0</v>
          </cell>
          <cell r="Q10">
            <v>36710.947438426905</v>
          </cell>
          <cell r="R10">
            <v>34613</v>
          </cell>
          <cell r="S10">
            <v>71323.947438426898</v>
          </cell>
          <cell r="U10">
            <v>139478.75</v>
          </cell>
          <cell r="V10">
            <v>0</v>
          </cell>
          <cell r="W10">
            <v>1</v>
          </cell>
          <cell r="X10">
            <v>39</v>
          </cell>
          <cell r="Y10">
            <v>477703</v>
          </cell>
          <cell r="Z10">
            <v>0</v>
          </cell>
          <cell r="AA10">
            <v>477703</v>
          </cell>
          <cell r="AB10">
            <v>34613</v>
          </cell>
          <cell r="AC10">
            <v>512316</v>
          </cell>
          <cell r="AD10">
            <v>0</v>
          </cell>
          <cell r="AE10">
            <v>0</v>
          </cell>
          <cell r="AF10">
            <v>0</v>
          </cell>
          <cell r="AG10">
            <v>512316</v>
          </cell>
          <cell r="AI10">
            <v>1</v>
          </cell>
          <cell r="AJ10">
            <v>1</v>
          </cell>
          <cell r="AK10" t="str">
            <v>ABINGTON</v>
          </cell>
          <cell r="AL10">
            <v>477703</v>
          </cell>
          <cell r="AM10">
            <v>439357</v>
          </cell>
          <cell r="AN10">
            <v>38346</v>
          </cell>
          <cell r="AO10">
            <v>31270.75</v>
          </cell>
          <cell r="AP10">
            <v>14519.5</v>
          </cell>
          <cell r="AQ10">
            <v>5487.5</v>
          </cell>
          <cell r="AR10">
            <v>9191</v>
          </cell>
          <cell r="AS10">
            <v>6051</v>
          </cell>
          <cell r="AT10">
            <v>0</v>
          </cell>
          <cell r="AU10">
            <v>104865.75</v>
          </cell>
          <cell r="AV10">
            <v>36710.947438426905</v>
          </cell>
          <cell r="AX10">
            <v>1</v>
          </cell>
          <cell r="AY10" t="str">
            <v>ABINGTON</v>
          </cell>
          <cell r="BC10">
            <v>0</v>
          </cell>
          <cell r="BF10">
            <v>0</v>
          </cell>
          <cell r="BG10">
            <v>0</v>
          </cell>
          <cell r="BI10">
            <v>0</v>
          </cell>
          <cell r="BJ10">
            <v>38346</v>
          </cell>
          <cell r="BK10">
            <v>38346</v>
          </cell>
          <cell r="BL10">
            <v>0</v>
          </cell>
          <cell r="BN10">
            <v>0</v>
          </cell>
          <cell r="BO10">
            <v>0</v>
          </cell>
          <cell r="BQ10">
            <v>28366</v>
          </cell>
          <cell r="BR10">
            <v>30445.5</v>
          </cell>
          <cell r="BU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-2</v>
          </cell>
        </row>
        <row r="12">
          <cell r="A12">
            <v>3</v>
          </cell>
          <cell r="B12">
            <v>3</v>
          </cell>
          <cell r="C12" t="str">
            <v>ACUSHNET</v>
          </cell>
          <cell r="D12">
            <v>0</v>
          </cell>
          <cell r="E12">
            <v>0</v>
          </cell>
          <cell r="F12">
            <v>0</v>
          </cell>
          <cell r="G12">
            <v>0</v>
          </cell>
          <cell r="I12">
            <v>0</v>
          </cell>
          <cell r="J12">
            <v>0</v>
          </cell>
          <cell r="K12">
            <v>0</v>
          </cell>
          <cell r="L12">
            <v>0</v>
          </cell>
          <cell r="N12">
            <v>0</v>
          </cell>
          <cell r="P12">
            <v>0</v>
          </cell>
          <cell r="Q12">
            <v>0</v>
          </cell>
          <cell r="R12">
            <v>0</v>
          </cell>
          <cell r="S12">
            <v>0</v>
          </cell>
          <cell r="U12">
            <v>484.75</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0</v>
          </cell>
          <cell r="AU12">
            <v>484.75</v>
          </cell>
          <cell r="AV12">
            <v>0</v>
          </cell>
          <cell r="AX12">
            <v>3</v>
          </cell>
          <cell r="AY12" t="str">
            <v>ACUSHNET</v>
          </cell>
          <cell r="BC12">
            <v>0</v>
          </cell>
          <cell r="BF12">
            <v>0</v>
          </cell>
          <cell r="BG12">
            <v>0</v>
          </cell>
          <cell r="BI12">
            <v>0</v>
          </cell>
          <cell r="BJ12">
            <v>0</v>
          </cell>
          <cell r="BK12">
            <v>0</v>
          </cell>
          <cell r="BL12">
            <v>0</v>
          </cell>
          <cell r="BN12">
            <v>0</v>
          </cell>
          <cell r="BO12">
            <v>0</v>
          </cell>
          <cell r="BQ12">
            <v>19199</v>
          </cell>
          <cell r="BR12">
            <v>2600.75</v>
          </cell>
          <cell r="BU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-4</v>
          </cell>
        </row>
        <row r="14">
          <cell r="A14">
            <v>5</v>
          </cell>
          <cell r="B14">
            <v>5</v>
          </cell>
          <cell r="C14" t="str">
            <v>AGAWAM</v>
          </cell>
          <cell r="D14">
            <v>17</v>
          </cell>
          <cell r="E14">
            <v>217683</v>
          </cell>
          <cell r="F14">
            <v>15154</v>
          </cell>
          <cell r="G14">
            <v>232837</v>
          </cell>
          <cell r="I14">
            <v>6820.2365188377735</v>
          </cell>
          <cell r="J14">
            <v>0.15808259688800802</v>
          </cell>
          <cell r="K14">
            <v>15154</v>
          </cell>
          <cell r="L14">
            <v>21974.236518837773</v>
          </cell>
          <cell r="N14">
            <v>210862.76348116223</v>
          </cell>
          <cell r="P14">
            <v>0</v>
          </cell>
          <cell r="Q14">
            <v>6820.2365188377735</v>
          </cell>
          <cell r="R14">
            <v>15154</v>
          </cell>
          <cell r="S14">
            <v>21974.236518837773</v>
          </cell>
          <cell r="U14">
            <v>58297.5</v>
          </cell>
          <cell r="V14">
            <v>0</v>
          </cell>
          <cell r="W14">
            <v>5</v>
          </cell>
          <cell r="X14">
            <v>17</v>
          </cell>
          <cell r="Y14">
            <v>217683</v>
          </cell>
          <cell r="Z14">
            <v>0</v>
          </cell>
          <cell r="AA14">
            <v>217683</v>
          </cell>
          <cell r="AB14">
            <v>15154</v>
          </cell>
          <cell r="AC14">
            <v>232837</v>
          </cell>
          <cell r="AD14">
            <v>0</v>
          </cell>
          <cell r="AE14">
            <v>0</v>
          </cell>
          <cell r="AF14">
            <v>0</v>
          </cell>
          <cell r="AG14">
            <v>232837</v>
          </cell>
          <cell r="AI14">
            <v>5</v>
          </cell>
          <cell r="AJ14">
            <v>5</v>
          </cell>
          <cell r="AK14" t="str">
            <v>AGAWAM</v>
          </cell>
          <cell r="AL14">
            <v>217683</v>
          </cell>
          <cell r="AM14">
            <v>210559</v>
          </cell>
          <cell r="AN14">
            <v>7124</v>
          </cell>
          <cell r="AO14">
            <v>17352.25</v>
          </cell>
          <cell r="AP14">
            <v>6025</v>
          </cell>
          <cell r="AQ14">
            <v>0</v>
          </cell>
          <cell r="AR14">
            <v>7994</v>
          </cell>
          <cell r="AS14">
            <v>4648.25</v>
          </cell>
          <cell r="AT14">
            <v>0</v>
          </cell>
          <cell r="AU14">
            <v>43143.5</v>
          </cell>
          <cell r="AV14">
            <v>6820.2365188377735</v>
          </cell>
          <cell r="AX14">
            <v>5</v>
          </cell>
          <cell r="AY14" t="str">
            <v>AGAWAM</v>
          </cell>
          <cell r="BC14">
            <v>0</v>
          </cell>
          <cell r="BF14">
            <v>0</v>
          </cell>
          <cell r="BG14">
            <v>0</v>
          </cell>
          <cell r="BI14">
            <v>0</v>
          </cell>
          <cell r="BJ14">
            <v>7124</v>
          </cell>
          <cell r="BK14">
            <v>7124</v>
          </cell>
          <cell r="BL14">
            <v>0</v>
          </cell>
          <cell r="BN14">
            <v>0</v>
          </cell>
          <cell r="BO14">
            <v>0</v>
          </cell>
          <cell r="BQ14">
            <v>20944</v>
          </cell>
          <cell r="BR14">
            <v>10607.25</v>
          </cell>
          <cell r="BU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-6</v>
          </cell>
        </row>
        <row r="16">
          <cell r="A16">
            <v>7</v>
          </cell>
          <cell r="B16">
            <v>7</v>
          </cell>
          <cell r="C16" t="str">
            <v>AMESBURY</v>
          </cell>
          <cell r="D16">
            <v>54</v>
          </cell>
          <cell r="E16">
            <v>570831</v>
          </cell>
          <cell r="F16">
            <v>48222</v>
          </cell>
          <cell r="G16">
            <v>619053</v>
          </cell>
          <cell r="I16">
            <v>82433.529681994172</v>
          </cell>
          <cell r="J16">
            <v>0.61766353413839825</v>
          </cell>
          <cell r="K16">
            <v>48222</v>
          </cell>
          <cell r="L16">
            <v>130655.52968199417</v>
          </cell>
          <cell r="N16">
            <v>488397.47031800583</v>
          </cell>
          <cell r="P16">
            <v>0</v>
          </cell>
          <cell r="Q16">
            <v>82433.529681994172</v>
          </cell>
          <cell r="R16">
            <v>48222</v>
          </cell>
          <cell r="S16">
            <v>130655.52968199417</v>
          </cell>
          <cell r="U16">
            <v>181682.25</v>
          </cell>
          <cell r="V16">
            <v>0</v>
          </cell>
          <cell r="W16">
            <v>7</v>
          </cell>
          <cell r="X16">
            <v>54</v>
          </cell>
          <cell r="Y16">
            <v>570831</v>
          </cell>
          <cell r="Z16">
            <v>0</v>
          </cell>
          <cell r="AA16">
            <v>570831</v>
          </cell>
          <cell r="AB16">
            <v>48222</v>
          </cell>
          <cell r="AC16">
            <v>619053</v>
          </cell>
          <cell r="AD16">
            <v>0</v>
          </cell>
          <cell r="AE16">
            <v>0</v>
          </cell>
          <cell r="AF16">
            <v>0</v>
          </cell>
          <cell r="AG16">
            <v>619053</v>
          </cell>
          <cell r="AI16">
            <v>7</v>
          </cell>
          <cell r="AJ16">
            <v>7</v>
          </cell>
          <cell r="AK16" t="str">
            <v>AMESBURY</v>
          </cell>
          <cell r="AL16">
            <v>570831</v>
          </cell>
          <cell r="AM16">
            <v>484726</v>
          </cell>
          <cell r="AN16">
            <v>86105</v>
          </cell>
          <cell r="AO16">
            <v>0</v>
          </cell>
          <cell r="AP16">
            <v>0</v>
          </cell>
          <cell r="AQ16">
            <v>20828.75</v>
          </cell>
          <cell r="AR16">
            <v>26526.5</v>
          </cell>
          <cell r="AS16">
            <v>0</v>
          </cell>
          <cell r="AT16">
            <v>0</v>
          </cell>
          <cell r="AU16">
            <v>133460.25</v>
          </cell>
          <cell r="AV16">
            <v>82433.529681994172</v>
          </cell>
          <cell r="AX16">
            <v>7</v>
          </cell>
          <cell r="AY16" t="str">
            <v>AMESBURY</v>
          </cell>
          <cell r="BC16">
            <v>0</v>
          </cell>
          <cell r="BF16">
            <v>0</v>
          </cell>
          <cell r="BG16">
            <v>0</v>
          </cell>
          <cell r="BI16">
            <v>0</v>
          </cell>
          <cell r="BJ16">
            <v>86105</v>
          </cell>
          <cell r="BK16">
            <v>86105</v>
          </cell>
          <cell r="BL16">
            <v>0</v>
          </cell>
          <cell r="BN16">
            <v>0</v>
          </cell>
          <cell r="BO16">
            <v>0</v>
          </cell>
          <cell r="BQ16">
            <v>12862</v>
          </cell>
          <cell r="BR16">
            <v>5607.75</v>
          </cell>
          <cell r="BU16">
            <v>-7</v>
          </cell>
        </row>
        <row r="17">
          <cell r="A17">
            <v>8</v>
          </cell>
          <cell r="B17">
            <v>8</v>
          </cell>
          <cell r="C17" t="str">
            <v>AMHERST</v>
          </cell>
          <cell r="D17">
            <v>86</v>
          </cell>
          <cell r="E17">
            <v>1448224</v>
          </cell>
          <cell r="F17">
            <v>76798</v>
          </cell>
          <cell r="G17">
            <v>1525022</v>
          </cell>
          <cell r="I17">
            <v>174177.39065900483</v>
          </cell>
          <cell r="J17">
            <v>0.45180766800278027</v>
          </cell>
          <cell r="K17">
            <v>76798</v>
          </cell>
          <cell r="L17">
            <v>250975.39065900483</v>
          </cell>
          <cell r="N17">
            <v>1274046.6093409951</v>
          </cell>
          <cell r="P17">
            <v>0</v>
          </cell>
          <cell r="Q17">
            <v>174177.39065900483</v>
          </cell>
          <cell r="R17">
            <v>76798</v>
          </cell>
          <cell r="S17">
            <v>250975.39065900483</v>
          </cell>
          <cell r="U17">
            <v>462310.25</v>
          </cell>
          <cell r="V17">
            <v>0</v>
          </cell>
          <cell r="W17">
            <v>8</v>
          </cell>
          <cell r="X17">
            <v>86</v>
          </cell>
          <cell r="Y17">
            <v>1448224</v>
          </cell>
          <cell r="Z17">
            <v>0</v>
          </cell>
          <cell r="AA17">
            <v>1448224</v>
          </cell>
          <cell r="AB17">
            <v>76798</v>
          </cell>
          <cell r="AC17">
            <v>1525022</v>
          </cell>
          <cell r="AD17">
            <v>0</v>
          </cell>
          <cell r="AE17">
            <v>0</v>
          </cell>
          <cell r="AF17">
            <v>0</v>
          </cell>
          <cell r="AG17">
            <v>1525022</v>
          </cell>
          <cell r="AI17">
            <v>8</v>
          </cell>
          <cell r="AJ17">
            <v>8</v>
          </cell>
          <cell r="AK17" t="str">
            <v>AMHERST</v>
          </cell>
          <cell r="AL17">
            <v>1448224</v>
          </cell>
          <cell r="AM17">
            <v>1266289</v>
          </cell>
          <cell r="AN17">
            <v>181935</v>
          </cell>
          <cell r="AO17">
            <v>69685.5</v>
          </cell>
          <cell r="AP17">
            <v>39206.75</v>
          </cell>
          <cell r="AQ17">
            <v>27995.5</v>
          </cell>
          <cell r="AR17">
            <v>40816.75</v>
          </cell>
          <cell r="AS17">
            <v>25872.75</v>
          </cell>
          <cell r="AT17">
            <v>0</v>
          </cell>
          <cell r="AU17">
            <v>385512.25</v>
          </cell>
          <cell r="AV17">
            <v>174177.39065900483</v>
          </cell>
          <cell r="AX17">
            <v>8</v>
          </cell>
          <cell r="AY17" t="str">
            <v>AMHERST</v>
          </cell>
          <cell r="BC17">
            <v>0</v>
          </cell>
          <cell r="BF17">
            <v>0</v>
          </cell>
          <cell r="BG17">
            <v>0</v>
          </cell>
          <cell r="BI17">
            <v>0</v>
          </cell>
          <cell r="BJ17">
            <v>181935</v>
          </cell>
          <cell r="BK17">
            <v>181935</v>
          </cell>
          <cell r="BL17">
            <v>0</v>
          </cell>
          <cell r="BN17">
            <v>0</v>
          </cell>
          <cell r="BO17">
            <v>0</v>
          </cell>
          <cell r="BQ17">
            <v>268818</v>
          </cell>
          <cell r="BR17">
            <v>81755.25</v>
          </cell>
          <cell r="BU17">
            <v>-8</v>
          </cell>
        </row>
        <row r="18">
          <cell r="A18">
            <v>9</v>
          </cell>
          <cell r="B18">
            <v>9</v>
          </cell>
          <cell r="C18" t="str">
            <v>ANDOVER</v>
          </cell>
          <cell r="D18">
            <v>12</v>
          </cell>
          <cell r="E18">
            <v>186170</v>
          </cell>
          <cell r="F18">
            <v>10672</v>
          </cell>
          <cell r="G18">
            <v>196842</v>
          </cell>
          <cell r="I18">
            <v>89971.78660918797</v>
          </cell>
          <cell r="J18">
            <v>0.81933309603944937</v>
          </cell>
          <cell r="K18">
            <v>10672</v>
          </cell>
          <cell r="L18">
            <v>100643.78660918797</v>
          </cell>
          <cell r="N18">
            <v>96198.21339081203</v>
          </cell>
          <cell r="P18">
            <v>0</v>
          </cell>
          <cell r="Q18">
            <v>89971.78660918797</v>
          </cell>
          <cell r="R18">
            <v>10672</v>
          </cell>
          <cell r="S18">
            <v>100643.78660918797</v>
          </cell>
          <cell r="U18">
            <v>120483</v>
          </cell>
          <cell r="V18">
            <v>0</v>
          </cell>
          <cell r="W18">
            <v>9</v>
          </cell>
          <cell r="X18">
            <v>12</v>
          </cell>
          <cell r="Y18">
            <v>186170</v>
          </cell>
          <cell r="Z18">
            <v>0</v>
          </cell>
          <cell r="AA18">
            <v>186170</v>
          </cell>
          <cell r="AB18">
            <v>10672</v>
          </cell>
          <cell r="AC18">
            <v>196842</v>
          </cell>
          <cell r="AD18">
            <v>0</v>
          </cell>
          <cell r="AE18">
            <v>0</v>
          </cell>
          <cell r="AF18">
            <v>0</v>
          </cell>
          <cell r="AG18">
            <v>196842</v>
          </cell>
          <cell r="AI18">
            <v>9</v>
          </cell>
          <cell r="AJ18">
            <v>9</v>
          </cell>
          <cell r="AK18" t="str">
            <v>ANDOVER</v>
          </cell>
          <cell r="AL18">
            <v>186170</v>
          </cell>
          <cell r="AM18">
            <v>92191</v>
          </cell>
          <cell r="AN18">
            <v>93979</v>
          </cell>
          <cell r="AO18">
            <v>9204.5</v>
          </cell>
          <cell r="AP18">
            <v>6627.5</v>
          </cell>
          <cell r="AQ18">
            <v>0</v>
          </cell>
          <cell r="AR18">
            <v>0</v>
          </cell>
          <cell r="AS18">
            <v>0</v>
          </cell>
          <cell r="AT18">
            <v>0</v>
          </cell>
          <cell r="AU18">
            <v>109811</v>
          </cell>
          <cell r="AV18">
            <v>89971.78660918797</v>
          </cell>
          <cell r="AX18">
            <v>9</v>
          </cell>
          <cell r="AY18" t="str">
            <v>ANDOVER</v>
          </cell>
          <cell r="BC18">
            <v>0</v>
          </cell>
          <cell r="BF18">
            <v>0</v>
          </cell>
          <cell r="BG18">
            <v>0</v>
          </cell>
          <cell r="BI18">
            <v>0</v>
          </cell>
          <cell r="BJ18">
            <v>93979</v>
          </cell>
          <cell r="BK18">
            <v>93979</v>
          </cell>
          <cell r="BL18">
            <v>0</v>
          </cell>
          <cell r="BN18">
            <v>0</v>
          </cell>
          <cell r="BO18">
            <v>0</v>
          </cell>
          <cell r="BQ18">
            <v>4749</v>
          </cell>
          <cell r="BR18">
            <v>4961.25</v>
          </cell>
          <cell r="BU18">
            <v>-9</v>
          </cell>
        </row>
        <row r="19">
          <cell r="A19">
            <v>10</v>
          </cell>
          <cell r="B19">
            <v>10</v>
          </cell>
          <cell r="C19" t="str">
            <v>ARLINGTON</v>
          </cell>
          <cell r="D19">
            <v>8</v>
          </cell>
          <cell r="E19">
            <v>99224</v>
          </cell>
          <cell r="F19">
            <v>6716</v>
          </cell>
          <cell r="G19">
            <v>105940</v>
          </cell>
          <cell r="I19">
            <v>0</v>
          </cell>
          <cell r="J19">
            <v>0</v>
          </cell>
          <cell r="K19">
            <v>6716</v>
          </cell>
          <cell r="L19">
            <v>6716</v>
          </cell>
          <cell r="N19">
            <v>99224</v>
          </cell>
          <cell r="P19">
            <v>0</v>
          </cell>
          <cell r="Q19">
            <v>0</v>
          </cell>
          <cell r="R19">
            <v>6716</v>
          </cell>
          <cell r="S19">
            <v>6716</v>
          </cell>
          <cell r="U19">
            <v>55755.5</v>
          </cell>
          <cell r="V19">
            <v>0</v>
          </cell>
          <cell r="W19">
            <v>10</v>
          </cell>
          <cell r="X19">
            <v>8</v>
          </cell>
          <cell r="Y19">
            <v>99224</v>
          </cell>
          <cell r="Z19">
            <v>0</v>
          </cell>
          <cell r="AA19">
            <v>99224</v>
          </cell>
          <cell r="AB19">
            <v>6716</v>
          </cell>
          <cell r="AC19">
            <v>105940</v>
          </cell>
          <cell r="AD19">
            <v>0</v>
          </cell>
          <cell r="AE19">
            <v>0</v>
          </cell>
          <cell r="AF19">
            <v>0</v>
          </cell>
          <cell r="AG19">
            <v>105940</v>
          </cell>
          <cell r="AI19">
            <v>10</v>
          </cell>
          <cell r="AJ19">
            <v>10</v>
          </cell>
          <cell r="AK19" t="str">
            <v>ARLINGTON</v>
          </cell>
          <cell r="AL19">
            <v>99224</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-13</v>
          </cell>
        </row>
        <row r="23">
          <cell r="A23">
            <v>14</v>
          </cell>
          <cell r="B23">
            <v>14</v>
          </cell>
          <cell r="C23" t="str">
            <v>ASHLAND</v>
          </cell>
          <cell r="D23">
            <v>70</v>
          </cell>
          <cell r="E23">
            <v>841482</v>
          </cell>
          <cell r="F23">
            <v>61352</v>
          </cell>
          <cell r="G23">
            <v>902834</v>
          </cell>
          <cell r="I23">
            <v>0</v>
          </cell>
          <cell r="J23">
            <v>0</v>
          </cell>
          <cell r="K23">
            <v>61352</v>
          </cell>
          <cell r="L23">
            <v>61352</v>
          </cell>
          <cell r="N23">
            <v>841482</v>
          </cell>
          <cell r="P23">
            <v>0</v>
          </cell>
          <cell r="Q23">
            <v>0</v>
          </cell>
          <cell r="R23">
            <v>61352</v>
          </cell>
          <cell r="S23">
            <v>61352</v>
          </cell>
          <cell r="U23">
            <v>164305.25</v>
          </cell>
          <cell r="V23">
            <v>0</v>
          </cell>
          <cell r="W23">
            <v>14</v>
          </cell>
          <cell r="X23">
            <v>70</v>
          </cell>
          <cell r="Y23">
            <v>841482</v>
          </cell>
          <cell r="Z23">
            <v>0</v>
          </cell>
          <cell r="AA23">
            <v>841482</v>
          </cell>
          <cell r="AB23">
            <v>61352</v>
          </cell>
          <cell r="AC23">
            <v>902834</v>
          </cell>
          <cell r="AD23">
            <v>0</v>
          </cell>
          <cell r="AE23">
            <v>0</v>
          </cell>
          <cell r="AF23">
            <v>0</v>
          </cell>
          <cell r="AG23">
            <v>902834</v>
          </cell>
          <cell r="AI23">
            <v>14</v>
          </cell>
          <cell r="AJ23">
            <v>14</v>
          </cell>
          <cell r="AK23" t="str">
            <v>ASHLAND</v>
          </cell>
          <cell r="AL23">
            <v>841482</v>
          </cell>
          <cell r="AM23">
            <v>916518</v>
          </cell>
          <cell r="AN23">
            <v>0</v>
          </cell>
          <cell r="AO23">
            <v>1351.75</v>
          </cell>
          <cell r="AP23">
            <v>31181.5</v>
          </cell>
          <cell r="AQ23">
            <v>21500</v>
          </cell>
          <cell r="AR23">
            <v>7716.25</v>
          </cell>
          <cell r="AS23">
            <v>41203.75</v>
          </cell>
          <cell r="AT23">
            <v>0</v>
          </cell>
          <cell r="AU23">
            <v>102953.25</v>
          </cell>
          <cell r="AV23">
            <v>0</v>
          </cell>
          <cell r="AX23">
            <v>14</v>
          </cell>
          <cell r="AY23" t="str">
            <v>ASHLAND</v>
          </cell>
          <cell r="BC23">
            <v>0</v>
          </cell>
          <cell r="BF23">
            <v>0</v>
          </cell>
          <cell r="BG23">
            <v>0</v>
          </cell>
          <cell r="BI23">
            <v>0</v>
          </cell>
          <cell r="BJ23">
            <v>0</v>
          </cell>
          <cell r="BK23">
            <v>0</v>
          </cell>
          <cell r="BL23">
            <v>0</v>
          </cell>
          <cell r="BN23">
            <v>0</v>
          </cell>
          <cell r="BO23">
            <v>0</v>
          </cell>
          <cell r="BQ23">
            <v>19888</v>
          </cell>
          <cell r="BR23">
            <v>6081.75</v>
          </cell>
          <cell r="BU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-15</v>
          </cell>
        </row>
        <row r="25">
          <cell r="A25">
            <v>16</v>
          </cell>
          <cell r="B25">
            <v>16</v>
          </cell>
          <cell r="C25" t="str">
            <v>ATTLEBORO</v>
          </cell>
          <cell r="D25">
            <v>306</v>
          </cell>
          <cell r="E25">
            <v>2816258</v>
          </cell>
          <cell r="F25">
            <v>273258</v>
          </cell>
          <cell r="G25">
            <v>3089516</v>
          </cell>
          <cell r="I25">
            <v>0</v>
          </cell>
          <cell r="J25">
            <v>0</v>
          </cell>
          <cell r="K25">
            <v>273258</v>
          </cell>
          <cell r="L25">
            <v>273258</v>
          </cell>
          <cell r="N25">
            <v>2816258</v>
          </cell>
          <cell r="P25">
            <v>0</v>
          </cell>
          <cell r="Q25">
            <v>0</v>
          </cell>
          <cell r="R25">
            <v>273258</v>
          </cell>
          <cell r="S25">
            <v>273258</v>
          </cell>
          <cell r="U25">
            <v>447972.25</v>
          </cell>
          <cell r="V25">
            <v>0</v>
          </cell>
          <cell r="W25">
            <v>16</v>
          </cell>
          <cell r="X25">
            <v>306</v>
          </cell>
          <cell r="Y25">
            <v>2816258</v>
          </cell>
          <cell r="Z25">
            <v>0</v>
          </cell>
          <cell r="AA25">
            <v>2816258</v>
          </cell>
          <cell r="AB25">
            <v>273258</v>
          </cell>
          <cell r="AC25">
            <v>3089516</v>
          </cell>
          <cell r="AD25">
            <v>0</v>
          </cell>
          <cell r="AE25">
            <v>0</v>
          </cell>
          <cell r="AF25">
            <v>0</v>
          </cell>
          <cell r="AG25">
            <v>3089516</v>
          </cell>
          <cell r="AI25">
            <v>16</v>
          </cell>
          <cell r="AJ25">
            <v>16</v>
          </cell>
          <cell r="AK25" t="str">
            <v>ATTLEBORO</v>
          </cell>
          <cell r="AL25">
            <v>2816258</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BC25">
            <v>0</v>
          </cell>
          <cell r="BF25">
            <v>0</v>
          </cell>
          <cell r="BG25">
            <v>0</v>
          </cell>
          <cell r="BI25">
            <v>0</v>
          </cell>
          <cell r="BJ25">
            <v>0</v>
          </cell>
          <cell r="BK25">
            <v>0</v>
          </cell>
          <cell r="BL25">
            <v>0</v>
          </cell>
          <cell r="BN25">
            <v>0</v>
          </cell>
          <cell r="BO25">
            <v>0</v>
          </cell>
          <cell r="BQ25">
            <v>200294</v>
          </cell>
          <cell r="BR25">
            <v>2851.5</v>
          </cell>
          <cell r="BU25">
            <v>-16</v>
          </cell>
        </row>
        <row r="26">
          <cell r="A26">
            <v>17</v>
          </cell>
          <cell r="B26">
            <v>17</v>
          </cell>
          <cell r="C26" t="str">
            <v>AUBURN</v>
          </cell>
          <cell r="D26">
            <v>14</v>
          </cell>
          <cell r="E26">
            <v>191369</v>
          </cell>
          <cell r="F26">
            <v>12481</v>
          </cell>
          <cell r="G26">
            <v>203850</v>
          </cell>
          <cell r="I26">
            <v>0</v>
          </cell>
          <cell r="J26">
            <v>0</v>
          </cell>
          <cell r="K26">
            <v>12481</v>
          </cell>
          <cell r="L26">
            <v>12481</v>
          </cell>
          <cell r="N26">
            <v>191369</v>
          </cell>
          <cell r="P26">
            <v>0</v>
          </cell>
          <cell r="Q26">
            <v>0</v>
          </cell>
          <cell r="R26">
            <v>12481</v>
          </cell>
          <cell r="S26">
            <v>12481</v>
          </cell>
          <cell r="U26">
            <v>39296.5</v>
          </cell>
          <cell r="V26">
            <v>0</v>
          </cell>
          <cell r="W26">
            <v>17</v>
          </cell>
          <cell r="X26">
            <v>14</v>
          </cell>
          <cell r="Y26">
            <v>191369</v>
          </cell>
          <cell r="Z26">
            <v>0</v>
          </cell>
          <cell r="AA26">
            <v>191369</v>
          </cell>
          <cell r="AB26">
            <v>12481</v>
          </cell>
          <cell r="AC26">
            <v>203850</v>
          </cell>
          <cell r="AD26">
            <v>0</v>
          </cell>
          <cell r="AE26">
            <v>0</v>
          </cell>
          <cell r="AF26">
            <v>0</v>
          </cell>
          <cell r="AG26">
            <v>203850</v>
          </cell>
          <cell r="AI26">
            <v>17</v>
          </cell>
          <cell r="AJ26">
            <v>17</v>
          </cell>
          <cell r="AK26" t="str">
            <v>AUBURN</v>
          </cell>
          <cell r="AL26">
            <v>191369</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-17</v>
          </cell>
        </row>
        <row r="27">
          <cell r="A27">
            <v>18</v>
          </cell>
          <cell r="B27">
            <v>18</v>
          </cell>
          <cell r="C27" t="str">
            <v>AVON</v>
          </cell>
          <cell r="D27">
            <v>9</v>
          </cell>
          <cell r="E27">
            <v>132786</v>
          </cell>
          <cell r="F27">
            <v>8037</v>
          </cell>
          <cell r="G27">
            <v>140823</v>
          </cell>
          <cell r="I27">
            <v>102027.82794575789</v>
          </cell>
          <cell r="J27">
            <v>0.86688696537015653</v>
          </cell>
          <cell r="K27">
            <v>8037</v>
          </cell>
          <cell r="L27">
            <v>110064.82794575789</v>
          </cell>
          <cell r="N27">
            <v>30758.17205424211</v>
          </cell>
          <cell r="P27">
            <v>0</v>
          </cell>
          <cell r="Q27">
            <v>102027.82794575789</v>
          </cell>
          <cell r="R27">
            <v>8037</v>
          </cell>
          <cell r="S27">
            <v>110064.82794575789</v>
          </cell>
          <cell r="U27">
            <v>125731.5</v>
          </cell>
          <cell r="V27">
            <v>0</v>
          </cell>
          <cell r="W27">
            <v>18</v>
          </cell>
          <cell r="X27">
            <v>9</v>
          </cell>
          <cell r="Y27">
            <v>132786</v>
          </cell>
          <cell r="Z27">
            <v>0</v>
          </cell>
          <cell r="AA27">
            <v>132786</v>
          </cell>
          <cell r="AB27">
            <v>8037</v>
          </cell>
          <cell r="AC27">
            <v>140823</v>
          </cell>
          <cell r="AD27">
            <v>0</v>
          </cell>
          <cell r="AE27">
            <v>0</v>
          </cell>
          <cell r="AF27">
            <v>0</v>
          </cell>
          <cell r="AG27">
            <v>140823</v>
          </cell>
          <cell r="AI27">
            <v>18</v>
          </cell>
          <cell r="AJ27">
            <v>18</v>
          </cell>
          <cell r="AK27" t="str">
            <v>AVON</v>
          </cell>
          <cell r="AL27">
            <v>132786</v>
          </cell>
          <cell r="AM27">
            <v>26214</v>
          </cell>
          <cell r="AN27">
            <v>106572</v>
          </cell>
          <cell r="AO27">
            <v>0</v>
          </cell>
          <cell r="AP27">
            <v>6864.5</v>
          </cell>
          <cell r="AQ27">
            <v>0</v>
          </cell>
          <cell r="AR27">
            <v>0</v>
          </cell>
          <cell r="AS27">
            <v>4258</v>
          </cell>
          <cell r="AT27">
            <v>0</v>
          </cell>
          <cell r="AU27">
            <v>117694.5</v>
          </cell>
          <cell r="AV27">
            <v>102027.82794575789</v>
          </cell>
          <cell r="AX27">
            <v>18</v>
          </cell>
          <cell r="AY27" t="str">
            <v>AVON</v>
          </cell>
          <cell r="BC27">
            <v>0</v>
          </cell>
          <cell r="BF27">
            <v>0</v>
          </cell>
          <cell r="BG27">
            <v>0</v>
          </cell>
          <cell r="BI27">
            <v>0</v>
          </cell>
          <cell r="BJ27">
            <v>106572</v>
          </cell>
          <cell r="BK27">
            <v>106572</v>
          </cell>
          <cell r="BL27">
            <v>0</v>
          </cell>
          <cell r="BN27">
            <v>0</v>
          </cell>
          <cell r="BO27">
            <v>0</v>
          </cell>
          <cell r="BQ27">
            <v>4102</v>
          </cell>
          <cell r="BR27">
            <v>0</v>
          </cell>
          <cell r="BU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-19</v>
          </cell>
        </row>
        <row r="29">
          <cell r="A29">
            <v>20</v>
          </cell>
          <cell r="B29">
            <v>20</v>
          </cell>
          <cell r="C29" t="str">
            <v>BARNSTABLE</v>
          </cell>
          <cell r="D29">
            <v>234</v>
          </cell>
          <cell r="E29">
            <v>2762271</v>
          </cell>
          <cell r="F29">
            <v>207936</v>
          </cell>
          <cell r="G29">
            <v>2970207</v>
          </cell>
          <cell r="I29">
            <v>327696.85548933456</v>
          </cell>
          <cell r="J29">
            <v>0.45726477201509191</v>
          </cell>
          <cell r="K29">
            <v>207936</v>
          </cell>
          <cell r="L29">
            <v>535632.85548933456</v>
          </cell>
          <cell r="N29">
            <v>2434574.1445106654</v>
          </cell>
          <cell r="P29">
            <v>0</v>
          </cell>
          <cell r="Q29">
            <v>327696.85548933456</v>
          </cell>
          <cell r="R29">
            <v>207936</v>
          </cell>
          <cell r="S29">
            <v>535632.85548933456</v>
          </cell>
          <cell r="U29">
            <v>924581.75</v>
          </cell>
          <cell r="V29">
            <v>0</v>
          </cell>
          <cell r="W29">
            <v>20</v>
          </cell>
          <cell r="X29">
            <v>234</v>
          </cell>
          <cell r="Y29">
            <v>2762271</v>
          </cell>
          <cell r="Z29">
            <v>0</v>
          </cell>
          <cell r="AA29">
            <v>2762271</v>
          </cell>
          <cell r="AB29">
            <v>207936</v>
          </cell>
          <cell r="AC29">
            <v>2970207</v>
          </cell>
          <cell r="AD29">
            <v>0</v>
          </cell>
          <cell r="AE29">
            <v>0</v>
          </cell>
          <cell r="AF29">
            <v>0</v>
          </cell>
          <cell r="AG29">
            <v>2970207</v>
          </cell>
          <cell r="AI29">
            <v>20</v>
          </cell>
          <cell r="AJ29">
            <v>20</v>
          </cell>
          <cell r="AK29" t="str">
            <v>BARNSTABLE</v>
          </cell>
          <cell r="AL29">
            <v>2762271</v>
          </cell>
          <cell r="AM29">
            <v>2419979</v>
          </cell>
          <cell r="AN29">
            <v>342292</v>
          </cell>
          <cell r="AO29">
            <v>79475.5</v>
          </cell>
          <cell r="AP29">
            <v>78220.25</v>
          </cell>
          <cell r="AQ29">
            <v>80478</v>
          </cell>
          <cell r="AR29">
            <v>124063.25</v>
          </cell>
          <cell r="AS29">
            <v>12116.75</v>
          </cell>
          <cell r="AT29">
            <v>0</v>
          </cell>
          <cell r="AU29">
            <v>716645.75</v>
          </cell>
          <cell r="AV29">
            <v>327696.85548933456</v>
          </cell>
          <cell r="AX29">
            <v>20</v>
          </cell>
          <cell r="AY29" t="str">
            <v>BARNSTABLE</v>
          </cell>
          <cell r="BC29">
            <v>0</v>
          </cell>
          <cell r="BF29">
            <v>0</v>
          </cell>
          <cell r="BG29">
            <v>0</v>
          </cell>
          <cell r="BI29">
            <v>0</v>
          </cell>
          <cell r="BJ29">
            <v>342292</v>
          </cell>
          <cell r="BK29">
            <v>342292</v>
          </cell>
          <cell r="BL29">
            <v>0</v>
          </cell>
          <cell r="BN29">
            <v>0</v>
          </cell>
          <cell r="BO29">
            <v>0</v>
          </cell>
          <cell r="BQ29">
            <v>76104</v>
          </cell>
          <cell r="BR29">
            <v>120687.75</v>
          </cell>
          <cell r="BU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-22</v>
          </cell>
        </row>
        <row r="32">
          <cell r="A32">
            <v>23</v>
          </cell>
          <cell r="B32">
            <v>23</v>
          </cell>
          <cell r="C32" t="str">
            <v>BEDFORD</v>
          </cell>
          <cell r="D32">
            <v>2</v>
          </cell>
          <cell r="E32">
            <v>25726</v>
          </cell>
          <cell r="F32">
            <v>1786</v>
          </cell>
          <cell r="G32">
            <v>27512</v>
          </cell>
          <cell r="I32">
            <v>0</v>
          </cell>
          <cell r="J32">
            <v>0</v>
          </cell>
          <cell r="K32">
            <v>1786</v>
          </cell>
          <cell r="L32">
            <v>1786</v>
          </cell>
          <cell r="N32">
            <v>25726</v>
          </cell>
          <cell r="P32">
            <v>0</v>
          </cell>
          <cell r="Q32">
            <v>0</v>
          </cell>
          <cell r="R32">
            <v>1786</v>
          </cell>
          <cell r="S32">
            <v>1786</v>
          </cell>
          <cell r="U32">
            <v>12235</v>
          </cell>
          <cell r="V32">
            <v>0</v>
          </cell>
          <cell r="W32">
            <v>23</v>
          </cell>
          <cell r="X32">
            <v>2</v>
          </cell>
          <cell r="Y32">
            <v>25726</v>
          </cell>
          <cell r="Z32">
            <v>0</v>
          </cell>
          <cell r="AA32">
            <v>25726</v>
          </cell>
          <cell r="AB32">
            <v>1786</v>
          </cell>
          <cell r="AC32">
            <v>27512</v>
          </cell>
          <cell r="AD32">
            <v>0</v>
          </cell>
          <cell r="AE32">
            <v>0</v>
          </cell>
          <cell r="AF32">
            <v>0</v>
          </cell>
          <cell r="AG32">
            <v>27512</v>
          </cell>
          <cell r="AI32">
            <v>23</v>
          </cell>
          <cell r="AJ32">
            <v>23</v>
          </cell>
          <cell r="AK32" t="str">
            <v>BEDFORD</v>
          </cell>
          <cell r="AL32">
            <v>25726</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-23</v>
          </cell>
        </row>
        <row r="33">
          <cell r="A33">
            <v>24</v>
          </cell>
          <cell r="B33">
            <v>24</v>
          </cell>
          <cell r="C33" t="str">
            <v>BELCHERTOWN</v>
          </cell>
          <cell r="D33">
            <v>47</v>
          </cell>
          <cell r="E33">
            <v>522297</v>
          </cell>
          <cell r="F33">
            <v>41754</v>
          </cell>
          <cell r="G33">
            <v>564051</v>
          </cell>
          <cell r="I33">
            <v>40864.934840902635</v>
          </cell>
          <cell r="J33">
            <v>0.36805060616903545</v>
          </cell>
          <cell r="K33">
            <v>41754</v>
          </cell>
          <cell r="L33">
            <v>82618.934840902628</v>
          </cell>
          <cell r="N33">
            <v>481432.06515909737</v>
          </cell>
          <cell r="P33">
            <v>0</v>
          </cell>
          <cell r="Q33">
            <v>40864.934840902635</v>
          </cell>
          <cell r="R33">
            <v>41754</v>
          </cell>
          <cell r="S33">
            <v>82618.934840902628</v>
          </cell>
          <cell r="U33">
            <v>152784.75</v>
          </cell>
          <cell r="V33">
            <v>0</v>
          </cell>
          <cell r="W33">
            <v>24</v>
          </cell>
          <cell r="X33">
            <v>47</v>
          </cell>
          <cell r="Y33">
            <v>522297</v>
          </cell>
          <cell r="Z33">
            <v>0</v>
          </cell>
          <cell r="AA33">
            <v>522297</v>
          </cell>
          <cell r="AB33">
            <v>41754</v>
          </cell>
          <cell r="AC33">
            <v>564051</v>
          </cell>
          <cell r="AD33">
            <v>0</v>
          </cell>
          <cell r="AE33">
            <v>0</v>
          </cell>
          <cell r="AF33">
            <v>0</v>
          </cell>
          <cell r="AG33">
            <v>564051</v>
          </cell>
          <cell r="AI33">
            <v>24</v>
          </cell>
          <cell r="AJ33">
            <v>24</v>
          </cell>
          <cell r="AK33" t="str">
            <v>BELCHERTOWN</v>
          </cell>
          <cell r="AL33">
            <v>522297</v>
          </cell>
          <cell r="AM33">
            <v>479612</v>
          </cell>
          <cell r="AN33">
            <v>42685</v>
          </cell>
          <cell r="AO33">
            <v>18376.75</v>
          </cell>
          <cell r="AP33">
            <v>32858.75</v>
          </cell>
          <cell r="AQ33">
            <v>8497.5</v>
          </cell>
          <cell r="AR33">
            <v>8612.75</v>
          </cell>
          <cell r="AS33">
            <v>0</v>
          </cell>
          <cell r="AT33">
            <v>0</v>
          </cell>
          <cell r="AU33">
            <v>111030.75</v>
          </cell>
          <cell r="AV33">
            <v>40864.934840902635</v>
          </cell>
          <cell r="AX33">
            <v>24</v>
          </cell>
          <cell r="AY33" t="str">
            <v>BELCHERTOWN</v>
          </cell>
          <cell r="BC33">
            <v>0</v>
          </cell>
          <cell r="BF33">
            <v>0</v>
          </cell>
          <cell r="BG33">
            <v>0</v>
          </cell>
          <cell r="BI33">
            <v>0</v>
          </cell>
          <cell r="BJ33">
            <v>42685</v>
          </cell>
          <cell r="BK33">
            <v>42685</v>
          </cell>
          <cell r="BL33">
            <v>0</v>
          </cell>
          <cell r="BN33">
            <v>0</v>
          </cell>
          <cell r="BO33">
            <v>0</v>
          </cell>
          <cell r="BQ33">
            <v>59939</v>
          </cell>
          <cell r="BR33">
            <v>16659</v>
          </cell>
          <cell r="BU33">
            <v>-24</v>
          </cell>
        </row>
        <row r="34">
          <cell r="A34">
            <v>25</v>
          </cell>
          <cell r="B34">
            <v>25</v>
          </cell>
          <cell r="C34" t="str">
            <v>BELLINGHAM</v>
          </cell>
          <cell r="D34">
            <v>6</v>
          </cell>
          <cell r="E34">
            <v>60492</v>
          </cell>
          <cell r="F34">
            <v>5358</v>
          </cell>
          <cell r="G34">
            <v>65850</v>
          </cell>
          <cell r="I34">
            <v>0</v>
          </cell>
          <cell r="J34">
            <v>0</v>
          </cell>
          <cell r="K34">
            <v>5358</v>
          </cell>
          <cell r="L34">
            <v>5358</v>
          </cell>
          <cell r="N34">
            <v>60492</v>
          </cell>
          <cell r="P34">
            <v>0</v>
          </cell>
          <cell r="Q34">
            <v>0</v>
          </cell>
          <cell r="R34">
            <v>5358</v>
          </cell>
          <cell r="S34">
            <v>5358</v>
          </cell>
          <cell r="U34">
            <v>14755.75</v>
          </cell>
          <cell r="V34">
            <v>0</v>
          </cell>
          <cell r="W34">
            <v>25</v>
          </cell>
          <cell r="X34">
            <v>6</v>
          </cell>
          <cell r="Y34">
            <v>60492</v>
          </cell>
          <cell r="Z34">
            <v>0</v>
          </cell>
          <cell r="AA34">
            <v>60492</v>
          </cell>
          <cell r="AB34">
            <v>5358</v>
          </cell>
          <cell r="AC34">
            <v>65850</v>
          </cell>
          <cell r="AD34">
            <v>0</v>
          </cell>
          <cell r="AE34">
            <v>0</v>
          </cell>
          <cell r="AF34">
            <v>0</v>
          </cell>
          <cell r="AG34">
            <v>65850</v>
          </cell>
          <cell r="AI34">
            <v>25</v>
          </cell>
          <cell r="AJ34">
            <v>25</v>
          </cell>
          <cell r="AK34" t="str">
            <v>BELLINGHAM</v>
          </cell>
          <cell r="AL34">
            <v>60492</v>
          </cell>
          <cell r="AM34">
            <v>66021</v>
          </cell>
          <cell r="AN34">
            <v>0</v>
          </cell>
          <cell r="AO34">
            <v>0</v>
          </cell>
          <cell r="AP34">
            <v>5268.25</v>
          </cell>
          <cell r="AQ34">
            <v>0</v>
          </cell>
          <cell r="AR34">
            <v>0</v>
          </cell>
          <cell r="AS34">
            <v>4129.5</v>
          </cell>
          <cell r="AT34">
            <v>0</v>
          </cell>
          <cell r="AU34">
            <v>9397.75</v>
          </cell>
          <cell r="AV34">
            <v>0</v>
          </cell>
          <cell r="AX34">
            <v>25</v>
          </cell>
          <cell r="AY34" t="str">
            <v>BELLINGHAM</v>
          </cell>
          <cell r="BC34">
            <v>0</v>
          </cell>
          <cell r="BF34">
            <v>0</v>
          </cell>
          <cell r="BG34">
            <v>0</v>
          </cell>
          <cell r="BI34">
            <v>0</v>
          </cell>
          <cell r="BJ34">
            <v>0</v>
          </cell>
          <cell r="BK34">
            <v>0</v>
          </cell>
          <cell r="BL34">
            <v>0</v>
          </cell>
          <cell r="BN34">
            <v>0</v>
          </cell>
          <cell r="BO34">
            <v>0</v>
          </cell>
          <cell r="BQ34">
            <v>23375</v>
          </cell>
          <cell r="BR34">
            <v>0</v>
          </cell>
          <cell r="BU34">
            <v>-25</v>
          </cell>
        </row>
        <row r="35">
          <cell r="A35">
            <v>26</v>
          </cell>
          <cell r="B35">
            <v>26</v>
          </cell>
          <cell r="C35" t="str">
            <v>BELMONT</v>
          </cell>
          <cell r="D35">
            <v>2</v>
          </cell>
          <cell r="E35">
            <v>31146</v>
          </cell>
          <cell r="F35">
            <v>1786</v>
          </cell>
          <cell r="G35">
            <v>32932</v>
          </cell>
          <cell r="I35">
            <v>2598.2765177043398</v>
          </cell>
          <cell r="J35">
            <v>0.27800947118599828</v>
          </cell>
          <cell r="K35">
            <v>1786</v>
          </cell>
          <cell r="L35">
            <v>4384.2765177043402</v>
          </cell>
          <cell r="N35">
            <v>28547.72348229566</v>
          </cell>
          <cell r="P35">
            <v>0</v>
          </cell>
          <cell r="Q35">
            <v>2598.2765177043398</v>
          </cell>
          <cell r="R35">
            <v>1786</v>
          </cell>
          <cell r="S35">
            <v>4384.2765177043402</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2598.2765177043398</v>
          </cell>
          <cell r="AX35">
            <v>26</v>
          </cell>
          <cell r="AY35" t="str">
            <v>BELMONT</v>
          </cell>
          <cell r="BC35">
            <v>0</v>
          </cell>
          <cell r="BF35">
            <v>0</v>
          </cell>
          <cell r="BG35">
            <v>0</v>
          </cell>
          <cell r="BI35">
            <v>0</v>
          </cell>
          <cell r="BJ35">
            <v>2714</v>
          </cell>
          <cell r="BK35">
            <v>2714</v>
          </cell>
          <cell r="BL35">
            <v>0</v>
          </cell>
          <cell r="BN35">
            <v>0</v>
          </cell>
          <cell r="BO35">
            <v>0</v>
          </cell>
          <cell r="BQ35">
            <v>1672</v>
          </cell>
          <cell r="BR35">
            <v>0</v>
          </cell>
          <cell r="BU35">
            <v>-26</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U36">
            <v>5373.75</v>
          </cell>
          <cell r="V36">
            <v>0</v>
          </cell>
          <cell r="W36">
            <v>27</v>
          </cell>
          <cell r="AI36">
            <v>27</v>
          </cell>
          <cell r="AJ36">
            <v>27</v>
          </cell>
          <cell r="AK36" t="str">
            <v>BERKLEY</v>
          </cell>
          <cell r="AL36">
            <v>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Q36">
            <v>0</v>
          </cell>
          <cell r="BR36">
            <v>0</v>
          </cell>
          <cell r="BT36" t="str">
            <v>fy12</v>
          </cell>
          <cell r="BU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-29</v>
          </cell>
        </row>
        <row r="39">
          <cell r="A39">
            <v>30</v>
          </cell>
          <cell r="B39">
            <v>30</v>
          </cell>
          <cell r="C39" t="str">
            <v>BEVERLY</v>
          </cell>
          <cell r="D39">
            <v>10</v>
          </cell>
          <cell r="E39">
            <v>132946</v>
          </cell>
          <cell r="F39">
            <v>8828</v>
          </cell>
          <cell r="G39">
            <v>141774</v>
          </cell>
          <cell r="I39">
            <v>38668.749751877673</v>
          </cell>
          <cell r="J39">
            <v>0.9376458617946708</v>
          </cell>
          <cell r="K39">
            <v>8828</v>
          </cell>
          <cell r="L39">
            <v>47496.749751877673</v>
          </cell>
          <cell r="N39">
            <v>94277.25024812232</v>
          </cell>
          <cell r="P39">
            <v>0</v>
          </cell>
          <cell r="Q39">
            <v>38668.749751877673</v>
          </cell>
          <cell r="R39">
            <v>8828</v>
          </cell>
          <cell r="S39">
            <v>47496.749751877673</v>
          </cell>
          <cell r="U39">
            <v>50068.25</v>
          </cell>
          <cell r="V39">
            <v>0</v>
          </cell>
          <cell r="W39">
            <v>30</v>
          </cell>
          <cell r="X39">
            <v>10</v>
          </cell>
          <cell r="Y39">
            <v>132946</v>
          </cell>
          <cell r="Z39">
            <v>0</v>
          </cell>
          <cell r="AA39">
            <v>132946</v>
          </cell>
          <cell r="AB39">
            <v>8828</v>
          </cell>
          <cell r="AC39">
            <v>141774</v>
          </cell>
          <cell r="AD39">
            <v>0</v>
          </cell>
          <cell r="AE39">
            <v>0</v>
          </cell>
          <cell r="AF39">
            <v>0</v>
          </cell>
          <cell r="AG39">
            <v>141774</v>
          </cell>
          <cell r="AI39">
            <v>30</v>
          </cell>
          <cell r="AJ39">
            <v>30</v>
          </cell>
          <cell r="AK39" t="str">
            <v>BEVERLY</v>
          </cell>
          <cell r="AL39">
            <v>132946</v>
          </cell>
          <cell r="AM39">
            <v>92555</v>
          </cell>
          <cell r="AN39">
            <v>40391</v>
          </cell>
          <cell r="AO39">
            <v>849.25</v>
          </cell>
          <cell r="AP39">
            <v>0</v>
          </cell>
          <cell r="AQ39">
            <v>0</v>
          </cell>
          <cell r="AR39">
            <v>0</v>
          </cell>
          <cell r="AS39">
            <v>0</v>
          </cell>
          <cell r="AT39">
            <v>0</v>
          </cell>
          <cell r="AU39">
            <v>41240.25</v>
          </cell>
          <cell r="AV39">
            <v>38668.749751877673</v>
          </cell>
          <cell r="AX39">
            <v>30</v>
          </cell>
          <cell r="AY39" t="str">
            <v>BEVERLY</v>
          </cell>
          <cell r="BC39">
            <v>0</v>
          </cell>
          <cell r="BF39">
            <v>0</v>
          </cell>
          <cell r="BG39">
            <v>0</v>
          </cell>
          <cell r="BI39">
            <v>0</v>
          </cell>
          <cell r="BJ39">
            <v>40391</v>
          </cell>
          <cell r="BK39">
            <v>40391</v>
          </cell>
          <cell r="BL39">
            <v>0</v>
          </cell>
          <cell r="BN39">
            <v>0</v>
          </cell>
          <cell r="BO39">
            <v>0</v>
          </cell>
          <cell r="BQ39">
            <v>26139</v>
          </cell>
          <cell r="BR39">
            <v>0</v>
          </cell>
          <cell r="BU39">
            <v>-30</v>
          </cell>
        </row>
        <row r="40">
          <cell r="A40">
            <v>31</v>
          </cell>
          <cell r="B40">
            <v>31</v>
          </cell>
          <cell r="C40" t="str">
            <v>BILLERICA</v>
          </cell>
          <cell r="D40">
            <v>199</v>
          </cell>
          <cell r="E40">
            <v>2635376</v>
          </cell>
          <cell r="F40">
            <v>177596</v>
          </cell>
          <cell r="G40">
            <v>2812972</v>
          </cell>
          <cell r="I40">
            <v>87162.890771699196</v>
          </cell>
          <cell r="J40">
            <v>0.26135113627963041</v>
          </cell>
          <cell r="K40">
            <v>177596</v>
          </cell>
          <cell r="L40">
            <v>264758.8907716992</v>
          </cell>
          <cell r="N40">
            <v>2548213.1092283009</v>
          </cell>
          <cell r="P40">
            <v>0</v>
          </cell>
          <cell r="Q40">
            <v>87162.890771699196</v>
          </cell>
          <cell r="R40">
            <v>177596</v>
          </cell>
          <cell r="S40">
            <v>264758.8907716992</v>
          </cell>
          <cell r="U40">
            <v>511104.75</v>
          </cell>
          <cell r="V40">
            <v>0</v>
          </cell>
          <cell r="W40">
            <v>31</v>
          </cell>
          <cell r="X40">
            <v>199</v>
          </cell>
          <cell r="Y40">
            <v>2635376</v>
          </cell>
          <cell r="Z40">
            <v>0</v>
          </cell>
          <cell r="AA40">
            <v>2635376</v>
          </cell>
          <cell r="AB40">
            <v>177596</v>
          </cell>
          <cell r="AC40">
            <v>2812972</v>
          </cell>
          <cell r="AD40">
            <v>0</v>
          </cell>
          <cell r="AE40">
            <v>0</v>
          </cell>
          <cell r="AF40">
            <v>0</v>
          </cell>
          <cell r="AG40">
            <v>2812972</v>
          </cell>
          <cell r="AI40">
            <v>31</v>
          </cell>
          <cell r="AJ40">
            <v>31</v>
          </cell>
          <cell r="AK40" t="str">
            <v>BILLERICA</v>
          </cell>
          <cell r="AL40">
            <v>2635376</v>
          </cell>
          <cell r="AM40">
            <v>2544331</v>
          </cell>
          <cell r="AN40">
            <v>91045</v>
          </cell>
          <cell r="AO40">
            <v>49890.75</v>
          </cell>
          <cell r="AP40">
            <v>69212.25</v>
          </cell>
          <cell r="AQ40">
            <v>52599.75</v>
          </cell>
          <cell r="AR40">
            <v>0</v>
          </cell>
          <cell r="AS40">
            <v>70761</v>
          </cell>
          <cell r="AT40">
            <v>0</v>
          </cell>
          <cell r="AU40">
            <v>333508.75</v>
          </cell>
          <cell r="AV40">
            <v>87162.890771699196</v>
          </cell>
          <cell r="AX40">
            <v>31</v>
          </cell>
          <cell r="AY40" t="str">
            <v>BILLERICA</v>
          </cell>
          <cell r="BC40">
            <v>0</v>
          </cell>
          <cell r="BF40">
            <v>0</v>
          </cell>
          <cell r="BG40">
            <v>0</v>
          </cell>
          <cell r="BI40">
            <v>0</v>
          </cell>
          <cell r="BJ40">
            <v>91045</v>
          </cell>
          <cell r="BK40">
            <v>91045</v>
          </cell>
          <cell r="BL40">
            <v>0</v>
          </cell>
          <cell r="BN40">
            <v>0</v>
          </cell>
          <cell r="BO40">
            <v>0</v>
          </cell>
          <cell r="BQ40">
            <v>186816</v>
          </cell>
          <cell r="BR40">
            <v>58907.25</v>
          </cell>
          <cell r="BU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-34</v>
          </cell>
        </row>
        <row r="44">
          <cell r="A44">
            <v>35</v>
          </cell>
          <cell r="B44">
            <v>35</v>
          </cell>
          <cell r="C44" t="str">
            <v>BOSTON</v>
          </cell>
          <cell r="D44">
            <v>9260</v>
          </cell>
          <cell r="E44">
            <v>136504532</v>
          </cell>
          <cell r="F44">
            <v>8213749</v>
          </cell>
          <cell r="G44">
            <v>144718281</v>
          </cell>
          <cell r="I44">
            <v>17292323.877213754</v>
          </cell>
          <cell r="J44">
            <v>0.51979112276585904</v>
          </cell>
          <cell r="K44">
            <v>8213749</v>
          </cell>
          <cell r="L44">
            <v>25506072.877213754</v>
          </cell>
          <cell r="N44">
            <v>119212208.12278625</v>
          </cell>
          <cell r="P44">
            <v>0</v>
          </cell>
          <cell r="Q44">
            <v>17292323.877213754</v>
          </cell>
          <cell r="R44">
            <v>8213749</v>
          </cell>
          <cell r="S44">
            <v>25506072.877213754</v>
          </cell>
          <cell r="U44">
            <v>41481581.25</v>
          </cell>
          <cell r="V44">
            <v>0</v>
          </cell>
          <cell r="W44">
            <v>35</v>
          </cell>
          <cell r="X44">
            <v>9260</v>
          </cell>
          <cell r="Y44">
            <v>136504532</v>
          </cell>
          <cell r="Z44">
            <v>0</v>
          </cell>
          <cell r="AA44">
            <v>136504532</v>
          </cell>
          <cell r="AB44">
            <v>8213749</v>
          </cell>
          <cell r="AC44">
            <v>144718281</v>
          </cell>
          <cell r="AD44">
            <v>0</v>
          </cell>
          <cell r="AE44">
            <v>0</v>
          </cell>
          <cell r="AF44">
            <v>0</v>
          </cell>
          <cell r="AG44">
            <v>144718281</v>
          </cell>
          <cell r="AI44">
            <v>35</v>
          </cell>
          <cell r="AJ44">
            <v>35</v>
          </cell>
          <cell r="AK44" t="str">
            <v>BOSTON</v>
          </cell>
          <cell r="AL44">
            <v>136504532</v>
          </cell>
          <cell r="AM44">
            <v>118442033</v>
          </cell>
          <cell r="AN44">
            <v>18062499</v>
          </cell>
          <cell r="AO44">
            <v>3588035.5</v>
          </cell>
          <cell r="AP44">
            <v>5065491</v>
          </cell>
          <cell r="AQ44">
            <v>3682659</v>
          </cell>
          <cell r="AR44">
            <v>1338556.75</v>
          </cell>
          <cell r="AS44">
            <v>1530591</v>
          </cell>
          <cell r="AT44">
            <v>0</v>
          </cell>
          <cell r="AU44">
            <v>33267832.25</v>
          </cell>
          <cell r="AV44">
            <v>17292323.877213754</v>
          </cell>
          <cell r="AX44">
            <v>35</v>
          </cell>
          <cell r="AY44" t="str">
            <v>BOSTON</v>
          </cell>
          <cell r="BC44">
            <v>0</v>
          </cell>
          <cell r="BF44">
            <v>0</v>
          </cell>
          <cell r="BG44">
            <v>0</v>
          </cell>
          <cell r="BI44">
            <v>0</v>
          </cell>
          <cell r="BJ44">
            <v>18062499</v>
          </cell>
          <cell r="BK44">
            <v>18062499</v>
          </cell>
          <cell r="BL44">
            <v>0</v>
          </cell>
          <cell r="BN44">
            <v>0</v>
          </cell>
          <cell r="BO44">
            <v>0</v>
          </cell>
          <cell r="BQ44">
            <v>17027270</v>
          </cell>
          <cell r="BR44">
            <v>4042277.25</v>
          </cell>
          <cell r="BU44">
            <v>-35</v>
          </cell>
        </row>
        <row r="45">
          <cell r="A45">
            <v>36</v>
          </cell>
          <cell r="B45">
            <v>36</v>
          </cell>
          <cell r="C45" t="str">
            <v>BOURNE</v>
          </cell>
          <cell r="D45">
            <v>106</v>
          </cell>
          <cell r="E45">
            <v>1419656</v>
          </cell>
          <cell r="F45">
            <v>94058</v>
          </cell>
          <cell r="G45">
            <v>1513714</v>
          </cell>
          <cell r="I45">
            <v>183580.58592683534</v>
          </cell>
          <cell r="J45">
            <v>0.43954605588244811</v>
          </cell>
          <cell r="K45">
            <v>94058</v>
          </cell>
          <cell r="L45">
            <v>277638.58592683531</v>
          </cell>
          <cell r="N45">
            <v>1236075.4140731646</v>
          </cell>
          <cell r="P45">
            <v>0</v>
          </cell>
          <cell r="Q45">
            <v>183580.58592683534</v>
          </cell>
          <cell r="R45">
            <v>94058</v>
          </cell>
          <cell r="S45">
            <v>277638.58592683531</v>
          </cell>
          <cell r="U45">
            <v>511717.5</v>
          </cell>
          <cell r="V45">
            <v>0</v>
          </cell>
          <cell r="W45">
            <v>36</v>
          </cell>
          <cell r="X45">
            <v>106</v>
          </cell>
          <cell r="Y45">
            <v>1419656</v>
          </cell>
          <cell r="Z45">
            <v>0</v>
          </cell>
          <cell r="AA45">
            <v>1419656</v>
          </cell>
          <cell r="AB45">
            <v>94058</v>
          </cell>
          <cell r="AC45">
            <v>1513714</v>
          </cell>
          <cell r="AD45">
            <v>0</v>
          </cell>
          <cell r="AE45">
            <v>0</v>
          </cell>
          <cell r="AF45">
            <v>0</v>
          </cell>
          <cell r="AG45">
            <v>1513714</v>
          </cell>
          <cell r="AI45">
            <v>36</v>
          </cell>
          <cell r="AJ45">
            <v>36</v>
          </cell>
          <cell r="AK45" t="str">
            <v>BOURNE</v>
          </cell>
          <cell r="AL45">
            <v>1419656</v>
          </cell>
          <cell r="AM45">
            <v>1227899</v>
          </cell>
          <cell r="AN45">
            <v>191757</v>
          </cell>
          <cell r="AO45">
            <v>37208.75</v>
          </cell>
          <cell r="AP45">
            <v>55702.25</v>
          </cell>
          <cell r="AQ45">
            <v>34821</v>
          </cell>
          <cell r="AR45">
            <v>77276.5</v>
          </cell>
          <cell r="AS45">
            <v>20894</v>
          </cell>
          <cell r="AT45">
            <v>0</v>
          </cell>
          <cell r="AU45">
            <v>417659.5</v>
          </cell>
          <cell r="AV45">
            <v>183580.58592683534</v>
          </cell>
          <cell r="AX45">
            <v>36</v>
          </cell>
          <cell r="AY45" t="str">
            <v>BOURNE</v>
          </cell>
          <cell r="BC45">
            <v>0</v>
          </cell>
          <cell r="BF45">
            <v>0</v>
          </cell>
          <cell r="BG45">
            <v>0</v>
          </cell>
          <cell r="BI45">
            <v>0</v>
          </cell>
          <cell r="BJ45">
            <v>191757</v>
          </cell>
          <cell r="BK45">
            <v>191757</v>
          </cell>
          <cell r="BL45">
            <v>0</v>
          </cell>
          <cell r="BN45">
            <v>0</v>
          </cell>
          <cell r="BO45">
            <v>0</v>
          </cell>
          <cell r="BQ45">
            <v>16952</v>
          </cell>
          <cell r="BR45">
            <v>42666</v>
          </cell>
          <cell r="BU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-39</v>
          </cell>
        </row>
        <row r="49">
          <cell r="A49">
            <v>40</v>
          </cell>
          <cell r="B49">
            <v>40</v>
          </cell>
          <cell r="C49" t="str">
            <v>BRAINTREE</v>
          </cell>
          <cell r="D49">
            <v>18</v>
          </cell>
          <cell r="E49">
            <v>216250</v>
          </cell>
          <cell r="F49">
            <v>16042</v>
          </cell>
          <cell r="G49">
            <v>232292</v>
          </cell>
          <cell r="I49">
            <v>17314.822807369452</v>
          </cell>
          <cell r="J49">
            <v>0.4149772690637919</v>
          </cell>
          <cell r="K49">
            <v>16042</v>
          </cell>
          <cell r="L49">
            <v>33356.822807369448</v>
          </cell>
          <cell r="N49">
            <v>198935.17719263054</v>
          </cell>
          <cell r="P49">
            <v>0</v>
          </cell>
          <cell r="Q49">
            <v>17314.822807369452</v>
          </cell>
          <cell r="R49">
            <v>16042</v>
          </cell>
          <cell r="S49">
            <v>33356.822807369448</v>
          </cell>
          <cell r="U49">
            <v>57766.75</v>
          </cell>
          <cell r="V49">
            <v>0</v>
          </cell>
          <cell r="W49">
            <v>40</v>
          </cell>
          <cell r="X49">
            <v>18</v>
          </cell>
          <cell r="Y49">
            <v>216250</v>
          </cell>
          <cell r="Z49">
            <v>0</v>
          </cell>
          <cell r="AA49">
            <v>216250</v>
          </cell>
          <cell r="AB49">
            <v>16042</v>
          </cell>
          <cell r="AC49">
            <v>232292</v>
          </cell>
          <cell r="AD49">
            <v>0</v>
          </cell>
          <cell r="AE49">
            <v>0</v>
          </cell>
          <cell r="AF49">
            <v>0</v>
          </cell>
          <cell r="AG49">
            <v>232292</v>
          </cell>
          <cell r="AI49">
            <v>40</v>
          </cell>
          <cell r="AJ49">
            <v>40</v>
          </cell>
          <cell r="AK49" t="str">
            <v>BRAINTREE</v>
          </cell>
          <cell r="AL49">
            <v>216250</v>
          </cell>
          <cell r="AM49">
            <v>198164</v>
          </cell>
          <cell r="AN49">
            <v>18086</v>
          </cell>
          <cell r="AO49">
            <v>2833.25</v>
          </cell>
          <cell r="AP49">
            <v>6888.75</v>
          </cell>
          <cell r="AQ49">
            <v>13916.75</v>
          </cell>
          <cell r="AR49">
            <v>0</v>
          </cell>
          <cell r="AS49">
            <v>0</v>
          </cell>
          <cell r="AT49">
            <v>0</v>
          </cell>
          <cell r="AU49">
            <v>41724.75</v>
          </cell>
          <cell r="AV49">
            <v>17314.822807369452</v>
          </cell>
          <cell r="AX49">
            <v>40</v>
          </cell>
          <cell r="AY49" t="str">
            <v>BRAINTREE</v>
          </cell>
          <cell r="BC49">
            <v>0</v>
          </cell>
          <cell r="BF49">
            <v>0</v>
          </cell>
          <cell r="BG49">
            <v>0</v>
          </cell>
          <cell r="BI49">
            <v>0</v>
          </cell>
          <cell r="BJ49">
            <v>18086</v>
          </cell>
          <cell r="BK49">
            <v>18086</v>
          </cell>
          <cell r="BL49">
            <v>0</v>
          </cell>
          <cell r="BN49">
            <v>0</v>
          </cell>
          <cell r="BO49">
            <v>0</v>
          </cell>
          <cell r="BQ49">
            <v>6639</v>
          </cell>
          <cell r="BR49">
            <v>113.75</v>
          </cell>
          <cell r="BU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-43</v>
          </cell>
        </row>
        <row r="53">
          <cell r="A53">
            <v>44</v>
          </cell>
          <cell r="B53">
            <v>44</v>
          </cell>
          <cell r="C53" t="str">
            <v>BROCKTON</v>
          </cell>
          <cell r="D53">
            <v>378</v>
          </cell>
          <cell r="E53">
            <v>4245631</v>
          </cell>
          <cell r="F53">
            <v>337208</v>
          </cell>
          <cell r="G53">
            <v>4582839</v>
          </cell>
          <cell r="I53">
            <v>763912.44341596542</v>
          </cell>
          <cell r="J53">
            <v>0.67082860201470584</v>
          </cell>
          <cell r="K53">
            <v>337208</v>
          </cell>
          <cell r="L53">
            <v>1101120.4434159654</v>
          </cell>
          <cell r="N53">
            <v>3481718.5565840346</v>
          </cell>
          <cell r="P53">
            <v>0</v>
          </cell>
          <cell r="Q53">
            <v>763912.44341596542</v>
          </cell>
          <cell r="R53">
            <v>337208</v>
          </cell>
          <cell r="S53">
            <v>1101120.4434159654</v>
          </cell>
          <cell r="U53">
            <v>1475967.5</v>
          </cell>
          <cell r="V53">
            <v>0</v>
          </cell>
          <cell r="W53">
            <v>44</v>
          </cell>
          <cell r="X53">
            <v>378</v>
          </cell>
          <cell r="Y53">
            <v>4245631</v>
          </cell>
          <cell r="Z53">
            <v>0</v>
          </cell>
          <cell r="AA53">
            <v>4245631</v>
          </cell>
          <cell r="AB53">
            <v>337208</v>
          </cell>
          <cell r="AC53">
            <v>4582839</v>
          </cell>
          <cell r="AD53">
            <v>0</v>
          </cell>
          <cell r="AE53">
            <v>0</v>
          </cell>
          <cell r="AF53">
            <v>0</v>
          </cell>
          <cell r="AG53">
            <v>4582839</v>
          </cell>
          <cell r="AI53">
            <v>44</v>
          </cell>
          <cell r="AJ53">
            <v>44</v>
          </cell>
          <cell r="AK53" t="str">
            <v>BROCKTON</v>
          </cell>
          <cell r="AL53">
            <v>4245631</v>
          </cell>
          <cell r="AM53">
            <v>3447695</v>
          </cell>
          <cell r="AN53">
            <v>797936</v>
          </cell>
          <cell r="AO53">
            <v>58434.25</v>
          </cell>
          <cell r="AP53">
            <v>94687.25</v>
          </cell>
          <cell r="AQ53">
            <v>104466.25</v>
          </cell>
          <cell r="AR53">
            <v>83235.75</v>
          </cell>
          <cell r="AS53">
            <v>0</v>
          </cell>
          <cell r="AT53">
            <v>0</v>
          </cell>
          <cell r="AU53">
            <v>1138759.5</v>
          </cell>
          <cell r="AV53">
            <v>763912.44341596542</v>
          </cell>
          <cell r="AX53">
            <v>44</v>
          </cell>
          <cell r="AY53" t="str">
            <v>BROCKTON</v>
          </cell>
          <cell r="BC53">
            <v>0</v>
          </cell>
          <cell r="BF53">
            <v>0</v>
          </cell>
          <cell r="BG53">
            <v>0</v>
          </cell>
          <cell r="BI53">
            <v>0</v>
          </cell>
          <cell r="BJ53">
            <v>797936</v>
          </cell>
          <cell r="BK53">
            <v>797936</v>
          </cell>
          <cell r="BL53">
            <v>0</v>
          </cell>
          <cell r="BN53">
            <v>0</v>
          </cell>
          <cell r="BO53">
            <v>0</v>
          </cell>
          <cell r="BQ53">
            <v>445225</v>
          </cell>
          <cell r="BR53">
            <v>70969.25</v>
          </cell>
          <cell r="BU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-45</v>
          </cell>
        </row>
        <row r="55">
          <cell r="A55">
            <v>46</v>
          </cell>
          <cell r="B55">
            <v>46</v>
          </cell>
          <cell r="C55" t="str">
            <v>BROOKLINE</v>
          </cell>
          <cell r="D55">
            <v>3</v>
          </cell>
          <cell r="E55">
            <v>42932</v>
          </cell>
          <cell r="F55">
            <v>2572</v>
          </cell>
          <cell r="G55">
            <v>45504</v>
          </cell>
          <cell r="I55">
            <v>0</v>
          </cell>
          <cell r="J55">
            <v>0</v>
          </cell>
          <cell r="K55">
            <v>2572</v>
          </cell>
          <cell r="L55">
            <v>2572</v>
          </cell>
          <cell r="N55">
            <v>42932</v>
          </cell>
          <cell r="P55">
            <v>0</v>
          </cell>
          <cell r="Q55">
            <v>0</v>
          </cell>
          <cell r="R55">
            <v>2572</v>
          </cell>
          <cell r="S55">
            <v>2572</v>
          </cell>
          <cell r="U55">
            <v>8323.75</v>
          </cell>
          <cell r="V55">
            <v>0</v>
          </cell>
          <cell r="W55">
            <v>46</v>
          </cell>
          <cell r="X55">
            <v>3</v>
          </cell>
          <cell r="Y55">
            <v>42932</v>
          </cell>
          <cell r="Z55">
            <v>0</v>
          </cell>
          <cell r="AA55">
            <v>42932</v>
          </cell>
          <cell r="AB55">
            <v>2572</v>
          </cell>
          <cell r="AC55">
            <v>45504</v>
          </cell>
          <cell r="AD55">
            <v>0</v>
          </cell>
          <cell r="AE55">
            <v>0</v>
          </cell>
          <cell r="AF55">
            <v>0</v>
          </cell>
          <cell r="AG55">
            <v>45504</v>
          </cell>
          <cell r="AI55">
            <v>46</v>
          </cell>
          <cell r="AJ55">
            <v>46</v>
          </cell>
          <cell r="AK55" t="str">
            <v>BROOKLINE</v>
          </cell>
          <cell r="AL55">
            <v>42932</v>
          </cell>
          <cell r="AM55">
            <v>62857</v>
          </cell>
          <cell r="AN55">
            <v>0</v>
          </cell>
          <cell r="AO55">
            <v>1377</v>
          </cell>
          <cell r="AP55">
            <v>877</v>
          </cell>
          <cell r="AQ55">
            <v>237.75</v>
          </cell>
          <cell r="AR55">
            <v>0</v>
          </cell>
          <cell r="AS55">
            <v>3260</v>
          </cell>
          <cell r="AT55">
            <v>0</v>
          </cell>
          <cell r="AU55">
            <v>5751.75</v>
          </cell>
          <cell r="AV55">
            <v>0</v>
          </cell>
          <cell r="AX55">
            <v>46</v>
          </cell>
          <cell r="AY55" t="str">
            <v>BROOKLINE</v>
          </cell>
          <cell r="BC55">
            <v>0</v>
          </cell>
          <cell r="BF55">
            <v>0</v>
          </cell>
          <cell r="BG55">
            <v>0</v>
          </cell>
          <cell r="BI55">
            <v>0</v>
          </cell>
          <cell r="BJ55">
            <v>0</v>
          </cell>
          <cell r="BK55">
            <v>0</v>
          </cell>
          <cell r="BL55">
            <v>0</v>
          </cell>
          <cell r="BN55">
            <v>0</v>
          </cell>
          <cell r="BO55">
            <v>0</v>
          </cell>
          <cell r="BQ55">
            <v>5346</v>
          </cell>
          <cell r="BR55">
            <v>0</v>
          </cell>
          <cell r="BU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-47</v>
          </cell>
        </row>
        <row r="57">
          <cell r="A57">
            <v>48</v>
          </cell>
          <cell r="B57">
            <v>48</v>
          </cell>
          <cell r="C57" t="str">
            <v>BURLINGTON</v>
          </cell>
          <cell r="D57">
            <v>2</v>
          </cell>
          <cell r="E57">
            <v>40939</v>
          </cell>
          <cell r="F57">
            <v>1786</v>
          </cell>
          <cell r="G57">
            <v>42725</v>
          </cell>
          <cell r="I57">
            <v>89.991891180621948</v>
          </cell>
          <cell r="J57">
            <v>1.2864254332159524E-2</v>
          </cell>
          <cell r="K57">
            <v>1786</v>
          </cell>
          <cell r="L57">
            <v>1875.9918911806219</v>
          </cell>
          <cell r="N57">
            <v>40849.008108819377</v>
          </cell>
          <cell r="P57">
            <v>0</v>
          </cell>
          <cell r="Q57">
            <v>89.991891180621948</v>
          </cell>
          <cell r="R57">
            <v>1786</v>
          </cell>
          <cell r="S57">
            <v>1875.9918911806219</v>
          </cell>
          <cell r="U57">
            <v>8781.5</v>
          </cell>
          <cell r="V57">
            <v>0</v>
          </cell>
          <cell r="W57">
            <v>48</v>
          </cell>
          <cell r="X57">
            <v>2</v>
          </cell>
          <cell r="Y57">
            <v>40939</v>
          </cell>
          <cell r="Z57">
            <v>0</v>
          </cell>
          <cell r="AA57">
            <v>40939</v>
          </cell>
          <cell r="AB57">
            <v>1786</v>
          </cell>
          <cell r="AC57">
            <v>42725</v>
          </cell>
          <cell r="AD57">
            <v>0</v>
          </cell>
          <cell r="AE57">
            <v>0</v>
          </cell>
          <cell r="AF57">
            <v>0</v>
          </cell>
          <cell r="AG57">
            <v>42725</v>
          </cell>
          <cell r="AI57">
            <v>48</v>
          </cell>
          <cell r="AJ57">
            <v>48</v>
          </cell>
          <cell r="AK57" t="str">
            <v>BURLINGTON</v>
          </cell>
          <cell r="AL57">
            <v>40939</v>
          </cell>
          <cell r="AM57">
            <v>40845</v>
          </cell>
          <cell r="AN57">
            <v>94</v>
          </cell>
          <cell r="AO57">
            <v>0</v>
          </cell>
          <cell r="AP57">
            <v>5670.25</v>
          </cell>
          <cell r="AQ57">
            <v>85.25</v>
          </cell>
          <cell r="AR57">
            <v>1146</v>
          </cell>
          <cell r="AS57">
            <v>0</v>
          </cell>
          <cell r="AT57">
            <v>0</v>
          </cell>
          <cell r="AU57">
            <v>6995.5</v>
          </cell>
          <cell r="AV57">
            <v>89.991891180621948</v>
          </cell>
          <cell r="AX57">
            <v>48</v>
          </cell>
          <cell r="AY57" t="str">
            <v>BURLINGTON</v>
          </cell>
          <cell r="BC57">
            <v>0</v>
          </cell>
          <cell r="BF57">
            <v>0</v>
          </cell>
          <cell r="BG57">
            <v>0</v>
          </cell>
          <cell r="BI57">
            <v>0</v>
          </cell>
          <cell r="BJ57">
            <v>94</v>
          </cell>
          <cell r="BK57">
            <v>94</v>
          </cell>
          <cell r="BL57">
            <v>0</v>
          </cell>
          <cell r="BN57">
            <v>0</v>
          </cell>
          <cell r="BO57">
            <v>0</v>
          </cell>
          <cell r="BQ57">
            <v>1298</v>
          </cell>
          <cell r="BR57">
            <v>0</v>
          </cell>
          <cell r="BU57">
            <v>-48</v>
          </cell>
        </row>
        <row r="58">
          <cell r="A58">
            <v>49</v>
          </cell>
          <cell r="B58">
            <v>49</v>
          </cell>
          <cell r="C58" t="str">
            <v>CAMBRIDGE</v>
          </cell>
          <cell r="D58">
            <v>489</v>
          </cell>
          <cell r="E58">
            <v>11625978</v>
          </cell>
          <cell r="F58">
            <v>420264</v>
          </cell>
          <cell r="G58">
            <v>12046242</v>
          </cell>
          <cell r="I58">
            <v>429428.85902684974</v>
          </cell>
          <cell r="J58">
            <v>0.25647806773238646</v>
          </cell>
          <cell r="K58">
            <v>420264</v>
          </cell>
          <cell r="L58">
            <v>849692.85902684974</v>
          </cell>
          <cell r="N58">
            <v>11196549.140973151</v>
          </cell>
          <cell r="P58">
            <v>0</v>
          </cell>
          <cell r="Q58">
            <v>429428.85902684974</v>
          </cell>
          <cell r="R58">
            <v>420264</v>
          </cell>
          <cell r="S58">
            <v>849692.85902684974</v>
          </cell>
          <cell r="U58">
            <v>2094593.75</v>
          </cell>
          <cell r="V58">
            <v>0</v>
          </cell>
          <cell r="W58">
            <v>49</v>
          </cell>
          <cell r="X58">
            <v>489</v>
          </cell>
          <cell r="Y58">
            <v>11625978</v>
          </cell>
          <cell r="Z58">
            <v>0</v>
          </cell>
          <cell r="AA58">
            <v>11625978</v>
          </cell>
          <cell r="AB58">
            <v>420264</v>
          </cell>
          <cell r="AC58">
            <v>12046242</v>
          </cell>
          <cell r="AD58">
            <v>0</v>
          </cell>
          <cell r="AE58">
            <v>0</v>
          </cell>
          <cell r="AF58">
            <v>0</v>
          </cell>
          <cell r="AG58">
            <v>12046242</v>
          </cell>
          <cell r="AI58">
            <v>49</v>
          </cell>
          <cell r="AJ58">
            <v>49</v>
          </cell>
          <cell r="AK58" t="str">
            <v>CAMBRIDGE</v>
          </cell>
          <cell r="AL58">
            <v>11625978</v>
          </cell>
          <cell r="AM58">
            <v>11177423</v>
          </cell>
          <cell r="AN58">
            <v>448555</v>
          </cell>
          <cell r="AO58">
            <v>299310.25</v>
          </cell>
          <cell r="AP58">
            <v>101063.5</v>
          </cell>
          <cell r="AQ58">
            <v>148324</v>
          </cell>
          <cell r="AR58">
            <v>319178.5</v>
          </cell>
          <cell r="AS58">
            <v>357898.5</v>
          </cell>
          <cell r="AT58">
            <v>0</v>
          </cell>
          <cell r="AU58">
            <v>1674329.75</v>
          </cell>
          <cell r="AV58">
            <v>429428.85902684974</v>
          </cell>
          <cell r="AX58">
            <v>49</v>
          </cell>
          <cell r="AY58" t="str">
            <v>CAMBRIDGE</v>
          </cell>
          <cell r="BC58">
            <v>0</v>
          </cell>
          <cell r="BF58">
            <v>0</v>
          </cell>
          <cell r="BG58">
            <v>0</v>
          </cell>
          <cell r="BI58">
            <v>0</v>
          </cell>
          <cell r="BJ58">
            <v>448555</v>
          </cell>
          <cell r="BK58">
            <v>448555</v>
          </cell>
          <cell r="BL58">
            <v>0</v>
          </cell>
          <cell r="BN58">
            <v>0</v>
          </cell>
          <cell r="BO58">
            <v>0</v>
          </cell>
          <cell r="BQ58">
            <v>0</v>
          </cell>
          <cell r="BR58">
            <v>328568.5</v>
          </cell>
          <cell r="BU58">
            <v>-49</v>
          </cell>
        </row>
        <row r="59">
          <cell r="A59">
            <v>50</v>
          </cell>
          <cell r="B59">
            <v>50</v>
          </cell>
          <cell r="C59" t="str">
            <v>CANTON</v>
          </cell>
          <cell r="D59">
            <v>4</v>
          </cell>
          <cell r="E59">
            <v>49785</v>
          </cell>
          <cell r="F59">
            <v>3572</v>
          </cell>
          <cell r="G59">
            <v>53357</v>
          </cell>
          <cell r="I59">
            <v>0</v>
          </cell>
          <cell r="J59">
            <v>0</v>
          </cell>
          <cell r="K59">
            <v>3572</v>
          </cell>
          <cell r="L59">
            <v>3572</v>
          </cell>
          <cell r="N59">
            <v>49785</v>
          </cell>
          <cell r="P59">
            <v>0</v>
          </cell>
          <cell r="Q59">
            <v>0</v>
          </cell>
          <cell r="R59">
            <v>3572</v>
          </cell>
          <cell r="S59">
            <v>3572</v>
          </cell>
          <cell r="U59">
            <v>18925.25</v>
          </cell>
          <cell r="V59">
            <v>0</v>
          </cell>
          <cell r="W59">
            <v>50</v>
          </cell>
          <cell r="X59">
            <v>4</v>
          </cell>
          <cell r="Y59">
            <v>49785</v>
          </cell>
          <cell r="Z59">
            <v>0</v>
          </cell>
          <cell r="AA59">
            <v>49785</v>
          </cell>
          <cell r="AB59">
            <v>3572</v>
          </cell>
          <cell r="AC59">
            <v>53357</v>
          </cell>
          <cell r="AD59">
            <v>0</v>
          </cell>
          <cell r="AE59">
            <v>0</v>
          </cell>
          <cell r="AF59">
            <v>0</v>
          </cell>
          <cell r="AG59">
            <v>53357</v>
          </cell>
          <cell r="AI59">
            <v>50</v>
          </cell>
          <cell r="AJ59">
            <v>50</v>
          </cell>
          <cell r="AK59" t="str">
            <v>CANTON</v>
          </cell>
          <cell r="AL59">
            <v>49785</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-51</v>
          </cell>
        </row>
        <row r="61">
          <cell r="A61">
            <v>52</v>
          </cell>
          <cell r="B61">
            <v>52</v>
          </cell>
          <cell r="C61" t="str">
            <v>CARVER</v>
          </cell>
          <cell r="D61">
            <v>29</v>
          </cell>
          <cell r="E61">
            <v>353306</v>
          </cell>
          <cell r="F61">
            <v>25867</v>
          </cell>
          <cell r="G61">
            <v>379173</v>
          </cell>
          <cell r="I61">
            <v>73067.671475398165</v>
          </cell>
          <cell r="J61">
            <v>0.52769205169046784</v>
          </cell>
          <cell r="K61">
            <v>25867</v>
          </cell>
          <cell r="L61">
            <v>98934.671475398165</v>
          </cell>
          <cell r="N61">
            <v>280238.32852460182</v>
          </cell>
          <cell r="P61">
            <v>0</v>
          </cell>
          <cell r="Q61">
            <v>73067.671475398165</v>
          </cell>
          <cell r="R61">
            <v>25867</v>
          </cell>
          <cell r="S61">
            <v>98934.671475398165</v>
          </cell>
          <cell r="U61">
            <v>164333.5</v>
          </cell>
          <cell r="V61">
            <v>0</v>
          </cell>
          <cell r="W61">
            <v>52</v>
          </cell>
          <cell r="X61">
            <v>29</v>
          </cell>
          <cell r="Y61">
            <v>353306</v>
          </cell>
          <cell r="Z61">
            <v>0</v>
          </cell>
          <cell r="AA61">
            <v>353306</v>
          </cell>
          <cell r="AB61">
            <v>25867</v>
          </cell>
          <cell r="AC61">
            <v>379173</v>
          </cell>
          <cell r="AD61">
            <v>0</v>
          </cell>
          <cell r="AE61">
            <v>0</v>
          </cell>
          <cell r="AF61">
            <v>0</v>
          </cell>
          <cell r="AG61">
            <v>379173</v>
          </cell>
          <cell r="AI61">
            <v>52</v>
          </cell>
          <cell r="AJ61">
            <v>52</v>
          </cell>
          <cell r="AK61" t="str">
            <v>CARVER</v>
          </cell>
          <cell r="AL61">
            <v>353306</v>
          </cell>
          <cell r="AM61">
            <v>276984</v>
          </cell>
          <cell r="AN61">
            <v>76322</v>
          </cell>
          <cell r="AO61">
            <v>36677</v>
          </cell>
          <cell r="AP61">
            <v>17644.25</v>
          </cell>
          <cell r="AQ61">
            <v>0</v>
          </cell>
          <cell r="AR61">
            <v>0</v>
          </cell>
          <cell r="AS61">
            <v>7823.25</v>
          </cell>
          <cell r="AT61">
            <v>0</v>
          </cell>
          <cell r="AU61">
            <v>138466.5</v>
          </cell>
          <cell r="AV61">
            <v>73067.671475398165</v>
          </cell>
          <cell r="AX61">
            <v>52</v>
          </cell>
          <cell r="AY61" t="str">
            <v>CARVER</v>
          </cell>
          <cell r="BC61">
            <v>0</v>
          </cell>
          <cell r="BF61">
            <v>0</v>
          </cell>
          <cell r="BG61">
            <v>0</v>
          </cell>
          <cell r="BI61">
            <v>0</v>
          </cell>
          <cell r="BJ61">
            <v>76322</v>
          </cell>
          <cell r="BK61">
            <v>76322</v>
          </cell>
          <cell r="BL61">
            <v>0</v>
          </cell>
          <cell r="BN61">
            <v>0</v>
          </cell>
          <cell r="BO61">
            <v>0</v>
          </cell>
          <cell r="BQ61">
            <v>25641</v>
          </cell>
          <cell r="BR61">
            <v>38259.75</v>
          </cell>
          <cell r="BU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-55</v>
          </cell>
        </row>
        <row r="65">
          <cell r="A65">
            <v>56</v>
          </cell>
          <cell r="B65">
            <v>56</v>
          </cell>
          <cell r="C65" t="str">
            <v>CHELMSFORD</v>
          </cell>
          <cell r="D65">
            <v>123</v>
          </cell>
          <cell r="E65">
            <v>1343078</v>
          </cell>
          <cell r="F65">
            <v>109749</v>
          </cell>
          <cell r="G65">
            <v>1452827</v>
          </cell>
          <cell r="I65">
            <v>9998.6735264937834</v>
          </cell>
          <cell r="J65">
            <v>0.11302565770153067</v>
          </cell>
          <cell r="K65">
            <v>109749</v>
          </cell>
          <cell r="L65">
            <v>119747.67352649379</v>
          </cell>
          <cell r="N65">
            <v>1333079.3264735062</v>
          </cell>
          <cell r="P65">
            <v>0</v>
          </cell>
          <cell r="Q65">
            <v>9998.6735264937834</v>
          </cell>
          <cell r="R65">
            <v>109749</v>
          </cell>
          <cell r="S65">
            <v>119747.67352649379</v>
          </cell>
          <cell r="U65">
            <v>198212.75</v>
          </cell>
          <cell r="V65">
            <v>0</v>
          </cell>
          <cell r="W65">
            <v>56</v>
          </cell>
          <cell r="X65">
            <v>123</v>
          </cell>
          <cell r="Y65">
            <v>1343078</v>
          </cell>
          <cell r="Z65">
            <v>0</v>
          </cell>
          <cell r="AA65">
            <v>1343078</v>
          </cell>
          <cell r="AB65">
            <v>109749</v>
          </cell>
          <cell r="AC65">
            <v>1452827</v>
          </cell>
          <cell r="AD65">
            <v>0</v>
          </cell>
          <cell r="AE65">
            <v>0</v>
          </cell>
          <cell r="AF65">
            <v>0</v>
          </cell>
          <cell r="AG65">
            <v>1452827</v>
          </cell>
          <cell r="AI65">
            <v>56</v>
          </cell>
          <cell r="AJ65">
            <v>56</v>
          </cell>
          <cell r="AK65" t="str">
            <v>CHELMSFORD</v>
          </cell>
          <cell r="AL65">
            <v>1343078</v>
          </cell>
          <cell r="AM65">
            <v>1332634</v>
          </cell>
          <cell r="AN65">
            <v>10444</v>
          </cell>
          <cell r="AO65">
            <v>61798.5</v>
          </cell>
          <cell r="AP65">
            <v>344.25</v>
          </cell>
          <cell r="AQ65">
            <v>0</v>
          </cell>
          <cell r="AR65">
            <v>0</v>
          </cell>
          <cell r="AS65">
            <v>15877</v>
          </cell>
          <cell r="AT65">
            <v>0</v>
          </cell>
          <cell r="AU65">
            <v>88463.75</v>
          </cell>
          <cell r="AV65">
            <v>9998.6735264937834</v>
          </cell>
          <cell r="AX65">
            <v>56</v>
          </cell>
          <cell r="AY65" t="str">
            <v>CHELMSFORD</v>
          </cell>
          <cell r="BC65">
            <v>0</v>
          </cell>
          <cell r="BF65">
            <v>0</v>
          </cell>
          <cell r="BG65">
            <v>0</v>
          </cell>
          <cell r="BI65">
            <v>0</v>
          </cell>
          <cell r="BJ65">
            <v>10444</v>
          </cell>
          <cell r="BK65">
            <v>10444</v>
          </cell>
          <cell r="BL65">
            <v>0</v>
          </cell>
          <cell r="BN65">
            <v>0</v>
          </cell>
          <cell r="BO65">
            <v>0</v>
          </cell>
          <cell r="BQ65">
            <v>105676</v>
          </cell>
          <cell r="BR65">
            <v>67963.75</v>
          </cell>
          <cell r="BU65">
            <v>-56</v>
          </cell>
        </row>
        <row r="66">
          <cell r="A66">
            <v>57</v>
          </cell>
          <cell r="B66">
            <v>57</v>
          </cell>
          <cell r="C66" t="str">
            <v>CHELSEA</v>
          </cell>
          <cell r="D66">
            <v>706</v>
          </cell>
          <cell r="E66">
            <v>8254216</v>
          </cell>
          <cell r="F66">
            <v>629568</v>
          </cell>
          <cell r="G66">
            <v>8883784</v>
          </cell>
          <cell r="I66">
            <v>1940929.7912149425</v>
          </cell>
          <cell r="J66">
            <v>0.62860554756039921</v>
          </cell>
          <cell r="K66">
            <v>629568</v>
          </cell>
          <cell r="L66">
            <v>2570497.7912149425</v>
          </cell>
          <cell r="N66">
            <v>6313286.2087850571</v>
          </cell>
          <cell r="P66">
            <v>0</v>
          </cell>
          <cell r="Q66">
            <v>1940929.7912149425</v>
          </cell>
          <cell r="R66">
            <v>629568</v>
          </cell>
          <cell r="S66">
            <v>2570497.7912149425</v>
          </cell>
          <cell r="U66">
            <v>3717243.25</v>
          </cell>
          <cell r="V66">
            <v>0</v>
          </cell>
          <cell r="W66">
            <v>57</v>
          </cell>
          <cell r="X66">
            <v>706</v>
          </cell>
          <cell r="Y66">
            <v>8254216</v>
          </cell>
          <cell r="Z66">
            <v>0</v>
          </cell>
          <cell r="AA66">
            <v>8254216</v>
          </cell>
          <cell r="AB66">
            <v>629568</v>
          </cell>
          <cell r="AC66">
            <v>8883784</v>
          </cell>
          <cell r="AD66">
            <v>0</v>
          </cell>
          <cell r="AE66">
            <v>0</v>
          </cell>
          <cell r="AF66">
            <v>0</v>
          </cell>
          <cell r="AG66">
            <v>8883784</v>
          </cell>
          <cell r="AI66">
            <v>57</v>
          </cell>
          <cell r="AJ66">
            <v>57</v>
          </cell>
          <cell r="AK66" t="str">
            <v>CHELSEA</v>
          </cell>
          <cell r="AL66">
            <v>8254216</v>
          </cell>
          <cell r="AM66">
            <v>6226840</v>
          </cell>
          <cell r="AN66">
            <v>2027376</v>
          </cell>
          <cell r="AO66">
            <v>286710.25</v>
          </cell>
          <cell r="AP66">
            <v>256123.75</v>
          </cell>
          <cell r="AQ66">
            <v>322466.25</v>
          </cell>
          <cell r="AR66">
            <v>181031</v>
          </cell>
          <cell r="AS66">
            <v>13968</v>
          </cell>
          <cell r="AT66">
            <v>0</v>
          </cell>
          <cell r="AU66">
            <v>3087675.25</v>
          </cell>
          <cell r="AV66">
            <v>1940929.7912149425</v>
          </cell>
          <cell r="AX66">
            <v>57</v>
          </cell>
          <cell r="AY66" t="str">
            <v>CHELSEA</v>
          </cell>
          <cell r="BC66">
            <v>0</v>
          </cell>
          <cell r="BF66">
            <v>0</v>
          </cell>
          <cell r="BG66">
            <v>0</v>
          </cell>
          <cell r="BI66">
            <v>0</v>
          </cell>
          <cell r="BJ66">
            <v>2027376</v>
          </cell>
          <cell r="BK66">
            <v>2027376</v>
          </cell>
          <cell r="BL66">
            <v>0</v>
          </cell>
          <cell r="BN66">
            <v>0</v>
          </cell>
          <cell r="BO66">
            <v>0</v>
          </cell>
          <cell r="BQ66">
            <v>2204809</v>
          </cell>
          <cell r="BR66">
            <v>351913.75</v>
          </cell>
          <cell r="BU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-60</v>
          </cell>
        </row>
        <row r="70">
          <cell r="A70">
            <v>61</v>
          </cell>
          <cell r="B70">
            <v>61</v>
          </cell>
          <cell r="C70" t="str">
            <v>CHICOPEE</v>
          </cell>
          <cell r="D70">
            <v>192</v>
          </cell>
          <cell r="E70">
            <v>2058870</v>
          </cell>
          <cell r="F70">
            <v>170947</v>
          </cell>
          <cell r="G70">
            <v>2229817</v>
          </cell>
          <cell r="I70">
            <v>320480.27170508425</v>
          </cell>
          <cell r="J70">
            <v>0.56817252890471448</v>
          </cell>
          <cell r="K70">
            <v>170947</v>
          </cell>
          <cell r="L70">
            <v>491427.27170508425</v>
          </cell>
          <cell r="N70">
            <v>1738389.7282949158</v>
          </cell>
          <cell r="P70">
            <v>0</v>
          </cell>
          <cell r="Q70">
            <v>320480.27170508425</v>
          </cell>
          <cell r="R70">
            <v>170947</v>
          </cell>
          <cell r="S70">
            <v>491427.27170508425</v>
          </cell>
          <cell r="U70">
            <v>735001.5</v>
          </cell>
          <cell r="V70">
            <v>0</v>
          </cell>
          <cell r="W70">
            <v>61</v>
          </cell>
          <cell r="X70">
            <v>192</v>
          </cell>
          <cell r="Y70">
            <v>2058870</v>
          </cell>
          <cell r="Z70">
            <v>0</v>
          </cell>
          <cell r="AA70">
            <v>2058870</v>
          </cell>
          <cell r="AB70">
            <v>170947</v>
          </cell>
          <cell r="AC70">
            <v>2229817</v>
          </cell>
          <cell r="AD70">
            <v>0</v>
          </cell>
          <cell r="AE70">
            <v>0</v>
          </cell>
          <cell r="AF70">
            <v>0</v>
          </cell>
          <cell r="AG70">
            <v>2229817</v>
          </cell>
          <cell r="AI70">
            <v>61</v>
          </cell>
          <cell r="AJ70">
            <v>61</v>
          </cell>
          <cell r="AK70" t="str">
            <v>CHICOPEE</v>
          </cell>
          <cell r="AL70">
            <v>2058870</v>
          </cell>
          <cell r="AM70">
            <v>1724116</v>
          </cell>
          <cell r="AN70">
            <v>334754</v>
          </cell>
          <cell r="AO70">
            <v>40780</v>
          </cell>
          <cell r="AP70">
            <v>83339</v>
          </cell>
          <cell r="AQ70">
            <v>24195.5</v>
          </cell>
          <cell r="AR70">
            <v>50167.5</v>
          </cell>
          <cell r="AS70">
            <v>30818.5</v>
          </cell>
          <cell r="AT70">
            <v>0</v>
          </cell>
          <cell r="AU70">
            <v>564054.5</v>
          </cell>
          <cell r="AV70">
            <v>320480.27170508425</v>
          </cell>
          <cell r="AX70">
            <v>61</v>
          </cell>
          <cell r="AY70" t="str">
            <v>CHICOPEE</v>
          </cell>
          <cell r="BC70">
            <v>0</v>
          </cell>
          <cell r="BF70">
            <v>0</v>
          </cell>
          <cell r="BG70">
            <v>0</v>
          </cell>
          <cell r="BI70">
            <v>0</v>
          </cell>
          <cell r="BJ70">
            <v>334754</v>
          </cell>
          <cell r="BK70">
            <v>334754</v>
          </cell>
          <cell r="BL70">
            <v>0</v>
          </cell>
          <cell r="BN70">
            <v>0</v>
          </cell>
          <cell r="BO70">
            <v>0</v>
          </cell>
          <cell r="BQ70">
            <v>320443</v>
          </cell>
          <cell r="BR70">
            <v>58299</v>
          </cell>
          <cell r="BU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-62</v>
          </cell>
        </row>
        <row r="72">
          <cell r="A72">
            <v>63</v>
          </cell>
          <cell r="B72">
            <v>63</v>
          </cell>
          <cell r="C72" t="str">
            <v>CLARKSBURG</v>
          </cell>
          <cell r="D72">
            <v>3</v>
          </cell>
          <cell r="E72">
            <v>45249</v>
          </cell>
          <cell r="F72">
            <v>2679</v>
          </cell>
          <cell r="G72">
            <v>47928</v>
          </cell>
          <cell r="I72">
            <v>6390.3816343686331</v>
          </cell>
          <cell r="J72">
            <v>0.41075890306081525</v>
          </cell>
          <cell r="K72">
            <v>2679</v>
          </cell>
          <cell r="L72">
            <v>9069.381634368634</v>
          </cell>
          <cell r="N72">
            <v>38858.618365631366</v>
          </cell>
          <cell r="P72">
            <v>0</v>
          </cell>
          <cell r="Q72">
            <v>6390.3816343686331</v>
          </cell>
          <cell r="R72">
            <v>2679</v>
          </cell>
          <cell r="S72">
            <v>9069.381634368634</v>
          </cell>
          <cell r="U72">
            <v>18236.5</v>
          </cell>
          <cell r="V72">
            <v>0</v>
          </cell>
          <cell r="W72">
            <v>63</v>
          </cell>
          <cell r="X72">
            <v>3</v>
          </cell>
          <cell r="Y72">
            <v>45249</v>
          </cell>
          <cell r="Z72">
            <v>0</v>
          </cell>
          <cell r="AA72">
            <v>45249</v>
          </cell>
          <cell r="AB72">
            <v>2679</v>
          </cell>
          <cell r="AC72">
            <v>47928</v>
          </cell>
          <cell r="AD72">
            <v>0</v>
          </cell>
          <cell r="AE72">
            <v>0</v>
          </cell>
          <cell r="AF72">
            <v>0</v>
          </cell>
          <cell r="AG72">
            <v>47928</v>
          </cell>
          <cell r="AI72">
            <v>63</v>
          </cell>
          <cell r="AJ72">
            <v>63</v>
          </cell>
          <cell r="AK72" t="str">
            <v>CLARKSBURG</v>
          </cell>
          <cell r="AL72">
            <v>45249</v>
          </cell>
          <cell r="AM72">
            <v>38574</v>
          </cell>
          <cell r="AN72">
            <v>6675</v>
          </cell>
          <cell r="AO72">
            <v>0</v>
          </cell>
          <cell r="AP72">
            <v>2048.5</v>
          </cell>
          <cell r="AQ72">
            <v>0</v>
          </cell>
          <cell r="AR72">
            <v>3184.75</v>
          </cell>
          <cell r="AS72">
            <v>3649.25</v>
          </cell>
          <cell r="AT72">
            <v>0</v>
          </cell>
          <cell r="AU72">
            <v>15557.5</v>
          </cell>
          <cell r="AV72">
            <v>6390.3816343686331</v>
          </cell>
          <cell r="AX72">
            <v>63</v>
          </cell>
          <cell r="AY72" t="str">
            <v>CLARKSBURG</v>
          </cell>
          <cell r="BC72">
            <v>0</v>
          </cell>
          <cell r="BF72">
            <v>0</v>
          </cell>
          <cell r="BG72">
            <v>0</v>
          </cell>
          <cell r="BI72">
            <v>0</v>
          </cell>
          <cell r="BJ72">
            <v>6675</v>
          </cell>
          <cell r="BK72">
            <v>6675</v>
          </cell>
          <cell r="BL72">
            <v>0</v>
          </cell>
          <cell r="BN72">
            <v>0</v>
          </cell>
          <cell r="BO72">
            <v>0</v>
          </cell>
          <cell r="BQ72">
            <v>7088</v>
          </cell>
          <cell r="BR72">
            <v>0</v>
          </cell>
          <cell r="BU72">
            <v>-63</v>
          </cell>
        </row>
        <row r="73">
          <cell r="A73">
            <v>64</v>
          </cell>
          <cell r="B73">
            <v>64</v>
          </cell>
          <cell r="C73" t="str">
            <v>CLINTON</v>
          </cell>
          <cell r="D73">
            <v>52</v>
          </cell>
          <cell r="E73">
            <v>484402</v>
          </cell>
          <cell r="F73">
            <v>45470</v>
          </cell>
          <cell r="G73">
            <v>529872</v>
          </cell>
          <cell r="I73">
            <v>0</v>
          </cell>
          <cell r="J73">
            <v>0</v>
          </cell>
          <cell r="K73">
            <v>45470</v>
          </cell>
          <cell r="L73">
            <v>45470</v>
          </cell>
          <cell r="N73">
            <v>484402</v>
          </cell>
          <cell r="P73">
            <v>0</v>
          </cell>
          <cell r="Q73">
            <v>0</v>
          </cell>
          <cell r="R73">
            <v>45470</v>
          </cell>
          <cell r="S73">
            <v>45470</v>
          </cell>
          <cell r="U73">
            <v>129211.5</v>
          </cell>
          <cell r="V73">
            <v>0</v>
          </cell>
          <cell r="W73">
            <v>64</v>
          </cell>
          <cell r="X73">
            <v>52</v>
          </cell>
          <cell r="Y73">
            <v>484402</v>
          </cell>
          <cell r="Z73">
            <v>0</v>
          </cell>
          <cell r="AA73">
            <v>484402</v>
          </cell>
          <cell r="AB73">
            <v>45470</v>
          </cell>
          <cell r="AC73">
            <v>529872</v>
          </cell>
          <cell r="AD73">
            <v>0</v>
          </cell>
          <cell r="AE73">
            <v>0</v>
          </cell>
          <cell r="AF73">
            <v>0</v>
          </cell>
          <cell r="AG73">
            <v>529872</v>
          </cell>
          <cell r="AI73">
            <v>64</v>
          </cell>
          <cell r="AJ73">
            <v>64</v>
          </cell>
          <cell r="AK73" t="str">
            <v>CLINTON</v>
          </cell>
          <cell r="AL73">
            <v>484402</v>
          </cell>
          <cell r="AM73">
            <v>495841</v>
          </cell>
          <cell r="AN73">
            <v>0</v>
          </cell>
          <cell r="AO73">
            <v>27846.75</v>
          </cell>
          <cell r="AP73">
            <v>11617</v>
          </cell>
          <cell r="AQ73">
            <v>10086.25</v>
          </cell>
          <cell r="AR73">
            <v>5795.75</v>
          </cell>
          <cell r="AS73">
            <v>28395.75</v>
          </cell>
          <cell r="AT73">
            <v>0</v>
          </cell>
          <cell r="AU73">
            <v>83741.5</v>
          </cell>
          <cell r="AV73">
            <v>0</v>
          </cell>
          <cell r="AX73">
            <v>64</v>
          </cell>
          <cell r="AY73" t="str">
            <v>CLINTON</v>
          </cell>
          <cell r="BC73">
            <v>0</v>
          </cell>
          <cell r="BF73">
            <v>0</v>
          </cell>
          <cell r="BG73">
            <v>0</v>
          </cell>
          <cell r="BI73">
            <v>0</v>
          </cell>
          <cell r="BJ73">
            <v>0</v>
          </cell>
          <cell r="BK73">
            <v>0</v>
          </cell>
          <cell r="BL73">
            <v>0</v>
          </cell>
          <cell r="BN73">
            <v>0</v>
          </cell>
          <cell r="BO73">
            <v>0</v>
          </cell>
          <cell r="BQ73">
            <v>5486</v>
          </cell>
          <cell r="BR73">
            <v>27288.75</v>
          </cell>
          <cell r="BU73">
            <v>-64</v>
          </cell>
        </row>
        <row r="74">
          <cell r="A74">
            <v>65</v>
          </cell>
          <cell r="B74">
            <v>65</v>
          </cell>
          <cell r="C74" t="str">
            <v>COHASSET</v>
          </cell>
          <cell r="D74">
            <v>3</v>
          </cell>
          <cell r="E74">
            <v>41435</v>
          </cell>
          <cell r="F74">
            <v>2679</v>
          </cell>
          <cell r="G74">
            <v>44114</v>
          </cell>
          <cell r="I74">
            <v>17932.320358555633</v>
          </cell>
          <cell r="J74">
            <v>0.6642338170372869</v>
          </cell>
          <cell r="K74">
            <v>2679</v>
          </cell>
          <cell r="L74">
            <v>20611.320358555633</v>
          </cell>
          <cell r="N74">
            <v>23502.679641444367</v>
          </cell>
          <cell r="P74">
            <v>0</v>
          </cell>
          <cell r="Q74">
            <v>17932.320358555633</v>
          </cell>
          <cell r="R74">
            <v>2679</v>
          </cell>
          <cell r="S74">
            <v>20611.320358555633</v>
          </cell>
          <cell r="U74">
            <v>29676</v>
          </cell>
          <cell r="V74">
            <v>0</v>
          </cell>
          <cell r="W74">
            <v>65</v>
          </cell>
          <cell r="X74">
            <v>3</v>
          </cell>
          <cell r="Y74">
            <v>41435</v>
          </cell>
          <cell r="Z74">
            <v>0</v>
          </cell>
          <cell r="AA74">
            <v>41435</v>
          </cell>
          <cell r="AB74">
            <v>2679</v>
          </cell>
          <cell r="AC74">
            <v>44114</v>
          </cell>
          <cell r="AD74">
            <v>0</v>
          </cell>
          <cell r="AE74">
            <v>0</v>
          </cell>
          <cell r="AF74">
            <v>0</v>
          </cell>
          <cell r="AG74">
            <v>44114</v>
          </cell>
          <cell r="AI74">
            <v>65</v>
          </cell>
          <cell r="AJ74">
            <v>65</v>
          </cell>
          <cell r="AK74" t="str">
            <v>COHASSET</v>
          </cell>
          <cell r="AL74">
            <v>41435</v>
          </cell>
          <cell r="AM74">
            <v>22704</v>
          </cell>
          <cell r="AN74">
            <v>18731</v>
          </cell>
          <cell r="AO74">
            <v>2471</v>
          </cell>
          <cell r="AP74">
            <v>0</v>
          </cell>
          <cell r="AQ74">
            <v>0</v>
          </cell>
          <cell r="AR74">
            <v>5795</v>
          </cell>
          <cell r="AS74">
            <v>0</v>
          </cell>
          <cell r="AT74">
            <v>0</v>
          </cell>
          <cell r="AU74">
            <v>26997</v>
          </cell>
          <cell r="AV74">
            <v>17932.320358555633</v>
          </cell>
          <cell r="AX74">
            <v>65</v>
          </cell>
          <cell r="AY74" t="str">
            <v>COHASSET</v>
          </cell>
          <cell r="BC74">
            <v>0</v>
          </cell>
          <cell r="BF74">
            <v>0</v>
          </cell>
          <cell r="BG74">
            <v>0</v>
          </cell>
          <cell r="BI74">
            <v>0</v>
          </cell>
          <cell r="BJ74">
            <v>18731</v>
          </cell>
          <cell r="BK74">
            <v>18731</v>
          </cell>
          <cell r="BL74">
            <v>0</v>
          </cell>
          <cell r="BN74">
            <v>0</v>
          </cell>
          <cell r="BO74">
            <v>0</v>
          </cell>
          <cell r="BQ74">
            <v>509</v>
          </cell>
          <cell r="BR74">
            <v>233</v>
          </cell>
          <cell r="BU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-66</v>
          </cell>
        </row>
        <row r="76">
          <cell r="A76">
            <v>67</v>
          </cell>
          <cell r="B76">
            <v>67</v>
          </cell>
          <cell r="C76" t="str">
            <v>CONCORD</v>
          </cell>
          <cell r="D76">
            <v>3</v>
          </cell>
          <cell r="E76">
            <v>46119</v>
          </cell>
          <cell r="F76">
            <v>2679</v>
          </cell>
          <cell r="G76">
            <v>48798</v>
          </cell>
          <cell r="I76">
            <v>3420.6492254081086</v>
          </cell>
          <cell r="J76">
            <v>0.16339575229740544</v>
          </cell>
          <cell r="K76">
            <v>2679</v>
          </cell>
          <cell r="L76">
            <v>6099.6492254081086</v>
          </cell>
          <cell r="N76">
            <v>42698.350774591891</v>
          </cell>
          <cell r="P76">
            <v>0</v>
          </cell>
          <cell r="Q76">
            <v>3420.6492254081086</v>
          </cell>
          <cell r="R76">
            <v>2679</v>
          </cell>
          <cell r="S76">
            <v>6099.6492254081086</v>
          </cell>
          <cell r="U76">
            <v>23613.75</v>
          </cell>
          <cell r="V76">
            <v>0</v>
          </cell>
          <cell r="W76">
            <v>67</v>
          </cell>
          <cell r="X76">
            <v>3</v>
          </cell>
          <cell r="Y76">
            <v>46119</v>
          </cell>
          <cell r="Z76">
            <v>0</v>
          </cell>
          <cell r="AA76">
            <v>46119</v>
          </cell>
          <cell r="AB76">
            <v>2679</v>
          </cell>
          <cell r="AC76">
            <v>48798</v>
          </cell>
          <cell r="AD76">
            <v>0</v>
          </cell>
          <cell r="AE76">
            <v>0</v>
          </cell>
          <cell r="AF76">
            <v>0</v>
          </cell>
          <cell r="AG76">
            <v>48798</v>
          </cell>
          <cell r="AI76">
            <v>67</v>
          </cell>
          <cell r="AJ76">
            <v>67</v>
          </cell>
          <cell r="AK76" t="str">
            <v>CONCORD</v>
          </cell>
          <cell r="AL76">
            <v>46119</v>
          </cell>
          <cell r="AM76">
            <v>42546</v>
          </cell>
          <cell r="AN76">
            <v>3573</v>
          </cell>
          <cell r="AO76">
            <v>3297.75</v>
          </cell>
          <cell r="AP76">
            <v>0</v>
          </cell>
          <cell r="AQ76">
            <v>0</v>
          </cell>
          <cell r="AR76">
            <v>2371.5</v>
          </cell>
          <cell r="AS76">
            <v>11692.5</v>
          </cell>
          <cell r="AT76">
            <v>0</v>
          </cell>
          <cell r="AU76">
            <v>20934.75</v>
          </cell>
          <cell r="AV76">
            <v>3420.6492254081086</v>
          </cell>
          <cell r="AX76">
            <v>67</v>
          </cell>
          <cell r="AY76" t="str">
            <v>CONCORD</v>
          </cell>
          <cell r="BC76">
            <v>0</v>
          </cell>
          <cell r="BF76">
            <v>0</v>
          </cell>
          <cell r="BG76">
            <v>0</v>
          </cell>
          <cell r="BI76">
            <v>0</v>
          </cell>
          <cell r="BJ76">
            <v>3573</v>
          </cell>
          <cell r="BK76">
            <v>3573</v>
          </cell>
          <cell r="BL76">
            <v>0</v>
          </cell>
          <cell r="BN76">
            <v>0</v>
          </cell>
          <cell r="BO76">
            <v>0</v>
          </cell>
          <cell r="BQ76">
            <v>1898</v>
          </cell>
          <cell r="BR76">
            <v>6547.25</v>
          </cell>
          <cell r="BU76">
            <v>-67</v>
          </cell>
        </row>
        <row r="77">
          <cell r="A77">
            <v>68</v>
          </cell>
          <cell r="B77">
            <v>68</v>
          </cell>
          <cell r="C77" t="str">
            <v>CONWAY</v>
          </cell>
          <cell r="D77">
            <v>3</v>
          </cell>
          <cell r="E77">
            <v>36705</v>
          </cell>
          <cell r="F77">
            <v>2679</v>
          </cell>
          <cell r="G77">
            <v>39384</v>
          </cell>
          <cell r="I77">
            <v>16483.833854765409</v>
          </cell>
          <cell r="J77">
            <v>0.87362812421742397</v>
          </cell>
          <cell r="K77">
            <v>2679</v>
          </cell>
          <cell r="L77">
            <v>19162.833854765409</v>
          </cell>
          <cell r="N77">
            <v>20221.166145234591</v>
          </cell>
          <cell r="P77">
            <v>0</v>
          </cell>
          <cell r="Q77">
            <v>16483.833854765409</v>
          </cell>
          <cell r="R77">
            <v>2679</v>
          </cell>
          <cell r="S77">
            <v>19162.833854765409</v>
          </cell>
          <cell r="U77">
            <v>21547.25</v>
          </cell>
          <cell r="V77">
            <v>0</v>
          </cell>
          <cell r="W77">
            <v>68</v>
          </cell>
          <cell r="X77">
            <v>3</v>
          </cell>
          <cell r="Y77">
            <v>36705</v>
          </cell>
          <cell r="Z77">
            <v>0</v>
          </cell>
          <cell r="AA77">
            <v>36705</v>
          </cell>
          <cell r="AB77">
            <v>2679</v>
          </cell>
          <cell r="AC77">
            <v>39384</v>
          </cell>
          <cell r="AD77">
            <v>0</v>
          </cell>
          <cell r="AE77">
            <v>0</v>
          </cell>
          <cell r="AF77">
            <v>0</v>
          </cell>
          <cell r="AG77">
            <v>39384</v>
          </cell>
          <cell r="AI77">
            <v>68</v>
          </cell>
          <cell r="AJ77">
            <v>68</v>
          </cell>
          <cell r="AK77" t="str">
            <v>CONWAY</v>
          </cell>
          <cell r="AL77">
            <v>36705</v>
          </cell>
          <cell r="AM77">
            <v>19487</v>
          </cell>
          <cell r="AN77">
            <v>17218</v>
          </cell>
          <cell r="AO77">
            <v>0</v>
          </cell>
          <cell r="AP77">
            <v>0</v>
          </cell>
          <cell r="AQ77">
            <v>0</v>
          </cell>
          <cell r="AR77">
            <v>0</v>
          </cell>
          <cell r="AS77">
            <v>1650.25</v>
          </cell>
          <cell r="AT77">
            <v>0</v>
          </cell>
          <cell r="AU77">
            <v>18868.25</v>
          </cell>
          <cell r="AV77">
            <v>16483.833854765409</v>
          </cell>
          <cell r="AX77">
            <v>68</v>
          </cell>
          <cell r="AY77" t="str">
            <v>CONWAY</v>
          </cell>
          <cell r="BC77">
            <v>0</v>
          </cell>
          <cell r="BF77">
            <v>0</v>
          </cell>
          <cell r="BG77">
            <v>0</v>
          </cell>
          <cell r="BI77">
            <v>0</v>
          </cell>
          <cell r="BJ77">
            <v>17218</v>
          </cell>
          <cell r="BK77">
            <v>17218</v>
          </cell>
          <cell r="BL77">
            <v>0</v>
          </cell>
          <cell r="BN77">
            <v>0</v>
          </cell>
          <cell r="BO77">
            <v>0</v>
          </cell>
          <cell r="BQ77">
            <v>3885</v>
          </cell>
          <cell r="BR77">
            <v>516</v>
          </cell>
          <cell r="BU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-70</v>
          </cell>
        </row>
        <row r="80">
          <cell r="A80">
            <v>71</v>
          </cell>
          <cell r="B80">
            <v>71</v>
          </cell>
          <cell r="C80" t="str">
            <v>DANVERS</v>
          </cell>
          <cell r="D80">
            <v>2</v>
          </cell>
          <cell r="E80">
            <v>24298</v>
          </cell>
          <cell r="F80">
            <v>1786</v>
          </cell>
          <cell r="G80">
            <v>26084</v>
          </cell>
          <cell r="I80">
            <v>0</v>
          </cell>
          <cell r="J80">
            <v>0</v>
          </cell>
          <cell r="K80">
            <v>1786</v>
          </cell>
          <cell r="L80">
            <v>1786</v>
          </cell>
          <cell r="N80">
            <v>24298</v>
          </cell>
          <cell r="P80">
            <v>0</v>
          </cell>
          <cell r="Q80">
            <v>0</v>
          </cell>
          <cell r="R80">
            <v>1786</v>
          </cell>
          <cell r="S80">
            <v>1786</v>
          </cell>
          <cell r="U80">
            <v>11052</v>
          </cell>
          <cell r="V80">
            <v>0</v>
          </cell>
          <cell r="W80">
            <v>71</v>
          </cell>
          <cell r="X80">
            <v>2</v>
          </cell>
          <cell r="Y80">
            <v>24298</v>
          </cell>
          <cell r="Z80">
            <v>0</v>
          </cell>
          <cell r="AA80">
            <v>24298</v>
          </cell>
          <cell r="AB80">
            <v>1786</v>
          </cell>
          <cell r="AC80">
            <v>26084</v>
          </cell>
          <cell r="AD80">
            <v>0</v>
          </cell>
          <cell r="AE80">
            <v>0</v>
          </cell>
          <cell r="AF80">
            <v>0</v>
          </cell>
          <cell r="AG80">
            <v>26084</v>
          </cell>
          <cell r="AI80">
            <v>71</v>
          </cell>
          <cell r="AJ80">
            <v>71</v>
          </cell>
          <cell r="AK80" t="str">
            <v>DANVERS</v>
          </cell>
          <cell r="AL80">
            <v>24298</v>
          </cell>
          <cell r="AM80">
            <v>33253</v>
          </cell>
          <cell r="AN80">
            <v>0</v>
          </cell>
          <cell r="AO80">
            <v>0</v>
          </cell>
          <cell r="AP80">
            <v>3188</v>
          </cell>
          <cell r="AQ80">
            <v>6078</v>
          </cell>
          <cell r="AR80">
            <v>0</v>
          </cell>
          <cell r="AS80">
            <v>0</v>
          </cell>
          <cell r="AT80">
            <v>0</v>
          </cell>
          <cell r="AU80">
            <v>9266</v>
          </cell>
          <cell r="AV80">
            <v>0</v>
          </cell>
          <cell r="AX80">
            <v>71</v>
          </cell>
          <cell r="AY80" t="str">
            <v>DANVERS</v>
          </cell>
          <cell r="BC80">
            <v>0</v>
          </cell>
          <cell r="BF80">
            <v>0</v>
          </cell>
          <cell r="BG80">
            <v>0</v>
          </cell>
          <cell r="BI80">
            <v>0</v>
          </cell>
          <cell r="BJ80">
            <v>0</v>
          </cell>
          <cell r="BK80">
            <v>0</v>
          </cell>
          <cell r="BL80">
            <v>0</v>
          </cell>
          <cell r="BN80">
            <v>0</v>
          </cell>
          <cell r="BO80">
            <v>0</v>
          </cell>
          <cell r="BQ80">
            <v>9638</v>
          </cell>
          <cell r="BR80">
            <v>0</v>
          </cell>
          <cell r="BU80">
            <v>-71</v>
          </cell>
        </row>
        <row r="81">
          <cell r="A81">
            <v>72</v>
          </cell>
          <cell r="B81">
            <v>72</v>
          </cell>
          <cell r="C81" t="str">
            <v>DARTMOUTH</v>
          </cell>
          <cell r="D81">
            <v>10</v>
          </cell>
          <cell r="E81">
            <v>99204</v>
          </cell>
          <cell r="F81">
            <v>8832</v>
          </cell>
          <cell r="G81">
            <v>108036</v>
          </cell>
          <cell r="I81">
            <v>2420.2074564320455</v>
          </cell>
          <cell r="J81">
            <v>0.11211801292174628</v>
          </cell>
          <cell r="K81">
            <v>8832</v>
          </cell>
          <cell r="L81">
            <v>11252.207456432046</v>
          </cell>
          <cell r="N81">
            <v>96783.79254356795</v>
          </cell>
          <cell r="P81">
            <v>0</v>
          </cell>
          <cell r="Q81">
            <v>2420.2074564320455</v>
          </cell>
          <cell r="R81">
            <v>8832</v>
          </cell>
          <cell r="S81">
            <v>11252.207456432046</v>
          </cell>
          <cell r="U81">
            <v>30418.25</v>
          </cell>
          <cell r="V81">
            <v>0</v>
          </cell>
          <cell r="W81">
            <v>72</v>
          </cell>
          <cell r="X81">
            <v>10</v>
          </cell>
          <cell r="Y81">
            <v>99204</v>
          </cell>
          <cell r="Z81">
            <v>0</v>
          </cell>
          <cell r="AA81">
            <v>99204</v>
          </cell>
          <cell r="AB81">
            <v>8832</v>
          </cell>
          <cell r="AC81">
            <v>108036</v>
          </cell>
          <cell r="AD81">
            <v>0</v>
          </cell>
          <cell r="AE81">
            <v>0</v>
          </cell>
          <cell r="AF81">
            <v>0</v>
          </cell>
          <cell r="AG81">
            <v>108036</v>
          </cell>
          <cell r="AI81">
            <v>72</v>
          </cell>
          <cell r="AJ81">
            <v>72</v>
          </cell>
          <cell r="AK81" t="str">
            <v>DARTMOUTH</v>
          </cell>
          <cell r="AL81">
            <v>99204</v>
          </cell>
          <cell r="AM81">
            <v>96676</v>
          </cell>
          <cell r="AN81">
            <v>2528</v>
          </cell>
          <cell r="AO81">
            <v>6978.5</v>
          </cell>
          <cell r="AP81">
            <v>3145.75</v>
          </cell>
          <cell r="AQ81">
            <v>0</v>
          </cell>
          <cell r="AR81">
            <v>8934</v>
          </cell>
          <cell r="AS81">
            <v>0</v>
          </cell>
          <cell r="AT81">
            <v>0</v>
          </cell>
          <cell r="AU81">
            <v>21586.25</v>
          </cell>
          <cell r="AV81">
            <v>2420.2074564320455</v>
          </cell>
          <cell r="AX81">
            <v>72</v>
          </cell>
          <cell r="AY81" t="str">
            <v>DARTMOUTH</v>
          </cell>
          <cell r="BC81">
            <v>0</v>
          </cell>
          <cell r="BF81">
            <v>0</v>
          </cell>
          <cell r="BG81">
            <v>0</v>
          </cell>
          <cell r="BI81">
            <v>0</v>
          </cell>
          <cell r="BJ81">
            <v>2528</v>
          </cell>
          <cell r="BK81">
            <v>2528</v>
          </cell>
          <cell r="BL81">
            <v>0</v>
          </cell>
          <cell r="BN81">
            <v>0</v>
          </cell>
          <cell r="BO81">
            <v>0</v>
          </cell>
          <cell r="BQ81">
            <v>18759</v>
          </cell>
          <cell r="BR81">
            <v>2244.25</v>
          </cell>
          <cell r="BU81">
            <v>-72</v>
          </cell>
        </row>
        <row r="82">
          <cell r="A82">
            <v>73</v>
          </cell>
          <cell r="B82">
            <v>73</v>
          </cell>
          <cell r="C82" t="str">
            <v>DEDHAM</v>
          </cell>
          <cell r="D82">
            <v>7</v>
          </cell>
          <cell r="E82">
            <v>125186</v>
          </cell>
          <cell r="F82">
            <v>6207</v>
          </cell>
          <cell r="G82">
            <v>131393</v>
          </cell>
          <cell r="I82">
            <v>0</v>
          </cell>
          <cell r="J82">
            <v>0</v>
          </cell>
          <cell r="K82">
            <v>6207</v>
          </cell>
          <cell r="L82">
            <v>6207</v>
          </cell>
          <cell r="N82">
            <v>125186</v>
          </cell>
          <cell r="P82">
            <v>0</v>
          </cell>
          <cell r="Q82">
            <v>0</v>
          </cell>
          <cell r="R82">
            <v>6207</v>
          </cell>
          <cell r="S82">
            <v>6207</v>
          </cell>
          <cell r="U82">
            <v>18173.5</v>
          </cell>
          <cell r="V82">
            <v>0</v>
          </cell>
          <cell r="W82">
            <v>73</v>
          </cell>
          <cell r="X82">
            <v>7</v>
          </cell>
          <cell r="Y82">
            <v>125186</v>
          </cell>
          <cell r="Z82">
            <v>0</v>
          </cell>
          <cell r="AA82">
            <v>125186</v>
          </cell>
          <cell r="AB82">
            <v>6207</v>
          </cell>
          <cell r="AC82">
            <v>131393</v>
          </cell>
          <cell r="AD82">
            <v>0</v>
          </cell>
          <cell r="AE82">
            <v>0</v>
          </cell>
          <cell r="AF82">
            <v>0</v>
          </cell>
          <cell r="AG82">
            <v>131393</v>
          </cell>
          <cell r="AI82">
            <v>73</v>
          </cell>
          <cell r="AJ82">
            <v>73</v>
          </cell>
          <cell r="AK82" t="str">
            <v>DEDHAM</v>
          </cell>
          <cell r="AL82">
            <v>125186</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-73</v>
          </cell>
        </row>
        <row r="83">
          <cell r="A83">
            <v>74</v>
          </cell>
          <cell r="B83">
            <v>74</v>
          </cell>
          <cell r="C83" t="str">
            <v>DEERFIELD</v>
          </cell>
          <cell r="D83">
            <v>3</v>
          </cell>
          <cell r="E83">
            <v>39309</v>
          </cell>
          <cell r="F83">
            <v>2679</v>
          </cell>
          <cell r="G83">
            <v>41988</v>
          </cell>
          <cell r="I83">
            <v>0</v>
          </cell>
          <cell r="J83">
            <v>0</v>
          </cell>
          <cell r="K83">
            <v>2679</v>
          </cell>
          <cell r="L83">
            <v>2679</v>
          </cell>
          <cell r="N83">
            <v>39309</v>
          </cell>
          <cell r="P83">
            <v>0</v>
          </cell>
          <cell r="Q83">
            <v>0</v>
          </cell>
          <cell r="R83">
            <v>2679</v>
          </cell>
          <cell r="S83">
            <v>2679</v>
          </cell>
          <cell r="U83">
            <v>13202.5</v>
          </cell>
          <cell r="V83">
            <v>0</v>
          </cell>
          <cell r="W83">
            <v>74</v>
          </cell>
          <cell r="X83">
            <v>3</v>
          </cell>
          <cell r="Y83">
            <v>39309</v>
          </cell>
          <cell r="Z83">
            <v>0</v>
          </cell>
          <cell r="AA83">
            <v>39309</v>
          </cell>
          <cell r="AB83">
            <v>2679</v>
          </cell>
          <cell r="AC83">
            <v>41988</v>
          </cell>
          <cell r="AD83">
            <v>0</v>
          </cell>
          <cell r="AE83">
            <v>0</v>
          </cell>
          <cell r="AF83">
            <v>0</v>
          </cell>
          <cell r="AG83">
            <v>41988</v>
          </cell>
          <cell r="AI83">
            <v>74</v>
          </cell>
          <cell r="AJ83">
            <v>74</v>
          </cell>
          <cell r="AK83" t="str">
            <v>DEERFIELD</v>
          </cell>
          <cell r="AL83">
            <v>39309</v>
          </cell>
          <cell r="AM83">
            <v>60876</v>
          </cell>
          <cell r="AN83">
            <v>0</v>
          </cell>
          <cell r="AO83">
            <v>8244</v>
          </cell>
          <cell r="AP83">
            <v>498.5</v>
          </cell>
          <cell r="AQ83">
            <v>716</v>
          </cell>
          <cell r="AR83">
            <v>0</v>
          </cell>
          <cell r="AS83">
            <v>1065</v>
          </cell>
          <cell r="AT83">
            <v>0</v>
          </cell>
          <cell r="AU83">
            <v>10523.5</v>
          </cell>
          <cell r="AV83">
            <v>0</v>
          </cell>
          <cell r="AX83">
            <v>74</v>
          </cell>
          <cell r="AY83" t="str">
            <v>DEERFIELD</v>
          </cell>
          <cell r="BC83">
            <v>0</v>
          </cell>
          <cell r="BF83">
            <v>0</v>
          </cell>
          <cell r="BG83">
            <v>0</v>
          </cell>
          <cell r="BI83">
            <v>0</v>
          </cell>
          <cell r="BJ83">
            <v>0</v>
          </cell>
          <cell r="BK83">
            <v>0</v>
          </cell>
          <cell r="BL83">
            <v>0</v>
          </cell>
          <cell r="BN83">
            <v>0</v>
          </cell>
          <cell r="BO83">
            <v>0</v>
          </cell>
          <cell r="BQ83">
            <v>5226</v>
          </cell>
          <cell r="BR83">
            <v>12006.25</v>
          </cell>
          <cell r="BU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-78</v>
          </cell>
        </row>
        <row r="88">
          <cell r="A88">
            <v>79</v>
          </cell>
          <cell r="B88">
            <v>79</v>
          </cell>
          <cell r="C88" t="str">
            <v>DRACUT</v>
          </cell>
          <cell r="D88">
            <v>193</v>
          </cell>
          <cell r="E88">
            <v>1970488</v>
          </cell>
          <cell r="F88">
            <v>171705</v>
          </cell>
          <cell r="G88">
            <v>2142193</v>
          </cell>
          <cell r="I88">
            <v>535984.04498742847</v>
          </cell>
          <cell r="J88">
            <v>0.66670279530610899</v>
          </cell>
          <cell r="K88">
            <v>171705</v>
          </cell>
          <cell r="L88">
            <v>707689.04498742847</v>
          </cell>
          <cell r="N88">
            <v>1434503.9550125715</v>
          </cell>
          <cell r="P88">
            <v>0</v>
          </cell>
          <cell r="Q88">
            <v>535984.04498742847</v>
          </cell>
          <cell r="R88">
            <v>171705</v>
          </cell>
          <cell r="S88">
            <v>707689.04498742847</v>
          </cell>
          <cell r="U88">
            <v>975637.5</v>
          </cell>
          <cell r="V88">
            <v>0</v>
          </cell>
          <cell r="W88">
            <v>79</v>
          </cell>
          <cell r="X88">
            <v>193</v>
          </cell>
          <cell r="Y88">
            <v>1970488</v>
          </cell>
          <cell r="Z88">
            <v>0</v>
          </cell>
          <cell r="AA88">
            <v>1970488</v>
          </cell>
          <cell r="AB88">
            <v>171705</v>
          </cell>
          <cell r="AC88">
            <v>2142193</v>
          </cell>
          <cell r="AD88">
            <v>0</v>
          </cell>
          <cell r="AE88">
            <v>0</v>
          </cell>
          <cell r="AF88">
            <v>0</v>
          </cell>
          <cell r="AG88">
            <v>2142193</v>
          </cell>
          <cell r="AI88">
            <v>79</v>
          </cell>
          <cell r="AJ88">
            <v>79</v>
          </cell>
          <cell r="AK88" t="str">
            <v>DRACUT</v>
          </cell>
          <cell r="AL88">
            <v>1970488</v>
          </cell>
          <cell r="AM88">
            <v>1410632</v>
          </cell>
          <cell r="AN88">
            <v>559856</v>
          </cell>
          <cell r="AO88">
            <v>92274.75</v>
          </cell>
          <cell r="AP88">
            <v>87325.75</v>
          </cell>
          <cell r="AQ88">
            <v>59805.75</v>
          </cell>
          <cell r="AR88">
            <v>0</v>
          </cell>
          <cell r="AS88">
            <v>4670.25</v>
          </cell>
          <cell r="AT88">
            <v>0</v>
          </cell>
          <cell r="AU88">
            <v>803932.5</v>
          </cell>
          <cell r="AV88">
            <v>535984.04498742847</v>
          </cell>
          <cell r="AX88">
            <v>79</v>
          </cell>
          <cell r="AY88" t="str">
            <v>DRACUT</v>
          </cell>
          <cell r="BC88">
            <v>0</v>
          </cell>
          <cell r="BF88">
            <v>0</v>
          </cell>
          <cell r="BG88">
            <v>0</v>
          </cell>
          <cell r="BI88">
            <v>0</v>
          </cell>
          <cell r="BJ88">
            <v>559856</v>
          </cell>
          <cell r="BK88">
            <v>559856</v>
          </cell>
          <cell r="BL88">
            <v>0</v>
          </cell>
          <cell r="BN88">
            <v>0</v>
          </cell>
          <cell r="BO88">
            <v>0</v>
          </cell>
          <cell r="BQ88">
            <v>141160</v>
          </cell>
          <cell r="BR88">
            <v>112799.75</v>
          </cell>
          <cell r="BU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-81</v>
          </cell>
        </row>
        <row r="91">
          <cell r="A91">
            <v>82</v>
          </cell>
          <cell r="B91">
            <v>82</v>
          </cell>
          <cell r="C91" t="str">
            <v>DUXBURY</v>
          </cell>
          <cell r="D91">
            <v>13</v>
          </cell>
          <cell r="E91">
            <v>162966</v>
          </cell>
          <cell r="F91">
            <v>11609</v>
          </cell>
          <cell r="G91">
            <v>174575</v>
          </cell>
          <cell r="I91">
            <v>0</v>
          </cell>
          <cell r="J91">
            <v>0</v>
          </cell>
          <cell r="K91">
            <v>11609</v>
          </cell>
          <cell r="L91">
            <v>11609</v>
          </cell>
          <cell r="N91">
            <v>162966</v>
          </cell>
          <cell r="P91">
            <v>0</v>
          </cell>
          <cell r="Q91">
            <v>0</v>
          </cell>
          <cell r="R91">
            <v>11609</v>
          </cell>
          <cell r="S91">
            <v>11609</v>
          </cell>
          <cell r="U91">
            <v>66124.25</v>
          </cell>
          <cell r="V91">
            <v>0</v>
          </cell>
          <cell r="W91">
            <v>82</v>
          </cell>
          <cell r="X91">
            <v>13</v>
          </cell>
          <cell r="Y91">
            <v>162966</v>
          </cell>
          <cell r="Z91">
            <v>0</v>
          </cell>
          <cell r="AA91">
            <v>162966</v>
          </cell>
          <cell r="AB91">
            <v>11609</v>
          </cell>
          <cell r="AC91">
            <v>174575</v>
          </cell>
          <cell r="AD91">
            <v>0</v>
          </cell>
          <cell r="AE91">
            <v>0</v>
          </cell>
          <cell r="AF91">
            <v>0</v>
          </cell>
          <cell r="AG91">
            <v>174575</v>
          </cell>
          <cell r="AI91">
            <v>82</v>
          </cell>
          <cell r="AJ91">
            <v>82</v>
          </cell>
          <cell r="AK91" t="str">
            <v>DUXBURY</v>
          </cell>
          <cell r="AL91">
            <v>162966</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-82</v>
          </cell>
        </row>
        <row r="92">
          <cell r="A92">
            <v>83</v>
          </cell>
          <cell r="B92">
            <v>83</v>
          </cell>
          <cell r="C92" t="str">
            <v>EAST BRIDGEWATER</v>
          </cell>
          <cell r="D92">
            <v>5</v>
          </cell>
          <cell r="E92">
            <v>44593</v>
          </cell>
          <cell r="F92">
            <v>4465</v>
          </cell>
          <cell r="G92">
            <v>49058</v>
          </cell>
          <cell r="I92">
            <v>8697.6205465526637</v>
          </cell>
          <cell r="J92">
            <v>0.48571742759309555</v>
          </cell>
          <cell r="K92">
            <v>4465</v>
          </cell>
          <cell r="L92">
            <v>13162.620546552664</v>
          </cell>
          <cell r="N92">
            <v>35895.379453447335</v>
          </cell>
          <cell r="P92">
            <v>0</v>
          </cell>
          <cell r="Q92">
            <v>8697.6205465526637</v>
          </cell>
          <cell r="R92">
            <v>4465</v>
          </cell>
          <cell r="S92">
            <v>13162.620546552664</v>
          </cell>
          <cell r="U92">
            <v>22371.75</v>
          </cell>
          <cell r="V92">
            <v>0</v>
          </cell>
          <cell r="W92">
            <v>83</v>
          </cell>
          <cell r="X92">
            <v>5</v>
          </cell>
          <cell r="Y92">
            <v>44593</v>
          </cell>
          <cell r="Z92">
            <v>0</v>
          </cell>
          <cell r="AA92">
            <v>44593</v>
          </cell>
          <cell r="AB92">
            <v>4465</v>
          </cell>
          <cell r="AC92">
            <v>49058</v>
          </cell>
          <cell r="AD92">
            <v>0</v>
          </cell>
          <cell r="AE92">
            <v>0</v>
          </cell>
          <cell r="AF92">
            <v>0</v>
          </cell>
          <cell r="AG92">
            <v>49058</v>
          </cell>
          <cell r="AI92">
            <v>83</v>
          </cell>
          <cell r="AJ92">
            <v>83</v>
          </cell>
          <cell r="AK92" t="str">
            <v>EAST BRIDGEWATER</v>
          </cell>
          <cell r="AL92">
            <v>44593</v>
          </cell>
          <cell r="AM92">
            <v>35508</v>
          </cell>
          <cell r="AN92">
            <v>9085</v>
          </cell>
          <cell r="AO92">
            <v>2333.25</v>
          </cell>
          <cell r="AP92">
            <v>4201</v>
          </cell>
          <cell r="AQ92">
            <v>2121.75</v>
          </cell>
          <cell r="AR92">
            <v>165.75</v>
          </cell>
          <cell r="AS92">
            <v>0</v>
          </cell>
          <cell r="AT92">
            <v>0</v>
          </cell>
          <cell r="AU92">
            <v>17906.75</v>
          </cell>
          <cell r="AV92">
            <v>8697.6205465526637</v>
          </cell>
          <cell r="AX92">
            <v>83</v>
          </cell>
          <cell r="AY92" t="str">
            <v>EAST BRIDGEWATER</v>
          </cell>
          <cell r="BC92">
            <v>0</v>
          </cell>
          <cell r="BF92">
            <v>0</v>
          </cell>
          <cell r="BG92">
            <v>0</v>
          </cell>
          <cell r="BI92">
            <v>0</v>
          </cell>
          <cell r="BJ92">
            <v>9085</v>
          </cell>
          <cell r="BK92">
            <v>9085</v>
          </cell>
          <cell r="BL92">
            <v>0</v>
          </cell>
          <cell r="BN92">
            <v>0</v>
          </cell>
          <cell r="BO92">
            <v>0</v>
          </cell>
          <cell r="BQ92">
            <v>1996</v>
          </cell>
          <cell r="BR92">
            <v>2520.75</v>
          </cell>
          <cell r="BU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-85</v>
          </cell>
        </row>
        <row r="95">
          <cell r="A95">
            <v>86</v>
          </cell>
          <cell r="B95">
            <v>87</v>
          </cell>
          <cell r="C95" t="str">
            <v>EASTHAMPTON</v>
          </cell>
          <cell r="D95">
            <v>96</v>
          </cell>
          <cell r="E95">
            <v>977578</v>
          </cell>
          <cell r="F95">
            <v>85608</v>
          </cell>
          <cell r="G95">
            <v>1063186</v>
          </cell>
          <cell r="I95">
            <v>248415.91408029557</v>
          </cell>
          <cell r="J95">
            <v>0.75707188013277038</v>
          </cell>
          <cell r="K95">
            <v>85608</v>
          </cell>
          <cell r="L95">
            <v>334023.9140802956</v>
          </cell>
          <cell r="N95">
            <v>729162.0859197044</v>
          </cell>
          <cell r="P95">
            <v>0</v>
          </cell>
          <cell r="Q95">
            <v>248415.91408029557</v>
          </cell>
          <cell r="R95">
            <v>85608</v>
          </cell>
          <cell r="S95">
            <v>334023.9140802956</v>
          </cell>
          <cell r="U95">
            <v>413735.25</v>
          </cell>
          <cell r="V95">
            <v>0</v>
          </cell>
          <cell r="W95">
            <v>86</v>
          </cell>
          <cell r="X95">
            <v>96</v>
          </cell>
          <cell r="Y95">
            <v>977578</v>
          </cell>
          <cell r="Z95">
            <v>0</v>
          </cell>
          <cell r="AA95">
            <v>977578</v>
          </cell>
          <cell r="AB95">
            <v>85608</v>
          </cell>
          <cell r="AC95">
            <v>1063186</v>
          </cell>
          <cell r="AD95">
            <v>0</v>
          </cell>
          <cell r="AE95">
            <v>0</v>
          </cell>
          <cell r="AF95">
            <v>0</v>
          </cell>
          <cell r="AG95">
            <v>1063186</v>
          </cell>
          <cell r="AI95">
            <v>86</v>
          </cell>
          <cell r="AJ95">
            <v>87</v>
          </cell>
          <cell r="AK95" t="str">
            <v>EASTHAMPTON</v>
          </cell>
          <cell r="AL95">
            <v>977578</v>
          </cell>
          <cell r="AM95">
            <v>718098</v>
          </cell>
          <cell r="AN95">
            <v>259480</v>
          </cell>
          <cell r="AO95">
            <v>42056.25</v>
          </cell>
          <cell r="AP95">
            <v>5678.5</v>
          </cell>
          <cell r="AQ95">
            <v>14405.5</v>
          </cell>
          <cell r="AR95">
            <v>0</v>
          </cell>
          <cell r="AS95">
            <v>6507</v>
          </cell>
          <cell r="AT95">
            <v>0</v>
          </cell>
          <cell r="AU95">
            <v>328127.25</v>
          </cell>
          <cell r="AV95">
            <v>248415.91408029557</v>
          </cell>
          <cell r="AX95">
            <v>86</v>
          </cell>
          <cell r="AY95" t="str">
            <v>EASTHAMPTON</v>
          </cell>
          <cell r="BC95">
            <v>0</v>
          </cell>
          <cell r="BF95">
            <v>0</v>
          </cell>
          <cell r="BG95">
            <v>0</v>
          </cell>
          <cell r="BI95">
            <v>0</v>
          </cell>
          <cell r="BJ95">
            <v>259480</v>
          </cell>
          <cell r="BK95">
            <v>259480</v>
          </cell>
          <cell r="BL95">
            <v>0</v>
          </cell>
          <cell r="BN95">
            <v>0</v>
          </cell>
          <cell r="BO95">
            <v>0</v>
          </cell>
          <cell r="BQ95">
            <v>124460</v>
          </cell>
          <cell r="BR95">
            <v>59731.25</v>
          </cell>
          <cell r="BU95">
            <v>-86</v>
          </cell>
        </row>
        <row r="96">
          <cell r="A96">
            <v>87</v>
          </cell>
          <cell r="B96">
            <v>85</v>
          </cell>
          <cell r="C96" t="str">
            <v>EAST LONGMEADOW</v>
          </cell>
          <cell r="D96">
            <v>9</v>
          </cell>
          <cell r="E96">
            <v>120037</v>
          </cell>
          <cell r="F96">
            <v>8030</v>
          </cell>
          <cell r="G96">
            <v>128067</v>
          </cell>
          <cell r="I96">
            <v>74794.749897630536</v>
          </cell>
          <cell r="J96">
            <v>0.91823962945731097</v>
          </cell>
          <cell r="K96">
            <v>8030</v>
          </cell>
          <cell r="L96">
            <v>82824.749897630536</v>
          </cell>
          <cell r="N96">
            <v>45242.250102369464</v>
          </cell>
          <cell r="P96">
            <v>0</v>
          </cell>
          <cell r="Q96">
            <v>74794.749897630536</v>
          </cell>
          <cell r="R96">
            <v>8030</v>
          </cell>
          <cell r="S96">
            <v>82824.749897630536</v>
          </cell>
          <cell r="U96">
            <v>89484.5</v>
          </cell>
          <cell r="V96">
            <v>0</v>
          </cell>
          <cell r="W96">
            <v>87</v>
          </cell>
          <cell r="X96">
            <v>9</v>
          </cell>
          <cell r="Y96">
            <v>120037</v>
          </cell>
          <cell r="Z96">
            <v>0</v>
          </cell>
          <cell r="AA96">
            <v>120037</v>
          </cell>
          <cell r="AB96">
            <v>8030</v>
          </cell>
          <cell r="AC96">
            <v>128067</v>
          </cell>
          <cell r="AD96">
            <v>0</v>
          </cell>
          <cell r="AE96">
            <v>0</v>
          </cell>
          <cell r="AF96">
            <v>0</v>
          </cell>
          <cell r="AG96">
            <v>128067</v>
          </cell>
          <cell r="AI96">
            <v>87</v>
          </cell>
          <cell r="AJ96">
            <v>85</v>
          </cell>
          <cell r="AK96" t="str">
            <v>EAST LONGMEADOW</v>
          </cell>
          <cell r="AL96">
            <v>120037</v>
          </cell>
          <cell r="AM96">
            <v>41911</v>
          </cell>
          <cell r="AN96">
            <v>78126</v>
          </cell>
          <cell r="AO96">
            <v>3328.5</v>
          </cell>
          <cell r="AP96">
            <v>0</v>
          </cell>
          <cell r="AQ96">
            <v>0</v>
          </cell>
          <cell r="AR96">
            <v>0</v>
          </cell>
          <cell r="AS96">
            <v>0</v>
          </cell>
          <cell r="AT96">
            <v>0</v>
          </cell>
          <cell r="AU96">
            <v>81454.5</v>
          </cell>
          <cell r="AV96">
            <v>74794.749897630536</v>
          </cell>
          <cell r="AX96">
            <v>87</v>
          </cell>
          <cell r="AY96" t="str">
            <v>EAST LONGMEADOW</v>
          </cell>
          <cell r="BC96">
            <v>0</v>
          </cell>
          <cell r="BF96">
            <v>0</v>
          </cell>
          <cell r="BG96">
            <v>0</v>
          </cell>
          <cell r="BI96">
            <v>0</v>
          </cell>
          <cell r="BJ96">
            <v>78126</v>
          </cell>
          <cell r="BK96">
            <v>78126</v>
          </cell>
          <cell r="BL96">
            <v>0</v>
          </cell>
          <cell r="BN96">
            <v>0</v>
          </cell>
          <cell r="BO96">
            <v>0</v>
          </cell>
          <cell r="BQ96">
            <v>15141</v>
          </cell>
          <cell r="BR96">
            <v>11515.5</v>
          </cell>
          <cell r="BU96">
            <v>-87</v>
          </cell>
        </row>
        <row r="97">
          <cell r="A97">
            <v>88</v>
          </cell>
          <cell r="B97">
            <v>88</v>
          </cell>
          <cell r="C97" t="str">
            <v>EASTON</v>
          </cell>
          <cell r="D97">
            <v>9</v>
          </cell>
          <cell r="E97">
            <v>97713</v>
          </cell>
          <cell r="F97">
            <v>8037</v>
          </cell>
          <cell r="G97">
            <v>105750</v>
          </cell>
          <cell r="I97">
            <v>0</v>
          </cell>
          <cell r="J97">
            <v>0</v>
          </cell>
          <cell r="K97">
            <v>8037</v>
          </cell>
          <cell r="L97">
            <v>8037</v>
          </cell>
          <cell r="N97">
            <v>97713</v>
          </cell>
          <cell r="P97">
            <v>0</v>
          </cell>
          <cell r="Q97">
            <v>0</v>
          </cell>
          <cell r="R97">
            <v>8037</v>
          </cell>
          <cell r="S97">
            <v>8037</v>
          </cell>
          <cell r="U97">
            <v>28351.25</v>
          </cell>
          <cell r="V97">
            <v>0</v>
          </cell>
          <cell r="W97">
            <v>88</v>
          </cell>
          <cell r="X97">
            <v>9</v>
          </cell>
          <cell r="Y97">
            <v>97713</v>
          </cell>
          <cell r="Z97">
            <v>0</v>
          </cell>
          <cell r="AA97">
            <v>97713</v>
          </cell>
          <cell r="AB97">
            <v>8037</v>
          </cell>
          <cell r="AC97">
            <v>105750</v>
          </cell>
          <cell r="AD97">
            <v>0</v>
          </cell>
          <cell r="AE97">
            <v>0</v>
          </cell>
          <cell r="AF97">
            <v>0</v>
          </cell>
          <cell r="AG97">
            <v>105750</v>
          </cell>
          <cell r="AI97">
            <v>88</v>
          </cell>
          <cell r="AJ97">
            <v>88</v>
          </cell>
          <cell r="AK97" t="str">
            <v>EASTON</v>
          </cell>
          <cell r="AL97">
            <v>97713</v>
          </cell>
          <cell r="AM97">
            <v>159055</v>
          </cell>
          <cell r="AN97">
            <v>0</v>
          </cell>
          <cell r="AO97">
            <v>4160.25</v>
          </cell>
          <cell r="AP97">
            <v>16059.5</v>
          </cell>
          <cell r="AQ97">
            <v>0</v>
          </cell>
          <cell r="AR97">
            <v>94.5</v>
          </cell>
          <cell r="AS97">
            <v>0</v>
          </cell>
          <cell r="AT97">
            <v>0</v>
          </cell>
          <cell r="AU97">
            <v>20314.25</v>
          </cell>
          <cell r="AV97">
            <v>0</v>
          </cell>
          <cell r="AX97">
            <v>88</v>
          </cell>
          <cell r="AY97" t="str">
            <v>EASTON</v>
          </cell>
          <cell r="BC97">
            <v>0</v>
          </cell>
          <cell r="BF97">
            <v>0</v>
          </cell>
          <cell r="BG97">
            <v>0</v>
          </cell>
          <cell r="BI97">
            <v>0</v>
          </cell>
          <cell r="BJ97">
            <v>0</v>
          </cell>
          <cell r="BK97">
            <v>0</v>
          </cell>
          <cell r="BL97">
            <v>0</v>
          </cell>
          <cell r="BN97">
            <v>0</v>
          </cell>
          <cell r="BO97">
            <v>0</v>
          </cell>
          <cell r="BQ97">
            <v>6252</v>
          </cell>
          <cell r="BR97">
            <v>5700.25</v>
          </cell>
          <cell r="BU97">
            <v>-88</v>
          </cell>
        </row>
        <row r="98">
          <cell r="A98">
            <v>89</v>
          </cell>
          <cell r="B98">
            <v>89</v>
          </cell>
          <cell r="C98" t="str">
            <v>EDGARTOWN</v>
          </cell>
          <cell r="D98">
            <v>38</v>
          </cell>
          <cell r="E98">
            <v>861954</v>
          </cell>
          <cell r="F98">
            <v>33934</v>
          </cell>
          <cell r="G98">
            <v>895888</v>
          </cell>
          <cell r="I98">
            <v>171422.10701200663</v>
          </cell>
          <cell r="J98">
            <v>0.73122393622880277</v>
          </cell>
          <cell r="K98">
            <v>33934</v>
          </cell>
          <cell r="L98">
            <v>205356.10701200663</v>
          </cell>
          <cell r="N98">
            <v>690531.89298799331</v>
          </cell>
          <cell r="P98">
            <v>0</v>
          </cell>
          <cell r="Q98">
            <v>171422.10701200663</v>
          </cell>
          <cell r="R98">
            <v>33934</v>
          </cell>
          <cell r="S98">
            <v>205356.10701200663</v>
          </cell>
          <cell r="U98">
            <v>268365.75</v>
          </cell>
          <cell r="V98">
            <v>0</v>
          </cell>
          <cell r="W98">
            <v>89</v>
          </cell>
          <cell r="X98">
            <v>38</v>
          </cell>
          <cell r="Y98">
            <v>861954</v>
          </cell>
          <cell r="Z98">
            <v>0</v>
          </cell>
          <cell r="AA98">
            <v>861954</v>
          </cell>
          <cell r="AB98">
            <v>33934</v>
          </cell>
          <cell r="AC98">
            <v>895888</v>
          </cell>
          <cell r="AD98">
            <v>0</v>
          </cell>
          <cell r="AE98">
            <v>0</v>
          </cell>
          <cell r="AF98">
            <v>0</v>
          </cell>
          <cell r="AG98">
            <v>895888</v>
          </cell>
          <cell r="AI98">
            <v>89</v>
          </cell>
          <cell r="AJ98">
            <v>89</v>
          </cell>
          <cell r="AK98" t="str">
            <v>EDGARTOWN</v>
          </cell>
          <cell r="AL98">
            <v>861954</v>
          </cell>
          <cell r="AM98">
            <v>682897</v>
          </cell>
          <cell r="AN98">
            <v>179057</v>
          </cell>
          <cell r="AO98">
            <v>4390.5</v>
          </cell>
          <cell r="AP98">
            <v>7351</v>
          </cell>
          <cell r="AQ98">
            <v>0</v>
          </cell>
          <cell r="AR98">
            <v>6167.75</v>
          </cell>
          <cell r="AS98">
            <v>37465.5</v>
          </cell>
          <cell r="AT98">
            <v>0</v>
          </cell>
          <cell r="AU98">
            <v>234431.75</v>
          </cell>
          <cell r="AV98">
            <v>171422.10701200663</v>
          </cell>
          <cell r="AX98">
            <v>89</v>
          </cell>
          <cell r="AY98" t="str">
            <v>EDGARTOWN</v>
          </cell>
          <cell r="BC98">
            <v>0</v>
          </cell>
          <cell r="BF98">
            <v>0</v>
          </cell>
          <cell r="BG98">
            <v>0</v>
          </cell>
          <cell r="BI98">
            <v>0</v>
          </cell>
          <cell r="BJ98">
            <v>179057</v>
          </cell>
          <cell r="BK98">
            <v>179057</v>
          </cell>
          <cell r="BL98">
            <v>0</v>
          </cell>
          <cell r="BN98">
            <v>0</v>
          </cell>
          <cell r="BO98">
            <v>0</v>
          </cell>
          <cell r="BQ98">
            <v>0</v>
          </cell>
          <cell r="BR98">
            <v>0</v>
          </cell>
          <cell r="BU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-90</v>
          </cell>
        </row>
        <row r="100">
          <cell r="A100">
            <v>91</v>
          </cell>
          <cell r="B100">
            <v>91</v>
          </cell>
          <cell r="C100" t="str">
            <v>ERVING</v>
          </cell>
          <cell r="D100">
            <v>10</v>
          </cell>
          <cell r="E100">
            <v>168297</v>
          </cell>
          <cell r="F100">
            <v>8923</v>
          </cell>
          <cell r="G100">
            <v>177220</v>
          </cell>
          <cell r="I100">
            <v>0</v>
          </cell>
          <cell r="J100">
            <v>0</v>
          </cell>
          <cell r="K100">
            <v>8923</v>
          </cell>
          <cell r="L100">
            <v>8923</v>
          </cell>
          <cell r="N100">
            <v>168297</v>
          </cell>
          <cell r="P100">
            <v>0</v>
          </cell>
          <cell r="Q100">
            <v>0</v>
          </cell>
          <cell r="R100">
            <v>8923</v>
          </cell>
          <cell r="S100">
            <v>8923</v>
          </cell>
          <cell r="U100">
            <v>41106.75</v>
          </cell>
          <cell r="V100">
            <v>0</v>
          </cell>
          <cell r="W100">
            <v>91</v>
          </cell>
          <cell r="X100">
            <v>10</v>
          </cell>
          <cell r="Y100">
            <v>168297</v>
          </cell>
          <cell r="Z100">
            <v>0</v>
          </cell>
          <cell r="AA100">
            <v>168297</v>
          </cell>
          <cell r="AB100">
            <v>8923</v>
          </cell>
          <cell r="AC100">
            <v>177220</v>
          </cell>
          <cell r="AD100">
            <v>0</v>
          </cell>
          <cell r="AE100">
            <v>0</v>
          </cell>
          <cell r="AF100">
            <v>0</v>
          </cell>
          <cell r="AG100">
            <v>177220</v>
          </cell>
          <cell r="AI100">
            <v>91</v>
          </cell>
          <cell r="AJ100">
            <v>91</v>
          </cell>
          <cell r="AK100" t="str">
            <v>ERVING</v>
          </cell>
          <cell r="AL100">
            <v>168297</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BC100">
            <v>0</v>
          </cell>
          <cell r="BF100">
            <v>0</v>
          </cell>
          <cell r="BG100">
            <v>0</v>
          </cell>
          <cell r="BI100">
            <v>0</v>
          </cell>
          <cell r="BJ100">
            <v>0</v>
          </cell>
          <cell r="BK100">
            <v>0</v>
          </cell>
          <cell r="BL100">
            <v>0</v>
          </cell>
          <cell r="BN100">
            <v>0</v>
          </cell>
          <cell r="BO100">
            <v>0</v>
          </cell>
          <cell r="BQ100">
            <v>13695</v>
          </cell>
          <cell r="BR100">
            <v>0</v>
          </cell>
          <cell r="BU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-92</v>
          </cell>
        </row>
        <row r="102">
          <cell r="A102">
            <v>93</v>
          </cell>
          <cell r="B102">
            <v>93</v>
          </cell>
          <cell r="C102" t="str">
            <v>EVERETT</v>
          </cell>
          <cell r="D102">
            <v>573</v>
          </cell>
          <cell r="E102">
            <v>6343338</v>
          </cell>
          <cell r="F102">
            <v>510392</v>
          </cell>
          <cell r="G102">
            <v>6853730</v>
          </cell>
          <cell r="I102">
            <v>530813.34068672068</v>
          </cell>
          <cell r="J102">
            <v>0.50412891499066359</v>
          </cell>
          <cell r="K102">
            <v>510392</v>
          </cell>
          <cell r="L102">
            <v>1041205.3406867207</v>
          </cell>
          <cell r="N102">
            <v>5812524.6593132792</v>
          </cell>
          <cell r="P102">
            <v>0</v>
          </cell>
          <cell r="Q102">
            <v>530813.34068672068</v>
          </cell>
          <cell r="R102">
            <v>510392</v>
          </cell>
          <cell r="S102">
            <v>1041205.3406867207</v>
          </cell>
          <cell r="U102">
            <v>1563323.75</v>
          </cell>
          <cell r="V102">
            <v>0</v>
          </cell>
          <cell r="W102">
            <v>93</v>
          </cell>
          <cell r="X102">
            <v>573</v>
          </cell>
          <cell r="Y102">
            <v>6343338</v>
          </cell>
          <cell r="Z102">
            <v>0</v>
          </cell>
          <cell r="AA102">
            <v>6343338</v>
          </cell>
          <cell r="AB102">
            <v>510392</v>
          </cell>
          <cell r="AC102">
            <v>6853730</v>
          </cell>
          <cell r="AD102">
            <v>0</v>
          </cell>
          <cell r="AE102">
            <v>0</v>
          </cell>
          <cell r="AF102">
            <v>0</v>
          </cell>
          <cell r="AG102">
            <v>6853730</v>
          </cell>
          <cell r="AI102">
            <v>93</v>
          </cell>
          <cell r="AJ102">
            <v>93</v>
          </cell>
          <cell r="AK102" t="str">
            <v>EVERETT</v>
          </cell>
          <cell r="AL102">
            <v>6343338</v>
          </cell>
          <cell r="AM102">
            <v>5788883</v>
          </cell>
          <cell r="AN102">
            <v>554455</v>
          </cell>
          <cell r="AO102">
            <v>118726</v>
          </cell>
          <cell r="AP102">
            <v>121515.75</v>
          </cell>
          <cell r="AQ102">
            <v>143937</v>
          </cell>
          <cell r="AR102">
            <v>76755.5</v>
          </cell>
          <cell r="AS102">
            <v>37542.5</v>
          </cell>
          <cell r="AT102">
            <v>0</v>
          </cell>
          <cell r="AU102">
            <v>1052931.75</v>
          </cell>
          <cell r="AV102">
            <v>530813.34068672068</v>
          </cell>
          <cell r="AX102">
            <v>93</v>
          </cell>
          <cell r="AY102" t="str">
            <v>EVERETT</v>
          </cell>
          <cell r="BC102">
            <v>0</v>
          </cell>
          <cell r="BF102">
            <v>0</v>
          </cell>
          <cell r="BG102">
            <v>0</v>
          </cell>
          <cell r="BI102">
            <v>0</v>
          </cell>
          <cell r="BJ102">
            <v>554455</v>
          </cell>
          <cell r="BK102">
            <v>554455</v>
          </cell>
          <cell r="BL102">
            <v>0</v>
          </cell>
          <cell r="BN102">
            <v>0</v>
          </cell>
          <cell r="BO102">
            <v>0</v>
          </cell>
          <cell r="BQ102">
            <v>257335</v>
          </cell>
          <cell r="BR102">
            <v>126861</v>
          </cell>
          <cell r="BU102">
            <v>-93</v>
          </cell>
        </row>
        <row r="103">
          <cell r="A103">
            <v>94</v>
          </cell>
          <cell r="B103">
            <v>94</v>
          </cell>
          <cell r="C103" t="str">
            <v>FAIRHAVEN</v>
          </cell>
          <cell r="D103">
            <v>2</v>
          </cell>
          <cell r="E103">
            <v>26252</v>
          </cell>
          <cell r="F103">
            <v>1758</v>
          </cell>
          <cell r="G103">
            <v>28010</v>
          </cell>
          <cell r="I103">
            <v>0</v>
          </cell>
          <cell r="J103">
            <v>0</v>
          </cell>
          <cell r="K103">
            <v>1758</v>
          </cell>
          <cell r="L103">
            <v>1758</v>
          </cell>
          <cell r="N103">
            <v>26252</v>
          </cell>
          <cell r="P103">
            <v>0</v>
          </cell>
          <cell r="Q103">
            <v>0</v>
          </cell>
          <cell r="R103">
            <v>1758</v>
          </cell>
          <cell r="S103">
            <v>1758</v>
          </cell>
          <cell r="U103">
            <v>18157.75</v>
          </cell>
          <cell r="V103">
            <v>0</v>
          </cell>
          <cell r="W103">
            <v>94</v>
          </cell>
          <cell r="X103">
            <v>2</v>
          </cell>
          <cell r="Y103">
            <v>26252</v>
          </cell>
          <cell r="Z103">
            <v>0</v>
          </cell>
          <cell r="AA103">
            <v>26252</v>
          </cell>
          <cell r="AB103">
            <v>1758</v>
          </cell>
          <cell r="AC103">
            <v>28010</v>
          </cell>
          <cell r="AD103">
            <v>0</v>
          </cell>
          <cell r="AE103">
            <v>0</v>
          </cell>
          <cell r="AF103">
            <v>0</v>
          </cell>
          <cell r="AG103">
            <v>28010</v>
          </cell>
          <cell r="AI103">
            <v>94</v>
          </cell>
          <cell r="AJ103">
            <v>94</v>
          </cell>
          <cell r="AK103" t="str">
            <v>FAIRHAVEN</v>
          </cell>
          <cell r="AL103">
            <v>26252</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-94</v>
          </cell>
        </row>
        <row r="104">
          <cell r="A104">
            <v>95</v>
          </cell>
          <cell r="B104">
            <v>95</v>
          </cell>
          <cell r="C104" t="str">
            <v>FALL RIVER</v>
          </cell>
          <cell r="D104">
            <v>1210</v>
          </cell>
          <cell r="E104">
            <v>12408840</v>
          </cell>
          <cell r="F104">
            <v>1080530</v>
          </cell>
          <cell r="G104">
            <v>13489370</v>
          </cell>
          <cell r="I104">
            <v>2736279.0828298237</v>
          </cell>
          <cell r="J104">
            <v>0.74393996691349729</v>
          </cell>
          <cell r="K104">
            <v>1080530</v>
          </cell>
          <cell r="L104">
            <v>3816809.0828298237</v>
          </cell>
          <cell r="N104">
            <v>9672560.9171701763</v>
          </cell>
          <cell r="P104">
            <v>0</v>
          </cell>
          <cell r="Q104">
            <v>2736279.0828298237</v>
          </cell>
          <cell r="R104">
            <v>1080530</v>
          </cell>
          <cell r="S104">
            <v>3816809.0828298237</v>
          </cell>
          <cell r="U104">
            <v>4758621.25</v>
          </cell>
          <cell r="V104">
            <v>0</v>
          </cell>
          <cell r="W104">
            <v>95</v>
          </cell>
          <cell r="X104">
            <v>1210</v>
          </cell>
          <cell r="Y104">
            <v>12408840</v>
          </cell>
          <cell r="Z104">
            <v>0</v>
          </cell>
          <cell r="AA104">
            <v>12408840</v>
          </cell>
          <cell r="AB104">
            <v>1080530</v>
          </cell>
          <cell r="AC104">
            <v>13489370</v>
          </cell>
          <cell r="AD104">
            <v>0</v>
          </cell>
          <cell r="AE104">
            <v>0</v>
          </cell>
          <cell r="AF104">
            <v>0</v>
          </cell>
          <cell r="AG104">
            <v>13489370</v>
          </cell>
          <cell r="AI104">
            <v>95</v>
          </cell>
          <cell r="AJ104">
            <v>95</v>
          </cell>
          <cell r="AK104" t="str">
            <v>FALL RIVER</v>
          </cell>
          <cell r="AL104">
            <v>12408840</v>
          </cell>
          <cell r="AM104">
            <v>9550691</v>
          </cell>
          <cell r="AN104">
            <v>2858149</v>
          </cell>
          <cell r="AO104">
            <v>487964.5</v>
          </cell>
          <cell r="AP104">
            <v>123926</v>
          </cell>
          <cell r="AQ104">
            <v>0</v>
          </cell>
          <cell r="AR104">
            <v>116065</v>
          </cell>
          <cell r="AS104">
            <v>91986.75</v>
          </cell>
          <cell r="AT104">
            <v>0</v>
          </cell>
          <cell r="AU104">
            <v>3678091.25</v>
          </cell>
          <cell r="AV104">
            <v>2736279.0828298237</v>
          </cell>
          <cell r="AX104">
            <v>95</v>
          </cell>
          <cell r="AY104" t="str">
            <v>FALL RIVER</v>
          </cell>
          <cell r="BC104">
            <v>0</v>
          </cell>
          <cell r="BF104">
            <v>0</v>
          </cell>
          <cell r="BG104">
            <v>0</v>
          </cell>
          <cell r="BI104">
            <v>0</v>
          </cell>
          <cell r="BJ104">
            <v>2858149</v>
          </cell>
          <cell r="BK104">
            <v>2858149</v>
          </cell>
          <cell r="BL104">
            <v>0</v>
          </cell>
          <cell r="BN104">
            <v>0</v>
          </cell>
          <cell r="BO104">
            <v>0</v>
          </cell>
          <cell r="BQ104">
            <v>3910951</v>
          </cell>
          <cell r="BR104">
            <v>545421</v>
          </cell>
          <cell r="BU104">
            <v>-95</v>
          </cell>
        </row>
        <row r="105">
          <cell r="A105">
            <v>96</v>
          </cell>
          <cell r="B105">
            <v>96</v>
          </cell>
          <cell r="C105" t="str">
            <v>FALMOUTH</v>
          </cell>
          <cell r="D105">
            <v>65</v>
          </cell>
          <cell r="E105">
            <v>877510</v>
          </cell>
          <cell r="F105">
            <v>57691</v>
          </cell>
          <cell r="G105">
            <v>935201</v>
          </cell>
          <cell r="I105">
            <v>0</v>
          </cell>
          <cell r="J105">
            <v>0</v>
          </cell>
          <cell r="K105">
            <v>57691</v>
          </cell>
          <cell r="L105">
            <v>57691</v>
          </cell>
          <cell r="N105">
            <v>877510</v>
          </cell>
          <cell r="P105">
            <v>0</v>
          </cell>
          <cell r="Q105">
            <v>0</v>
          </cell>
          <cell r="R105">
            <v>57691</v>
          </cell>
          <cell r="S105">
            <v>57691</v>
          </cell>
          <cell r="U105">
            <v>162798.5</v>
          </cell>
          <cell r="V105">
            <v>0</v>
          </cell>
          <cell r="W105">
            <v>96</v>
          </cell>
          <cell r="X105">
            <v>65</v>
          </cell>
          <cell r="Y105">
            <v>877510</v>
          </cell>
          <cell r="Z105">
            <v>0</v>
          </cell>
          <cell r="AA105">
            <v>877510</v>
          </cell>
          <cell r="AB105">
            <v>57691</v>
          </cell>
          <cell r="AC105">
            <v>935201</v>
          </cell>
          <cell r="AD105">
            <v>0</v>
          </cell>
          <cell r="AE105">
            <v>0</v>
          </cell>
          <cell r="AF105">
            <v>0</v>
          </cell>
          <cell r="AG105">
            <v>935201</v>
          </cell>
          <cell r="AI105">
            <v>96</v>
          </cell>
          <cell r="AJ105">
            <v>96</v>
          </cell>
          <cell r="AK105" t="str">
            <v>FALMOUTH</v>
          </cell>
          <cell r="AL105">
            <v>877510</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-96</v>
          </cell>
        </row>
        <row r="106">
          <cell r="A106">
            <v>97</v>
          </cell>
          <cell r="B106">
            <v>97</v>
          </cell>
          <cell r="C106" t="str">
            <v>FITCHBURG</v>
          </cell>
          <cell r="D106">
            <v>179</v>
          </cell>
          <cell r="E106">
            <v>1976964</v>
          </cell>
          <cell r="F106">
            <v>159754</v>
          </cell>
          <cell r="G106">
            <v>2136718</v>
          </cell>
          <cell r="I106">
            <v>110370.26773031044</v>
          </cell>
          <cell r="J106">
            <v>0.63510850667754493</v>
          </cell>
          <cell r="K106">
            <v>159754</v>
          </cell>
          <cell r="L106">
            <v>270124.26773031044</v>
          </cell>
          <cell r="N106">
            <v>1866593.7322696894</v>
          </cell>
          <cell r="P106">
            <v>0</v>
          </cell>
          <cell r="Q106">
            <v>110370.26773031044</v>
          </cell>
          <cell r="R106">
            <v>159754</v>
          </cell>
          <cell r="S106">
            <v>270124.26773031044</v>
          </cell>
          <cell r="U106">
            <v>333535.75</v>
          </cell>
          <cell r="V106">
            <v>0</v>
          </cell>
          <cell r="W106">
            <v>97</v>
          </cell>
          <cell r="X106">
            <v>179</v>
          </cell>
          <cell r="Y106">
            <v>1976964</v>
          </cell>
          <cell r="Z106">
            <v>0</v>
          </cell>
          <cell r="AA106">
            <v>1976964</v>
          </cell>
          <cell r="AB106">
            <v>159754</v>
          </cell>
          <cell r="AC106">
            <v>2136718</v>
          </cell>
          <cell r="AD106">
            <v>0</v>
          </cell>
          <cell r="AE106">
            <v>0</v>
          </cell>
          <cell r="AF106">
            <v>0</v>
          </cell>
          <cell r="AG106">
            <v>2136718</v>
          </cell>
          <cell r="AI106">
            <v>97</v>
          </cell>
          <cell r="AJ106">
            <v>97</v>
          </cell>
          <cell r="AK106" t="str">
            <v>FITCHBURG</v>
          </cell>
          <cell r="AL106">
            <v>1976964</v>
          </cell>
          <cell r="AM106">
            <v>1861678</v>
          </cell>
          <cell r="AN106">
            <v>115286</v>
          </cell>
          <cell r="AO106">
            <v>0</v>
          </cell>
          <cell r="AP106">
            <v>0</v>
          </cell>
          <cell r="AQ106">
            <v>12420</v>
          </cell>
          <cell r="AR106">
            <v>0</v>
          </cell>
          <cell r="AS106">
            <v>46075.75</v>
          </cell>
          <cell r="AT106">
            <v>0</v>
          </cell>
          <cell r="AU106">
            <v>173781.75</v>
          </cell>
          <cell r="AV106">
            <v>110370.26773031044</v>
          </cell>
          <cell r="AX106">
            <v>97</v>
          </cell>
          <cell r="AY106" t="str">
            <v>FITCHBURG</v>
          </cell>
          <cell r="BC106">
            <v>0</v>
          </cell>
          <cell r="BF106">
            <v>0</v>
          </cell>
          <cell r="BG106">
            <v>0</v>
          </cell>
          <cell r="BI106">
            <v>0</v>
          </cell>
          <cell r="BJ106">
            <v>115286</v>
          </cell>
          <cell r="BK106">
            <v>115286</v>
          </cell>
          <cell r="BL106">
            <v>0</v>
          </cell>
          <cell r="BN106">
            <v>0</v>
          </cell>
          <cell r="BO106">
            <v>0</v>
          </cell>
          <cell r="BQ106">
            <v>82691</v>
          </cell>
          <cell r="BR106">
            <v>26406.5</v>
          </cell>
          <cell r="BU106">
            <v>-97</v>
          </cell>
        </row>
        <row r="107">
          <cell r="A107">
            <v>98</v>
          </cell>
          <cell r="B107">
            <v>98</v>
          </cell>
          <cell r="C107" t="str">
            <v>FLORIDA</v>
          </cell>
          <cell r="D107">
            <v>3</v>
          </cell>
          <cell r="E107">
            <v>53202</v>
          </cell>
          <cell r="F107">
            <v>2679</v>
          </cell>
          <cell r="G107">
            <v>55881</v>
          </cell>
          <cell r="I107">
            <v>36530.963656065658</v>
          </cell>
          <cell r="J107">
            <v>0.95248057298722821</v>
          </cell>
          <cell r="K107">
            <v>2679</v>
          </cell>
          <cell r="L107">
            <v>39209.963656065658</v>
          </cell>
          <cell r="N107">
            <v>16671.036343934342</v>
          </cell>
          <cell r="P107">
            <v>0</v>
          </cell>
          <cell r="Q107">
            <v>36530.963656065658</v>
          </cell>
          <cell r="R107">
            <v>2679</v>
          </cell>
          <cell r="S107">
            <v>39209.963656065658</v>
          </cell>
          <cell r="U107">
            <v>41032.5</v>
          </cell>
          <cell r="V107">
            <v>0</v>
          </cell>
          <cell r="W107">
            <v>98</v>
          </cell>
          <cell r="X107">
            <v>3</v>
          </cell>
          <cell r="Y107">
            <v>53202</v>
          </cell>
          <cell r="Z107">
            <v>0</v>
          </cell>
          <cell r="AA107">
            <v>53202</v>
          </cell>
          <cell r="AB107">
            <v>2679</v>
          </cell>
          <cell r="AC107">
            <v>55881</v>
          </cell>
          <cell r="AD107">
            <v>0</v>
          </cell>
          <cell r="AE107">
            <v>0</v>
          </cell>
          <cell r="AF107">
            <v>0</v>
          </cell>
          <cell r="AG107">
            <v>55881</v>
          </cell>
          <cell r="AI107">
            <v>98</v>
          </cell>
          <cell r="AJ107">
            <v>98</v>
          </cell>
          <cell r="AK107" t="str">
            <v>FLORIDA</v>
          </cell>
          <cell r="AL107">
            <v>53202</v>
          </cell>
          <cell r="AM107">
            <v>15044</v>
          </cell>
          <cell r="AN107">
            <v>38158</v>
          </cell>
          <cell r="AO107">
            <v>0</v>
          </cell>
          <cell r="AP107">
            <v>0</v>
          </cell>
          <cell r="AQ107">
            <v>0</v>
          </cell>
          <cell r="AR107">
            <v>0</v>
          </cell>
          <cell r="AS107">
            <v>195.5</v>
          </cell>
          <cell r="AT107">
            <v>0</v>
          </cell>
          <cell r="AU107">
            <v>38353.5</v>
          </cell>
          <cell r="AV107">
            <v>36530.963656065658</v>
          </cell>
          <cell r="AX107">
            <v>98</v>
          </cell>
          <cell r="AY107" t="str">
            <v>FLORIDA</v>
          </cell>
          <cell r="BC107">
            <v>0</v>
          </cell>
          <cell r="BF107">
            <v>0</v>
          </cell>
          <cell r="BG107">
            <v>0</v>
          </cell>
          <cell r="BI107">
            <v>0</v>
          </cell>
          <cell r="BJ107">
            <v>38158</v>
          </cell>
          <cell r="BK107">
            <v>38158</v>
          </cell>
          <cell r="BL107">
            <v>0</v>
          </cell>
          <cell r="BN107">
            <v>0</v>
          </cell>
          <cell r="BO107">
            <v>0</v>
          </cell>
          <cell r="BQ107">
            <v>1553</v>
          </cell>
          <cell r="BR107">
            <v>0</v>
          </cell>
          <cell r="BU107">
            <v>-98</v>
          </cell>
        </row>
        <row r="108">
          <cell r="A108">
            <v>99</v>
          </cell>
          <cell r="B108">
            <v>99</v>
          </cell>
          <cell r="C108" t="str">
            <v>FOXBOROUGH</v>
          </cell>
          <cell r="D108">
            <v>109</v>
          </cell>
          <cell r="E108">
            <v>1415801</v>
          </cell>
          <cell r="F108">
            <v>97337</v>
          </cell>
          <cell r="G108">
            <v>1513138</v>
          </cell>
          <cell r="I108">
            <v>115064.2064798699</v>
          </cell>
          <cell r="J108">
            <v>0.66054163742934302</v>
          </cell>
          <cell r="K108">
            <v>97337</v>
          </cell>
          <cell r="L108">
            <v>212401.2064798699</v>
          </cell>
          <cell r="N108">
            <v>1300736.7935201302</v>
          </cell>
          <cell r="P108">
            <v>0</v>
          </cell>
          <cell r="Q108">
            <v>115064.2064798699</v>
          </cell>
          <cell r="R108">
            <v>97337</v>
          </cell>
          <cell r="S108">
            <v>212401.2064798699</v>
          </cell>
          <cell r="U108">
            <v>271533.75</v>
          </cell>
          <cell r="V108">
            <v>0</v>
          </cell>
          <cell r="W108">
            <v>99</v>
          </cell>
          <cell r="X108">
            <v>109</v>
          </cell>
          <cell r="Y108">
            <v>1415801</v>
          </cell>
          <cell r="Z108">
            <v>0</v>
          </cell>
          <cell r="AA108">
            <v>1415801</v>
          </cell>
          <cell r="AB108">
            <v>97337</v>
          </cell>
          <cell r="AC108">
            <v>1513138</v>
          </cell>
          <cell r="AD108">
            <v>0</v>
          </cell>
          <cell r="AE108">
            <v>0</v>
          </cell>
          <cell r="AF108">
            <v>0</v>
          </cell>
          <cell r="AG108">
            <v>1513138</v>
          </cell>
          <cell r="AI108">
            <v>99</v>
          </cell>
          <cell r="AJ108">
            <v>99</v>
          </cell>
          <cell r="AK108" t="str">
            <v>FOXBOROUGH</v>
          </cell>
          <cell r="AL108">
            <v>1415801</v>
          </cell>
          <cell r="AM108">
            <v>1295612</v>
          </cell>
          <cell r="AN108">
            <v>120189</v>
          </cell>
          <cell r="AO108">
            <v>0</v>
          </cell>
          <cell r="AP108">
            <v>26049.75</v>
          </cell>
          <cell r="AQ108">
            <v>10643</v>
          </cell>
          <cell r="AR108">
            <v>0</v>
          </cell>
          <cell r="AS108">
            <v>17315</v>
          </cell>
          <cell r="AT108">
            <v>0</v>
          </cell>
          <cell r="AU108">
            <v>174196.75</v>
          </cell>
          <cell r="AV108">
            <v>115064.2064798699</v>
          </cell>
          <cell r="AX108">
            <v>99</v>
          </cell>
          <cell r="AY108" t="str">
            <v>FOXBOROUGH</v>
          </cell>
          <cell r="BC108">
            <v>0</v>
          </cell>
          <cell r="BF108">
            <v>0</v>
          </cell>
          <cell r="BG108">
            <v>0</v>
          </cell>
          <cell r="BI108">
            <v>0</v>
          </cell>
          <cell r="BJ108">
            <v>120189</v>
          </cell>
          <cell r="BK108">
            <v>120189</v>
          </cell>
          <cell r="BL108">
            <v>0</v>
          </cell>
          <cell r="BN108">
            <v>0</v>
          </cell>
          <cell r="BO108">
            <v>0</v>
          </cell>
          <cell r="BQ108">
            <v>158664</v>
          </cell>
          <cell r="BR108">
            <v>0</v>
          </cell>
          <cell r="BU108">
            <v>-99</v>
          </cell>
        </row>
        <row r="109">
          <cell r="A109">
            <v>100</v>
          </cell>
          <cell r="B109">
            <v>100</v>
          </cell>
          <cell r="C109" t="str">
            <v>FRAMINGHAM</v>
          </cell>
          <cell r="D109">
            <v>332</v>
          </cell>
          <cell r="E109">
            <v>4458009</v>
          </cell>
          <cell r="F109">
            <v>291832</v>
          </cell>
          <cell r="G109">
            <v>4749841</v>
          </cell>
          <cell r="I109">
            <v>381142.46524517925</v>
          </cell>
          <cell r="J109">
            <v>0.38980241310533054</v>
          </cell>
          <cell r="K109">
            <v>291832</v>
          </cell>
          <cell r="L109">
            <v>672974.46524517925</v>
          </cell>
          <cell r="N109">
            <v>4076866.5347548206</v>
          </cell>
          <cell r="P109">
            <v>0</v>
          </cell>
          <cell r="Q109">
            <v>381142.46524517925</v>
          </cell>
          <cell r="R109">
            <v>291832</v>
          </cell>
          <cell r="S109">
            <v>672974.46524517925</v>
          </cell>
          <cell r="U109">
            <v>1269615.75</v>
          </cell>
          <cell r="V109">
            <v>0</v>
          </cell>
          <cell r="W109">
            <v>100</v>
          </cell>
          <cell r="X109">
            <v>332</v>
          </cell>
          <cell r="Y109">
            <v>4458009</v>
          </cell>
          <cell r="Z109">
            <v>0</v>
          </cell>
          <cell r="AA109">
            <v>4458009</v>
          </cell>
          <cell r="AB109">
            <v>291832</v>
          </cell>
          <cell r="AC109">
            <v>4749841</v>
          </cell>
          <cell r="AD109">
            <v>0</v>
          </cell>
          <cell r="AE109">
            <v>0</v>
          </cell>
          <cell r="AF109">
            <v>0</v>
          </cell>
          <cell r="AG109">
            <v>4749841</v>
          </cell>
          <cell r="AI109">
            <v>100</v>
          </cell>
          <cell r="AJ109">
            <v>100</v>
          </cell>
          <cell r="AK109" t="str">
            <v>FRAMINGHAM</v>
          </cell>
          <cell r="AL109">
            <v>4458009</v>
          </cell>
          <cell r="AM109">
            <v>4059891</v>
          </cell>
          <cell r="AN109">
            <v>398118</v>
          </cell>
          <cell r="AO109">
            <v>176455.25</v>
          </cell>
          <cell r="AP109">
            <v>107995</v>
          </cell>
          <cell r="AQ109">
            <v>124198</v>
          </cell>
          <cell r="AR109">
            <v>125896.25</v>
          </cell>
          <cell r="AS109">
            <v>45121.25</v>
          </cell>
          <cell r="AT109">
            <v>0</v>
          </cell>
          <cell r="AU109">
            <v>977783.75</v>
          </cell>
          <cell r="AV109">
            <v>381142.46524517925</v>
          </cell>
          <cell r="AX109">
            <v>100</v>
          </cell>
          <cell r="AY109" t="str">
            <v>FRAMINGHAM</v>
          </cell>
          <cell r="BC109">
            <v>0</v>
          </cell>
          <cell r="BF109">
            <v>0</v>
          </cell>
          <cell r="BG109">
            <v>0</v>
          </cell>
          <cell r="BI109">
            <v>0</v>
          </cell>
          <cell r="BJ109">
            <v>398118</v>
          </cell>
          <cell r="BK109">
            <v>398118</v>
          </cell>
          <cell r="BL109">
            <v>0</v>
          </cell>
          <cell r="BN109">
            <v>0</v>
          </cell>
          <cell r="BO109">
            <v>0</v>
          </cell>
          <cell r="BQ109">
            <v>110709</v>
          </cell>
          <cell r="BR109">
            <v>204414.5</v>
          </cell>
          <cell r="BU109">
            <v>-100</v>
          </cell>
        </row>
        <row r="110">
          <cell r="A110">
            <v>101</v>
          </cell>
          <cell r="B110">
            <v>101</v>
          </cell>
          <cell r="C110" t="str">
            <v>FRANKLIN</v>
          </cell>
          <cell r="D110">
            <v>430</v>
          </cell>
          <cell r="E110">
            <v>4209300</v>
          </cell>
          <cell r="F110">
            <v>383969</v>
          </cell>
          <cell r="G110">
            <v>4593269</v>
          </cell>
          <cell r="I110">
            <v>192179.59833730711</v>
          </cell>
          <cell r="J110">
            <v>0.45025569328125192</v>
          </cell>
          <cell r="K110">
            <v>383969</v>
          </cell>
          <cell r="L110">
            <v>576148.59833730711</v>
          </cell>
          <cell r="N110">
            <v>4017120.4016626929</v>
          </cell>
          <cell r="P110">
            <v>0</v>
          </cell>
          <cell r="Q110">
            <v>192179.59833730711</v>
          </cell>
          <cell r="R110">
            <v>383969</v>
          </cell>
          <cell r="S110">
            <v>576148.59833730711</v>
          </cell>
          <cell r="U110">
            <v>810792.25</v>
          </cell>
          <cell r="V110">
            <v>0</v>
          </cell>
          <cell r="W110">
            <v>101</v>
          </cell>
          <cell r="X110">
            <v>430</v>
          </cell>
          <cell r="Y110">
            <v>4209300</v>
          </cell>
          <cell r="Z110">
            <v>0</v>
          </cell>
          <cell r="AA110">
            <v>4209300</v>
          </cell>
          <cell r="AB110">
            <v>383969</v>
          </cell>
          <cell r="AC110">
            <v>4593269</v>
          </cell>
          <cell r="AD110">
            <v>0</v>
          </cell>
          <cell r="AE110">
            <v>0</v>
          </cell>
          <cell r="AF110">
            <v>0</v>
          </cell>
          <cell r="AG110">
            <v>4593269</v>
          </cell>
          <cell r="AI110">
            <v>101</v>
          </cell>
          <cell r="AJ110">
            <v>101</v>
          </cell>
          <cell r="AK110" t="str">
            <v>FRANKLIN</v>
          </cell>
          <cell r="AL110">
            <v>4209300</v>
          </cell>
          <cell r="AM110">
            <v>4008561</v>
          </cell>
          <cell r="AN110">
            <v>200739</v>
          </cell>
          <cell r="AO110">
            <v>75524.5</v>
          </cell>
          <cell r="AP110">
            <v>16566.75</v>
          </cell>
          <cell r="AQ110">
            <v>26560.25</v>
          </cell>
          <cell r="AR110">
            <v>33753.75</v>
          </cell>
          <cell r="AS110">
            <v>73679</v>
          </cell>
          <cell r="AT110">
            <v>0</v>
          </cell>
          <cell r="AU110">
            <v>426823.25</v>
          </cell>
          <cell r="AV110">
            <v>192179.59833730711</v>
          </cell>
          <cell r="AX110">
            <v>101</v>
          </cell>
          <cell r="AY110" t="str">
            <v>FRANKLIN</v>
          </cell>
          <cell r="BC110">
            <v>0</v>
          </cell>
          <cell r="BF110">
            <v>0</v>
          </cell>
          <cell r="BG110">
            <v>0</v>
          </cell>
          <cell r="BI110">
            <v>0</v>
          </cell>
          <cell r="BJ110">
            <v>200739</v>
          </cell>
          <cell r="BK110">
            <v>200739</v>
          </cell>
          <cell r="BL110">
            <v>0</v>
          </cell>
          <cell r="BN110">
            <v>0</v>
          </cell>
          <cell r="BO110">
            <v>0</v>
          </cell>
          <cell r="BQ110">
            <v>1752873.8054425297</v>
          </cell>
          <cell r="BR110">
            <v>82141.25</v>
          </cell>
          <cell r="BU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-102</v>
          </cell>
        </row>
        <row r="112">
          <cell r="A112">
            <v>103</v>
          </cell>
          <cell r="B112">
            <v>103</v>
          </cell>
          <cell r="C112" t="str">
            <v>GARDNER</v>
          </cell>
          <cell r="D112">
            <v>11</v>
          </cell>
          <cell r="E112">
            <v>114763</v>
          </cell>
          <cell r="F112">
            <v>9823</v>
          </cell>
          <cell r="G112">
            <v>124586</v>
          </cell>
          <cell r="I112">
            <v>0</v>
          </cell>
          <cell r="J112">
            <v>0</v>
          </cell>
          <cell r="K112">
            <v>9823</v>
          </cell>
          <cell r="L112">
            <v>9823</v>
          </cell>
          <cell r="N112">
            <v>114763</v>
          </cell>
          <cell r="P112">
            <v>0</v>
          </cell>
          <cell r="Q112">
            <v>0</v>
          </cell>
          <cell r="R112">
            <v>9823</v>
          </cell>
          <cell r="S112">
            <v>9823</v>
          </cell>
          <cell r="U112">
            <v>18628.25</v>
          </cell>
          <cell r="V112">
            <v>0</v>
          </cell>
          <cell r="W112">
            <v>103</v>
          </cell>
          <cell r="X112">
            <v>11</v>
          </cell>
          <cell r="Y112">
            <v>114763</v>
          </cell>
          <cell r="Z112">
            <v>0</v>
          </cell>
          <cell r="AA112">
            <v>114763</v>
          </cell>
          <cell r="AB112">
            <v>9823</v>
          </cell>
          <cell r="AC112">
            <v>124586</v>
          </cell>
          <cell r="AD112">
            <v>0</v>
          </cell>
          <cell r="AE112">
            <v>0</v>
          </cell>
          <cell r="AF112">
            <v>0</v>
          </cell>
          <cell r="AG112">
            <v>124586</v>
          </cell>
          <cell r="AI112">
            <v>103</v>
          </cell>
          <cell r="AJ112">
            <v>103</v>
          </cell>
          <cell r="AK112" t="str">
            <v>GARDNER</v>
          </cell>
          <cell r="AL112">
            <v>114763</v>
          </cell>
          <cell r="AM112">
            <v>123019</v>
          </cell>
          <cell r="AN112">
            <v>0</v>
          </cell>
          <cell r="AO112">
            <v>5820.25</v>
          </cell>
          <cell r="AP112">
            <v>0</v>
          </cell>
          <cell r="AQ112">
            <v>0</v>
          </cell>
          <cell r="AR112">
            <v>0</v>
          </cell>
          <cell r="AS112">
            <v>2985</v>
          </cell>
          <cell r="AT112">
            <v>0</v>
          </cell>
          <cell r="AU112">
            <v>8805.25</v>
          </cell>
          <cell r="AV112">
            <v>0</v>
          </cell>
          <cell r="AX112">
            <v>103</v>
          </cell>
          <cell r="AY112" t="str">
            <v>GARDNER</v>
          </cell>
          <cell r="BC112">
            <v>0</v>
          </cell>
          <cell r="BF112">
            <v>0</v>
          </cell>
          <cell r="BG112">
            <v>0</v>
          </cell>
          <cell r="BI112">
            <v>0</v>
          </cell>
          <cell r="BJ112">
            <v>0</v>
          </cell>
          <cell r="BK112">
            <v>0</v>
          </cell>
          <cell r="BL112">
            <v>0</v>
          </cell>
          <cell r="BN112">
            <v>0</v>
          </cell>
          <cell r="BO112">
            <v>0</v>
          </cell>
          <cell r="BQ112">
            <v>16416</v>
          </cell>
          <cell r="BR112">
            <v>3097.5</v>
          </cell>
          <cell r="BU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-104</v>
          </cell>
        </row>
        <row r="114">
          <cell r="A114">
            <v>105</v>
          </cell>
          <cell r="B114">
            <v>105</v>
          </cell>
          <cell r="C114" t="str">
            <v>GEORGETOWN</v>
          </cell>
          <cell r="D114">
            <v>2</v>
          </cell>
          <cell r="E114">
            <v>21080</v>
          </cell>
          <cell r="F114">
            <v>1786</v>
          </cell>
          <cell r="G114">
            <v>22866</v>
          </cell>
          <cell r="I114">
            <v>11163.781309119495</v>
          </cell>
          <cell r="J114">
            <v>0.48799148966732941</v>
          </cell>
          <cell r="K114">
            <v>1786</v>
          </cell>
          <cell r="L114">
            <v>12949.781309119495</v>
          </cell>
          <cell r="N114">
            <v>9916.2186908805052</v>
          </cell>
          <cell r="P114">
            <v>0</v>
          </cell>
          <cell r="Q114">
            <v>11163.781309119495</v>
          </cell>
          <cell r="R114">
            <v>1786</v>
          </cell>
          <cell r="S114">
            <v>12949.781309119495</v>
          </cell>
          <cell r="U114">
            <v>24663</v>
          </cell>
          <cell r="V114">
            <v>0</v>
          </cell>
          <cell r="W114">
            <v>105</v>
          </cell>
          <cell r="X114">
            <v>2</v>
          </cell>
          <cell r="Y114">
            <v>21080</v>
          </cell>
          <cell r="Z114">
            <v>0</v>
          </cell>
          <cell r="AA114">
            <v>21080</v>
          </cell>
          <cell r="AB114">
            <v>1786</v>
          </cell>
          <cell r="AC114">
            <v>22866</v>
          </cell>
          <cell r="AD114">
            <v>0</v>
          </cell>
          <cell r="AE114">
            <v>0</v>
          </cell>
          <cell r="AF114">
            <v>0</v>
          </cell>
          <cell r="AG114">
            <v>22866</v>
          </cell>
          <cell r="AI114">
            <v>105</v>
          </cell>
          <cell r="AJ114">
            <v>105</v>
          </cell>
          <cell r="AK114" t="str">
            <v>GEORGETOWN</v>
          </cell>
          <cell r="AL114">
            <v>21080</v>
          </cell>
          <cell r="AM114">
            <v>9419</v>
          </cell>
          <cell r="AN114">
            <v>11661</v>
          </cell>
          <cell r="AO114">
            <v>0</v>
          </cell>
          <cell r="AP114">
            <v>0</v>
          </cell>
          <cell r="AQ114">
            <v>0</v>
          </cell>
          <cell r="AR114">
            <v>2606</v>
          </cell>
          <cell r="AS114">
            <v>8610</v>
          </cell>
          <cell r="AT114">
            <v>0</v>
          </cell>
          <cell r="AU114">
            <v>22877</v>
          </cell>
          <cell r="AV114">
            <v>11163.781309119495</v>
          </cell>
          <cell r="AX114">
            <v>105</v>
          </cell>
          <cell r="AY114" t="str">
            <v>GEORGETOWN</v>
          </cell>
          <cell r="BC114">
            <v>0</v>
          </cell>
          <cell r="BF114">
            <v>0</v>
          </cell>
          <cell r="BG114">
            <v>0</v>
          </cell>
          <cell r="BI114">
            <v>0</v>
          </cell>
          <cell r="BJ114">
            <v>11661</v>
          </cell>
          <cell r="BK114">
            <v>11661</v>
          </cell>
          <cell r="BL114">
            <v>0</v>
          </cell>
          <cell r="BN114">
            <v>0</v>
          </cell>
          <cell r="BO114">
            <v>0</v>
          </cell>
          <cell r="BQ114">
            <v>0</v>
          </cell>
          <cell r="BR114">
            <v>0</v>
          </cell>
          <cell r="BU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-106</v>
          </cell>
        </row>
        <row r="116">
          <cell r="A116">
            <v>107</v>
          </cell>
          <cell r="B116">
            <v>107</v>
          </cell>
          <cell r="C116" t="str">
            <v>GLOUCESTER</v>
          </cell>
          <cell r="D116">
            <v>1</v>
          </cell>
          <cell r="E116">
            <v>14361</v>
          </cell>
          <cell r="F116">
            <v>889</v>
          </cell>
          <cell r="G116">
            <v>15250</v>
          </cell>
          <cell r="I116">
            <v>0</v>
          </cell>
          <cell r="J116">
            <v>0</v>
          </cell>
          <cell r="K116">
            <v>889</v>
          </cell>
          <cell r="L116">
            <v>889</v>
          </cell>
          <cell r="N116">
            <v>14361</v>
          </cell>
          <cell r="P116">
            <v>0</v>
          </cell>
          <cell r="Q116">
            <v>0</v>
          </cell>
          <cell r="R116">
            <v>889</v>
          </cell>
          <cell r="S116">
            <v>889</v>
          </cell>
          <cell r="U116">
            <v>354002.75</v>
          </cell>
          <cell r="V116">
            <v>0</v>
          </cell>
          <cell r="W116">
            <v>107</v>
          </cell>
          <cell r="X116">
            <v>1</v>
          </cell>
          <cell r="Y116">
            <v>14361</v>
          </cell>
          <cell r="Z116">
            <v>0</v>
          </cell>
          <cell r="AA116">
            <v>14361</v>
          </cell>
          <cell r="AB116">
            <v>889</v>
          </cell>
          <cell r="AC116">
            <v>15250</v>
          </cell>
          <cell r="AD116">
            <v>0</v>
          </cell>
          <cell r="AE116">
            <v>0</v>
          </cell>
          <cell r="AF116">
            <v>0</v>
          </cell>
          <cell r="AG116">
            <v>15250</v>
          </cell>
          <cell r="AI116">
            <v>107</v>
          </cell>
          <cell r="AJ116">
            <v>107</v>
          </cell>
          <cell r="AK116" t="str">
            <v>GLOUCESTER</v>
          </cell>
          <cell r="AL116">
            <v>14361</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-109</v>
          </cell>
        </row>
        <row r="119">
          <cell r="A119">
            <v>110</v>
          </cell>
          <cell r="B119">
            <v>110</v>
          </cell>
          <cell r="C119" t="str">
            <v>GRAFTON</v>
          </cell>
          <cell r="D119">
            <v>44</v>
          </cell>
          <cell r="E119">
            <v>442652</v>
          </cell>
          <cell r="F119">
            <v>38348</v>
          </cell>
          <cell r="G119">
            <v>481000</v>
          </cell>
          <cell r="I119">
            <v>0</v>
          </cell>
          <cell r="J119">
            <v>0</v>
          </cell>
          <cell r="K119">
            <v>38348</v>
          </cell>
          <cell r="L119">
            <v>38348</v>
          </cell>
          <cell r="N119">
            <v>442652</v>
          </cell>
          <cell r="P119">
            <v>0</v>
          </cell>
          <cell r="Q119">
            <v>0</v>
          </cell>
          <cell r="R119">
            <v>38348</v>
          </cell>
          <cell r="S119">
            <v>38348</v>
          </cell>
          <cell r="U119">
            <v>100979.25</v>
          </cell>
          <cell r="V119">
            <v>0</v>
          </cell>
          <cell r="W119">
            <v>110</v>
          </cell>
          <cell r="X119">
            <v>44</v>
          </cell>
          <cell r="Y119">
            <v>442652</v>
          </cell>
          <cell r="Z119">
            <v>0</v>
          </cell>
          <cell r="AA119">
            <v>442652</v>
          </cell>
          <cell r="AB119">
            <v>38348</v>
          </cell>
          <cell r="AC119">
            <v>481000</v>
          </cell>
          <cell r="AD119">
            <v>0</v>
          </cell>
          <cell r="AE119">
            <v>0</v>
          </cell>
          <cell r="AF119">
            <v>0</v>
          </cell>
          <cell r="AG119">
            <v>481000</v>
          </cell>
          <cell r="AI119">
            <v>110</v>
          </cell>
          <cell r="AJ119">
            <v>110</v>
          </cell>
          <cell r="AK119" t="str">
            <v>GRAFTON</v>
          </cell>
          <cell r="AL119">
            <v>442652</v>
          </cell>
          <cell r="AM119">
            <v>496957</v>
          </cell>
          <cell r="AN119">
            <v>0</v>
          </cell>
          <cell r="AO119">
            <v>1544</v>
          </cell>
          <cell r="AP119">
            <v>0</v>
          </cell>
          <cell r="AQ119">
            <v>23833.25</v>
          </cell>
          <cell r="AR119">
            <v>13948</v>
          </cell>
          <cell r="AS119">
            <v>23306</v>
          </cell>
          <cell r="AT119">
            <v>0</v>
          </cell>
          <cell r="AU119">
            <v>62631.25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Q119">
            <v>10136</v>
          </cell>
          <cell r="BR119">
            <v>0</v>
          </cell>
          <cell r="BU119">
            <v>-110</v>
          </cell>
        </row>
        <row r="120">
          <cell r="A120">
            <v>111</v>
          </cell>
          <cell r="B120">
            <v>111</v>
          </cell>
          <cell r="C120" t="str">
            <v>GRANBY</v>
          </cell>
          <cell r="D120">
            <v>22</v>
          </cell>
          <cell r="E120">
            <v>304436</v>
          </cell>
          <cell r="F120">
            <v>19597</v>
          </cell>
          <cell r="G120">
            <v>324033</v>
          </cell>
          <cell r="I120">
            <v>95548.411780753115</v>
          </cell>
          <cell r="J120">
            <v>0.74936110536131972</v>
          </cell>
          <cell r="K120">
            <v>19597</v>
          </cell>
          <cell r="L120">
            <v>115145.41178075311</v>
          </cell>
          <cell r="N120">
            <v>208887.58821924689</v>
          </cell>
          <cell r="P120">
            <v>0</v>
          </cell>
          <cell r="Q120">
            <v>95548.411780753115</v>
          </cell>
          <cell r="R120">
            <v>19597</v>
          </cell>
          <cell r="S120">
            <v>115145.41178075311</v>
          </cell>
          <cell r="U120">
            <v>147103.5</v>
          </cell>
          <cell r="V120">
            <v>0</v>
          </cell>
          <cell r="W120">
            <v>111</v>
          </cell>
          <cell r="X120">
            <v>22</v>
          </cell>
          <cell r="Y120">
            <v>304436</v>
          </cell>
          <cell r="Z120">
            <v>0</v>
          </cell>
          <cell r="AA120">
            <v>304436</v>
          </cell>
          <cell r="AB120">
            <v>19597</v>
          </cell>
          <cell r="AC120">
            <v>324033</v>
          </cell>
          <cell r="AD120">
            <v>0</v>
          </cell>
          <cell r="AE120">
            <v>0</v>
          </cell>
          <cell r="AF120">
            <v>0</v>
          </cell>
          <cell r="AG120">
            <v>324033</v>
          </cell>
          <cell r="AI120">
            <v>111</v>
          </cell>
          <cell r="AJ120">
            <v>111</v>
          </cell>
          <cell r="AK120" t="str">
            <v>GRANBY</v>
          </cell>
          <cell r="AL120">
            <v>304436</v>
          </cell>
          <cell r="AM120">
            <v>204632</v>
          </cell>
          <cell r="AN120">
            <v>99804</v>
          </cell>
          <cell r="AO120">
            <v>11998</v>
          </cell>
          <cell r="AP120">
            <v>0</v>
          </cell>
          <cell r="AQ120">
            <v>14194.25</v>
          </cell>
          <cell r="AR120">
            <v>1510.25</v>
          </cell>
          <cell r="AS120">
            <v>0</v>
          </cell>
          <cell r="AT120">
            <v>0</v>
          </cell>
          <cell r="AU120">
            <v>127506.5</v>
          </cell>
          <cell r="AV120">
            <v>95548.411780753115</v>
          </cell>
          <cell r="AX120">
            <v>111</v>
          </cell>
          <cell r="AY120" t="str">
            <v>GRANBY</v>
          </cell>
          <cell r="BC120">
            <v>0</v>
          </cell>
          <cell r="BF120">
            <v>0</v>
          </cell>
          <cell r="BG120">
            <v>0</v>
          </cell>
          <cell r="BI120">
            <v>0</v>
          </cell>
          <cell r="BJ120">
            <v>99804</v>
          </cell>
          <cell r="BK120">
            <v>99804</v>
          </cell>
          <cell r="BL120">
            <v>0</v>
          </cell>
          <cell r="BN120">
            <v>0</v>
          </cell>
          <cell r="BO120">
            <v>0</v>
          </cell>
          <cell r="BQ120">
            <v>23522</v>
          </cell>
          <cell r="BR120">
            <v>9603</v>
          </cell>
          <cell r="BU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-113</v>
          </cell>
        </row>
        <row r="123">
          <cell r="A123">
            <v>114</v>
          </cell>
          <cell r="B123">
            <v>114</v>
          </cell>
          <cell r="C123" t="str">
            <v>GREENFIELD</v>
          </cell>
          <cell r="D123">
            <v>89</v>
          </cell>
          <cell r="E123">
            <v>983829</v>
          </cell>
          <cell r="F123">
            <v>79428</v>
          </cell>
          <cell r="G123">
            <v>1063257</v>
          </cell>
          <cell r="I123">
            <v>0</v>
          </cell>
          <cell r="J123">
            <v>0</v>
          </cell>
          <cell r="K123">
            <v>79428</v>
          </cell>
          <cell r="L123">
            <v>79428</v>
          </cell>
          <cell r="N123">
            <v>983829</v>
          </cell>
          <cell r="P123">
            <v>0</v>
          </cell>
          <cell r="Q123">
            <v>0</v>
          </cell>
          <cell r="R123">
            <v>79428</v>
          </cell>
          <cell r="S123">
            <v>79428</v>
          </cell>
          <cell r="U123">
            <v>150117.25</v>
          </cell>
          <cell r="V123">
            <v>0</v>
          </cell>
          <cell r="W123">
            <v>114</v>
          </cell>
          <cell r="X123">
            <v>89</v>
          </cell>
          <cell r="Y123">
            <v>983829</v>
          </cell>
          <cell r="Z123">
            <v>0</v>
          </cell>
          <cell r="AA123">
            <v>983829</v>
          </cell>
          <cell r="AB123">
            <v>79428</v>
          </cell>
          <cell r="AC123">
            <v>1063257</v>
          </cell>
          <cell r="AD123">
            <v>0</v>
          </cell>
          <cell r="AE123">
            <v>0</v>
          </cell>
          <cell r="AF123">
            <v>0</v>
          </cell>
          <cell r="AG123">
            <v>1063257</v>
          </cell>
          <cell r="AI123">
            <v>114</v>
          </cell>
          <cell r="AJ123">
            <v>114</v>
          </cell>
          <cell r="AK123" t="str">
            <v>GREENFIELD</v>
          </cell>
          <cell r="AL123">
            <v>983829</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-116</v>
          </cell>
        </row>
        <row r="126">
          <cell r="A126">
            <v>117</v>
          </cell>
          <cell r="B126">
            <v>117</v>
          </cell>
          <cell r="C126" t="str">
            <v>HADLEY</v>
          </cell>
          <cell r="D126">
            <v>39</v>
          </cell>
          <cell r="E126">
            <v>502162</v>
          </cell>
          <cell r="F126">
            <v>34750</v>
          </cell>
          <cell r="G126">
            <v>536912</v>
          </cell>
          <cell r="I126">
            <v>29067.380851340888</v>
          </cell>
          <cell r="J126">
            <v>0.29206476696608485</v>
          </cell>
          <cell r="K126">
            <v>34750</v>
          </cell>
          <cell r="L126">
            <v>63817.380851340888</v>
          </cell>
          <cell r="N126">
            <v>473094.61914865911</v>
          </cell>
          <cell r="P126">
            <v>0</v>
          </cell>
          <cell r="Q126">
            <v>29067.380851340888</v>
          </cell>
          <cell r="R126">
            <v>34750</v>
          </cell>
          <cell r="S126">
            <v>63817.380851340888</v>
          </cell>
          <cell r="U126">
            <v>134273.75</v>
          </cell>
          <cell r="V126">
            <v>0</v>
          </cell>
          <cell r="W126">
            <v>117</v>
          </cell>
          <cell r="X126">
            <v>39</v>
          </cell>
          <cell r="Y126">
            <v>502162</v>
          </cell>
          <cell r="Z126">
            <v>0</v>
          </cell>
          <cell r="AA126">
            <v>502162</v>
          </cell>
          <cell r="AB126">
            <v>34750</v>
          </cell>
          <cell r="AC126">
            <v>536912</v>
          </cell>
          <cell r="AD126">
            <v>0</v>
          </cell>
          <cell r="AE126">
            <v>0</v>
          </cell>
          <cell r="AF126">
            <v>0</v>
          </cell>
          <cell r="AG126">
            <v>536912</v>
          </cell>
          <cell r="AI126">
            <v>117</v>
          </cell>
          <cell r="AJ126">
            <v>117</v>
          </cell>
          <cell r="AK126" t="str">
            <v>HADLEY</v>
          </cell>
          <cell r="AL126">
            <v>502162</v>
          </cell>
          <cell r="AM126">
            <v>471800</v>
          </cell>
          <cell r="AN126">
            <v>30362</v>
          </cell>
          <cell r="AO126">
            <v>22843.75</v>
          </cell>
          <cell r="AP126">
            <v>15796.5</v>
          </cell>
          <cell r="AQ126">
            <v>26926.75</v>
          </cell>
          <cell r="AR126">
            <v>3594.75</v>
          </cell>
          <cell r="AS126">
            <v>0</v>
          </cell>
          <cell r="AT126">
            <v>0</v>
          </cell>
          <cell r="AU126">
            <v>99523.75</v>
          </cell>
          <cell r="AV126">
            <v>29067.380851340888</v>
          </cell>
          <cell r="AX126">
            <v>117</v>
          </cell>
          <cell r="AY126" t="str">
            <v>HADLEY</v>
          </cell>
          <cell r="BC126">
            <v>0</v>
          </cell>
          <cell r="BF126">
            <v>0</v>
          </cell>
          <cell r="BG126">
            <v>0</v>
          </cell>
          <cell r="BI126">
            <v>0</v>
          </cell>
          <cell r="BJ126">
            <v>30362</v>
          </cell>
          <cell r="BK126">
            <v>30362</v>
          </cell>
          <cell r="BL126">
            <v>0</v>
          </cell>
          <cell r="BN126">
            <v>0</v>
          </cell>
          <cell r="BO126">
            <v>0</v>
          </cell>
          <cell r="BQ126">
            <v>36773</v>
          </cell>
          <cell r="BR126">
            <v>1112.25</v>
          </cell>
          <cell r="BU126">
            <v>-117</v>
          </cell>
        </row>
        <row r="127">
          <cell r="A127">
            <v>118</v>
          </cell>
          <cell r="B127">
            <v>118</v>
          </cell>
          <cell r="C127" t="str">
            <v>HALIFAX</v>
          </cell>
          <cell r="D127">
            <v>1</v>
          </cell>
          <cell r="E127">
            <v>10784</v>
          </cell>
          <cell r="F127">
            <v>893</v>
          </cell>
          <cell r="G127">
            <v>11677</v>
          </cell>
          <cell r="I127">
            <v>0</v>
          </cell>
          <cell r="J127">
            <v>0</v>
          </cell>
          <cell r="K127">
            <v>893</v>
          </cell>
          <cell r="L127">
            <v>893</v>
          </cell>
          <cell r="N127">
            <v>10784</v>
          </cell>
          <cell r="P127">
            <v>0</v>
          </cell>
          <cell r="Q127">
            <v>0</v>
          </cell>
          <cell r="R127">
            <v>893</v>
          </cell>
          <cell r="S127">
            <v>893</v>
          </cell>
          <cell r="U127">
            <v>3696</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-121</v>
          </cell>
        </row>
        <row r="131">
          <cell r="A131">
            <v>122</v>
          </cell>
          <cell r="B131">
            <v>122</v>
          </cell>
          <cell r="C131" t="str">
            <v>HANOVER</v>
          </cell>
          <cell r="D131">
            <v>30</v>
          </cell>
          <cell r="E131">
            <v>332430</v>
          </cell>
          <cell r="F131">
            <v>26790</v>
          </cell>
          <cell r="G131">
            <v>359220</v>
          </cell>
          <cell r="I131">
            <v>9632.9617985044461</v>
          </cell>
          <cell r="J131">
            <v>0.41823798363183995</v>
          </cell>
          <cell r="K131">
            <v>26790</v>
          </cell>
          <cell r="L131">
            <v>36422.961798504446</v>
          </cell>
          <cell r="N131">
            <v>322797.03820149554</v>
          </cell>
          <cell r="P131">
            <v>0</v>
          </cell>
          <cell r="Q131">
            <v>9632.9617985044461</v>
          </cell>
          <cell r="R131">
            <v>26790</v>
          </cell>
          <cell r="S131">
            <v>36422.961798504446</v>
          </cell>
          <cell r="U131">
            <v>49822.25</v>
          </cell>
          <cell r="V131">
            <v>0</v>
          </cell>
          <cell r="W131">
            <v>122</v>
          </cell>
          <cell r="X131">
            <v>30</v>
          </cell>
          <cell r="Y131">
            <v>332430</v>
          </cell>
          <cell r="Z131">
            <v>0</v>
          </cell>
          <cell r="AA131">
            <v>332430</v>
          </cell>
          <cell r="AB131">
            <v>26790</v>
          </cell>
          <cell r="AC131">
            <v>359220</v>
          </cell>
          <cell r="AD131">
            <v>0</v>
          </cell>
          <cell r="AE131">
            <v>0</v>
          </cell>
          <cell r="AF131">
            <v>0</v>
          </cell>
          <cell r="AG131">
            <v>359220</v>
          </cell>
          <cell r="AI131">
            <v>122</v>
          </cell>
          <cell r="AJ131">
            <v>122</v>
          </cell>
          <cell r="AK131" t="str">
            <v>HANOVER</v>
          </cell>
          <cell r="AL131">
            <v>332430</v>
          </cell>
          <cell r="AM131">
            <v>322368</v>
          </cell>
          <cell r="AN131">
            <v>10062</v>
          </cell>
          <cell r="AO131">
            <v>3336</v>
          </cell>
          <cell r="AP131">
            <v>2677.75</v>
          </cell>
          <cell r="AQ131">
            <v>853.25</v>
          </cell>
          <cell r="AR131">
            <v>0</v>
          </cell>
          <cell r="AS131">
            <v>6103.25</v>
          </cell>
          <cell r="AT131">
            <v>0</v>
          </cell>
          <cell r="AU131">
            <v>23032.25</v>
          </cell>
          <cell r="AV131">
            <v>9632.9617985044461</v>
          </cell>
          <cell r="AX131">
            <v>122</v>
          </cell>
          <cell r="AY131" t="str">
            <v>HANOVER</v>
          </cell>
          <cell r="BC131">
            <v>0</v>
          </cell>
          <cell r="BF131">
            <v>0</v>
          </cell>
          <cell r="BG131">
            <v>0</v>
          </cell>
          <cell r="BI131">
            <v>0</v>
          </cell>
          <cell r="BJ131">
            <v>10062</v>
          </cell>
          <cell r="BK131">
            <v>10062</v>
          </cell>
          <cell r="BL131">
            <v>0</v>
          </cell>
          <cell r="BN131">
            <v>0</v>
          </cell>
          <cell r="BO131">
            <v>0</v>
          </cell>
          <cell r="BQ131">
            <v>15942</v>
          </cell>
          <cell r="BR131">
            <v>3408</v>
          </cell>
          <cell r="BU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-124</v>
          </cell>
        </row>
        <row r="134">
          <cell r="A134">
            <v>125</v>
          </cell>
          <cell r="B134">
            <v>125</v>
          </cell>
          <cell r="C134" t="str">
            <v>HARVARD</v>
          </cell>
          <cell r="D134">
            <v>20</v>
          </cell>
          <cell r="E134">
            <v>290549</v>
          </cell>
          <cell r="F134">
            <v>17797</v>
          </cell>
          <cell r="G134">
            <v>308346</v>
          </cell>
          <cell r="I134">
            <v>0</v>
          </cell>
          <cell r="J134">
            <v>0</v>
          </cell>
          <cell r="K134">
            <v>17797</v>
          </cell>
          <cell r="L134">
            <v>17797</v>
          </cell>
          <cell r="N134">
            <v>290549</v>
          </cell>
          <cell r="P134">
            <v>0</v>
          </cell>
          <cell r="Q134">
            <v>0</v>
          </cell>
          <cell r="R134">
            <v>17797</v>
          </cell>
          <cell r="S134">
            <v>17797</v>
          </cell>
          <cell r="U134">
            <v>57875.75</v>
          </cell>
          <cell r="V134">
            <v>0</v>
          </cell>
          <cell r="W134">
            <v>125</v>
          </cell>
          <cell r="X134">
            <v>20</v>
          </cell>
          <cell r="Y134">
            <v>290549</v>
          </cell>
          <cell r="Z134">
            <v>0</v>
          </cell>
          <cell r="AA134">
            <v>290549</v>
          </cell>
          <cell r="AB134">
            <v>17797</v>
          </cell>
          <cell r="AC134">
            <v>308346</v>
          </cell>
          <cell r="AD134">
            <v>0</v>
          </cell>
          <cell r="AE134">
            <v>0</v>
          </cell>
          <cell r="AF134">
            <v>0</v>
          </cell>
          <cell r="AG134">
            <v>308346</v>
          </cell>
          <cell r="AI134">
            <v>125</v>
          </cell>
          <cell r="AJ134">
            <v>125</v>
          </cell>
          <cell r="AK134" t="str">
            <v>HARVARD</v>
          </cell>
          <cell r="AL134">
            <v>290549</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-126</v>
          </cell>
        </row>
        <row r="136">
          <cell r="A136">
            <v>127</v>
          </cell>
          <cell r="B136">
            <v>127</v>
          </cell>
          <cell r="C136" t="str">
            <v>HATFIELD</v>
          </cell>
          <cell r="D136">
            <v>9</v>
          </cell>
          <cell r="E136">
            <v>101547</v>
          </cell>
          <cell r="F136">
            <v>8037</v>
          </cell>
          <cell r="G136">
            <v>109584</v>
          </cell>
          <cell r="I136">
            <v>0</v>
          </cell>
          <cell r="J136">
            <v>0</v>
          </cell>
          <cell r="K136">
            <v>8037</v>
          </cell>
          <cell r="L136">
            <v>8037</v>
          </cell>
          <cell r="N136">
            <v>101547</v>
          </cell>
          <cell r="P136">
            <v>0</v>
          </cell>
          <cell r="Q136">
            <v>0</v>
          </cell>
          <cell r="R136">
            <v>8037</v>
          </cell>
          <cell r="S136">
            <v>8037</v>
          </cell>
          <cell r="U136">
            <v>27499</v>
          </cell>
          <cell r="V136">
            <v>0</v>
          </cell>
          <cell r="W136">
            <v>127</v>
          </cell>
          <cell r="X136">
            <v>9</v>
          </cell>
          <cell r="Y136">
            <v>101547</v>
          </cell>
          <cell r="Z136">
            <v>0</v>
          </cell>
          <cell r="AA136">
            <v>101547</v>
          </cell>
          <cell r="AB136">
            <v>8037</v>
          </cell>
          <cell r="AC136">
            <v>109584</v>
          </cell>
          <cell r="AD136">
            <v>0</v>
          </cell>
          <cell r="AE136">
            <v>0</v>
          </cell>
          <cell r="AF136">
            <v>0</v>
          </cell>
          <cell r="AG136">
            <v>109584</v>
          </cell>
          <cell r="AI136">
            <v>127</v>
          </cell>
          <cell r="AJ136">
            <v>127</v>
          </cell>
          <cell r="AK136" t="str">
            <v>HATFIELD</v>
          </cell>
          <cell r="AL136">
            <v>101547</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-127</v>
          </cell>
        </row>
        <row r="137">
          <cell r="A137">
            <v>128</v>
          </cell>
          <cell r="B137">
            <v>128</v>
          </cell>
          <cell r="C137" t="str">
            <v>HAVERHILL</v>
          </cell>
          <cell r="D137">
            <v>309</v>
          </cell>
          <cell r="E137">
            <v>2798957</v>
          </cell>
          <cell r="F137">
            <v>275937</v>
          </cell>
          <cell r="G137">
            <v>3074894</v>
          </cell>
          <cell r="I137">
            <v>0</v>
          </cell>
          <cell r="J137">
            <v>0</v>
          </cell>
          <cell r="K137">
            <v>275937</v>
          </cell>
          <cell r="L137">
            <v>275937</v>
          </cell>
          <cell r="N137">
            <v>2798957</v>
          </cell>
          <cell r="P137">
            <v>0</v>
          </cell>
          <cell r="Q137">
            <v>0</v>
          </cell>
          <cell r="R137">
            <v>275937</v>
          </cell>
          <cell r="S137">
            <v>275937</v>
          </cell>
          <cell r="U137">
            <v>430693.75</v>
          </cell>
          <cell r="V137">
            <v>0</v>
          </cell>
          <cell r="W137">
            <v>128</v>
          </cell>
          <cell r="X137">
            <v>309</v>
          </cell>
          <cell r="Y137">
            <v>2798957</v>
          </cell>
          <cell r="Z137">
            <v>0</v>
          </cell>
          <cell r="AA137">
            <v>2798957</v>
          </cell>
          <cell r="AB137">
            <v>275937</v>
          </cell>
          <cell r="AC137">
            <v>3074894</v>
          </cell>
          <cell r="AD137">
            <v>0</v>
          </cell>
          <cell r="AE137">
            <v>0</v>
          </cell>
          <cell r="AF137">
            <v>0</v>
          </cell>
          <cell r="AG137">
            <v>3074894</v>
          </cell>
          <cell r="AI137">
            <v>128</v>
          </cell>
          <cell r="AJ137">
            <v>128</v>
          </cell>
          <cell r="AK137" t="str">
            <v>HAVERHILL</v>
          </cell>
          <cell r="AL137">
            <v>2798957</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-130</v>
          </cell>
        </row>
        <row r="140">
          <cell r="A140">
            <v>131</v>
          </cell>
          <cell r="B140">
            <v>131</v>
          </cell>
          <cell r="C140" t="str">
            <v>HINGHAM</v>
          </cell>
          <cell r="D140">
            <v>11</v>
          </cell>
          <cell r="E140">
            <v>133008</v>
          </cell>
          <cell r="F140">
            <v>9823</v>
          </cell>
          <cell r="G140">
            <v>142831</v>
          </cell>
          <cell r="I140">
            <v>73100.221733910308</v>
          </cell>
          <cell r="J140">
            <v>0.92059973218198232</v>
          </cell>
          <cell r="K140">
            <v>9823</v>
          </cell>
          <cell r="L140">
            <v>82923.221733910308</v>
          </cell>
          <cell r="N140">
            <v>59907.778266089692</v>
          </cell>
          <cell r="P140">
            <v>0</v>
          </cell>
          <cell r="Q140">
            <v>73100.221733910308</v>
          </cell>
          <cell r="R140">
            <v>9823</v>
          </cell>
          <cell r="S140">
            <v>82923.221733910308</v>
          </cell>
          <cell r="U140">
            <v>89228</v>
          </cell>
          <cell r="V140">
            <v>0</v>
          </cell>
          <cell r="W140">
            <v>131</v>
          </cell>
          <cell r="X140">
            <v>11</v>
          </cell>
          <cell r="Y140">
            <v>133008</v>
          </cell>
          <cell r="Z140">
            <v>0</v>
          </cell>
          <cell r="AA140">
            <v>133008</v>
          </cell>
          <cell r="AB140">
            <v>9823</v>
          </cell>
          <cell r="AC140">
            <v>142831</v>
          </cell>
          <cell r="AD140">
            <v>0</v>
          </cell>
          <cell r="AE140">
            <v>0</v>
          </cell>
          <cell r="AF140">
            <v>0</v>
          </cell>
          <cell r="AG140">
            <v>142831</v>
          </cell>
          <cell r="AI140">
            <v>131</v>
          </cell>
          <cell r="AJ140">
            <v>131</v>
          </cell>
          <cell r="AK140" t="str">
            <v>HINGHAM</v>
          </cell>
          <cell r="AL140">
            <v>133008</v>
          </cell>
          <cell r="AM140">
            <v>56652</v>
          </cell>
          <cell r="AN140">
            <v>76356</v>
          </cell>
          <cell r="AO140">
            <v>19.5</v>
          </cell>
          <cell r="AP140">
            <v>2903.75</v>
          </cell>
          <cell r="AQ140">
            <v>125.75</v>
          </cell>
          <cell r="AR140">
            <v>0</v>
          </cell>
          <cell r="AS140">
            <v>0</v>
          </cell>
          <cell r="AT140">
            <v>0</v>
          </cell>
          <cell r="AU140">
            <v>79405</v>
          </cell>
          <cell r="AV140">
            <v>73100.221733910308</v>
          </cell>
          <cell r="AX140">
            <v>131</v>
          </cell>
          <cell r="AY140" t="str">
            <v>HINGHAM</v>
          </cell>
          <cell r="BC140">
            <v>0</v>
          </cell>
          <cell r="BF140">
            <v>0</v>
          </cell>
          <cell r="BG140">
            <v>0</v>
          </cell>
          <cell r="BI140">
            <v>0</v>
          </cell>
          <cell r="BJ140">
            <v>76356</v>
          </cell>
          <cell r="BK140">
            <v>76356</v>
          </cell>
          <cell r="BL140">
            <v>0</v>
          </cell>
          <cell r="BN140">
            <v>0</v>
          </cell>
          <cell r="BO140">
            <v>0</v>
          </cell>
          <cell r="BQ140">
            <v>3628</v>
          </cell>
          <cell r="BR140">
            <v>398.75</v>
          </cell>
          <cell r="BU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-132</v>
          </cell>
        </row>
        <row r="142">
          <cell r="A142">
            <v>133</v>
          </cell>
          <cell r="B142">
            <v>133</v>
          </cell>
          <cell r="C142" t="str">
            <v>HOLBROOK</v>
          </cell>
          <cell r="D142">
            <v>20</v>
          </cell>
          <cell r="E142">
            <v>227063</v>
          </cell>
          <cell r="F142">
            <v>17710</v>
          </cell>
          <cell r="G142">
            <v>244773</v>
          </cell>
          <cell r="I142">
            <v>40723.24548032038</v>
          </cell>
          <cell r="J142">
            <v>0.65017535103111124</v>
          </cell>
          <cell r="K142">
            <v>17710</v>
          </cell>
          <cell r="L142">
            <v>58433.24548032038</v>
          </cell>
          <cell r="N142">
            <v>186339.75451967961</v>
          </cell>
          <cell r="P142">
            <v>0</v>
          </cell>
          <cell r="Q142">
            <v>40723.24548032038</v>
          </cell>
          <cell r="R142">
            <v>17710</v>
          </cell>
          <cell r="S142">
            <v>58433.24548032038</v>
          </cell>
          <cell r="U142">
            <v>80344.25</v>
          </cell>
          <cell r="V142">
            <v>0</v>
          </cell>
          <cell r="W142">
            <v>133</v>
          </cell>
          <cell r="X142">
            <v>20</v>
          </cell>
          <cell r="Y142">
            <v>227063</v>
          </cell>
          <cell r="Z142">
            <v>0</v>
          </cell>
          <cell r="AA142">
            <v>227063</v>
          </cell>
          <cell r="AB142">
            <v>17710</v>
          </cell>
          <cell r="AC142">
            <v>244773</v>
          </cell>
          <cell r="AD142">
            <v>0</v>
          </cell>
          <cell r="AE142">
            <v>0</v>
          </cell>
          <cell r="AF142">
            <v>0</v>
          </cell>
          <cell r="AG142">
            <v>244773</v>
          </cell>
          <cell r="AI142">
            <v>133</v>
          </cell>
          <cell r="AJ142">
            <v>133</v>
          </cell>
          <cell r="AK142" t="str">
            <v>HOLBROOK</v>
          </cell>
          <cell r="AL142">
            <v>227063</v>
          </cell>
          <cell r="AM142">
            <v>184526</v>
          </cell>
          <cell r="AN142">
            <v>42537</v>
          </cell>
          <cell r="AO142">
            <v>0</v>
          </cell>
          <cell r="AP142">
            <v>4026.75</v>
          </cell>
          <cell r="AQ142">
            <v>3610.5</v>
          </cell>
          <cell r="AR142">
            <v>0</v>
          </cell>
          <cell r="AS142">
            <v>12460</v>
          </cell>
          <cell r="AT142">
            <v>0</v>
          </cell>
          <cell r="AU142">
            <v>62634.25</v>
          </cell>
          <cell r="AV142">
            <v>40723.24548032038</v>
          </cell>
          <cell r="AX142">
            <v>133</v>
          </cell>
          <cell r="AY142" t="str">
            <v>HOLBROOK</v>
          </cell>
          <cell r="BC142">
            <v>0</v>
          </cell>
          <cell r="BF142">
            <v>0</v>
          </cell>
          <cell r="BG142">
            <v>0</v>
          </cell>
          <cell r="BI142">
            <v>0</v>
          </cell>
          <cell r="BJ142">
            <v>42537</v>
          </cell>
          <cell r="BK142">
            <v>42537</v>
          </cell>
          <cell r="BL142">
            <v>0</v>
          </cell>
          <cell r="BN142">
            <v>0</v>
          </cell>
          <cell r="BO142">
            <v>0</v>
          </cell>
          <cell r="BQ142">
            <v>7121</v>
          </cell>
          <cell r="BR142">
            <v>0</v>
          </cell>
          <cell r="BU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-135</v>
          </cell>
        </row>
        <row r="145">
          <cell r="A145">
            <v>136</v>
          </cell>
          <cell r="B145">
            <v>136</v>
          </cell>
          <cell r="C145" t="str">
            <v>HOLLISTON</v>
          </cell>
          <cell r="D145">
            <v>11</v>
          </cell>
          <cell r="E145">
            <v>117562</v>
          </cell>
          <cell r="F145">
            <v>9664</v>
          </cell>
          <cell r="G145">
            <v>127226</v>
          </cell>
          <cell r="I145">
            <v>10320.346669437282</v>
          </cell>
          <cell r="J145">
            <v>0.36586919089389552</v>
          </cell>
          <cell r="K145">
            <v>9664</v>
          </cell>
          <cell r="L145">
            <v>19984.346669437284</v>
          </cell>
          <cell r="N145">
            <v>107241.65333056272</v>
          </cell>
          <cell r="P145">
            <v>0</v>
          </cell>
          <cell r="Q145">
            <v>10320.346669437282</v>
          </cell>
          <cell r="R145">
            <v>9664</v>
          </cell>
          <cell r="S145">
            <v>19984.346669437284</v>
          </cell>
          <cell r="U145">
            <v>37871.75</v>
          </cell>
          <cell r="V145">
            <v>0</v>
          </cell>
          <cell r="W145">
            <v>136</v>
          </cell>
          <cell r="X145">
            <v>11</v>
          </cell>
          <cell r="Y145">
            <v>117562</v>
          </cell>
          <cell r="Z145">
            <v>0</v>
          </cell>
          <cell r="AA145">
            <v>117562</v>
          </cell>
          <cell r="AB145">
            <v>9664</v>
          </cell>
          <cell r="AC145">
            <v>127226</v>
          </cell>
          <cell r="AD145">
            <v>0</v>
          </cell>
          <cell r="AE145">
            <v>0</v>
          </cell>
          <cell r="AF145">
            <v>0</v>
          </cell>
          <cell r="AG145">
            <v>127226</v>
          </cell>
          <cell r="AI145">
            <v>136</v>
          </cell>
          <cell r="AJ145">
            <v>136</v>
          </cell>
          <cell r="AK145" t="str">
            <v>HOLLISTON</v>
          </cell>
          <cell r="AL145">
            <v>117562</v>
          </cell>
          <cell r="AM145">
            <v>106782</v>
          </cell>
          <cell r="AN145">
            <v>10780</v>
          </cell>
          <cell r="AO145">
            <v>0</v>
          </cell>
          <cell r="AP145">
            <v>0</v>
          </cell>
          <cell r="AQ145">
            <v>0</v>
          </cell>
          <cell r="AR145">
            <v>0</v>
          </cell>
          <cell r="AS145">
            <v>17427.75</v>
          </cell>
          <cell r="AT145">
            <v>0</v>
          </cell>
          <cell r="AU145">
            <v>28207.75</v>
          </cell>
          <cell r="AV145">
            <v>10320.346669437282</v>
          </cell>
          <cell r="AX145">
            <v>136</v>
          </cell>
          <cell r="AY145" t="str">
            <v>HOLLISTON</v>
          </cell>
          <cell r="BC145">
            <v>0</v>
          </cell>
          <cell r="BF145">
            <v>0</v>
          </cell>
          <cell r="BG145">
            <v>0</v>
          </cell>
          <cell r="BI145">
            <v>0</v>
          </cell>
          <cell r="BJ145">
            <v>10780</v>
          </cell>
          <cell r="BK145">
            <v>10780</v>
          </cell>
          <cell r="BL145">
            <v>0</v>
          </cell>
          <cell r="BN145">
            <v>0</v>
          </cell>
          <cell r="BO145">
            <v>0</v>
          </cell>
          <cell r="BQ145">
            <v>0</v>
          </cell>
          <cell r="BR145">
            <v>0</v>
          </cell>
          <cell r="BU145">
            <v>-136</v>
          </cell>
        </row>
        <row r="146">
          <cell r="A146">
            <v>137</v>
          </cell>
          <cell r="B146">
            <v>137</v>
          </cell>
          <cell r="C146" t="str">
            <v>HOLYOKE</v>
          </cell>
          <cell r="D146">
            <v>843</v>
          </cell>
          <cell r="E146">
            <v>9713199</v>
          </cell>
          <cell r="F146">
            <v>750986</v>
          </cell>
          <cell r="G146">
            <v>10464185</v>
          </cell>
          <cell r="I146">
            <v>204406.04985079353</v>
          </cell>
          <cell r="J146">
            <v>0.19708783368245503</v>
          </cell>
          <cell r="K146">
            <v>750986</v>
          </cell>
          <cell r="L146">
            <v>955392.04985079356</v>
          </cell>
          <cell r="N146">
            <v>9508792.9501492064</v>
          </cell>
          <cell r="P146">
            <v>0</v>
          </cell>
          <cell r="Q146">
            <v>204406.04985079353</v>
          </cell>
          <cell r="R146">
            <v>750986</v>
          </cell>
          <cell r="S146">
            <v>955392.04985079356</v>
          </cell>
          <cell r="U146">
            <v>1788117.75</v>
          </cell>
          <cell r="V146">
            <v>0</v>
          </cell>
          <cell r="W146">
            <v>137</v>
          </cell>
          <cell r="X146">
            <v>843</v>
          </cell>
          <cell r="Y146">
            <v>9713199</v>
          </cell>
          <cell r="Z146">
            <v>0</v>
          </cell>
          <cell r="AA146">
            <v>9713199</v>
          </cell>
          <cell r="AB146">
            <v>750986</v>
          </cell>
          <cell r="AC146">
            <v>10464185</v>
          </cell>
          <cell r="AD146">
            <v>0</v>
          </cell>
          <cell r="AE146">
            <v>0</v>
          </cell>
          <cell r="AF146">
            <v>0</v>
          </cell>
          <cell r="AG146">
            <v>10464185</v>
          </cell>
          <cell r="AI146">
            <v>137</v>
          </cell>
          <cell r="AJ146">
            <v>137</v>
          </cell>
          <cell r="AK146" t="str">
            <v>HOLYOKE</v>
          </cell>
          <cell r="AL146">
            <v>9713199</v>
          </cell>
          <cell r="AM146">
            <v>9499689</v>
          </cell>
          <cell r="AN146">
            <v>213510</v>
          </cell>
          <cell r="AO146">
            <v>214858.5</v>
          </cell>
          <cell r="AP146">
            <v>391845.5</v>
          </cell>
          <cell r="AQ146">
            <v>81181</v>
          </cell>
          <cell r="AR146">
            <v>0</v>
          </cell>
          <cell r="AS146">
            <v>135736.75</v>
          </cell>
          <cell r="AT146">
            <v>0</v>
          </cell>
          <cell r="AU146">
            <v>1037131.75</v>
          </cell>
          <cell r="AV146">
            <v>204406.04985079353</v>
          </cell>
          <cell r="AX146">
            <v>137</v>
          </cell>
          <cell r="AY146" t="str">
            <v>HOLYOKE</v>
          </cell>
          <cell r="BC146">
            <v>0</v>
          </cell>
          <cell r="BF146">
            <v>0</v>
          </cell>
          <cell r="BG146">
            <v>0</v>
          </cell>
          <cell r="BI146">
            <v>0</v>
          </cell>
          <cell r="BJ146">
            <v>213510</v>
          </cell>
          <cell r="BK146">
            <v>213510</v>
          </cell>
          <cell r="BL146">
            <v>0</v>
          </cell>
          <cell r="BN146">
            <v>0</v>
          </cell>
          <cell r="BO146">
            <v>0</v>
          </cell>
          <cell r="BQ146">
            <v>1929261</v>
          </cell>
          <cell r="BR146">
            <v>85355.25</v>
          </cell>
          <cell r="BU146">
            <v>-137</v>
          </cell>
        </row>
        <row r="147">
          <cell r="A147">
            <v>138</v>
          </cell>
          <cell r="B147">
            <v>138</v>
          </cell>
          <cell r="C147" t="str">
            <v>HOPEDALE</v>
          </cell>
          <cell r="D147">
            <v>1</v>
          </cell>
          <cell r="E147">
            <v>12417</v>
          </cell>
          <cell r="F147">
            <v>872</v>
          </cell>
          <cell r="G147">
            <v>13289</v>
          </cell>
          <cell r="I147">
            <v>796.52397300295172</v>
          </cell>
          <cell r="J147">
            <v>0.95736054447470154</v>
          </cell>
          <cell r="K147">
            <v>872</v>
          </cell>
          <cell r="L147">
            <v>1668.5239730029516</v>
          </cell>
          <cell r="N147">
            <v>11620.476026997048</v>
          </cell>
          <cell r="P147">
            <v>0</v>
          </cell>
          <cell r="Q147">
            <v>796.52397300295172</v>
          </cell>
          <cell r="R147">
            <v>872</v>
          </cell>
          <cell r="S147">
            <v>1668.5239730029516</v>
          </cell>
          <cell r="U147">
            <v>1704</v>
          </cell>
          <cell r="V147">
            <v>0</v>
          </cell>
          <cell r="W147">
            <v>138</v>
          </cell>
          <cell r="X147">
            <v>1</v>
          </cell>
          <cell r="Y147">
            <v>12417</v>
          </cell>
          <cell r="Z147">
            <v>0</v>
          </cell>
          <cell r="AA147">
            <v>12417</v>
          </cell>
          <cell r="AB147">
            <v>872</v>
          </cell>
          <cell r="AC147">
            <v>13289</v>
          </cell>
          <cell r="AD147">
            <v>0</v>
          </cell>
          <cell r="AE147">
            <v>0</v>
          </cell>
          <cell r="AF147">
            <v>0</v>
          </cell>
          <cell r="AG147">
            <v>13289</v>
          </cell>
          <cell r="AI147">
            <v>138</v>
          </cell>
          <cell r="AJ147">
            <v>138</v>
          </cell>
          <cell r="AK147" t="str">
            <v>HOPEDALE</v>
          </cell>
          <cell r="AL147">
            <v>12417</v>
          </cell>
          <cell r="AM147">
            <v>11585</v>
          </cell>
          <cell r="AN147">
            <v>832</v>
          </cell>
          <cell r="AO147">
            <v>0</v>
          </cell>
          <cell r="AP147">
            <v>0</v>
          </cell>
          <cell r="AQ147">
            <v>0</v>
          </cell>
          <cell r="AR147">
            <v>0</v>
          </cell>
          <cell r="AS147">
            <v>0</v>
          </cell>
          <cell r="AT147">
            <v>0</v>
          </cell>
          <cell r="AU147">
            <v>832</v>
          </cell>
          <cell r="AV147">
            <v>796.52397300295172</v>
          </cell>
          <cell r="AX147">
            <v>138</v>
          </cell>
          <cell r="AY147" t="str">
            <v>HOPEDALE</v>
          </cell>
          <cell r="BC147">
            <v>0</v>
          </cell>
          <cell r="BF147">
            <v>0</v>
          </cell>
          <cell r="BG147">
            <v>0</v>
          </cell>
          <cell r="BI147">
            <v>0</v>
          </cell>
          <cell r="BJ147">
            <v>832</v>
          </cell>
          <cell r="BK147">
            <v>832</v>
          </cell>
          <cell r="BL147">
            <v>0</v>
          </cell>
          <cell r="BN147">
            <v>0</v>
          </cell>
          <cell r="BO147">
            <v>0</v>
          </cell>
          <cell r="BQ147">
            <v>138</v>
          </cell>
          <cell r="BR147">
            <v>0</v>
          </cell>
          <cell r="BU147">
            <v>-138</v>
          </cell>
        </row>
        <row r="148">
          <cell r="A148">
            <v>139</v>
          </cell>
          <cell r="B148">
            <v>139</v>
          </cell>
          <cell r="C148" t="str">
            <v>HOPKINTON</v>
          </cell>
          <cell r="D148">
            <v>22</v>
          </cell>
          <cell r="E148">
            <v>251033</v>
          </cell>
          <cell r="F148">
            <v>19256</v>
          </cell>
          <cell r="G148">
            <v>270289</v>
          </cell>
          <cell r="I148">
            <v>0</v>
          </cell>
          <cell r="J148">
            <v>0</v>
          </cell>
          <cell r="K148">
            <v>19256</v>
          </cell>
          <cell r="L148">
            <v>19256</v>
          </cell>
          <cell r="N148">
            <v>251033</v>
          </cell>
          <cell r="P148">
            <v>0</v>
          </cell>
          <cell r="Q148">
            <v>0</v>
          </cell>
          <cell r="R148">
            <v>19256</v>
          </cell>
          <cell r="S148">
            <v>19256</v>
          </cell>
          <cell r="U148">
            <v>55376</v>
          </cell>
          <cell r="V148">
            <v>0</v>
          </cell>
          <cell r="W148">
            <v>139</v>
          </cell>
          <cell r="X148">
            <v>22</v>
          </cell>
          <cell r="Y148">
            <v>251033</v>
          </cell>
          <cell r="Z148">
            <v>0</v>
          </cell>
          <cell r="AA148">
            <v>251033</v>
          </cell>
          <cell r="AB148">
            <v>19256</v>
          </cell>
          <cell r="AC148">
            <v>270289</v>
          </cell>
          <cell r="AD148">
            <v>0</v>
          </cell>
          <cell r="AE148">
            <v>0</v>
          </cell>
          <cell r="AF148">
            <v>0</v>
          </cell>
          <cell r="AG148">
            <v>270289</v>
          </cell>
          <cell r="AI148">
            <v>139</v>
          </cell>
          <cell r="AJ148">
            <v>139</v>
          </cell>
          <cell r="AK148" t="str">
            <v>HOPKINTON</v>
          </cell>
          <cell r="AL148">
            <v>251033</v>
          </cell>
          <cell r="AM148">
            <v>300684</v>
          </cell>
          <cell r="AN148">
            <v>0</v>
          </cell>
          <cell r="AO148">
            <v>16230.5</v>
          </cell>
          <cell r="AP148">
            <v>512</v>
          </cell>
          <cell r="AQ148">
            <v>0</v>
          </cell>
          <cell r="AR148">
            <v>0</v>
          </cell>
          <cell r="AS148">
            <v>19377.5</v>
          </cell>
          <cell r="AT148">
            <v>0</v>
          </cell>
          <cell r="AU148">
            <v>36120</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Q148">
            <v>39</v>
          </cell>
          <cell r="BR148">
            <v>13128.25</v>
          </cell>
          <cell r="BU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-140</v>
          </cell>
        </row>
        <row r="150">
          <cell r="A150">
            <v>141</v>
          </cell>
          <cell r="B150">
            <v>141</v>
          </cell>
          <cell r="C150" t="str">
            <v>HUDSON</v>
          </cell>
          <cell r="D150">
            <v>84</v>
          </cell>
          <cell r="E150">
            <v>1147524</v>
          </cell>
          <cell r="F150">
            <v>73248</v>
          </cell>
          <cell r="G150">
            <v>1220772</v>
          </cell>
          <cell r="I150">
            <v>209907.04353934515</v>
          </cell>
          <cell r="J150">
            <v>0.54596646291628426</v>
          </cell>
          <cell r="K150">
            <v>73248</v>
          </cell>
          <cell r="L150">
            <v>283155.04353934515</v>
          </cell>
          <cell r="N150">
            <v>937616.95646065485</v>
          </cell>
          <cell r="P150">
            <v>0</v>
          </cell>
          <cell r="Q150">
            <v>209907.04353934515</v>
          </cell>
          <cell r="R150">
            <v>73248</v>
          </cell>
          <cell r="S150">
            <v>283155.04353934515</v>
          </cell>
          <cell r="U150">
            <v>457716.75</v>
          </cell>
          <cell r="V150">
            <v>0</v>
          </cell>
          <cell r="W150">
            <v>141</v>
          </cell>
          <cell r="X150">
            <v>84</v>
          </cell>
          <cell r="Y150">
            <v>1147524</v>
          </cell>
          <cell r="Z150">
            <v>0</v>
          </cell>
          <cell r="AA150">
            <v>1147524</v>
          </cell>
          <cell r="AB150">
            <v>73248</v>
          </cell>
          <cell r="AC150">
            <v>1220772</v>
          </cell>
          <cell r="AD150">
            <v>0</v>
          </cell>
          <cell r="AE150">
            <v>0</v>
          </cell>
          <cell r="AF150">
            <v>0</v>
          </cell>
          <cell r="AG150">
            <v>1220772</v>
          </cell>
          <cell r="AI150">
            <v>141</v>
          </cell>
          <cell r="AJ150">
            <v>141</v>
          </cell>
          <cell r="AK150" t="str">
            <v>HUDSON</v>
          </cell>
          <cell r="AL150">
            <v>1147524</v>
          </cell>
          <cell r="AM150">
            <v>928268</v>
          </cell>
          <cell r="AN150">
            <v>219256</v>
          </cell>
          <cell r="AO150">
            <v>22396.5</v>
          </cell>
          <cell r="AP150">
            <v>0</v>
          </cell>
          <cell r="AQ150">
            <v>49340.75</v>
          </cell>
          <cell r="AR150">
            <v>57103</v>
          </cell>
          <cell r="AS150">
            <v>36372.5</v>
          </cell>
          <cell r="AT150">
            <v>0</v>
          </cell>
          <cell r="AU150">
            <v>384468.75</v>
          </cell>
          <cell r="AV150">
            <v>209907.04353934515</v>
          </cell>
          <cell r="AX150">
            <v>141</v>
          </cell>
          <cell r="AY150" t="str">
            <v>HUDSON</v>
          </cell>
          <cell r="BC150">
            <v>0</v>
          </cell>
          <cell r="BF150">
            <v>0</v>
          </cell>
          <cell r="BG150">
            <v>0</v>
          </cell>
          <cell r="BI150">
            <v>0</v>
          </cell>
          <cell r="BJ150">
            <v>219256</v>
          </cell>
          <cell r="BK150">
            <v>219256</v>
          </cell>
          <cell r="BL150">
            <v>0</v>
          </cell>
          <cell r="BN150">
            <v>0</v>
          </cell>
          <cell r="BO150">
            <v>0</v>
          </cell>
          <cell r="BQ150">
            <v>46988</v>
          </cell>
          <cell r="BR150">
            <v>41452.25</v>
          </cell>
          <cell r="BU150">
            <v>-141</v>
          </cell>
        </row>
        <row r="151">
          <cell r="A151">
            <v>142</v>
          </cell>
          <cell r="B151">
            <v>142</v>
          </cell>
          <cell r="C151" t="str">
            <v>HULL</v>
          </cell>
          <cell r="D151">
            <v>26</v>
          </cell>
          <cell r="E151">
            <v>391820</v>
          </cell>
          <cell r="F151">
            <v>23218</v>
          </cell>
          <cell r="G151">
            <v>415038</v>
          </cell>
          <cell r="I151">
            <v>40909.930786492943</v>
          </cell>
          <cell r="J151">
            <v>0.70712363512450205</v>
          </cell>
          <cell r="K151">
            <v>23218</v>
          </cell>
          <cell r="L151">
            <v>64127.930786492943</v>
          </cell>
          <cell r="N151">
            <v>350910.06921350706</v>
          </cell>
          <cell r="P151">
            <v>0</v>
          </cell>
          <cell r="Q151">
            <v>40909.930786492943</v>
          </cell>
          <cell r="R151">
            <v>23218</v>
          </cell>
          <cell r="S151">
            <v>64127.930786492943</v>
          </cell>
          <cell r="U151">
            <v>81072</v>
          </cell>
          <cell r="V151">
            <v>0</v>
          </cell>
          <cell r="W151">
            <v>142</v>
          </cell>
          <cell r="X151">
            <v>26</v>
          </cell>
          <cell r="Y151">
            <v>391820</v>
          </cell>
          <cell r="Z151">
            <v>0</v>
          </cell>
          <cell r="AA151">
            <v>391820</v>
          </cell>
          <cell r="AB151">
            <v>23218</v>
          </cell>
          <cell r="AC151">
            <v>415038</v>
          </cell>
          <cell r="AD151">
            <v>0</v>
          </cell>
          <cell r="AE151">
            <v>0</v>
          </cell>
          <cell r="AF151">
            <v>0</v>
          </cell>
          <cell r="AG151">
            <v>415038</v>
          </cell>
          <cell r="AI151">
            <v>142</v>
          </cell>
          <cell r="AJ151">
            <v>142</v>
          </cell>
          <cell r="AK151" t="str">
            <v>HULL</v>
          </cell>
          <cell r="AL151">
            <v>391820</v>
          </cell>
          <cell r="AM151">
            <v>349088</v>
          </cell>
          <cell r="AN151">
            <v>42732</v>
          </cell>
          <cell r="AO151">
            <v>8611</v>
          </cell>
          <cell r="AP151">
            <v>6511</v>
          </cell>
          <cell r="AQ151">
            <v>0</v>
          </cell>
          <cell r="AR151">
            <v>0</v>
          </cell>
          <cell r="AS151">
            <v>0</v>
          </cell>
          <cell r="AT151">
            <v>0</v>
          </cell>
          <cell r="AU151">
            <v>57854</v>
          </cell>
          <cell r="AV151">
            <v>40909.930786492943</v>
          </cell>
          <cell r="AX151">
            <v>142</v>
          </cell>
          <cell r="AY151" t="str">
            <v>HULL</v>
          </cell>
          <cell r="BC151">
            <v>0</v>
          </cell>
          <cell r="BF151">
            <v>0</v>
          </cell>
          <cell r="BG151">
            <v>0</v>
          </cell>
          <cell r="BI151">
            <v>0</v>
          </cell>
          <cell r="BJ151">
            <v>42732</v>
          </cell>
          <cell r="BK151">
            <v>42732</v>
          </cell>
          <cell r="BL151">
            <v>0</v>
          </cell>
          <cell r="BN151">
            <v>0</v>
          </cell>
          <cell r="BO151">
            <v>0</v>
          </cell>
          <cell r="BQ151">
            <v>9869</v>
          </cell>
          <cell r="BR151">
            <v>5685.75</v>
          </cell>
          <cell r="BU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-144</v>
          </cell>
        </row>
        <row r="154">
          <cell r="A154">
            <v>145</v>
          </cell>
          <cell r="B154">
            <v>145</v>
          </cell>
          <cell r="C154" t="str">
            <v>KINGSTON</v>
          </cell>
          <cell r="D154">
            <v>12</v>
          </cell>
          <cell r="E154">
            <v>127286</v>
          </cell>
          <cell r="F154">
            <v>10716</v>
          </cell>
          <cell r="G154">
            <v>138002</v>
          </cell>
          <cell r="I154">
            <v>23958.904986023881</v>
          </cell>
          <cell r="J154">
            <v>0.47358037963321303</v>
          </cell>
          <cell r="K154">
            <v>10716</v>
          </cell>
          <cell r="L154">
            <v>34674.904986023881</v>
          </cell>
          <cell r="N154">
            <v>103327.09501397613</v>
          </cell>
          <cell r="P154">
            <v>0</v>
          </cell>
          <cell r="Q154">
            <v>23958.904986023881</v>
          </cell>
          <cell r="R154">
            <v>10716</v>
          </cell>
          <cell r="S154">
            <v>34674.904986023881</v>
          </cell>
          <cell r="U154">
            <v>61307</v>
          </cell>
          <cell r="V154">
            <v>0</v>
          </cell>
          <cell r="W154">
            <v>145</v>
          </cell>
          <cell r="X154">
            <v>12</v>
          </cell>
          <cell r="Y154">
            <v>127286</v>
          </cell>
          <cell r="Z154">
            <v>0</v>
          </cell>
          <cell r="AA154">
            <v>127286</v>
          </cell>
          <cell r="AB154">
            <v>10716</v>
          </cell>
          <cell r="AC154">
            <v>138002</v>
          </cell>
          <cell r="AD154">
            <v>0</v>
          </cell>
          <cell r="AE154">
            <v>0</v>
          </cell>
          <cell r="AF154">
            <v>0</v>
          </cell>
          <cell r="AG154">
            <v>138002</v>
          </cell>
          <cell r="AI154">
            <v>145</v>
          </cell>
          <cell r="AJ154">
            <v>145</v>
          </cell>
          <cell r="AK154" t="str">
            <v>KINGSTON</v>
          </cell>
          <cell r="AL154">
            <v>127286</v>
          </cell>
          <cell r="AM154">
            <v>102260</v>
          </cell>
          <cell r="AN154">
            <v>25026</v>
          </cell>
          <cell r="AO154">
            <v>18617.75</v>
          </cell>
          <cell r="AP154">
            <v>2119.75</v>
          </cell>
          <cell r="AQ154">
            <v>4827.5</v>
          </cell>
          <cell r="AR154">
            <v>0</v>
          </cell>
          <cell r="AS154">
            <v>0</v>
          </cell>
          <cell r="AT154">
            <v>0</v>
          </cell>
          <cell r="AU154">
            <v>50591</v>
          </cell>
          <cell r="AV154">
            <v>23958.904986023881</v>
          </cell>
          <cell r="AX154">
            <v>145</v>
          </cell>
          <cell r="AY154" t="str">
            <v>KINGSTON</v>
          </cell>
          <cell r="BC154">
            <v>0</v>
          </cell>
          <cell r="BF154">
            <v>0</v>
          </cell>
          <cell r="BG154">
            <v>0</v>
          </cell>
          <cell r="BI154">
            <v>0</v>
          </cell>
          <cell r="BJ154">
            <v>25026</v>
          </cell>
          <cell r="BK154">
            <v>25026</v>
          </cell>
          <cell r="BL154">
            <v>0</v>
          </cell>
          <cell r="BN154">
            <v>0</v>
          </cell>
          <cell r="BO154">
            <v>0</v>
          </cell>
          <cell r="BQ154">
            <v>11630</v>
          </cell>
          <cell r="BR154">
            <v>20992.5</v>
          </cell>
          <cell r="BU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-147</v>
          </cell>
        </row>
        <row r="157">
          <cell r="A157">
            <v>148</v>
          </cell>
          <cell r="B157">
            <v>148</v>
          </cell>
          <cell r="C157" t="str">
            <v>LANESBOROUGH</v>
          </cell>
          <cell r="D157">
            <v>1</v>
          </cell>
          <cell r="E157">
            <v>15501</v>
          </cell>
          <cell r="F157">
            <v>893</v>
          </cell>
          <cell r="G157">
            <v>16394</v>
          </cell>
          <cell r="I157">
            <v>14840.045799902349</v>
          </cell>
          <cell r="J157">
            <v>0.49899699223774069</v>
          </cell>
          <cell r="K157">
            <v>893</v>
          </cell>
          <cell r="L157">
            <v>15733.045799902349</v>
          </cell>
          <cell r="N157">
            <v>660.95420009765076</v>
          </cell>
          <cell r="P157">
            <v>0</v>
          </cell>
          <cell r="Q157">
            <v>14840.045799902349</v>
          </cell>
          <cell r="R157">
            <v>893</v>
          </cell>
          <cell r="S157">
            <v>15733.045799902349</v>
          </cell>
          <cell r="U157">
            <v>30632.75</v>
          </cell>
          <cell r="V157">
            <v>0</v>
          </cell>
          <cell r="W157">
            <v>148</v>
          </cell>
          <cell r="X157">
            <v>1</v>
          </cell>
          <cell r="Y157">
            <v>15501</v>
          </cell>
          <cell r="Z157">
            <v>0</v>
          </cell>
          <cell r="AA157">
            <v>15501</v>
          </cell>
          <cell r="AB157">
            <v>893</v>
          </cell>
          <cell r="AC157">
            <v>16394</v>
          </cell>
          <cell r="AD157">
            <v>0</v>
          </cell>
          <cell r="AE157">
            <v>0</v>
          </cell>
          <cell r="AF157">
            <v>0</v>
          </cell>
          <cell r="AG157">
            <v>16394</v>
          </cell>
          <cell r="AI157">
            <v>148</v>
          </cell>
          <cell r="AJ157">
            <v>148</v>
          </cell>
          <cell r="AK157" t="str">
            <v>LANESBOROUGH</v>
          </cell>
          <cell r="AL157">
            <v>15501</v>
          </cell>
          <cell r="AM157">
            <v>0</v>
          </cell>
          <cell r="AN157">
            <v>15501</v>
          </cell>
          <cell r="AO157">
            <v>0</v>
          </cell>
          <cell r="AP157">
            <v>0</v>
          </cell>
          <cell r="AQ157">
            <v>0</v>
          </cell>
          <cell r="AR157">
            <v>14159</v>
          </cell>
          <cell r="AS157">
            <v>79.75</v>
          </cell>
          <cell r="AT157">
            <v>0</v>
          </cell>
          <cell r="AU157">
            <v>29739.75</v>
          </cell>
          <cell r="AV157">
            <v>14840.045799902349</v>
          </cell>
          <cell r="AX157">
            <v>148</v>
          </cell>
          <cell r="AY157" t="str">
            <v>LANESBOROUGH</v>
          </cell>
          <cell r="BC157">
            <v>0</v>
          </cell>
          <cell r="BF157">
            <v>0</v>
          </cell>
          <cell r="BG157">
            <v>0</v>
          </cell>
          <cell r="BI157">
            <v>0</v>
          </cell>
          <cell r="BJ157">
            <v>15501</v>
          </cell>
          <cell r="BK157">
            <v>15501</v>
          </cell>
          <cell r="BL157">
            <v>0</v>
          </cell>
          <cell r="BN157">
            <v>0</v>
          </cell>
          <cell r="BO157">
            <v>0</v>
          </cell>
          <cell r="BQ157">
            <v>0</v>
          </cell>
          <cell r="BR157">
            <v>0</v>
          </cell>
          <cell r="BU157">
            <v>-148</v>
          </cell>
        </row>
        <row r="158">
          <cell r="A158">
            <v>149</v>
          </cell>
          <cell r="B158">
            <v>149</v>
          </cell>
          <cell r="C158" t="str">
            <v>LAWRENCE</v>
          </cell>
          <cell r="D158">
            <v>1503</v>
          </cell>
          <cell r="E158">
            <v>17554143</v>
          </cell>
          <cell r="F158">
            <v>1341789</v>
          </cell>
          <cell r="G158">
            <v>18895932</v>
          </cell>
          <cell r="I158">
            <v>782520.66031892027</v>
          </cell>
          <cell r="J158">
            <v>0.31984521139735572</v>
          </cell>
          <cell r="K158">
            <v>1341789</v>
          </cell>
          <cell r="L158">
            <v>2124309.6603189204</v>
          </cell>
          <cell r="N158">
            <v>16771622.33968108</v>
          </cell>
          <cell r="P158">
            <v>0</v>
          </cell>
          <cell r="Q158">
            <v>782520.66031892027</v>
          </cell>
          <cell r="R158">
            <v>1341789</v>
          </cell>
          <cell r="S158">
            <v>2124309.6603189204</v>
          </cell>
          <cell r="U158">
            <v>3788349.5</v>
          </cell>
          <cell r="V158">
            <v>0</v>
          </cell>
          <cell r="W158">
            <v>149</v>
          </cell>
          <cell r="X158">
            <v>1503</v>
          </cell>
          <cell r="Y158">
            <v>17554143</v>
          </cell>
          <cell r="Z158">
            <v>0</v>
          </cell>
          <cell r="AA158">
            <v>17554143</v>
          </cell>
          <cell r="AB158">
            <v>1341789</v>
          </cell>
          <cell r="AC158">
            <v>18895932</v>
          </cell>
          <cell r="AD158">
            <v>0</v>
          </cell>
          <cell r="AE158">
            <v>0</v>
          </cell>
          <cell r="AF158">
            <v>0</v>
          </cell>
          <cell r="AG158">
            <v>18895932</v>
          </cell>
          <cell r="AI158">
            <v>149</v>
          </cell>
          <cell r="AJ158">
            <v>149</v>
          </cell>
          <cell r="AK158" t="str">
            <v>LAWRENCE</v>
          </cell>
          <cell r="AL158">
            <v>17554143</v>
          </cell>
          <cell r="AM158">
            <v>16736770</v>
          </cell>
          <cell r="AN158">
            <v>817373</v>
          </cell>
          <cell r="AO158">
            <v>492986</v>
          </cell>
          <cell r="AP158">
            <v>331326.5</v>
          </cell>
          <cell r="AQ158">
            <v>804875</v>
          </cell>
          <cell r="AR158">
            <v>0</v>
          </cell>
          <cell r="AS158">
            <v>0</v>
          </cell>
          <cell r="AT158">
            <v>0</v>
          </cell>
          <cell r="AU158">
            <v>2446560.5</v>
          </cell>
          <cell r="AV158">
            <v>782520.66031892027</v>
          </cell>
          <cell r="AX158">
            <v>149</v>
          </cell>
          <cell r="AY158" t="str">
            <v>LAWRENCE</v>
          </cell>
          <cell r="BC158">
            <v>0</v>
          </cell>
          <cell r="BF158">
            <v>0</v>
          </cell>
          <cell r="BG158">
            <v>0</v>
          </cell>
          <cell r="BI158">
            <v>0</v>
          </cell>
          <cell r="BJ158">
            <v>817373</v>
          </cell>
          <cell r="BK158">
            <v>817373</v>
          </cell>
          <cell r="BL158">
            <v>0</v>
          </cell>
          <cell r="BN158">
            <v>0</v>
          </cell>
          <cell r="BO158">
            <v>0</v>
          </cell>
          <cell r="BQ158">
            <v>1877369</v>
          </cell>
          <cell r="BR158">
            <v>362059</v>
          </cell>
          <cell r="BU158">
            <v>-149</v>
          </cell>
        </row>
        <row r="159">
          <cell r="A159">
            <v>150</v>
          </cell>
          <cell r="B159">
            <v>150</v>
          </cell>
          <cell r="C159" t="str">
            <v>LEE</v>
          </cell>
          <cell r="D159">
            <v>1</v>
          </cell>
          <cell r="E159">
            <v>18930</v>
          </cell>
          <cell r="F159">
            <v>893</v>
          </cell>
          <cell r="G159">
            <v>19823</v>
          </cell>
          <cell r="I159">
            <v>0</v>
          </cell>
          <cell r="J159">
            <v>0</v>
          </cell>
          <cell r="K159">
            <v>893</v>
          </cell>
          <cell r="L159">
            <v>893</v>
          </cell>
          <cell r="N159">
            <v>18930</v>
          </cell>
          <cell r="P159">
            <v>0</v>
          </cell>
          <cell r="Q159">
            <v>0</v>
          </cell>
          <cell r="R159">
            <v>893</v>
          </cell>
          <cell r="S159">
            <v>893</v>
          </cell>
          <cell r="U159">
            <v>8236.75</v>
          </cell>
          <cell r="V159">
            <v>0</v>
          </cell>
          <cell r="W159">
            <v>150</v>
          </cell>
          <cell r="X159">
            <v>1</v>
          </cell>
          <cell r="Y159">
            <v>18930</v>
          </cell>
          <cell r="Z159">
            <v>0</v>
          </cell>
          <cell r="AA159">
            <v>18930</v>
          </cell>
          <cell r="AB159">
            <v>893</v>
          </cell>
          <cell r="AC159">
            <v>19823</v>
          </cell>
          <cell r="AD159">
            <v>0</v>
          </cell>
          <cell r="AE159">
            <v>0</v>
          </cell>
          <cell r="AF159">
            <v>0</v>
          </cell>
          <cell r="AG159">
            <v>19823</v>
          </cell>
          <cell r="AI159">
            <v>150</v>
          </cell>
          <cell r="AJ159">
            <v>150</v>
          </cell>
          <cell r="AK159" t="str">
            <v>LEE</v>
          </cell>
          <cell r="AL159">
            <v>18930</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-150</v>
          </cell>
        </row>
        <row r="160">
          <cell r="A160">
            <v>151</v>
          </cell>
          <cell r="B160">
            <v>151</v>
          </cell>
          <cell r="C160" t="str">
            <v>LEICESTER</v>
          </cell>
          <cell r="D160">
            <v>11</v>
          </cell>
          <cell r="E160">
            <v>116379</v>
          </cell>
          <cell r="F160">
            <v>9792</v>
          </cell>
          <cell r="G160">
            <v>126171</v>
          </cell>
          <cell r="I160">
            <v>0</v>
          </cell>
          <cell r="J160">
            <v>0</v>
          </cell>
          <cell r="K160">
            <v>9792</v>
          </cell>
          <cell r="L160">
            <v>9792</v>
          </cell>
          <cell r="N160">
            <v>116379</v>
          </cell>
          <cell r="P160">
            <v>0</v>
          </cell>
          <cell r="Q160">
            <v>0</v>
          </cell>
          <cell r="R160">
            <v>9792</v>
          </cell>
          <cell r="S160">
            <v>9792</v>
          </cell>
          <cell r="U160">
            <v>43863</v>
          </cell>
          <cell r="V160">
            <v>0</v>
          </cell>
          <cell r="W160">
            <v>151</v>
          </cell>
          <cell r="X160">
            <v>11</v>
          </cell>
          <cell r="Y160">
            <v>116379</v>
          </cell>
          <cell r="Z160">
            <v>0</v>
          </cell>
          <cell r="AA160">
            <v>116379</v>
          </cell>
          <cell r="AB160">
            <v>9792</v>
          </cell>
          <cell r="AC160">
            <v>126171</v>
          </cell>
          <cell r="AD160">
            <v>0</v>
          </cell>
          <cell r="AE160">
            <v>0</v>
          </cell>
          <cell r="AF160">
            <v>0</v>
          </cell>
          <cell r="AG160">
            <v>126171</v>
          </cell>
          <cell r="AI160">
            <v>151</v>
          </cell>
          <cell r="AJ160">
            <v>151</v>
          </cell>
          <cell r="AK160" t="str">
            <v>LEICESTER</v>
          </cell>
          <cell r="AL160">
            <v>116379</v>
          </cell>
          <cell r="AM160">
            <v>129731</v>
          </cell>
          <cell r="AN160">
            <v>0</v>
          </cell>
          <cell r="AO160">
            <v>0</v>
          </cell>
          <cell r="AP160">
            <v>6664.5</v>
          </cell>
          <cell r="AQ160">
            <v>0</v>
          </cell>
          <cell r="AR160">
            <v>0</v>
          </cell>
          <cell r="AS160">
            <v>27406.5</v>
          </cell>
          <cell r="AT160">
            <v>0</v>
          </cell>
          <cell r="AU160">
            <v>34071</v>
          </cell>
          <cell r="AV160">
            <v>0</v>
          </cell>
          <cell r="AX160">
            <v>151</v>
          </cell>
          <cell r="AY160" t="str">
            <v>LEICESTER</v>
          </cell>
          <cell r="BC160">
            <v>0</v>
          </cell>
          <cell r="BF160">
            <v>0</v>
          </cell>
          <cell r="BG160">
            <v>0</v>
          </cell>
          <cell r="BI160">
            <v>0</v>
          </cell>
          <cell r="BJ160">
            <v>0</v>
          </cell>
          <cell r="BK160">
            <v>0</v>
          </cell>
          <cell r="BL160">
            <v>0</v>
          </cell>
          <cell r="BN160">
            <v>0</v>
          </cell>
          <cell r="BO160">
            <v>0</v>
          </cell>
          <cell r="BQ160">
            <v>12157</v>
          </cell>
          <cell r="BR160">
            <v>0</v>
          </cell>
          <cell r="BU160">
            <v>-151</v>
          </cell>
        </row>
        <row r="161">
          <cell r="A161">
            <v>152</v>
          </cell>
          <cell r="B161">
            <v>152</v>
          </cell>
          <cell r="C161" t="str">
            <v>LENOX</v>
          </cell>
          <cell r="D161">
            <v>2</v>
          </cell>
          <cell r="E161">
            <v>36048</v>
          </cell>
          <cell r="F161">
            <v>1786</v>
          </cell>
          <cell r="G161">
            <v>37834</v>
          </cell>
          <cell r="I161">
            <v>12793.208955815437</v>
          </cell>
          <cell r="J161">
            <v>0.67211521104406202</v>
          </cell>
          <cell r="K161">
            <v>1786</v>
          </cell>
          <cell r="L161">
            <v>14579.208955815437</v>
          </cell>
          <cell r="N161">
            <v>23254.791044184563</v>
          </cell>
          <cell r="P161">
            <v>0</v>
          </cell>
          <cell r="Q161">
            <v>12793.208955815437</v>
          </cell>
          <cell r="R161">
            <v>1786</v>
          </cell>
          <cell r="S161">
            <v>14579.208955815437</v>
          </cell>
          <cell r="U161">
            <v>20820.25</v>
          </cell>
          <cell r="V161">
            <v>0</v>
          </cell>
          <cell r="W161">
            <v>152</v>
          </cell>
          <cell r="X161">
            <v>2</v>
          </cell>
          <cell r="Y161">
            <v>36048</v>
          </cell>
          <cell r="Z161">
            <v>0</v>
          </cell>
          <cell r="AA161">
            <v>36048</v>
          </cell>
          <cell r="AB161">
            <v>1786</v>
          </cell>
          <cell r="AC161">
            <v>37834</v>
          </cell>
          <cell r="AD161">
            <v>0</v>
          </cell>
          <cell r="AE161">
            <v>0</v>
          </cell>
          <cell r="AF161">
            <v>0</v>
          </cell>
          <cell r="AG161">
            <v>37834</v>
          </cell>
          <cell r="AI161">
            <v>152</v>
          </cell>
          <cell r="AJ161">
            <v>152</v>
          </cell>
          <cell r="AK161" t="str">
            <v>LENOX</v>
          </cell>
          <cell r="AL161">
            <v>36048</v>
          </cell>
          <cell r="AM161">
            <v>22685</v>
          </cell>
          <cell r="AN161">
            <v>13363</v>
          </cell>
          <cell r="AO161">
            <v>5671.25</v>
          </cell>
          <cell r="AP161">
            <v>0</v>
          </cell>
          <cell r="AQ161">
            <v>0</v>
          </cell>
          <cell r="AR161">
            <v>0</v>
          </cell>
          <cell r="AS161">
            <v>0</v>
          </cell>
          <cell r="AT161">
            <v>0</v>
          </cell>
          <cell r="AU161">
            <v>19034.25</v>
          </cell>
          <cell r="AV161">
            <v>12793.208955815437</v>
          </cell>
          <cell r="AX161">
            <v>152</v>
          </cell>
          <cell r="AY161" t="str">
            <v>LENOX</v>
          </cell>
          <cell r="BC161">
            <v>0</v>
          </cell>
          <cell r="BF161">
            <v>0</v>
          </cell>
          <cell r="BG161">
            <v>0</v>
          </cell>
          <cell r="BI161">
            <v>0</v>
          </cell>
          <cell r="BJ161">
            <v>13363</v>
          </cell>
          <cell r="BK161">
            <v>13363</v>
          </cell>
          <cell r="BL161">
            <v>0</v>
          </cell>
          <cell r="BN161">
            <v>0</v>
          </cell>
          <cell r="BO161">
            <v>0</v>
          </cell>
          <cell r="BQ161">
            <v>0</v>
          </cell>
          <cell r="BR161">
            <v>5664.25</v>
          </cell>
          <cell r="BU161">
            <v>-152</v>
          </cell>
        </row>
        <row r="162">
          <cell r="A162">
            <v>153</v>
          </cell>
          <cell r="B162">
            <v>153</v>
          </cell>
          <cell r="C162" t="str">
            <v>LEOMINSTER</v>
          </cell>
          <cell r="D162">
            <v>80</v>
          </cell>
          <cell r="E162">
            <v>770008</v>
          </cell>
          <cell r="F162">
            <v>71419</v>
          </cell>
          <cell r="G162">
            <v>841427</v>
          </cell>
          <cell r="I162">
            <v>0</v>
          </cell>
          <cell r="J162">
            <v>0</v>
          </cell>
          <cell r="K162">
            <v>71419</v>
          </cell>
          <cell r="L162">
            <v>71419</v>
          </cell>
          <cell r="N162">
            <v>770008</v>
          </cell>
          <cell r="P162">
            <v>0</v>
          </cell>
          <cell r="Q162">
            <v>0</v>
          </cell>
          <cell r="R162">
            <v>71419</v>
          </cell>
          <cell r="S162">
            <v>71419</v>
          </cell>
          <cell r="U162">
            <v>133903.25</v>
          </cell>
          <cell r="V162">
            <v>0</v>
          </cell>
          <cell r="W162">
            <v>153</v>
          </cell>
          <cell r="X162">
            <v>80</v>
          </cell>
          <cell r="Y162">
            <v>770008</v>
          </cell>
          <cell r="Z162">
            <v>0</v>
          </cell>
          <cell r="AA162">
            <v>770008</v>
          </cell>
          <cell r="AB162">
            <v>71419</v>
          </cell>
          <cell r="AC162">
            <v>841427</v>
          </cell>
          <cell r="AD162">
            <v>0</v>
          </cell>
          <cell r="AE162">
            <v>0</v>
          </cell>
          <cell r="AF162">
            <v>0</v>
          </cell>
          <cell r="AG162">
            <v>841427</v>
          </cell>
          <cell r="AI162">
            <v>153</v>
          </cell>
          <cell r="AJ162">
            <v>153</v>
          </cell>
          <cell r="AK162" t="str">
            <v>LEOMINSTER</v>
          </cell>
          <cell r="AL162">
            <v>770008</v>
          </cell>
          <cell r="AM162">
            <v>835894</v>
          </cell>
          <cell r="AN162">
            <v>0</v>
          </cell>
          <cell r="AO162">
            <v>14016.5</v>
          </cell>
          <cell r="AP162">
            <v>26902.25</v>
          </cell>
          <cell r="AQ162">
            <v>12686.25</v>
          </cell>
          <cell r="AR162">
            <v>8879.25</v>
          </cell>
          <cell r="AS162">
            <v>0</v>
          </cell>
          <cell r="AT162">
            <v>0</v>
          </cell>
          <cell r="AU162">
            <v>62484.25</v>
          </cell>
          <cell r="AV162">
            <v>0</v>
          </cell>
          <cell r="AX162">
            <v>153</v>
          </cell>
          <cell r="AY162" t="str">
            <v>LEOMINSTER</v>
          </cell>
          <cell r="BC162">
            <v>0</v>
          </cell>
          <cell r="BF162">
            <v>0</v>
          </cell>
          <cell r="BG162">
            <v>0</v>
          </cell>
          <cell r="BI162">
            <v>0</v>
          </cell>
          <cell r="BJ162">
            <v>0</v>
          </cell>
          <cell r="BK162">
            <v>0</v>
          </cell>
          <cell r="BL162">
            <v>0</v>
          </cell>
          <cell r="BN162">
            <v>0</v>
          </cell>
          <cell r="BO162">
            <v>0</v>
          </cell>
          <cell r="BQ162">
            <v>15774</v>
          </cell>
          <cell r="BR162">
            <v>20517.5</v>
          </cell>
          <cell r="BU162">
            <v>-153</v>
          </cell>
        </row>
        <row r="163">
          <cell r="A163">
            <v>154</v>
          </cell>
          <cell r="B163">
            <v>154</v>
          </cell>
          <cell r="C163" t="str">
            <v>LEVERETT</v>
          </cell>
          <cell r="D163">
            <v>1</v>
          </cell>
          <cell r="E163">
            <v>19073</v>
          </cell>
          <cell r="F163">
            <v>893</v>
          </cell>
          <cell r="G163">
            <v>19966</v>
          </cell>
          <cell r="I163">
            <v>334.11883002167082</v>
          </cell>
          <cell r="J163">
            <v>4.4990080121412618E-2</v>
          </cell>
          <cell r="K163">
            <v>893</v>
          </cell>
          <cell r="L163">
            <v>1227.1188300216709</v>
          </cell>
          <cell r="N163">
            <v>18738.881169978329</v>
          </cell>
          <cell r="P163">
            <v>0</v>
          </cell>
          <cell r="Q163">
            <v>334.11883002167082</v>
          </cell>
          <cell r="R163">
            <v>893</v>
          </cell>
          <cell r="S163">
            <v>1227.1188300216709</v>
          </cell>
          <cell r="U163">
            <v>8319.5</v>
          </cell>
          <cell r="V163">
            <v>0</v>
          </cell>
          <cell r="W163">
            <v>154</v>
          </cell>
          <cell r="X163">
            <v>1</v>
          </cell>
          <cell r="Y163">
            <v>19073</v>
          </cell>
          <cell r="Z163">
            <v>0</v>
          </cell>
          <cell r="AA163">
            <v>19073</v>
          </cell>
          <cell r="AB163">
            <v>893</v>
          </cell>
          <cell r="AC163">
            <v>19966</v>
          </cell>
          <cell r="AD163">
            <v>0</v>
          </cell>
          <cell r="AE163">
            <v>0</v>
          </cell>
          <cell r="AF163">
            <v>0</v>
          </cell>
          <cell r="AG163">
            <v>19966</v>
          </cell>
          <cell r="AI163">
            <v>154</v>
          </cell>
          <cell r="AJ163">
            <v>154</v>
          </cell>
          <cell r="AK163" t="str">
            <v>LEVERETT</v>
          </cell>
          <cell r="AL163">
            <v>19073</v>
          </cell>
          <cell r="AM163">
            <v>18724</v>
          </cell>
          <cell r="AN163">
            <v>349</v>
          </cell>
          <cell r="AO163">
            <v>0</v>
          </cell>
          <cell r="AP163">
            <v>0</v>
          </cell>
          <cell r="AQ163">
            <v>0</v>
          </cell>
          <cell r="AR163">
            <v>4251.75</v>
          </cell>
          <cell r="AS163">
            <v>2825.75</v>
          </cell>
          <cell r="AT163">
            <v>0</v>
          </cell>
          <cell r="AU163">
            <v>7426.5</v>
          </cell>
          <cell r="AV163">
            <v>334.11883002167082</v>
          </cell>
          <cell r="AX163">
            <v>154</v>
          </cell>
          <cell r="AY163" t="str">
            <v>LEVERETT</v>
          </cell>
          <cell r="BC163">
            <v>0</v>
          </cell>
          <cell r="BF163">
            <v>0</v>
          </cell>
          <cell r="BG163">
            <v>0</v>
          </cell>
          <cell r="BI163">
            <v>0</v>
          </cell>
          <cell r="BJ163">
            <v>349</v>
          </cell>
          <cell r="BK163">
            <v>349</v>
          </cell>
          <cell r="BL163">
            <v>0</v>
          </cell>
          <cell r="BN163">
            <v>0</v>
          </cell>
          <cell r="BO163">
            <v>0</v>
          </cell>
          <cell r="BQ163">
            <v>4432</v>
          </cell>
          <cell r="BR163">
            <v>0</v>
          </cell>
          <cell r="BU163">
            <v>-154</v>
          </cell>
        </row>
        <row r="164">
          <cell r="A164">
            <v>155</v>
          </cell>
          <cell r="B164">
            <v>155</v>
          </cell>
          <cell r="C164" t="str">
            <v>LEXINGTON</v>
          </cell>
          <cell r="D164">
            <v>2</v>
          </cell>
          <cell r="E164">
            <v>31301</v>
          </cell>
          <cell r="F164">
            <v>1786</v>
          </cell>
          <cell r="G164">
            <v>33087</v>
          </cell>
          <cell r="I164">
            <v>2543.7069666692819</v>
          </cell>
          <cell r="J164">
            <v>0.24569757236253084</v>
          </cell>
          <cell r="K164">
            <v>1786</v>
          </cell>
          <cell r="L164">
            <v>4329.7069666692823</v>
          </cell>
          <cell r="N164">
            <v>28757.293033330716</v>
          </cell>
          <cell r="P164">
            <v>0</v>
          </cell>
          <cell r="Q164">
            <v>2543.7069666692819</v>
          </cell>
          <cell r="R164">
            <v>1786</v>
          </cell>
          <cell r="S164">
            <v>4329.7069666692823</v>
          </cell>
          <cell r="U164">
            <v>12139</v>
          </cell>
          <cell r="V164">
            <v>0</v>
          </cell>
          <cell r="W164">
            <v>155</v>
          </cell>
          <cell r="X164">
            <v>2</v>
          </cell>
          <cell r="Y164">
            <v>31301</v>
          </cell>
          <cell r="Z164">
            <v>0</v>
          </cell>
          <cell r="AA164">
            <v>31301</v>
          </cell>
          <cell r="AB164">
            <v>1786</v>
          </cell>
          <cell r="AC164">
            <v>33087</v>
          </cell>
          <cell r="AD164">
            <v>0</v>
          </cell>
          <cell r="AE164">
            <v>0</v>
          </cell>
          <cell r="AF164">
            <v>0</v>
          </cell>
          <cell r="AG164">
            <v>33087</v>
          </cell>
          <cell r="AI164">
            <v>155</v>
          </cell>
          <cell r="AJ164">
            <v>155</v>
          </cell>
          <cell r="AK164" t="str">
            <v>LEXINGTON</v>
          </cell>
          <cell r="AL164">
            <v>31301</v>
          </cell>
          <cell r="AM164">
            <v>28644</v>
          </cell>
          <cell r="AN164">
            <v>2657</v>
          </cell>
          <cell r="AO164">
            <v>136</v>
          </cell>
          <cell r="AP164">
            <v>0</v>
          </cell>
          <cell r="AQ164">
            <v>4820</v>
          </cell>
          <cell r="AR164">
            <v>2740</v>
          </cell>
          <cell r="AS164">
            <v>0</v>
          </cell>
          <cell r="AT164">
            <v>0</v>
          </cell>
          <cell r="AU164">
            <v>10353</v>
          </cell>
          <cell r="AV164">
            <v>2543.7069666692819</v>
          </cell>
          <cell r="AX164">
            <v>155</v>
          </cell>
          <cell r="AY164" t="str">
            <v>LEXINGTON</v>
          </cell>
          <cell r="BC164">
            <v>0</v>
          </cell>
          <cell r="BF164">
            <v>0</v>
          </cell>
          <cell r="BG164">
            <v>0</v>
          </cell>
          <cell r="BI164">
            <v>0</v>
          </cell>
          <cell r="BJ164">
            <v>2657</v>
          </cell>
          <cell r="BK164">
            <v>2657</v>
          </cell>
          <cell r="BL164">
            <v>0</v>
          </cell>
          <cell r="BN164">
            <v>0</v>
          </cell>
          <cell r="BO164">
            <v>0</v>
          </cell>
          <cell r="BQ164">
            <v>1716</v>
          </cell>
          <cell r="BR164">
            <v>136</v>
          </cell>
          <cell r="BU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-157</v>
          </cell>
        </row>
        <row r="167">
          <cell r="A167">
            <v>158</v>
          </cell>
          <cell r="B167">
            <v>158</v>
          </cell>
          <cell r="C167" t="str">
            <v>LITTLETON</v>
          </cell>
          <cell r="D167">
            <v>65</v>
          </cell>
          <cell r="E167">
            <v>786817</v>
          </cell>
          <cell r="F167">
            <v>57940</v>
          </cell>
          <cell r="G167">
            <v>844757</v>
          </cell>
          <cell r="I167">
            <v>28434.56553144311</v>
          </cell>
          <cell r="J167">
            <v>0.38342962076421594</v>
          </cell>
          <cell r="K167">
            <v>57940</v>
          </cell>
          <cell r="L167">
            <v>86374.565531443106</v>
          </cell>
          <cell r="N167">
            <v>758382.43446855689</v>
          </cell>
          <cell r="P167">
            <v>0</v>
          </cell>
          <cell r="Q167">
            <v>28434.56553144311</v>
          </cell>
          <cell r="R167">
            <v>57940</v>
          </cell>
          <cell r="S167">
            <v>86374.565531443106</v>
          </cell>
          <cell r="U167">
            <v>132098.5</v>
          </cell>
          <cell r="V167">
            <v>0</v>
          </cell>
          <cell r="W167">
            <v>158</v>
          </cell>
          <cell r="X167">
            <v>65</v>
          </cell>
          <cell r="Y167">
            <v>786817</v>
          </cell>
          <cell r="Z167">
            <v>0</v>
          </cell>
          <cell r="AA167">
            <v>786817</v>
          </cell>
          <cell r="AB167">
            <v>57940</v>
          </cell>
          <cell r="AC167">
            <v>844757</v>
          </cell>
          <cell r="AD167">
            <v>0</v>
          </cell>
          <cell r="AE167">
            <v>0</v>
          </cell>
          <cell r="AF167">
            <v>0</v>
          </cell>
          <cell r="AG167">
            <v>844757</v>
          </cell>
          <cell r="AI167">
            <v>158</v>
          </cell>
          <cell r="AJ167">
            <v>158</v>
          </cell>
          <cell r="AK167" t="str">
            <v>LITTLETON</v>
          </cell>
          <cell r="AL167">
            <v>786817</v>
          </cell>
          <cell r="AM167">
            <v>757116</v>
          </cell>
          <cell r="AN167">
            <v>29701</v>
          </cell>
          <cell r="AO167">
            <v>34912.25</v>
          </cell>
          <cell r="AP167">
            <v>999.75</v>
          </cell>
          <cell r="AQ167">
            <v>0</v>
          </cell>
          <cell r="AR167">
            <v>8545.5</v>
          </cell>
          <cell r="AS167">
            <v>0</v>
          </cell>
          <cell r="AT167">
            <v>0</v>
          </cell>
          <cell r="AU167">
            <v>74158.5</v>
          </cell>
          <cell r="AV167">
            <v>28434.56553144311</v>
          </cell>
          <cell r="AX167">
            <v>158</v>
          </cell>
          <cell r="AY167" t="str">
            <v>LITTLETON</v>
          </cell>
          <cell r="BC167">
            <v>0</v>
          </cell>
          <cell r="BF167">
            <v>0</v>
          </cell>
          <cell r="BG167">
            <v>0</v>
          </cell>
          <cell r="BI167">
            <v>0</v>
          </cell>
          <cell r="BJ167">
            <v>29701</v>
          </cell>
          <cell r="BK167">
            <v>29701</v>
          </cell>
          <cell r="BL167">
            <v>0</v>
          </cell>
          <cell r="BN167">
            <v>0</v>
          </cell>
          <cell r="BO167">
            <v>0</v>
          </cell>
          <cell r="BQ167">
            <v>11</v>
          </cell>
          <cell r="BR167">
            <v>38769.25</v>
          </cell>
          <cell r="BU167">
            <v>-158</v>
          </cell>
        </row>
        <row r="168">
          <cell r="A168">
            <v>159</v>
          </cell>
          <cell r="B168">
            <v>159</v>
          </cell>
          <cell r="C168" t="str">
            <v>LONGMEADOW</v>
          </cell>
          <cell r="D168">
            <v>8</v>
          </cell>
          <cell r="E168">
            <v>108446</v>
          </cell>
          <cell r="F168">
            <v>7116</v>
          </cell>
          <cell r="G168">
            <v>115562</v>
          </cell>
          <cell r="I168">
            <v>14628.469119573439</v>
          </cell>
          <cell r="J168">
            <v>0.4252152930622321</v>
          </cell>
          <cell r="K168">
            <v>7116</v>
          </cell>
          <cell r="L168">
            <v>21744.469119573441</v>
          </cell>
          <cell r="N168">
            <v>93817.530880426551</v>
          </cell>
          <cell r="P168">
            <v>0</v>
          </cell>
          <cell r="Q168">
            <v>14628.469119573439</v>
          </cell>
          <cell r="R168">
            <v>7116</v>
          </cell>
          <cell r="S168">
            <v>21744.469119573441</v>
          </cell>
          <cell r="U168">
            <v>41518.5</v>
          </cell>
          <cell r="V168">
            <v>0</v>
          </cell>
          <cell r="W168">
            <v>159</v>
          </cell>
          <cell r="X168">
            <v>8</v>
          </cell>
          <cell r="Y168">
            <v>108446</v>
          </cell>
          <cell r="Z168">
            <v>0</v>
          </cell>
          <cell r="AA168">
            <v>108446</v>
          </cell>
          <cell r="AB168">
            <v>7116</v>
          </cell>
          <cell r="AC168">
            <v>115562</v>
          </cell>
          <cell r="AD168">
            <v>0</v>
          </cell>
          <cell r="AE168">
            <v>0</v>
          </cell>
          <cell r="AF168">
            <v>0</v>
          </cell>
          <cell r="AG168">
            <v>115562</v>
          </cell>
          <cell r="AI168">
            <v>159</v>
          </cell>
          <cell r="AJ168">
            <v>159</v>
          </cell>
          <cell r="AK168" t="str">
            <v>LONGMEADOW</v>
          </cell>
          <cell r="AL168">
            <v>108446</v>
          </cell>
          <cell r="AM168">
            <v>93166</v>
          </cell>
          <cell r="AN168">
            <v>15280</v>
          </cell>
          <cell r="AO168">
            <v>1525</v>
          </cell>
          <cell r="AP168">
            <v>0</v>
          </cell>
          <cell r="AQ168">
            <v>1925.5</v>
          </cell>
          <cell r="AR168">
            <v>7733.5</v>
          </cell>
          <cell r="AS168">
            <v>7938.5</v>
          </cell>
          <cell r="AT168">
            <v>0</v>
          </cell>
          <cell r="AU168">
            <v>34402.5</v>
          </cell>
          <cell r="AV168">
            <v>14628.469119573439</v>
          </cell>
          <cell r="AX168">
            <v>159</v>
          </cell>
          <cell r="AY168" t="str">
            <v>LONGMEADOW</v>
          </cell>
          <cell r="BC168">
            <v>0</v>
          </cell>
          <cell r="BF168">
            <v>0</v>
          </cell>
          <cell r="BG168">
            <v>0</v>
          </cell>
          <cell r="BI168">
            <v>0</v>
          </cell>
          <cell r="BJ168">
            <v>15280</v>
          </cell>
          <cell r="BK168">
            <v>15280</v>
          </cell>
          <cell r="BL168">
            <v>0</v>
          </cell>
          <cell r="BN168">
            <v>0</v>
          </cell>
          <cell r="BO168">
            <v>0</v>
          </cell>
          <cell r="BQ168">
            <v>13579</v>
          </cell>
          <cell r="BR168">
            <v>805.5</v>
          </cell>
          <cell r="BU168">
            <v>-159</v>
          </cell>
        </row>
        <row r="169">
          <cell r="A169">
            <v>160</v>
          </cell>
          <cell r="B169">
            <v>160</v>
          </cell>
          <cell r="C169" t="str">
            <v>LOWELL</v>
          </cell>
          <cell r="D169">
            <v>1494</v>
          </cell>
          <cell r="E169">
            <v>17145257</v>
          </cell>
          <cell r="F169">
            <v>1316334</v>
          </cell>
          <cell r="G169">
            <v>18461591</v>
          </cell>
          <cell r="I169">
            <v>2452060.7564678076</v>
          </cell>
          <cell r="J169">
            <v>0.61516237493902814</v>
          </cell>
          <cell r="K169">
            <v>1316334</v>
          </cell>
          <cell r="L169">
            <v>3768394.7564678076</v>
          </cell>
          <cell r="N169">
            <v>14693196.243532192</v>
          </cell>
          <cell r="P169">
            <v>0</v>
          </cell>
          <cell r="Q169">
            <v>2452060.7564678076</v>
          </cell>
          <cell r="R169">
            <v>1316334</v>
          </cell>
          <cell r="S169">
            <v>3768394.7564678076</v>
          </cell>
          <cell r="U169">
            <v>5302372.25</v>
          </cell>
          <cell r="V169">
            <v>0</v>
          </cell>
          <cell r="W169">
            <v>160</v>
          </cell>
          <cell r="X169">
            <v>1494</v>
          </cell>
          <cell r="Y169">
            <v>17145257</v>
          </cell>
          <cell r="Z169">
            <v>0</v>
          </cell>
          <cell r="AA169">
            <v>17145257</v>
          </cell>
          <cell r="AB169">
            <v>1316334</v>
          </cell>
          <cell r="AC169">
            <v>18461591</v>
          </cell>
          <cell r="AD169">
            <v>0</v>
          </cell>
          <cell r="AE169">
            <v>0</v>
          </cell>
          <cell r="AF169">
            <v>0</v>
          </cell>
          <cell r="AG169">
            <v>18461591</v>
          </cell>
          <cell r="AI169">
            <v>160</v>
          </cell>
          <cell r="AJ169">
            <v>160</v>
          </cell>
          <cell r="AK169" t="str">
            <v>LOWELL</v>
          </cell>
          <cell r="AL169">
            <v>17145257</v>
          </cell>
          <cell r="AM169">
            <v>14583985</v>
          </cell>
          <cell r="AN169">
            <v>2561272</v>
          </cell>
          <cell r="AO169">
            <v>527358.75</v>
          </cell>
          <cell r="AP169">
            <v>860495.5</v>
          </cell>
          <cell r="AQ169">
            <v>36912</v>
          </cell>
          <cell r="AR169">
            <v>0</v>
          </cell>
          <cell r="AS169">
            <v>0</v>
          </cell>
          <cell r="AT169">
            <v>0</v>
          </cell>
          <cell r="AU169">
            <v>3986038.25</v>
          </cell>
          <cell r="AV169">
            <v>2452060.7564678076</v>
          </cell>
          <cell r="AX169">
            <v>160</v>
          </cell>
          <cell r="AY169" t="str">
            <v>LOWELL</v>
          </cell>
          <cell r="BC169">
            <v>0</v>
          </cell>
          <cell r="BF169">
            <v>0</v>
          </cell>
          <cell r="BG169">
            <v>0</v>
          </cell>
          <cell r="BI169">
            <v>0</v>
          </cell>
          <cell r="BJ169">
            <v>2561272</v>
          </cell>
          <cell r="BK169">
            <v>2561272</v>
          </cell>
          <cell r="BL169">
            <v>0</v>
          </cell>
          <cell r="BN169">
            <v>0</v>
          </cell>
          <cell r="BO169">
            <v>0</v>
          </cell>
          <cell r="BQ169">
            <v>1466252</v>
          </cell>
          <cell r="BR169">
            <v>598104.75</v>
          </cell>
          <cell r="BU169">
            <v>-160</v>
          </cell>
        </row>
        <row r="170">
          <cell r="A170">
            <v>161</v>
          </cell>
          <cell r="B170">
            <v>161</v>
          </cell>
          <cell r="C170" t="str">
            <v>LUDLOW</v>
          </cell>
          <cell r="D170">
            <v>29</v>
          </cell>
          <cell r="E170">
            <v>452356</v>
          </cell>
          <cell r="F170">
            <v>25826</v>
          </cell>
          <cell r="G170">
            <v>478182</v>
          </cell>
          <cell r="I170">
            <v>153296.3998234671</v>
          </cell>
          <cell r="J170">
            <v>0.71328518967162569</v>
          </cell>
          <cell r="K170">
            <v>25826</v>
          </cell>
          <cell r="L170">
            <v>179122.3998234671</v>
          </cell>
          <cell r="N170">
            <v>299059.60017653287</v>
          </cell>
          <cell r="P170">
            <v>0</v>
          </cell>
          <cell r="Q170">
            <v>153296.3998234671</v>
          </cell>
          <cell r="R170">
            <v>25826</v>
          </cell>
          <cell r="S170">
            <v>179122.3998234671</v>
          </cell>
          <cell r="U170">
            <v>240742</v>
          </cell>
          <cell r="V170">
            <v>0</v>
          </cell>
          <cell r="W170">
            <v>161</v>
          </cell>
          <cell r="X170">
            <v>29</v>
          </cell>
          <cell r="Y170">
            <v>452356</v>
          </cell>
          <cell r="Z170">
            <v>0</v>
          </cell>
          <cell r="AA170">
            <v>452356</v>
          </cell>
          <cell r="AB170">
            <v>25826</v>
          </cell>
          <cell r="AC170">
            <v>478182</v>
          </cell>
          <cell r="AD170">
            <v>0</v>
          </cell>
          <cell r="AE170">
            <v>0</v>
          </cell>
          <cell r="AF170">
            <v>0</v>
          </cell>
          <cell r="AG170">
            <v>478182</v>
          </cell>
          <cell r="AI170">
            <v>161</v>
          </cell>
          <cell r="AJ170">
            <v>161</v>
          </cell>
          <cell r="AK170" t="str">
            <v>LUDLOW</v>
          </cell>
          <cell r="AL170">
            <v>452356</v>
          </cell>
          <cell r="AM170">
            <v>292232</v>
          </cell>
          <cell r="AN170">
            <v>160124</v>
          </cell>
          <cell r="AO170">
            <v>13572.25</v>
          </cell>
          <cell r="AP170">
            <v>0</v>
          </cell>
          <cell r="AQ170">
            <v>10861</v>
          </cell>
          <cell r="AR170">
            <v>28954</v>
          </cell>
          <cell r="AS170">
            <v>1404.75</v>
          </cell>
          <cell r="AT170">
            <v>0</v>
          </cell>
          <cell r="AU170">
            <v>214916</v>
          </cell>
          <cell r="AV170">
            <v>153296.3998234671</v>
          </cell>
          <cell r="AX170">
            <v>161</v>
          </cell>
          <cell r="AY170" t="str">
            <v>LUDLOW</v>
          </cell>
          <cell r="BC170">
            <v>0</v>
          </cell>
          <cell r="BF170">
            <v>0</v>
          </cell>
          <cell r="BG170">
            <v>0</v>
          </cell>
          <cell r="BI170">
            <v>0</v>
          </cell>
          <cell r="BJ170">
            <v>160124</v>
          </cell>
          <cell r="BK170">
            <v>160124</v>
          </cell>
          <cell r="BL170">
            <v>0</v>
          </cell>
          <cell r="BN170">
            <v>0</v>
          </cell>
          <cell r="BO170">
            <v>0</v>
          </cell>
          <cell r="BQ170">
            <v>94030</v>
          </cell>
          <cell r="BR170">
            <v>20399.25</v>
          </cell>
          <cell r="BU170">
            <v>-161</v>
          </cell>
        </row>
        <row r="171">
          <cell r="A171">
            <v>162</v>
          </cell>
          <cell r="B171">
            <v>162</v>
          </cell>
          <cell r="C171" t="str">
            <v>LUNENBURG</v>
          </cell>
          <cell r="D171">
            <v>40</v>
          </cell>
          <cell r="E171">
            <v>472460</v>
          </cell>
          <cell r="F171">
            <v>35720</v>
          </cell>
          <cell r="G171">
            <v>508180</v>
          </cell>
          <cell r="I171">
            <v>0</v>
          </cell>
          <cell r="J171">
            <v>0</v>
          </cell>
          <cell r="K171">
            <v>35720</v>
          </cell>
          <cell r="L171">
            <v>35720</v>
          </cell>
          <cell r="N171">
            <v>472460</v>
          </cell>
          <cell r="P171">
            <v>0</v>
          </cell>
          <cell r="Q171">
            <v>0</v>
          </cell>
          <cell r="R171">
            <v>35720</v>
          </cell>
          <cell r="S171">
            <v>35720</v>
          </cell>
          <cell r="U171">
            <v>96302</v>
          </cell>
          <cell r="V171">
            <v>0</v>
          </cell>
          <cell r="W171">
            <v>162</v>
          </cell>
          <cell r="X171">
            <v>40</v>
          </cell>
          <cell r="Y171">
            <v>472460</v>
          </cell>
          <cell r="Z171">
            <v>0</v>
          </cell>
          <cell r="AA171">
            <v>472460</v>
          </cell>
          <cell r="AB171">
            <v>35720</v>
          </cell>
          <cell r="AC171">
            <v>508180</v>
          </cell>
          <cell r="AD171">
            <v>0</v>
          </cell>
          <cell r="AE171">
            <v>0</v>
          </cell>
          <cell r="AF171">
            <v>0</v>
          </cell>
          <cell r="AG171">
            <v>508180</v>
          </cell>
          <cell r="AI171">
            <v>162</v>
          </cell>
          <cell r="AJ171">
            <v>162</v>
          </cell>
          <cell r="AK171" t="str">
            <v>LUNENBURG</v>
          </cell>
          <cell r="AL171">
            <v>472460</v>
          </cell>
          <cell r="AM171">
            <v>479956</v>
          </cell>
          <cell r="AN171">
            <v>0</v>
          </cell>
          <cell r="AO171">
            <v>2206.25</v>
          </cell>
          <cell r="AP171">
            <v>16067</v>
          </cell>
          <cell r="AQ171">
            <v>26784.75</v>
          </cell>
          <cell r="AR171">
            <v>15524</v>
          </cell>
          <cell r="AS171">
            <v>0</v>
          </cell>
          <cell r="AT171">
            <v>0</v>
          </cell>
          <cell r="AU171">
            <v>60582</v>
          </cell>
          <cell r="AV171">
            <v>0</v>
          </cell>
          <cell r="AX171">
            <v>162</v>
          </cell>
          <cell r="AY171" t="str">
            <v>LUNENBURG</v>
          </cell>
          <cell r="BC171">
            <v>0</v>
          </cell>
          <cell r="BF171">
            <v>0</v>
          </cell>
          <cell r="BG171">
            <v>0</v>
          </cell>
          <cell r="BI171">
            <v>0</v>
          </cell>
          <cell r="BJ171">
            <v>0</v>
          </cell>
          <cell r="BK171">
            <v>0</v>
          </cell>
          <cell r="BL171">
            <v>0</v>
          </cell>
          <cell r="BN171">
            <v>0</v>
          </cell>
          <cell r="BO171">
            <v>0</v>
          </cell>
          <cell r="BQ171">
            <v>19805</v>
          </cell>
          <cell r="BR171">
            <v>2261.25</v>
          </cell>
          <cell r="BU171">
            <v>-162</v>
          </cell>
        </row>
        <row r="172">
          <cell r="A172">
            <v>163</v>
          </cell>
          <cell r="B172">
            <v>163</v>
          </cell>
          <cell r="C172" t="str">
            <v>LYNN</v>
          </cell>
          <cell r="D172">
            <v>1211</v>
          </cell>
          <cell r="E172">
            <v>13794514</v>
          </cell>
          <cell r="F172">
            <v>1064366</v>
          </cell>
          <cell r="G172">
            <v>14858880</v>
          </cell>
          <cell r="I172">
            <v>2431000.7392104534</v>
          </cell>
          <cell r="J172">
            <v>0.5727514891205413</v>
          </cell>
          <cell r="K172">
            <v>1064366</v>
          </cell>
          <cell r="L172">
            <v>3495366.7392104534</v>
          </cell>
          <cell r="N172">
            <v>11363513.260789547</v>
          </cell>
          <cell r="P172">
            <v>0</v>
          </cell>
          <cell r="Q172">
            <v>2431000.7392104534</v>
          </cell>
          <cell r="R172">
            <v>1064366</v>
          </cell>
          <cell r="S172">
            <v>3495366.7392104534</v>
          </cell>
          <cell r="U172">
            <v>5308791</v>
          </cell>
          <cell r="V172">
            <v>0</v>
          </cell>
          <cell r="W172">
            <v>163</v>
          </cell>
          <cell r="X172">
            <v>1211</v>
          </cell>
          <cell r="Y172">
            <v>13794514</v>
          </cell>
          <cell r="Z172">
            <v>0</v>
          </cell>
          <cell r="AA172">
            <v>13794514</v>
          </cell>
          <cell r="AB172">
            <v>1064366</v>
          </cell>
          <cell r="AC172">
            <v>14858880</v>
          </cell>
          <cell r="AD172">
            <v>0</v>
          </cell>
          <cell r="AE172">
            <v>0</v>
          </cell>
          <cell r="AF172">
            <v>0</v>
          </cell>
          <cell r="AG172">
            <v>14858880</v>
          </cell>
          <cell r="AI172">
            <v>163</v>
          </cell>
          <cell r="AJ172">
            <v>163</v>
          </cell>
          <cell r="AK172" t="str">
            <v>LYNN</v>
          </cell>
          <cell r="AL172">
            <v>13794514</v>
          </cell>
          <cell r="AM172">
            <v>11255240</v>
          </cell>
          <cell r="AN172">
            <v>2539274</v>
          </cell>
          <cell r="AO172">
            <v>309056.25</v>
          </cell>
          <cell r="AP172">
            <v>645236.5</v>
          </cell>
          <cell r="AQ172">
            <v>356117</v>
          </cell>
          <cell r="AR172">
            <v>273281.25</v>
          </cell>
          <cell r="AS172">
            <v>121460</v>
          </cell>
          <cell r="AT172">
            <v>0</v>
          </cell>
          <cell r="AU172">
            <v>4244425</v>
          </cell>
          <cell r="AV172">
            <v>2431000.7392104534</v>
          </cell>
          <cell r="AX172">
            <v>163</v>
          </cell>
          <cell r="AY172" t="str">
            <v>LYNN</v>
          </cell>
          <cell r="BC172">
            <v>0</v>
          </cell>
          <cell r="BF172">
            <v>0</v>
          </cell>
          <cell r="BG172">
            <v>0</v>
          </cell>
          <cell r="BI172">
            <v>0</v>
          </cell>
          <cell r="BJ172">
            <v>2539274</v>
          </cell>
          <cell r="BK172">
            <v>2539274</v>
          </cell>
          <cell r="BL172">
            <v>0</v>
          </cell>
          <cell r="BN172">
            <v>0</v>
          </cell>
          <cell r="BO172">
            <v>0</v>
          </cell>
          <cell r="BQ172">
            <v>3540676</v>
          </cell>
          <cell r="BR172">
            <v>330480.5</v>
          </cell>
          <cell r="BU172">
            <v>-163</v>
          </cell>
        </row>
        <row r="173">
          <cell r="A173">
            <v>164</v>
          </cell>
          <cell r="B173">
            <v>164</v>
          </cell>
          <cell r="C173" t="str">
            <v>LYNNFIELD</v>
          </cell>
          <cell r="D173">
            <v>2</v>
          </cell>
          <cell r="E173">
            <v>37200</v>
          </cell>
          <cell r="F173">
            <v>1752</v>
          </cell>
          <cell r="G173">
            <v>38952</v>
          </cell>
          <cell r="I173">
            <v>0</v>
          </cell>
          <cell r="J173">
            <v>0</v>
          </cell>
          <cell r="K173">
            <v>1752</v>
          </cell>
          <cell r="L173">
            <v>1752</v>
          </cell>
          <cell r="N173">
            <v>37200</v>
          </cell>
          <cell r="P173">
            <v>0</v>
          </cell>
          <cell r="Q173">
            <v>0</v>
          </cell>
          <cell r="R173">
            <v>1752</v>
          </cell>
          <cell r="S173">
            <v>1752</v>
          </cell>
          <cell r="U173">
            <v>12614</v>
          </cell>
          <cell r="V173">
            <v>0</v>
          </cell>
          <cell r="W173">
            <v>164</v>
          </cell>
          <cell r="X173">
            <v>2</v>
          </cell>
          <cell r="Y173">
            <v>37200</v>
          </cell>
          <cell r="Z173">
            <v>0</v>
          </cell>
          <cell r="AA173">
            <v>37200</v>
          </cell>
          <cell r="AB173">
            <v>1752</v>
          </cell>
          <cell r="AC173">
            <v>38952</v>
          </cell>
          <cell r="AD173">
            <v>0</v>
          </cell>
          <cell r="AE173">
            <v>0</v>
          </cell>
          <cell r="AF173">
            <v>0</v>
          </cell>
          <cell r="AG173">
            <v>38952</v>
          </cell>
          <cell r="AI173">
            <v>164</v>
          </cell>
          <cell r="AJ173">
            <v>164</v>
          </cell>
          <cell r="AK173" t="str">
            <v>LYNNFIELD</v>
          </cell>
          <cell r="AL173">
            <v>37200</v>
          </cell>
          <cell r="AM173">
            <v>55732</v>
          </cell>
          <cell r="AN173">
            <v>0</v>
          </cell>
          <cell r="AO173">
            <v>2786.5</v>
          </cell>
          <cell r="AP173">
            <v>2487</v>
          </cell>
          <cell r="AQ173">
            <v>96.75</v>
          </cell>
          <cell r="AR173">
            <v>0</v>
          </cell>
          <cell r="AS173">
            <v>5491.75</v>
          </cell>
          <cell r="AT173">
            <v>0</v>
          </cell>
          <cell r="AU173">
            <v>10862</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Q173">
            <v>20903</v>
          </cell>
          <cell r="BR173">
            <v>3853.25</v>
          </cell>
          <cell r="BU173">
            <v>-164</v>
          </cell>
        </row>
        <row r="174">
          <cell r="A174">
            <v>165</v>
          </cell>
          <cell r="B174">
            <v>165</v>
          </cell>
          <cell r="C174" t="str">
            <v>MALDEN</v>
          </cell>
          <cell r="D174">
            <v>859</v>
          </cell>
          <cell r="E174">
            <v>9039520</v>
          </cell>
          <cell r="F174">
            <v>764810</v>
          </cell>
          <cell r="G174">
            <v>9804330</v>
          </cell>
          <cell r="I174">
            <v>625041.55227664311</v>
          </cell>
          <cell r="J174">
            <v>0.52284463974667816</v>
          </cell>
          <cell r="K174">
            <v>764810</v>
          </cell>
          <cell r="L174">
            <v>1389851.552276643</v>
          </cell>
          <cell r="N174">
            <v>8414478.447723357</v>
          </cell>
          <cell r="P174">
            <v>0</v>
          </cell>
          <cell r="Q174">
            <v>625041.55227664311</v>
          </cell>
          <cell r="R174">
            <v>764810</v>
          </cell>
          <cell r="S174">
            <v>1389851.552276643</v>
          </cell>
          <cell r="U174">
            <v>1960273.25</v>
          </cell>
          <cell r="V174">
            <v>0</v>
          </cell>
          <cell r="W174">
            <v>165</v>
          </cell>
          <cell r="X174">
            <v>859</v>
          </cell>
          <cell r="Y174">
            <v>9039520</v>
          </cell>
          <cell r="Z174">
            <v>0</v>
          </cell>
          <cell r="AA174">
            <v>9039520</v>
          </cell>
          <cell r="AB174">
            <v>764810</v>
          </cell>
          <cell r="AC174">
            <v>9804330</v>
          </cell>
          <cell r="AD174">
            <v>0</v>
          </cell>
          <cell r="AE174">
            <v>0</v>
          </cell>
          <cell r="AF174">
            <v>0</v>
          </cell>
          <cell r="AG174">
            <v>9804330</v>
          </cell>
          <cell r="AI174">
            <v>165</v>
          </cell>
          <cell r="AJ174">
            <v>165</v>
          </cell>
          <cell r="AK174" t="str">
            <v>MALDEN</v>
          </cell>
          <cell r="AL174">
            <v>9039520</v>
          </cell>
          <cell r="AM174">
            <v>8386640</v>
          </cell>
          <cell r="AN174">
            <v>652880</v>
          </cell>
          <cell r="AO174">
            <v>40623.25</v>
          </cell>
          <cell r="AP174">
            <v>188493.75</v>
          </cell>
          <cell r="AQ174">
            <v>106605</v>
          </cell>
          <cell r="AR174">
            <v>164415</v>
          </cell>
          <cell r="AS174">
            <v>42446.25</v>
          </cell>
          <cell r="AT174">
            <v>0</v>
          </cell>
          <cell r="AU174">
            <v>1195463.25</v>
          </cell>
          <cell r="AV174">
            <v>625041.55227664311</v>
          </cell>
          <cell r="AX174">
            <v>165</v>
          </cell>
          <cell r="AY174" t="str">
            <v>MALDEN</v>
          </cell>
          <cell r="BC174">
            <v>0</v>
          </cell>
          <cell r="BF174">
            <v>0</v>
          </cell>
          <cell r="BG174">
            <v>0</v>
          </cell>
          <cell r="BI174">
            <v>0</v>
          </cell>
          <cell r="BJ174">
            <v>652880</v>
          </cell>
          <cell r="BK174">
            <v>652880</v>
          </cell>
          <cell r="BL174">
            <v>0</v>
          </cell>
          <cell r="BN174">
            <v>0</v>
          </cell>
          <cell r="BO174">
            <v>0</v>
          </cell>
          <cell r="BQ174">
            <v>558086</v>
          </cell>
          <cell r="BR174">
            <v>123989.5</v>
          </cell>
          <cell r="BU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-166</v>
          </cell>
        </row>
        <row r="176">
          <cell r="A176">
            <v>167</v>
          </cell>
          <cell r="B176">
            <v>167</v>
          </cell>
          <cell r="C176" t="str">
            <v>MANSFIELD</v>
          </cell>
          <cell r="D176">
            <v>114</v>
          </cell>
          <cell r="E176">
            <v>1292839</v>
          </cell>
          <cell r="F176">
            <v>101802</v>
          </cell>
          <cell r="G176">
            <v>1394641</v>
          </cell>
          <cell r="I176">
            <v>0</v>
          </cell>
          <cell r="J176">
            <v>0</v>
          </cell>
          <cell r="K176">
            <v>101802</v>
          </cell>
          <cell r="L176">
            <v>101802</v>
          </cell>
          <cell r="N176">
            <v>1292839</v>
          </cell>
          <cell r="P176">
            <v>0</v>
          </cell>
          <cell r="Q176">
            <v>0</v>
          </cell>
          <cell r="R176">
            <v>101802</v>
          </cell>
          <cell r="S176">
            <v>101802</v>
          </cell>
          <cell r="U176">
            <v>195401.5</v>
          </cell>
          <cell r="V176">
            <v>0</v>
          </cell>
          <cell r="W176">
            <v>167</v>
          </cell>
          <cell r="X176">
            <v>114</v>
          </cell>
          <cell r="Y176">
            <v>1292839</v>
          </cell>
          <cell r="Z176">
            <v>0</v>
          </cell>
          <cell r="AA176">
            <v>1292839</v>
          </cell>
          <cell r="AB176">
            <v>101802</v>
          </cell>
          <cell r="AC176">
            <v>1394641</v>
          </cell>
          <cell r="AD176">
            <v>0</v>
          </cell>
          <cell r="AE176">
            <v>0</v>
          </cell>
          <cell r="AF176">
            <v>0</v>
          </cell>
          <cell r="AG176">
            <v>1394641</v>
          </cell>
          <cell r="AI176">
            <v>167</v>
          </cell>
          <cell r="AJ176">
            <v>167</v>
          </cell>
          <cell r="AK176" t="str">
            <v>MANSFIELD</v>
          </cell>
          <cell r="AL176">
            <v>1292839</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BC176">
            <v>0</v>
          </cell>
          <cell r="BF176">
            <v>0</v>
          </cell>
          <cell r="BG176">
            <v>0</v>
          </cell>
          <cell r="BI176">
            <v>0</v>
          </cell>
          <cell r="BJ176">
            <v>0</v>
          </cell>
          <cell r="BK176">
            <v>0</v>
          </cell>
          <cell r="BL176">
            <v>0</v>
          </cell>
          <cell r="BN176">
            <v>0</v>
          </cell>
          <cell r="BO176">
            <v>0</v>
          </cell>
          <cell r="BQ176">
            <v>102171</v>
          </cell>
          <cell r="BR176">
            <v>0</v>
          </cell>
          <cell r="BU176">
            <v>-167</v>
          </cell>
        </row>
        <row r="177">
          <cell r="A177">
            <v>168</v>
          </cell>
          <cell r="B177">
            <v>168</v>
          </cell>
          <cell r="C177" t="str">
            <v>MARBLEHEAD</v>
          </cell>
          <cell r="D177">
            <v>189</v>
          </cell>
          <cell r="E177">
            <v>2156890</v>
          </cell>
          <cell r="F177">
            <v>168003</v>
          </cell>
          <cell r="G177">
            <v>2324893</v>
          </cell>
          <cell r="I177">
            <v>120921.33829096613</v>
          </cell>
          <cell r="J177">
            <v>0.34277451894520083</v>
          </cell>
          <cell r="K177">
            <v>168003</v>
          </cell>
          <cell r="L177">
            <v>288924.33829096612</v>
          </cell>
          <cell r="N177">
            <v>2035968.6617090339</v>
          </cell>
          <cell r="P177">
            <v>0</v>
          </cell>
          <cell r="Q177">
            <v>120921.33829096613</v>
          </cell>
          <cell r="R177">
            <v>168003</v>
          </cell>
          <cell r="S177">
            <v>288924.33829096612</v>
          </cell>
          <cell r="U177">
            <v>520775.25</v>
          </cell>
          <cell r="V177">
            <v>0</v>
          </cell>
          <cell r="W177">
            <v>168</v>
          </cell>
          <cell r="X177">
            <v>189</v>
          </cell>
          <cell r="Y177">
            <v>2156890</v>
          </cell>
          <cell r="Z177">
            <v>0</v>
          </cell>
          <cell r="AA177">
            <v>2156890</v>
          </cell>
          <cell r="AB177">
            <v>168003</v>
          </cell>
          <cell r="AC177">
            <v>2324893</v>
          </cell>
          <cell r="AD177">
            <v>0</v>
          </cell>
          <cell r="AE177">
            <v>0</v>
          </cell>
          <cell r="AF177">
            <v>0</v>
          </cell>
          <cell r="AG177">
            <v>2324893</v>
          </cell>
          <cell r="AI177">
            <v>168</v>
          </cell>
          <cell r="AJ177">
            <v>168</v>
          </cell>
          <cell r="AK177" t="str">
            <v>MARBLEHEAD</v>
          </cell>
          <cell r="AL177">
            <v>2156890</v>
          </cell>
          <cell r="AM177">
            <v>2030583</v>
          </cell>
          <cell r="AN177">
            <v>126307</v>
          </cell>
          <cell r="AO177">
            <v>6863</v>
          </cell>
          <cell r="AP177">
            <v>34480.25</v>
          </cell>
          <cell r="AQ177">
            <v>41852.75</v>
          </cell>
          <cell r="AR177">
            <v>41238.5</v>
          </cell>
          <cell r="AS177">
            <v>102030.75</v>
          </cell>
          <cell r="AT177">
            <v>0</v>
          </cell>
          <cell r="AU177">
            <v>352772.25</v>
          </cell>
          <cell r="AV177">
            <v>120921.33829096613</v>
          </cell>
          <cell r="AX177">
            <v>168</v>
          </cell>
          <cell r="AY177" t="str">
            <v>MARBLEHEAD</v>
          </cell>
          <cell r="BC177">
            <v>0</v>
          </cell>
          <cell r="BF177">
            <v>0</v>
          </cell>
          <cell r="BG177">
            <v>0</v>
          </cell>
          <cell r="BI177">
            <v>0</v>
          </cell>
          <cell r="BJ177">
            <v>126307</v>
          </cell>
          <cell r="BK177">
            <v>126307</v>
          </cell>
          <cell r="BL177">
            <v>0</v>
          </cell>
          <cell r="BN177">
            <v>0</v>
          </cell>
          <cell r="BO177">
            <v>0</v>
          </cell>
          <cell r="BQ177">
            <v>19281</v>
          </cell>
          <cell r="BR177">
            <v>33479.5</v>
          </cell>
          <cell r="BU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Q178">
            <v>0</v>
          </cell>
          <cell r="BR178">
            <v>0</v>
          </cell>
          <cell r="BU178">
            <v>-169</v>
          </cell>
        </row>
        <row r="179">
          <cell r="A179">
            <v>170</v>
          </cell>
          <cell r="B179">
            <v>170</v>
          </cell>
          <cell r="C179" t="str">
            <v>MARLBOROUGH</v>
          </cell>
          <cell r="D179">
            <v>485</v>
          </cell>
          <cell r="E179">
            <v>5471940</v>
          </cell>
          <cell r="F179">
            <v>422975</v>
          </cell>
          <cell r="G179">
            <v>5894915</v>
          </cell>
          <cell r="I179">
            <v>720358.28280563338</v>
          </cell>
          <cell r="J179">
            <v>0.49733001563265133</v>
          </cell>
          <cell r="K179">
            <v>422975</v>
          </cell>
          <cell r="L179">
            <v>1143333.2828056333</v>
          </cell>
          <cell r="N179">
            <v>4751581.7171943672</v>
          </cell>
          <cell r="P179">
            <v>0</v>
          </cell>
          <cell r="Q179">
            <v>720358.28280563338</v>
          </cell>
          <cell r="R179">
            <v>422975</v>
          </cell>
          <cell r="S179">
            <v>1143333.2828056333</v>
          </cell>
          <cell r="U179">
            <v>1871426.25</v>
          </cell>
          <cell r="V179">
            <v>0</v>
          </cell>
          <cell r="W179">
            <v>170</v>
          </cell>
          <cell r="X179">
            <v>485</v>
          </cell>
          <cell r="Y179">
            <v>5471940</v>
          </cell>
          <cell r="Z179">
            <v>0</v>
          </cell>
          <cell r="AA179">
            <v>5471940</v>
          </cell>
          <cell r="AB179">
            <v>422975</v>
          </cell>
          <cell r="AC179">
            <v>5894915</v>
          </cell>
          <cell r="AD179">
            <v>0</v>
          </cell>
          <cell r="AE179">
            <v>0</v>
          </cell>
          <cell r="AF179">
            <v>0</v>
          </cell>
          <cell r="AG179">
            <v>5894915</v>
          </cell>
          <cell r="AI179">
            <v>170</v>
          </cell>
          <cell r="AJ179">
            <v>170</v>
          </cell>
          <cell r="AK179" t="str">
            <v>MARLBOROUGH</v>
          </cell>
          <cell r="AL179">
            <v>5471940</v>
          </cell>
          <cell r="AM179">
            <v>4719498</v>
          </cell>
          <cell r="AN179">
            <v>752442</v>
          </cell>
          <cell r="AO179">
            <v>146599.75</v>
          </cell>
          <cell r="AP179">
            <v>194455.75</v>
          </cell>
          <cell r="AQ179">
            <v>143496.5</v>
          </cell>
          <cell r="AR179">
            <v>67259.25</v>
          </cell>
          <cell r="AS179">
            <v>144198</v>
          </cell>
          <cell r="AT179">
            <v>0</v>
          </cell>
          <cell r="AU179">
            <v>1448451.25</v>
          </cell>
          <cell r="AV179">
            <v>720358.28280563338</v>
          </cell>
          <cell r="AX179">
            <v>170</v>
          </cell>
          <cell r="AY179" t="str">
            <v>MARLBOROUGH</v>
          </cell>
          <cell r="BC179">
            <v>0</v>
          </cell>
          <cell r="BF179">
            <v>0</v>
          </cell>
          <cell r="BG179">
            <v>0</v>
          </cell>
          <cell r="BI179">
            <v>0</v>
          </cell>
          <cell r="BJ179">
            <v>752442</v>
          </cell>
          <cell r="BK179">
            <v>752442</v>
          </cell>
          <cell r="BL179">
            <v>0</v>
          </cell>
          <cell r="BN179">
            <v>0</v>
          </cell>
          <cell r="BO179">
            <v>0</v>
          </cell>
          <cell r="BQ179">
            <v>0</v>
          </cell>
          <cell r="BR179">
            <v>201809.5</v>
          </cell>
          <cell r="BU179">
            <v>-170</v>
          </cell>
        </row>
        <row r="180">
          <cell r="A180">
            <v>171</v>
          </cell>
          <cell r="B180">
            <v>171</v>
          </cell>
          <cell r="C180" t="str">
            <v>MARSHFIELD</v>
          </cell>
          <cell r="D180">
            <v>23</v>
          </cell>
          <cell r="E180">
            <v>244884</v>
          </cell>
          <cell r="F180">
            <v>20539</v>
          </cell>
          <cell r="G180">
            <v>265423</v>
          </cell>
          <cell r="I180">
            <v>0</v>
          </cell>
          <cell r="J180">
            <v>0</v>
          </cell>
          <cell r="K180">
            <v>20539</v>
          </cell>
          <cell r="L180">
            <v>20539</v>
          </cell>
          <cell r="N180">
            <v>244884</v>
          </cell>
          <cell r="P180">
            <v>0</v>
          </cell>
          <cell r="Q180">
            <v>0</v>
          </cell>
          <cell r="R180">
            <v>20539</v>
          </cell>
          <cell r="S180">
            <v>20539</v>
          </cell>
          <cell r="U180">
            <v>54040.25</v>
          </cell>
          <cell r="V180">
            <v>0</v>
          </cell>
          <cell r="W180">
            <v>171</v>
          </cell>
          <cell r="X180">
            <v>23</v>
          </cell>
          <cell r="Y180">
            <v>244884</v>
          </cell>
          <cell r="Z180">
            <v>0</v>
          </cell>
          <cell r="AA180">
            <v>244884</v>
          </cell>
          <cell r="AB180">
            <v>20539</v>
          </cell>
          <cell r="AC180">
            <v>265423</v>
          </cell>
          <cell r="AD180">
            <v>0</v>
          </cell>
          <cell r="AE180">
            <v>0</v>
          </cell>
          <cell r="AF180">
            <v>0</v>
          </cell>
          <cell r="AG180">
            <v>265423</v>
          </cell>
          <cell r="AI180">
            <v>171</v>
          </cell>
          <cell r="AJ180">
            <v>171</v>
          </cell>
          <cell r="AK180" t="str">
            <v>MARSHFIELD</v>
          </cell>
          <cell r="AL180">
            <v>244884</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-171</v>
          </cell>
        </row>
        <row r="181">
          <cell r="A181">
            <v>172</v>
          </cell>
          <cell r="B181">
            <v>172</v>
          </cell>
          <cell r="C181" t="str">
            <v>MASHPEE</v>
          </cell>
          <cell r="D181">
            <v>44</v>
          </cell>
          <cell r="E181">
            <v>658595</v>
          </cell>
          <cell r="F181">
            <v>39046</v>
          </cell>
          <cell r="G181">
            <v>697641</v>
          </cell>
          <cell r="I181">
            <v>96432.055563303264</v>
          </cell>
          <cell r="J181">
            <v>0.45816829504641099</v>
          </cell>
          <cell r="K181">
            <v>39046</v>
          </cell>
          <cell r="L181">
            <v>135478.05556330326</v>
          </cell>
          <cell r="N181">
            <v>562162.94443669671</v>
          </cell>
          <cell r="P181">
            <v>0</v>
          </cell>
          <cell r="Q181">
            <v>96432.055563303264</v>
          </cell>
          <cell r="R181">
            <v>39046</v>
          </cell>
          <cell r="S181">
            <v>135478.05556330326</v>
          </cell>
          <cell r="U181">
            <v>249519</v>
          </cell>
          <cell r="V181">
            <v>0</v>
          </cell>
          <cell r="W181">
            <v>172</v>
          </cell>
          <cell r="X181">
            <v>44</v>
          </cell>
          <cell r="Y181">
            <v>658595</v>
          </cell>
          <cell r="Z181">
            <v>0</v>
          </cell>
          <cell r="AA181">
            <v>658595</v>
          </cell>
          <cell r="AB181">
            <v>39046</v>
          </cell>
          <cell r="AC181">
            <v>697641</v>
          </cell>
          <cell r="AD181">
            <v>0</v>
          </cell>
          <cell r="AE181">
            <v>0</v>
          </cell>
          <cell r="AF181">
            <v>0</v>
          </cell>
          <cell r="AG181">
            <v>697641</v>
          </cell>
          <cell r="AI181">
            <v>172</v>
          </cell>
          <cell r="AJ181">
            <v>172</v>
          </cell>
          <cell r="AK181" t="str">
            <v>MASHPEE</v>
          </cell>
          <cell r="AL181">
            <v>658595</v>
          </cell>
          <cell r="AM181">
            <v>557868</v>
          </cell>
          <cell r="AN181">
            <v>100727</v>
          </cell>
          <cell r="AO181">
            <v>0</v>
          </cell>
          <cell r="AP181">
            <v>16631</v>
          </cell>
          <cell r="AQ181">
            <v>41864</v>
          </cell>
          <cell r="AR181">
            <v>27310.5</v>
          </cell>
          <cell r="AS181">
            <v>23940.5</v>
          </cell>
          <cell r="AT181">
            <v>0</v>
          </cell>
          <cell r="AU181">
            <v>210473</v>
          </cell>
          <cell r="AV181">
            <v>96432.055563303264</v>
          </cell>
          <cell r="AX181">
            <v>172</v>
          </cell>
          <cell r="AY181" t="str">
            <v>MASHPEE</v>
          </cell>
          <cell r="BC181">
            <v>0</v>
          </cell>
          <cell r="BF181">
            <v>0</v>
          </cell>
          <cell r="BG181">
            <v>0</v>
          </cell>
          <cell r="BI181">
            <v>0</v>
          </cell>
          <cell r="BJ181">
            <v>100727</v>
          </cell>
          <cell r="BK181">
            <v>100727</v>
          </cell>
          <cell r="BL181">
            <v>0</v>
          </cell>
          <cell r="BN181">
            <v>0</v>
          </cell>
          <cell r="BO181">
            <v>0</v>
          </cell>
          <cell r="BQ181">
            <v>17897</v>
          </cell>
          <cell r="BR181">
            <v>3365.75</v>
          </cell>
          <cell r="BU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-173</v>
          </cell>
        </row>
        <row r="183">
          <cell r="A183">
            <v>174</v>
          </cell>
          <cell r="B183">
            <v>174</v>
          </cell>
          <cell r="C183" t="str">
            <v>MAYNARD</v>
          </cell>
          <cell r="D183">
            <v>29</v>
          </cell>
          <cell r="E183">
            <v>357066</v>
          </cell>
          <cell r="F183">
            <v>25422</v>
          </cell>
          <cell r="G183">
            <v>382488</v>
          </cell>
          <cell r="I183">
            <v>173235.34788324172</v>
          </cell>
          <cell r="J183">
            <v>0.84813790632114083</v>
          </cell>
          <cell r="K183">
            <v>25422</v>
          </cell>
          <cell r="L183">
            <v>198657.34788324172</v>
          </cell>
          <cell r="N183">
            <v>183830.65211675828</v>
          </cell>
          <cell r="P183">
            <v>0</v>
          </cell>
          <cell r="Q183">
            <v>173235.34788324172</v>
          </cell>
          <cell r="R183">
            <v>25422</v>
          </cell>
          <cell r="S183">
            <v>198657.34788324172</v>
          </cell>
          <cell r="U183">
            <v>229675.75</v>
          </cell>
          <cell r="V183">
            <v>0</v>
          </cell>
          <cell r="W183">
            <v>174</v>
          </cell>
          <cell r="X183">
            <v>29</v>
          </cell>
          <cell r="Y183">
            <v>357066</v>
          </cell>
          <cell r="Z183">
            <v>0</v>
          </cell>
          <cell r="AA183">
            <v>357066</v>
          </cell>
          <cell r="AB183">
            <v>25422</v>
          </cell>
          <cell r="AC183">
            <v>382488</v>
          </cell>
          <cell r="AD183">
            <v>0</v>
          </cell>
          <cell r="AE183">
            <v>0</v>
          </cell>
          <cell r="AF183">
            <v>0</v>
          </cell>
          <cell r="AG183">
            <v>382488</v>
          </cell>
          <cell r="AI183">
            <v>174</v>
          </cell>
          <cell r="AJ183">
            <v>174</v>
          </cell>
          <cell r="AK183" t="str">
            <v>MAYNARD</v>
          </cell>
          <cell r="AL183">
            <v>357066</v>
          </cell>
          <cell r="AM183">
            <v>176115</v>
          </cell>
          <cell r="AN183">
            <v>180951</v>
          </cell>
          <cell r="AO183">
            <v>0</v>
          </cell>
          <cell r="AP183">
            <v>6319.25</v>
          </cell>
          <cell r="AQ183">
            <v>16983.5</v>
          </cell>
          <cell r="AR183">
            <v>0</v>
          </cell>
          <cell r="AS183">
            <v>0</v>
          </cell>
          <cell r="AT183">
            <v>0</v>
          </cell>
          <cell r="AU183">
            <v>204253.75</v>
          </cell>
          <cell r="AV183">
            <v>173235.34788324172</v>
          </cell>
          <cell r="AX183">
            <v>174</v>
          </cell>
          <cell r="AY183" t="str">
            <v>MAYNARD</v>
          </cell>
          <cell r="BC183">
            <v>0</v>
          </cell>
          <cell r="BF183">
            <v>0</v>
          </cell>
          <cell r="BG183">
            <v>0</v>
          </cell>
          <cell r="BI183">
            <v>0</v>
          </cell>
          <cell r="BJ183">
            <v>180951</v>
          </cell>
          <cell r="BK183">
            <v>180951</v>
          </cell>
          <cell r="BL183">
            <v>0</v>
          </cell>
          <cell r="BN183">
            <v>0</v>
          </cell>
          <cell r="BO183">
            <v>0</v>
          </cell>
          <cell r="BQ183">
            <v>0</v>
          </cell>
          <cell r="BR183">
            <v>0</v>
          </cell>
          <cell r="BU183">
            <v>-174</v>
          </cell>
        </row>
        <row r="184">
          <cell r="A184">
            <v>175</v>
          </cell>
          <cell r="B184">
            <v>175</v>
          </cell>
          <cell r="C184" t="str">
            <v>MEDFIELD</v>
          </cell>
          <cell r="D184">
            <v>1</v>
          </cell>
          <cell r="E184">
            <v>11550</v>
          </cell>
          <cell r="F184">
            <v>880</v>
          </cell>
          <cell r="G184">
            <v>12430</v>
          </cell>
          <cell r="I184">
            <v>540.90870762820634</v>
          </cell>
          <cell r="J184">
            <v>0.1563771921446101</v>
          </cell>
          <cell r="K184">
            <v>880</v>
          </cell>
          <cell r="L184">
            <v>1420.9087076282062</v>
          </cell>
          <cell r="N184">
            <v>11009.091292371793</v>
          </cell>
          <cell r="P184">
            <v>0</v>
          </cell>
          <cell r="Q184">
            <v>540.90870762820634</v>
          </cell>
          <cell r="R184">
            <v>880</v>
          </cell>
          <cell r="S184">
            <v>1420.9087076282062</v>
          </cell>
          <cell r="U184">
            <v>4339</v>
          </cell>
          <cell r="V184">
            <v>0</v>
          </cell>
          <cell r="W184">
            <v>175</v>
          </cell>
          <cell r="X184">
            <v>1</v>
          </cell>
          <cell r="Y184">
            <v>11550</v>
          </cell>
          <cell r="Z184">
            <v>0</v>
          </cell>
          <cell r="AA184">
            <v>11550</v>
          </cell>
          <cell r="AB184">
            <v>880</v>
          </cell>
          <cell r="AC184">
            <v>12430</v>
          </cell>
          <cell r="AD184">
            <v>0</v>
          </cell>
          <cell r="AE184">
            <v>0</v>
          </cell>
          <cell r="AF184">
            <v>0</v>
          </cell>
          <cell r="AG184">
            <v>12430</v>
          </cell>
          <cell r="AI184">
            <v>175</v>
          </cell>
          <cell r="AJ184">
            <v>175</v>
          </cell>
          <cell r="AK184" t="str">
            <v>MEDFIELD</v>
          </cell>
          <cell r="AL184">
            <v>11550</v>
          </cell>
          <cell r="AM184">
            <v>10985</v>
          </cell>
          <cell r="AN184">
            <v>565</v>
          </cell>
          <cell r="AO184">
            <v>0</v>
          </cell>
          <cell r="AP184">
            <v>2814</v>
          </cell>
          <cell r="AQ184">
            <v>0</v>
          </cell>
          <cell r="AR184">
            <v>0</v>
          </cell>
          <cell r="AS184">
            <v>80</v>
          </cell>
          <cell r="AT184">
            <v>0</v>
          </cell>
          <cell r="AU184">
            <v>3459</v>
          </cell>
          <cell r="AV184">
            <v>540.90870762820634</v>
          </cell>
          <cell r="AX184">
            <v>175</v>
          </cell>
          <cell r="AY184" t="str">
            <v>MEDFIELD</v>
          </cell>
          <cell r="BC184">
            <v>0</v>
          </cell>
          <cell r="BF184">
            <v>0</v>
          </cell>
          <cell r="BG184">
            <v>0</v>
          </cell>
          <cell r="BI184">
            <v>0</v>
          </cell>
          <cell r="BJ184">
            <v>565</v>
          </cell>
          <cell r="BK184">
            <v>565</v>
          </cell>
          <cell r="BL184">
            <v>0</v>
          </cell>
          <cell r="BN184">
            <v>0</v>
          </cell>
          <cell r="BO184">
            <v>0</v>
          </cell>
          <cell r="BQ184">
            <v>145</v>
          </cell>
          <cell r="BR184">
            <v>0</v>
          </cell>
          <cell r="BU184">
            <v>-175</v>
          </cell>
        </row>
        <row r="185">
          <cell r="A185">
            <v>176</v>
          </cell>
          <cell r="B185">
            <v>176</v>
          </cell>
          <cell r="C185" t="str">
            <v>MEDFORD</v>
          </cell>
          <cell r="D185">
            <v>344</v>
          </cell>
          <cell r="E185">
            <v>4545417</v>
          </cell>
          <cell r="F185">
            <v>304714</v>
          </cell>
          <cell r="G185">
            <v>4850131</v>
          </cell>
          <cell r="I185">
            <v>546781.15720801416</v>
          </cell>
          <cell r="J185">
            <v>0.72189573766874848</v>
          </cell>
          <cell r="K185">
            <v>304714</v>
          </cell>
          <cell r="L185">
            <v>851495.15720801416</v>
          </cell>
          <cell r="N185">
            <v>3998635.8427919857</v>
          </cell>
          <cell r="P185">
            <v>0</v>
          </cell>
          <cell r="Q185">
            <v>546781.15720801416</v>
          </cell>
          <cell r="R185">
            <v>304714</v>
          </cell>
          <cell r="S185">
            <v>851495.15720801416</v>
          </cell>
          <cell r="U185">
            <v>1062138</v>
          </cell>
          <cell r="V185">
            <v>0</v>
          </cell>
          <cell r="W185">
            <v>176</v>
          </cell>
          <cell r="X185">
            <v>344</v>
          </cell>
          <cell r="Y185">
            <v>4545417</v>
          </cell>
          <cell r="Z185">
            <v>0</v>
          </cell>
          <cell r="AA185">
            <v>4545417</v>
          </cell>
          <cell r="AB185">
            <v>304714</v>
          </cell>
          <cell r="AC185">
            <v>4850131</v>
          </cell>
          <cell r="AD185">
            <v>0</v>
          </cell>
          <cell r="AE185">
            <v>0</v>
          </cell>
          <cell r="AF185">
            <v>0</v>
          </cell>
          <cell r="AG185">
            <v>4850131</v>
          </cell>
          <cell r="AI185">
            <v>176</v>
          </cell>
          <cell r="AJ185">
            <v>176</v>
          </cell>
          <cell r="AK185" t="str">
            <v>MEDFORD</v>
          </cell>
          <cell r="AL185">
            <v>4545417</v>
          </cell>
          <cell r="AM185">
            <v>3974283</v>
          </cell>
          <cell r="AN185">
            <v>571134</v>
          </cell>
          <cell r="AO185">
            <v>28096.25</v>
          </cell>
          <cell r="AP185">
            <v>62354</v>
          </cell>
          <cell r="AQ185">
            <v>42014.5</v>
          </cell>
          <cell r="AR185">
            <v>3279.75</v>
          </cell>
          <cell r="AS185">
            <v>50545.5</v>
          </cell>
          <cell r="AT185">
            <v>0</v>
          </cell>
          <cell r="AU185">
            <v>757424</v>
          </cell>
          <cell r="AV185">
            <v>546781.15720801416</v>
          </cell>
          <cell r="AX185">
            <v>176</v>
          </cell>
          <cell r="AY185" t="str">
            <v>MEDFORD</v>
          </cell>
          <cell r="BC185">
            <v>0</v>
          </cell>
          <cell r="BF185">
            <v>0</v>
          </cell>
          <cell r="BG185">
            <v>0</v>
          </cell>
          <cell r="BI185">
            <v>0</v>
          </cell>
          <cell r="BJ185">
            <v>571134</v>
          </cell>
          <cell r="BK185">
            <v>571134</v>
          </cell>
          <cell r="BL185">
            <v>0</v>
          </cell>
          <cell r="BN185">
            <v>0</v>
          </cell>
          <cell r="BO185">
            <v>0</v>
          </cell>
          <cell r="BQ185">
            <v>160634</v>
          </cell>
          <cell r="BR185">
            <v>85035.75</v>
          </cell>
          <cell r="BU185">
            <v>-176</v>
          </cell>
        </row>
        <row r="186">
          <cell r="A186">
            <v>177</v>
          </cell>
          <cell r="B186">
            <v>177</v>
          </cell>
          <cell r="C186" t="str">
            <v>MEDWAY</v>
          </cell>
          <cell r="D186">
            <v>14</v>
          </cell>
          <cell r="E186">
            <v>160632</v>
          </cell>
          <cell r="F186">
            <v>12397</v>
          </cell>
          <cell r="G186">
            <v>173029</v>
          </cell>
          <cell r="I186">
            <v>0</v>
          </cell>
          <cell r="J186">
            <v>0</v>
          </cell>
          <cell r="K186">
            <v>12397</v>
          </cell>
          <cell r="L186">
            <v>12397</v>
          </cell>
          <cell r="N186">
            <v>160632</v>
          </cell>
          <cell r="P186">
            <v>0</v>
          </cell>
          <cell r="Q186">
            <v>0</v>
          </cell>
          <cell r="R186">
            <v>12397</v>
          </cell>
          <cell r="S186">
            <v>12397</v>
          </cell>
          <cell r="U186">
            <v>45592.75</v>
          </cell>
          <cell r="V186">
            <v>0</v>
          </cell>
          <cell r="W186">
            <v>177</v>
          </cell>
          <cell r="X186">
            <v>14</v>
          </cell>
          <cell r="Y186">
            <v>160632</v>
          </cell>
          <cell r="Z186">
            <v>0</v>
          </cell>
          <cell r="AA186">
            <v>160632</v>
          </cell>
          <cell r="AB186">
            <v>12397</v>
          </cell>
          <cell r="AC186">
            <v>173029</v>
          </cell>
          <cell r="AD186">
            <v>0</v>
          </cell>
          <cell r="AE186">
            <v>0</v>
          </cell>
          <cell r="AF186">
            <v>0</v>
          </cell>
          <cell r="AG186">
            <v>173029</v>
          </cell>
          <cell r="AI186">
            <v>177</v>
          </cell>
          <cell r="AJ186">
            <v>177</v>
          </cell>
          <cell r="AK186" t="str">
            <v>MEDWAY</v>
          </cell>
          <cell r="AL186">
            <v>160632</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-177</v>
          </cell>
        </row>
        <row r="187">
          <cell r="A187">
            <v>178</v>
          </cell>
          <cell r="B187">
            <v>178</v>
          </cell>
          <cell r="C187" t="str">
            <v>MELROSE</v>
          </cell>
          <cell r="D187">
            <v>258</v>
          </cell>
          <cell r="E187">
            <v>2531006</v>
          </cell>
          <cell r="F187">
            <v>230394</v>
          </cell>
          <cell r="G187">
            <v>2761400</v>
          </cell>
          <cell r="I187">
            <v>73241.911094492563</v>
          </cell>
          <cell r="J187">
            <v>0.36140958442926169</v>
          </cell>
          <cell r="K187">
            <v>230394</v>
          </cell>
          <cell r="L187">
            <v>303635.91109449253</v>
          </cell>
          <cell r="N187">
            <v>2457764.0889055077</v>
          </cell>
          <cell r="P187">
            <v>0</v>
          </cell>
          <cell r="Q187">
            <v>73241.911094492563</v>
          </cell>
          <cell r="R187">
            <v>230394</v>
          </cell>
          <cell r="S187">
            <v>303635.91109449253</v>
          </cell>
          <cell r="U187">
            <v>433050.25</v>
          </cell>
          <cell r="V187">
            <v>0</v>
          </cell>
          <cell r="W187">
            <v>178</v>
          </cell>
          <cell r="X187">
            <v>258</v>
          </cell>
          <cell r="Y187">
            <v>2531006</v>
          </cell>
          <cell r="Z187">
            <v>0</v>
          </cell>
          <cell r="AA187">
            <v>2531006</v>
          </cell>
          <cell r="AB187">
            <v>230394</v>
          </cell>
          <cell r="AC187">
            <v>2761400</v>
          </cell>
          <cell r="AD187">
            <v>0</v>
          </cell>
          <cell r="AE187">
            <v>0</v>
          </cell>
          <cell r="AF187">
            <v>0</v>
          </cell>
          <cell r="AG187">
            <v>2761400</v>
          </cell>
          <cell r="AI187">
            <v>178</v>
          </cell>
          <cell r="AJ187">
            <v>178</v>
          </cell>
          <cell r="AK187" t="str">
            <v>MELROSE</v>
          </cell>
          <cell r="AL187">
            <v>2531006</v>
          </cell>
          <cell r="AM187">
            <v>2454502</v>
          </cell>
          <cell r="AN187">
            <v>76504</v>
          </cell>
          <cell r="AO187">
            <v>48831.75</v>
          </cell>
          <cell r="AP187">
            <v>18282.25</v>
          </cell>
          <cell r="AQ187">
            <v>12672.25</v>
          </cell>
          <cell r="AR187">
            <v>4417.75</v>
          </cell>
          <cell r="AS187">
            <v>41948.25</v>
          </cell>
          <cell r="AT187">
            <v>0</v>
          </cell>
          <cell r="AU187">
            <v>202656.25</v>
          </cell>
          <cell r="AV187">
            <v>73241.911094492563</v>
          </cell>
          <cell r="AX187">
            <v>178</v>
          </cell>
          <cell r="AY187" t="str">
            <v>MELROSE</v>
          </cell>
          <cell r="BC187">
            <v>0</v>
          </cell>
          <cell r="BF187">
            <v>0</v>
          </cell>
          <cell r="BG187">
            <v>0</v>
          </cell>
          <cell r="BI187">
            <v>0</v>
          </cell>
          <cell r="BJ187">
            <v>76504</v>
          </cell>
          <cell r="BK187">
            <v>76504</v>
          </cell>
          <cell r="BL187">
            <v>0</v>
          </cell>
          <cell r="BN187">
            <v>0</v>
          </cell>
          <cell r="BO187">
            <v>0</v>
          </cell>
          <cell r="BQ187">
            <v>103954</v>
          </cell>
          <cell r="BR187">
            <v>79445.25</v>
          </cell>
          <cell r="BU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-180</v>
          </cell>
        </row>
        <row r="190">
          <cell r="A190">
            <v>181</v>
          </cell>
          <cell r="B190">
            <v>181</v>
          </cell>
          <cell r="C190" t="str">
            <v>METHUEN</v>
          </cell>
          <cell r="D190">
            <v>75</v>
          </cell>
          <cell r="E190">
            <v>859300</v>
          </cell>
          <cell r="F190">
            <v>66975</v>
          </cell>
          <cell r="G190">
            <v>926275</v>
          </cell>
          <cell r="I190">
            <v>108874.87055984096</v>
          </cell>
          <cell r="J190">
            <v>0.4638751915837323</v>
          </cell>
          <cell r="K190">
            <v>66975</v>
          </cell>
          <cell r="L190">
            <v>175849.87055984096</v>
          </cell>
          <cell r="N190">
            <v>750425.12944015907</v>
          </cell>
          <cell r="P190">
            <v>0</v>
          </cell>
          <cell r="Q190">
            <v>108874.87055984096</v>
          </cell>
          <cell r="R190">
            <v>66975</v>
          </cell>
          <cell r="S190">
            <v>175849.87055984096</v>
          </cell>
          <cell r="U190">
            <v>301682.25</v>
          </cell>
          <cell r="V190">
            <v>0</v>
          </cell>
          <cell r="W190">
            <v>181</v>
          </cell>
          <cell r="X190">
            <v>75</v>
          </cell>
          <cell r="Y190">
            <v>859300</v>
          </cell>
          <cell r="Z190">
            <v>0</v>
          </cell>
          <cell r="AA190">
            <v>859300</v>
          </cell>
          <cell r="AB190">
            <v>66975</v>
          </cell>
          <cell r="AC190">
            <v>926275</v>
          </cell>
          <cell r="AD190">
            <v>0</v>
          </cell>
          <cell r="AE190">
            <v>0</v>
          </cell>
          <cell r="AF190">
            <v>0</v>
          </cell>
          <cell r="AG190">
            <v>926275</v>
          </cell>
          <cell r="AI190">
            <v>181</v>
          </cell>
          <cell r="AJ190">
            <v>181</v>
          </cell>
          <cell r="AK190" t="str">
            <v>METHUEN</v>
          </cell>
          <cell r="AL190">
            <v>859300</v>
          </cell>
          <cell r="AM190">
            <v>745576</v>
          </cell>
          <cell r="AN190">
            <v>113724</v>
          </cell>
          <cell r="AO190">
            <v>25644.25</v>
          </cell>
          <cell r="AP190">
            <v>47084</v>
          </cell>
          <cell r="AQ190">
            <v>31421</v>
          </cell>
          <cell r="AR190">
            <v>7718.25</v>
          </cell>
          <cell r="AS190">
            <v>9115.75</v>
          </cell>
          <cell r="AT190">
            <v>0</v>
          </cell>
          <cell r="AU190">
            <v>234707.25</v>
          </cell>
          <cell r="AV190">
            <v>108874.87055984096</v>
          </cell>
          <cell r="AX190">
            <v>181</v>
          </cell>
          <cell r="AY190" t="str">
            <v>METHUEN</v>
          </cell>
          <cell r="BC190">
            <v>0</v>
          </cell>
          <cell r="BF190">
            <v>0</v>
          </cell>
          <cell r="BG190">
            <v>0</v>
          </cell>
          <cell r="BI190">
            <v>0</v>
          </cell>
          <cell r="BJ190">
            <v>113724</v>
          </cell>
          <cell r="BK190">
            <v>113724</v>
          </cell>
          <cell r="BL190">
            <v>0</v>
          </cell>
          <cell r="BN190">
            <v>0</v>
          </cell>
          <cell r="BO190">
            <v>0</v>
          </cell>
          <cell r="BQ190">
            <v>34618</v>
          </cell>
          <cell r="BR190">
            <v>25245.75</v>
          </cell>
          <cell r="BU190">
            <v>-181</v>
          </cell>
        </row>
        <row r="191">
          <cell r="A191">
            <v>182</v>
          </cell>
          <cell r="B191">
            <v>182</v>
          </cell>
          <cell r="C191" t="str">
            <v>MIDDLEBOROUGH</v>
          </cell>
          <cell r="D191">
            <v>23</v>
          </cell>
          <cell r="E191">
            <v>264385</v>
          </cell>
          <cell r="F191">
            <v>20539</v>
          </cell>
          <cell r="G191">
            <v>284924</v>
          </cell>
          <cell r="I191">
            <v>101591.27153747743</v>
          </cell>
          <cell r="J191">
            <v>0.81868693846408414</v>
          </cell>
          <cell r="K191">
            <v>20539</v>
          </cell>
          <cell r="L191">
            <v>122130.27153747743</v>
          </cell>
          <cell r="N191">
            <v>162793.72846252256</v>
          </cell>
          <cell r="P191">
            <v>0</v>
          </cell>
          <cell r="Q191">
            <v>101591.27153747743</v>
          </cell>
          <cell r="R191">
            <v>20539</v>
          </cell>
          <cell r="S191">
            <v>122130.27153747743</v>
          </cell>
          <cell r="U191">
            <v>144629.5</v>
          </cell>
          <cell r="V191">
            <v>0</v>
          </cell>
          <cell r="W191">
            <v>182</v>
          </cell>
          <cell r="X191">
            <v>23</v>
          </cell>
          <cell r="Y191">
            <v>264385</v>
          </cell>
          <cell r="Z191">
            <v>0</v>
          </cell>
          <cell r="AA191">
            <v>264385</v>
          </cell>
          <cell r="AB191">
            <v>20539</v>
          </cell>
          <cell r="AC191">
            <v>284924</v>
          </cell>
          <cell r="AD191">
            <v>0</v>
          </cell>
          <cell r="AE191">
            <v>0</v>
          </cell>
          <cell r="AF191">
            <v>0</v>
          </cell>
          <cell r="AG191">
            <v>284924</v>
          </cell>
          <cell r="AI191">
            <v>182</v>
          </cell>
          <cell r="AJ191">
            <v>182</v>
          </cell>
          <cell r="AK191" t="str">
            <v>MIDDLEBOROUGH</v>
          </cell>
          <cell r="AL191">
            <v>264385</v>
          </cell>
          <cell r="AM191">
            <v>158269</v>
          </cell>
          <cell r="AN191">
            <v>106116</v>
          </cell>
          <cell r="AO191">
            <v>13384.5</v>
          </cell>
          <cell r="AP191">
            <v>3483.75</v>
          </cell>
          <cell r="AQ191">
            <v>1106.25</v>
          </cell>
          <cell r="AR191">
            <v>0</v>
          </cell>
          <cell r="AS191">
            <v>0</v>
          </cell>
          <cell r="AT191">
            <v>0</v>
          </cell>
          <cell r="AU191">
            <v>124090.5</v>
          </cell>
          <cell r="AV191">
            <v>101591.27153747743</v>
          </cell>
          <cell r="AX191">
            <v>182</v>
          </cell>
          <cell r="AY191" t="str">
            <v>MIDDLEBOROUGH</v>
          </cell>
          <cell r="BC191">
            <v>0</v>
          </cell>
          <cell r="BF191">
            <v>0</v>
          </cell>
          <cell r="BG191">
            <v>0</v>
          </cell>
          <cell r="BI191">
            <v>0</v>
          </cell>
          <cell r="BJ191">
            <v>106116</v>
          </cell>
          <cell r="BK191">
            <v>106116</v>
          </cell>
          <cell r="BL191">
            <v>0</v>
          </cell>
          <cell r="BN191">
            <v>0</v>
          </cell>
          <cell r="BO191">
            <v>0</v>
          </cell>
          <cell r="BQ191">
            <v>23092</v>
          </cell>
          <cell r="BR191">
            <v>25782.25</v>
          </cell>
          <cell r="BU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-184</v>
          </cell>
        </row>
        <row r="194">
          <cell r="A194">
            <v>185</v>
          </cell>
          <cell r="B194">
            <v>185</v>
          </cell>
          <cell r="C194" t="str">
            <v>MILFORD</v>
          </cell>
          <cell r="D194">
            <v>5</v>
          </cell>
          <cell r="E194">
            <v>46915</v>
          </cell>
          <cell r="F194">
            <v>4426</v>
          </cell>
          <cell r="G194">
            <v>51341</v>
          </cell>
          <cell r="I194">
            <v>0</v>
          </cell>
          <cell r="J194">
            <v>0</v>
          </cell>
          <cell r="K194">
            <v>4426</v>
          </cell>
          <cell r="L194">
            <v>4426</v>
          </cell>
          <cell r="N194">
            <v>46915</v>
          </cell>
          <cell r="P194">
            <v>0</v>
          </cell>
          <cell r="Q194">
            <v>0</v>
          </cell>
          <cell r="R194">
            <v>4426</v>
          </cell>
          <cell r="S194">
            <v>4426</v>
          </cell>
          <cell r="U194">
            <v>11906.75</v>
          </cell>
          <cell r="V194">
            <v>0</v>
          </cell>
          <cell r="W194">
            <v>185</v>
          </cell>
          <cell r="X194">
            <v>5</v>
          </cell>
          <cell r="Y194">
            <v>46915</v>
          </cell>
          <cell r="Z194">
            <v>0</v>
          </cell>
          <cell r="AA194">
            <v>46915</v>
          </cell>
          <cell r="AB194">
            <v>4426</v>
          </cell>
          <cell r="AC194">
            <v>51341</v>
          </cell>
          <cell r="AD194">
            <v>0</v>
          </cell>
          <cell r="AE194">
            <v>0</v>
          </cell>
          <cell r="AF194">
            <v>0</v>
          </cell>
          <cell r="AG194">
            <v>51341</v>
          </cell>
          <cell r="AI194">
            <v>185</v>
          </cell>
          <cell r="AJ194">
            <v>185</v>
          </cell>
          <cell r="AK194" t="str">
            <v>MILFORD</v>
          </cell>
          <cell r="AL194">
            <v>46915</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-185</v>
          </cell>
        </row>
        <row r="195">
          <cell r="A195">
            <v>186</v>
          </cell>
          <cell r="B195">
            <v>186</v>
          </cell>
          <cell r="C195" t="str">
            <v>MILLBURY</v>
          </cell>
          <cell r="D195">
            <v>2</v>
          </cell>
          <cell r="E195">
            <v>25814</v>
          </cell>
          <cell r="F195">
            <v>1786</v>
          </cell>
          <cell r="G195">
            <v>27600</v>
          </cell>
          <cell r="I195">
            <v>0</v>
          </cell>
          <cell r="J195">
            <v>0</v>
          </cell>
          <cell r="K195">
            <v>1786</v>
          </cell>
          <cell r="L195">
            <v>1786</v>
          </cell>
          <cell r="N195">
            <v>25814</v>
          </cell>
          <cell r="P195">
            <v>0</v>
          </cell>
          <cell r="Q195">
            <v>0</v>
          </cell>
          <cell r="R195">
            <v>1786</v>
          </cell>
          <cell r="S195">
            <v>1786</v>
          </cell>
          <cell r="U195">
            <v>13771</v>
          </cell>
          <cell r="V195">
            <v>0</v>
          </cell>
          <cell r="W195">
            <v>186</v>
          </cell>
          <cell r="X195">
            <v>2</v>
          </cell>
          <cell r="Y195">
            <v>25814</v>
          </cell>
          <cell r="Z195">
            <v>0</v>
          </cell>
          <cell r="AA195">
            <v>25814</v>
          </cell>
          <cell r="AB195">
            <v>1786</v>
          </cell>
          <cell r="AC195">
            <v>27600</v>
          </cell>
          <cell r="AD195">
            <v>0</v>
          </cell>
          <cell r="AE195">
            <v>0</v>
          </cell>
          <cell r="AF195">
            <v>0</v>
          </cell>
          <cell r="AG195">
            <v>27600</v>
          </cell>
          <cell r="AI195">
            <v>186</v>
          </cell>
          <cell r="AJ195">
            <v>186</v>
          </cell>
          <cell r="AK195" t="str">
            <v>MILLBURY</v>
          </cell>
          <cell r="AL195">
            <v>25814</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-186</v>
          </cell>
        </row>
        <row r="196">
          <cell r="A196">
            <v>187</v>
          </cell>
          <cell r="B196">
            <v>187</v>
          </cell>
          <cell r="C196" t="str">
            <v>MILLIS</v>
          </cell>
          <cell r="D196">
            <v>0</v>
          </cell>
          <cell r="E196">
            <v>0</v>
          </cell>
          <cell r="F196">
            <v>0</v>
          </cell>
          <cell r="G196">
            <v>0</v>
          </cell>
          <cell r="I196">
            <v>0</v>
          </cell>
          <cell r="J196">
            <v>0</v>
          </cell>
          <cell r="K196">
            <v>0</v>
          </cell>
          <cell r="L196">
            <v>0</v>
          </cell>
          <cell r="N196">
            <v>0</v>
          </cell>
          <cell r="P196">
            <v>0</v>
          </cell>
          <cell r="Q196">
            <v>0</v>
          </cell>
          <cell r="R196">
            <v>0</v>
          </cell>
          <cell r="S196">
            <v>0</v>
          </cell>
          <cell r="U196">
            <v>5399.25</v>
          </cell>
          <cell r="V196">
            <v>0</v>
          </cell>
          <cell r="W196">
            <v>187</v>
          </cell>
          <cell r="AI196">
            <v>187</v>
          </cell>
          <cell r="AJ196">
            <v>187</v>
          </cell>
          <cell r="AK196" t="str">
            <v>MILLIS</v>
          </cell>
          <cell r="AL196">
            <v>0</v>
          </cell>
          <cell r="AM196">
            <v>10537</v>
          </cell>
          <cell r="AN196">
            <v>0</v>
          </cell>
          <cell r="AO196">
            <v>0</v>
          </cell>
          <cell r="AP196">
            <v>5399.25</v>
          </cell>
          <cell r="AQ196">
            <v>0</v>
          </cell>
          <cell r="AR196">
            <v>0</v>
          </cell>
          <cell r="AS196">
            <v>0</v>
          </cell>
          <cell r="AT196">
            <v>0</v>
          </cell>
          <cell r="AU196">
            <v>5399.25</v>
          </cell>
          <cell r="AV196">
            <v>0</v>
          </cell>
          <cell r="AX196">
            <v>187</v>
          </cell>
          <cell r="AY196" t="str">
            <v>MILLIS</v>
          </cell>
          <cell r="BC196">
            <v>0</v>
          </cell>
          <cell r="BF196">
            <v>0</v>
          </cell>
          <cell r="BG196">
            <v>0</v>
          </cell>
          <cell r="BI196">
            <v>0</v>
          </cell>
          <cell r="BJ196">
            <v>0</v>
          </cell>
          <cell r="BK196">
            <v>0</v>
          </cell>
          <cell r="BL196">
            <v>0</v>
          </cell>
          <cell r="BN196">
            <v>0</v>
          </cell>
          <cell r="BO196">
            <v>0</v>
          </cell>
          <cell r="BQ196">
            <v>4880</v>
          </cell>
          <cell r="BR196">
            <v>0</v>
          </cell>
          <cell r="BU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-188</v>
          </cell>
        </row>
        <row r="198">
          <cell r="A198">
            <v>189</v>
          </cell>
          <cell r="B198">
            <v>189</v>
          </cell>
          <cell r="C198" t="str">
            <v>MILTON</v>
          </cell>
          <cell r="D198">
            <v>7</v>
          </cell>
          <cell r="E198">
            <v>96987</v>
          </cell>
          <cell r="F198">
            <v>6099</v>
          </cell>
          <cell r="G198">
            <v>103086</v>
          </cell>
          <cell r="I198">
            <v>0</v>
          </cell>
          <cell r="J198">
            <v>0</v>
          </cell>
          <cell r="K198">
            <v>6099</v>
          </cell>
          <cell r="L198">
            <v>6099</v>
          </cell>
          <cell r="N198">
            <v>96987</v>
          </cell>
          <cell r="P198">
            <v>0</v>
          </cell>
          <cell r="Q198">
            <v>0</v>
          </cell>
          <cell r="R198">
            <v>6099</v>
          </cell>
          <cell r="S198">
            <v>6099</v>
          </cell>
          <cell r="U198">
            <v>26479.5</v>
          </cell>
          <cell r="V198">
            <v>0</v>
          </cell>
          <cell r="W198">
            <v>189</v>
          </cell>
          <cell r="X198">
            <v>7</v>
          </cell>
          <cell r="Y198">
            <v>96987</v>
          </cell>
          <cell r="Z198">
            <v>0</v>
          </cell>
          <cell r="AA198">
            <v>96987</v>
          </cell>
          <cell r="AB198">
            <v>6099</v>
          </cell>
          <cell r="AC198">
            <v>103086</v>
          </cell>
          <cell r="AD198">
            <v>0</v>
          </cell>
          <cell r="AE198">
            <v>0</v>
          </cell>
          <cell r="AF198">
            <v>0</v>
          </cell>
          <cell r="AG198">
            <v>103086</v>
          </cell>
          <cell r="AI198">
            <v>189</v>
          </cell>
          <cell r="AJ198">
            <v>189</v>
          </cell>
          <cell r="AK198" t="str">
            <v>MILTON</v>
          </cell>
          <cell r="AL198">
            <v>96987</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-190</v>
          </cell>
        </row>
        <row r="200">
          <cell r="A200">
            <v>191</v>
          </cell>
          <cell r="B200">
            <v>191</v>
          </cell>
          <cell r="C200" t="str">
            <v>MONSON</v>
          </cell>
          <cell r="D200">
            <v>8</v>
          </cell>
          <cell r="E200">
            <v>85952</v>
          </cell>
          <cell r="F200">
            <v>7088</v>
          </cell>
          <cell r="G200">
            <v>93040</v>
          </cell>
          <cell r="I200">
            <v>0</v>
          </cell>
          <cell r="J200">
            <v>0</v>
          </cell>
          <cell r="K200">
            <v>7088</v>
          </cell>
          <cell r="L200">
            <v>7088</v>
          </cell>
          <cell r="N200">
            <v>85952</v>
          </cell>
          <cell r="P200">
            <v>0</v>
          </cell>
          <cell r="Q200">
            <v>0</v>
          </cell>
          <cell r="R200">
            <v>7088</v>
          </cell>
          <cell r="S200">
            <v>7088</v>
          </cell>
          <cell r="U200">
            <v>30092.5</v>
          </cell>
          <cell r="V200">
            <v>0</v>
          </cell>
          <cell r="W200">
            <v>191</v>
          </cell>
          <cell r="X200">
            <v>8</v>
          </cell>
          <cell r="Y200">
            <v>85952</v>
          </cell>
          <cell r="Z200">
            <v>0</v>
          </cell>
          <cell r="AA200">
            <v>85952</v>
          </cell>
          <cell r="AB200">
            <v>7088</v>
          </cell>
          <cell r="AC200">
            <v>93040</v>
          </cell>
          <cell r="AD200">
            <v>0</v>
          </cell>
          <cell r="AE200">
            <v>0</v>
          </cell>
          <cell r="AF200">
            <v>0</v>
          </cell>
          <cell r="AG200">
            <v>93040</v>
          </cell>
          <cell r="AI200">
            <v>191</v>
          </cell>
          <cell r="AJ200">
            <v>191</v>
          </cell>
          <cell r="AK200" t="str">
            <v>MONSON</v>
          </cell>
          <cell r="AL200">
            <v>85952</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-195</v>
          </cell>
        </row>
        <row r="205">
          <cell r="A205">
            <v>196</v>
          </cell>
          <cell r="B205">
            <v>196</v>
          </cell>
          <cell r="C205" t="str">
            <v>NAHANT</v>
          </cell>
          <cell r="D205">
            <v>5</v>
          </cell>
          <cell r="E205">
            <v>58950</v>
          </cell>
          <cell r="F205">
            <v>4445</v>
          </cell>
          <cell r="G205">
            <v>63395</v>
          </cell>
          <cell r="I205">
            <v>971.72095264182201</v>
          </cell>
          <cell r="J205">
            <v>0.10031185636851678</v>
          </cell>
          <cell r="K205">
            <v>4445</v>
          </cell>
          <cell r="L205">
            <v>5416.7209526418219</v>
          </cell>
          <cell r="N205">
            <v>57978.279047358177</v>
          </cell>
          <cell r="P205">
            <v>0</v>
          </cell>
          <cell r="Q205">
            <v>971.72095264182201</v>
          </cell>
          <cell r="R205">
            <v>4445</v>
          </cell>
          <cell r="S205">
            <v>5416.7209526418219</v>
          </cell>
          <cell r="U205">
            <v>14132</v>
          </cell>
          <cell r="V205">
            <v>0</v>
          </cell>
          <cell r="W205">
            <v>196</v>
          </cell>
          <cell r="X205">
            <v>5</v>
          </cell>
          <cell r="Y205">
            <v>58950</v>
          </cell>
          <cell r="Z205">
            <v>0</v>
          </cell>
          <cell r="AA205">
            <v>58950</v>
          </cell>
          <cell r="AB205">
            <v>4445</v>
          </cell>
          <cell r="AC205">
            <v>63395</v>
          </cell>
          <cell r="AD205">
            <v>0</v>
          </cell>
          <cell r="AE205">
            <v>0</v>
          </cell>
          <cell r="AF205">
            <v>0</v>
          </cell>
          <cell r="AG205">
            <v>63395</v>
          </cell>
          <cell r="AI205">
            <v>196</v>
          </cell>
          <cell r="AJ205">
            <v>196</v>
          </cell>
          <cell r="AK205" t="str">
            <v>NAHANT</v>
          </cell>
          <cell r="AL205">
            <v>58950</v>
          </cell>
          <cell r="AM205">
            <v>57935</v>
          </cell>
          <cell r="AN205">
            <v>1015</v>
          </cell>
          <cell r="AO205">
            <v>979</v>
          </cell>
          <cell r="AP205">
            <v>0</v>
          </cell>
          <cell r="AQ205">
            <v>7693</v>
          </cell>
          <cell r="AR205">
            <v>0</v>
          </cell>
          <cell r="AS205">
            <v>0</v>
          </cell>
          <cell r="AT205">
            <v>0</v>
          </cell>
          <cell r="AU205">
            <v>9687</v>
          </cell>
          <cell r="AV205">
            <v>971.72095264182201</v>
          </cell>
          <cell r="AX205">
            <v>196</v>
          </cell>
          <cell r="AY205" t="str">
            <v>NAHANT</v>
          </cell>
          <cell r="BC205">
            <v>0</v>
          </cell>
          <cell r="BF205">
            <v>0</v>
          </cell>
          <cell r="BG205">
            <v>0</v>
          </cell>
          <cell r="BI205">
            <v>0</v>
          </cell>
          <cell r="BJ205">
            <v>1015</v>
          </cell>
          <cell r="BK205">
            <v>1015</v>
          </cell>
          <cell r="BL205">
            <v>0</v>
          </cell>
          <cell r="BN205">
            <v>0</v>
          </cell>
          <cell r="BO205">
            <v>0</v>
          </cell>
          <cell r="BQ205">
            <v>3377</v>
          </cell>
          <cell r="BR205">
            <v>0</v>
          </cell>
          <cell r="BU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-197</v>
          </cell>
        </row>
        <row r="207">
          <cell r="A207">
            <v>198</v>
          </cell>
          <cell r="B207">
            <v>198</v>
          </cell>
          <cell r="C207" t="str">
            <v>NATICK</v>
          </cell>
          <cell r="D207">
            <v>38</v>
          </cell>
          <cell r="E207">
            <v>435070</v>
          </cell>
          <cell r="F207">
            <v>33410</v>
          </cell>
          <cell r="G207">
            <v>468480</v>
          </cell>
          <cell r="I207">
            <v>0</v>
          </cell>
          <cell r="J207">
            <v>0</v>
          </cell>
          <cell r="K207">
            <v>33410</v>
          </cell>
          <cell r="L207">
            <v>33410</v>
          </cell>
          <cell r="N207">
            <v>435070</v>
          </cell>
          <cell r="P207">
            <v>0</v>
          </cell>
          <cell r="Q207">
            <v>0</v>
          </cell>
          <cell r="R207">
            <v>33410</v>
          </cell>
          <cell r="S207">
            <v>33410</v>
          </cell>
          <cell r="U207">
            <v>60742.25</v>
          </cell>
          <cell r="V207">
            <v>0</v>
          </cell>
          <cell r="W207">
            <v>198</v>
          </cell>
          <cell r="X207">
            <v>38</v>
          </cell>
          <cell r="Y207">
            <v>435070</v>
          </cell>
          <cell r="Z207">
            <v>0</v>
          </cell>
          <cell r="AA207">
            <v>435070</v>
          </cell>
          <cell r="AB207">
            <v>33410</v>
          </cell>
          <cell r="AC207">
            <v>468480</v>
          </cell>
          <cell r="AD207">
            <v>0</v>
          </cell>
          <cell r="AE207">
            <v>0</v>
          </cell>
          <cell r="AF207">
            <v>0</v>
          </cell>
          <cell r="AG207">
            <v>468480</v>
          </cell>
          <cell r="AI207">
            <v>198</v>
          </cell>
          <cell r="AJ207">
            <v>198</v>
          </cell>
          <cell r="AK207" t="str">
            <v>NATICK</v>
          </cell>
          <cell r="AL207">
            <v>435070</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-198</v>
          </cell>
        </row>
        <row r="208">
          <cell r="A208">
            <v>199</v>
          </cell>
          <cell r="B208">
            <v>199</v>
          </cell>
          <cell r="C208" t="str">
            <v>NEEDHAM</v>
          </cell>
          <cell r="D208">
            <v>1</v>
          </cell>
          <cell r="E208">
            <v>14659</v>
          </cell>
          <cell r="F208">
            <v>887</v>
          </cell>
          <cell r="G208">
            <v>15546</v>
          </cell>
          <cell r="I208">
            <v>0</v>
          </cell>
          <cell r="J208">
            <v>0</v>
          </cell>
          <cell r="K208">
            <v>887</v>
          </cell>
          <cell r="L208">
            <v>887</v>
          </cell>
          <cell r="N208">
            <v>14659</v>
          </cell>
          <cell r="P208">
            <v>0</v>
          </cell>
          <cell r="Q208">
            <v>0</v>
          </cell>
          <cell r="R208">
            <v>887</v>
          </cell>
          <cell r="S208">
            <v>887</v>
          </cell>
          <cell r="U208">
            <v>18262.25</v>
          </cell>
          <cell r="V208">
            <v>0</v>
          </cell>
          <cell r="W208">
            <v>199</v>
          </cell>
          <cell r="X208">
            <v>1</v>
          </cell>
          <cell r="Y208">
            <v>14659</v>
          </cell>
          <cell r="Z208">
            <v>0</v>
          </cell>
          <cell r="AA208">
            <v>14659</v>
          </cell>
          <cell r="AB208">
            <v>887</v>
          </cell>
          <cell r="AC208">
            <v>15546</v>
          </cell>
          <cell r="AD208">
            <v>0</v>
          </cell>
          <cell r="AE208">
            <v>0</v>
          </cell>
          <cell r="AF208">
            <v>0</v>
          </cell>
          <cell r="AG208">
            <v>15546</v>
          </cell>
          <cell r="AI208">
            <v>199</v>
          </cell>
          <cell r="AJ208">
            <v>199</v>
          </cell>
          <cell r="AK208" t="str">
            <v>NEEDHAM</v>
          </cell>
          <cell r="AL208">
            <v>14659</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-200</v>
          </cell>
        </row>
        <row r="210">
          <cell r="A210">
            <v>201</v>
          </cell>
          <cell r="B210">
            <v>201</v>
          </cell>
          <cell r="C210" t="str">
            <v>NEW BEDFORD</v>
          </cell>
          <cell r="D210">
            <v>917</v>
          </cell>
          <cell r="E210">
            <v>10209817</v>
          </cell>
          <cell r="F210">
            <v>808259</v>
          </cell>
          <cell r="G210">
            <v>11018076</v>
          </cell>
          <cell r="I210">
            <v>1073044.1632268466</v>
          </cell>
          <cell r="J210">
            <v>0.4726874703998688</v>
          </cell>
          <cell r="K210">
            <v>808259</v>
          </cell>
          <cell r="L210">
            <v>1881303.1632268466</v>
          </cell>
          <cell r="N210">
            <v>9136772.8367731534</v>
          </cell>
          <cell r="P210">
            <v>0</v>
          </cell>
          <cell r="Q210">
            <v>1073044.1632268466</v>
          </cell>
          <cell r="R210">
            <v>808259</v>
          </cell>
          <cell r="S210">
            <v>1881303.1632268466</v>
          </cell>
          <cell r="U210">
            <v>3078351.25</v>
          </cell>
          <cell r="V210">
            <v>0</v>
          </cell>
          <cell r="W210">
            <v>201</v>
          </cell>
          <cell r="X210">
            <v>917</v>
          </cell>
          <cell r="Y210">
            <v>10209817</v>
          </cell>
          <cell r="Z210">
            <v>0</v>
          </cell>
          <cell r="AA210">
            <v>10209817</v>
          </cell>
          <cell r="AB210">
            <v>808259</v>
          </cell>
          <cell r="AC210">
            <v>11018076</v>
          </cell>
          <cell r="AD210">
            <v>0</v>
          </cell>
          <cell r="AE210">
            <v>0</v>
          </cell>
          <cell r="AF210">
            <v>0</v>
          </cell>
          <cell r="AG210">
            <v>11018076</v>
          </cell>
          <cell r="AI210">
            <v>201</v>
          </cell>
          <cell r="AJ210">
            <v>201</v>
          </cell>
          <cell r="AK210" t="str">
            <v>NEW BEDFORD</v>
          </cell>
          <cell r="AL210">
            <v>10209817</v>
          </cell>
          <cell r="AM210">
            <v>9088981</v>
          </cell>
          <cell r="AN210">
            <v>1120836</v>
          </cell>
          <cell r="AO210">
            <v>414446.25</v>
          </cell>
          <cell r="AP210">
            <v>141183.25</v>
          </cell>
          <cell r="AQ210">
            <v>172971.75</v>
          </cell>
          <cell r="AR210">
            <v>335677.75</v>
          </cell>
          <cell r="AS210">
            <v>84977.25</v>
          </cell>
          <cell r="AT210">
            <v>0</v>
          </cell>
          <cell r="AU210">
            <v>2270092.25</v>
          </cell>
          <cell r="AV210">
            <v>1073044.1632268466</v>
          </cell>
          <cell r="AX210">
            <v>201</v>
          </cell>
          <cell r="AY210" t="str">
            <v>NEW BEDFORD</v>
          </cell>
          <cell r="BC210">
            <v>0</v>
          </cell>
          <cell r="BF210">
            <v>0</v>
          </cell>
          <cell r="BG210">
            <v>0</v>
          </cell>
          <cell r="BI210">
            <v>0</v>
          </cell>
          <cell r="BJ210">
            <v>1120836</v>
          </cell>
          <cell r="BK210">
            <v>1120836</v>
          </cell>
          <cell r="BL210">
            <v>0</v>
          </cell>
          <cell r="BN210">
            <v>0</v>
          </cell>
          <cell r="BO210">
            <v>0</v>
          </cell>
          <cell r="BQ210">
            <v>1841116</v>
          </cell>
          <cell r="BR210">
            <v>351734.25</v>
          </cell>
          <cell r="BU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-203</v>
          </cell>
        </row>
        <row r="213">
          <cell r="A213">
            <v>204</v>
          </cell>
          <cell r="B213">
            <v>206</v>
          </cell>
          <cell r="C213" t="str">
            <v>NEWBURYPORT</v>
          </cell>
          <cell r="D213">
            <v>156</v>
          </cell>
          <cell r="E213">
            <v>1868412</v>
          </cell>
          <cell r="F213">
            <v>139308</v>
          </cell>
          <cell r="G213">
            <v>2007720</v>
          </cell>
          <cell r="I213">
            <v>0</v>
          </cell>
          <cell r="J213">
            <v>0</v>
          </cell>
          <cell r="K213">
            <v>139308</v>
          </cell>
          <cell r="L213">
            <v>139308</v>
          </cell>
          <cell r="N213">
            <v>1868412</v>
          </cell>
          <cell r="P213">
            <v>0</v>
          </cell>
          <cell r="Q213">
            <v>0</v>
          </cell>
          <cell r="R213">
            <v>139308</v>
          </cell>
          <cell r="S213">
            <v>139308</v>
          </cell>
          <cell r="U213">
            <v>295967.5</v>
          </cell>
          <cell r="V213">
            <v>0</v>
          </cell>
          <cell r="W213">
            <v>204</v>
          </cell>
          <cell r="X213">
            <v>156</v>
          </cell>
          <cell r="Y213">
            <v>1868412</v>
          </cell>
          <cell r="Z213">
            <v>0</v>
          </cell>
          <cell r="AA213">
            <v>1868412</v>
          </cell>
          <cell r="AB213">
            <v>139308</v>
          </cell>
          <cell r="AC213">
            <v>2007720</v>
          </cell>
          <cell r="AD213">
            <v>0</v>
          </cell>
          <cell r="AE213">
            <v>0</v>
          </cell>
          <cell r="AF213">
            <v>0</v>
          </cell>
          <cell r="AG213">
            <v>2007720</v>
          </cell>
          <cell r="AI213">
            <v>204</v>
          </cell>
          <cell r="AJ213">
            <v>206</v>
          </cell>
          <cell r="AK213" t="str">
            <v>NEWBURYPORT</v>
          </cell>
          <cell r="AL213">
            <v>1868412</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BC213">
            <v>0</v>
          </cell>
          <cell r="BF213">
            <v>0</v>
          </cell>
          <cell r="BG213">
            <v>0</v>
          </cell>
          <cell r="BI213">
            <v>0</v>
          </cell>
          <cell r="BJ213">
            <v>0</v>
          </cell>
          <cell r="BK213">
            <v>0</v>
          </cell>
          <cell r="BL213">
            <v>0</v>
          </cell>
          <cell r="BN213">
            <v>0</v>
          </cell>
          <cell r="BO213">
            <v>0</v>
          </cell>
          <cell r="BQ213">
            <v>34398</v>
          </cell>
          <cell r="BR213">
            <v>0</v>
          </cell>
          <cell r="BU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-206</v>
          </cell>
        </row>
        <row r="216">
          <cell r="A216">
            <v>207</v>
          </cell>
          <cell r="B216">
            <v>207</v>
          </cell>
          <cell r="C216" t="str">
            <v>NEWTON</v>
          </cell>
          <cell r="D216">
            <v>6</v>
          </cell>
          <cell r="E216">
            <v>94574</v>
          </cell>
          <cell r="F216">
            <v>5316</v>
          </cell>
          <cell r="G216">
            <v>99890</v>
          </cell>
          <cell r="I216">
            <v>34141.391737056809</v>
          </cell>
          <cell r="J216">
            <v>0.94837199269602246</v>
          </cell>
          <cell r="K216">
            <v>5316</v>
          </cell>
          <cell r="L216">
            <v>39457.391737056809</v>
          </cell>
          <cell r="N216">
            <v>60432.608262943191</v>
          </cell>
          <cell r="P216">
            <v>0</v>
          </cell>
          <cell r="Q216">
            <v>34141.391737056809</v>
          </cell>
          <cell r="R216">
            <v>5316</v>
          </cell>
          <cell r="S216">
            <v>39457.391737056809</v>
          </cell>
          <cell r="U216">
            <v>41316</v>
          </cell>
          <cell r="V216">
            <v>0</v>
          </cell>
          <cell r="W216">
            <v>207</v>
          </cell>
          <cell r="X216">
            <v>6</v>
          </cell>
          <cell r="Y216">
            <v>94574</v>
          </cell>
          <cell r="Z216">
            <v>0</v>
          </cell>
          <cell r="AA216">
            <v>94574</v>
          </cell>
          <cell r="AB216">
            <v>5316</v>
          </cell>
          <cell r="AC216">
            <v>99890</v>
          </cell>
          <cell r="AD216">
            <v>0</v>
          </cell>
          <cell r="AE216">
            <v>0</v>
          </cell>
          <cell r="AF216">
            <v>0</v>
          </cell>
          <cell r="AG216">
            <v>99890</v>
          </cell>
          <cell r="AI216">
            <v>207</v>
          </cell>
          <cell r="AJ216">
            <v>207</v>
          </cell>
          <cell r="AK216" t="str">
            <v>NEWTON</v>
          </cell>
          <cell r="AL216">
            <v>94574</v>
          </cell>
          <cell r="AM216">
            <v>58912</v>
          </cell>
          <cell r="AN216">
            <v>35662</v>
          </cell>
          <cell r="AO216">
            <v>0</v>
          </cell>
          <cell r="AP216">
            <v>338</v>
          </cell>
          <cell r="AQ216">
            <v>0</v>
          </cell>
          <cell r="AR216">
            <v>0</v>
          </cell>
          <cell r="AS216">
            <v>0</v>
          </cell>
          <cell r="AT216">
            <v>0</v>
          </cell>
          <cell r="AU216">
            <v>36000</v>
          </cell>
          <cell r="AV216">
            <v>34141.391737056809</v>
          </cell>
          <cell r="AX216">
            <v>207</v>
          </cell>
          <cell r="AY216" t="str">
            <v>NEWTON</v>
          </cell>
          <cell r="BC216">
            <v>0</v>
          </cell>
          <cell r="BF216">
            <v>0</v>
          </cell>
          <cell r="BG216">
            <v>0</v>
          </cell>
          <cell r="BI216">
            <v>0</v>
          </cell>
          <cell r="BJ216">
            <v>35662</v>
          </cell>
          <cell r="BK216">
            <v>35662</v>
          </cell>
          <cell r="BL216">
            <v>0</v>
          </cell>
          <cell r="BN216">
            <v>0</v>
          </cell>
          <cell r="BO216">
            <v>0</v>
          </cell>
          <cell r="BQ216">
            <v>689</v>
          </cell>
          <cell r="BR216">
            <v>0</v>
          </cell>
          <cell r="BU216">
            <v>-207</v>
          </cell>
        </row>
        <row r="217">
          <cell r="A217">
            <v>208</v>
          </cell>
          <cell r="B217">
            <v>208</v>
          </cell>
          <cell r="C217" t="str">
            <v>NORFOLK</v>
          </cell>
          <cell r="D217">
            <v>3</v>
          </cell>
          <cell r="E217">
            <v>60678</v>
          </cell>
          <cell r="F217">
            <v>2679</v>
          </cell>
          <cell r="G217">
            <v>63357</v>
          </cell>
          <cell r="I217">
            <v>32557.91739649565</v>
          </cell>
          <cell r="J217">
            <v>0.82122605078749544</v>
          </cell>
          <cell r="K217">
            <v>2679</v>
          </cell>
          <cell r="L217">
            <v>35236.91739649565</v>
          </cell>
          <cell r="N217">
            <v>28120.08260350435</v>
          </cell>
          <cell r="P217">
            <v>0</v>
          </cell>
          <cell r="Q217">
            <v>32557.91739649565</v>
          </cell>
          <cell r="R217">
            <v>2679</v>
          </cell>
          <cell r="S217">
            <v>35236.91739649565</v>
          </cell>
          <cell r="U217">
            <v>42324.5</v>
          </cell>
          <cell r="V217">
            <v>0</v>
          </cell>
          <cell r="W217">
            <v>208</v>
          </cell>
          <cell r="X217">
            <v>3</v>
          </cell>
          <cell r="Y217">
            <v>60678</v>
          </cell>
          <cell r="Z217">
            <v>0</v>
          </cell>
          <cell r="AA217">
            <v>60678</v>
          </cell>
          <cell r="AB217">
            <v>2679</v>
          </cell>
          <cell r="AC217">
            <v>63357</v>
          </cell>
          <cell r="AD217">
            <v>0</v>
          </cell>
          <cell r="AE217">
            <v>0</v>
          </cell>
          <cell r="AF217">
            <v>0</v>
          </cell>
          <cell r="AG217">
            <v>63357</v>
          </cell>
          <cell r="AI217">
            <v>208</v>
          </cell>
          <cell r="AJ217">
            <v>208</v>
          </cell>
          <cell r="AK217" t="str">
            <v>NORFOLK</v>
          </cell>
          <cell r="AL217">
            <v>60678</v>
          </cell>
          <cell r="AM217">
            <v>26670</v>
          </cell>
          <cell r="AN217">
            <v>34008</v>
          </cell>
          <cell r="AO217">
            <v>542.5</v>
          </cell>
          <cell r="AP217">
            <v>5095</v>
          </cell>
          <cell r="AQ217">
            <v>0</v>
          </cell>
          <cell r="AR217">
            <v>0</v>
          </cell>
          <cell r="AS217">
            <v>0</v>
          </cell>
          <cell r="AT217">
            <v>0</v>
          </cell>
          <cell r="AU217">
            <v>39645.5</v>
          </cell>
          <cell r="AV217">
            <v>32557.91739649565</v>
          </cell>
          <cell r="AX217">
            <v>208</v>
          </cell>
          <cell r="AY217" t="str">
            <v>NORFOLK</v>
          </cell>
          <cell r="BC217">
            <v>0</v>
          </cell>
          <cell r="BF217">
            <v>0</v>
          </cell>
          <cell r="BG217">
            <v>0</v>
          </cell>
          <cell r="BI217">
            <v>0</v>
          </cell>
          <cell r="BJ217">
            <v>34008</v>
          </cell>
          <cell r="BK217">
            <v>34008</v>
          </cell>
          <cell r="BL217">
            <v>0</v>
          </cell>
          <cell r="BN217">
            <v>0</v>
          </cell>
          <cell r="BO217">
            <v>0</v>
          </cell>
          <cell r="BQ217">
            <v>12229</v>
          </cell>
          <cell r="BR217">
            <v>542.5</v>
          </cell>
          <cell r="BU217">
            <v>-208</v>
          </cell>
        </row>
        <row r="218">
          <cell r="A218">
            <v>209</v>
          </cell>
          <cell r="B218">
            <v>209</v>
          </cell>
          <cell r="C218" t="str">
            <v>NORTH ADAMS</v>
          </cell>
          <cell r="D218">
            <v>55</v>
          </cell>
          <cell r="E218">
            <v>691625</v>
          </cell>
          <cell r="F218">
            <v>49115</v>
          </cell>
          <cell r="G218">
            <v>740740</v>
          </cell>
          <cell r="I218">
            <v>18698.208794135397</v>
          </cell>
          <cell r="J218">
            <v>0.3506330525650308</v>
          </cell>
          <cell r="K218">
            <v>49115</v>
          </cell>
          <cell r="L218">
            <v>67813.208794135397</v>
          </cell>
          <cell r="N218">
            <v>672926.79120586463</v>
          </cell>
          <cell r="P218">
            <v>0</v>
          </cell>
          <cell r="Q218">
            <v>18698.208794135397</v>
          </cell>
          <cell r="R218">
            <v>49115</v>
          </cell>
          <cell r="S218">
            <v>67813.208794135397</v>
          </cell>
          <cell r="U218">
            <v>102442</v>
          </cell>
          <cell r="V218">
            <v>0</v>
          </cell>
          <cell r="W218">
            <v>209</v>
          </cell>
          <cell r="X218">
            <v>55</v>
          </cell>
          <cell r="Y218">
            <v>691625</v>
          </cell>
          <cell r="Z218">
            <v>0</v>
          </cell>
          <cell r="AA218">
            <v>691625</v>
          </cell>
          <cell r="AB218">
            <v>49115</v>
          </cell>
          <cell r="AC218">
            <v>740740</v>
          </cell>
          <cell r="AD218">
            <v>0</v>
          </cell>
          <cell r="AE218">
            <v>0</v>
          </cell>
          <cell r="AF218">
            <v>0</v>
          </cell>
          <cell r="AG218">
            <v>740740</v>
          </cell>
          <cell r="AI218">
            <v>209</v>
          </cell>
          <cell r="AJ218">
            <v>209</v>
          </cell>
          <cell r="AK218" t="str">
            <v>NORTH ADAMS</v>
          </cell>
          <cell r="AL218">
            <v>691625</v>
          </cell>
          <cell r="AM218">
            <v>672094</v>
          </cell>
          <cell r="AN218">
            <v>19531</v>
          </cell>
          <cell r="AO218">
            <v>0</v>
          </cell>
          <cell r="AP218">
            <v>0</v>
          </cell>
          <cell r="AQ218">
            <v>33796</v>
          </cell>
          <cell r="AR218">
            <v>0</v>
          </cell>
          <cell r="AS218">
            <v>0</v>
          </cell>
          <cell r="AT218">
            <v>0</v>
          </cell>
          <cell r="AU218">
            <v>53327</v>
          </cell>
          <cell r="AV218">
            <v>18698.208794135397</v>
          </cell>
          <cell r="AX218">
            <v>209</v>
          </cell>
          <cell r="AY218" t="str">
            <v>NORTH ADAMS</v>
          </cell>
          <cell r="BC218">
            <v>0</v>
          </cell>
          <cell r="BF218">
            <v>0</v>
          </cell>
          <cell r="BG218">
            <v>0</v>
          </cell>
          <cell r="BI218">
            <v>0</v>
          </cell>
          <cell r="BJ218">
            <v>19531</v>
          </cell>
          <cell r="BK218">
            <v>19531</v>
          </cell>
          <cell r="BL218">
            <v>0</v>
          </cell>
          <cell r="BN218">
            <v>0</v>
          </cell>
          <cell r="BO218">
            <v>0</v>
          </cell>
          <cell r="BQ218">
            <v>59525</v>
          </cell>
          <cell r="BR218">
            <v>0</v>
          </cell>
          <cell r="BU218">
            <v>-209</v>
          </cell>
        </row>
        <row r="219">
          <cell r="A219">
            <v>210</v>
          </cell>
          <cell r="B219">
            <v>214</v>
          </cell>
          <cell r="C219" t="str">
            <v>NORTHAMPTON</v>
          </cell>
          <cell r="D219">
            <v>203</v>
          </cell>
          <cell r="E219">
            <v>2296608</v>
          </cell>
          <cell r="F219">
            <v>180951</v>
          </cell>
          <cell r="G219">
            <v>2477559</v>
          </cell>
          <cell r="I219">
            <v>212939.96174424101</v>
          </cell>
          <cell r="J219">
            <v>0.5234789000506197</v>
          </cell>
          <cell r="K219">
            <v>180951</v>
          </cell>
          <cell r="L219">
            <v>393890.96174424101</v>
          </cell>
          <cell r="N219">
            <v>2083668.038255759</v>
          </cell>
          <cell r="P219">
            <v>0</v>
          </cell>
          <cell r="Q219">
            <v>212939.96174424101</v>
          </cell>
          <cell r="R219">
            <v>180951</v>
          </cell>
          <cell r="S219">
            <v>393890.96174424101</v>
          </cell>
          <cell r="U219">
            <v>587729.5</v>
          </cell>
          <cell r="V219">
            <v>0</v>
          </cell>
          <cell r="W219">
            <v>210</v>
          </cell>
          <cell r="X219">
            <v>203</v>
          </cell>
          <cell r="Y219">
            <v>2296608</v>
          </cell>
          <cell r="Z219">
            <v>0</v>
          </cell>
          <cell r="AA219">
            <v>2296608</v>
          </cell>
          <cell r="AB219">
            <v>180951</v>
          </cell>
          <cell r="AC219">
            <v>2477559</v>
          </cell>
          <cell r="AD219">
            <v>0</v>
          </cell>
          <cell r="AE219">
            <v>0</v>
          </cell>
          <cell r="AF219">
            <v>0</v>
          </cell>
          <cell r="AG219">
            <v>2477559</v>
          </cell>
          <cell r="AI219">
            <v>210</v>
          </cell>
          <cell r="AJ219">
            <v>214</v>
          </cell>
          <cell r="AK219" t="str">
            <v>NORTHAMPTON</v>
          </cell>
          <cell r="AL219">
            <v>2296608</v>
          </cell>
          <cell r="AM219">
            <v>2074184</v>
          </cell>
          <cell r="AN219">
            <v>222424</v>
          </cell>
          <cell r="AO219">
            <v>48342.75</v>
          </cell>
          <cell r="AP219">
            <v>31722.75</v>
          </cell>
          <cell r="AQ219">
            <v>5776.75</v>
          </cell>
          <cell r="AR219">
            <v>39572.25</v>
          </cell>
          <cell r="AS219">
            <v>58940</v>
          </cell>
          <cell r="AT219">
            <v>0</v>
          </cell>
          <cell r="AU219">
            <v>406778.5</v>
          </cell>
          <cell r="AV219">
            <v>212939.96174424101</v>
          </cell>
          <cell r="AX219">
            <v>210</v>
          </cell>
          <cell r="AY219" t="str">
            <v>NORTHAMPTON</v>
          </cell>
          <cell r="BC219">
            <v>0</v>
          </cell>
          <cell r="BF219">
            <v>0</v>
          </cell>
          <cell r="BG219">
            <v>0</v>
          </cell>
          <cell r="BI219">
            <v>0</v>
          </cell>
          <cell r="BJ219">
            <v>222424</v>
          </cell>
          <cell r="BK219">
            <v>222424</v>
          </cell>
          <cell r="BL219">
            <v>0</v>
          </cell>
          <cell r="BN219">
            <v>0</v>
          </cell>
          <cell r="BO219">
            <v>0</v>
          </cell>
          <cell r="BQ219">
            <v>290518</v>
          </cell>
          <cell r="BR219">
            <v>65071</v>
          </cell>
          <cell r="BU219">
            <v>-210</v>
          </cell>
        </row>
        <row r="220">
          <cell r="A220">
            <v>211</v>
          </cell>
          <cell r="B220">
            <v>210</v>
          </cell>
          <cell r="C220" t="str">
            <v>NORTH ANDOVER</v>
          </cell>
          <cell r="D220">
            <v>5</v>
          </cell>
          <cell r="E220">
            <v>63773</v>
          </cell>
          <cell r="F220">
            <v>4465</v>
          </cell>
          <cell r="G220">
            <v>68238</v>
          </cell>
          <cell r="I220">
            <v>0</v>
          </cell>
          <cell r="J220">
            <v>0</v>
          </cell>
          <cell r="K220">
            <v>4465</v>
          </cell>
          <cell r="L220">
            <v>4465</v>
          </cell>
          <cell r="N220">
            <v>63773</v>
          </cell>
          <cell r="P220">
            <v>0</v>
          </cell>
          <cell r="Q220">
            <v>0</v>
          </cell>
          <cell r="R220">
            <v>4465</v>
          </cell>
          <cell r="S220">
            <v>4465</v>
          </cell>
          <cell r="U220">
            <v>25974.25</v>
          </cell>
          <cell r="V220">
            <v>0</v>
          </cell>
          <cell r="W220">
            <v>211</v>
          </cell>
          <cell r="X220">
            <v>5</v>
          </cell>
          <cell r="Y220">
            <v>63773</v>
          </cell>
          <cell r="Z220">
            <v>0</v>
          </cell>
          <cell r="AA220">
            <v>63773</v>
          </cell>
          <cell r="AB220">
            <v>4465</v>
          </cell>
          <cell r="AC220">
            <v>68238</v>
          </cell>
          <cell r="AD220">
            <v>0</v>
          </cell>
          <cell r="AE220">
            <v>0</v>
          </cell>
          <cell r="AF220">
            <v>0</v>
          </cell>
          <cell r="AG220">
            <v>68238</v>
          </cell>
          <cell r="AI220">
            <v>211</v>
          </cell>
          <cell r="AJ220">
            <v>210</v>
          </cell>
          <cell r="AK220" t="str">
            <v>NORTH ANDOVER</v>
          </cell>
          <cell r="AL220">
            <v>63773</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-211</v>
          </cell>
        </row>
        <row r="221">
          <cell r="A221">
            <v>212</v>
          </cell>
          <cell r="B221">
            <v>211</v>
          </cell>
          <cell r="C221" t="str">
            <v>NORTH ATTLEBOROUGH</v>
          </cell>
          <cell r="D221">
            <v>106</v>
          </cell>
          <cell r="E221">
            <v>1019508</v>
          </cell>
          <cell r="F221">
            <v>94658</v>
          </cell>
          <cell r="G221">
            <v>1114166</v>
          </cell>
          <cell r="I221">
            <v>96170.696134661674</v>
          </cell>
          <cell r="J221">
            <v>0.63231507126995767</v>
          </cell>
          <cell r="K221">
            <v>94658</v>
          </cell>
          <cell r="L221">
            <v>190828.69613466167</v>
          </cell>
          <cell r="N221">
            <v>923337.30386533833</v>
          </cell>
          <cell r="P221">
            <v>0</v>
          </cell>
          <cell r="Q221">
            <v>96170.696134661674</v>
          </cell>
          <cell r="R221">
            <v>94658</v>
          </cell>
          <cell r="S221">
            <v>190828.69613466167</v>
          </cell>
          <cell r="U221">
            <v>246751</v>
          </cell>
          <cell r="V221">
            <v>0</v>
          </cell>
          <cell r="W221">
            <v>212</v>
          </cell>
          <cell r="X221">
            <v>106</v>
          </cell>
          <cell r="Y221">
            <v>1019508</v>
          </cell>
          <cell r="Z221">
            <v>0</v>
          </cell>
          <cell r="AA221">
            <v>1019508</v>
          </cell>
          <cell r="AB221">
            <v>94658</v>
          </cell>
          <cell r="AC221">
            <v>1114166</v>
          </cell>
          <cell r="AD221">
            <v>0</v>
          </cell>
          <cell r="AE221">
            <v>0</v>
          </cell>
          <cell r="AF221">
            <v>0</v>
          </cell>
          <cell r="AG221">
            <v>1114166</v>
          </cell>
          <cell r="AI221">
            <v>212</v>
          </cell>
          <cell r="AJ221">
            <v>211</v>
          </cell>
          <cell r="AK221" t="str">
            <v>NORTH ATTLEBOROUGH</v>
          </cell>
          <cell r="AL221">
            <v>1019508</v>
          </cell>
          <cell r="AM221">
            <v>919054</v>
          </cell>
          <cell r="AN221">
            <v>100454</v>
          </cell>
          <cell r="AO221">
            <v>9678.5</v>
          </cell>
          <cell r="AP221">
            <v>26569.25</v>
          </cell>
          <cell r="AQ221">
            <v>15391.25</v>
          </cell>
          <cell r="AR221">
            <v>0</v>
          </cell>
          <cell r="AS221">
            <v>0</v>
          </cell>
          <cell r="AT221">
            <v>0</v>
          </cell>
          <cell r="AU221">
            <v>152093</v>
          </cell>
          <cell r="AV221">
            <v>96170.696134661674</v>
          </cell>
          <cell r="AX221">
            <v>212</v>
          </cell>
          <cell r="AY221" t="str">
            <v>NORTH ATTLEBOROUGH</v>
          </cell>
          <cell r="BC221">
            <v>0</v>
          </cell>
          <cell r="BF221">
            <v>0</v>
          </cell>
          <cell r="BG221">
            <v>0</v>
          </cell>
          <cell r="BI221">
            <v>0</v>
          </cell>
          <cell r="BJ221">
            <v>100454</v>
          </cell>
          <cell r="BK221">
            <v>100454</v>
          </cell>
          <cell r="BL221">
            <v>0</v>
          </cell>
          <cell r="BN221">
            <v>0</v>
          </cell>
          <cell r="BO221">
            <v>0</v>
          </cell>
          <cell r="BQ221">
            <v>64604</v>
          </cell>
          <cell r="BR221">
            <v>0</v>
          </cell>
          <cell r="BU221">
            <v>-212</v>
          </cell>
        </row>
        <row r="222">
          <cell r="A222">
            <v>213</v>
          </cell>
          <cell r="B222">
            <v>215</v>
          </cell>
          <cell r="C222" t="str">
            <v>NORTHBOROUGH</v>
          </cell>
          <cell r="D222">
            <v>6</v>
          </cell>
          <cell r="E222">
            <v>72018</v>
          </cell>
          <cell r="F222">
            <v>5261</v>
          </cell>
          <cell r="G222">
            <v>77279</v>
          </cell>
          <cell r="I222">
            <v>0</v>
          </cell>
          <cell r="J222">
            <v>0</v>
          </cell>
          <cell r="K222">
            <v>5261</v>
          </cell>
          <cell r="L222">
            <v>5261</v>
          </cell>
          <cell r="N222">
            <v>72018</v>
          </cell>
          <cell r="P222">
            <v>0</v>
          </cell>
          <cell r="Q222">
            <v>0</v>
          </cell>
          <cell r="R222">
            <v>5261</v>
          </cell>
          <cell r="S222">
            <v>5261</v>
          </cell>
          <cell r="U222">
            <v>12824</v>
          </cell>
          <cell r="V222">
            <v>0</v>
          </cell>
          <cell r="W222">
            <v>213</v>
          </cell>
          <cell r="X222">
            <v>6</v>
          </cell>
          <cell r="Y222">
            <v>72018</v>
          </cell>
          <cell r="Z222">
            <v>0</v>
          </cell>
          <cell r="AA222">
            <v>72018</v>
          </cell>
          <cell r="AB222">
            <v>5261</v>
          </cell>
          <cell r="AC222">
            <v>77279</v>
          </cell>
          <cell r="AD222">
            <v>0</v>
          </cell>
          <cell r="AE222">
            <v>0</v>
          </cell>
          <cell r="AF222">
            <v>0</v>
          </cell>
          <cell r="AG222">
            <v>77279</v>
          </cell>
          <cell r="AI222">
            <v>213</v>
          </cell>
          <cell r="AJ222">
            <v>215</v>
          </cell>
          <cell r="AK222" t="str">
            <v>NORTHBOROUGH</v>
          </cell>
          <cell r="AL222">
            <v>72018</v>
          </cell>
          <cell r="AM222">
            <v>77242</v>
          </cell>
          <cell r="AN222">
            <v>0</v>
          </cell>
          <cell r="AO222">
            <v>0</v>
          </cell>
          <cell r="AP222">
            <v>2054</v>
          </cell>
          <cell r="AQ222">
            <v>0</v>
          </cell>
          <cell r="AR222">
            <v>0</v>
          </cell>
          <cell r="AS222">
            <v>5509</v>
          </cell>
          <cell r="AT222">
            <v>0</v>
          </cell>
          <cell r="AU222">
            <v>7563</v>
          </cell>
          <cell r="AV222">
            <v>0</v>
          </cell>
          <cell r="AX222">
            <v>213</v>
          </cell>
          <cell r="AY222" t="str">
            <v>NORTHBOROUGH</v>
          </cell>
          <cell r="BC222">
            <v>0</v>
          </cell>
          <cell r="BF222">
            <v>0</v>
          </cell>
          <cell r="BG222">
            <v>0</v>
          </cell>
          <cell r="BI222">
            <v>0</v>
          </cell>
          <cell r="BJ222">
            <v>0</v>
          </cell>
          <cell r="BK222">
            <v>0</v>
          </cell>
          <cell r="BL222">
            <v>0</v>
          </cell>
          <cell r="BN222">
            <v>0</v>
          </cell>
          <cell r="BO222">
            <v>0</v>
          </cell>
          <cell r="BQ222">
            <v>0</v>
          </cell>
          <cell r="BR222">
            <v>0</v>
          </cell>
          <cell r="BU222">
            <v>-213</v>
          </cell>
        </row>
        <row r="223">
          <cell r="A223">
            <v>214</v>
          </cell>
          <cell r="B223">
            <v>216</v>
          </cell>
          <cell r="C223" t="str">
            <v>NORTHBRIDGE</v>
          </cell>
          <cell r="D223">
            <v>0</v>
          </cell>
          <cell r="E223">
            <v>0</v>
          </cell>
          <cell r="F223">
            <v>0</v>
          </cell>
          <cell r="G223">
            <v>0</v>
          </cell>
          <cell r="I223">
            <v>0</v>
          </cell>
          <cell r="J223">
            <v>0</v>
          </cell>
          <cell r="K223">
            <v>0</v>
          </cell>
          <cell r="L223">
            <v>0</v>
          </cell>
          <cell r="N223">
            <v>0</v>
          </cell>
          <cell r="P223">
            <v>0</v>
          </cell>
          <cell r="Q223">
            <v>0</v>
          </cell>
          <cell r="R223">
            <v>0</v>
          </cell>
          <cell r="S223">
            <v>0</v>
          </cell>
          <cell r="U223">
            <v>10607.25</v>
          </cell>
          <cell r="V223">
            <v>0</v>
          </cell>
          <cell r="W223">
            <v>214</v>
          </cell>
          <cell r="AI223">
            <v>214</v>
          </cell>
          <cell r="AJ223">
            <v>216</v>
          </cell>
          <cell r="AK223" t="str">
            <v>NORTHBRIDGE</v>
          </cell>
          <cell r="AL223">
            <v>0</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-217</v>
          </cell>
        </row>
        <row r="227">
          <cell r="A227">
            <v>218</v>
          </cell>
          <cell r="B227">
            <v>218</v>
          </cell>
          <cell r="C227" t="str">
            <v>NORTON</v>
          </cell>
          <cell r="D227">
            <v>136</v>
          </cell>
          <cell r="E227">
            <v>1519664</v>
          </cell>
          <cell r="F227">
            <v>121448</v>
          </cell>
          <cell r="G227">
            <v>1641112</v>
          </cell>
          <cell r="I227">
            <v>0</v>
          </cell>
          <cell r="J227">
            <v>0</v>
          </cell>
          <cell r="K227">
            <v>121448</v>
          </cell>
          <cell r="L227">
            <v>121448</v>
          </cell>
          <cell r="N227">
            <v>1519664</v>
          </cell>
          <cell r="P227">
            <v>0</v>
          </cell>
          <cell r="Q227">
            <v>0</v>
          </cell>
          <cell r="R227">
            <v>121448</v>
          </cell>
          <cell r="S227">
            <v>121448</v>
          </cell>
          <cell r="U227">
            <v>142446.75</v>
          </cell>
          <cell r="V227">
            <v>0</v>
          </cell>
          <cell r="W227">
            <v>218</v>
          </cell>
          <cell r="X227">
            <v>136</v>
          </cell>
          <cell r="Y227">
            <v>1519664</v>
          </cell>
          <cell r="Z227">
            <v>0</v>
          </cell>
          <cell r="AA227">
            <v>1519664</v>
          </cell>
          <cell r="AB227">
            <v>121448</v>
          </cell>
          <cell r="AC227">
            <v>1641112</v>
          </cell>
          <cell r="AD227">
            <v>0</v>
          </cell>
          <cell r="AE227">
            <v>0</v>
          </cell>
          <cell r="AF227">
            <v>0</v>
          </cell>
          <cell r="AG227">
            <v>1641112</v>
          </cell>
          <cell r="AI227">
            <v>218</v>
          </cell>
          <cell r="AJ227">
            <v>218</v>
          </cell>
          <cell r="AK227" t="str">
            <v>NORTON</v>
          </cell>
          <cell r="AL227">
            <v>1519664</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BC227">
            <v>0</v>
          </cell>
          <cell r="BF227">
            <v>0</v>
          </cell>
          <cell r="BG227">
            <v>0</v>
          </cell>
          <cell r="BI227">
            <v>0</v>
          </cell>
          <cell r="BJ227">
            <v>0</v>
          </cell>
          <cell r="BK227">
            <v>0</v>
          </cell>
          <cell r="BL227">
            <v>0</v>
          </cell>
          <cell r="BN227">
            <v>0</v>
          </cell>
          <cell r="BO227">
            <v>0</v>
          </cell>
          <cell r="BQ227">
            <v>142974</v>
          </cell>
          <cell r="BR227">
            <v>0</v>
          </cell>
          <cell r="BU227">
            <v>-218</v>
          </cell>
        </row>
        <row r="228">
          <cell r="A228">
            <v>219</v>
          </cell>
          <cell r="B228">
            <v>219</v>
          </cell>
          <cell r="C228" t="str">
            <v>NORWELL</v>
          </cell>
          <cell r="D228">
            <v>10</v>
          </cell>
          <cell r="E228">
            <v>118740</v>
          </cell>
          <cell r="F228">
            <v>8930</v>
          </cell>
          <cell r="G228">
            <v>127670</v>
          </cell>
          <cell r="I228">
            <v>45643.121318375874</v>
          </cell>
          <cell r="J228">
            <v>0.75440681826015465</v>
          </cell>
          <cell r="K228">
            <v>8930</v>
          </cell>
          <cell r="L228">
            <v>54573.121318375874</v>
          </cell>
          <cell r="N228">
            <v>73096.878681624134</v>
          </cell>
          <cell r="P228">
            <v>0</v>
          </cell>
          <cell r="Q228">
            <v>45643.121318375874</v>
          </cell>
          <cell r="R228">
            <v>8930</v>
          </cell>
          <cell r="S228">
            <v>54573.121318375874</v>
          </cell>
          <cell r="U228">
            <v>69432</v>
          </cell>
          <cell r="V228">
            <v>0</v>
          </cell>
          <cell r="W228">
            <v>219</v>
          </cell>
          <cell r="X228">
            <v>10</v>
          </cell>
          <cell r="Y228">
            <v>118740</v>
          </cell>
          <cell r="Z228">
            <v>0</v>
          </cell>
          <cell r="AA228">
            <v>118740</v>
          </cell>
          <cell r="AB228">
            <v>8930</v>
          </cell>
          <cell r="AC228">
            <v>127670</v>
          </cell>
          <cell r="AD228">
            <v>0</v>
          </cell>
          <cell r="AE228">
            <v>0</v>
          </cell>
          <cell r="AF228">
            <v>0</v>
          </cell>
          <cell r="AG228">
            <v>127670</v>
          </cell>
          <cell r="AI228">
            <v>219</v>
          </cell>
          <cell r="AJ228">
            <v>219</v>
          </cell>
          <cell r="AK228" t="str">
            <v>NORWELL</v>
          </cell>
          <cell r="AL228">
            <v>118740</v>
          </cell>
          <cell r="AM228">
            <v>71064</v>
          </cell>
          <cell r="AN228">
            <v>47676</v>
          </cell>
          <cell r="AO228">
            <v>3816</v>
          </cell>
          <cell r="AP228">
            <v>603.75</v>
          </cell>
          <cell r="AQ228">
            <v>4906</v>
          </cell>
          <cell r="AR228">
            <v>3500.25</v>
          </cell>
          <cell r="AS228">
            <v>0</v>
          </cell>
          <cell r="AT228">
            <v>0</v>
          </cell>
          <cell r="AU228">
            <v>60502</v>
          </cell>
          <cell r="AV228">
            <v>45643.121318375874</v>
          </cell>
          <cell r="AX228">
            <v>219</v>
          </cell>
          <cell r="AY228" t="str">
            <v>NORWELL</v>
          </cell>
          <cell r="BC228">
            <v>0</v>
          </cell>
          <cell r="BF228">
            <v>0</v>
          </cell>
          <cell r="BG228">
            <v>0</v>
          </cell>
          <cell r="BI228">
            <v>0</v>
          </cell>
          <cell r="BJ228">
            <v>47676</v>
          </cell>
          <cell r="BK228">
            <v>47676</v>
          </cell>
          <cell r="BL228">
            <v>0</v>
          </cell>
          <cell r="BN228">
            <v>0</v>
          </cell>
          <cell r="BO228">
            <v>0</v>
          </cell>
          <cell r="BQ228">
            <v>241</v>
          </cell>
          <cell r="BR228">
            <v>3816</v>
          </cell>
          <cell r="BU228">
            <v>-219</v>
          </cell>
        </row>
        <row r="229">
          <cell r="A229">
            <v>220</v>
          </cell>
          <cell r="B229">
            <v>220</v>
          </cell>
          <cell r="C229" t="str">
            <v>NORWOOD</v>
          </cell>
          <cell r="D229">
            <v>30</v>
          </cell>
          <cell r="E229">
            <v>426243</v>
          </cell>
          <cell r="F229">
            <v>26758</v>
          </cell>
          <cell r="G229">
            <v>453001</v>
          </cell>
          <cell r="I229">
            <v>120998.88449506857</v>
          </cell>
          <cell r="J229">
            <v>0.64041921113952571</v>
          </cell>
          <cell r="K229">
            <v>26758</v>
          </cell>
          <cell r="L229">
            <v>147756.88449506857</v>
          </cell>
          <cell r="N229">
            <v>305244.11550493143</v>
          </cell>
          <cell r="P229">
            <v>0</v>
          </cell>
          <cell r="Q229">
            <v>120998.88449506857</v>
          </cell>
          <cell r="R229">
            <v>26758</v>
          </cell>
          <cell r="S229">
            <v>147756.88449506857</v>
          </cell>
          <cell r="U229">
            <v>215695</v>
          </cell>
          <cell r="V229">
            <v>0</v>
          </cell>
          <cell r="W229">
            <v>220</v>
          </cell>
          <cell r="X229">
            <v>30</v>
          </cell>
          <cell r="Y229">
            <v>426243</v>
          </cell>
          <cell r="Z229">
            <v>0</v>
          </cell>
          <cell r="AA229">
            <v>426243</v>
          </cell>
          <cell r="AB229">
            <v>26758</v>
          </cell>
          <cell r="AC229">
            <v>453001</v>
          </cell>
          <cell r="AD229">
            <v>0</v>
          </cell>
          <cell r="AE229">
            <v>0</v>
          </cell>
          <cell r="AF229">
            <v>0</v>
          </cell>
          <cell r="AG229">
            <v>453001</v>
          </cell>
          <cell r="AI229">
            <v>220</v>
          </cell>
          <cell r="AJ229">
            <v>220</v>
          </cell>
          <cell r="AK229" t="str">
            <v>NORWOOD</v>
          </cell>
          <cell r="AL229">
            <v>426243</v>
          </cell>
          <cell r="AM229">
            <v>299855</v>
          </cell>
          <cell r="AN229">
            <v>126388</v>
          </cell>
          <cell r="AO229">
            <v>15330</v>
          </cell>
          <cell r="AP229">
            <v>15815.75</v>
          </cell>
          <cell r="AQ229">
            <v>9567</v>
          </cell>
          <cell r="AR229">
            <v>0</v>
          </cell>
          <cell r="AS229">
            <v>21836.25</v>
          </cell>
          <cell r="AT229">
            <v>0</v>
          </cell>
          <cell r="AU229">
            <v>188937</v>
          </cell>
          <cell r="AV229">
            <v>120998.88449506857</v>
          </cell>
          <cell r="AX229">
            <v>220</v>
          </cell>
          <cell r="AY229" t="str">
            <v>NORWOOD</v>
          </cell>
          <cell r="BC229">
            <v>0</v>
          </cell>
          <cell r="BF229">
            <v>0</v>
          </cell>
          <cell r="BG229">
            <v>0</v>
          </cell>
          <cell r="BI229">
            <v>0</v>
          </cell>
          <cell r="BJ229">
            <v>126388</v>
          </cell>
          <cell r="BK229">
            <v>126388</v>
          </cell>
          <cell r="BL229">
            <v>0</v>
          </cell>
          <cell r="BN229">
            <v>0</v>
          </cell>
          <cell r="BO229">
            <v>0</v>
          </cell>
          <cell r="BQ229">
            <v>14348</v>
          </cell>
          <cell r="BR229">
            <v>11814</v>
          </cell>
          <cell r="BU229">
            <v>-220</v>
          </cell>
        </row>
        <row r="230">
          <cell r="A230">
            <v>221</v>
          </cell>
          <cell r="B230">
            <v>221</v>
          </cell>
          <cell r="C230" t="str">
            <v>OAK BLUFFS</v>
          </cell>
          <cell r="D230">
            <v>23</v>
          </cell>
          <cell r="E230">
            <v>455860</v>
          </cell>
          <cell r="F230">
            <v>20539</v>
          </cell>
          <cell r="G230">
            <v>476399</v>
          </cell>
          <cell r="I230">
            <v>0</v>
          </cell>
          <cell r="J230">
            <v>0</v>
          </cell>
          <cell r="K230">
            <v>20539</v>
          </cell>
          <cell r="L230">
            <v>20539</v>
          </cell>
          <cell r="N230">
            <v>455860</v>
          </cell>
          <cell r="P230">
            <v>0</v>
          </cell>
          <cell r="Q230">
            <v>0</v>
          </cell>
          <cell r="R230">
            <v>20539</v>
          </cell>
          <cell r="S230">
            <v>20539</v>
          </cell>
          <cell r="U230">
            <v>78749.75</v>
          </cell>
          <cell r="V230">
            <v>0</v>
          </cell>
          <cell r="W230">
            <v>221</v>
          </cell>
          <cell r="X230">
            <v>23</v>
          </cell>
          <cell r="Y230">
            <v>455860</v>
          </cell>
          <cell r="Z230">
            <v>0</v>
          </cell>
          <cell r="AA230">
            <v>455860</v>
          </cell>
          <cell r="AB230">
            <v>20539</v>
          </cell>
          <cell r="AC230">
            <v>476399</v>
          </cell>
          <cell r="AD230">
            <v>0</v>
          </cell>
          <cell r="AE230">
            <v>0</v>
          </cell>
          <cell r="AF230">
            <v>0</v>
          </cell>
          <cell r="AG230">
            <v>476399</v>
          </cell>
          <cell r="AI230">
            <v>221</v>
          </cell>
          <cell r="AJ230">
            <v>221</v>
          </cell>
          <cell r="AK230" t="str">
            <v>OAK BLUFFS</v>
          </cell>
          <cell r="AL230">
            <v>455860</v>
          </cell>
          <cell r="AM230">
            <v>513120</v>
          </cell>
          <cell r="AN230">
            <v>0</v>
          </cell>
          <cell r="AO230">
            <v>0</v>
          </cell>
          <cell r="AP230">
            <v>0</v>
          </cell>
          <cell r="AQ230">
            <v>42530</v>
          </cell>
          <cell r="AR230">
            <v>15680.75</v>
          </cell>
          <cell r="AS230">
            <v>0</v>
          </cell>
          <cell r="AT230">
            <v>0</v>
          </cell>
          <cell r="AU230">
            <v>58210.75</v>
          </cell>
          <cell r="AV230">
            <v>0</v>
          </cell>
          <cell r="AX230">
            <v>221</v>
          </cell>
          <cell r="AY230" t="str">
            <v>OAK BLUFFS</v>
          </cell>
          <cell r="BC230">
            <v>0</v>
          </cell>
          <cell r="BF230">
            <v>0</v>
          </cell>
          <cell r="BG230">
            <v>0</v>
          </cell>
          <cell r="BI230">
            <v>0</v>
          </cell>
          <cell r="BJ230">
            <v>0</v>
          </cell>
          <cell r="BK230">
            <v>0</v>
          </cell>
          <cell r="BL230">
            <v>0</v>
          </cell>
          <cell r="BN230">
            <v>0</v>
          </cell>
          <cell r="BO230">
            <v>0</v>
          </cell>
          <cell r="BQ230">
            <v>46555</v>
          </cell>
          <cell r="BR230">
            <v>0</v>
          </cell>
          <cell r="BU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-222</v>
          </cell>
        </row>
        <row r="232">
          <cell r="A232">
            <v>223</v>
          </cell>
          <cell r="B232">
            <v>223</v>
          </cell>
          <cell r="C232" t="str">
            <v>ORANGE</v>
          </cell>
          <cell r="D232">
            <v>1</v>
          </cell>
          <cell r="E232">
            <v>8950</v>
          </cell>
          <cell r="F232">
            <v>893</v>
          </cell>
          <cell r="G232">
            <v>9843</v>
          </cell>
          <cell r="I232">
            <v>0</v>
          </cell>
          <cell r="J232">
            <v>0</v>
          </cell>
          <cell r="K232">
            <v>893</v>
          </cell>
          <cell r="L232">
            <v>893</v>
          </cell>
          <cell r="N232">
            <v>8950</v>
          </cell>
          <cell r="P232">
            <v>0</v>
          </cell>
          <cell r="Q232">
            <v>0</v>
          </cell>
          <cell r="R232">
            <v>893</v>
          </cell>
          <cell r="S232">
            <v>893</v>
          </cell>
          <cell r="U232">
            <v>3517.25</v>
          </cell>
          <cell r="V232">
            <v>0</v>
          </cell>
          <cell r="W232">
            <v>223</v>
          </cell>
          <cell r="X232">
            <v>1</v>
          </cell>
          <cell r="Y232">
            <v>8950</v>
          </cell>
          <cell r="Z232">
            <v>0</v>
          </cell>
          <cell r="AA232">
            <v>8950</v>
          </cell>
          <cell r="AB232">
            <v>893</v>
          </cell>
          <cell r="AC232">
            <v>9843</v>
          </cell>
          <cell r="AD232">
            <v>0</v>
          </cell>
          <cell r="AE232">
            <v>0</v>
          </cell>
          <cell r="AF232">
            <v>0</v>
          </cell>
          <cell r="AG232">
            <v>9843</v>
          </cell>
          <cell r="AI232">
            <v>223</v>
          </cell>
          <cell r="AJ232">
            <v>223</v>
          </cell>
          <cell r="AK232" t="str">
            <v>ORANGE</v>
          </cell>
          <cell r="AL232">
            <v>8950</v>
          </cell>
          <cell r="AM232">
            <v>18588</v>
          </cell>
          <cell r="AN232">
            <v>0</v>
          </cell>
          <cell r="AO232">
            <v>2271</v>
          </cell>
          <cell r="AP232">
            <v>211.75</v>
          </cell>
          <cell r="AQ232">
            <v>119.75</v>
          </cell>
          <cell r="AR232">
            <v>21.75</v>
          </cell>
          <cell r="AS232">
            <v>0</v>
          </cell>
          <cell r="AT232">
            <v>0</v>
          </cell>
          <cell r="AU232">
            <v>2624.25</v>
          </cell>
          <cell r="AV232">
            <v>0</v>
          </cell>
          <cell r="AX232">
            <v>223</v>
          </cell>
          <cell r="AY232" t="str">
            <v>ORANGE</v>
          </cell>
          <cell r="BC232">
            <v>0</v>
          </cell>
          <cell r="BF232">
            <v>0</v>
          </cell>
          <cell r="BG232">
            <v>0</v>
          </cell>
          <cell r="BI232">
            <v>0</v>
          </cell>
          <cell r="BJ232">
            <v>0</v>
          </cell>
          <cell r="BK232">
            <v>0</v>
          </cell>
          <cell r="BL232">
            <v>0</v>
          </cell>
          <cell r="BN232">
            <v>0</v>
          </cell>
          <cell r="BO232">
            <v>0</v>
          </cell>
          <cell r="BQ232">
            <v>2206</v>
          </cell>
          <cell r="BR232">
            <v>0</v>
          </cell>
          <cell r="BU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-225</v>
          </cell>
        </row>
        <row r="235">
          <cell r="A235">
            <v>226</v>
          </cell>
          <cell r="B235">
            <v>226</v>
          </cell>
          <cell r="C235" t="str">
            <v>OXFORD</v>
          </cell>
          <cell r="D235">
            <v>28</v>
          </cell>
          <cell r="E235">
            <v>307412</v>
          </cell>
          <cell r="F235">
            <v>25004</v>
          </cell>
          <cell r="G235">
            <v>332416</v>
          </cell>
          <cell r="I235">
            <v>0</v>
          </cell>
          <cell r="J235">
            <v>0</v>
          </cell>
          <cell r="K235">
            <v>25004</v>
          </cell>
          <cell r="L235">
            <v>25004</v>
          </cell>
          <cell r="N235">
            <v>307412</v>
          </cell>
          <cell r="P235">
            <v>0</v>
          </cell>
          <cell r="Q235">
            <v>0</v>
          </cell>
          <cell r="R235">
            <v>25004</v>
          </cell>
          <cell r="S235">
            <v>25004</v>
          </cell>
          <cell r="U235">
            <v>57020.75</v>
          </cell>
          <cell r="V235">
            <v>0</v>
          </cell>
          <cell r="W235">
            <v>226</v>
          </cell>
          <cell r="X235">
            <v>28</v>
          </cell>
          <cell r="Y235">
            <v>307412</v>
          </cell>
          <cell r="Z235">
            <v>0</v>
          </cell>
          <cell r="AA235">
            <v>307412</v>
          </cell>
          <cell r="AB235">
            <v>25004</v>
          </cell>
          <cell r="AC235">
            <v>332416</v>
          </cell>
          <cell r="AD235">
            <v>0</v>
          </cell>
          <cell r="AE235">
            <v>0</v>
          </cell>
          <cell r="AF235">
            <v>0</v>
          </cell>
          <cell r="AG235">
            <v>332416</v>
          </cell>
          <cell r="AI235">
            <v>226</v>
          </cell>
          <cell r="AJ235">
            <v>226</v>
          </cell>
          <cell r="AK235" t="str">
            <v>OXFORD</v>
          </cell>
          <cell r="AL235">
            <v>307412</v>
          </cell>
          <cell r="AM235">
            <v>355758</v>
          </cell>
          <cell r="AN235">
            <v>0</v>
          </cell>
          <cell r="AO235">
            <v>8768.75</v>
          </cell>
          <cell r="AP235">
            <v>13604.25</v>
          </cell>
          <cell r="AQ235">
            <v>0</v>
          </cell>
          <cell r="AR235">
            <v>9643.75</v>
          </cell>
          <cell r="AS235">
            <v>0</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Q235">
            <v>8309</v>
          </cell>
          <cell r="BR235">
            <v>6551.75</v>
          </cell>
          <cell r="BU235">
            <v>-226</v>
          </cell>
        </row>
        <row r="236">
          <cell r="A236">
            <v>227</v>
          </cell>
          <cell r="B236">
            <v>227</v>
          </cell>
          <cell r="C236" t="str">
            <v>PALMER</v>
          </cell>
          <cell r="D236">
            <v>4</v>
          </cell>
          <cell r="E236">
            <v>43534</v>
          </cell>
          <cell r="F236">
            <v>3551</v>
          </cell>
          <cell r="G236">
            <v>47085</v>
          </cell>
          <cell r="I236">
            <v>0</v>
          </cell>
          <cell r="J236">
            <v>0</v>
          </cell>
          <cell r="K236">
            <v>3551</v>
          </cell>
          <cell r="L236">
            <v>3551</v>
          </cell>
          <cell r="N236">
            <v>43534</v>
          </cell>
          <cell r="P236">
            <v>0</v>
          </cell>
          <cell r="Q236">
            <v>0</v>
          </cell>
          <cell r="R236">
            <v>3551</v>
          </cell>
          <cell r="S236">
            <v>3551</v>
          </cell>
          <cell r="U236">
            <v>16157.5</v>
          </cell>
          <cell r="V236">
            <v>0</v>
          </cell>
          <cell r="W236">
            <v>227</v>
          </cell>
          <cell r="X236">
            <v>4</v>
          </cell>
          <cell r="Y236">
            <v>43534</v>
          </cell>
          <cell r="Z236">
            <v>0</v>
          </cell>
          <cell r="AA236">
            <v>43534</v>
          </cell>
          <cell r="AB236">
            <v>3551</v>
          </cell>
          <cell r="AC236">
            <v>47085</v>
          </cell>
          <cell r="AD236">
            <v>0</v>
          </cell>
          <cell r="AE236">
            <v>0</v>
          </cell>
          <cell r="AF236">
            <v>0</v>
          </cell>
          <cell r="AG236">
            <v>47085</v>
          </cell>
          <cell r="AI236">
            <v>227</v>
          </cell>
          <cell r="AJ236">
            <v>227</v>
          </cell>
          <cell r="AK236" t="str">
            <v>PALMER</v>
          </cell>
          <cell r="AL236">
            <v>43534</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-228</v>
          </cell>
        </row>
        <row r="238">
          <cell r="A238">
            <v>229</v>
          </cell>
          <cell r="B238">
            <v>229</v>
          </cell>
          <cell r="C238" t="str">
            <v>PEABODY</v>
          </cell>
          <cell r="D238">
            <v>44</v>
          </cell>
          <cell r="E238">
            <v>460551</v>
          </cell>
          <cell r="F238">
            <v>39080</v>
          </cell>
          <cell r="G238">
            <v>499631</v>
          </cell>
          <cell r="I238">
            <v>0</v>
          </cell>
          <cell r="J238">
            <v>0</v>
          </cell>
          <cell r="K238">
            <v>39080</v>
          </cell>
          <cell r="L238">
            <v>39080</v>
          </cell>
          <cell r="N238">
            <v>460551</v>
          </cell>
          <cell r="P238">
            <v>0</v>
          </cell>
          <cell r="Q238">
            <v>0</v>
          </cell>
          <cell r="R238">
            <v>39080</v>
          </cell>
          <cell r="S238">
            <v>39080</v>
          </cell>
          <cell r="U238">
            <v>114362.5</v>
          </cell>
          <cell r="V238">
            <v>0</v>
          </cell>
          <cell r="W238">
            <v>229</v>
          </cell>
          <cell r="X238">
            <v>44</v>
          </cell>
          <cell r="Y238">
            <v>460551</v>
          </cell>
          <cell r="Z238">
            <v>0</v>
          </cell>
          <cell r="AA238">
            <v>460551</v>
          </cell>
          <cell r="AB238">
            <v>39080</v>
          </cell>
          <cell r="AC238">
            <v>499631</v>
          </cell>
          <cell r="AD238">
            <v>0</v>
          </cell>
          <cell r="AE238">
            <v>0</v>
          </cell>
          <cell r="AF238">
            <v>0</v>
          </cell>
          <cell r="AG238">
            <v>499631</v>
          </cell>
          <cell r="AI238">
            <v>229</v>
          </cell>
          <cell r="AJ238">
            <v>229</v>
          </cell>
          <cell r="AK238" t="str">
            <v>PEABODY</v>
          </cell>
          <cell r="AL238">
            <v>460551</v>
          </cell>
          <cell r="AM238">
            <v>546894</v>
          </cell>
          <cell r="AN238">
            <v>0</v>
          </cell>
          <cell r="AO238">
            <v>20023.5</v>
          </cell>
          <cell r="AP238">
            <v>3182.25</v>
          </cell>
          <cell r="AQ238">
            <v>27069.25</v>
          </cell>
          <cell r="AR238">
            <v>0</v>
          </cell>
          <cell r="AS238">
            <v>25007.5</v>
          </cell>
          <cell r="AT238">
            <v>0</v>
          </cell>
          <cell r="AU238">
            <v>75282.5</v>
          </cell>
          <cell r="AV238">
            <v>0</v>
          </cell>
          <cell r="AX238">
            <v>229</v>
          </cell>
          <cell r="AY238" t="str">
            <v>PEABODY</v>
          </cell>
          <cell r="BC238">
            <v>0</v>
          </cell>
          <cell r="BF238">
            <v>0</v>
          </cell>
          <cell r="BG238">
            <v>0</v>
          </cell>
          <cell r="BI238">
            <v>0</v>
          </cell>
          <cell r="BJ238">
            <v>0</v>
          </cell>
          <cell r="BK238">
            <v>0</v>
          </cell>
          <cell r="BL238">
            <v>0</v>
          </cell>
          <cell r="BN238">
            <v>0</v>
          </cell>
          <cell r="BO238">
            <v>0</v>
          </cell>
          <cell r="BQ238">
            <v>90340</v>
          </cell>
          <cell r="BR238">
            <v>0</v>
          </cell>
          <cell r="BU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-230</v>
          </cell>
        </row>
        <row r="240">
          <cell r="A240">
            <v>231</v>
          </cell>
          <cell r="B240">
            <v>231</v>
          </cell>
          <cell r="C240" t="str">
            <v>PEMBROKE</v>
          </cell>
          <cell r="D240">
            <v>26</v>
          </cell>
          <cell r="E240">
            <v>278321</v>
          </cell>
          <cell r="F240">
            <v>23218</v>
          </cell>
          <cell r="G240">
            <v>301539</v>
          </cell>
          <cell r="I240">
            <v>0</v>
          </cell>
          <cell r="J240">
            <v>0</v>
          </cell>
          <cell r="K240">
            <v>23218</v>
          </cell>
          <cell r="L240">
            <v>23218</v>
          </cell>
          <cell r="N240">
            <v>278321</v>
          </cell>
          <cell r="P240">
            <v>0</v>
          </cell>
          <cell r="Q240">
            <v>0</v>
          </cell>
          <cell r="R240">
            <v>23218</v>
          </cell>
          <cell r="S240">
            <v>23218</v>
          </cell>
          <cell r="U240">
            <v>68030.75</v>
          </cell>
          <cell r="V240">
            <v>0</v>
          </cell>
          <cell r="W240">
            <v>231</v>
          </cell>
          <cell r="X240">
            <v>26</v>
          </cell>
          <cell r="Y240">
            <v>278321</v>
          </cell>
          <cell r="Z240">
            <v>0</v>
          </cell>
          <cell r="AA240">
            <v>278321</v>
          </cell>
          <cell r="AB240">
            <v>23218</v>
          </cell>
          <cell r="AC240">
            <v>301539</v>
          </cell>
          <cell r="AD240">
            <v>0</v>
          </cell>
          <cell r="AE240">
            <v>0</v>
          </cell>
          <cell r="AF240">
            <v>0</v>
          </cell>
          <cell r="AG240">
            <v>301539</v>
          </cell>
          <cell r="AI240">
            <v>231</v>
          </cell>
          <cell r="AJ240">
            <v>231</v>
          </cell>
          <cell r="AK240" t="str">
            <v>PEMBROKE</v>
          </cell>
          <cell r="AL240">
            <v>278321</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-235</v>
          </cell>
        </row>
        <row r="245">
          <cell r="A245">
            <v>236</v>
          </cell>
          <cell r="B245">
            <v>236</v>
          </cell>
          <cell r="C245" t="str">
            <v>PITTSFIELD</v>
          </cell>
          <cell r="D245">
            <v>179</v>
          </cell>
          <cell r="E245">
            <v>2113811</v>
          </cell>
          <cell r="F245">
            <v>159847</v>
          </cell>
          <cell r="G245">
            <v>2273658</v>
          </cell>
          <cell r="I245">
            <v>70779.579774103637</v>
          </cell>
          <cell r="J245">
            <v>0.15931918616652788</v>
          </cell>
          <cell r="K245">
            <v>159847</v>
          </cell>
          <cell r="L245">
            <v>230626.57977410365</v>
          </cell>
          <cell r="N245">
            <v>2043031.4202258964</v>
          </cell>
          <cell r="P245">
            <v>0</v>
          </cell>
          <cell r="Q245">
            <v>70779.579774103637</v>
          </cell>
          <cell r="R245">
            <v>159847</v>
          </cell>
          <cell r="S245">
            <v>230626.57977410365</v>
          </cell>
          <cell r="U245">
            <v>604109.75</v>
          </cell>
          <cell r="V245">
            <v>0</v>
          </cell>
          <cell r="W245">
            <v>236</v>
          </cell>
          <cell r="X245">
            <v>179</v>
          </cell>
          <cell r="Y245">
            <v>2113811</v>
          </cell>
          <cell r="Z245">
            <v>0</v>
          </cell>
          <cell r="AA245">
            <v>2113811</v>
          </cell>
          <cell r="AB245">
            <v>159847</v>
          </cell>
          <cell r="AC245">
            <v>2273658</v>
          </cell>
          <cell r="AD245">
            <v>0</v>
          </cell>
          <cell r="AE245">
            <v>0</v>
          </cell>
          <cell r="AF245">
            <v>0</v>
          </cell>
          <cell r="AG245">
            <v>2273658</v>
          </cell>
          <cell r="AI245">
            <v>236</v>
          </cell>
          <cell r="AJ245">
            <v>236</v>
          </cell>
          <cell r="AK245" t="str">
            <v>PITTSFIELD</v>
          </cell>
          <cell r="AL245">
            <v>2113811</v>
          </cell>
          <cell r="AM245">
            <v>2039879</v>
          </cell>
          <cell r="AN245">
            <v>73932</v>
          </cell>
          <cell r="AO245">
            <v>98773</v>
          </cell>
          <cell r="AP245">
            <v>106532</v>
          </cell>
          <cell r="AQ245">
            <v>81319</v>
          </cell>
          <cell r="AR245">
            <v>42073.75</v>
          </cell>
          <cell r="AS245">
            <v>41633</v>
          </cell>
          <cell r="AT245">
            <v>0</v>
          </cell>
          <cell r="AU245">
            <v>444262.75</v>
          </cell>
          <cell r="AV245">
            <v>70779.579774103637</v>
          </cell>
          <cell r="AX245">
            <v>236</v>
          </cell>
          <cell r="AY245" t="str">
            <v>PITTSFIELD</v>
          </cell>
          <cell r="BC245">
            <v>0</v>
          </cell>
          <cell r="BF245">
            <v>0</v>
          </cell>
          <cell r="BG245">
            <v>0</v>
          </cell>
          <cell r="BI245">
            <v>0</v>
          </cell>
          <cell r="BJ245">
            <v>73932</v>
          </cell>
          <cell r="BK245">
            <v>73932</v>
          </cell>
          <cell r="BL245">
            <v>0</v>
          </cell>
          <cell r="BN245">
            <v>0</v>
          </cell>
          <cell r="BO245">
            <v>0</v>
          </cell>
          <cell r="BQ245">
            <v>238133</v>
          </cell>
          <cell r="BR245">
            <v>99759.5</v>
          </cell>
          <cell r="BU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-237</v>
          </cell>
        </row>
        <row r="247">
          <cell r="A247">
            <v>238</v>
          </cell>
          <cell r="B247">
            <v>238</v>
          </cell>
          <cell r="C247" t="str">
            <v>PLAINVILLE</v>
          </cell>
          <cell r="D247">
            <v>11</v>
          </cell>
          <cell r="E247">
            <v>144980</v>
          </cell>
          <cell r="F247">
            <v>9823</v>
          </cell>
          <cell r="G247">
            <v>154803</v>
          </cell>
          <cell r="I247">
            <v>0</v>
          </cell>
          <cell r="J247">
            <v>0</v>
          </cell>
          <cell r="K247">
            <v>9823</v>
          </cell>
          <cell r="L247">
            <v>9823</v>
          </cell>
          <cell r="N247">
            <v>144980</v>
          </cell>
          <cell r="P247">
            <v>0</v>
          </cell>
          <cell r="Q247">
            <v>0</v>
          </cell>
          <cell r="R247">
            <v>9823</v>
          </cell>
          <cell r="S247">
            <v>9823</v>
          </cell>
          <cell r="U247">
            <v>42124.5</v>
          </cell>
          <cell r="V247">
            <v>0</v>
          </cell>
          <cell r="W247">
            <v>238</v>
          </cell>
          <cell r="X247">
            <v>11</v>
          </cell>
          <cell r="Y247">
            <v>144980</v>
          </cell>
          <cell r="Z247">
            <v>0</v>
          </cell>
          <cell r="AA247">
            <v>144980</v>
          </cell>
          <cell r="AB247">
            <v>9823</v>
          </cell>
          <cell r="AC247">
            <v>154803</v>
          </cell>
          <cell r="AD247">
            <v>0</v>
          </cell>
          <cell r="AE247">
            <v>0</v>
          </cell>
          <cell r="AF247">
            <v>0</v>
          </cell>
          <cell r="AG247">
            <v>154803</v>
          </cell>
          <cell r="AI247">
            <v>238</v>
          </cell>
          <cell r="AJ247">
            <v>238</v>
          </cell>
          <cell r="AK247" t="str">
            <v>PLAINVILLE</v>
          </cell>
          <cell r="AL247">
            <v>144980</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-238</v>
          </cell>
        </row>
        <row r="248">
          <cell r="A248">
            <v>239</v>
          </cell>
          <cell r="B248">
            <v>239</v>
          </cell>
          <cell r="C248" t="str">
            <v>PLYMOUTH</v>
          </cell>
          <cell r="D248">
            <v>564</v>
          </cell>
          <cell r="E248">
            <v>6132590</v>
          </cell>
          <cell r="F248">
            <v>503106</v>
          </cell>
          <cell r="G248">
            <v>6635696</v>
          </cell>
          <cell r="I248">
            <v>328079.79970712442</v>
          </cell>
          <cell r="J248">
            <v>0.32191765201230488</v>
          </cell>
          <cell r="K248">
            <v>503106</v>
          </cell>
          <cell r="L248">
            <v>831185.79970712448</v>
          </cell>
          <cell r="N248">
            <v>5804510.200292876</v>
          </cell>
          <cell r="P248">
            <v>0</v>
          </cell>
          <cell r="Q248">
            <v>328079.79970712442</v>
          </cell>
          <cell r="R248">
            <v>503106</v>
          </cell>
          <cell r="S248">
            <v>831185.79970712448</v>
          </cell>
          <cell r="U248">
            <v>1522248</v>
          </cell>
          <cell r="V248">
            <v>0</v>
          </cell>
          <cell r="W248">
            <v>239</v>
          </cell>
          <cell r="X248">
            <v>564</v>
          </cell>
          <cell r="Y248">
            <v>6132590</v>
          </cell>
          <cell r="Z248">
            <v>0</v>
          </cell>
          <cell r="AA248">
            <v>6132590</v>
          </cell>
          <cell r="AB248">
            <v>503106</v>
          </cell>
          <cell r="AC248">
            <v>6635696</v>
          </cell>
          <cell r="AD248">
            <v>0</v>
          </cell>
          <cell r="AE248">
            <v>0</v>
          </cell>
          <cell r="AF248">
            <v>0</v>
          </cell>
          <cell r="AG248">
            <v>6635696</v>
          </cell>
          <cell r="AI248">
            <v>239</v>
          </cell>
          <cell r="AJ248">
            <v>239</v>
          </cell>
          <cell r="AK248" t="str">
            <v>PLYMOUTH</v>
          </cell>
          <cell r="AL248">
            <v>6132590</v>
          </cell>
          <cell r="AM248">
            <v>5789898</v>
          </cell>
          <cell r="AN248">
            <v>342692</v>
          </cell>
          <cell r="AO248">
            <v>152119.25</v>
          </cell>
          <cell r="AP248">
            <v>176312</v>
          </cell>
          <cell r="AQ248">
            <v>179150.25</v>
          </cell>
          <cell r="AR248">
            <v>149590.75</v>
          </cell>
          <cell r="AS248">
            <v>19277.75</v>
          </cell>
          <cell r="AT248">
            <v>0</v>
          </cell>
          <cell r="AU248">
            <v>1019142</v>
          </cell>
          <cell r="AV248">
            <v>328079.79970712442</v>
          </cell>
          <cell r="AX248">
            <v>239</v>
          </cell>
          <cell r="AY248" t="str">
            <v>PLYMOUTH</v>
          </cell>
          <cell r="BC248">
            <v>0</v>
          </cell>
          <cell r="BF248">
            <v>0</v>
          </cell>
          <cell r="BG248">
            <v>0</v>
          </cell>
          <cell r="BI248">
            <v>0</v>
          </cell>
          <cell r="BJ248">
            <v>342692</v>
          </cell>
          <cell r="BK248">
            <v>342692</v>
          </cell>
          <cell r="BL248">
            <v>0</v>
          </cell>
          <cell r="BN248">
            <v>0</v>
          </cell>
          <cell r="BO248">
            <v>0</v>
          </cell>
          <cell r="BQ248">
            <v>563473</v>
          </cell>
          <cell r="BR248">
            <v>180767.5</v>
          </cell>
          <cell r="BU248">
            <v>-239</v>
          </cell>
        </row>
        <row r="249">
          <cell r="A249">
            <v>240</v>
          </cell>
          <cell r="B249">
            <v>240</v>
          </cell>
          <cell r="C249" t="str">
            <v>PLYMPTON</v>
          </cell>
          <cell r="D249">
            <v>1</v>
          </cell>
          <cell r="E249">
            <v>14441</v>
          </cell>
          <cell r="F249">
            <v>893</v>
          </cell>
          <cell r="G249">
            <v>15334</v>
          </cell>
          <cell r="I249">
            <v>13825.243622759164</v>
          </cell>
          <cell r="J249">
            <v>0.93473808341564957</v>
          </cell>
          <cell r="K249">
            <v>893</v>
          </cell>
          <cell r="L249">
            <v>14718.243622759164</v>
          </cell>
          <cell r="N249">
            <v>615.75637724083572</v>
          </cell>
          <cell r="P249">
            <v>0</v>
          </cell>
          <cell r="Q249">
            <v>13825.243622759164</v>
          </cell>
          <cell r="R249">
            <v>893</v>
          </cell>
          <cell r="S249">
            <v>14718.243622759164</v>
          </cell>
          <cell r="U249">
            <v>15683.5</v>
          </cell>
          <cell r="V249">
            <v>0</v>
          </cell>
          <cell r="W249">
            <v>240</v>
          </cell>
          <cell r="X249">
            <v>1</v>
          </cell>
          <cell r="Y249">
            <v>14441</v>
          </cell>
          <cell r="Z249">
            <v>0</v>
          </cell>
          <cell r="AA249">
            <v>14441</v>
          </cell>
          <cell r="AB249">
            <v>893</v>
          </cell>
          <cell r="AC249">
            <v>15334</v>
          </cell>
          <cell r="AD249">
            <v>0</v>
          </cell>
          <cell r="AE249">
            <v>0</v>
          </cell>
          <cell r="AF249">
            <v>0</v>
          </cell>
          <cell r="AG249">
            <v>15334</v>
          </cell>
          <cell r="AI249">
            <v>240</v>
          </cell>
          <cell r="AJ249">
            <v>240</v>
          </cell>
          <cell r="AK249" t="str">
            <v>PLYMPTON</v>
          </cell>
          <cell r="AL249">
            <v>14441</v>
          </cell>
          <cell r="AM249">
            <v>0</v>
          </cell>
          <cell r="AN249">
            <v>14441</v>
          </cell>
          <cell r="AO249">
            <v>0</v>
          </cell>
          <cell r="AP249">
            <v>0</v>
          </cell>
          <cell r="AQ249">
            <v>0</v>
          </cell>
          <cell r="AR249">
            <v>349.5</v>
          </cell>
          <cell r="AS249">
            <v>0</v>
          </cell>
          <cell r="AT249">
            <v>0</v>
          </cell>
          <cell r="AU249">
            <v>14790.5</v>
          </cell>
          <cell r="AV249">
            <v>13825.243622759164</v>
          </cell>
          <cell r="AX249">
            <v>240</v>
          </cell>
          <cell r="AY249" t="str">
            <v>PLYMPTON</v>
          </cell>
          <cell r="BC249">
            <v>0</v>
          </cell>
          <cell r="BF249">
            <v>0</v>
          </cell>
          <cell r="BG249">
            <v>0</v>
          </cell>
          <cell r="BI249">
            <v>0</v>
          </cell>
          <cell r="BJ249">
            <v>14441</v>
          </cell>
          <cell r="BK249">
            <v>14441</v>
          </cell>
          <cell r="BL249">
            <v>0</v>
          </cell>
          <cell r="BN249">
            <v>0</v>
          </cell>
          <cell r="BO249">
            <v>0</v>
          </cell>
          <cell r="BQ249">
            <v>543</v>
          </cell>
          <cell r="BR249">
            <v>1612</v>
          </cell>
          <cell r="BU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-241</v>
          </cell>
        </row>
        <row r="251">
          <cell r="A251">
            <v>242</v>
          </cell>
          <cell r="B251">
            <v>242</v>
          </cell>
          <cell r="C251" t="str">
            <v>PROVINCETOWN</v>
          </cell>
          <cell r="D251">
            <v>3</v>
          </cell>
          <cell r="E251">
            <v>104331</v>
          </cell>
          <cell r="F251">
            <v>2661</v>
          </cell>
          <cell r="G251">
            <v>106992</v>
          </cell>
          <cell r="I251">
            <v>7191.6924100939577</v>
          </cell>
          <cell r="J251">
            <v>0.29254143673984412</v>
          </cell>
          <cell r="K251">
            <v>2661</v>
          </cell>
          <cell r="L251">
            <v>9852.6924100939577</v>
          </cell>
          <cell r="N251">
            <v>97139.307589906035</v>
          </cell>
          <cell r="P251">
            <v>0</v>
          </cell>
          <cell r="Q251">
            <v>7191.6924100939577</v>
          </cell>
          <cell r="R251">
            <v>2661</v>
          </cell>
          <cell r="S251">
            <v>9852.6924100939577</v>
          </cell>
          <cell r="U251">
            <v>27244.5</v>
          </cell>
          <cell r="V251">
            <v>0</v>
          </cell>
          <cell r="W251">
            <v>242</v>
          </cell>
          <cell r="X251">
            <v>3</v>
          </cell>
          <cell r="Y251">
            <v>104331</v>
          </cell>
          <cell r="Z251">
            <v>0</v>
          </cell>
          <cell r="AA251">
            <v>104331</v>
          </cell>
          <cell r="AB251">
            <v>2661</v>
          </cell>
          <cell r="AC251">
            <v>106992</v>
          </cell>
          <cell r="AD251">
            <v>0</v>
          </cell>
          <cell r="AE251">
            <v>0</v>
          </cell>
          <cell r="AF251">
            <v>0</v>
          </cell>
          <cell r="AG251">
            <v>106992</v>
          </cell>
          <cell r="AI251">
            <v>242</v>
          </cell>
          <cell r="AJ251">
            <v>242</v>
          </cell>
          <cell r="AK251" t="str">
            <v>PROVINCETOWN</v>
          </cell>
          <cell r="AL251">
            <v>104331</v>
          </cell>
          <cell r="AM251">
            <v>96819</v>
          </cell>
          <cell r="AN251">
            <v>7512</v>
          </cell>
          <cell r="AO251">
            <v>0</v>
          </cell>
          <cell r="AP251">
            <v>0</v>
          </cell>
          <cell r="AQ251">
            <v>0</v>
          </cell>
          <cell r="AR251">
            <v>1402</v>
          </cell>
          <cell r="AS251">
            <v>15669.5</v>
          </cell>
          <cell r="AT251">
            <v>0</v>
          </cell>
          <cell r="AU251">
            <v>24583.5</v>
          </cell>
          <cell r="AV251">
            <v>7191.6924100939577</v>
          </cell>
          <cell r="AX251">
            <v>242</v>
          </cell>
          <cell r="AY251" t="str">
            <v>PROVINCETOWN</v>
          </cell>
          <cell r="BC251">
            <v>0</v>
          </cell>
          <cell r="BF251">
            <v>0</v>
          </cell>
          <cell r="BG251">
            <v>0</v>
          </cell>
          <cell r="BI251">
            <v>0</v>
          </cell>
          <cell r="BJ251">
            <v>7512</v>
          </cell>
          <cell r="BK251">
            <v>7512</v>
          </cell>
          <cell r="BL251">
            <v>0</v>
          </cell>
          <cell r="BN251">
            <v>0</v>
          </cell>
          <cell r="BO251">
            <v>0</v>
          </cell>
          <cell r="BQ251">
            <v>12594</v>
          </cell>
          <cell r="BR251">
            <v>0</v>
          </cell>
          <cell r="BU251">
            <v>-242</v>
          </cell>
        </row>
        <row r="252">
          <cell r="A252">
            <v>243</v>
          </cell>
          <cell r="B252">
            <v>243</v>
          </cell>
          <cell r="C252" t="str">
            <v>QUINCY</v>
          </cell>
          <cell r="D252">
            <v>30</v>
          </cell>
          <cell r="E252">
            <v>382828</v>
          </cell>
          <cell r="F252">
            <v>26648</v>
          </cell>
          <cell r="G252">
            <v>409476</v>
          </cell>
          <cell r="I252">
            <v>0</v>
          </cell>
          <cell r="J252">
            <v>0</v>
          </cell>
          <cell r="K252">
            <v>26648</v>
          </cell>
          <cell r="L252">
            <v>26648</v>
          </cell>
          <cell r="N252">
            <v>382828</v>
          </cell>
          <cell r="P252">
            <v>0</v>
          </cell>
          <cell r="Q252">
            <v>0</v>
          </cell>
          <cell r="R252">
            <v>26648</v>
          </cell>
          <cell r="S252">
            <v>26648</v>
          </cell>
          <cell r="U252">
            <v>75857</v>
          </cell>
          <cell r="V252">
            <v>0</v>
          </cell>
          <cell r="W252">
            <v>243</v>
          </cell>
          <cell r="X252">
            <v>30</v>
          </cell>
          <cell r="Y252">
            <v>382828</v>
          </cell>
          <cell r="Z252">
            <v>0</v>
          </cell>
          <cell r="AA252">
            <v>382828</v>
          </cell>
          <cell r="AB252">
            <v>26648</v>
          </cell>
          <cell r="AC252">
            <v>409476</v>
          </cell>
          <cell r="AD252">
            <v>0</v>
          </cell>
          <cell r="AE252">
            <v>0</v>
          </cell>
          <cell r="AF252">
            <v>0</v>
          </cell>
          <cell r="AG252">
            <v>409476</v>
          </cell>
          <cell r="AI252">
            <v>243</v>
          </cell>
          <cell r="AJ252">
            <v>243</v>
          </cell>
          <cell r="AK252" t="str">
            <v>QUINCY</v>
          </cell>
          <cell r="AL252">
            <v>382828</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-243</v>
          </cell>
        </row>
        <row r="253">
          <cell r="A253">
            <v>244</v>
          </cell>
          <cell r="B253">
            <v>244</v>
          </cell>
          <cell r="C253" t="str">
            <v>RANDOLPH</v>
          </cell>
          <cell r="D253">
            <v>203</v>
          </cell>
          <cell r="E253">
            <v>2871431</v>
          </cell>
          <cell r="F253">
            <v>179818</v>
          </cell>
          <cell r="G253">
            <v>3051249</v>
          </cell>
          <cell r="I253">
            <v>0</v>
          </cell>
          <cell r="J253">
            <v>0</v>
          </cell>
          <cell r="K253">
            <v>179818</v>
          </cell>
          <cell r="L253">
            <v>179818</v>
          </cell>
          <cell r="N253">
            <v>2871431</v>
          </cell>
          <cell r="P253">
            <v>0</v>
          </cell>
          <cell r="Q253">
            <v>0</v>
          </cell>
          <cell r="R253">
            <v>179818</v>
          </cell>
          <cell r="S253">
            <v>179818</v>
          </cell>
          <cell r="U253">
            <v>356638.75</v>
          </cell>
          <cell r="V253">
            <v>0</v>
          </cell>
          <cell r="W253">
            <v>244</v>
          </cell>
          <cell r="X253">
            <v>203</v>
          </cell>
          <cell r="Y253">
            <v>2871431</v>
          </cell>
          <cell r="Z253">
            <v>0</v>
          </cell>
          <cell r="AA253">
            <v>2871431</v>
          </cell>
          <cell r="AB253">
            <v>179818</v>
          </cell>
          <cell r="AC253">
            <v>3051249</v>
          </cell>
          <cell r="AD253">
            <v>0</v>
          </cell>
          <cell r="AE253">
            <v>0</v>
          </cell>
          <cell r="AF253">
            <v>0</v>
          </cell>
          <cell r="AG253">
            <v>3051249</v>
          </cell>
          <cell r="AI253">
            <v>244</v>
          </cell>
          <cell r="AJ253">
            <v>244</v>
          </cell>
          <cell r="AK253" t="str">
            <v>RANDOLPH</v>
          </cell>
          <cell r="AL253">
            <v>2871431</v>
          </cell>
          <cell r="AM253">
            <v>2886414</v>
          </cell>
          <cell r="AN253">
            <v>0</v>
          </cell>
          <cell r="AO253">
            <v>39428.25</v>
          </cell>
          <cell r="AP253">
            <v>68182</v>
          </cell>
          <cell r="AQ253">
            <v>0</v>
          </cell>
          <cell r="AR253">
            <v>48213.75</v>
          </cell>
          <cell r="AS253">
            <v>20996.75</v>
          </cell>
          <cell r="AT253">
            <v>0</v>
          </cell>
          <cell r="AU253">
            <v>176820.75</v>
          </cell>
          <cell r="AV253">
            <v>0</v>
          </cell>
          <cell r="AX253">
            <v>244</v>
          </cell>
          <cell r="AY253" t="str">
            <v>RANDOLPH</v>
          </cell>
          <cell r="BC253">
            <v>0</v>
          </cell>
          <cell r="BF253">
            <v>0</v>
          </cell>
          <cell r="BG253">
            <v>0</v>
          </cell>
          <cell r="BI253">
            <v>0</v>
          </cell>
          <cell r="BJ253">
            <v>0</v>
          </cell>
          <cell r="BK253">
            <v>0</v>
          </cell>
          <cell r="BL253">
            <v>0</v>
          </cell>
          <cell r="BN253">
            <v>0</v>
          </cell>
          <cell r="BO253">
            <v>0</v>
          </cell>
          <cell r="BQ253">
            <v>165705</v>
          </cell>
          <cell r="BR253">
            <v>41392.5</v>
          </cell>
          <cell r="BU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-245</v>
          </cell>
        </row>
        <row r="255">
          <cell r="A255">
            <v>246</v>
          </cell>
          <cell r="B255">
            <v>246</v>
          </cell>
          <cell r="C255" t="str">
            <v>READING</v>
          </cell>
          <cell r="D255">
            <v>1</v>
          </cell>
          <cell r="E255">
            <v>10412</v>
          </cell>
          <cell r="F255">
            <v>893</v>
          </cell>
          <cell r="G255">
            <v>11305</v>
          </cell>
          <cell r="I255">
            <v>0</v>
          </cell>
          <cell r="J255">
            <v>0</v>
          </cell>
          <cell r="K255">
            <v>893</v>
          </cell>
          <cell r="L255">
            <v>893</v>
          </cell>
          <cell r="N255">
            <v>10412</v>
          </cell>
          <cell r="P255">
            <v>0</v>
          </cell>
          <cell r="Q255">
            <v>0</v>
          </cell>
          <cell r="R255">
            <v>893</v>
          </cell>
          <cell r="S255">
            <v>893</v>
          </cell>
          <cell r="U255">
            <v>3359.5</v>
          </cell>
          <cell r="V255">
            <v>0</v>
          </cell>
          <cell r="W255">
            <v>246</v>
          </cell>
          <cell r="X255">
            <v>1</v>
          </cell>
          <cell r="Y255">
            <v>10412</v>
          </cell>
          <cell r="Z255">
            <v>0</v>
          </cell>
          <cell r="AA255">
            <v>10412</v>
          </cell>
          <cell r="AB255">
            <v>893</v>
          </cell>
          <cell r="AC255">
            <v>11305</v>
          </cell>
          <cell r="AD255">
            <v>0</v>
          </cell>
          <cell r="AE255">
            <v>0</v>
          </cell>
          <cell r="AF255">
            <v>0</v>
          </cell>
          <cell r="AG255">
            <v>11305</v>
          </cell>
          <cell r="AI255">
            <v>246</v>
          </cell>
          <cell r="AJ255">
            <v>246</v>
          </cell>
          <cell r="AK255" t="str">
            <v>READING</v>
          </cell>
          <cell r="AL255">
            <v>10412</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-247</v>
          </cell>
        </row>
        <row r="257">
          <cell r="A257">
            <v>248</v>
          </cell>
          <cell r="B257">
            <v>248</v>
          </cell>
          <cell r="C257" t="str">
            <v>REVERE</v>
          </cell>
          <cell r="D257">
            <v>171</v>
          </cell>
          <cell r="E257">
            <v>2038252</v>
          </cell>
          <cell r="F257">
            <v>151937</v>
          </cell>
          <cell r="G257">
            <v>2190189</v>
          </cell>
          <cell r="I257">
            <v>254102.63571447527</v>
          </cell>
          <cell r="J257">
            <v>0.62684588462917623</v>
          </cell>
          <cell r="K257">
            <v>151937</v>
          </cell>
          <cell r="L257">
            <v>406039.6357144753</v>
          </cell>
          <cell r="N257">
            <v>1784149.3642855247</v>
          </cell>
          <cell r="P257">
            <v>0</v>
          </cell>
          <cell r="Q257">
            <v>254102.63571447527</v>
          </cell>
          <cell r="R257">
            <v>151937</v>
          </cell>
          <cell r="S257">
            <v>406039.6357144753</v>
          </cell>
          <cell r="U257">
            <v>557304</v>
          </cell>
          <cell r="V257">
            <v>0</v>
          </cell>
          <cell r="W257">
            <v>248</v>
          </cell>
          <cell r="X257">
            <v>171</v>
          </cell>
          <cell r="Y257">
            <v>2038252</v>
          </cell>
          <cell r="Z257">
            <v>0</v>
          </cell>
          <cell r="AA257">
            <v>2038252</v>
          </cell>
          <cell r="AB257">
            <v>151937</v>
          </cell>
          <cell r="AC257">
            <v>2190189</v>
          </cell>
          <cell r="AD257">
            <v>0</v>
          </cell>
          <cell r="AE257">
            <v>0</v>
          </cell>
          <cell r="AF257">
            <v>0</v>
          </cell>
          <cell r="AG257">
            <v>2190189</v>
          </cell>
          <cell r="AI257">
            <v>248</v>
          </cell>
          <cell r="AJ257">
            <v>248</v>
          </cell>
          <cell r="AK257" t="str">
            <v>REVERE</v>
          </cell>
          <cell r="AL257">
            <v>2038252</v>
          </cell>
          <cell r="AM257">
            <v>1772832</v>
          </cell>
          <cell r="AN257">
            <v>265420</v>
          </cell>
          <cell r="AO257">
            <v>105353.75</v>
          </cell>
          <cell r="AP257">
            <v>0</v>
          </cell>
          <cell r="AQ257">
            <v>0</v>
          </cell>
          <cell r="AR257">
            <v>34593.25</v>
          </cell>
          <cell r="AS257">
            <v>0</v>
          </cell>
          <cell r="AT257">
            <v>0</v>
          </cell>
          <cell r="AU257">
            <v>405367</v>
          </cell>
          <cell r="AV257">
            <v>254102.63571447527</v>
          </cell>
          <cell r="AX257">
            <v>248</v>
          </cell>
          <cell r="AY257" t="str">
            <v>REVERE</v>
          </cell>
          <cell r="BC257">
            <v>0</v>
          </cell>
          <cell r="BF257">
            <v>0</v>
          </cell>
          <cell r="BG257">
            <v>0</v>
          </cell>
          <cell r="BI257">
            <v>0</v>
          </cell>
          <cell r="BJ257">
            <v>265420</v>
          </cell>
          <cell r="BK257">
            <v>265420</v>
          </cell>
          <cell r="BL257">
            <v>0</v>
          </cell>
          <cell r="BN257">
            <v>0</v>
          </cell>
          <cell r="BO257">
            <v>0</v>
          </cell>
          <cell r="BQ257">
            <v>98599</v>
          </cell>
          <cell r="BR257">
            <v>64851.5</v>
          </cell>
          <cell r="BU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-250</v>
          </cell>
        </row>
        <row r="260">
          <cell r="A260">
            <v>251</v>
          </cell>
          <cell r="B260">
            <v>251</v>
          </cell>
          <cell r="C260" t="str">
            <v>ROCKLAND</v>
          </cell>
          <cell r="D260">
            <v>83</v>
          </cell>
          <cell r="E260">
            <v>873409</v>
          </cell>
          <cell r="F260">
            <v>74119</v>
          </cell>
          <cell r="G260">
            <v>947528</v>
          </cell>
          <cell r="I260">
            <v>39345.60365682128</v>
          </cell>
          <cell r="J260">
            <v>0.49298935483626827</v>
          </cell>
          <cell r="K260">
            <v>74119</v>
          </cell>
          <cell r="L260">
            <v>113464.60365682127</v>
          </cell>
          <cell r="N260">
            <v>834063.3963431787</v>
          </cell>
          <cell r="P260">
            <v>0</v>
          </cell>
          <cell r="Q260">
            <v>39345.60365682128</v>
          </cell>
          <cell r="R260">
            <v>74119</v>
          </cell>
          <cell r="S260">
            <v>113464.60365682127</v>
          </cell>
          <cell r="U260">
            <v>153929.25</v>
          </cell>
          <cell r="V260">
            <v>0</v>
          </cell>
          <cell r="W260">
            <v>251</v>
          </cell>
          <cell r="X260">
            <v>83</v>
          </cell>
          <cell r="Y260">
            <v>873409</v>
          </cell>
          <cell r="Z260">
            <v>0</v>
          </cell>
          <cell r="AA260">
            <v>873409</v>
          </cell>
          <cell r="AB260">
            <v>74119</v>
          </cell>
          <cell r="AC260">
            <v>947528</v>
          </cell>
          <cell r="AD260">
            <v>0</v>
          </cell>
          <cell r="AE260">
            <v>0</v>
          </cell>
          <cell r="AF260">
            <v>0</v>
          </cell>
          <cell r="AG260">
            <v>947528</v>
          </cell>
          <cell r="AI260">
            <v>251</v>
          </cell>
          <cell r="AJ260">
            <v>251</v>
          </cell>
          <cell r="AK260" t="str">
            <v>ROCKLAND</v>
          </cell>
          <cell r="AL260">
            <v>873409</v>
          </cell>
          <cell r="AM260">
            <v>832311</v>
          </cell>
          <cell r="AN260">
            <v>41098</v>
          </cell>
          <cell r="AO260">
            <v>17951.75</v>
          </cell>
          <cell r="AP260">
            <v>0</v>
          </cell>
          <cell r="AQ260">
            <v>11590.25</v>
          </cell>
          <cell r="AR260">
            <v>3541.25</v>
          </cell>
          <cell r="AS260">
            <v>5629</v>
          </cell>
          <cell r="AT260">
            <v>0</v>
          </cell>
          <cell r="AU260">
            <v>79810.25</v>
          </cell>
          <cell r="AV260">
            <v>39345.60365682128</v>
          </cell>
          <cell r="AX260">
            <v>251</v>
          </cell>
          <cell r="AY260" t="str">
            <v>ROCKLAND</v>
          </cell>
          <cell r="BC260">
            <v>0</v>
          </cell>
          <cell r="BF260">
            <v>0</v>
          </cell>
          <cell r="BG260">
            <v>0</v>
          </cell>
          <cell r="BI260">
            <v>0</v>
          </cell>
          <cell r="BJ260">
            <v>41098</v>
          </cell>
          <cell r="BK260">
            <v>41098</v>
          </cell>
          <cell r="BL260">
            <v>0</v>
          </cell>
          <cell r="BN260">
            <v>0</v>
          </cell>
          <cell r="BO260">
            <v>0</v>
          </cell>
          <cell r="BQ260">
            <v>48376</v>
          </cell>
          <cell r="BR260">
            <v>23681</v>
          </cell>
          <cell r="BU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-252</v>
          </cell>
        </row>
        <row r="262">
          <cell r="A262">
            <v>253</v>
          </cell>
          <cell r="B262">
            <v>253</v>
          </cell>
          <cell r="C262" t="str">
            <v>ROWE</v>
          </cell>
          <cell r="D262">
            <v>2</v>
          </cell>
          <cell r="E262">
            <v>41160</v>
          </cell>
          <cell r="F262">
            <v>1786</v>
          </cell>
          <cell r="G262">
            <v>42946</v>
          </cell>
          <cell r="I262">
            <v>19767.580522313638</v>
          </cell>
          <cell r="J262">
            <v>0.73477234963809379</v>
          </cell>
          <cell r="K262">
            <v>1786</v>
          </cell>
          <cell r="L262">
            <v>21553.580522313638</v>
          </cell>
          <cell r="N262">
            <v>21392.419477686362</v>
          </cell>
          <cell r="P262">
            <v>0</v>
          </cell>
          <cell r="Q262">
            <v>19767.580522313638</v>
          </cell>
          <cell r="R262">
            <v>1786</v>
          </cell>
          <cell r="S262">
            <v>21553.580522313638</v>
          </cell>
          <cell r="U262">
            <v>28689</v>
          </cell>
          <cell r="V262">
            <v>0</v>
          </cell>
          <cell r="W262">
            <v>253</v>
          </cell>
          <cell r="X262">
            <v>2</v>
          </cell>
          <cell r="Y262">
            <v>41160</v>
          </cell>
          <cell r="Z262">
            <v>0</v>
          </cell>
          <cell r="AA262">
            <v>41160</v>
          </cell>
          <cell r="AB262">
            <v>1786</v>
          </cell>
          <cell r="AC262">
            <v>42946</v>
          </cell>
          <cell r="AD262">
            <v>0</v>
          </cell>
          <cell r="AE262">
            <v>0</v>
          </cell>
          <cell r="AF262">
            <v>0</v>
          </cell>
          <cell r="AG262">
            <v>42946</v>
          </cell>
          <cell r="AI262">
            <v>253</v>
          </cell>
          <cell r="AJ262">
            <v>253</v>
          </cell>
          <cell r="AK262" t="str">
            <v>ROWE</v>
          </cell>
          <cell r="AL262">
            <v>41160</v>
          </cell>
          <cell r="AM262">
            <v>20512</v>
          </cell>
          <cell r="AN262">
            <v>20648</v>
          </cell>
          <cell r="AO262">
            <v>0</v>
          </cell>
          <cell r="AP262">
            <v>6255</v>
          </cell>
          <cell r="AQ262">
            <v>0</v>
          </cell>
          <cell r="AR262">
            <v>0</v>
          </cell>
          <cell r="AS262">
            <v>0</v>
          </cell>
          <cell r="AT262">
            <v>0</v>
          </cell>
          <cell r="AU262">
            <v>26903</v>
          </cell>
          <cell r="AV262">
            <v>19767.580522313638</v>
          </cell>
          <cell r="AX262">
            <v>253</v>
          </cell>
          <cell r="AY262" t="str">
            <v>ROWE</v>
          </cell>
          <cell r="BC262">
            <v>0</v>
          </cell>
          <cell r="BF262">
            <v>0</v>
          </cell>
          <cell r="BG262">
            <v>0</v>
          </cell>
          <cell r="BI262">
            <v>0</v>
          </cell>
          <cell r="BJ262">
            <v>20648</v>
          </cell>
          <cell r="BK262">
            <v>20648</v>
          </cell>
          <cell r="BL262">
            <v>0</v>
          </cell>
          <cell r="BN262">
            <v>0</v>
          </cell>
          <cell r="BO262">
            <v>0</v>
          </cell>
          <cell r="BQ262">
            <v>605</v>
          </cell>
          <cell r="BR262">
            <v>0</v>
          </cell>
          <cell r="BU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-257</v>
          </cell>
        </row>
        <row r="267">
          <cell r="A267">
            <v>258</v>
          </cell>
          <cell r="B267">
            <v>258</v>
          </cell>
          <cell r="C267" t="str">
            <v>SALEM</v>
          </cell>
          <cell r="D267">
            <v>402</v>
          </cell>
          <cell r="E267">
            <v>5258966</v>
          </cell>
          <cell r="F267">
            <v>358702</v>
          </cell>
          <cell r="G267">
            <v>5617668</v>
          </cell>
          <cell r="I267">
            <v>1040554.2184290086</v>
          </cell>
          <cell r="J267">
            <v>0.69303784247614986</v>
          </cell>
          <cell r="K267">
            <v>358702</v>
          </cell>
          <cell r="L267">
            <v>1399256.2184290085</v>
          </cell>
          <cell r="N267">
            <v>4218411.7815709915</v>
          </cell>
          <cell r="P267">
            <v>0</v>
          </cell>
          <cell r="Q267">
            <v>1040554.2184290086</v>
          </cell>
          <cell r="R267">
            <v>358702</v>
          </cell>
          <cell r="S267">
            <v>1399256.2184290085</v>
          </cell>
          <cell r="U267">
            <v>1860141.25</v>
          </cell>
          <cell r="V267">
            <v>0</v>
          </cell>
          <cell r="W267">
            <v>258</v>
          </cell>
          <cell r="X267">
            <v>402</v>
          </cell>
          <cell r="Y267">
            <v>5258966</v>
          </cell>
          <cell r="Z267">
            <v>0</v>
          </cell>
          <cell r="AA267">
            <v>5258966</v>
          </cell>
          <cell r="AB267">
            <v>358702</v>
          </cell>
          <cell r="AC267">
            <v>5617668</v>
          </cell>
          <cell r="AD267">
            <v>0</v>
          </cell>
          <cell r="AE267">
            <v>0</v>
          </cell>
          <cell r="AF267">
            <v>0</v>
          </cell>
          <cell r="AG267">
            <v>5617668</v>
          </cell>
          <cell r="AI267">
            <v>258</v>
          </cell>
          <cell r="AJ267">
            <v>258</v>
          </cell>
          <cell r="AK267" t="str">
            <v>SALEM</v>
          </cell>
          <cell r="AL267">
            <v>5258966</v>
          </cell>
          <cell r="AM267">
            <v>4172067</v>
          </cell>
          <cell r="AN267">
            <v>1086899</v>
          </cell>
          <cell r="AO267">
            <v>83612.5</v>
          </cell>
          <cell r="AP267">
            <v>168256</v>
          </cell>
          <cell r="AQ267">
            <v>150784.5</v>
          </cell>
          <cell r="AR267">
            <v>11887.25</v>
          </cell>
          <cell r="AS267">
            <v>0</v>
          </cell>
          <cell r="AT267">
            <v>0</v>
          </cell>
          <cell r="AU267">
            <v>1501439.25</v>
          </cell>
          <cell r="AV267">
            <v>1040554.2184290086</v>
          </cell>
          <cell r="AX267">
            <v>258</v>
          </cell>
          <cell r="AY267" t="str">
            <v>SALEM</v>
          </cell>
          <cell r="BC267">
            <v>0</v>
          </cell>
          <cell r="BF267">
            <v>0</v>
          </cell>
          <cell r="BG267">
            <v>0</v>
          </cell>
          <cell r="BI267">
            <v>0</v>
          </cell>
          <cell r="BJ267">
            <v>1086899</v>
          </cell>
          <cell r="BK267">
            <v>1086899</v>
          </cell>
          <cell r="BL267">
            <v>0</v>
          </cell>
          <cell r="BN267">
            <v>0</v>
          </cell>
          <cell r="BO267">
            <v>0</v>
          </cell>
          <cell r="BQ267">
            <v>723755</v>
          </cell>
          <cell r="BR267">
            <v>179482.75</v>
          </cell>
          <cell r="BU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-260</v>
          </cell>
        </row>
        <row r="270">
          <cell r="A270">
            <v>261</v>
          </cell>
          <cell r="B270">
            <v>261</v>
          </cell>
          <cell r="C270" t="str">
            <v>SANDWICH</v>
          </cell>
          <cell r="D270">
            <v>199</v>
          </cell>
          <cell r="E270">
            <v>2759466</v>
          </cell>
          <cell r="F270">
            <v>176621</v>
          </cell>
          <cell r="G270">
            <v>2936087</v>
          </cell>
          <cell r="I270">
            <v>184900.78611766596</v>
          </cell>
          <cell r="J270">
            <v>0.26055373579860081</v>
          </cell>
          <cell r="K270">
            <v>176621</v>
          </cell>
          <cell r="L270">
            <v>361521.78611766594</v>
          </cell>
          <cell r="N270">
            <v>2574565.2138823341</v>
          </cell>
          <cell r="P270">
            <v>0</v>
          </cell>
          <cell r="Q270">
            <v>184900.78611766596</v>
          </cell>
          <cell r="R270">
            <v>176621</v>
          </cell>
          <cell r="S270">
            <v>361521.78611766594</v>
          </cell>
          <cell r="U270">
            <v>886266.5</v>
          </cell>
          <cell r="V270">
            <v>0</v>
          </cell>
          <cell r="W270">
            <v>261</v>
          </cell>
          <cell r="X270">
            <v>199</v>
          </cell>
          <cell r="Y270">
            <v>2759466</v>
          </cell>
          <cell r="Z270">
            <v>0</v>
          </cell>
          <cell r="AA270">
            <v>2759466</v>
          </cell>
          <cell r="AB270">
            <v>176621</v>
          </cell>
          <cell r="AC270">
            <v>2936087</v>
          </cell>
          <cell r="AD270">
            <v>0</v>
          </cell>
          <cell r="AE270">
            <v>0</v>
          </cell>
          <cell r="AF270">
            <v>0</v>
          </cell>
          <cell r="AG270">
            <v>2936087</v>
          </cell>
          <cell r="AI270">
            <v>261</v>
          </cell>
          <cell r="AJ270">
            <v>261</v>
          </cell>
          <cell r="AK270" t="str">
            <v>SANDWICH</v>
          </cell>
          <cell r="AL270">
            <v>2759466</v>
          </cell>
          <cell r="AM270">
            <v>2566330</v>
          </cell>
          <cell r="AN270">
            <v>193136</v>
          </cell>
          <cell r="AO270">
            <v>71106</v>
          </cell>
          <cell r="AP270">
            <v>124550.25</v>
          </cell>
          <cell r="AQ270">
            <v>99697.25</v>
          </cell>
          <cell r="AR270">
            <v>182340.5</v>
          </cell>
          <cell r="AS270">
            <v>38815.5</v>
          </cell>
          <cell r="AT270">
            <v>0</v>
          </cell>
          <cell r="AU270">
            <v>709645.5</v>
          </cell>
          <cell r="AV270">
            <v>184900.78611766596</v>
          </cell>
          <cell r="AX270">
            <v>261</v>
          </cell>
          <cell r="AY270" t="str">
            <v>SANDWICH</v>
          </cell>
          <cell r="BC270">
            <v>0</v>
          </cell>
          <cell r="BF270">
            <v>0</v>
          </cell>
          <cell r="BG270">
            <v>0</v>
          </cell>
          <cell r="BI270">
            <v>0</v>
          </cell>
          <cell r="BJ270">
            <v>193136</v>
          </cell>
          <cell r="BK270">
            <v>193136</v>
          </cell>
          <cell r="BL270">
            <v>0</v>
          </cell>
          <cell r="BN270">
            <v>0</v>
          </cell>
          <cell r="BO270">
            <v>0</v>
          </cell>
          <cell r="BQ270">
            <v>37111</v>
          </cell>
          <cell r="BR270">
            <v>19672.25</v>
          </cell>
          <cell r="BU270">
            <v>-261</v>
          </cell>
        </row>
        <row r="271">
          <cell r="A271">
            <v>262</v>
          </cell>
          <cell r="B271">
            <v>262</v>
          </cell>
          <cell r="C271" t="str">
            <v>SAUGUS</v>
          </cell>
          <cell r="D271">
            <v>130</v>
          </cell>
          <cell r="E271">
            <v>1604457</v>
          </cell>
          <cell r="F271">
            <v>115804</v>
          </cell>
          <cell r="G271">
            <v>1720261</v>
          </cell>
          <cell r="I271">
            <v>0</v>
          </cell>
          <cell r="J271">
            <v>0</v>
          </cell>
          <cell r="K271">
            <v>115804</v>
          </cell>
          <cell r="L271">
            <v>115804</v>
          </cell>
          <cell r="N271">
            <v>1604457</v>
          </cell>
          <cell r="P271">
            <v>0</v>
          </cell>
          <cell r="Q271">
            <v>0</v>
          </cell>
          <cell r="R271">
            <v>115804</v>
          </cell>
          <cell r="S271">
            <v>115804</v>
          </cell>
          <cell r="U271">
            <v>325683</v>
          </cell>
          <cell r="V271">
            <v>0</v>
          </cell>
          <cell r="W271">
            <v>262</v>
          </cell>
          <cell r="X271">
            <v>130</v>
          </cell>
          <cell r="Y271">
            <v>1604457</v>
          </cell>
          <cell r="Z271">
            <v>0</v>
          </cell>
          <cell r="AA271">
            <v>1604457</v>
          </cell>
          <cell r="AB271">
            <v>115804</v>
          </cell>
          <cell r="AC271">
            <v>1720261</v>
          </cell>
          <cell r="AD271">
            <v>0</v>
          </cell>
          <cell r="AE271">
            <v>0</v>
          </cell>
          <cell r="AF271">
            <v>0</v>
          </cell>
          <cell r="AG271">
            <v>1720261</v>
          </cell>
          <cell r="AI271">
            <v>262</v>
          </cell>
          <cell r="AJ271">
            <v>262</v>
          </cell>
          <cell r="AK271" t="str">
            <v>SAUGUS</v>
          </cell>
          <cell r="AL271">
            <v>1604457</v>
          </cell>
          <cell r="AM271">
            <v>1729627</v>
          </cell>
          <cell r="AN271">
            <v>0</v>
          </cell>
          <cell r="AO271">
            <v>13920</v>
          </cell>
          <cell r="AP271">
            <v>102597.25</v>
          </cell>
          <cell r="AQ271">
            <v>18069.25</v>
          </cell>
          <cell r="AR271">
            <v>46318.5</v>
          </cell>
          <cell r="AS271">
            <v>28974</v>
          </cell>
          <cell r="AT271">
            <v>0</v>
          </cell>
          <cell r="AU271">
            <v>209879</v>
          </cell>
          <cell r="AV271">
            <v>0</v>
          </cell>
          <cell r="AX271">
            <v>262</v>
          </cell>
          <cell r="AY271" t="str">
            <v>SAUGUS</v>
          </cell>
          <cell r="BC271">
            <v>0</v>
          </cell>
          <cell r="BF271">
            <v>0</v>
          </cell>
          <cell r="BG271">
            <v>0</v>
          </cell>
          <cell r="BI271">
            <v>0</v>
          </cell>
          <cell r="BJ271">
            <v>0</v>
          </cell>
          <cell r="BK271">
            <v>0</v>
          </cell>
          <cell r="BL271">
            <v>0</v>
          </cell>
          <cell r="BN271">
            <v>0</v>
          </cell>
          <cell r="BO271">
            <v>0</v>
          </cell>
          <cell r="BQ271">
            <v>240358</v>
          </cell>
          <cell r="BR271">
            <v>0</v>
          </cell>
          <cell r="BU271">
            <v>-262</v>
          </cell>
        </row>
        <row r="272">
          <cell r="A272">
            <v>263</v>
          </cell>
          <cell r="B272">
            <v>263</v>
          </cell>
          <cell r="C272" t="str">
            <v>SAVOY</v>
          </cell>
          <cell r="D272">
            <v>3</v>
          </cell>
          <cell r="E272">
            <v>56109</v>
          </cell>
          <cell r="F272">
            <v>2679</v>
          </cell>
          <cell r="G272">
            <v>58788</v>
          </cell>
          <cell r="I272">
            <v>26586.859680606936</v>
          </cell>
          <cell r="J272">
            <v>0.72088228845765945</v>
          </cell>
          <cell r="K272">
            <v>2679</v>
          </cell>
          <cell r="L272">
            <v>29265.859680606936</v>
          </cell>
          <cell r="N272">
            <v>29522.140319393064</v>
          </cell>
          <cell r="P272">
            <v>0</v>
          </cell>
          <cell r="Q272">
            <v>26586.859680606936</v>
          </cell>
          <cell r="R272">
            <v>2679</v>
          </cell>
          <cell r="S272">
            <v>29265.859680606936</v>
          </cell>
          <cell r="U272">
            <v>39560</v>
          </cell>
          <cell r="V272">
            <v>0</v>
          </cell>
          <cell r="W272">
            <v>263</v>
          </cell>
          <cell r="X272">
            <v>3</v>
          </cell>
          <cell r="Y272">
            <v>56109</v>
          </cell>
          <cell r="Z272">
            <v>0</v>
          </cell>
          <cell r="AA272">
            <v>56109</v>
          </cell>
          <cell r="AB272">
            <v>2679</v>
          </cell>
          <cell r="AC272">
            <v>58788</v>
          </cell>
          <cell r="AD272">
            <v>0</v>
          </cell>
          <cell r="AE272">
            <v>0</v>
          </cell>
          <cell r="AF272">
            <v>0</v>
          </cell>
          <cell r="AG272">
            <v>58788</v>
          </cell>
          <cell r="AI272">
            <v>263</v>
          </cell>
          <cell r="AJ272">
            <v>263</v>
          </cell>
          <cell r="AK272" t="str">
            <v>SAVOY</v>
          </cell>
          <cell r="AL272">
            <v>56109</v>
          </cell>
          <cell r="AM272">
            <v>28338</v>
          </cell>
          <cell r="AN272">
            <v>27771</v>
          </cell>
          <cell r="AO272">
            <v>0</v>
          </cell>
          <cell r="AP272">
            <v>4792.75</v>
          </cell>
          <cell r="AQ272">
            <v>0</v>
          </cell>
          <cell r="AR272">
            <v>4317.25</v>
          </cell>
          <cell r="AS272">
            <v>0</v>
          </cell>
          <cell r="AT272">
            <v>0</v>
          </cell>
          <cell r="AU272">
            <v>36881</v>
          </cell>
          <cell r="AV272">
            <v>26586.859680606936</v>
          </cell>
          <cell r="AX272">
            <v>263</v>
          </cell>
          <cell r="AY272" t="str">
            <v>SAVOY</v>
          </cell>
          <cell r="BC272">
            <v>0</v>
          </cell>
          <cell r="BF272">
            <v>0</v>
          </cell>
          <cell r="BG272">
            <v>0</v>
          </cell>
          <cell r="BI272">
            <v>0</v>
          </cell>
          <cell r="BJ272">
            <v>27771</v>
          </cell>
          <cell r="BK272">
            <v>27771</v>
          </cell>
          <cell r="BL272">
            <v>0</v>
          </cell>
          <cell r="BN272">
            <v>0</v>
          </cell>
          <cell r="BO272">
            <v>0</v>
          </cell>
          <cell r="BQ272">
            <v>9330</v>
          </cell>
          <cell r="BR272">
            <v>0</v>
          </cell>
          <cell r="BU272">
            <v>-263</v>
          </cell>
        </row>
        <row r="273">
          <cell r="A273">
            <v>264</v>
          </cell>
          <cell r="B273">
            <v>264</v>
          </cell>
          <cell r="C273" t="str">
            <v>SCITUATE</v>
          </cell>
          <cell r="D273">
            <v>18</v>
          </cell>
          <cell r="E273">
            <v>216720</v>
          </cell>
          <cell r="F273">
            <v>16074</v>
          </cell>
          <cell r="G273">
            <v>232794</v>
          </cell>
          <cell r="I273">
            <v>54737.089130341061</v>
          </cell>
          <cell r="J273">
            <v>0.86291527846957705</v>
          </cell>
          <cell r="K273">
            <v>16074</v>
          </cell>
          <cell r="L273">
            <v>70811.089130341061</v>
          </cell>
          <cell r="N273">
            <v>161982.91086965892</v>
          </cell>
          <cell r="P273">
            <v>0</v>
          </cell>
          <cell r="Q273">
            <v>54737.089130341061</v>
          </cell>
          <cell r="R273">
            <v>16074</v>
          </cell>
          <cell r="S273">
            <v>70811.089130341061</v>
          </cell>
          <cell r="U273">
            <v>79506.75</v>
          </cell>
          <cell r="V273">
            <v>0</v>
          </cell>
          <cell r="W273">
            <v>264</v>
          </cell>
          <cell r="X273">
            <v>18</v>
          </cell>
          <cell r="Y273">
            <v>216720</v>
          </cell>
          <cell r="Z273">
            <v>0</v>
          </cell>
          <cell r="AA273">
            <v>216720</v>
          </cell>
          <cell r="AB273">
            <v>16074</v>
          </cell>
          <cell r="AC273">
            <v>232794</v>
          </cell>
          <cell r="AD273">
            <v>0</v>
          </cell>
          <cell r="AE273">
            <v>0</v>
          </cell>
          <cell r="AF273">
            <v>0</v>
          </cell>
          <cell r="AG273">
            <v>232794</v>
          </cell>
          <cell r="AI273">
            <v>264</v>
          </cell>
          <cell r="AJ273">
            <v>264</v>
          </cell>
          <cell r="AK273" t="str">
            <v>SCITUATE</v>
          </cell>
          <cell r="AL273">
            <v>216720</v>
          </cell>
          <cell r="AM273">
            <v>159545</v>
          </cell>
          <cell r="AN273">
            <v>57175</v>
          </cell>
          <cell r="AO273">
            <v>1667.5</v>
          </cell>
          <cell r="AP273">
            <v>4590.25</v>
          </cell>
          <cell r="AQ273">
            <v>0</v>
          </cell>
          <cell r="AR273">
            <v>0</v>
          </cell>
          <cell r="AS273">
            <v>0</v>
          </cell>
          <cell r="AT273">
            <v>0</v>
          </cell>
          <cell r="AU273">
            <v>63432.75</v>
          </cell>
          <cell r="AV273">
            <v>54737.089130341061</v>
          </cell>
          <cell r="AX273">
            <v>264</v>
          </cell>
          <cell r="AY273" t="str">
            <v>SCITUATE</v>
          </cell>
          <cell r="BC273">
            <v>0</v>
          </cell>
          <cell r="BF273">
            <v>0</v>
          </cell>
          <cell r="BG273">
            <v>0</v>
          </cell>
          <cell r="BI273">
            <v>0</v>
          </cell>
          <cell r="BJ273">
            <v>57175</v>
          </cell>
          <cell r="BK273">
            <v>57175</v>
          </cell>
          <cell r="BL273">
            <v>0</v>
          </cell>
          <cell r="BN273">
            <v>0</v>
          </cell>
          <cell r="BO273">
            <v>0</v>
          </cell>
          <cell r="BQ273">
            <v>0</v>
          </cell>
          <cell r="BR273">
            <v>0</v>
          </cell>
          <cell r="BU273">
            <v>-264</v>
          </cell>
        </row>
        <row r="274">
          <cell r="A274">
            <v>265</v>
          </cell>
          <cell r="B274">
            <v>265</v>
          </cell>
          <cell r="C274" t="str">
            <v>SEEKONK</v>
          </cell>
          <cell r="D274">
            <v>1</v>
          </cell>
          <cell r="E274">
            <v>13294</v>
          </cell>
          <cell r="F274">
            <v>893</v>
          </cell>
          <cell r="G274">
            <v>14187</v>
          </cell>
          <cell r="I274">
            <v>12727.151078246683</v>
          </cell>
          <cell r="J274">
            <v>0.95736054447470165</v>
          </cell>
          <cell r="K274">
            <v>893</v>
          </cell>
          <cell r="L274">
            <v>13620.151078246683</v>
          </cell>
          <cell r="N274">
            <v>566.84892175331697</v>
          </cell>
          <cell r="P274">
            <v>0</v>
          </cell>
          <cell r="Q274">
            <v>12727.151078246683</v>
          </cell>
          <cell r="R274">
            <v>893</v>
          </cell>
          <cell r="S274">
            <v>13620.151078246683</v>
          </cell>
          <cell r="U274">
            <v>14187</v>
          </cell>
          <cell r="V274">
            <v>0</v>
          </cell>
          <cell r="W274">
            <v>265</v>
          </cell>
          <cell r="X274">
            <v>1</v>
          </cell>
          <cell r="Y274">
            <v>13294</v>
          </cell>
          <cell r="Z274">
            <v>0</v>
          </cell>
          <cell r="AA274">
            <v>13294</v>
          </cell>
          <cell r="AB274">
            <v>893</v>
          </cell>
          <cell r="AC274">
            <v>14187</v>
          </cell>
          <cell r="AD274">
            <v>0</v>
          </cell>
          <cell r="AE274">
            <v>0</v>
          </cell>
          <cell r="AF274">
            <v>0</v>
          </cell>
          <cell r="AG274">
            <v>14187</v>
          </cell>
          <cell r="AI274">
            <v>265</v>
          </cell>
          <cell r="AJ274">
            <v>265</v>
          </cell>
          <cell r="AK274" t="str">
            <v>SEEKONK</v>
          </cell>
          <cell r="AL274">
            <v>13294</v>
          </cell>
          <cell r="AM274">
            <v>0</v>
          </cell>
          <cell r="AN274">
            <v>13294</v>
          </cell>
          <cell r="AO274">
            <v>0</v>
          </cell>
          <cell r="AP274">
            <v>0</v>
          </cell>
          <cell r="AQ274">
            <v>0</v>
          </cell>
          <cell r="AR274">
            <v>0</v>
          </cell>
          <cell r="AS274">
            <v>0</v>
          </cell>
          <cell r="AT274">
            <v>0</v>
          </cell>
          <cell r="AU274">
            <v>13294</v>
          </cell>
          <cell r="AV274">
            <v>12727.151078246683</v>
          </cell>
          <cell r="AX274">
            <v>265</v>
          </cell>
          <cell r="AY274" t="str">
            <v>SEEKONK</v>
          </cell>
          <cell r="BC274">
            <v>0</v>
          </cell>
          <cell r="BF274">
            <v>0</v>
          </cell>
          <cell r="BG274">
            <v>0</v>
          </cell>
          <cell r="BI274">
            <v>0</v>
          </cell>
          <cell r="BJ274">
            <v>13294</v>
          </cell>
          <cell r="BK274">
            <v>13294</v>
          </cell>
          <cell r="BL274">
            <v>0</v>
          </cell>
          <cell r="BN274">
            <v>0</v>
          </cell>
          <cell r="BO274">
            <v>0</v>
          </cell>
          <cell r="BQ274">
            <v>0</v>
          </cell>
          <cell r="BR274">
            <v>0</v>
          </cell>
          <cell r="BU274">
            <v>-265</v>
          </cell>
        </row>
        <row r="275">
          <cell r="A275">
            <v>266</v>
          </cell>
          <cell r="B275">
            <v>266</v>
          </cell>
          <cell r="C275" t="str">
            <v>SHARON</v>
          </cell>
          <cell r="D275">
            <v>8</v>
          </cell>
          <cell r="E275">
            <v>113320</v>
          </cell>
          <cell r="F275">
            <v>7144</v>
          </cell>
          <cell r="G275">
            <v>120464</v>
          </cell>
          <cell r="I275">
            <v>0</v>
          </cell>
          <cell r="J275">
            <v>0</v>
          </cell>
          <cell r="K275">
            <v>7144</v>
          </cell>
          <cell r="L275">
            <v>7144</v>
          </cell>
          <cell r="N275">
            <v>113320</v>
          </cell>
          <cell r="P275">
            <v>0</v>
          </cell>
          <cell r="Q275">
            <v>0</v>
          </cell>
          <cell r="R275">
            <v>7144</v>
          </cell>
          <cell r="S275">
            <v>7144</v>
          </cell>
          <cell r="U275">
            <v>16355.75</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-270</v>
          </cell>
        </row>
        <row r="280">
          <cell r="A280">
            <v>271</v>
          </cell>
          <cell r="B280">
            <v>271</v>
          </cell>
          <cell r="C280" t="str">
            <v>SHREWSBURY</v>
          </cell>
          <cell r="D280">
            <v>72</v>
          </cell>
          <cell r="E280">
            <v>857957</v>
          </cell>
          <cell r="F280">
            <v>62973</v>
          </cell>
          <cell r="G280">
            <v>920930</v>
          </cell>
          <cell r="I280">
            <v>0</v>
          </cell>
          <cell r="J280">
            <v>0</v>
          </cell>
          <cell r="K280">
            <v>62973</v>
          </cell>
          <cell r="L280">
            <v>62973</v>
          </cell>
          <cell r="N280">
            <v>857957</v>
          </cell>
          <cell r="P280">
            <v>0</v>
          </cell>
          <cell r="Q280">
            <v>0</v>
          </cell>
          <cell r="R280">
            <v>62973</v>
          </cell>
          <cell r="S280">
            <v>62973</v>
          </cell>
          <cell r="U280">
            <v>123827.75</v>
          </cell>
          <cell r="V280">
            <v>0</v>
          </cell>
          <cell r="W280">
            <v>271</v>
          </cell>
          <cell r="X280">
            <v>72</v>
          </cell>
          <cell r="Y280">
            <v>857957</v>
          </cell>
          <cell r="Z280">
            <v>0</v>
          </cell>
          <cell r="AA280">
            <v>857957</v>
          </cell>
          <cell r="AB280">
            <v>62973</v>
          </cell>
          <cell r="AC280">
            <v>920930</v>
          </cell>
          <cell r="AD280">
            <v>0</v>
          </cell>
          <cell r="AE280">
            <v>0</v>
          </cell>
          <cell r="AF280">
            <v>0</v>
          </cell>
          <cell r="AG280">
            <v>920930</v>
          </cell>
          <cell r="AI280">
            <v>271</v>
          </cell>
          <cell r="AJ280">
            <v>271</v>
          </cell>
          <cell r="AK280" t="str">
            <v>SHREWSBURY</v>
          </cell>
          <cell r="AL280">
            <v>857957</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-271</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cell r="AV281">
            <v>0</v>
          </cell>
          <cell r="AX281">
            <v>272</v>
          </cell>
          <cell r="AY281" t="str">
            <v>SHUTESBURY</v>
          </cell>
          <cell r="BC281">
            <v>0</v>
          </cell>
          <cell r="BF281">
            <v>0</v>
          </cell>
          <cell r="BG281">
            <v>0</v>
          </cell>
          <cell r="BI281">
            <v>0</v>
          </cell>
          <cell r="BJ281">
            <v>0</v>
          </cell>
          <cell r="BK281">
            <v>0</v>
          </cell>
          <cell r="BL281">
            <v>0</v>
          </cell>
          <cell r="BN281">
            <v>0</v>
          </cell>
          <cell r="BO281">
            <v>0</v>
          </cell>
          <cell r="BQ281">
            <v>0</v>
          </cell>
          <cell r="BR281">
            <v>0</v>
          </cell>
          <cell r="BU281">
            <v>-272</v>
          </cell>
        </row>
        <row r="282">
          <cell r="A282">
            <v>273</v>
          </cell>
          <cell r="B282">
            <v>273</v>
          </cell>
          <cell r="C282" t="str">
            <v>SOMERSET</v>
          </cell>
          <cell r="D282">
            <v>1</v>
          </cell>
          <cell r="E282">
            <v>12821</v>
          </cell>
          <cell r="F282">
            <v>893</v>
          </cell>
          <cell r="G282">
            <v>13714</v>
          </cell>
          <cell r="I282">
            <v>0</v>
          </cell>
          <cell r="J282">
            <v>0</v>
          </cell>
          <cell r="K282">
            <v>893</v>
          </cell>
          <cell r="L282">
            <v>893</v>
          </cell>
          <cell r="N282">
            <v>12821</v>
          </cell>
          <cell r="P282">
            <v>0</v>
          </cell>
          <cell r="Q282">
            <v>0</v>
          </cell>
          <cell r="R282">
            <v>893</v>
          </cell>
          <cell r="S282">
            <v>893</v>
          </cell>
          <cell r="U282">
            <v>21228.75</v>
          </cell>
          <cell r="V282">
            <v>0</v>
          </cell>
          <cell r="W282">
            <v>273</v>
          </cell>
          <cell r="X282">
            <v>1</v>
          </cell>
          <cell r="Y282">
            <v>12821</v>
          </cell>
          <cell r="Z282">
            <v>0</v>
          </cell>
          <cell r="AA282">
            <v>12821</v>
          </cell>
          <cell r="AB282">
            <v>893</v>
          </cell>
          <cell r="AC282">
            <v>13714</v>
          </cell>
          <cell r="AD282">
            <v>0</v>
          </cell>
          <cell r="AE282">
            <v>0</v>
          </cell>
          <cell r="AF282">
            <v>0</v>
          </cell>
          <cell r="AG282">
            <v>13714</v>
          </cell>
          <cell r="AI282">
            <v>273</v>
          </cell>
          <cell r="AJ282">
            <v>273</v>
          </cell>
          <cell r="AK282" t="str">
            <v>SOMERSET</v>
          </cell>
          <cell r="AL282">
            <v>12821</v>
          </cell>
          <cell r="AM282">
            <v>89089</v>
          </cell>
          <cell r="AN282">
            <v>0</v>
          </cell>
          <cell r="AO282">
            <v>846.25</v>
          </cell>
          <cell r="AP282">
            <v>8024</v>
          </cell>
          <cell r="AQ282">
            <v>0</v>
          </cell>
          <cell r="AR282">
            <v>11465.5</v>
          </cell>
          <cell r="AS282">
            <v>0</v>
          </cell>
          <cell r="AT282">
            <v>0</v>
          </cell>
          <cell r="AU282">
            <v>20335.75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Q282">
            <v>8355</v>
          </cell>
          <cell r="BR282">
            <v>0</v>
          </cell>
          <cell r="BT282" t="str">
            <v>fy12</v>
          </cell>
          <cell r="BU282">
            <v>-273</v>
          </cell>
        </row>
        <row r="283">
          <cell r="A283">
            <v>274</v>
          </cell>
          <cell r="B283">
            <v>274</v>
          </cell>
          <cell r="C283" t="str">
            <v>SOMERVILLE</v>
          </cell>
          <cell r="D283">
            <v>476</v>
          </cell>
          <cell r="E283">
            <v>7133419</v>
          </cell>
          <cell r="F283">
            <v>424640</v>
          </cell>
          <cell r="G283">
            <v>7558059</v>
          </cell>
          <cell r="I283">
            <v>183121.05286548749</v>
          </cell>
          <cell r="J283">
            <v>0.21671354924147143</v>
          </cell>
          <cell r="K283">
            <v>424640</v>
          </cell>
          <cell r="L283">
            <v>607761.05286548752</v>
          </cell>
          <cell r="N283">
            <v>6950297.9471345125</v>
          </cell>
          <cell r="P283">
            <v>0</v>
          </cell>
          <cell r="Q283">
            <v>183121.05286548749</v>
          </cell>
          <cell r="R283">
            <v>424640</v>
          </cell>
          <cell r="S283">
            <v>607761.05286548752</v>
          </cell>
          <cell r="U283">
            <v>1269631.25</v>
          </cell>
          <cell r="V283">
            <v>0</v>
          </cell>
          <cell r="W283">
            <v>274</v>
          </cell>
          <cell r="X283">
            <v>476</v>
          </cell>
          <cell r="Y283">
            <v>7133419</v>
          </cell>
          <cell r="Z283">
            <v>0</v>
          </cell>
          <cell r="AA283">
            <v>7133419</v>
          </cell>
          <cell r="AB283">
            <v>424640</v>
          </cell>
          <cell r="AC283">
            <v>7558059</v>
          </cell>
          <cell r="AD283">
            <v>0</v>
          </cell>
          <cell r="AE283">
            <v>0</v>
          </cell>
          <cell r="AF283">
            <v>0</v>
          </cell>
          <cell r="AG283">
            <v>7558059</v>
          </cell>
          <cell r="AI283">
            <v>274</v>
          </cell>
          <cell r="AJ283">
            <v>274</v>
          </cell>
          <cell r="AK283" t="str">
            <v>SOMERVILLE</v>
          </cell>
          <cell r="AL283">
            <v>7133419</v>
          </cell>
          <cell r="AM283">
            <v>6942142</v>
          </cell>
          <cell r="AN283">
            <v>191277</v>
          </cell>
          <cell r="AO283">
            <v>154699.25</v>
          </cell>
          <cell r="AP283">
            <v>172666.5</v>
          </cell>
          <cell r="AQ283">
            <v>36642.5</v>
          </cell>
          <cell r="AR283">
            <v>0</v>
          </cell>
          <cell r="AS283">
            <v>289706</v>
          </cell>
          <cell r="AT283">
            <v>0</v>
          </cell>
          <cell r="AU283">
            <v>844991.25</v>
          </cell>
          <cell r="AV283">
            <v>183121.05286548749</v>
          </cell>
          <cell r="AX283">
            <v>274</v>
          </cell>
          <cell r="AY283" t="str">
            <v>SOMERVILLE</v>
          </cell>
          <cell r="BC283">
            <v>0</v>
          </cell>
          <cell r="BF283">
            <v>0</v>
          </cell>
          <cell r="BG283">
            <v>0</v>
          </cell>
          <cell r="BI283">
            <v>0</v>
          </cell>
          <cell r="BJ283">
            <v>191277</v>
          </cell>
          <cell r="BK283">
            <v>191277</v>
          </cell>
          <cell r="BL283">
            <v>0</v>
          </cell>
          <cell r="BN283">
            <v>0</v>
          </cell>
          <cell r="BO283">
            <v>0</v>
          </cell>
          <cell r="BQ283">
            <v>81222</v>
          </cell>
          <cell r="BR283">
            <v>211688.75</v>
          </cell>
          <cell r="BU283">
            <v>-274</v>
          </cell>
        </row>
        <row r="284">
          <cell r="A284">
            <v>275</v>
          </cell>
          <cell r="B284">
            <v>276</v>
          </cell>
          <cell r="C284" t="str">
            <v>SOUTHAMPTON</v>
          </cell>
          <cell r="D284">
            <v>1</v>
          </cell>
          <cell r="E284">
            <v>9568</v>
          </cell>
          <cell r="F284">
            <v>893</v>
          </cell>
          <cell r="G284">
            <v>10461</v>
          </cell>
          <cell r="I284">
            <v>0</v>
          </cell>
          <cell r="J284">
            <v>0</v>
          </cell>
          <cell r="K284">
            <v>893</v>
          </cell>
          <cell r="L284">
            <v>893</v>
          </cell>
          <cell r="N284">
            <v>9568</v>
          </cell>
          <cell r="P284">
            <v>0</v>
          </cell>
          <cell r="Q284">
            <v>0</v>
          </cell>
          <cell r="R284">
            <v>893</v>
          </cell>
          <cell r="S284">
            <v>893</v>
          </cell>
          <cell r="U284">
            <v>4516.5</v>
          </cell>
          <cell r="V284">
            <v>0</v>
          </cell>
          <cell r="W284">
            <v>275</v>
          </cell>
          <cell r="X284">
            <v>1</v>
          </cell>
          <cell r="Y284">
            <v>9568</v>
          </cell>
          <cell r="Z284">
            <v>0</v>
          </cell>
          <cell r="AA284">
            <v>9568</v>
          </cell>
          <cell r="AB284">
            <v>893</v>
          </cell>
          <cell r="AC284">
            <v>10461</v>
          </cell>
          <cell r="AD284">
            <v>0</v>
          </cell>
          <cell r="AE284">
            <v>0</v>
          </cell>
          <cell r="AF284">
            <v>0</v>
          </cell>
          <cell r="AG284">
            <v>10461</v>
          </cell>
          <cell r="AI284">
            <v>275</v>
          </cell>
          <cell r="AJ284">
            <v>276</v>
          </cell>
          <cell r="AK284" t="str">
            <v>SOUTHAMPTON</v>
          </cell>
          <cell r="AL284">
            <v>9568</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-275</v>
          </cell>
        </row>
        <row r="285">
          <cell r="A285">
            <v>276</v>
          </cell>
          <cell r="B285">
            <v>277</v>
          </cell>
          <cell r="C285" t="str">
            <v>SOUTHBOROUGH</v>
          </cell>
          <cell r="D285">
            <v>1</v>
          </cell>
          <cell r="E285">
            <v>14591</v>
          </cell>
          <cell r="F285">
            <v>880</v>
          </cell>
          <cell r="G285">
            <v>15471</v>
          </cell>
          <cell r="I285">
            <v>0</v>
          </cell>
          <cell r="J285">
            <v>0</v>
          </cell>
          <cell r="K285">
            <v>880</v>
          </cell>
          <cell r="L285">
            <v>880</v>
          </cell>
          <cell r="N285">
            <v>14591</v>
          </cell>
          <cell r="P285">
            <v>0</v>
          </cell>
          <cell r="Q285">
            <v>0</v>
          </cell>
          <cell r="R285">
            <v>880</v>
          </cell>
          <cell r="S285">
            <v>880</v>
          </cell>
          <cell r="U285">
            <v>8470.25</v>
          </cell>
          <cell r="V285">
            <v>0</v>
          </cell>
          <cell r="W285">
            <v>276</v>
          </cell>
          <cell r="X285">
            <v>1</v>
          </cell>
          <cell r="Y285">
            <v>14591</v>
          </cell>
          <cell r="Z285">
            <v>0</v>
          </cell>
          <cell r="AA285">
            <v>14591</v>
          </cell>
          <cell r="AB285">
            <v>880</v>
          </cell>
          <cell r="AC285">
            <v>15471</v>
          </cell>
          <cell r="AD285">
            <v>0</v>
          </cell>
          <cell r="AE285">
            <v>0</v>
          </cell>
          <cell r="AF285">
            <v>0</v>
          </cell>
          <cell r="AG285">
            <v>15471</v>
          </cell>
          <cell r="AI285">
            <v>276</v>
          </cell>
          <cell r="AJ285">
            <v>277</v>
          </cell>
          <cell r="AK285" t="str">
            <v>SOUTHBOROUGH</v>
          </cell>
          <cell r="AL285">
            <v>14591</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-277</v>
          </cell>
        </row>
        <row r="287">
          <cell r="A287">
            <v>278</v>
          </cell>
          <cell r="B287">
            <v>275</v>
          </cell>
          <cell r="C287" t="str">
            <v>SOUTH HADLEY</v>
          </cell>
          <cell r="D287">
            <v>102</v>
          </cell>
          <cell r="E287">
            <v>1169579</v>
          </cell>
          <cell r="F287">
            <v>90735</v>
          </cell>
          <cell r="G287">
            <v>1260314</v>
          </cell>
          <cell r="I287">
            <v>149689.06529188642</v>
          </cell>
          <cell r="J287">
            <v>0.47438036958700674</v>
          </cell>
          <cell r="K287">
            <v>90735</v>
          </cell>
          <cell r="L287">
            <v>240424.06529188642</v>
          </cell>
          <cell r="N287">
            <v>1019889.9347081135</v>
          </cell>
          <cell r="P287">
            <v>0</v>
          </cell>
          <cell r="Q287">
            <v>149689.06529188642</v>
          </cell>
          <cell r="R287">
            <v>90735</v>
          </cell>
          <cell r="S287">
            <v>240424.06529188642</v>
          </cell>
          <cell r="U287">
            <v>406281.5</v>
          </cell>
          <cell r="V287">
            <v>0</v>
          </cell>
          <cell r="W287">
            <v>278</v>
          </cell>
          <cell r="X287">
            <v>102</v>
          </cell>
          <cell r="Y287">
            <v>1169579</v>
          </cell>
          <cell r="Z287">
            <v>0</v>
          </cell>
          <cell r="AA287">
            <v>1169579</v>
          </cell>
          <cell r="AB287">
            <v>90735</v>
          </cell>
          <cell r="AC287">
            <v>1260314</v>
          </cell>
          <cell r="AD287">
            <v>0</v>
          </cell>
          <cell r="AE287">
            <v>0</v>
          </cell>
          <cell r="AF287">
            <v>0</v>
          </cell>
          <cell r="AG287">
            <v>1260314</v>
          </cell>
          <cell r="AI287">
            <v>278</v>
          </cell>
          <cell r="AJ287">
            <v>275</v>
          </cell>
          <cell r="AK287" t="str">
            <v>SOUTH HADLEY</v>
          </cell>
          <cell r="AL287">
            <v>1169579</v>
          </cell>
          <cell r="AM287">
            <v>1013223</v>
          </cell>
          <cell r="AN287">
            <v>156356</v>
          </cell>
          <cell r="AO287">
            <v>33676.5</v>
          </cell>
          <cell r="AP287">
            <v>16472.75</v>
          </cell>
          <cell r="AQ287">
            <v>51752</v>
          </cell>
          <cell r="AR287">
            <v>28217.5</v>
          </cell>
          <cell r="AS287">
            <v>29071.75</v>
          </cell>
          <cell r="AT287">
            <v>0</v>
          </cell>
          <cell r="AU287">
            <v>315546.5</v>
          </cell>
          <cell r="AV287">
            <v>149689.06529188642</v>
          </cell>
          <cell r="AX287">
            <v>278</v>
          </cell>
          <cell r="AY287" t="str">
            <v>SOUTH HADLEY</v>
          </cell>
          <cell r="BC287">
            <v>0</v>
          </cell>
          <cell r="BF287">
            <v>0</v>
          </cell>
          <cell r="BG287">
            <v>0</v>
          </cell>
          <cell r="BI287">
            <v>0</v>
          </cell>
          <cell r="BJ287">
            <v>156356</v>
          </cell>
          <cell r="BK287">
            <v>156356</v>
          </cell>
          <cell r="BL287">
            <v>0</v>
          </cell>
          <cell r="BN287">
            <v>0</v>
          </cell>
          <cell r="BO287">
            <v>0</v>
          </cell>
          <cell r="BQ287">
            <v>130794</v>
          </cell>
          <cell r="BR287">
            <v>22244.25</v>
          </cell>
          <cell r="BU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-280</v>
          </cell>
        </row>
        <row r="290">
          <cell r="A290">
            <v>281</v>
          </cell>
          <cell r="B290">
            <v>281</v>
          </cell>
          <cell r="C290" t="str">
            <v>SPRINGFIELD</v>
          </cell>
          <cell r="D290">
            <v>3299</v>
          </cell>
          <cell r="E290">
            <v>35763304</v>
          </cell>
          <cell r="F290">
            <v>2939397</v>
          </cell>
          <cell r="G290">
            <v>38702701</v>
          </cell>
          <cell r="I290">
            <v>4615666.8661642987</v>
          </cell>
          <cell r="J290">
            <v>0.64120517294660684</v>
          </cell>
          <cell r="K290">
            <v>2939397</v>
          </cell>
          <cell r="L290">
            <v>7555063.8661642987</v>
          </cell>
          <cell r="N290">
            <v>31147637.133835703</v>
          </cell>
          <cell r="P290">
            <v>0</v>
          </cell>
          <cell r="Q290">
            <v>4615666.8661642987</v>
          </cell>
          <cell r="R290">
            <v>2939397</v>
          </cell>
          <cell r="S290">
            <v>7555063.8661642987</v>
          </cell>
          <cell r="U290">
            <v>10137821.25</v>
          </cell>
          <cell r="V290">
            <v>0</v>
          </cell>
          <cell r="W290">
            <v>281</v>
          </cell>
          <cell r="X290">
            <v>3299</v>
          </cell>
          <cell r="Y290">
            <v>35763304</v>
          </cell>
          <cell r="Z290">
            <v>0</v>
          </cell>
          <cell r="AA290">
            <v>35763304</v>
          </cell>
          <cell r="AB290">
            <v>2939397</v>
          </cell>
          <cell r="AC290">
            <v>38702701</v>
          </cell>
          <cell r="AD290">
            <v>0</v>
          </cell>
          <cell r="AE290">
            <v>0</v>
          </cell>
          <cell r="AF290">
            <v>0</v>
          </cell>
          <cell r="AG290">
            <v>38702701</v>
          </cell>
          <cell r="AI290">
            <v>281</v>
          </cell>
          <cell r="AJ290">
            <v>281</v>
          </cell>
          <cell r="AK290" t="str">
            <v>SPRINGFIELD</v>
          </cell>
          <cell r="AL290">
            <v>35763304</v>
          </cell>
          <cell r="AM290">
            <v>30942062</v>
          </cell>
          <cell r="AN290">
            <v>4821242</v>
          </cell>
          <cell r="AO290">
            <v>810043.25</v>
          </cell>
          <cell r="AP290">
            <v>877128.25</v>
          </cell>
          <cell r="AQ290">
            <v>606891.75</v>
          </cell>
          <cell r="AR290">
            <v>83119</v>
          </cell>
          <cell r="AS290">
            <v>0</v>
          </cell>
          <cell r="AT290">
            <v>0</v>
          </cell>
          <cell r="AU290">
            <v>7198424.25</v>
          </cell>
          <cell r="AV290">
            <v>4615666.8661642987</v>
          </cell>
          <cell r="AX290">
            <v>281</v>
          </cell>
          <cell r="AY290" t="str">
            <v>SPRINGFIELD</v>
          </cell>
          <cell r="BC290">
            <v>0</v>
          </cell>
          <cell r="BF290">
            <v>0</v>
          </cell>
          <cell r="BG290">
            <v>0</v>
          </cell>
          <cell r="BI290">
            <v>0</v>
          </cell>
          <cell r="BJ290">
            <v>4821242</v>
          </cell>
          <cell r="BK290">
            <v>4821242</v>
          </cell>
          <cell r="BL290">
            <v>0</v>
          </cell>
          <cell r="BN290">
            <v>0</v>
          </cell>
          <cell r="BO290">
            <v>0</v>
          </cell>
          <cell r="BQ290">
            <v>5501115</v>
          </cell>
          <cell r="BR290">
            <v>807682.75</v>
          </cell>
          <cell r="BU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-283</v>
          </cell>
        </row>
        <row r="293">
          <cell r="A293">
            <v>284</v>
          </cell>
          <cell r="B293">
            <v>284</v>
          </cell>
          <cell r="C293" t="str">
            <v>STONEHAM</v>
          </cell>
          <cell r="D293">
            <v>66</v>
          </cell>
          <cell r="E293">
            <v>753094</v>
          </cell>
          <cell r="F293">
            <v>58724</v>
          </cell>
          <cell r="G293">
            <v>811818</v>
          </cell>
          <cell r="I293">
            <v>0</v>
          </cell>
          <cell r="J293">
            <v>0</v>
          </cell>
          <cell r="K293">
            <v>58724</v>
          </cell>
          <cell r="L293">
            <v>58724</v>
          </cell>
          <cell r="N293">
            <v>753094</v>
          </cell>
          <cell r="P293">
            <v>0</v>
          </cell>
          <cell r="Q293">
            <v>0</v>
          </cell>
          <cell r="R293">
            <v>58724</v>
          </cell>
          <cell r="S293">
            <v>58724</v>
          </cell>
          <cell r="U293">
            <v>159416.25</v>
          </cell>
          <cell r="V293">
            <v>0</v>
          </cell>
          <cell r="W293">
            <v>284</v>
          </cell>
          <cell r="X293">
            <v>66</v>
          </cell>
          <cell r="Y293">
            <v>753094</v>
          </cell>
          <cell r="Z293">
            <v>0</v>
          </cell>
          <cell r="AA293">
            <v>753094</v>
          </cell>
          <cell r="AB293">
            <v>58724</v>
          </cell>
          <cell r="AC293">
            <v>811818</v>
          </cell>
          <cell r="AD293">
            <v>0</v>
          </cell>
          <cell r="AE293">
            <v>0</v>
          </cell>
          <cell r="AF293">
            <v>0</v>
          </cell>
          <cell r="AG293">
            <v>811818</v>
          </cell>
          <cell r="AI293">
            <v>284</v>
          </cell>
          <cell r="AJ293">
            <v>284</v>
          </cell>
          <cell r="AK293" t="str">
            <v>STONEHAM</v>
          </cell>
          <cell r="AL293">
            <v>753094</v>
          </cell>
          <cell r="AM293">
            <v>845332</v>
          </cell>
          <cell r="AN293">
            <v>0</v>
          </cell>
          <cell r="AO293">
            <v>0</v>
          </cell>
          <cell r="AP293">
            <v>47605.25</v>
          </cell>
          <cell r="AQ293">
            <v>24686.25</v>
          </cell>
          <cell r="AR293">
            <v>0</v>
          </cell>
          <cell r="AS293">
            <v>28400.75</v>
          </cell>
          <cell r="AT293">
            <v>0</v>
          </cell>
          <cell r="AU293">
            <v>100692.25</v>
          </cell>
          <cell r="AV293">
            <v>0</v>
          </cell>
          <cell r="AX293">
            <v>284</v>
          </cell>
          <cell r="AY293" t="str">
            <v>STONEHAM</v>
          </cell>
          <cell r="BC293">
            <v>0</v>
          </cell>
          <cell r="BF293">
            <v>0</v>
          </cell>
          <cell r="BG293">
            <v>0</v>
          </cell>
          <cell r="BI293">
            <v>0</v>
          </cell>
          <cell r="BJ293">
            <v>0</v>
          </cell>
          <cell r="BK293">
            <v>0</v>
          </cell>
          <cell r="BL293">
            <v>0</v>
          </cell>
          <cell r="BN293">
            <v>0</v>
          </cell>
          <cell r="BO293">
            <v>0</v>
          </cell>
          <cell r="BQ293">
            <v>0</v>
          </cell>
          <cell r="BR293">
            <v>0</v>
          </cell>
          <cell r="BU293">
            <v>-284</v>
          </cell>
        </row>
        <row r="294">
          <cell r="A294">
            <v>285</v>
          </cell>
          <cell r="B294">
            <v>285</v>
          </cell>
          <cell r="C294" t="str">
            <v>STOUGHTON</v>
          </cell>
          <cell r="D294">
            <v>86</v>
          </cell>
          <cell r="E294">
            <v>1074610</v>
          </cell>
          <cell r="F294">
            <v>76543</v>
          </cell>
          <cell r="G294">
            <v>1151153</v>
          </cell>
          <cell r="I294">
            <v>106213.40824620129</v>
          </cell>
          <cell r="J294">
            <v>0.36682360583597695</v>
          </cell>
          <cell r="K294">
            <v>76543</v>
          </cell>
          <cell r="L294">
            <v>182756.40824620129</v>
          </cell>
          <cell r="N294">
            <v>968396.59175379877</v>
          </cell>
          <cell r="P294">
            <v>0</v>
          </cell>
          <cell r="Q294">
            <v>106213.40824620129</v>
          </cell>
          <cell r="R294">
            <v>76543</v>
          </cell>
          <cell r="S294">
            <v>182756.40824620129</v>
          </cell>
          <cell r="U294">
            <v>366092</v>
          </cell>
          <cell r="V294">
            <v>0</v>
          </cell>
          <cell r="W294">
            <v>285</v>
          </cell>
          <cell r="X294">
            <v>86</v>
          </cell>
          <cell r="Y294">
            <v>1074610</v>
          </cell>
          <cell r="Z294">
            <v>0</v>
          </cell>
          <cell r="AA294">
            <v>1074610</v>
          </cell>
          <cell r="AB294">
            <v>76543</v>
          </cell>
          <cell r="AC294">
            <v>1151153</v>
          </cell>
          <cell r="AD294">
            <v>0</v>
          </cell>
          <cell r="AE294">
            <v>0</v>
          </cell>
          <cell r="AF294">
            <v>0</v>
          </cell>
          <cell r="AG294">
            <v>1151153</v>
          </cell>
          <cell r="AI294">
            <v>285</v>
          </cell>
          <cell r="AJ294">
            <v>285</v>
          </cell>
          <cell r="AK294" t="str">
            <v>STOUGHTON</v>
          </cell>
          <cell r="AL294">
            <v>1074610</v>
          </cell>
          <cell r="AM294">
            <v>963666</v>
          </cell>
          <cell r="AN294">
            <v>110944</v>
          </cell>
          <cell r="AO294">
            <v>35654.5</v>
          </cell>
          <cell r="AP294">
            <v>72584.75</v>
          </cell>
          <cell r="AQ294">
            <v>38006.5</v>
          </cell>
          <cell r="AR294">
            <v>24383.75</v>
          </cell>
          <cell r="AS294">
            <v>7975.5</v>
          </cell>
          <cell r="AT294">
            <v>0</v>
          </cell>
          <cell r="AU294">
            <v>289549</v>
          </cell>
          <cell r="AV294">
            <v>106213.40824620129</v>
          </cell>
          <cell r="AX294">
            <v>285</v>
          </cell>
          <cell r="AY294" t="str">
            <v>STOUGHTON</v>
          </cell>
          <cell r="BC294">
            <v>0</v>
          </cell>
          <cell r="BF294">
            <v>0</v>
          </cell>
          <cell r="BG294">
            <v>0</v>
          </cell>
          <cell r="BI294">
            <v>0</v>
          </cell>
          <cell r="BJ294">
            <v>110944</v>
          </cell>
          <cell r="BK294">
            <v>110944</v>
          </cell>
          <cell r="BL294">
            <v>0</v>
          </cell>
          <cell r="BN294">
            <v>0</v>
          </cell>
          <cell r="BO294">
            <v>0</v>
          </cell>
          <cell r="BQ294">
            <v>77483</v>
          </cell>
          <cell r="BR294">
            <v>20577</v>
          </cell>
          <cell r="BU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-287</v>
          </cell>
        </row>
        <row r="297">
          <cell r="A297">
            <v>288</v>
          </cell>
          <cell r="B297">
            <v>288</v>
          </cell>
          <cell r="C297" t="str">
            <v>SUDBURY</v>
          </cell>
          <cell r="D297">
            <v>3</v>
          </cell>
          <cell r="E297">
            <v>38055</v>
          </cell>
          <cell r="F297">
            <v>2640</v>
          </cell>
          <cell r="G297">
            <v>40695</v>
          </cell>
          <cell r="I297">
            <v>0</v>
          </cell>
          <cell r="J297">
            <v>0</v>
          </cell>
          <cell r="K297">
            <v>2640</v>
          </cell>
          <cell r="L297">
            <v>2640</v>
          </cell>
          <cell r="N297">
            <v>38055</v>
          </cell>
          <cell r="P297">
            <v>0</v>
          </cell>
          <cell r="Q297">
            <v>0</v>
          </cell>
          <cell r="R297">
            <v>2640</v>
          </cell>
          <cell r="S297">
            <v>2640</v>
          </cell>
          <cell r="U297">
            <v>22839.75</v>
          </cell>
          <cell r="V297">
            <v>0</v>
          </cell>
          <cell r="W297">
            <v>288</v>
          </cell>
          <cell r="X297">
            <v>3</v>
          </cell>
          <cell r="Y297">
            <v>38055</v>
          </cell>
          <cell r="Z297">
            <v>0</v>
          </cell>
          <cell r="AA297">
            <v>38055</v>
          </cell>
          <cell r="AB297">
            <v>2640</v>
          </cell>
          <cell r="AC297">
            <v>40695</v>
          </cell>
          <cell r="AD297">
            <v>0</v>
          </cell>
          <cell r="AE297">
            <v>0</v>
          </cell>
          <cell r="AF297">
            <v>0</v>
          </cell>
          <cell r="AG297">
            <v>40695</v>
          </cell>
          <cell r="AI297">
            <v>288</v>
          </cell>
          <cell r="AJ297">
            <v>288</v>
          </cell>
          <cell r="AK297" t="str">
            <v>SUDBURY</v>
          </cell>
          <cell r="AL297">
            <v>38055</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-288</v>
          </cell>
        </row>
        <row r="298">
          <cell r="A298">
            <v>289</v>
          </cell>
          <cell r="B298">
            <v>289</v>
          </cell>
          <cell r="C298" t="str">
            <v>SUNDERLAND</v>
          </cell>
          <cell r="D298">
            <v>0</v>
          </cell>
          <cell r="E298">
            <v>0</v>
          </cell>
          <cell r="F298">
            <v>0</v>
          </cell>
          <cell r="G298">
            <v>0</v>
          </cell>
          <cell r="I298">
            <v>0</v>
          </cell>
          <cell r="J298">
            <v>0</v>
          </cell>
          <cell r="K298">
            <v>0</v>
          </cell>
          <cell r="L298">
            <v>0</v>
          </cell>
          <cell r="N298">
            <v>0</v>
          </cell>
          <cell r="P298">
            <v>0</v>
          </cell>
          <cell r="Q298">
            <v>0</v>
          </cell>
          <cell r="R298">
            <v>0</v>
          </cell>
          <cell r="S298">
            <v>0</v>
          </cell>
          <cell r="U298">
            <v>7939</v>
          </cell>
          <cell r="V298">
            <v>0</v>
          </cell>
          <cell r="W298">
            <v>289</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0</v>
          </cell>
          <cell r="AU298">
            <v>7939</v>
          </cell>
          <cell r="AV298">
            <v>0</v>
          </cell>
          <cell r="AX298">
            <v>289</v>
          </cell>
          <cell r="AY298" t="str">
            <v>SUNDERLAND</v>
          </cell>
          <cell r="BC298">
            <v>0</v>
          </cell>
          <cell r="BF298">
            <v>0</v>
          </cell>
          <cell r="BG298">
            <v>0</v>
          </cell>
          <cell r="BI298">
            <v>0</v>
          </cell>
          <cell r="BJ298">
            <v>0</v>
          </cell>
          <cell r="BK298">
            <v>0</v>
          </cell>
          <cell r="BL298">
            <v>0</v>
          </cell>
          <cell r="BN298">
            <v>0</v>
          </cell>
          <cell r="BO298">
            <v>0</v>
          </cell>
          <cell r="BQ298">
            <v>17635</v>
          </cell>
          <cell r="BR298">
            <v>7082</v>
          </cell>
          <cell r="BU298">
            <v>-289</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U299">
            <v>1602.25</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Q299">
            <v>0</v>
          </cell>
          <cell r="BR299">
            <v>0</v>
          </cell>
          <cell r="BU299">
            <v>-290</v>
          </cell>
        </row>
        <row r="300">
          <cell r="A300">
            <v>291</v>
          </cell>
          <cell r="B300">
            <v>291</v>
          </cell>
          <cell r="C300" t="str">
            <v>SWAMPSCOTT</v>
          </cell>
          <cell r="D300">
            <v>22</v>
          </cell>
          <cell r="E300">
            <v>257402</v>
          </cell>
          <cell r="F300">
            <v>19506</v>
          </cell>
          <cell r="G300">
            <v>276908</v>
          </cell>
          <cell r="I300">
            <v>59366.884723420721</v>
          </cell>
          <cell r="J300">
            <v>0.69466233009508049</v>
          </cell>
          <cell r="K300">
            <v>19506</v>
          </cell>
          <cell r="L300">
            <v>78872.884723420721</v>
          </cell>
          <cell r="N300">
            <v>198035.11527657928</v>
          </cell>
          <cell r="P300">
            <v>0</v>
          </cell>
          <cell r="Q300">
            <v>59366.884723420721</v>
          </cell>
          <cell r="R300">
            <v>19506</v>
          </cell>
          <cell r="S300">
            <v>78872.884723420721</v>
          </cell>
          <cell r="U300">
            <v>104967.5</v>
          </cell>
          <cell r="V300">
            <v>0</v>
          </cell>
          <cell r="W300">
            <v>291</v>
          </cell>
          <cell r="X300">
            <v>22</v>
          </cell>
          <cell r="Y300">
            <v>257402</v>
          </cell>
          <cell r="Z300">
            <v>0</v>
          </cell>
          <cell r="AA300">
            <v>257402</v>
          </cell>
          <cell r="AB300">
            <v>19506</v>
          </cell>
          <cell r="AC300">
            <v>276908</v>
          </cell>
          <cell r="AD300">
            <v>0</v>
          </cell>
          <cell r="AE300">
            <v>0</v>
          </cell>
          <cell r="AF300">
            <v>0</v>
          </cell>
          <cell r="AG300">
            <v>276908</v>
          </cell>
          <cell r="AI300">
            <v>291</v>
          </cell>
          <cell r="AJ300">
            <v>291</v>
          </cell>
          <cell r="AK300" t="str">
            <v>SWAMPSCOTT</v>
          </cell>
          <cell r="AL300">
            <v>257402</v>
          </cell>
          <cell r="AM300">
            <v>195391</v>
          </cell>
          <cell r="AN300">
            <v>62011</v>
          </cell>
          <cell r="AO300">
            <v>7222.5</v>
          </cell>
          <cell r="AP300">
            <v>0</v>
          </cell>
          <cell r="AQ300">
            <v>0</v>
          </cell>
          <cell r="AR300">
            <v>16228</v>
          </cell>
          <cell r="AS300">
            <v>0</v>
          </cell>
          <cell r="AT300">
            <v>0</v>
          </cell>
          <cell r="AU300">
            <v>85461.5</v>
          </cell>
          <cell r="AV300">
            <v>59366.884723420721</v>
          </cell>
          <cell r="AX300">
            <v>291</v>
          </cell>
          <cell r="AY300" t="str">
            <v>SWAMPSCOTT</v>
          </cell>
          <cell r="BC300">
            <v>0</v>
          </cell>
          <cell r="BF300">
            <v>0</v>
          </cell>
          <cell r="BG300">
            <v>0</v>
          </cell>
          <cell r="BI300">
            <v>0</v>
          </cell>
          <cell r="BJ300">
            <v>62011</v>
          </cell>
          <cell r="BK300">
            <v>62011</v>
          </cell>
          <cell r="BL300">
            <v>0</v>
          </cell>
          <cell r="BN300">
            <v>0</v>
          </cell>
          <cell r="BO300">
            <v>0</v>
          </cell>
          <cell r="BQ300">
            <v>6883</v>
          </cell>
          <cell r="BR300">
            <v>0</v>
          </cell>
          <cell r="BU300">
            <v>-291</v>
          </cell>
        </row>
        <row r="301">
          <cell r="A301">
            <v>292</v>
          </cell>
          <cell r="B301">
            <v>292</v>
          </cell>
          <cell r="C301" t="str">
            <v>SWANSEA</v>
          </cell>
          <cell r="D301">
            <v>7</v>
          </cell>
          <cell r="E301">
            <v>72730</v>
          </cell>
          <cell r="F301">
            <v>6251</v>
          </cell>
          <cell r="G301">
            <v>78981</v>
          </cell>
          <cell r="I301">
            <v>927.68236759598574</v>
          </cell>
          <cell r="J301">
            <v>6.412403176857577E-2</v>
          </cell>
          <cell r="K301">
            <v>6251</v>
          </cell>
          <cell r="L301">
            <v>7178.6823675959859</v>
          </cell>
          <cell r="N301">
            <v>71802.317632404011</v>
          </cell>
          <cell r="P301">
            <v>0</v>
          </cell>
          <cell r="Q301">
            <v>927.68236759598574</v>
          </cell>
          <cell r="R301">
            <v>6251</v>
          </cell>
          <cell r="S301">
            <v>7178.6823675959859</v>
          </cell>
          <cell r="U301">
            <v>20718</v>
          </cell>
          <cell r="V301">
            <v>0</v>
          </cell>
          <cell r="W301">
            <v>292</v>
          </cell>
          <cell r="X301">
            <v>7</v>
          </cell>
          <cell r="Y301">
            <v>72730</v>
          </cell>
          <cell r="Z301">
            <v>0</v>
          </cell>
          <cell r="AA301">
            <v>72730</v>
          </cell>
          <cell r="AB301">
            <v>6251</v>
          </cell>
          <cell r="AC301">
            <v>78981</v>
          </cell>
          <cell r="AD301">
            <v>0</v>
          </cell>
          <cell r="AE301">
            <v>0</v>
          </cell>
          <cell r="AF301">
            <v>0</v>
          </cell>
          <cell r="AG301">
            <v>78981</v>
          </cell>
          <cell r="AI301">
            <v>292</v>
          </cell>
          <cell r="AJ301">
            <v>292</v>
          </cell>
          <cell r="AK301" t="str">
            <v>SWANSEA</v>
          </cell>
          <cell r="AL301">
            <v>72730</v>
          </cell>
          <cell r="AM301">
            <v>71761</v>
          </cell>
          <cell r="AN301">
            <v>969</v>
          </cell>
          <cell r="AO301">
            <v>0</v>
          </cell>
          <cell r="AP301">
            <v>4248.5</v>
          </cell>
          <cell r="AQ301">
            <v>0</v>
          </cell>
          <cell r="AR301">
            <v>3364</v>
          </cell>
          <cell r="AS301">
            <v>5885.5</v>
          </cell>
          <cell r="AT301">
            <v>0</v>
          </cell>
          <cell r="AU301">
            <v>14467</v>
          </cell>
          <cell r="AV301">
            <v>927.68236759598574</v>
          </cell>
          <cell r="AX301">
            <v>292</v>
          </cell>
          <cell r="AY301" t="str">
            <v>SWANSEA</v>
          </cell>
          <cell r="BC301">
            <v>0</v>
          </cell>
          <cell r="BF301">
            <v>0</v>
          </cell>
          <cell r="BG301">
            <v>0</v>
          </cell>
          <cell r="BI301">
            <v>0</v>
          </cell>
          <cell r="BJ301">
            <v>969</v>
          </cell>
          <cell r="BK301">
            <v>969</v>
          </cell>
          <cell r="BL301">
            <v>0</v>
          </cell>
          <cell r="BN301">
            <v>0</v>
          </cell>
          <cell r="BO301">
            <v>0</v>
          </cell>
          <cell r="BQ301">
            <v>18481</v>
          </cell>
          <cell r="BR301">
            <v>0</v>
          </cell>
          <cell r="BU301">
            <v>-292</v>
          </cell>
        </row>
        <row r="302">
          <cell r="A302">
            <v>293</v>
          </cell>
          <cell r="B302">
            <v>293</v>
          </cell>
          <cell r="C302" t="str">
            <v>TAUNTON</v>
          </cell>
          <cell r="D302">
            <v>10</v>
          </cell>
          <cell r="E302">
            <v>108214</v>
          </cell>
          <cell r="F302">
            <v>8930</v>
          </cell>
          <cell r="G302">
            <v>117144</v>
          </cell>
          <cell r="I302">
            <v>10729.13962192798</v>
          </cell>
          <cell r="J302">
            <v>0.27278745082002925</v>
          </cell>
          <cell r="K302">
            <v>8930</v>
          </cell>
          <cell r="L302">
            <v>19659.139621927978</v>
          </cell>
          <cell r="N302">
            <v>97484.860378072015</v>
          </cell>
          <cell r="P302">
            <v>0</v>
          </cell>
          <cell r="Q302">
            <v>10729.13962192798</v>
          </cell>
          <cell r="R302">
            <v>8930</v>
          </cell>
          <cell r="S302">
            <v>19659.139621927978</v>
          </cell>
          <cell r="U302">
            <v>48261.5</v>
          </cell>
          <cell r="V302">
            <v>0</v>
          </cell>
          <cell r="W302">
            <v>293</v>
          </cell>
          <cell r="X302">
            <v>10</v>
          </cell>
          <cell r="Y302">
            <v>108214</v>
          </cell>
          <cell r="Z302">
            <v>0</v>
          </cell>
          <cell r="AA302">
            <v>108214</v>
          </cell>
          <cell r="AB302">
            <v>8930</v>
          </cell>
          <cell r="AC302">
            <v>117144</v>
          </cell>
          <cell r="AD302">
            <v>0</v>
          </cell>
          <cell r="AE302">
            <v>0</v>
          </cell>
          <cell r="AF302">
            <v>0</v>
          </cell>
          <cell r="AG302">
            <v>117144</v>
          </cell>
          <cell r="AI302">
            <v>293</v>
          </cell>
          <cell r="AJ302">
            <v>293</v>
          </cell>
          <cell r="AK302" t="str">
            <v>TAUNTON</v>
          </cell>
          <cell r="AL302">
            <v>108214</v>
          </cell>
          <cell r="AM302">
            <v>97007</v>
          </cell>
          <cell r="AN302">
            <v>11207</v>
          </cell>
          <cell r="AO302">
            <v>0</v>
          </cell>
          <cell r="AP302">
            <v>15889.25</v>
          </cell>
          <cell r="AQ302">
            <v>191.75</v>
          </cell>
          <cell r="AR302">
            <v>6259.75</v>
          </cell>
          <cell r="AS302">
            <v>5783.75</v>
          </cell>
          <cell r="AT302">
            <v>0</v>
          </cell>
          <cell r="AU302">
            <v>39331.5</v>
          </cell>
          <cell r="AV302">
            <v>10729.13962192798</v>
          </cell>
          <cell r="AX302">
            <v>293</v>
          </cell>
          <cell r="AY302" t="str">
            <v>TAUNTON</v>
          </cell>
          <cell r="BC302">
            <v>0</v>
          </cell>
          <cell r="BF302">
            <v>0</v>
          </cell>
          <cell r="BG302">
            <v>0</v>
          </cell>
          <cell r="BI302">
            <v>0</v>
          </cell>
          <cell r="BJ302">
            <v>11207</v>
          </cell>
          <cell r="BK302">
            <v>11207</v>
          </cell>
          <cell r="BL302">
            <v>0</v>
          </cell>
          <cell r="BN302">
            <v>0</v>
          </cell>
          <cell r="BO302">
            <v>0</v>
          </cell>
          <cell r="BQ302">
            <v>20197</v>
          </cell>
          <cell r="BR302">
            <v>0</v>
          </cell>
          <cell r="BU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-294</v>
          </cell>
        </row>
        <row r="304">
          <cell r="A304">
            <v>295</v>
          </cell>
          <cell r="B304">
            <v>295</v>
          </cell>
          <cell r="C304" t="str">
            <v>TEWKSBURY</v>
          </cell>
          <cell r="D304">
            <v>84</v>
          </cell>
          <cell r="E304">
            <v>1054684</v>
          </cell>
          <cell r="F304">
            <v>74851</v>
          </cell>
          <cell r="G304">
            <v>1129535</v>
          </cell>
          <cell r="I304">
            <v>118449.43336513244</v>
          </cell>
          <cell r="J304">
            <v>0.53420571580360099</v>
          </cell>
          <cell r="K304">
            <v>74851</v>
          </cell>
          <cell r="L304">
            <v>193300.43336513243</v>
          </cell>
          <cell r="N304">
            <v>936234.56663486757</v>
          </cell>
          <cell r="P304">
            <v>0</v>
          </cell>
          <cell r="Q304">
            <v>118449.43336513244</v>
          </cell>
          <cell r="R304">
            <v>74851</v>
          </cell>
          <cell r="S304">
            <v>193300.43336513243</v>
          </cell>
          <cell r="U304">
            <v>296581</v>
          </cell>
          <cell r="V304">
            <v>0</v>
          </cell>
          <cell r="W304">
            <v>295</v>
          </cell>
          <cell r="X304">
            <v>84</v>
          </cell>
          <cell r="Y304">
            <v>1054684</v>
          </cell>
          <cell r="Z304">
            <v>0</v>
          </cell>
          <cell r="AA304">
            <v>1054684</v>
          </cell>
          <cell r="AB304">
            <v>74851</v>
          </cell>
          <cell r="AC304">
            <v>1129535</v>
          </cell>
          <cell r="AD304">
            <v>0</v>
          </cell>
          <cell r="AE304">
            <v>0</v>
          </cell>
          <cell r="AF304">
            <v>0</v>
          </cell>
          <cell r="AG304">
            <v>1129535</v>
          </cell>
          <cell r="AI304">
            <v>295</v>
          </cell>
          <cell r="AJ304">
            <v>295</v>
          </cell>
          <cell r="AK304" t="str">
            <v>TEWKSBURY</v>
          </cell>
          <cell r="AL304">
            <v>1054684</v>
          </cell>
          <cell r="AM304">
            <v>930959</v>
          </cell>
          <cell r="AN304">
            <v>123725</v>
          </cell>
          <cell r="AO304">
            <v>0</v>
          </cell>
          <cell r="AP304">
            <v>28672</v>
          </cell>
          <cell r="AQ304">
            <v>37910.5</v>
          </cell>
          <cell r="AR304">
            <v>0</v>
          </cell>
          <cell r="AS304">
            <v>31422.5</v>
          </cell>
          <cell r="AT304">
            <v>0</v>
          </cell>
          <cell r="AU304">
            <v>221730</v>
          </cell>
          <cell r="AV304">
            <v>118449.43336513244</v>
          </cell>
          <cell r="AX304">
            <v>295</v>
          </cell>
          <cell r="AY304" t="str">
            <v>TEWKSBURY</v>
          </cell>
          <cell r="BC304">
            <v>0</v>
          </cell>
          <cell r="BF304">
            <v>0</v>
          </cell>
          <cell r="BG304">
            <v>0</v>
          </cell>
          <cell r="BI304">
            <v>0</v>
          </cell>
          <cell r="BJ304">
            <v>123725</v>
          </cell>
          <cell r="BK304">
            <v>123725</v>
          </cell>
          <cell r="BL304">
            <v>0</v>
          </cell>
          <cell r="BN304">
            <v>0</v>
          </cell>
          <cell r="BO304">
            <v>0</v>
          </cell>
          <cell r="BQ304">
            <v>69860</v>
          </cell>
          <cell r="BR304">
            <v>0</v>
          </cell>
          <cell r="BU304">
            <v>-295</v>
          </cell>
        </row>
        <row r="305">
          <cell r="A305">
            <v>296</v>
          </cell>
          <cell r="B305">
            <v>296</v>
          </cell>
          <cell r="C305" t="str">
            <v>TISBURY</v>
          </cell>
          <cell r="D305">
            <v>24</v>
          </cell>
          <cell r="E305">
            <v>483240</v>
          </cell>
          <cell r="F305">
            <v>21432</v>
          </cell>
          <cell r="G305">
            <v>504672</v>
          </cell>
          <cell r="I305">
            <v>0</v>
          </cell>
          <cell r="J305">
            <v>0</v>
          </cell>
          <cell r="K305">
            <v>21432</v>
          </cell>
          <cell r="L305">
            <v>21432</v>
          </cell>
          <cell r="N305">
            <v>483240</v>
          </cell>
          <cell r="P305">
            <v>0</v>
          </cell>
          <cell r="Q305">
            <v>0</v>
          </cell>
          <cell r="R305">
            <v>21432</v>
          </cell>
          <cell r="S305">
            <v>21432</v>
          </cell>
          <cell r="U305">
            <v>58711.5</v>
          </cell>
          <cell r="V305">
            <v>0</v>
          </cell>
          <cell r="W305">
            <v>296</v>
          </cell>
          <cell r="X305">
            <v>24</v>
          </cell>
          <cell r="Y305">
            <v>483240</v>
          </cell>
          <cell r="Z305">
            <v>0</v>
          </cell>
          <cell r="AA305">
            <v>483240</v>
          </cell>
          <cell r="AB305">
            <v>21432</v>
          </cell>
          <cell r="AC305">
            <v>504672</v>
          </cell>
          <cell r="AD305">
            <v>0</v>
          </cell>
          <cell r="AE305">
            <v>0</v>
          </cell>
          <cell r="AF305">
            <v>0</v>
          </cell>
          <cell r="AG305">
            <v>504672</v>
          </cell>
          <cell r="AI305">
            <v>296</v>
          </cell>
          <cell r="AJ305">
            <v>296</v>
          </cell>
          <cell r="AK305" t="str">
            <v>TISBURY</v>
          </cell>
          <cell r="AL305">
            <v>483240</v>
          </cell>
          <cell r="AM305">
            <v>648475</v>
          </cell>
          <cell r="AN305">
            <v>0</v>
          </cell>
          <cell r="AO305">
            <v>12041.25</v>
          </cell>
          <cell r="AP305">
            <v>4895</v>
          </cell>
          <cell r="AQ305">
            <v>0</v>
          </cell>
          <cell r="AR305">
            <v>15883.25</v>
          </cell>
          <cell r="AS305">
            <v>4460</v>
          </cell>
          <cell r="AT305">
            <v>0</v>
          </cell>
          <cell r="AU305">
            <v>37279.5</v>
          </cell>
          <cell r="AV305">
            <v>0</v>
          </cell>
          <cell r="AX305">
            <v>296</v>
          </cell>
          <cell r="AY305" t="str">
            <v>TISBURY</v>
          </cell>
          <cell r="BC305">
            <v>0</v>
          </cell>
          <cell r="BF305">
            <v>0</v>
          </cell>
          <cell r="BG305">
            <v>0</v>
          </cell>
          <cell r="BI305">
            <v>0</v>
          </cell>
          <cell r="BJ305">
            <v>0</v>
          </cell>
          <cell r="BK305">
            <v>0</v>
          </cell>
          <cell r="BL305">
            <v>0</v>
          </cell>
          <cell r="BN305">
            <v>0</v>
          </cell>
          <cell r="BO305">
            <v>0</v>
          </cell>
          <cell r="BQ305">
            <v>14869</v>
          </cell>
          <cell r="BR305">
            <v>5948.5</v>
          </cell>
          <cell r="BU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-299</v>
          </cell>
        </row>
        <row r="309">
          <cell r="A309">
            <v>300</v>
          </cell>
          <cell r="B309">
            <v>300</v>
          </cell>
          <cell r="C309" t="str">
            <v>TRURO</v>
          </cell>
          <cell r="D309">
            <v>4</v>
          </cell>
          <cell r="E309">
            <v>115072</v>
          </cell>
          <cell r="F309">
            <v>3572</v>
          </cell>
          <cell r="G309">
            <v>118644</v>
          </cell>
          <cell r="I309">
            <v>3144.9293885993948</v>
          </cell>
          <cell r="J309">
            <v>0.10006616251489554</v>
          </cell>
          <cell r="K309">
            <v>3572</v>
          </cell>
          <cell r="L309">
            <v>6716.9293885993948</v>
          </cell>
          <cell r="N309">
            <v>111927.0706114006</v>
          </cell>
          <cell r="P309">
            <v>0</v>
          </cell>
          <cell r="Q309">
            <v>3144.9293885993948</v>
          </cell>
          <cell r="R309">
            <v>3572</v>
          </cell>
          <cell r="S309">
            <v>6716.9293885993948</v>
          </cell>
          <cell r="U309">
            <v>35000.5</v>
          </cell>
          <cell r="V309">
            <v>0</v>
          </cell>
          <cell r="W309">
            <v>300</v>
          </cell>
          <cell r="X309">
            <v>4</v>
          </cell>
          <cell r="Y309">
            <v>115072</v>
          </cell>
          <cell r="Z309">
            <v>0</v>
          </cell>
          <cell r="AA309">
            <v>115072</v>
          </cell>
          <cell r="AB309">
            <v>3572</v>
          </cell>
          <cell r="AC309">
            <v>118644</v>
          </cell>
          <cell r="AD309">
            <v>0</v>
          </cell>
          <cell r="AE309">
            <v>0</v>
          </cell>
          <cell r="AF309">
            <v>0</v>
          </cell>
          <cell r="AG309">
            <v>118644</v>
          </cell>
          <cell r="AI309">
            <v>300</v>
          </cell>
          <cell r="AJ309">
            <v>300</v>
          </cell>
          <cell r="AK309" t="str">
            <v>TRURO</v>
          </cell>
          <cell r="AL309">
            <v>115072</v>
          </cell>
          <cell r="AM309">
            <v>111787</v>
          </cell>
          <cell r="AN309">
            <v>3285</v>
          </cell>
          <cell r="AO309">
            <v>17969.75</v>
          </cell>
          <cell r="AP309">
            <v>0</v>
          </cell>
          <cell r="AQ309">
            <v>0</v>
          </cell>
          <cell r="AR309">
            <v>0</v>
          </cell>
          <cell r="AS309">
            <v>10173.75</v>
          </cell>
          <cell r="AT309">
            <v>0</v>
          </cell>
          <cell r="AU309">
            <v>31428.5</v>
          </cell>
          <cell r="AV309">
            <v>3144.9293885993948</v>
          </cell>
          <cell r="AX309">
            <v>300</v>
          </cell>
          <cell r="AY309" t="str">
            <v>TRURO</v>
          </cell>
          <cell r="BC309">
            <v>0</v>
          </cell>
          <cell r="BF309">
            <v>0</v>
          </cell>
          <cell r="BG309">
            <v>0</v>
          </cell>
          <cell r="BI309">
            <v>0</v>
          </cell>
          <cell r="BJ309">
            <v>3285</v>
          </cell>
          <cell r="BK309">
            <v>3285</v>
          </cell>
          <cell r="BL309">
            <v>0</v>
          </cell>
          <cell r="BN309">
            <v>0</v>
          </cell>
          <cell r="BO309">
            <v>0</v>
          </cell>
          <cell r="BQ309">
            <v>22616</v>
          </cell>
          <cell r="BR309">
            <v>13748</v>
          </cell>
          <cell r="BU309">
            <v>-300</v>
          </cell>
        </row>
        <row r="310">
          <cell r="A310">
            <v>301</v>
          </cell>
          <cell r="B310">
            <v>301</v>
          </cell>
          <cell r="C310" t="str">
            <v>TYNGSBOROUGH</v>
          </cell>
          <cell r="D310">
            <v>88</v>
          </cell>
          <cell r="E310">
            <v>1078989</v>
          </cell>
          <cell r="F310">
            <v>78584</v>
          </cell>
          <cell r="G310">
            <v>1157573</v>
          </cell>
          <cell r="I310">
            <v>14224.462969805116</v>
          </cell>
          <cell r="J310">
            <v>8.2086506977934584E-2</v>
          </cell>
          <cell r="K310">
            <v>78584</v>
          </cell>
          <cell r="L310">
            <v>92808.462969805114</v>
          </cell>
          <cell r="N310">
            <v>1064764.5370301949</v>
          </cell>
          <cell r="P310">
            <v>0</v>
          </cell>
          <cell r="Q310">
            <v>14224.462969805116</v>
          </cell>
          <cell r="R310">
            <v>78584</v>
          </cell>
          <cell r="S310">
            <v>92808.462969805114</v>
          </cell>
          <cell r="U310">
            <v>251870.25</v>
          </cell>
          <cell r="V310">
            <v>0</v>
          </cell>
          <cell r="W310">
            <v>301</v>
          </cell>
          <cell r="X310">
            <v>88</v>
          </cell>
          <cell r="Y310">
            <v>1078989</v>
          </cell>
          <cell r="Z310">
            <v>0</v>
          </cell>
          <cell r="AA310">
            <v>1078989</v>
          </cell>
          <cell r="AB310">
            <v>78584</v>
          </cell>
          <cell r="AC310">
            <v>1157573</v>
          </cell>
          <cell r="AD310">
            <v>0</v>
          </cell>
          <cell r="AE310">
            <v>0</v>
          </cell>
          <cell r="AF310">
            <v>0</v>
          </cell>
          <cell r="AG310">
            <v>1157573</v>
          </cell>
          <cell r="AI310">
            <v>301</v>
          </cell>
          <cell r="AJ310">
            <v>301</v>
          </cell>
          <cell r="AK310" t="str">
            <v>TYNGSBOROUGH</v>
          </cell>
          <cell r="AL310">
            <v>1078989</v>
          </cell>
          <cell r="AM310">
            <v>1064131</v>
          </cell>
          <cell r="AN310">
            <v>14858</v>
          </cell>
          <cell r="AO310">
            <v>27882</v>
          </cell>
          <cell r="AP310">
            <v>4213.5</v>
          </cell>
          <cell r="AQ310">
            <v>33251.25</v>
          </cell>
          <cell r="AR310">
            <v>60798.5</v>
          </cell>
          <cell r="AS310">
            <v>32283</v>
          </cell>
          <cell r="AT310">
            <v>0</v>
          </cell>
          <cell r="AU310">
            <v>173286.25</v>
          </cell>
          <cell r="AV310">
            <v>14224.462969805116</v>
          </cell>
          <cell r="AX310">
            <v>301</v>
          </cell>
          <cell r="AY310" t="str">
            <v>TYNGSBOROUGH</v>
          </cell>
          <cell r="BC310">
            <v>0</v>
          </cell>
          <cell r="BF310">
            <v>0</v>
          </cell>
          <cell r="BG310">
            <v>0</v>
          </cell>
          <cell r="BI310">
            <v>0</v>
          </cell>
          <cell r="BJ310">
            <v>14858</v>
          </cell>
          <cell r="BK310">
            <v>14858</v>
          </cell>
          <cell r="BL310">
            <v>0</v>
          </cell>
          <cell r="BN310">
            <v>0</v>
          </cell>
          <cell r="BO310">
            <v>0</v>
          </cell>
          <cell r="BQ310">
            <v>107522</v>
          </cell>
          <cell r="BR310">
            <v>34939.25</v>
          </cell>
          <cell r="BU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-303</v>
          </cell>
        </row>
        <row r="313">
          <cell r="A313">
            <v>304</v>
          </cell>
          <cell r="B313">
            <v>304</v>
          </cell>
          <cell r="C313" t="str">
            <v>UXBRIDGE</v>
          </cell>
          <cell r="D313">
            <v>2</v>
          </cell>
          <cell r="E313">
            <v>24822</v>
          </cell>
          <cell r="F313">
            <v>1752</v>
          </cell>
          <cell r="G313">
            <v>26574</v>
          </cell>
          <cell r="I313">
            <v>13956.402017352199</v>
          </cell>
          <cell r="J313">
            <v>0.84949796197895178</v>
          </cell>
          <cell r="K313">
            <v>1752</v>
          </cell>
          <cell r="L313">
            <v>15708.402017352199</v>
          </cell>
          <cell r="N313">
            <v>10865.597982647801</v>
          </cell>
          <cell r="P313">
            <v>0</v>
          </cell>
          <cell r="Q313">
            <v>13956.402017352199</v>
          </cell>
          <cell r="R313">
            <v>1752</v>
          </cell>
          <cell r="S313">
            <v>15708.402017352199</v>
          </cell>
          <cell r="U313">
            <v>18181</v>
          </cell>
          <cell r="V313">
            <v>0</v>
          </cell>
          <cell r="W313">
            <v>304</v>
          </cell>
          <cell r="X313">
            <v>2</v>
          </cell>
          <cell r="Y313">
            <v>24822</v>
          </cell>
          <cell r="Z313">
            <v>0</v>
          </cell>
          <cell r="AA313">
            <v>24822</v>
          </cell>
          <cell r="AB313">
            <v>1752</v>
          </cell>
          <cell r="AC313">
            <v>26574</v>
          </cell>
          <cell r="AD313">
            <v>0</v>
          </cell>
          <cell r="AE313">
            <v>0</v>
          </cell>
          <cell r="AF313">
            <v>0</v>
          </cell>
          <cell r="AG313">
            <v>26574</v>
          </cell>
          <cell r="AI313">
            <v>304</v>
          </cell>
          <cell r="AJ313">
            <v>304</v>
          </cell>
          <cell r="AK313" t="str">
            <v>UXBRIDGE</v>
          </cell>
          <cell r="AL313">
            <v>24822</v>
          </cell>
          <cell r="AM313">
            <v>10244</v>
          </cell>
          <cell r="AN313">
            <v>14578</v>
          </cell>
          <cell r="AO313">
            <v>0</v>
          </cell>
          <cell r="AP313">
            <v>0</v>
          </cell>
          <cell r="AQ313">
            <v>0</v>
          </cell>
          <cell r="AR313">
            <v>1851</v>
          </cell>
          <cell r="AS313">
            <v>0</v>
          </cell>
          <cell r="AT313">
            <v>0</v>
          </cell>
          <cell r="AU313">
            <v>16429</v>
          </cell>
          <cell r="AV313">
            <v>13956.402017352199</v>
          </cell>
          <cell r="AX313">
            <v>304</v>
          </cell>
          <cell r="AY313" t="str">
            <v>UXBRIDGE</v>
          </cell>
          <cell r="BC313">
            <v>0</v>
          </cell>
          <cell r="BF313">
            <v>0</v>
          </cell>
          <cell r="BG313">
            <v>0</v>
          </cell>
          <cell r="BI313">
            <v>0</v>
          </cell>
          <cell r="BJ313">
            <v>14578</v>
          </cell>
          <cell r="BK313">
            <v>14578</v>
          </cell>
          <cell r="BL313">
            <v>0</v>
          </cell>
          <cell r="BN313">
            <v>0</v>
          </cell>
          <cell r="BO313">
            <v>0</v>
          </cell>
          <cell r="BQ313">
            <v>2370</v>
          </cell>
          <cell r="BR313">
            <v>0</v>
          </cell>
          <cell r="BU313">
            <v>-304</v>
          </cell>
        </row>
        <row r="314">
          <cell r="A314">
            <v>305</v>
          </cell>
          <cell r="B314">
            <v>305</v>
          </cell>
          <cell r="C314" t="str">
            <v>WAKEFIELD</v>
          </cell>
          <cell r="D314">
            <v>46</v>
          </cell>
          <cell r="E314">
            <v>545447</v>
          </cell>
          <cell r="F314">
            <v>41078</v>
          </cell>
          <cell r="G314">
            <v>586525</v>
          </cell>
          <cell r="I314">
            <v>0</v>
          </cell>
          <cell r="J314">
            <v>0</v>
          </cell>
          <cell r="K314">
            <v>41078</v>
          </cell>
          <cell r="L314">
            <v>41078</v>
          </cell>
          <cell r="N314">
            <v>545447</v>
          </cell>
          <cell r="P314">
            <v>0</v>
          </cell>
          <cell r="Q314">
            <v>0</v>
          </cell>
          <cell r="R314">
            <v>41078</v>
          </cell>
          <cell r="S314">
            <v>41078</v>
          </cell>
          <cell r="U314">
            <v>99236.25</v>
          </cell>
          <cell r="V314">
            <v>0</v>
          </cell>
          <cell r="W314">
            <v>305</v>
          </cell>
          <cell r="X314">
            <v>46</v>
          </cell>
          <cell r="Y314">
            <v>545447</v>
          </cell>
          <cell r="Z314">
            <v>0</v>
          </cell>
          <cell r="AA314">
            <v>545447</v>
          </cell>
          <cell r="AB314">
            <v>41078</v>
          </cell>
          <cell r="AC314">
            <v>586525</v>
          </cell>
          <cell r="AD314">
            <v>0</v>
          </cell>
          <cell r="AE314">
            <v>0</v>
          </cell>
          <cell r="AF314">
            <v>0</v>
          </cell>
          <cell r="AG314">
            <v>586525</v>
          </cell>
          <cell r="AI314">
            <v>305</v>
          </cell>
          <cell r="AJ314">
            <v>305</v>
          </cell>
          <cell r="AK314" t="str">
            <v>WAKEFIELD</v>
          </cell>
          <cell r="AL314">
            <v>545447</v>
          </cell>
          <cell r="AM314">
            <v>735908</v>
          </cell>
          <cell r="AN314">
            <v>0</v>
          </cell>
          <cell r="AO314">
            <v>22878.25</v>
          </cell>
          <cell r="AP314">
            <v>5939.25</v>
          </cell>
          <cell r="AQ314">
            <v>0</v>
          </cell>
          <cell r="AR314">
            <v>22411.25</v>
          </cell>
          <cell r="AS314">
            <v>6929.5</v>
          </cell>
          <cell r="AT314">
            <v>0</v>
          </cell>
          <cell r="AU314">
            <v>58158.25</v>
          </cell>
          <cell r="AV314">
            <v>0</v>
          </cell>
          <cell r="AX314">
            <v>305</v>
          </cell>
          <cell r="AY314" t="str">
            <v>WAKEFIELD</v>
          </cell>
          <cell r="BC314">
            <v>0</v>
          </cell>
          <cell r="BF314">
            <v>0</v>
          </cell>
          <cell r="BG314">
            <v>0</v>
          </cell>
          <cell r="BI314">
            <v>0</v>
          </cell>
          <cell r="BJ314">
            <v>0</v>
          </cell>
          <cell r="BK314">
            <v>0</v>
          </cell>
          <cell r="BL314">
            <v>0</v>
          </cell>
          <cell r="BN314">
            <v>0</v>
          </cell>
          <cell r="BO314">
            <v>0</v>
          </cell>
          <cell r="BQ314">
            <v>20609</v>
          </cell>
          <cell r="BR314">
            <v>0</v>
          </cell>
          <cell r="BU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-306</v>
          </cell>
        </row>
        <row r="316">
          <cell r="A316">
            <v>307</v>
          </cell>
          <cell r="B316">
            <v>307</v>
          </cell>
          <cell r="C316" t="str">
            <v>WALPOLE</v>
          </cell>
          <cell r="D316">
            <v>21</v>
          </cell>
          <cell r="E316">
            <v>226439</v>
          </cell>
          <cell r="F316">
            <v>18747</v>
          </cell>
          <cell r="G316">
            <v>245186</v>
          </cell>
          <cell r="I316">
            <v>65885.552670748963</v>
          </cell>
          <cell r="J316">
            <v>0.9211445202706573</v>
          </cell>
          <cell r="K316">
            <v>18747</v>
          </cell>
          <cell r="L316">
            <v>84632.552670748963</v>
          </cell>
          <cell r="N316">
            <v>160553.44732925104</v>
          </cell>
          <cell r="P316">
            <v>0</v>
          </cell>
          <cell r="Q316">
            <v>65885.552670748963</v>
          </cell>
          <cell r="R316">
            <v>18747</v>
          </cell>
          <cell r="S316">
            <v>84632.552670748963</v>
          </cell>
          <cell r="U316">
            <v>90272.75</v>
          </cell>
          <cell r="V316">
            <v>0</v>
          </cell>
          <cell r="W316">
            <v>307</v>
          </cell>
          <cell r="X316">
            <v>21</v>
          </cell>
          <cell r="Y316">
            <v>226439</v>
          </cell>
          <cell r="Z316">
            <v>0</v>
          </cell>
          <cell r="AA316">
            <v>226439</v>
          </cell>
          <cell r="AB316">
            <v>18747</v>
          </cell>
          <cell r="AC316">
            <v>245186</v>
          </cell>
          <cell r="AD316">
            <v>0</v>
          </cell>
          <cell r="AE316">
            <v>0</v>
          </cell>
          <cell r="AF316">
            <v>0</v>
          </cell>
          <cell r="AG316">
            <v>245186</v>
          </cell>
          <cell r="AI316">
            <v>307</v>
          </cell>
          <cell r="AJ316">
            <v>307</v>
          </cell>
          <cell r="AK316" t="str">
            <v>WALPOLE</v>
          </cell>
          <cell r="AL316">
            <v>226439</v>
          </cell>
          <cell r="AM316">
            <v>157619</v>
          </cell>
          <cell r="AN316">
            <v>68820</v>
          </cell>
          <cell r="AO316">
            <v>0</v>
          </cell>
          <cell r="AP316">
            <v>0</v>
          </cell>
          <cell r="AQ316">
            <v>1568</v>
          </cell>
          <cell r="AR316">
            <v>0</v>
          </cell>
          <cell r="AS316">
            <v>1137.75</v>
          </cell>
          <cell r="AT316">
            <v>0</v>
          </cell>
          <cell r="AU316">
            <v>71525.75</v>
          </cell>
          <cell r="AV316">
            <v>65885.552670748963</v>
          </cell>
          <cell r="AX316">
            <v>307</v>
          </cell>
          <cell r="AY316" t="str">
            <v>WALPOLE</v>
          </cell>
          <cell r="BC316">
            <v>0</v>
          </cell>
          <cell r="BF316">
            <v>0</v>
          </cell>
          <cell r="BG316">
            <v>0</v>
          </cell>
          <cell r="BI316">
            <v>0</v>
          </cell>
          <cell r="BJ316">
            <v>68820</v>
          </cell>
          <cell r="BK316">
            <v>68820</v>
          </cell>
          <cell r="BL316">
            <v>0</v>
          </cell>
          <cell r="BN316">
            <v>0</v>
          </cell>
          <cell r="BO316">
            <v>0</v>
          </cell>
          <cell r="BQ316">
            <v>0</v>
          </cell>
          <cell r="BR316">
            <v>0</v>
          </cell>
          <cell r="BU316">
            <v>-307</v>
          </cell>
        </row>
        <row r="317">
          <cell r="A317">
            <v>308</v>
          </cell>
          <cell r="B317">
            <v>308</v>
          </cell>
          <cell r="C317" t="str">
            <v>WALTHAM</v>
          </cell>
          <cell r="D317">
            <v>22</v>
          </cell>
          <cell r="E317">
            <v>346405</v>
          </cell>
          <cell r="F317">
            <v>19155</v>
          </cell>
          <cell r="G317">
            <v>365560</v>
          </cell>
          <cell r="I317">
            <v>121047.70988283679</v>
          </cell>
          <cell r="J317">
            <v>0.69651010409203418</v>
          </cell>
          <cell r="K317">
            <v>19155</v>
          </cell>
          <cell r="L317">
            <v>140202.70988283679</v>
          </cell>
          <cell r="N317">
            <v>225357.29011716321</v>
          </cell>
          <cell r="P317">
            <v>0</v>
          </cell>
          <cell r="Q317">
            <v>121047.70988283679</v>
          </cell>
          <cell r="R317">
            <v>19155</v>
          </cell>
          <cell r="S317">
            <v>140202.70988283679</v>
          </cell>
          <cell r="U317">
            <v>192946.75</v>
          </cell>
          <cell r="V317">
            <v>0</v>
          </cell>
          <cell r="W317">
            <v>308</v>
          </cell>
          <cell r="X317">
            <v>22</v>
          </cell>
          <cell r="Y317">
            <v>346405</v>
          </cell>
          <cell r="Z317">
            <v>0</v>
          </cell>
          <cell r="AA317">
            <v>346405</v>
          </cell>
          <cell r="AB317">
            <v>19155</v>
          </cell>
          <cell r="AC317">
            <v>365560</v>
          </cell>
          <cell r="AD317">
            <v>0</v>
          </cell>
          <cell r="AE317">
            <v>0</v>
          </cell>
          <cell r="AF317">
            <v>0</v>
          </cell>
          <cell r="AG317">
            <v>365560</v>
          </cell>
          <cell r="AI317">
            <v>308</v>
          </cell>
          <cell r="AJ317">
            <v>308</v>
          </cell>
          <cell r="AK317" t="str">
            <v>WALTHAM</v>
          </cell>
          <cell r="AL317">
            <v>346405</v>
          </cell>
          <cell r="AM317">
            <v>219966</v>
          </cell>
          <cell r="AN317">
            <v>126439</v>
          </cell>
          <cell r="AO317">
            <v>0</v>
          </cell>
          <cell r="AP317">
            <v>33616.75</v>
          </cell>
          <cell r="AQ317">
            <v>0</v>
          </cell>
          <cell r="AR317">
            <v>0</v>
          </cell>
          <cell r="AS317">
            <v>13736</v>
          </cell>
          <cell r="AT317">
            <v>0</v>
          </cell>
          <cell r="AU317">
            <v>173791.75</v>
          </cell>
          <cell r="AV317">
            <v>121047.70988283679</v>
          </cell>
          <cell r="AX317">
            <v>308</v>
          </cell>
          <cell r="AY317" t="str">
            <v>WALTHAM</v>
          </cell>
          <cell r="BC317">
            <v>0</v>
          </cell>
          <cell r="BF317">
            <v>0</v>
          </cell>
          <cell r="BG317">
            <v>0</v>
          </cell>
          <cell r="BI317">
            <v>0</v>
          </cell>
          <cell r="BJ317">
            <v>126439</v>
          </cell>
          <cell r="BK317">
            <v>126439</v>
          </cell>
          <cell r="BL317">
            <v>0</v>
          </cell>
          <cell r="BN317">
            <v>0</v>
          </cell>
          <cell r="BO317">
            <v>0</v>
          </cell>
          <cell r="BQ317">
            <v>12207</v>
          </cell>
          <cell r="BR317">
            <v>0</v>
          </cell>
          <cell r="BU317">
            <v>-308</v>
          </cell>
        </row>
        <row r="318">
          <cell r="A318">
            <v>309</v>
          </cell>
          <cell r="B318">
            <v>309</v>
          </cell>
          <cell r="C318" t="str">
            <v>WARE</v>
          </cell>
          <cell r="D318">
            <v>4</v>
          </cell>
          <cell r="E318">
            <v>42348</v>
          </cell>
          <cell r="F318">
            <v>3544</v>
          </cell>
          <cell r="G318">
            <v>45892</v>
          </cell>
          <cell r="I318">
            <v>25362.395544223793</v>
          </cell>
          <cell r="J318">
            <v>0.80743674331360971</v>
          </cell>
          <cell r="K318">
            <v>3544</v>
          </cell>
          <cell r="L318">
            <v>28906.395544223793</v>
          </cell>
          <cell r="N318">
            <v>16985.604455776207</v>
          </cell>
          <cell r="P318">
            <v>0</v>
          </cell>
          <cell r="Q318">
            <v>25362.395544223793</v>
          </cell>
          <cell r="R318">
            <v>3544</v>
          </cell>
          <cell r="S318">
            <v>28906.395544223793</v>
          </cell>
          <cell r="U318">
            <v>34955</v>
          </cell>
          <cell r="V318">
            <v>0</v>
          </cell>
          <cell r="W318">
            <v>309</v>
          </cell>
          <cell r="X318">
            <v>4</v>
          </cell>
          <cell r="Y318">
            <v>42348</v>
          </cell>
          <cell r="Z318">
            <v>0</v>
          </cell>
          <cell r="AA318">
            <v>42348</v>
          </cell>
          <cell r="AB318">
            <v>3544</v>
          </cell>
          <cell r="AC318">
            <v>45892</v>
          </cell>
          <cell r="AD318">
            <v>0</v>
          </cell>
          <cell r="AE318">
            <v>0</v>
          </cell>
          <cell r="AF318">
            <v>0</v>
          </cell>
          <cell r="AG318">
            <v>45892</v>
          </cell>
          <cell r="AI318">
            <v>309</v>
          </cell>
          <cell r="AJ318">
            <v>309</v>
          </cell>
          <cell r="AK318" t="str">
            <v>WARE</v>
          </cell>
          <cell r="AL318">
            <v>42348</v>
          </cell>
          <cell r="AM318">
            <v>15856</v>
          </cell>
          <cell r="AN318">
            <v>26492</v>
          </cell>
          <cell r="AO318">
            <v>1148.25</v>
          </cell>
          <cell r="AP318">
            <v>0</v>
          </cell>
          <cell r="AQ318">
            <v>2577.75</v>
          </cell>
          <cell r="AR318">
            <v>1193</v>
          </cell>
          <cell r="AS318">
            <v>0</v>
          </cell>
          <cell r="AT318">
            <v>0</v>
          </cell>
          <cell r="AU318">
            <v>31411</v>
          </cell>
          <cell r="AV318">
            <v>25362.395544223793</v>
          </cell>
          <cell r="AX318">
            <v>309</v>
          </cell>
          <cell r="AY318" t="str">
            <v>WARE</v>
          </cell>
          <cell r="BC318">
            <v>0</v>
          </cell>
          <cell r="BF318">
            <v>0</v>
          </cell>
          <cell r="BG318">
            <v>0</v>
          </cell>
          <cell r="BI318">
            <v>0</v>
          </cell>
          <cell r="BJ318">
            <v>26492</v>
          </cell>
          <cell r="BK318">
            <v>26492</v>
          </cell>
          <cell r="BL318">
            <v>0</v>
          </cell>
          <cell r="BN318">
            <v>0</v>
          </cell>
          <cell r="BO318">
            <v>0</v>
          </cell>
          <cell r="BQ318">
            <v>4824</v>
          </cell>
          <cell r="BR318">
            <v>1127.75</v>
          </cell>
          <cell r="BU318">
            <v>-309</v>
          </cell>
        </row>
        <row r="319">
          <cell r="A319">
            <v>310</v>
          </cell>
          <cell r="B319">
            <v>310</v>
          </cell>
          <cell r="C319" t="str">
            <v>WAREHAM</v>
          </cell>
          <cell r="D319">
            <v>50</v>
          </cell>
          <cell r="E319">
            <v>552767</v>
          </cell>
          <cell r="F319">
            <v>44496</v>
          </cell>
          <cell r="G319">
            <v>597263</v>
          </cell>
          <cell r="I319">
            <v>44062.519059448139</v>
          </cell>
          <cell r="J319">
            <v>0.31585808746495109</v>
          </cell>
          <cell r="K319">
            <v>44496</v>
          </cell>
          <cell r="L319">
            <v>88558.519059448139</v>
          </cell>
          <cell r="N319">
            <v>508704.48094055185</v>
          </cell>
          <cell r="P319">
            <v>0</v>
          </cell>
          <cell r="Q319">
            <v>44062.519059448139</v>
          </cell>
          <cell r="R319">
            <v>44496</v>
          </cell>
          <cell r="S319">
            <v>88558.519059448139</v>
          </cell>
          <cell r="U319">
            <v>183997</v>
          </cell>
          <cell r="V319">
            <v>0</v>
          </cell>
          <cell r="W319">
            <v>310</v>
          </cell>
          <cell r="X319">
            <v>50</v>
          </cell>
          <cell r="Y319">
            <v>552767</v>
          </cell>
          <cell r="Z319">
            <v>0</v>
          </cell>
          <cell r="AA319">
            <v>552767</v>
          </cell>
          <cell r="AB319">
            <v>44496</v>
          </cell>
          <cell r="AC319">
            <v>597263</v>
          </cell>
          <cell r="AD319">
            <v>0</v>
          </cell>
          <cell r="AE319">
            <v>0</v>
          </cell>
          <cell r="AF319">
            <v>0</v>
          </cell>
          <cell r="AG319">
            <v>597263</v>
          </cell>
          <cell r="AI319">
            <v>310</v>
          </cell>
          <cell r="AJ319">
            <v>310</v>
          </cell>
          <cell r="AK319" t="str">
            <v>WAREHAM</v>
          </cell>
          <cell r="AL319">
            <v>552767</v>
          </cell>
          <cell r="AM319">
            <v>506742</v>
          </cell>
          <cell r="AN319">
            <v>46025</v>
          </cell>
          <cell r="AO319">
            <v>27484</v>
          </cell>
          <cell r="AP319">
            <v>56952.25</v>
          </cell>
          <cell r="AQ319">
            <v>9039.75</v>
          </cell>
          <cell r="AR319">
            <v>0</v>
          </cell>
          <cell r="AS319">
            <v>0</v>
          </cell>
          <cell r="AT319">
            <v>0</v>
          </cell>
          <cell r="AU319">
            <v>139501</v>
          </cell>
          <cell r="AV319">
            <v>44062.519059448139</v>
          </cell>
          <cell r="AX319">
            <v>310</v>
          </cell>
          <cell r="AY319" t="str">
            <v>WAREHAM</v>
          </cell>
          <cell r="BC319">
            <v>0</v>
          </cell>
          <cell r="BF319">
            <v>0</v>
          </cell>
          <cell r="BG319">
            <v>0</v>
          </cell>
          <cell r="BI319">
            <v>0</v>
          </cell>
          <cell r="BJ319">
            <v>46025</v>
          </cell>
          <cell r="BK319">
            <v>46025</v>
          </cell>
          <cell r="BL319">
            <v>0</v>
          </cell>
          <cell r="BN319">
            <v>0</v>
          </cell>
          <cell r="BO319">
            <v>0</v>
          </cell>
          <cell r="BQ319">
            <v>23906</v>
          </cell>
          <cell r="BR319">
            <v>40081</v>
          </cell>
          <cell r="BU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-313</v>
          </cell>
        </row>
        <row r="323">
          <cell r="A323">
            <v>314</v>
          </cell>
          <cell r="B323">
            <v>314</v>
          </cell>
          <cell r="C323" t="str">
            <v>WATERTOWN</v>
          </cell>
          <cell r="D323">
            <v>12</v>
          </cell>
          <cell r="E323">
            <v>222731</v>
          </cell>
          <cell r="F323">
            <v>10567</v>
          </cell>
          <cell r="G323">
            <v>233298</v>
          </cell>
          <cell r="I323">
            <v>36808.598213963327</v>
          </cell>
          <cell r="J323">
            <v>0.54288166268764426</v>
          </cell>
          <cell r="K323">
            <v>10567</v>
          </cell>
          <cell r="L323">
            <v>47375.598213963327</v>
          </cell>
          <cell r="N323">
            <v>185922.40178603667</v>
          </cell>
          <cell r="P323">
            <v>0</v>
          </cell>
          <cell r="Q323">
            <v>36808.598213963327</v>
          </cell>
          <cell r="R323">
            <v>10567</v>
          </cell>
          <cell r="S323">
            <v>47375.598213963327</v>
          </cell>
          <cell r="U323">
            <v>78369.25</v>
          </cell>
          <cell r="V323">
            <v>0</v>
          </cell>
          <cell r="W323">
            <v>314</v>
          </cell>
          <cell r="X323">
            <v>12</v>
          </cell>
          <cell r="Y323">
            <v>222731</v>
          </cell>
          <cell r="Z323">
            <v>0</v>
          </cell>
          <cell r="AA323">
            <v>222731</v>
          </cell>
          <cell r="AB323">
            <v>10567</v>
          </cell>
          <cell r="AC323">
            <v>233298</v>
          </cell>
          <cell r="AD323">
            <v>0</v>
          </cell>
          <cell r="AE323">
            <v>0</v>
          </cell>
          <cell r="AF323">
            <v>0</v>
          </cell>
          <cell r="AG323">
            <v>233298</v>
          </cell>
          <cell r="AI323">
            <v>314</v>
          </cell>
          <cell r="AJ323">
            <v>314</v>
          </cell>
          <cell r="AK323" t="str">
            <v>WATERTOWN</v>
          </cell>
          <cell r="AL323">
            <v>222731</v>
          </cell>
          <cell r="AM323">
            <v>184283</v>
          </cell>
          <cell r="AN323">
            <v>38448</v>
          </cell>
          <cell r="AO323">
            <v>4727.75</v>
          </cell>
          <cell r="AP323">
            <v>0</v>
          </cell>
          <cell r="AQ323">
            <v>20073.25</v>
          </cell>
          <cell r="AR323">
            <v>4553.25</v>
          </cell>
          <cell r="AS323">
            <v>0</v>
          </cell>
          <cell r="AT323">
            <v>0</v>
          </cell>
          <cell r="AU323">
            <v>67802.25</v>
          </cell>
          <cell r="AV323">
            <v>36808.598213963327</v>
          </cell>
          <cell r="AX323">
            <v>314</v>
          </cell>
          <cell r="AY323" t="str">
            <v>WATERTOWN</v>
          </cell>
          <cell r="BC323">
            <v>0</v>
          </cell>
          <cell r="BF323">
            <v>0</v>
          </cell>
          <cell r="BG323">
            <v>0</v>
          </cell>
          <cell r="BI323">
            <v>0</v>
          </cell>
          <cell r="BJ323">
            <v>38448</v>
          </cell>
          <cell r="BK323">
            <v>38448</v>
          </cell>
          <cell r="BL323">
            <v>0</v>
          </cell>
          <cell r="BN323">
            <v>0</v>
          </cell>
          <cell r="BO323">
            <v>0</v>
          </cell>
          <cell r="BQ323">
            <v>7402</v>
          </cell>
          <cell r="BR323">
            <v>0</v>
          </cell>
          <cell r="BU323">
            <v>-314</v>
          </cell>
        </row>
        <row r="324">
          <cell r="A324">
            <v>315</v>
          </cell>
          <cell r="B324">
            <v>315</v>
          </cell>
          <cell r="C324" t="str">
            <v>WAYLAND</v>
          </cell>
          <cell r="D324">
            <v>1</v>
          </cell>
          <cell r="E324">
            <v>15531</v>
          </cell>
          <cell r="F324">
            <v>880</v>
          </cell>
          <cell r="G324">
            <v>16411</v>
          </cell>
          <cell r="I324">
            <v>14868.766616236589</v>
          </cell>
          <cell r="J324">
            <v>0.88557275856084516</v>
          </cell>
          <cell r="K324">
            <v>880</v>
          </cell>
          <cell r="L324">
            <v>15748.766616236589</v>
          </cell>
          <cell r="N324">
            <v>662.23338376341053</v>
          </cell>
          <cell r="P324">
            <v>0</v>
          </cell>
          <cell r="Q324">
            <v>14868.766616236589</v>
          </cell>
          <cell r="R324">
            <v>880</v>
          </cell>
          <cell r="S324">
            <v>15748.766616236589</v>
          </cell>
          <cell r="U324">
            <v>17670</v>
          </cell>
          <cell r="V324">
            <v>0</v>
          </cell>
          <cell r="W324">
            <v>315</v>
          </cell>
          <cell r="X324">
            <v>1</v>
          </cell>
          <cell r="Y324">
            <v>15531</v>
          </cell>
          <cell r="Z324">
            <v>0</v>
          </cell>
          <cell r="AA324">
            <v>15531</v>
          </cell>
          <cell r="AB324">
            <v>880</v>
          </cell>
          <cell r="AC324">
            <v>16411</v>
          </cell>
          <cell r="AD324">
            <v>0</v>
          </cell>
          <cell r="AE324">
            <v>0</v>
          </cell>
          <cell r="AF324">
            <v>0</v>
          </cell>
          <cell r="AG324">
            <v>16411</v>
          </cell>
          <cell r="AI324">
            <v>315</v>
          </cell>
          <cell r="AJ324">
            <v>315</v>
          </cell>
          <cell r="AK324" t="str">
            <v>WAYLAND</v>
          </cell>
          <cell r="AL324">
            <v>15531</v>
          </cell>
          <cell r="AM324">
            <v>0</v>
          </cell>
          <cell r="AN324">
            <v>15531</v>
          </cell>
          <cell r="AO324">
            <v>0</v>
          </cell>
          <cell r="AP324">
            <v>0</v>
          </cell>
          <cell r="AQ324">
            <v>0</v>
          </cell>
          <cell r="AR324">
            <v>1259</v>
          </cell>
          <cell r="AS324">
            <v>0</v>
          </cell>
          <cell r="AT324">
            <v>0</v>
          </cell>
          <cell r="AU324">
            <v>16790</v>
          </cell>
          <cell r="AV324">
            <v>14868.766616236589</v>
          </cell>
          <cell r="AX324">
            <v>315</v>
          </cell>
          <cell r="AY324" t="str">
            <v>WAYLAND</v>
          </cell>
          <cell r="BC324">
            <v>0</v>
          </cell>
          <cell r="BF324">
            <v>0</v>
          </cell>
          <cell r="BG324">
            <v>0</v>
          </cell>
          <cell r="BI324">
            <v>0</v>
          </cell>
          <cell r="BJ324">
            <v>15531</v>
          </cell>
          <cell r="BK324">
            <v>15531</v>
          </cell>
          <cell r="BL324">
            <v>0</v>
          </cell>
          <cell r="BN324">
            <v>0</v>
          </cell>
          <cell r="BO324">
            <v>0</v>
          </cell>
          <cell r="BQ324">
            <v>0</v>
          </cell>
          <cell r="BR324">
            <v>0</v>
          </cell>
          <cell r="BU324">
            <v>-315</v>
          </cell>
        </row>
        <row r="325">
          <cell r="A325">
            <v>316</v>
          </cell>
          <cell r="B325">
            <v>316</v>
          </cell>
          <cell r="C325" t="str">
            <v>WEBSTER</v>
          </cell>
          <cell r="D325">
            <v>9</v>
          </cell>
          <cell r="E325">
            <v>102142</v>
          </cell>
          <cell r="F325">
            <v>8006</v>
          </cell>
          <cell r="G325">
            <v>110148</v>
          </cell>
          <cell r="I325">
            <v>0</v>
          </cell>
          <cell r="J325">
            <v>0</v>
          </cell>
          <cell r="K325">
            <v>8006</v>
          </cell>
          <cell r="L325">
            <v>8006</v>
          </cell>
          <cell r="N325">
            <v>102142</v>
          </cell>
          <cell r="P325">
            <v>0</v>
          </cell>
          <cell r="Q325">
            <v>0</v>
          </cell>
          <cell r="R325">
            <v>8006</v>
          </cell>
          <cell r="S325">
            <v>8006</v>
          </cell>
          <cell r="U325">
            <v>19309.25</v>
          </cell>
          <cell r="V325">
            <v>0</v>
          </cell>
          <cell r="W325">
            <v>316</v>
          </cell>
          <cell r="X325">
            <v>9</v>
          </cell>
          <cell r="Y325">
            <v>102142</v>
          </cell>
          <cell r="Z325">
            <v>0</v>
          </cell>
          <cell r="AA325">
            <v>102142</v>
          </cell>
          <cell r="AB325">
            <v>8006</v>
          </cell>
          <cell r="AC325">
            <v>110148</v>
          </cell>
          <cell r="AD325">
            <v>0</v>
          </cell>
          <cell r="AE325">
            <v>0</v>
          </cell>
          <cell r="AF325">
            <v>0</v>
          </cell>
          <cell r="AG325">
            <v>110148</v>
          </cell>
          <cell r="AI325">
            <v>316</v>
          </cell>
          <cell r="AJ325">
            <v>316</v>
          </cell>
          <cell r="AK325" t="str">
            <v>WEBSTER</v>
          </cell>
          <cell r="AL325">
            <v>102142</v>
          </cell>
          <cell r="AM325">
            <v>146585</v>
          </cell>
          <cell r="AN325">
            <v>0</v>
          </cell>
          <cell r="AO325">
            <v>1775</v>
          </cell>
          <cell r="AP325">
            <v>0</v>
          </cell>
          <cell r="AQ325">
            <v>0</v>
          </cell>
          <cell r="AR325">
            <v>5310.25</v>
          </cell>
          <cell r="AS325">
            <v>4218</v>
          </cell>
          <cell r="AT325">
            <v>0</v>
          </cell>
          <cell r="AU325">
            <v>11303.25</v>
          </cell>
          <cell r="AV325">
            <v>0</v>
          </cell>
          <cell r="AX325">
            <v>316</v>
          </cell>
          <cell r="AY325" t="str">
            <v>WEBSTER</v>
          </cell>
          <cell r="BC325">
            <v>0</v>
          </cell>
          <cell r="BF325">
            <v>0</v>
          </cell>
          <cell r="BG325">
            <v>0</v>
          </cell>
          <cell r="BI325">
            <v>0</v>
          </cell>
          <cell r="BJ325">
            <v>0</v>
          </cell>
          <cell r="BK325">
            <v>0</v>
          </cell>
          <cell r="BL325">
            <v>0</v>
          </cell>
          <cell r="BN325">
            <v>0</v>
          </cell>
          <cell r="BO325">
            <v>0</v>
          </cell>
          <cell r="BQ325">
            <v>10811</v>
          </cell>
          <cell r="BR325">
            <v>0</v>
          </cell>
          <cell r="BU325">
            <v>-316</v>
          </cell>
        </row>
        <row r="326">
          <cell r="A326">
            <v>317</v>
          </cell>
          <cell r="B326">
            <v>317</v>
          </cell>
          <cell r="C326" t="str">
            <v>WELLESLEY</v>
          </cell>
          <cell r="D326">
            <v>1</v>
          </cell>
          <cell r="E326">
            <v>16185</v>
          </cell>
          <cell r="F326">
            <v>872</v>
          </cell>
          <cell r="G326">
            <v>17057</v>
          </cell>
          <cell r="I326">
            <v>368.5838096227601</v>
          </cell>
          <cell r="J326">
            <v>5.2762238789358352E-2</v>
          </cell>
          <cell r="K326">
            <v>872</v>
          </cell>
          <cell r="L326">
            <v>1240.5838096227601</v>
          </cell>
          <cell r="N326">
            <v>15816.41619037724</v>
          </cell>
          <cell r="P326">
            <v>0</v>
          </cell>
          <cell r="Q326">
            <v>368.5838096227601</v>
          </cell>
          <cell r="R326">
            <v>872</v>
          </cell>
          <cell r="S326">
            <v>1240.5838096227601</v>
          </cell>
          <cell r="U326">
            <v>7857.75</v>
          </cell>
          <cell r="V326">
            <v>0</v>
          </cell>
          <cell r="W326">
            <v>317</v>
          </cell>
          <cell r="X326">
            <v>1</v>
          </cell>
          <cell r="Y326">
            <v>16185</v>
          </cell>
          <cell r="Z326">
            <v>0</v>
          </cell>
          <cell r="AA326">
            <v>16185</v>
          </cell>
          <cell r="AB326">
            <v>872</v>
          </cell>
          <cell r="AC326">
            <v>17057</v>
          </cell>
          <cell r="AD326">
            <v>0</v>
          </cell>
          <cell r="AE326">
            <v>0</v>
          </cell>
          <cell r="AF326">
            <v>0</v>
          </cell>
          <cell r="AG326">
            <v>17057</v>
          </cell>
          <cell r="AI326">
            <v>317</v>
          </cell>
          <cell r="AJ326">
            <v>317</v>
          </cell>
          <cell r="AK326" t="str">
            <v>WELLESLEY</v>
          </cell>
          <cell r="AL326">
            <v>16185</v>
          </cell>
          <cell r="AM326">
            <v>15800</v>
          </cell>
          <cell r="AN326">
            <v>385</v>
          </cell>
          <cell r="AO326">
            <v>453.25</v>
          </cell>
          <cell r="AP326">
            <v>0</v>
          </cell>
          <cell r="AQ326">
            <v>210</v>
          </cell>
          <cell r="AR326">
            <v>226</v>
          </cell>
          <cell r="AS326">
            <v>5711.5</v>
          </cell>
          <cell r="AT326">
            <v>0</v>
          </cell>
          <cell r="AU326">
            <v>6985.75</v>
          </cell>
          <cell r="AV326">
            <v>368.5838096227601</v>
          </cell>
          <cell r="AX326">
            <v>317</v>
          </cell>
          <cell r="AY326" t="str">
            <v>WELLESLEY</v>
          </cell>
          <cell r="BC326">
            <v>0</v>
          </cell>
          <cell r="BF326">
            <v>0</v>
          </cell>
          <cell r="BG326">
            <v>0</v>
          </cell>
          <cell r="BI326">
            <v>0</v>
          </cell>
          <cell r="BJ326">
            <v>385</v>
          </cell>
          <cell r="BK326">
            <v>385</v>
          </cell>
          <cell r="BL326">
            <v>0</v>
          </cell>
          <cell r="BN326">
            <v>0</v>
          </cell>
          <cell r="BO326">
            <v>0</v>
          </cell>
          <cell r="BQ326">
            <v>181</v>
          </cell>
          <cell r="BR326">
            <v>304.5</v>
          </cell>
          <cell r="BU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-320</v>
          </cell>
        </row>
        <row r="330">
          <cell r="A330">
            <v>321</v>
          </cell>
          <cell r="B330">
            <v>328</v>
          </cell>
          <cell r="C330" t="str">
            <v>WESTBOROUGH</v>
          </cell>
          <cell r="D330">
            <v>6</v>
          </cell>
          <cell r="E330">
            <v>78607</v>
          </cell>
          <cell r="F330">
            <v>5240</v>
          </cell>
          <cell r="G330">
            <v>83847</v>
          </cell>
          <cell r="I330">
            <v>1040.6509118440006</v>
          </cell>
          <cell r="J330">
            <v>0.60345080420063824</v>
          </cell>
          <cell r="K330">
            <v>5240</v>
          </cell>
          <cell r="L330">
            <v>6280.6509118440008</v>
          </cell>
          <cell r="N330">
            <v>77566.349088155999</v>
          </cell>
          <cell r="P330">
            <v>0</v>
          </cell>
          <cell r="Q330">
            <v>1040.6509118440006</v>
          </cell>
          <cell r="R330">
            <v>5240</v>
          </cell>
          <cell r="S330">
            <v>6280.6509118440008</v>
          </cell>
          <cell r="U330">
            <v>6964.5</v>
          </cell>
          <cell r="V330">
            <v>0</v>
          </cell>
          <cell r="W330">
            <v>321</v>
          </cell>
          <cell r="X330">
            <v>6</v>
          </cell>
          <cell r="Y330">
            <v>78607</v>
          </cell>
          <cell r="Z330">
            <v>0</v>
          </cell>
          <cell r="AA330">
            <v>78607</v>
          </cell>
          <cell r="AB330">
            <v>5240</v>
          </cell>
          <cell r="AC330">
            <v>83847</v>
          </cell>
          <cell r="AD330">
            <v>0</v>
          </cell>
          <cell r="AE330">
            <v>0</v>
          </cell>
          <cell r="AF330">
            <v>0</v>
          </cell>
          <cell r="AG330">
            <v>83847</v>
          </cell>
          <cell r="AI330">
            <v>321</v>
          </cell>
          <cell r="AJ330">
            <v>328</v>
          </cell>
          <cell r="AK330" t="str">
            <v>WESTBOROUGH</v>
          </cell>
          <cell r="AL330">
            <v>78607</v>
          </cell>
          <cell r="AM330">
            <v>77520</v>
          </cell>
          <cell r="AN330">
            <v>1087</v>
          </cell>
          <cell r="AO330">
            <v>54.75</v>
          </cell>
          <cell r="AP330">
            <v>0</v>
          </cell>
          <cell r="AQ330">
            <v>582.75</v>
          </cell>
          <cell r="AR330">
            <v>0</v>
          </cell>
          <cell r="AS330">
            <v>0</v>
          </cell>
          <cell r="AT330">
            <v>0</v>
          </cell>
          <cell r="AU330">
            <v>1724.5</v>
          </cell>
          <cell r="AV330">
            <v>1040.6509118440006</v>
          </cell>
          <cell r="AX330">
            <v>321</v>
          </cell>
          <cell r="AY330" t="str">
            <v>WESTBOROUGH</v>
          </cell>
          <cell r="BC330">
            <v>0</v>
          </cell>
          <cell r="BF330">
            <v>0</v>
          </cell>
          <cell r="BG330">
            <v>0</v>
          </cell>
          <cell r="BI330">
            <v>0</v>
          </cell>
          <cell r="BJ330">
            <v>1087</v>
          </cell>
          <cell r="BK330">
            <v>1087</v>
          </cell>
          <cell r="BL330">
            <v>0</v>
          </cell>
          <cell r="BN330">
            <v>0</v>
          </cell>
          <cell r="BO330">
            <v>0</v>
          </cell>
          <cell r="BQ330">
            <v>0</v>
          </cell>
          <cell r="BR330">
            <v>5090.75</v>
          </cell>
          <cell r="BU330">
            <v>-321</v>
          </cell>
        </row>
        <row r="331">
          <cell r="A331">
            <v>322</v>
          </cell>
          <cell r="B331">
            <v>321</v>
          </cell>
          <cell r="C331" t="str">
            <v>WEST BOYLSTON</v>
          </cell>
          <cell r="D331">
            <v>22</v>
          </cell>
          <cell r="E331">
            <v>308249</v>
          </cell>
          <cell r="F331">
            <v>19331</v>
          </cell>
          <cell r="G331">
            <v>327580</v>
          </cell>
          <cell r="I331">
            <v>14292.435568462819</v>
          </cell>
          <cell r="J331">
            <v>0.24032209390070652</v>
          </cell>
          <cell r="K331">
            <v>19331</v>
          </cell>
          <cell r="L331">
            <v>33623.435568462817</v>
          </cell>
          <cell r="N331">
            <v>293956.56443153718</v>
          </cell>
          <cell r="P331">
            <v>0</v>
          </cell>
          <cell r="Q331">
            <v>14292.435568462819</v>
          </cell>
          <cell r="R331">
            <v>19331</v>
          </cell>
          <cell r="S331">
            <v>33623.435568462817</v>
          </cell>
          <cell r="U331">
            <v>78803</v>
          </cell>
          <cell r="V331">
            <v>0</v>
          </cell>
          <cell r="W331">
            <v>322</v>
          </cell>
          <cell r="X331">
            <v>22</v>
          </cell>
          <cell r="Y331">
            <v>308249</v>
          </cell>
          <cell r="Z331">
            <v>0</v>
          </cell>
          <cell r="AA331">
            <v>308249</v>
          </cell>
          <cell r="AB331">
            <v>19331</v>
          </cell>
          <cell r="AC331">
            <v>327580</v>
          </cell>
          <cell r="AD331">
            <v>0</v>
          </cell>
          <cell r="AE331">
            <v>0</v>
          </cell>
          <cell r="AF331">
            <v>0</v>
          </cell>
          <cell r="AG331">
            <v>327580</v>
          </cell>
          <cell r="AI331">
            <v>322</v>
          </cell>
          <cell r="AJ331">
            <v>321</v>
          </cell>
          <cell r="AK331" t="str">
            <v>WEST BOYLSTON</v>
          </cell>
          <cell r="AL331">
            <v>308249</v>
          </cell>
          <cell r="AM331">
            <v>293320</v>
          </cell>
          <cell r="AN331">
            <v>14929</v>
          </cell>
          <cell r="AO331">
            <v>15541</v>
          </cell>
          <cell r="AP331">
            <v>10716</v>
          </cell>
          <cell r="AQ331">
            <v>0</v>
          </cell>
          <cell r="AR331">
            <v>16243.25</v>
          </cell>
          <cell r="AS331">
            <v>2042.75</v>
          </cell>
          <cell r="AT331">
            <v>0</v>
          </cell>
          <cell r="AU331">
            <v>59472</v>
          </cell>
          <cell r="AV331">
            <v>14292.435568462819</v>
          </cell>
          <cell r="AX331">
            <v>322</v>
          </cell>
          <cell r="AY331" t="str">
            <v>WEST BOYLSTON</v>
          </cell>
          <cell r="BC331">
            <v>0</v>
          </cell>
          <cell r="BF331">
            <v>0</v>
          </cell>
          <cell r="BG331">
            <v>0</v>
          </cell>
          <cell r="BI331">
            <v>0</v>
          </cell>
          <cell r="BJ331">
            <v>14929</v>
          </cell>
          <cell r="BK331">
            <v>14929</v>
          </cell>
          <cell r="BL331">
            <v>0</v>
          </cell>
          <cell r="BN331">
            <v>0</v>
          </cell>
          <cell r="BO331">
            <v>0</v>
          </cell>
          <cell r="BQ331">
            <v>13628</v>
          </cell>
          <cell r="BR331">
            <v>9925.75</v>
          </cell>
          <cell r="BU331">
            <v>-322</v>
          </cell>
        </row>
        <row r="332">
          <cell r="A332">
            <v>323</v>
          </cell>
          <cell r="B332">
            <v>322</v>
          </cell>
          <cell r="C332" t="str">
            <v>WEST BRIDGEWATER</v>
          </cell>
          <cell r="D332">
            <v>1</v>
          </cell>
          <cell r="E332">
            <v>10311</v>
          </cell>
          <cell r="F332">
            <v>893</v>
          </cell>
          <cell r="G332">
            <v>11204</v>
          </cell>
          <cell r="I332">
            <v>25.848734700816941</v>
          </cell>
          <cell r="J332">
            <v>0.25218277756894575</v>
          </cell>
          <cell r="K332">
            <v>893</v>
          </cell>
          <cell r="L332">
            <v>918.84873470081698</v>
          </cell>
          <cell r="N332">
            <v>10285.151265299182</v>
          </cell>
          <cell r="P332">
            <v>0</v>
          </cell>
          <cell r="Q332">
            <v>25.848734700816941</v>
          </cell>
          <cell r="R332">
            <v>893</v>
          </cell>
          <cell r="S332">
            <v>918.84873470081698</v>
          </cell>
          <cell r="U332">
            <v>995.5</v>
          </cell>
          <cell r="V332">
            <v>0</v>
          </cell>
          <cell r="W332">
            <v>323</v>
          </cell>
          <cell r="X332">
            <v>1</v>
          </cell>
          <cell r="Y332">
            <v>10311</v>
          </cell>
          <cell r="Z332">
            <v>0</v>
          </cell>
          <cell r="AA332">
            <v>10311</v>
          </cell>
          <cell r="AB332">
            <v>893</v>
          </cell>
          <cell r="AC332">
            <v>11204</v>
          </cell>
          <cell r="AD332">
            <v>0</v>
          </cell>
          <cell r="AE332">
            <v>0</v>
          </cell>
          <cell r="AF332">
            <v>0</v>
          </cell>
          <cell r="AG332">
            <v>11204</v>
          </cell>
          <cell r="AI332">
            <v>323</v>
          </cell>
          <cell r="AJ332">
            <v>322</v>
          </cell>
          <cell r="AK332" t="str">
            <v>WEST BRIDGEWATER</v>
          </cell>
          <cell r="AL332">
            <v>10311</v>
          </cell>
          <cell r="AM332">
            <v>10284</v>
          </cell>
          <cell r="AN332">
            <v>27</v>
          </cell>
          <cell r="AO332">
            <v>75.5</v>
          </cell>
          <cell r="AP332">
            <v>0</v>
          </cell>
          <cell r="AQ332">
            <v>0</v>
          </cell>
          <cell r="AR332">
            <v>0</v>
          </cell>
          <cell r="AS332">
            <v>0</v>
          </cell>
          <cell r="AT332">
            <v>0</v>
          </cell>
          <cell r="AU332">
            <v>102.5</v>
          </cell>
          <cell r="AV332">
            <v>25.848734700816941</v>
          </cell>
          <cell r="AX332">
            <v>323</v>
          </cell>
          <cell r="AY332" t="str">
            <v>WEST BRIDGEWATER</v>
          </cell>
          <cell r="BC332">
            <v>0</v>
          </cell>
          <cell r="BF332">
            <v>0</v>
          </cell>
          <cell r="BG332">
            <v>0</v>
          </cell>
          <cell r="BI332">
            <v>0</v>
          </cell>
          <cell r="BJ332">
            <v>27</v>
          </cell>
          <cell r="BK332">
            <v>27</v>
          </cell>
          <cell r="BL332">
            <v>0</v>
          </cell>
          <cell r="BN332">
            <v>0</v>
          </cell>
          <cell r="BO332">
            <v>0</v>
          </cell>
          <cell r="BQ332">
            <v>0</v>
          </cell>
          <cell r="BR332">
            <v>71.75</v>
          </cell>
          <cell r="BU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-324</v>
          </cell>
        </row>
        <row r="334">
          <cell r="A334">
            <v>325</v>
          </cell>
          <cell r="B334">
            <v>329</v>
          </cell>
          <cell r="C334" t="str">
            <v>WESTFIELD</v>
          </cell>
          <cell r="D334">
            <v>15</v>
          </cell>
          <cell r="E334">
            <v>162047</v>
          </cell>
          <cell r="F334">
            <v>13347</v>
          </cell>
          <cell r="G334">
            <v>175394</v>
          </cell>
          <cell r="I334">
            <v>0</v>
          </cell>
          <cell r="J334">
            <v>0</v>
          </cell>
          <cell r="K334">
            <v>13347</v>
          </cell>
          <cell r="L334">
            <v>13347</v>
          </cell>
          <cell r="N334">
            <v>162047</v>
          </cell>
          <cell r="P334">
            <v>0</v>
          </cell>
          <cell r="Q334">
            <v>0</v>
          </cell>
          <cell r="R334">
            <v>13347</v>
          </cell>
          <cell r="S334">
            <v>13347</v>
          </cell>
          <cell r="U334">
            <v>28211.75</v>
          </cell>
          <cell r="V334">
            <v>0</v>
          </cell>
          <cell r="W334">
            <v>325</v>
          </cell>
          <cell r="X334">
            <v>15</v>
          </cell>
          <cell r="Y334">
            <v>162047</v>
          </cell>
          <cell r="Z334">
            <v>0</v>
          </cell>
          <cell r="AA334">
            <v>162047</v>
          </cell>
          <cell r="AB334">
            <v>13347</v>
          </cell>
          <cell r="AC334">
            <v>175394</v>
          </cell>
          <cell r="AD334">
            <v>0</v>
          </cell>
          <cell r="AE334">
            <v>0</v>
          </cell>
          <cell r="AF334">
            <v>0</v>
          </cell>
          <cell r="AG334">
            <v>175394</v>
          </cell>
          <cell r="AI334">
            <v>325</v>
          </cell>
          <cell r="AJ334">
            <v>329</v>
          </cell>
          <cell r="AK334" t="str">
            <v>WESTFIELD</v>
          </cell>
          <cell r="AL334">
            <v>162047</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-325</v>
          </cell>
        </row>
        <row r="335">
          <cell r="A335">
            <v>326</v>
          </cell>
          <cell r="B335">
            <v>330</v>
          </cell>
          <cell r="C335" t="str">
            <v>WESTFORD</v>
          </cell>
          <cell r="D335">
            <v>9</v>
          </cell>
          <cell r="E335">
            <v>110043</v>
          </cell>
          <cell r="F335">
            <v>7974</v>
          </cell>
          <cell r="G335">
            <v>118017</v>
          </cell>
          <cell r="I335">
            <v>0</v>
          </cell>
          <cell r="J335">
            <v>0</v>
          </cell>
          <cell r="K335">
            <v>7974</v>
          </cell>
          <cell r="L335">
            <v>7974</v>
          </cell>
          <cell r="N335">
            <v>110043</v>
          </cell>
          <cell r="P335">
            <v>0</v>
          </cell>
          <cell r="Q335">
            <v>0</v>
          </cell>
          <cell r="R335">
            <v>7974</v>
          </cell>
          <cell r="S335">
            <v>7974</v>
          </cell>
          <cell r="U335">
            <v>18171.25</v>
          </cell>
          <cell r="V335">
            <v>0</v>
          </cell>
          <cell r="W335">
            <v>326</v>
          </cell>
          <cell r="X335">
            <v>9</v>
          </cell>
          <cell r="Y335">
            <v>110043</v>
          </cell>
          <cell r="Z335">
            <v>0</v>
          </cell>
          <cell r="AA335">
            <v>110043</v>
          </cell>
          <cell r="AB335">
            <v>7974</v>
          </cell>
          <cell r="AC335">
            <v>118017</v>
          </cell>
          <cell r="AD335">
            <v>0</v>
          </cell>
          <cell r="AE335">
            <v>0</v>
          </cell>
          <cell r="AF335">
            <v>0</v>
          </cell>
          <cell r="AG335">
            <v>118017</v>
          </cell>
          <cell r="AI335">
            <v>326</v>
          </cell>
          <cell r="AJ335">
            <v>330</v>
          </cell>
          <cell r="AK335" t="str">
            <v>WESTFORD</v>
          </cell>
          <cell r="AL335">
            <v>110043</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-326</v>
          </cell>
        </row>
        <row r="336">
          <cell r="A336">
            <v>327</v>
          </cell>
          <cell r="B336">
            <v>331</v>
          </cell>
          <cell r="C336" t="str">
            <v>WESTHAMPTON</v>
          </cell>
          <cell r="D336">
            <v>6</v>
          </cell>
          <cell r="E336">
            <v>84972</v>
          </cell>
          <cell r="F336">
            <v>5358</v>
          </cell>
          <cell r="G336">
            <v>90330</v>
          </cell>
          <cell r="I336">
            <v>15553.279405536001</v>
          </cell>
          <cell r="J336">
            <v>0.50193727608913563</v>
          </cell>
          <cell r="K336">
            <v>5358</v>
          </cell>
          <cell r="L336">
            <v>20911.279405535999</v>
          </cell>
          <cell r="N336">
            <v>69418.720594464001</v>
          </cell>
          <cell r="P336">
            <v>0</v>
          </cell>
          <cell r="Q336">
            <v>15553.279405536001</v>
          </cell>
          <cell r="R336">
            <v>5358</v>
          </cell>
          <cell r="S336">
            <v>20911.279405535999</v>
          </cell>
          <cell r="U336">
            <v>36344.5</v>
          </cell>
          <cell r="V336">
            <v>0</v>
          </cell>
          <cell r="W336">
            <v>327</v>
          </cell>
          <cell r="X336">
            <v>6</v>
          </cell>
          <cell r="Y336">
            <v>84972</v>
          </cell>
          <cell r="Z336">
            <v>0</v>
          </cell>
          <cell r="AA336">
            <v>84972</v>
          </cell>
          <cell r="AB336">
            <v>5358</v>
          </cell>
          <cell r="AC336">
            <v>90330</v>
          </cell>
          <cell r="AD336">
            <v>0</v>
          </cell>
          <cell r="AE336">
            <v>0</v>
          </cell>
          <cell r="AF336">
            <v>0</v>
          </cell>
          <cell r="AG336">
            <v>90330</v>
          </cell>
          <cell r="AI336">
            <v>327</v>
          </cell>
          <cell r="AJ336">
            <v>331</v>
          </cell>
          <cell r="AK336" t="str">
            <v>WESTHAMPTON</v>
          </cell>
          <cell r="AL336">
            <v>84972</v>
          </cell>
          <cell r="AM336">
            <v>68726</v>
          </cell>
          <cell r="AN336">
            <v>16246</v>
          </cell>
          <cell r="AO336">
            <v>4641.75</v>
          </cell>
          <cell r="AP336">
            <v>995.75</v>
          </cell>
          <cell r="AQ336">
            <v>2414.25</v>
          </cell>
          <cell r="AR336">
            <v>6688.75</v>
          </cell>
          <cell r="AS336">
            <v>0</v>
          </cell>
          <cell r="AT336">
            <v>0</v>
          </cell>
          <cell r="AU336">
            <v>30986.5</v>
          </cell>
          <cell r="AV336">
            <v>15553.279405536001</v>
          </cell>
          <cell r="AX336">
            <v>327</v>
          </cell>
          <cell r="AY336" t="str">
            <v>WESTHAMPTON</v>
          </cell>
          <cell r="BC336">
            <v>0</v>
          </cell>
          <cell r="BF336">
            <v>0</v>
          </cell>
          <cell r="BG336">
            <v>0</v>
          </cell>
          <cell r="BI336">
            <v>0</v>
          </cell>
          <cell r="BJ336">
            <v>16246</v>
          </cell>
          <cell r="BK336">
            <v>16246</v>
          </cell>
          <cell r="BL336">
            <v>0</v>
          </cell>
          <cell r="BN336">
            <v>0</v>
          </cell>
          <cell r="BO336">
            <v>0</v>
          </cell>
          <cell r="BQ336">
            <v>0</v>
          </cell>
          <cell r="BR336">
            <v>0</v>
          </cell>
          <cell r="BU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-330</v>
          </cell>
        </row>
        <row r="340">
          <cell r="A340">
            <v>331</v>
          </cell>
          <cell r="B340">
            <v>334</v>
          </cell>
          <cell r="C340" t="str">
            <v>WESTPORT</v>
          </cell>
          <cell r="D340">
            <v>8</v>
          </cell>
          <cell r="E340">
            <v>92173</v>
          </cell>
          <cell r="F340">
            <v>7130</v>
          </cell>
          <cell r="G340">
            <v>99303</v>
          </cell>
          <cell r="I340">
            <v>16515.426752733078</v>
          </cell>
          <cell r="J340">
            <v>0.48946925159619692</v>
          </cell>
          <cell r="K340">
            <v>7130</v>
          </cell>
          <cell r="L340">
            <v>23645.426752733078</v>
          </cell>
          <cell r="N340">
            <v>75657.573247266919</v>
          </cell>
          <cell r="P340">
            <v>0</v>
          </cell>
          <cell r="Q340">
            <v>16515.426752733078</v>
          </cell>
          <cell r="R340">
            <v>7130</v>
          </cell>
          <cell r="S340">
            <v>23645.426752733078</v>
          </cell>
          <cell r="U340">
            <v>40871.5</v>
          </cell>
          <cell r="V340">
            <v>0</v>
          </cell>
          <cell r="W340">
            <v>331</v>
          </cell>
          <cell r="X340">
            <v>8</v>
          </cell>
          <cell r="Y340">
            <v>92173</v>
          </cell>
          <cell r="Z340">
            <v>0</v>
          </cell>
          <cell r="AA340">
            <v>92173</v>
          </cell>
          <cell r="AB340">
            <v>7130</v>
          </cell>
          <cell r="AC340">
            <v>99303</v>
          </cell>
          <cell r="AD340">
            <v>0</v>
          </cell>
          <cell r="AE340">
            <v>0</v>
          </cell>
          <cell r="AF340">
            <v>0</v>
          </cell>
          <cell r="AG340">
            <v>99303</v>
          </cell>
          <cell r="AI340">
            <v>331</v>
          </cell>
          <cell r="AJ340">
            <v>334</v>
          </cell>
          <cell r="AK340" t="str">
            <v>WESTPORT</v>
          </cell>
          <cell r="AL340">
            <v>92173</v>
          </cell>
          <cell r="AM340">
            <v>74922</v>
          </cell>
          <cell r="AN340">
            <v>17251</v>
          </cell>
          <cell r="AO340">
            <v>3739.25</v>
          </cell>
          <cell r="AP340">
            <v>0</v>
          </cell>
          <cell r="AQ340">
            <v>0</v>
          </cell>
          <cell r="AR340">
            <v>12751.25</v>
          </cell>
          <cell r="AS340">
            <v>0</v>
          </cell>
          <cell r="AT340">
            <v>0</v>
          </cell>
          <cell r="AU340">
            <v>33741.5</v>
          </cell>
          <cell r="AV340">
            <v>16515.426752733078</v>
          </cell>
          <cell r="AX340">
            <v>331</v>
          </cell>
          <cell r="AY340" t="str">
            <v>WESTPORT</v>
          </cell>
          <cell r="BC340">
            <v>0</v>
          </cell>
          <cell r="BF340">
            <v>0</v>
          </cell>
          <cell r="BG340">
            <v>0</v>
          </cell>
          <cell r="BI340">
            <v>0</v>
          </cell>
          <cell r="BJ340">
            <v>17251</v>
          </cell>
          <cell r="BK340">
            <v>17251</v>
          </cell>
          <cell r="BL340">
            <v>0</v>
          </cell>
          <cell r="BN340">
            <v>0</v>
          </cell>
          <cell r="BO340">
            <v>0</v>
          </cell>
          <cell r="BQ340">
            <v>17680</v>
          </cell>
          <cell r="BR340">
            <v>5099</v>
          </cell>
          <cell r="BU340">
            <v>-331</v>
          </cell>
        </row>
        <row r="341">
          <cell r="A341">
            <v>332</v>
          </cell>
          <cell r="B341">
            <v>325</v>
          </cell>
          <cell r="C341" t="str">
            <v>WEST SPRINGFIELD</v>
          </cell>
          <cell r="D341">
            <v>69</v>
          </cell>
          <cell r="E341">
            <v>857446</v>
          </cell>
          <cell r="F341">
            <v>61456</v>
          </cell>
          <cell r="G341">
            <v>918902</v>
          </cell>
          <cell r="I341">
            <v>310437.55959354463</v>
          </cell>
          <cell r="J341">
            <v>0.81741849078552375</v>
          </cell>
          <cell r="K341">
            <v>61456</v>
          </cell>
          <cell r="L341">
            <v>371893.55959354463</v>
          </cell>
          <cell r="N341">
            <v>547008.44040645543</v>
          </cell>
          <cell r="P341">
            <v>0</v>
          </cell>
          <cell r="Q341">
            <v>310437.55959354463</v>
          </cell>
          <cell r="R341">
            <v>61456</v>
          </cell>
          <cell r="S341">
            <v>371893.55959354463</v>
          </cell>
          <cell r="U341">
            <v>441234</v>
          </cell>
          <cell r="V341">
            <v>0</v>
          </cell>
          <cell r="W341">
            <v>332</v>
          </cell>
          <cell r="X341">
            <v>69</v>
          </cell>
          <cell r="Y341">
            <v>857446</v>
          </cell>
          <cell r="Z341">
            <v>0</v>
          </cell>
          <cell r="AA341">
            <v>857446</v>
          </cell>
          <cell r="AB341">
            <v>61456</v>
          </cell>
          <cell r="AC341">
            <v>918902</v>
          </cell>
          <cell r="AD341">
            <v>0</v>
          </cell>
          <cell r="AE341">
            <v>0</v>
          </cell>
          <cell r="AF341">
            <v>0</v>
          </cell>
          <cell r="AG341">
            <v>918902</v>
          </cell>
          <cell r="AI341">
            <v>332</v>
          </cell>
          <cell r="AJ341">
            <v>325</v>
          </cell>
          <cell r="AK341" t="str">
            <v>WEST SPRINGFIELD</v>
          </cell>
          <cell r="AL341">
            <v>857446</v>
          </cell>
          <cell r="AM341">
            <v>533182</v>
          </cell>
          <cell r="AN341">
            <v>324264</v>
          </cell>
          <cell r="AO341">
            <v>0</v>
          </cell>
          <cell r="AP341">
            <v>0</v>
          </cell>
          <cell r="AQ341">
            <v>14763.25</v>
          </cell>
          <cell r="AR341">
            <v>40750.75</v>
          </cell>
          <cell r="AS341">
            <v>0</v>
          </cell>
          <cell r="AT341">
            <v>0</v>
          </cell>
          <cell r="AU341">
            <v>379778</v>
          </cell>
          <cell r="AV341">
            <v>310437.55959354463</v>
          </cell>
          <cell r="AX341">
            <v>332</v>
          </cell>
          <cell r="AY341" t="str">
            <v>WEST SPRINGFIELD</v>
          </cell>
          <cell r="BC341">
            <v>0</v>
          </cell>
          <cell r="BF341">
            <v>0</v>
          </cell>
          <cell r="BG341">
            <v>0</v>
          </cell>
          <cell r="BI341">
            <v>0</v>
          </cell>
          <cell r="BJ341">
            <v>324264</v>
          </cell>
          <cell r="BK341">
            <v>324264</v>
          </cell>
          <cell r="BL341">
            <v>0</v>
          </cell>
          <cell r="BN341">
            <v>0</v>
          </cell>
          <cell r="BO341">
            <v>0</v>
          </cell>
          <cell r="BQ341">
            <v>143147</v>
          </cell>
          <cell r="BR341">
            <v>8248.25</v>
          </cell>
          <cell r="BU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-335</v>
          </cell>
        </row>
        <row r="345">
          <cell r="A345">
            <v>336</v>
          </cell>
          <cell r="B345">
            <v>336</v>
          </cell>
          <cell r="C345" t="str">
            <v>WEYMOUTH</v>
          </cell>
          <cell r="D345">
            <v>110</v>
          </cell>
          <cell r="E345">
            <v>1158134</v>
          </cell>
          <cell r="F345">
            <v>98186</v>
          </cell>
          <cell r="G345">
            <v>1256320</v>
          </cell>
          <cell r="I345">
            <v>103313.56315698741</v>
          </cell>
          <cell r="J345">
            <v>0.40720883033282845</v>
          </cell>
          <cell r="K345">
            <v>98186</v>
          </cell>
          <cell r="L345">
            <v>201499.56315698742</v>
          </cell>
          <cell r="N345">
            <v>1054820.4368430125</v>
          </cell>
          <cell r="P345">
            <v>0</v>
          </cell>
          <cell r="Q345">
            <v>103313.56315698741</v>
          </cell>
          <cell r="R345">
            <v>98186</v>
          </cell>
          <cell r="S345">
            <v>201499.56315698742</v>
          </cell>
          <cell r="U345">
            <v>351897.5</v>
          </cell>
          <cell r="V345">
            <v>0</v>
          </cell>
          <cell r="W345">
            <v>336</v>
          </cell>
          <cell r="X345">
            <v>110</v>
          </cell>
          <cell r="Y345">
            <v>1158134</v>
          </cell>
          <cell r="Z345">
            <v>0</v>
          </cell>
          <cell r="AA345">
            <v>1158134</v>
          </cell>
          <cell r="AB345">
            <v>98186</v>
          </cell>
          <cell r="AC345">
            <v>1256320</v>
          </cell>
          <cell r="AD345">
            <v>0</v>
          </cell>
          <cell r="AE345">
            <v>0</v>
          </cell>
          <cell r="AF345">
            <v>0</v>
          </cell>
          <cell r="AG345">
            <v>1256320</v>
          </cell>
          <cell r="AI345">
            <v>336</v>
          </cell>
          <cell r="AJ345">
            <v>336</v>
          </cell>
          <cell r="AK345" t="str">
            <v>WEYMOUTH</v>
          </cell>
          <cell r="AL345">
            <v>1158134</v>
          </cell>
          <cell r="AM345">
            <v>1050219</v>
          </cell>
          <cell r="AN345">
            <v>107915</v>
          </cell>
          <cell r="AO345">
            <v>43041.25</v>
          </cell>
          <cell r="AP345">
            <v>36781.5</v>
          </cell>
          <cell r="AQ345">
            <v>15679.5</v>
          </cell>
          <cell r="AR345">
            <v>30148.25</v>
          </cell>
          <cell r="AS345">
            <v>20146</v>
          </cell>
          <cell r="AT345">
            <v>0</v>
          </cell>
          <cell r="AU345">
            <v>253711.5</v>
          </cell>
          <cell r="AV345">
            <v>103313.56315698741</v>
          </cell>
          <cell r="AX345">
            <v>336</v>
          </cell>
          <cell r="AY345" t="str">
            <v>WEYMOUTH</v>
          </cell>
          <cell r="BC345">
            <v>0</v>
          </cell>
          <cell r="BF345">
            <v>0</v>
          </cell>
          <cell r="BG345">
            <v>0</v>
          </cell>
          <cell r="BI345">
            <v>0</v>
          </cell>
          <cell r="BJ345">
            <v>107915</v>
          </cell>
          <cell r="BK345">
            <v>107915</v>
          </cell>
          <cell r="BL345">
            <v>0</v>
          </cell>
          <cell r="BN345">
            <v>0</v>
          </cell>
          <cell r="BO345">
            <v>0</v>
          </cell>
          <cell r="BQ345">
            <v>1045</v>
          </cell>
          <cell r="BR345">
            <v>37136</v>
          </cell>
          <cell r="BT345" t="str">
            <v>fy13</v>
          </cell>
          <cell r="BU345">
            <v>-336</v>
          </cell>
        </row>
        <row r="346">
          <cell r="A346">
            <v>337</v>
          </cell>
          <cell r="B346">
            <v>337</v>
          </cell>
          <cell r="C346" t="str">
            <v>WHATELY</v>
          </cell>
          <cell r="D346">
            <v>1</v>
          </cell>
          <cell r="E346">
            <v>17881</v>
          </cell>
          <cell r="F346">
            <v>893</v>
          </cell>
          <cell r="G346">
            <v>18774</v>
          </cell>
          <cell r="I346">
            <v>1112.4529526796032</v>
          </cell>
          <cell r="J346">
            <v>0.13838200680179166</v>
          </cell>
          <cell r="K346">
            <v>893</v>
          </cell>
          <cell r="L346">
            <v>2005.4529526796032</v>
          </cell>
          <cell r="N346">
            <v>16768.547047320397</v>
          </cell>
          <cell r="P346">
            <v>0</v>
          </cell>
          <cell r="Q346">
            <v>1112.4529526796032</v>
          </cell>
          <cell r="R346">
            <v>893</v>
          </cell>
          <cell r="S346">
            <v>2005.4529526796032</v>
          </cell>
          <cell r="U346">
            <v>8932</v>
          </cell>
          <cell r="V346">
            <v>0</v>
          </cell>
          <cell r="W346">
            <v>337</v>
          </cell>
          <cell r="X346">
            <v>1</v>
          </cell>
          <cell r="Y346">
            <v>17881</v>
          </cell>
          <cell r="Z346">
            <v>0</v>
          </cell>
          <cell r="AA346">
            <v>17881</v>
          </cell>
          <cell r="AB346">
            <v>893</v>
          </cell>
          <cell r="AC346">
            <v>18774</v>
          </cell>
          <cell r="AD346">
            <v>0</v>
          </cell>
          <cell r="AE346">
            <v>0</v>
          </cell>
          <cell r="AF346">
            <v>0</v>
          </cell>
          <cell r="AG346">
            <v>18774</v>
          </cell>
          <cell r="AI346">
            <v>337</v>
          </cell>
          <cell r="AJ346">
            <v>337</v>
          </cell>
          <cell r="AK346" t="str">
            <v>WHATELY</v>
          </cell>
          <cell r="AL346">
            <v>17881</v>
          </cell>
          <cell r="AM346">
            <v>16719</v>
          </cell>
          <cell r="AN346">
            <v>1162</v>
          </cell>
          <cell r="AO346">
            <v>0</v>
          </cell>
          <cell r="AP346">
            <v>1593</v>
          </cell>
          <cell r="AQ346">
            <v>0</v>
          </cell>
          <cell r="AR346">
            <v>88.25</v>
          </cell>
          <cell r="AS346">
            <v>5195.75</v>
          </cell>
          <cell r="AT346">
            <v>0</v>
          </cell>
          <cell r="AU346">
            <v>8039</v>
          </cell>
          <cell r="AV346">
            <v>1112.4529526796032</v>
          </cell>
          <cell r="AX346">
            <v>337</v>
          </cell>
          <cell r="AY346" t="str">
            <v>WHATELY</v>
          </cell>
          <cell r="BC346">
            <v>0</v>
          </cell>
          <cell r="BF346">
            <v>0</v>
          </cell>
          <cell r="BG346">
            <v>0</v>
          </cell>
          <cell r="BI346">
            <v>0</v>
          </cell>
          <cell r="BJ346">
            <v>1162</v>
          </cell>
          <cell r="BK346">
            <v>1162</v>
          </cell>
          <cell r="BL346">
            <v>0</v>
          </cell>
          <cell r="BN346">
            <v>0</v>
          </cell>
          <cell r="BO346">
            <v>0</v>
          </cell>
          <cell r="BQ346">
            <v>3977</v>
          </cell>
          <cell r="BR346">
            <v>0</v>
          </cell>
          <cell r="BU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-339</v>
          </cell>
        </row>
        <row r="349">
          <cell r="A349">
            <v>340</v>
          </cell>
          <cell r="B349">
            <v>340</v>
          </cell>
          <cell r="C349" t="str">
            <v>WILLIAMSBURG</v>
          </cell>
          <cell r="D349">
            <v>16</v>
          </cell>
          <cell r="E349">
            <v>218827</v>
          </cell>
          <cell r="F349">
            <v>14288</v>
          </cell>
          <cell r="G349">
            <v>233115</v>
          </cell>
          <cell r="I349">
            <v>3127.6968987988498</v>
          </cell>
          <cell r="J349">
            <v>9.946247213632417E-2</v>
          </cell>
          <cell r="K349">
            <v>14288</v>
          </cell>
          <cell r="L349">
            <v>17415.696898798851</v>
          </cell>
          <cell r="N349">
            <v>215699.30310120113</v>
          </cell>
          <cell r="P349">
            <v>0</v>
          </cell>
          <cell r="Q349">
            <v>3127.6968987988498</v>
          </cell>
          <cell r="R349">
            <v>14288</v>
          </cell>
          <cell r="S349">
            <v>17415.696898798851</v>
          </cell>
          <cell r="U349">
            <v>45734</v>
          </cell>
          <cell r="V349">
            <v>0</v>
          </cell>
          <cell r="W349">
            <v>340</v>
          </cell>
          <cell r="X349">
            <v>16</v>
          </cell>
          <cell r="Y349">
            <v>218827</v>
          </cell>
          <cell r="Z349">
            <v>0</v>
          </cell>
          <cell r="AA349">
            <v>218827</v>
          </cell>
          <cell r="AB349">
            <v>14288</v>
          </cell>
          <cell r="AC349">
            <v>233115</v>
          </cell>
          <cell r="AD349">
            <v>0</v>
          </cell>
          <cell r="AE349">
            <v>0</v>
          </cell>
          <cell r="AF349">
            <v>0</v>
          </cell>
          <cell r="AG349">
            <v>233115</v>
          </cell>
          <cell r="AI349">
            <v>340</v>
          </cell>
          <cell r="AJ349">
            <v>340</v>
          </cell>
          <cell r="AK349" t="str">
            <v>WILLIAMSBURG</v>
          </cell>
          <cell r="AL349">
            <v>218827</v>
          </cell>
          <cell r="AM349">
            <v>215560</v>
          </cell>
          <cell r="AN349">
            <v>3267</v>
          </cell>
          <cell r="AO349">
            <v>13058.75</v>
          </cell>
          <cell r="AP349">
            <v>1749.25</v>
          </cell>
          <cell r="AQ349">
            <v>8409.25</v>
          </cell>
          <cell r="AR349">
            <v>0</v>
          </cell>
          <cell r="AS349">
            <v>4961.75</v>
          </cell>
          <cell r="AT349">
            <v>0</v>
          </cell>
          <cell r="AU349">
            <v>31446</v>
          </cell>
          <cell r="AV349">
            <v>3127.6968987988498</v>
          </cell>
          <cell r="AX349">
            <v>340</v>
          </cell>
          <cell r="AY349" t="str">
            <v>WILLIAMSBURG</v>
          </cell>
          <cell r="BC349">
            <v>0</v>
          </cell>
          <cell r="BF349">
            <v>0</v>
          </cell>
          <cell r="BG349">
            <v>0</v>
          </cell>
          <cell r="BI349">
            <v>0</v>
          </cell>
          <cell r="BJ349">
            <v>3267</v>
          </cell>
          <cell r="BK349">
            <v>3267</v>
          </cell>
          <cell r="BL349">
            <v>0</v>
          </cell>
          <cell r="BN349">
            <v>0</v>
          </cell>
          <cell r="BO349">
            <v>0</v>
          </cell>
          <cell r="BQ349">
            <v>16381.05502310436</v>
          </cell>
          <cell r="BR349">
            <v>13547.5</v>
          </cell>
          <cell r="BU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-341</v>
          </cell>
        </row>
        <row r="351">
          <cell r="A351">
            <v>342</v>
          </cell>
          <cell r="B351">
            <v>342</v>
          </cell>
          <cell r="C351" t="str">
            <v>WILMINGTON</v>
          </cell>
          <cell r="D351">
            <v>8</v>
          </cell>
          <cell r="E351">
            <v>111201</v>
          </cell>
          <cell r="F351">
            <v>7118</v>
          </cell>
          <cell r="G351">
            <v>118319</v>
          </cell>
          <cell r="I351">
            <v>0</v>
          </cell>
          <cell r="J351">
            <v>0</v>
          </cell>
          <cell r="K351">
            <v>7118</v>
          </cell>
          <cell r="L351">
            <v>7118</v>
          </cell>
          <cell r="N351">
            <v>111201</v>
          </cell>
          <cell r="P351">
            <v>0</v>
          </cell>
          <cell r="Q351">
            <v>0</v>
          </cell>
          <cell r="R351">
            <v>7118</v>
          </cell>
          <cell r="S351">
            <v>7118</v>
          </cell>
          <cell r="U351">
            <v>25644.25</v>
          </cell>
          <cell r="V351">
            <v>0</v>
          </cell>
          <cell r="W351">
            <v>342</v>
          </cell>
          <cell r="X351">
            <v>8</v>
          </cell>
          <cell r="Y351">
            <v>111201</v>
          </cell>
          <cell r="Z351">
            <v>0</v>
          </cell>
          <cell r="AA351">
            <v>111201</v>
          </cell>
          <cell r="AB351">
            <v>7118</v>
          </cell>
          <cell r="AC351">
            <v>118319</v>
          </cell>
          <cell r="AD351">
            <v>0</v>
          </cell>
          <cell r="AE351">
            <v>0</v>
          </cell>
          <cell r="AF351">
            <v>0</v>
          </cell>
          <cell r="AG351">
            <v>118319</v>
          </cell>
          <cell r="AI351">
            <v>342</v>
          </cell>
          <cell r="AJ351">
            <v>342</v>
          </cell>
          <cell r="AK351" t="str">
            <v>WILMINGTON</v>
          </cell>
          <cell r="AL351">
            <v>111201</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-342</v>
          </cell>
        </row>
        <row r="352">
          <cell r="A352">
            <v>343</v>
          </cell>
          <cell r="B352">
            <v>343</v>
          </cell>
          <cell r="C352" t="str">
            <v>WINCHENDON</v>
          </cell>
          <cell r="D352">
            <v>43</v>
          </cell>
          <cell r="E352">
            <v>475795</v>
          </cell>
          <cell r="F352">
            <v>38399</v>
          </cell>
          <cell r="G352">
            <v>514194</v>
          </cell>
          <cell r="I352">
            <v>93762.934365307796</v>
          </cell>
          <cell r="J352">
            <v>0.57955628718110441</v>
          </cell>
          <cell r="K352">
            <v>38399</v>
          </cell>
          <cell r="L352">
            <v>132161.9343653078</v>
          </cell>
          <cell r="N352">
            <v>382032.0656346922</v>
          </cell>
          <cell r="P352">
            <v>0</v>
          </cell>
          <cell r="Q352">
            <v>93762.934365307796</v>
          </cell>
          <cell r="R352">
            <v>38399</v>
          </cell>
          <cell r="S352">
            <v>132161.9343653078</v>
          </cell>
          <cell r="U352">
            <v>200183</v>
          </cell>
          <cell r="V352">
            <v>0</v>
          </cell>
          <cell r="W352">
            <v>343</v>
          </cell>
          <cell r="X352">
            <v>43</v>
          </cell>
          <cell r="Y352">
            <v>475795</v>
          </cell>
          <cell r="Z352">
            <v>0</v>
          </cell>
          <cell r="AA352">
            <v>475795</v>
          </cell>
          <cell r="AB352">
            <v>38399</v>
          </cell>
          <cell r="AC352">
            <v>514194</v>
          </cell>
          <cell r="AD352">
            <v>0</v>
          </cell>
          <cell r="AE352">
            <v>0</v>
          </cell>
          <cell r="AF352">
            <v>0</v>
          </cell>
          <cell r="AG352">
            <v>514194</v>
          </cell>
          <cell r="AI352">
            <v>343</v>
          </cell>
          <cell r="AJ352">
            <v>343</v>
          </cell>
          <cell r="AK352" t="str">
            <v>WINCHENDON</v>
          </cell>
          <cell r="AL352">
            <v>475795</v>
          </cell>
          <cell r="AM352">
            <v>377856</v>
          </cell>
          <cell r="AN352">
            <v>97939</v>
          </cell>
          <cell r="AO352">
            <v>24472.5</v>
          </cell>
          <cell r="AP352">
            <v>18845</v>
          </cell>
          <cell r="AQ352">
            <v>8291.5</v>
          </cell>
          <cell r="AR352">
            <v>8683</v>
          </cell>
          <cell r="AS352">
            <v>3553</v>
          </cell>
          <cell r="AT352">
            <v>0</v>
          </cell>
          <cell r="AU352">
            <v>161784</v>
          </cell>
          <cell r="AV352">
            <v>93762.934365307796</v>
          </cell>
          <cell r="AX352">
            <v>343</v>
          </cell>
          <cell r="AY352" t="str">
            <v>WINCHENDON</v>
          </cell>
          <cell r="BC352">
            <v>0</v>
          </cell>
          <cell r="BF352">
            <v>0</v>
          </cell>
          <cell r="BG352">
            <v>0</v>
          </cell>
          <cell r="BI352">
            <v>0</v>
          </cell>
          <cell r="BJ352">
            <v>97939</v>
          </cell>
          <cell r="BK352">
            <v>97939</v>
          </cell>
          <cell r="BL352">
            <v>0</v>
          </cell>
          <cell r="BN352">
            <v>0</v>
          </cell>
          <cell r="BO352">
            <v>0</v>
          </cell>
          <cell r="BQ352">
            <v>0</v>
          </cell>
          <cell r="BR352">
            <v>23423.5</v>
          </cell>
          <cell r="BU352">
            <v>-343</v>
          </cell>
        </row>
        <row r="353">
          <cell r="A353">
            <v>344</v>
          </cell>
          <cell r="B353">
            <v>344</v>
          </cell>
          <cell r="C353" t="str">
            <v>WINCHESTER</v>
          </cell>
          <cell r="D353">
            <v>1</v>
          </cell>
          <cell r="E353">
            <v>12139</v>
          </cell>
          <cell r="F353">
            <v>893</v>
          </cell>
          <cell r="G353">
            <v>13032</v>
          </cell>
          <cell r="I353">
            <v>0</v>
          </cell>
          <cell r="J353">
            <v>0</v>
          </cell>
          <cell r="K353">
            <v>893</v>
          </cell>
          <cell r="L353">
            <v>893</v>
          </cell>
          <cell r="N353">
            <v>12139</v>
          </cell>
          <cell r="P353">
            <v>0</v>
          </cell>
          <cell r="Q353">
            <v>0</v>
          </cell>
          <cell r="R353">
            <v>893</v>
          </cell>
          <cell r="S353">
            <v>893</v>
          </cell>
          <cell r="U353">
            <v>12808.25</v>
          </cell>
          <cell r="V353">
            <v>0</v>
          </cell>
          <cell r="W353">
            <v>344</v>
          </cell>
          <cell r="X353">
            <v>1</v>
          </cell>
          <cell r="Y353">
            <v>12139</v>
          </cell>
          <cell r="Z353">
            <v>0</v>
          </cell>
          <cell r="AA353">
            <v>12139</v>
          </cell>
          <cell r="AB353">
            <v>893</v>
          </cell>
          <cell r="AC353">
            <v>13032</v>
          </cell>
          <cell r="AD353">
            <v>0</v>
          </cell>
          <cell r="AE353">
            <v>0</v>
          </cell>
          <cell r="AF353">
            <v>0</v>
          </cell>
          <cell r="AG353">
            <v>13032</v>
          </cell>
          <cell r="AI353">
            <v>344</v>
          </cell>
          <cell r="AJ353">
            <v>344</v>
          </cell>
          <cell r="AK353" t="str">
            <v>WINCHESTER</v>
          </cell>
          <cell r="AL353">
            <v>12139</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-345</v>
          </cell>
        </row>
        <row r="355">
          <cell r="A355">
            <v>346</v>
          </cell>
          <cell r="B355">
            <v>346</v>
          </cell>
          <cell r="C355" t="str">
            <v>WINTHROP</v>
          </cell>
          <cell r="D355">
            <v>17</v>
          </cell>
          <cell r="E355">
            <v>183249</v>
          </cell>
          <cell r="F355">
            <v>14967</v>
          </cell>
          <cell r="G355">
            <v>198216</v>
          </cell>
          <cell r="I355">
            <v>12560.570343508085</v>
          </cell>
          <cell r="J355">
            <v>0.6274011160593449</v>
          </cell>
          <cell r="K355">
            <v>14967</v>
          </cell>
          <cell r="L355">
            <v>27527.570343508087</v>
          </cell>
          <cell r="N355">
            <v>170688.42965649191</v>
          </cell>
          <cell r="P355">
            <v>0</v>
          </cell>
          <cell r="Q355">
            <v>12560.570343508085</v>
          </cell>
          <cell r="R355">
            <v>14967</v>
          </cell>
          <cell r="S355">
            <v>27527.570343508087</v>
          </cell>
          <cell r="U355">
            <v>34987</v>
          </cell>
          <cell r="V355">
            <v>0</v>
          </cell>
          <cell r="W355">
            <v>346</v>
          </cell>
          <cell r="X355">
            <v>17</v>
          </cell>
          <cell r="Y355">
            <v>183249</v>
          </cell>
          <cell r="Z355">
            <v>0</v>
          </cell>
          <cell r="AA355">
            <v>183249</v>
          </cell>
          <cell r="AB355">
            <v>14967</v>
          </cell>
          <cell r="AC355">
            <v>198216</v>
          </cell>
          <cell r="AD355">
            <v>0</v>
          </cell>
          <cell r="AE355">
            <v>0</v>
          </cell>
          <cell r="AF355">
            <v>0</v>
          </cell>
          <cell r="AG355">
            <v>198216</v>
          </cell>
          <cell r="AI355">
            <v>346</v>
          </cell>
          <cell r="AJ355">
            <v>346</v>
          </cell>
          <cell r="AK355" t="str">
            <v>WINTHROP</v>
          </cell>
          <cell r="AL355">
            <v>183249</v>
          </cell>
          <cell r="AM355">
            <v>170129</v>
          </cell>
          <cell r="AN355">
            <v>13120</v>
          </cell>
          <cell r="AO355">
            <v>2588</v>
          </cell>
          <cell r="AP355">
            <v>3514.75</v>
          </cell>
          <cell r="AQ355">
            <v>797.25</v>
          </cell>
          <cell r="AR355">
            <v>0</v>
          </cell>
          <cell r="AS355">
            <v>0</v>
          </cell>
          <cell r="AT355">
            <v>0</v>
          </cell>
          <cell r="AU355">
            <v>20020</v>
          </cell>
          <cell r="AV355">
            <v>12560.570343508085</v>
          </cell>
          <cell r="AX355">
            <v>346</v>
          </cell>
          <cell r="AY355" t="str">
            <v>WINTHROP</v>
          </cell>
          <cell r="BC355">
            <v>0</v>
          </cell>
          <cell r="BF355">
            <v>0</v>
          </cell>
          <cell r="BG355">
            <v>0</v>
          </cell>
          <cell r="BI355">
            <v>0</v>
          </cell>
          <cell r="BJ355">
            <v>13120</v>
          </cell>
          <cell r="BK355">
            <v>13120</v>
          </cell>
          <cell r="BL355">
            <v>0</v>
          </cell>
          <cell r="BN355">
            <v>0</v>
          </cell>
          <cell r="BO355">
            <v>0</v>
          </cell>
          <cell r="BQ355">
            <v>28336</v>
          </cell>
          <cell r="BR355">
            <v>0</v>
          </cell>
          <cell r="BU355">
            <v>-346</v>
          </cell>
        </row>
        <row r="356">
          <cell r="A356">
            <v>347</v>
          </cell>
          <cell r="B356">
            <v>347</v>
          </cell>
          <cell r="C356" t="str">
            <v>WOBURN</v>
          </cell>
          <cell r="D356">
            <v>14</v>
          </cell>
          <cell r="E356">
            <v>195032</v>
          </cell>
          <cell r="F356">
            <v>12502</v>
          </cell>
          <cell r="G356">
            <v>207534</v>
          </cell>
          <cell r="I356">
            <v>0</v>
          </cell>
          <cell r="J356">
            <v>0</v>
          </cell>
          <cell r="K356">
            <v>12502</v>
          </cell>
          <cell r="L356">
            <v>12502</v>
          </cell>
          <cell r="N356">
            <v>195032</v>
          </cell>
          <cell r="P356">
            <v>0</v>
          </cell>
          <cell r="Q356">
            <v>0</v>
          </cell>
          <cell r="R356">
            <v>12502</v>
          </cell>
          <cell r="S356">
            <v>12502</v>
          </cell>
          <cell r="U356">
            <v>47311.25</v>
          </cell>
          <cell r="V356">
            <v>0</v>
          </cell>
          <cell r="W356">
            <v>347</v>
          </cell>
          <cell r="X356">
            <v>14</v>
          </cell>
          <cell r="Y356">
            <v>195032</v>
          </cell>
          <cell r="Z356">
            <v>0</v>
          </cell>
          <cell r="AA356">
            <v>195032</v>
          </cell>
          <cell r="AB356">
            <v>12502</v>
          </cell>
          <cell r="AC356">
            <v>207534</v>
          </cell>
          <cell r="AD356">
            <v>0</v>
          </cell>
          <cell r="AE356">
            <v>0</v>
          </cell>
          <cell r="AF356">
            <v>0</v>
          </cell>
          <cell r="AG356">
            <v>207534</v>
          </cell>
          <cell r="AI356">
            <v>347</v>
          </cell>
          <cell r="AJ356">
            <v>347</v>
          </cell>
          <cell r="AK356" t="str">
            <v>WOBURN</v>
          </cell>
          <cell r="AL356">
            <v>195032</v>
          </cell>
          <cell r="AM356">
            <v>199351</v>
          </cell>
          <cell r="AN356">
            <v>0</v>
          </cell>
          <cell r="AO356">
            <v>15889.75</v>
          </cell>
          <cell r="AP356">
            <v>0</v>
          </cell>
          <cell r="AQ356">
            <v>8825.5</v>
          </cell>
          <cell r="AR356">
            <v>5810.25</v>
          </cell>
          <cell r="AS356">
            <v>4283.75</v>
          </cell>
          <cell r="AT356">
            <v>0</v>
          </cell>
          <cell r="AU356">
            <v>34809.25</v>
          </cell>
          <cell r="AV356">
            <v>0</v>
          </cell>
          <cell r="AX356">
            <v>347</v>
          </cell>
          <cell r="AY356" t="str">
            <v>WOBURN</v>
          </cell>
          <cell r="BC356">
            <v>0</v>
          </cell>
          <cell r="BF356">
            <v>0</v>
          </cell>
          <cell r="BG356">
            <v>0</v>
          </cell>
          <cell r="BI356">
            <v>0</v>
          </cell>
          <cell r="BJ356">
            <v>0</v>
          </cell>
          <cell r="BK356">
            <v>0</v>
          </cell>
          <cell r="BL356">
            <v>0</v>
          </cell>
          <cell r="BN356">
            <v>0</v>
          </cell>
          <cell r="BO356">
            <v>0</v>
          </cell>
          <cell r="BQ356">
            <v>8511</v>
          </cell>
          <cell r="BR356">
            <v>0</v>
          </cell>
          <cell r="BU356">
            <v>-347</v>
          </cell>
        </row>
        <row r="357">
          <cell r="A357">
            <v>348</v>
          </cell>
          <cell r="B357">
            <v>348</v>
          </cell>
          <cell r="C357" t="str">
            <v>WORCESTER</v>
          </cell>
          <cell r="D357">
            <v>2055</v>
          </cell>
          <cell r="E357">
            <v>22371478</v>
          </cell>
          <cell r="F357">
            <v>1813299</v>
          </cell>
          <cell r="G357">
            <v>24184777</v>
          </cell>
          <cell r="I357">
            <v>0</v>
          </cell>
          <cell r="J357">
            <v>0</v>
          </cell>
          <cell r="K357">
            <v>1813299</v>
          </cell>
          <cell r="L357">
            <v>1813299</v>
          </cell>
          <cell r="N357">
            <v>22371478</v>
          </cell>
          <cell r="P357">
            <v>0</v>
          </cell>
          <cell r="Q357">
            <v>0</v>
          </cell>
          <cell r="R357">
            <v>1813299</v>
          </cell>
          <cell r="S357">
            <v>1813299</v>
          </cell>
          <cell r="U357">
            <v>2698773.25</v>
          </cell>
          <cell r="V357">
            <v>0</v>
          </cell>
          <cell r="W357">
            <v>348</v>
          </cell>
          <cell r="X357">
            <v>2055</v>
          </cell>
          <cell r="Y357">
            <v>22371478</v>
          </cell>
          <cell r="Z357">
            <v>0</v>
          </cell>
          <cell r="AA357">
            <v>22371478</v>
          </cell>
          <cell r="AB357">
            <v>1813299</v>
          </cell>
          <cell r="AC357">
            <v>24184777</v>
          </cell>
          <cell r="AD357">
            <v>0</v>
          </cell>
          <cell r="AE357">
            <v>0</v>
          </cell>
          <cell r="AF357">
            <v>0</v>
          </cell>
          <cell r="AG357">
            <v>24184777</v>
          </cell>
          <cell r="AI357">
            <v>348</v>
          </cell>
          <cell r="AJ357">
            <v>348</v>
          </cell>
          <cell r="AK357" t="str">
            <v>WORCESTER</v>
          </cell>
          <cell r="AL357">
            <v>22371478</v>
          </cell>
          <cell r="AM357">
            <v>22670277</v>
          </cell>
          <cell r="AN357">
            <v>0</v>
          </cell>
          <cell r="AO357">
            <v>14112.5</v>
          </cell>
          <cell r="AP357">
            <v>0</v>
          </cell>
          <cell r="AQ357">
            <v>358149</v>
          </cell>
          <cell r="AR357">
            <v>258284.25</v>
          </cell>
          <cell r="AS357">
            <v>254928.5</v>
          </cell>
          <cell r="AT357">
            <v>0</v>
          </cell>
          <cell r="AU357">
            <v>885474.25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Q357">
            <v>1391166</v>
          </cell>
          <cell r="BR357">
            <v>0</v>
          </cell>
          <cell r="BU357">
            <v>-348</v>
          </cell>
        </row>
        <row r="358">
          <cell r="A358">
            <v>349</v>
          </cell>
          <cell r="B358">
            <v>349</v>
          </cell>
          <cell r="C358" t="str">
            <v>WORTHINGTON</v>
          </cell>
          <cell r="D358">
            <v>1</v>
          </cell>
          <cell r="E358">
            <v>11471</v>
          </cell>
          <cell r="F358">
            <v>893</v>
          </cell>
          <cell r="G358">
            <v>12364</v>
          </cell>
          <cell r="I358">
            <v>10981.882805669302</v>
          </cell>
          <cell r="J358">
            <v>0.95736054447470154</v>
          </cell>
          <cell r="K358">
            <v>893</v>
          </cell>
          <cell r="L358">
            <v>11874.882805669302</v>
          </cell>
          <cell r="N358">
            <v>489.11719433069811</v>
          </cell>
          <cell r="P358">
            <v>0</v>
          </cell>
          <cell r="Q358">
            <v>10981.882805669302</v>
          </cell>
          <cell r="R358">
            <v>893</v>
          </cell>
          <cell r="S358">
            <v>11874.882805669302</v>
          </cell>
          <cell r="U358">
            <v>12364</v>
          </cell>
          <cell r="V358">
            <v>0</v>
          </cell>
          <cell r="W358">
            <v>349</v>
          </cell>
          <cell r="X358">
            <v>1</v>
          </cell>
          <cell r="Y358">
            <v>11471</v>
          </cell>
          <cell r="Z358">
            <v>0</v>
          </cell>
          <cell r="AA358">
            <v>11471</v>
          </cell>
          <cell r="AB358">
            <v>893</v>
          </cell>
          <cell r="AC358">
            <v>12364</v>
          </cell>
          <cell r="AD358">
            <v>0</v>
          </cell>
          <cell r="AE358">
            <v>0</v>
          </cell>
          <cell r="AF358">
            <v>0</v>
          </cell>
          <cell r="AG358">
            <v>12364</v>
          </cell>
          <cell r="AI358">
            <v>349</v>
          </cell>
          <cell r="AJ358">
            <v>349</v>
          </cell>
          <cell r="AK358" t="str">
            <v>WORTHINGTON</v>
          </cell>
          <cell r="AL358">
            <v>11471</v>
          </cell>
          <cell r="AM358">
            <v>0</v>
          </cell>
          <cell r="AN358">
            <v>11471</v>
          </cell>
          <cell r="AO358">
            <v>0</v>
          </cell>
          <cell r="AP358">
            <v>0</v>
          </cell>
          <cell r="AQ358">
            <v>0</v>
          </cell>
          <cell r="AR358">
            <v>0</v>
          </cell>
          <cell r="AS358">
            <v>0</v>
          </cell>
          <cell r="AT358">
            <v>0</v>
          </cell>
          <cell r="AU358">
            <v>11471</v>
          </cell>
          <cell r="AV358">
            <v>10981.882805669302</v>
          </cell>
          <cell r="AX358">
            <v>349</v>
          </cell>
          <cell r="AY358" t="str">
            <v>WORTHINGTON</v>
          </cell>
          <cell r="BC358">
            <v>0</v>
          </cell>
          <cell r="BF358">
            <v>0</v>
          </cell>
          <cell r="BG358">
            <v>0</v>
          </cell>
          <cell r="BI358">
            <v>0</v>
          </cell>
          <cell r="BJ358">
            <v>11471</v>
          </cell>
          <cell r="BK358">
            <v>11471</v>
          </cell>
          <cell r="BL358">
            <v>0</v>
          </cell>
          <cell r="BN358">
            <v>0</v>
          </cell>
          <cell r="BO358">
            <v>0</v>
          </cell>
          <cell r="BQ358">
            <v>0</v>
          </cell>
          <cell r="BR358">
            <v>0</v>
          </cell>
          <cell r="BT358" t="str">
            <v>fy16</v>
          </cell>
          <cell r="BU358">
            <v>-349</v>
          </cell>
        </row>
        <row r="359">
          <cell r="A359">
            <v>350</v>
          </cell>
          <cell r="B359">
            <v>350</v>
          </cell>
          <cell r="C359" t="str">
            <v>WRENTHAM</v>
          </cell>
          <cell r="D359">
            <v>9</v>
          </cell>
          <cell r="E359">
            <v>124029</v>
          </cell>
          <cell r="F359">
            <v>8037</v>
          </cell>
          <cell r="G359">
            <v>132066</v>
          </cell>
          <cell r="I359">
            <v>26519.844442493708</v>
          </cell>
          <cell r="J359">
            <v>0.7353091724948867</v>
          </cell>
          <cell r="K359">
            <v>8037</v>
          </cell>
          <cell r="L359">
            <v>34556.844442493704</v>
          </cell>
          <cell r="N359">
            <v>97509.155557506296</v>
          </cell>
          <cell r="P359">
            <v>0</v>
          </cell>
          <cell r="Q359">
            <v>26519.844442493708</v>
          </cell>
          <cell r="R359">
            <v>8037</v>
          </cell>
          <cell r="S359">
            <v>34556.844442493704</v>
          </cell>
          <cell r="U359">
            <v>44103.25</v>
          </cell>
          <cell r="V359">
            <v>0</v>
          </cell>
          <cell r="W359">
            <v>350</v>
          </cell>
          <cell r="X359">
            <v>9</v>
          </cell>
          <cell r="Y359">
            <v>124029</v>
          </cell>
          <cell r="Z359">
            <v>0</v>
          </cell>
          <cell r="AA359">
            <v>124029</v>
          </cell>
          <cell r="AB359">
            <v>8037</v>
          </cell>
          <cell r="AC359">
            <v>132066</v>
          </cell>
          <cell r="AD359">
            <v>0</v>
          </cell>
          <cell r="AE359">
            <v>0</v>
          </cell>
          <cell r="AF359">
            <v>0</v>
          </cell>
          <cell r="AG359">
            <v>132066</v>
          </cell>
          <cell r="AI359">
            <v>350</v>
          </cell>
          <cell r="AJ359">
            <v>350</v>
          </cell>
          <cell r="AK359" t="str">
            <v>WRENTHAM</v>
          </cell>
          <cell r="AL359">
            <v>124029</v>
          </cell>
          <cell r="AM359">
            <v>96328</v>
          </cell>
          <cell r="AN359">
            <v>27701</v>
          </cell>
          <cell r="AO359">
            <v>682.25</v>
          </cell>
          <cell r="AP359">
            <v>5639.75</v>
          </cell>
          <cell r="AQ359">
            <v>1481.5</v>
          </cell>
          <cell r="AR359">
            <v>0</v>
          </cell>
          <cell r="AS359">
            <v>561.75</v>
          </cell>
          <cell r="AT359">
            <v>0</v>
          </cell>
          <cell r="AU359">
            <v>36066.25</v>
          </cell>
          <cell r="AV359">
            <v>26519.844442493708</v>
          </cell>
          <cell r="AX359">
            <v>350</v>
          </cell>
          <cell r="AY359" t="str">
            <v>WRENTHAM</v>
          </cell>
          <cell r="BC359">
            <v>0</v>
          </cell>
          <cell r="BF359">
            <v>0</v>
          </cell>
          <cell r="BG359">
            <v>0</v>
          </cell>
          <cell r="BI359">
            <v>0</v>
          </cell>
          <cell r="BJ359">
            <v>27701</v>
          </cell>
          <cell r="BK359">
            <v>27701</v>
          </cell>
          <cell r="BL359">
            <v>0</v>
          </cell>
          <cell r="BN359">
            <v>0</v>
          </cell>
          <cell r="BO359">
            <v>0</v>
          </cell>
          <cell r="BQ359">
            <v>4864</v>
          </cell>
          <cell r="BR359">
            <v>682.25</v>
          </cell>
          <cell r="BU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-351</v>
          </cell>
        </row>
        <row r="361">
          <cell r="A361">
            <v>352</v>
          </cell>
          <cell r="B361">
            <v>352</v>
          </cell>
          <cell r="C361" t="str">
            <v>DEVENS</v>
          </cell>
          <cell r="D361">
            <v>5</v>
          </cell>
          <cell r="E361">
            <v>71690</v>
          </cell>
          <cell r="F361">
            <v>4465</v>
          </cell>
          <cell r="G361">
            <v>76155</v>
          </cell>
          <cell r="I361">
            <v>54863.460722211719</v>
          </cell>
          <cell r="J361">
            <v>0.95360400332352824</v>
          </cell>
          <cell r="K361">
            <v>4465</v>
          </cell>
          <cell r="L361">
            <v>59328.460722211719</v>
          </cell>
          <cell r="N361">
            <v>16826.539277788281</v>
          </cell>
          <cell r="P361">
            <v>0</v>
          </cell>
          <cell r="Q361">
            <v>54863.460722211719</v>
          </cell>
          <cell r="R361">
            <v>4465</v>
          </cell>
          <cell r="S361">
            <v>59328.460722211719</v>
          </cell>
          <cell r="U361">
            <v>61997.75</v>
          </cell>
          <cell r="V361">
            <v>0</v>
          </cell>
          <cell r="W361">
            <v>352</v>
          </cell>
          <cell r="X361">
            <v>5</v>
          </cell>
          <cell r="Y361">
            <v>71690</v>
          </cell>
          <cell r="Z361">
            <v>0</v>
          </cell>
          <cell r="AA361">
            <v>71690</v>
          </cell>
          <cell r="AB361">
            <v>4465</v>
          </cell>
          <cell r="AC361">
            <v>76155</v>
          </cell>
          <cell r="AD361">
            <v>0</v>
          </cell>
          <cell r="AE361">
            <v>0</v>
          </cell>
          <cell r="AF361">
            <v>0</v>
          </cell>
          <cell r="AG361">
            <v>76155</v>
          </cell>
          <cell r="AI361">
            <v>352</v>
          </cell>
          <cell r="AJ361">
            <v>352</v>
          </cell>
          <cell r="AK361" t="str">
            <v>DEVENS</v>
          </cell>
          <cell r="AL361">
            <v>71690</v>
          </cell>
          <cell r="AM361">
            <v>14383</v>
          </cell>
          <cell r="AN361">
            <v>57307</v>
          </cell>
          <cell r="AO361">
            <v>176</v>
          </cell>
          <cell r="AP361">
            <v>49.75</v>
          </cell>
          <cell r="AQ361">
            <v>0</v>
          </cell>
          <cell r="AR361">
            <v>0</v>
          </cell>
          <cell r="AS361">
            <v>0</v>
          </cell>
          <cell r="AT361">
            <v>0</v>
          </cell>
          <cell r="AU361">
            <v>57532.75</v>
          </cell>
          <cell r="AV361">
            <v>54863.460722211719</v>
          </cell>
          <cell r="AX361">
            <v>352</v>
          </cell>
          <cell r="AY361" t="str">
            <v>DEVENS</v>
          </cell>
          <cell r="BC361">
            <v>0</v>
          </cell>
          <cell r="BF361">
            <v>0</v>
          </cell>
          <cell r="BG361">
            <v>0</v>
          </cell>
          <cell r="BI361">
            <v>0</v>
          </cell>
          <cell r="BJ361">
            <v>57307</v>
          </cell>
          <cell r="BK361">
            <v>57307</v>
          </cell>
          <cell r="BL361">
            <v>0</v>
          </cell>
          <cell r="BN361">
            <v>0</v>
          </cell>
          <cell r="BO361">
            <v>0</v>
          </cell>
          <cell r="BQ361">
            <v>0</v>
          </cell>
          <cell r="BR361">
            <v>0</v>
          </cell>
          <cell r="BU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-406</v>
          </cell>
        </row>
        <row r="364">
          <cell r="A364">
            <v>600</v>
          </cell>
          <cell r="B364">
            <v>701</v>
          </cell>
          <cell r="C364" t="str">
            <v>ACTON BOXBOROUGH</v>
          </cell>
          <cell r="D364">
            <v>28</v>
          </cell>
          <cell r="E364">
            <v>349870</v>
          </cell>
          <cell r="F364">
            <v>25004</v>
          </cell>
          <cell r="G364">
            <v>374874</v>
          </cell>
          <cell r="I364">
            <v>2146.4023407122809</v>
          </cell>
          <cell r="J364">
            <v>5.9403648812351231E-2</v>
          </cell>
          <cell r="K364">
            <v>25004</v>
          </cell>
          <cell r="L364">
            <v>27150.40234071228</v>
          </cell>
          <cell r="N364">
            <v>347723.59765928774</v>
          </cell>
          <cell r="P364">
            <v>0</v>
          </cell>
          <cell r="Q364">
            <v>2146.4023407122809</v>
          </cell>
          <cell r="R364">
            <v>25004</v>
          </cell>
          <cell r="S364">
            <v>27150.40234071228</v>
          </cell>
          <cell r="U364">
            <v>61136.5</v>
          </cell>
          <cell r="V364">
            <v>0</v>
          </cell>
          <cell r="W364">
            <v>600</v>
          </cell>
          <cell r="X364">
            <v>28</v>
          </cell>
          <cell r="Y364">
            <v>349870</v>
          </cell>
          <cell r="Z364">
            <v>0</v>
          </cell>
          <cell r="AA364">
            <v>349870</v>
          </cell>
          <cell r="AB364">
            <v>25004</v>
          </cell>
          <cell r="AC364">
            <v>374874</v>
          </cell>
          <cell r="AD364">
            <v>0</v>
          </cell>
          <cell r="AE364">
            <v>0</v>
          </cell>
          <cell r="AF364">
            <v>0</v>
          </cell>
          <cell r="AG364">
            <v>374874</v>
          </cell>
          <cell r="AI364">
            <v>600</v>
          </cell>
          <cell r="AJ364">
            <v>701</v>
          </cell>
          <cell r="AK364" t="str">
            <v>ACTON BOXBOROUGH</v>
          </cell>
          <cell r="AL364">
            <v>349870</v>
          </cell>
          <cell r="AM364">
            <v>347628</v>
          </cell>
          <cell r="AN364">
            <v>2242</v>
          </cell>
          <cell r="AO364">
            <v>0</v>
          </cell>
          <cell r="AP364">
            <v>6499.75</v>
          </cell>
          <cell r="AQ364">
            <v>18565</v>
          </cell>
          <cell r="AR364">
            <v>0</v>
          </cell>
          <cell r="AS364">
            <v>8825.75</v>
          </cell>
          <cell r="AT364">
            <v>0</v>
          </cell>
          <cell r="AU364">
            <v>36132.5</v>
          </cell>
          <cell r="AV364">
            <v>2146.4023407122809</v>
          </cell>
          <cell r="AX364">
            <v>600</v>
          </cell>
          <cell r="AY364" t="str">
            <v>ACTON BOXBOROUGH</v>
          </cell>
          <cell r="BC364">
            <v>0</v>
          </cell>
          <cell r="BF364">
            <v>0</v>
          </cell>
          <cell r="BG364">
            <v>0</v>
          </cell>
          <cell r="BI364">
            <v>0</v>
          </cell>
          <cell r="BJ364">
            <v>2242</v>
          </cell>
          <cell r="BK364">
            <v>2242</v>
          </cell>
          <cell r="BL364">
            <v>0</v>
          </cell>
          <cell r="BN364">
            <v>0</v>
          </cell>
          <cell r="BO364">
            <v>0</v>
          </cell>
          <cell r="BQ364">
            <v>20853</v>
          </cell>
          <cell r="BR364">
            <v>0</v>
          </cell>
          <cell r="BT364" t="str">
            <v>fy15</v>
          </cell>
          <cell r="BU364">
            <v>-600</v>
          </cell>
        </row>
        <row r="365">
          <cell r="A365">
            <v>603</v>
          </cell>
          <cell r="B365">
            <v>702</v>
          </cell>
          <cell r="C365" t="str">
            <v>ADAMS CHESHIRE</v>
          </cell>
          <cell r="D365">
            <v>72</v>
          </cell>
          <cell r="E365">
            <v>899640</v>
          </cell>
          <cell r="F365">
            <v>64296</v>
          </cell>
          <cell r="G365">
            <v>963936</v>
          </cell>
          <cell r="I365">
            <v>160411.50339000308</v>
          </cell>
          <cell r="J365">
            <v>0.6125703613581478</v>
          </cell>
          <cell r="K365">
            <v>64296</v>
          </cell>
          <cell r="L365">
            <v>224707.50339000308</v>
          </cell>
          <cell r="N365">
            <v>739228.49660999689</v>
          </cell>
          <cell r="P365">
            <v>0</v>
          </cell>
          <cell r="Q365">
            <v>160411.50339000308</v>
          </cell>
          <cell r="R365">
            <v>64296</v>
          </cell>
          <cell r="S365">
            <v>224707.50339000308</v>
          </cell>
          <cell r="U365">
            <v>326162.25</v>
          </cell>
          <cell r="V365">
            <v>0</v>
          </cell>
          <cell r="W365">
            <v>603</v>
          </cell>
          <cell r="X365">
            <v>72</v>
          </cell>
          <cell r="Y365">
            <v>899640</v>
          </cell>
          <cell r="Z365">
            <v>0</v>
          </cell>
          <cell r="AA365">
            <v>899640</v>
          </cell>
          <cell r="AB365">
            <v>64296</v>
          </cell>
          <cell r="AC365">
            <v>963936</v>
          </cell>
          <cell r="AD365">
            <v>0</v>
          </cell>
          <cell r="AE365">
            <v>0</v>
          </cell>
          <cell r="AF365">
            <v>0</v>
          </cell>
          <cell r="AG365">
            <v>963936</v>
          </cell>
          <cell r="AI365">
            <v>603</v>
          </cell>
          <cell r="AJ365">
            <v>702</v>
          </cell>
          <cell r="AK365" t="str">
            <v>ADAMS CHESHIRE</v>
          </cell>
          <cell r="AL365">
            <v>899640</v>
          </cell>
          <cell r="AM365">
            <v>732084</v>
          </cell>
          <cell r="AN365">
            <v>167556</v>
          </cell>
          <cell r="AO365">
            <v>8013.5</v>
          </cell>
          <cell r="AP365">
            <v>0</v>
          </cell>
          <cell r="AQ365">
            <v>34522</v>
          </cell>
          <cell r="AR365">
            <v>0</v>
          </cell>
          <cell r="AS365">
            <v>51774.75</v>
          </cell>
          <cell r="AT365">
            <v>0</v>
          </cell>
          <cell r="AU365">
            <v>261866.25</v>
          </cell>
          <cell r="AV365">
            <v>160411.50339000308</v>
          </cell>
          <cell r="AX365">
            <v>603</v>
          </cell>
          <cell r="AY365" t="str">
            <v>ADAMS CHESHIRE</v>
          </cell>
          <cell r="BC365">
            <v>0</v>
          </cell>
          <cell r="BF365">
            <v>0</v>
          </cell>
          <cell r="BG365">
            <v>0</v>
          </cell>
          <cell r="BI365">
            <v>0</v>
          </cell>
          <cell r="BJ365">
            <v>167556</v>
          </cell>
          <cell r="BK365">
            <v>167556</v>
          </cell>
          <cell r="BL365">
            <v>0</v>
          </cell>
          <cell r="BN365">
            <v>0</v>
          </cell>
          <cell r="BO365">
            <v>0</v>
          </cell>
          <cell r="BQ365">
            <v>102375</v>
          </cell>
          <cell r="BR365">
            <v>16433.75</v>
          </cell>
          <cell r="BU365">
            <v>-603</v>
          </cell>
        </row>
        <row r="366">
          <cell r="A366">
            <v>605</v>
          </cell>
          <cell r="B366">
            <v>703</v>
          </cell>
          <cell r="C366" t="str">
            <v>AMHERST PELHAM</v>
          </cell>
          <cell r="D366">
            <v>90</v>
          </cell>
          <cell r="E366">
            <v>1447952</v>
          </cell>
          <cell r="F366">
            <v>79985</v>
          </cell>
          <cell r="G366">
            <v>1527937</v>
          </cell>
          <cell r="I366">
            <v>359873.74338912923</v>
          </cell>
          <cell r="J366">
            <v>0.78638066614323976</v>
          </cell>
          <cell r="K366">
            <v>79985</v>
          </cell>
          <cell r="L366">
            <v>439858.74338912923</v>
          </cell>
          <cell r="N366">
            <v>1088078.2566108708</v>
          </cell>
          <cell r="P366">
            <v>0</v>
          </cell>
          <cell r="Q366">
            <v>359873.74338912923</v>
          </cell>
          <cell r="R366">
            <v>79985</v>
          </cell>
          <cell r="S366">
            <v>439858.74338912923</v>
          </cell>
          <cell r="U366">
            <v>537618</v>
          </cell>
          <cell r="V366">
            <v>0</v>
          </cell>
          <cell r="W366">
            <v>605</v>
          </cell>
          <cell r="X366">
            <v>90</v>
          </cell>
          <cell r="Y366">
            <v>1447952</v>
          </cell>
          <cell r="Z366">
            <v>0</v>
          </cell>
          <cell r="AA366">
            <v>1447952</v>
          </cell>
          <cell r="AB366">
            <v>79985</v>
          </cell>
          <cell r="AC366">
            <v>1527937</v>
          </cell>
          <cell r="AD366">
            <v>0</v>
          </cell>
          <cell r="AE366">
            <v>0</v>
          </cell>
          <cell r="AF366">
            <v>0</v>
          </cell>
          <cell r="AG366">
            <v>1527937</v>
          </cell>
          <cell r="AI366">
            <v>605</v>
          </cell>
          <cell r="AJ366">
            <v>703</v>
          </cell>
          <cell r="AK366" t="str">
            <v>AMHERST PELHAM</v>
          </cell>
          <cell r="AL366">
            <v>1447952</v>
          </cell>
          <cell r="AM366">
            <v>1072050</v>
          </cell>
          <cell r="AN366">
            <v>375902</v>
          </cell>
          <cell r="AO366">
            <v>15767.5</v>
          </cell>
          <cell r="AP366">
            <v>23242.25</v>
          </cell>
          <cell r="AQ366">
            <v>10215.75</v>
          </cell>
          <cell r="AR366">
            <v>32505.5</v>
          </cell>
          <cell r="AS366">
            <v>0</v>
          </cell>
          <cell r="AT366">
            <v>0</v>
          </cell>
          <cell r="AU366">
            <v>457633</v>
          </cell>
          <cell r="AV366">
            <v>359873.74338912923</v>
          </cell>
          <cell r="AX366">
            <v>605</v>
          </cell>
          <cell r="AY366" t="str">
            <v>AMHERST PELHAM</v>
          </cell>
          <cell r="BC366">
            <v>0</v>
          </cell>
          <cell r="BF366">
            <v>0</v>
          </cell>
          <cell r="BG366">
            <v>0</v>
          </cell>
          <cell r="BI366">
            <v>0</v>
          </cell>
          <cell r="BJ366">
            <v>375902</v>
          </cell>
          <cell r="BK366">
            <v>375902</v>
          </cell>
          <cell r="BL366">
            <v>0</v>
          </cell>
          <cell r="BN366">
            <v>0</v>
          </cell>
          <cell r="BO366">
            <v>0</v>
          </cell>
          <cell r="BQ366">
            <v>145475</v>
          </cell>
          <cell r="BR366">
            <v>42697.5</v>
          </cell>
          <cell r="BU366">
            <v>-605</v>
          </cell>
        </row>
        <row r="367">
          <cell r="A367">
            <v>610</v>
          </cell>
          <cell r="B367">
            <v>704</v>
          </cell>
          <cell r="C367" t="str">
            <v>ASHBURNHAM WESTMINSTER</v>
          </cell>
          <cell r="D367">
            <v>12</v>
          </cell>
          <cell r="E367">
            <v>126264</v>
          </cell>
          <cell r="F367">
            <v>10716</v>
          </cell>
          <cell r="G367">
            <v>136980</v>
          </cell>
          <cell r="I367">
            <v>11540.981363642528</v>
          </cell>
          <cell r="J367">
            <v>0.44937578925688082</v>
          </cell>
          <cell r="K367">
            <v>10716</v>
          </cell>
          <cell r="L367">
            <v>22256.981363642528</v>
          </cell>
          <cell r="N367">
            <v>114723.01863635748</v>
          </cell>
          <cell r="P367">
            <v>0</v>
          </cell>
          <cell r="Q367">
            <v>11540.981363642528</v>
          </cell>
          <cell r="R367">
            <v>10716</v>
          </cell>
          <cell r="S367">
            <v>22256.981363642528</v>
          </cell>
          <cell r="U367">
            <v>36398.25</v>
          </cell>
          <cell r="V367">
            <v>0</v>
          </cell>
          <cell r="W367">
            <v>610</v>
          </cell>
          <cell r="X367">
            <v>12</v>
          </cell>
          <cell r="Y367">
            <v>126264</v>
          </cell>
          <cell r="Z367">
            <v>0</v>
          </cell>
          <cell r="AA367">
            <v>126264</v>
          </cell>
          <cell r="AB367">
            <v>10716</v>
          </cell>
          <cell r="AC367">
            <v>136980</v>
          </cell>
          <cell r="AD367">
            <v>0</v>
          </cell>
          <cell r="AE367">
            <v>0</v>
          </cell>
          <cell r="AF367">
            <v>0</v>
          </cell>
          <cell r="AG367">
            <v>136980</v>
          </cell>
          <cell r="AI367">
            <v>610</v>
          </cell>
          <cell r="AJ367">
            <v>704</v>
          </cell>
          <cell r="AK367" t="str">
            <v>ASHBURNHAM WESTMINSTER</v>
          </cell>
          <cell r="AL367">
            <v>126264</v>
          </cell>
          <cell r="AM367">
            <v>114209</v>
          </cell>
          <cell r="AN367">
            <v>12055</v>
          </cell>
          <cell r="AO367">
            <v>0</v>
          </cell>
          <cell r="AP367">
            <v>0</v>
          </cell>
          <cell r="AQ367">
            <v>3475.5</v>
          </cell>
          <cell r="AR367">
            <v>10151.75</v>
          </cell>
          <cell r="AS367">
            <v>0</v>
          </cell>
          <cell r="AT367">
            <v>0</v>
          </cell>
          <cell r="AU367">
            <v>25682.25</v>
          </cell>
          <cell r="AV367">
            <v>11540.981363642528</v>
          </cell>
          <cell r="AX367">
            <v>610</v>
          </cell>
          <cell r="AY367" t="str">
            <v>ASHBURNHAM WESTMINSTER</v>
          </cell>
          <cell r="BC367">
            <v>0</v>
          </cell>
          <cell r="BF367">
            <v>0</v>
          </cell>
          <cell r="BG367">
            <v>0</v>
          </cell>
          <cell r="BI367">
            <v>0</v>
          </cell>
          <cell r="BJ367">
            <v>12055</v>
          </cell>
          <cell r="BK367">
            <v>12055</v>
          </cell>
          <cell r="BL367">
            <v>0</v>
          </cell>
          <cell r="BN367">
            <v>0</v>
          </cell>
          <cell r="BO367">
            <v>0</v>
          </cell>
          <cell r="BQ367">
            <v>3598</v>
          </cell>
          <cell r="BR367">
            <v>3560</v>
          </cell>
          <cell r="BU367">
            <v>-610</v>
          </cell>
        </row>
        <row r="368">
          <cell r="A368">
            <v>615</v>
          </cell>
          <cell r="B368">
            <v>705</v>
          </cell>
          <cell r="C368" t="str">
            <v>ATHOL ROYALSTON</v>
          </cell>
          <cell r="D368">
            <v>4</v>
          </cell>
          <cell r="E368">
            <v>38670</v>
          </cell>
          <cell r="F368">
            <v>3565</v>
          </cell>
          <cell r="G368">
            <v>42235</v>
          </cell>
          <cell r="I368">
            <v>28437.437613076534</v>
          </cell>
          <cell r="J368">
            <v>0.95736054447470154</v>
          </cell>
          <cell r="K368">
            <v>3565</v>
          </cell>
          <cell r="L368">
            <v>32002.437613076534</v>
          </cell>
          <cell r="N368">
            <v>10232.562386923466</v>
          </cell>
          <cell r="P368">
            <v>0</v>
          </cell>
          <cell r="Q368">
            <v>28437.437613076534</v>
          </cell>
          <cell r="R368">
            <v>3565</v>
          </cell>
          <cell r="S368">
            <v>32002.437613076534</v>
          </cell>
          <cell r="U368">
            <v>33269</v>
          </cell>
          <cell r="V368">
            <v>0</v>
          </cell>
          <cell r="W368">
            <v>615</v>
          </cell>
          <cell r="X368">
            <v>4</v>
          </cell>
          <cell r="Y368">
            <v>38670</v>
          </cell>
          <cell r="Z368">
            <v>0</v>
          </cell>
          <cell r="AA368">
            <v>38670</v>
          </cell>
          <cell r="AB368">
            <v>3565</v>
          </cell>
          <cell r="AC368">
            <v>42235</v>
          </cell>
          <cell r="AD368">
            <v>0</v>
          </cell>
          <cell r="AE368">
            <v>0</v>
          </cell>
          <cell r="AF368">
            <v>0</v>
          </cell>
          <cell r="AG368">
            <v>42235</v>
          </cell>
          <cell r="AI368">
            <v>615</v>
          </cell>
          <cell r="AJ368">
            <v>705</v>
          </cell>
          <cell r="AK368" t="str">
            <v>ATHOL ROYALSTON</v>
          </cell>
          <cell r="AL368">
            <v>38670</v>
          </cell>
          <cell r="AM368">
            <v>8966</v>
          </cell>
          <cell r="AN368">
            <v>29704</v>
          </cell>
          <cell r="AO368">
            <v>0</v>
          </cell>
          <cell r="AP368">
            <v>0</v>
          </cell>
          <cell r="AQ368">
            <v>0</v>
          </cell>
          <cell r="AR368">
            <v>0</v>
          </cell>
          <cell r="AS368">
            <v>0</v>
          </cell>
          <cell r="AT368">
            <v>0</v>
          </cell>
          <cell r="AU368">
            <v>29704</v>
          </cell>
          <cell r="AV368">
            <v>28437.437613076534</v>
          </cell>
          <cell r="AX368">
            <v>615</v>
          </cell>
          <cell r="AY368" t="str">
            <v>ATHOL ROYALSTON</v>
          </cell>
          <cell r="BC368">
            <v>0</v>
          </cell>
          <cell r="BF368">
            <v>0</v>
          </cell>
          <cell r="BG368">
            <v>0</v>
          </cell>
          <cell r="BI368">
            <v>0</v>
          </cell>
          <cell r="BJ368">
            <v>29704</v>
          </cell>
          <cell r="BK368">
            <v>29704</v>
          </cell>
          <cell r="BL368">
            <v>0</v>
          </cell>
          <cell r="BN368">
            <v>0</v>
          </cell>
          <cell r="BO368">
            <v>0</v>
          </cell>
          <cell r="BQ368">
            <v>2118</v>
          </cell>
          <cell r="BR368">
            <v>4824.75</v>
          </cell>
          <cell r="BU368">
            <v>-615</v>
          </cell>
        </row>
        <row r="369">
          <cell r="A369">
            <v>616</v>
          </cell>
          <cell r="B369">
            <v>616</v>
          </cell>
          <cell r="C369" t="str">
            <v>AYER SHIRLEY</v>
          </cell>
          <cell r="D369">
            <v>78</v>
          </cell>
          <cell r="E369">
            <v>940327</v>
          </cell>
          <cell r="F369">
            <v>69591</v>
          </cell>
          <cell r="G369">
            <v>1009918</v>
          </cell>
          <cell r="I369">
            <v>51951.169945919675</v>
          </cell>
          <cell r="J369">
            <v>0.46166711791947601</v>
          </cell>
          <cell r="K369">
            <v>69591</v>
          </cell>
          <cell r="L369">
            <v>121542.16994591968</v>
          </cell>
          <cell r="N369">
            <v>888375.83005408035</v>
          </cell>
          <cell r="P369">
            <v>0</v>
          </cell>
          <cell r="Q369">
            <v>51951.169945919675</v>
          </cell>
          <cell r="R369">
            <v>69591</v>
          </cell>
          <cell r="S369">
            <v>121542.16994591968</v>
          </cell>
          <cell r="U369">
            <v>182120.5</v>
          </cell>
          <cell r="V369">
            <v>0</v>
          </cell>
          <cell r="W369">
            <v>616</v>
          </cell>
          <cell r="X369">
            <v>78</v>
          </cell>
          <cell r="Y369">
            <v>940327</v>
          </cell>
          <cell r="Z369">
            <v>0</v>
          </cell>
          <cell r="AA369">
            <v>940327</v>
          </cell>
          <cell r="AB369">
            <v>69591</v>
          </cell>
          <cell r="AC369">
            <v>1009918</v>
          </cell>
          <cell r="AD369">
            <v>0</v>
          </cell>
          <cell r="AE369">
            <v>0</v>
          </cell>
          <cell r="AF369">
            <v>0</v>
          </cell>
          <cell r="AG369">
            <v>1009918</v>
          </cell>
          <cell r="AI369">
            <v>616</v>
          </cell>
          <cell r="AJ369">
            <v>616</v>
          </cell>
          <cell r="AK369" t="str">
            <v>AYER SHIRLEY</v>
          </cell>
          <cell r="AL369">
            <v>940327</v>
          </cell>
          <cell r="AM369">
            <v>886062</v>
          </cell>
          <cell r="AN369">
            <v>54265</v>
          </cell>
          <cell r="AO369">
            <v>0</v>
          </cell>
          <cell r="AP369">
            <v>15415.25</v>
          </cell>
          <cell r="AQ369">
            <v>0</v>
          </cell>
          <cell r="AR369">
            <v>23221.5</v>
          </cell>
          <cell r="AS369">
            <v>19627.75</v>
          </cell>
          <cell r="AT369">
            <v>0</v>
          </cell>
          <cell r="AU369">
            <v>112529.5</v>
          </cell>
          <cell r="AV369">
            <v>51951.169945919675</v>
          </cell>
          <cell r="AX369">
            <v>616</v>
          </cell>
          <cell r="AY369" t="str">
            <v>AYER SHIRLEY</v>
          </cell>
          <cell r="BC369">
            <v>0</v>
          </cell>
          <cell r="BF369">
            <v>0</v>
          </cell>
          <cell r="BG369">
            <v>0</v>
          </cell>
          <cell r="BI369">
            <v>0</v>
          </cell>
          <cell r="BJ369">
            <v>54265</v>
          </cell>
          <cell r="BK369">
            <v>54265</v>
          </cell>
          <cell r="BL369">
            <v>0</v>
          </cell>
          <cell r="BN369">
            <v>0</v>
          </cell>
          <cell r="BO369">
            <v>0</v>
          </cell>
          <cell r="BQ369">
            <v>24859</v>
          </cell>
          <cell r="BR369">
            <v>0</v>
          </cell>
          <cell r="BT369" t="str">
            <v>fy12</v>
          </cell>
          <cell r="BU369">
            <v>-616</v>
          </cell>
        </row>
        <row r="370">
          <cell r="A370">
            <v>618</v>
          </cell>
          <cell r="B370">
            <v>706</v>
          </cell>
          <cell r="C370" t="str">
            <v>BERKSHIRE HILLS</v>
          </cell>
          <cell r="D370">
            <v>1</v>
          </cell>
          <cell r="E370">
            <v>18612</v>
          </cell>
          <cell r="F370">
            <v>893</v>
          </cell>
          <cell r="G370">
            <v>19505</v>
          </cell>
          <cell r="I370">
            <v>17818.394453763143</v>
          </cell>
          <cell r="J370">
            <v>0.94631461443037523</v>
          </cell>
          <cell r="K370">
            <v>893</v>
          </cell>
          <cell r="L370">
            <v>18711.394453763143</v>
          </cell>
          <cell r="N370">
            <v>793.60554623685675</v>
          </cell>
          <cell r="P370">
            <v>0</v>
          </cell>
          <cell r="Q370">
            <v>17818.394453763143</v>
          </cell>
          <cell r="R370">
            <v>893</v>
          </cell>
          <cell r="S370">
            <v>18711.394453763143</v>
          </cell>
          <cell r="U370">
            <v>19722.25</v>
          </cell>
          <cell r="V370">
            <v>0</v>
          </cell>
          <cell r="W370">
            <v>618</v>
          </cell>
          <cell r="X370">
            <v>1</v>
          </cell>
          <cell r="Y370">
            <v>18612</v>
          </cell>
          <cell r="Z370">
            <v>0</v>
          </cell>
          <cell r="AA370">
            <v>18612</v>
          </cell>
          <cell r="AB370">
            <v>893</v>
          </cell>
          <cell r="AC370">
            <v>19505</v>
          </cell>
          <cell r="AD370">
            <v>0</v>
          </cell>
          <cell r="AE370">
            <v>0</v>
          </cell>
          <cell r="AF370">
            <v>0</v>
          </cell>
          <cell r="AG370">
            <v>19505</v>
          </cell>
          <cell r="AI370">
            <v>618</v>
          </cell>
          <cell r="AJ370">
            <v>706</v>
          </cell>
          <cell r="AK370" t="str">
            <v>BERKSHIRE HILLS</v>
          </cell>
          <cell r="AL370">
            <v>18612</v>
          </cell>
          <cell r="AM370">
            <v>0</v>
          </cell>
          <cell r="AN370">
            <v>18612</v>
          </cell>
          <cell r="AO370">
            <v>0</v>
          </cell>
          <cell r="AP370">
            <v>0</v>
          </cell>
          <cell r="AQ370">
            <v>0</v>
          </cell>
          <cell r="AR370">
            <v>217.25</v>
          </cell>
          <cell r="AS370">
            <v>0</v>
          </cell>
          <cell r="AT370">
            <v>0</v>
          </cell>
          <cell r="AU370">
            <v>18829.25</v>
          </cell>
          <cell r="AV370">
            <v>17818.394453763143</v>
          </cell>
          <cell r="AX370">
            <v>618</v>
          </cell>
          <cell r="AY370" t="str">
            <v>BERKSHIRE HILLS</v>
          </cell>
          <cell r="BC370">
            <v>0</v>
          </cell>
          <cell r="BF370">
            <v>0</v>
          </cell>
          <cell r="BG370">
            <v>0</v>
          </cell>
          <cell r="BI370">
            <v>0</v>
          </cell>
          <cell r="BJ370">
            <v>18612</v>
          </cell>
          <cell r="BK370">
            <v>18612</v>
          </cell>
          <cell r="BL370">
            <v>0</v>
          </cell>
          <cell r="BN370">
            <v>0</v>
          </cell>
          <cell r="BO370">
            <v>0</v>
          </cell>
          <cell r="BQ370">
            <v>0</v>
          </cell>
          <cell r="BR370">
            <v>0</v>
          </cell>
          <cell r="BU370">
            <v>-618</v>
          </cell>
        </row>
        <row r="371">
          <cell r="A371">
            <v>620</v>
          </cell>
          <cell r="B371">
            <v>707</v>
          </cell>
          <cell r="C371" t="str">
            <v>BERLIN BOYLSTON</v>
          </cell>
          <cell r="D371">
            <v>20</v>
          </cell>
          <cell r="E371">
            <v>269348</v>
          </cell>
          <cell r="F371">
            <v>17524</v>
          </cell>
          <cell r="G371">
            <v>286872</v>
          </cell>
          <cell r="I371">
            <v>0</v>
          </cell>
          <cell r="J371">
            <v>0</v>
          </cell>
          <cell r="K371">
            <v>17524</v>
          </cell>
          <cell r="L371">
            <v>17524</v>
          </cell>
          <cell r="N371">
            <v>269348</v>
          </cell>
          <cell r="P371">
            <v>0</v>
          </cell>
          <cell r="Q371">
            <v>0</v>
          </cell>
          <cell r="R371">
            <v>17524</v>
          </cell>
          <cell r="S371">
            <v>17524</v>
          </cell>
          <cell r="U371">
            <v>76230.5</v>
          </cell>
          <cell r="V371">
            <v>0</v>
          </cell>
          <cell r="W371">
            <v>620</v>
          </cell>
          <cell r="X371">
            <v>20</v>
          </cell>
          <cell r="Y371">
            <v>269348</v>
          </cell>
          <cell r="Z371">
            <v>0</v>
          </cell>
          <cell r="AA371">
            <v>269348</v>
          </cell>
          <cell r="AB371">
            <v>17524</v>
          </cell>
          <cell r="AC371">
            <v>286872</v>
          </cell>
          <cell r="AD371">
            <v>0</v>
          </cell>
          <cell r="AE371">
            <v>0</v>
          </cell>
          <cell r="AF371">
            <v>0</v>
          </cell>
          <cell r="AG371">
            <v>286872</v>
          </cell>
          <cell r="AI371">
            <v>620</v>
          </cell>
          <cell r="AJ371">
            <v>707</v>
          </cell>
          <cell r="AK371" t="str">
            <v>BERLIN BOYLSTON</v>
          </cell>
          <cell r="AL371">
            <v>269348</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-620</v>
          </cell>
        </row>
        <row r="372">
          <cell r="A372">
            <v>622</v>
          </cell>
          <cell r="B372">
            <v>765</v>
          </cell>
          <cell r="C372" t="str">
            <v>BLACKSTONE MILLVILLE</v>
          </cell>
          <cell r="D372">
            <v>0</v>
          </cell>
          <cell r="E372">
            <v>0</v>
          </cell>
          <cell r="F372">
            <v>0</v>
          </cell>
          <cell r="G372">
            <v>0</v>
          </cell>
          <cell r="I372">
            <v>0</v>
          </cell>
          <cell r="J372">
            <v>0</v>
          </cell>
          <cell r="K372">
            <v>0</v>
          </cell>
          <cell r="L372">
            <v>0</v>
          </cell>
          <cell r="N372">
            <v>0</v>
          </cell>
          <cell r="P372">
            <v>0</v>
          </cell>
          <cell r="Q372">
            <v>0</v>
          </cell>
          <cell r="R372">
            <v>0</v>
          </cell>
          <cell r="S372">
            <v>0</v>
          </cell>
          <cell r="U372">
            <v>68.75</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-622</v>
          </cell>
        </row>
        <row r="373">
          <cell r="A373">
            <v>625</v>
          </cell>
          <cell r="B373">
            <v>710</v>
          </cell>
          <cell r="C373" t="str">
            <v>BRIDGEWATER RAYNHAM</v>
          </cell>
          <cell r="D373">
            <v>9</v>
          </cell>
          <cell r="E373">
            <v>107085</v>
          </cell>
          <cell r="F373">
            <v>8037</v>
          </cell>
          <cell r="G373">
            <v>115122</v>
          </cell>
          <cell r="I373">
            <v>19495.690127682821</v>
          </cell>
          <cell r="J373">
            <v>0.43813001017321918</v>
          </cell>
          <cell r="K373">
            <v>8037</v>
          </cell>
          <cell r="L373">
            <v>27532.690127682821</v>
          </cell>
          <cell r="N373">
            <v>87589.309872317186</v>
          </cell>
          <cell r="P373">
            <v>0</v>
          </cell>
          <cell r="Q373">
            <v>19495.690127682821</v>
          </cell>
          <cell r="R373">
            <v>8037</v>
          </cell>
          <cell r="S373">
            <v>27532.690127682821</v>
          </cell>
          <cell r="U373">
            <v>52534.5</v>
          </cell>
          <cell r="V373">
            <v>0</v>
          </cell>
          <cell r="W373">
            <v>625</v>
          </cell>
          <cell r="X373">
            <v>9</v>
          </cell>
          <cell r="Y373">
            <v>107085</v>
          </cell>
          <cell r="Z373">
            <v>0</v>
          </cell>
          <cell r="AA373">
            <v>107085</v>
          </cell>
          <cell r="AB373">
            <v>8037</v>
          </cell>
          <cell r="AC373">
            <v>115122</v>
          </cell>
          <cell r="AD373">
            <v>0</v>
          </cell>
          <cell r="AE373">
            <v>0</v>
          </cell>
          <cell r="AF373">
            <v>0</v>
          </cell>
          <cell r="AG373">
            <v>115122</v>
          </cell>
          <cell r="AI373">
            <v>625</v>
          </cell>
          <cell r="AJ373">
            <v>710</v>
          </cell>
          <cell r="AK373" t="str">
            <v>BRIDGEWATER RAYNHAM</v>
          </cell>
          <cell r="AL373">
            <v>107085</v>
          </cell>
          <cell r="AM373">
            <v>86721</v>
          </cell>
          <cell r="AN373">
            <v>20364</v>
          </cell>
          <cell r="AO373">
            <v>0</v>
          </cell>
          <cell r="AP373">
            <v>0</v>
          </cell>
          <cell r="AQ373">
            <v>0</v>
          </cell>
          <cell r="AR373">
            <v>14969.75</v>
          </cell>
          <cell r="AS373">
            <v>9163.75</v>
          </cell>
          <cell r="AT373">
            <v>0</v>
          </cell>
          <cell r="AU373">
            <v>44497.5</v>
          </cell>
          <cell r="AV373">
            <v>19495.690127682821</v>
          </cell>
          <cell r="AX373">
            <v>625</v>
          </cell>
          <cell r="AY373" t="str">
            <v>BRIDGEWATER RAYNHAM</v>
          </cell>
          <cell r="BC373">
            <v>0</v>
          </cell>
          <cell r="BF373">
            <v>0</v>
          </cell>
          <cell r="BG373">
            <v>0</v>
          </cell>
          <cell r="BI373">
            <v>0</v>
          </cell>
          <cell r="BJ373">
            <v>20364</v>
          </cell>
          <cell r="BK373">
            <v>20364</v>
          </cell>
          <cell r="BL373">
            <v>0</v>
          </cell>
          <cell r="BN373">
            <v>0</v>
          </cell>
          <cell r="BO373">
            <v>0</v>
          </cell>
          <cell r="BQ373">
            <v>15876</v>
          </cell>
          <cell r="BR373">
            <v>0</v>
          </cell>
          <cell r="BU373">
            <v>-625</v>
          </cell>
        </row>
        <row r="374">
          <cell r="A374">
            <v>632</v>
          </cell>
          <cell r="B374">
            <v>632</v>
          </cell>
          <cell r="C374" t="str">
            <v>CHESTERFIELD GOSHEN</v>
          </cell>
          <cell r="D374">
            <v>2</v>
          </cell>
          <cell r="E374">
            <v>26728</v>
          </cell>
          <cell r="F374">
            <v>1786</v>
          </cell>
          <cell r="G374">
            <v>28514</v>
          </cell>
          <cell r="I374">
            <v>0</v>
          </cell>
          <cell r="J374" t="str">
            <v/>
          </cell>
          <cell r="K374">
            <v>1786</v>
          </cell>
          <cell r="L374">
            <v>1786</v>
          </cell>
          <cell r="N374">
            <v>26728</v>
          </cell>
          <cell r="P374">
            <v>0</v>
          </cell>
          <cell r="Q374">
            <v>0</v>
          </cell>
          <cell r="R374">
            <v>1786</v>
          </cell>
          <cell r="S374">
            <v>1786</v>
          </cell>
          <cell r="U374">
            <v>1786</v>
          </cell>
          <cell r="V374">
            <v>0</v>
          </cell>
          <cell r="W374">
            <v>632</v>
          </cell>
          <cell r="X374">
            <v>2</v>
          </cell>
          <cell r="Y374">
            <v>26728</v>
          </cell>
          <cell r="Z374">
            <v>0</v>
          </cell>
          <cell r="AA374">
            <v>26728</v>
          </cell>
          <cell r="AB374">
            <v>1786</v>
          </cell>
          <cell r="AC374">
            <v>28514</v>
          </cell>
          <cell r="AD374">
            <v>0</v>
          </cell>
          <cell r="AE374">
            <v>0</v>
          </cell>
          <cell r="AF374">
            <v>0</v>
          </cell>
          <cell r="AG374">
            <v>28514</v>
          </cell>
          <cell r="AI374">
            <v>632</v>
          </cell>
          <cell r="AJ374">
            <v>632</v>
          </cell>
          <cell r="AK374" t="str">
            <v>CHESTERFIELD GOSHEN</v>
          </cell>
          <cell r="AL374">
            <v>26728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-632</v>
          </cell>
        </row>
        <row r="375">
          <cell r="A375">
            <v>635</v>
          </cell>
          <cell r="B375">
            <v>712</v>
          </cell>
          <cell r="C375" t="str">
            <v>CENTRAL BERKSHIRE</v>
          </cell>
          <cell r="D375">
            <v>16</v>
          </cell>
          <cell r="E375">
            <v>210543</v>
          </cell>
          <cell r="F375">
            <v>14288</v>
          </cell>
          <cell r="G375">
            <v>224831</v>
          </cell>
          <cell r="I375">
            <v>46261.576230106526</v>
          </cell>
          <cell r="J375">
            <v>0.82107416180620441</v>
          </cell>
          <cell r="K375">
            <v>14288</v>
          </cell>
          <cell r="L375">
            <v>60549.576230106526</v>
          </cell>
          <cell r="N375">
            <v>164281.42376989347</v>
          </cell>
          <cell r="P375">
            <v>0</v>
          </cell>
          <cell r="Q375">
            <v>46261.576230106526</v>
          </cell>
          <cell r="R375">
            <v>14288</v>
          </cell>
          <cell r="S375">
            <v>60549.576230106526</v>
          </cell>
          <cell r="U375">
            <v>70630.75</v>
          </cell>
          <cell r="V375">
            <v>0</v>
          </cell>
          <cell r="W375">
            <v>635</v>
          </cell>
          <cell r="X375">
            <v>16</v>
          </cell>
          <cell r="Y375">
            <v>210543</v>
          </cell>
          <cell r="Z375">
            <v>0</v>
          </cell>
          <cell r="AA375">
            <v>210543</v>
          </cell>
          <cell r="AB375">
            <v>14288</v>
          </cell>
          <cell r="AC375">
            <v>224831</v>
          </cell>
          <cell r="AD375">
            <v>0</v>
          </cell>
          <cell r="AE375">
            <v>0</v>
          </cell>
          <cell r="AF375">
            <v>0</v>
          </cell>
          <cell r="AG375">
            <v>224831</v>
          </cell>
          <cell r="AI375">
            <v>635</v>
          </cell>
          <cell r="AJ375">
            <v>712</v>
          </cell>
          <cell r="AK375" t="str">
            <v>CENTRAL BERKSHIRE</v>
          </cell>
          <cell r="AL375">
            <v>210543</v>
          </cell>
          <cell r="AM375">
            <v>162221</v>
          </cell>
          <cell r="AN375">
            <v>48322</v>
          </cell>
          <cell r="AO375">
            <v>0</v>
          </cell>
          <cell r="AP375">
            <v>0</v>
          </cell>
          <cell r="AQ375">
            <v>5534.25</v>
          </cell>
          <cell r="AR375">
            <v>0</v>
          </cell>
          <cell r="AS375">
            <v>2486.5</v>
          </cell>
          <cell r="AT375">
            <v>0</v>
          </cell>
          <cell r="AU375">
            <v>56342.75</v>
          </cell>
          <cell r="AV375">
            <v>46261.576230106526</v>
          </cell>
          <cell r="AX375">
            <v>635</v>
          </cell>
          <cell r="AY375" t="str">
            <v>CENTRAL BERKSHIRE</v>
          </cell>
          <cell r="BC375">
            <v>0</v>
          </cell>
          <cell r="BF375">
            <v>0</v>
          </cell>
          <cell r="BG375">
            <v>0</v>
          </cell>
          <cell r="BI375">
            <v>0</v>
          </cell>
          <cell r="BJ375">
            <v>48322</v>
          </cell>
          <cell r="BK375">
            <v>48322</v>
          </cell>
          <cell r="BL375">
            <v>0</v>
          </cell>
          <cell r="BN375">
            <v>0</v>
          </cell>
          <cell r="BO375">
            <v>0</v>
          </cell>
          <cell r="BQ375">
            <v>27493</v>
          </cell>
          <cell r="BR375">
            <v>49.5</v>
          </cell>
          <cell r="BU375">
            <v>-635</v>
          </cell>
        </row>
        <row r="376">
          <cell r="A376">
            <v>640</v>
          </cell>
          <cell r="B376">
            <v>713</v>
          </cell>
          <cell r="C376" t="str">
            <v>CONCORD CARLISLE</v>
          </cell>
          <cell r="D376">
            <v>6</v>
          </cell>
          <cell r="E376">
            <v>99726</v>
          </cell>
          <cell r="F376">
            <v>5358</v>
          </cell>
          <cell r="G376">
            <v>105084</v>
          </cell>
          <cell r="I376">
            <v>13159.878044349247</v>
          </cell>
          <cell r="J376">
            <v>0.34578026050289018</v>
          </cell>
          <cell r="K376">
            <v>5358</v>
          </cell>
          <cell r="L376">
            <v>18517.878044349247</v>
          </cell>
          <cell r="N376">
            <v>86566.121955650757</v>
          </cell>
          <cell r="P376">
            <v>0</v>
          </cell>
          <cell r="Q376">
            <v>13159.878044349247</v>
          </cell>
          <cell r="R376">
            <v>5358</v>
          </cell>
          <cell r="S376">
            <v>18517.878044349247</v>
          </cell>
          <cell r="U376">
            <v>43416.5</v>
          </cell>
          <cell r="V376">
            <v>0</v>
          </cell>
          <cell r="W376">
            <v>640</v>
          </cell>
          <cell r="X376">
            <v>6</v>
          </cell>
          <cell r="Y376">
            <v>99726</v>
          </cell>
          <cell r="Z376">
            <v>0</v>
          </cell>
          <cell r="AA376">
            <v>99726</v>
          </cell>
          <cell r="AB376">
            <v>5358</v>
          </cell>
          <cell r="AC376">
            <v>105084</v>
          </cell>
          <cell r="AD376">
            <v>0</v>
          </cell>
          <cell r="AE376">
            <v>0</v>
          </cell>
          <cell r="AF376">
            <v>0</v>
          </cell>
          <cell r="AG376">
            <v>105084</v>
          </cell>
          <cell r="AI376">
            <v>640</v>
          </cell>
          <cell r="AJ376">
            <v>713</v>
          </cell>
          <cell r="AK376" t="str">
            <v>CONCORD CARLISLE</v>
          </cell>
          <cell r="AL376">
            <v>99726</v>
          </cell>
          <cell r="AM376">
            <v>85980</v>
          </cell>
          <cell r="AN376">
            <v>13746</v>
          </cell>
          <cell r="AO376">
            <v>0</v>
          </cell>
          <cell r="AP376">
            <v>7738.5</v>
          </cell>
          <cell r="AQ376">
            <v>11952.75</v>
          </cell>
          <cell r="AR376">
            <v>4322.25</v>
          </cell>
          <cell r="AS376">
            <v>299</v>
          </cell>
          <cell r="AT376">
            <v>0</v>
          </cell>
          <cell r="AU376">
            <v>38058.5</v>
          </cell>
          <cell r="AV376">
            <v>13159.878044349247</v>
          </cell>
          <cell r="AX376">
            <v>640</v>
          </cell>
          <cell r="AY376" t="str">
            <v>CONCORD CARLISLE</v>
          </cell>
          <cell r="BC376">
            <v>0</v>
          </cell>
          <cell r="BF376">
            <v>0</v>
          </cell>
          <cell r="BG376">
            <v>0</v>
          </cell>
          <cell r="BI376">
            <v>0</v>
          </cell>
          <cell r="BJ376">
            <v>13746</v>
          </cell>
          <cell r="BK376">
            <v>13746</v>
          </cell>
          <cell r="BL376">
            <v>0</v>
          </cell>
          <cell r="BN376">
            <v>0</v>
          </cell>
          <cell r="BO376">
            <v>0</v>
          </cell>
          <cell r="BQ376">
            <v>856</v>
          </cell>
          <cell r="BR376">
            <v>0</v>
          </cell>
          <cell r="BU376">
            <v>-640</v>
          </cell>
        </row>
        <row r="377">
          <cell r="A377">
            <v>645</v>
          </cell>
          <cell r="B377">
            <v>714</v>
          </cell>
          <cell r="C377" t="str">
            <v>DENNIS YARMOUTH</v>
          </cell>
          <cell r="D377">
            <v>138</v>
          </cell>
          <cell r="E377">
            <v>1726795</v>
          </cell>
          <cell r="F377">
            <v>122724</v>
          </cell>
          <cell r="G377">
            <v>1849519</v>
          </cell>
          <cell r="I377">
            <v>0</v>
          </cell>
          <cell r="J377">
            <v>0</v>
          </cell>
          <cell r="K377">
            <v>122724</v>
          </cell>
          <cell r="L377">
            <v>122724</v>
          </cell>
          <cell r="N377">
            <v>1726795</v>
          </cell>
          <cell r="P377">
            <v>0</v>
          </cell>
          <cell r="Q377">
            <v>0</v>
          </cell>
          <cell r="R377">
            <v>122724</v>
          </cell>
          <cell r="S377">
            <v>122724</v>
          </cell>
          <cell r="U377">
            <v>275305.25</v>
          </cell>
          <cell r="V377">
            <v>0</v>
          </cell>
          <cell r="W377">
            <v>645</v>
          </cell>
          <cell r="X377">
            <v>138</v>
          </cell>
          <cell r="Y377">
            <v>1726795</v>
          </cell>
          <cell r="Z377">
            <v>0</v>
          </cell>
          <cell r="AA377">
            <v>1726795</v>
          </cell>
          <cell r="AB377">
            <v>122724</v>
          </cell>
          <cell r="AC377">
            <v>1849519</v>
          </cell>
          <cell r="AD377">
            <v>0</v>
          </cell>
          <cell r="AE377">
            <v>0</v>
          </cell>
          <cell r="AF377">
            <v>0</v>
          </cell>
          <cell r="AG377">
            <v>1849519</v>
          </cell>
          <cell r="AI377">
            <v>645</v>
          </cell>
          <cell r="AJ377">
            <v>714</v>
          </cell>
          <cell r="AK377" t="str">
            <v>DENNIS YARMOUTH</v>
          </cell>
          <cell r="AL377">
            <v>1726795</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-645</v>
          </cell>
        </row>
        <row r="378">
          <cell r="A378">
            <v>650</v>
          </cell>
          <cell r="B378">
            <v>715</v>
          </cell>
          <cell r="C378" t="str">
            <v>DIGHTON REHOBOTH</v>
          </cell>
          <cell r="D378">
            <v>5</v>
          </cell>
          <cell r="E378">
            <v>58403</v>
          </cell>
          <cell r="F378">
            <v>4465</v>
          </cell>
          <cell r="G378">
            <v>62868</v>
          </cell>
          <cell r="I378">
            <v>3773.9152663192735</v>
          </cell>
          <cell r="J378">
            <v>0.21761393511910354</v>
          </cell>
          <cell r="K378">
            <v>4465</v>
          </cell>
          <cell r="L378">
            <v>8238.9152663192726</v>
          </cell>
          <cell r="N378">
            <v>54629.084733680727</v>
          </cell>
          <cell r="P378">
            <v>0</v>
          </cell>
          <cell r="Q378">
            <v>3773.9152663192735</v>
          </cell>
          <cell r="R378">
            <v>4465</v>
          </cell>
          <cell r="S378">
            <v>8238.9152663192726</v>
          </cell>
          <cell r="U378">
            <v>21807.25</v>
          </cell>
          <cell r="V378">
            <v>0</v>
          </cell>
          <cell r="W378">
            <v>650</v>
          </cell>
          <cell r="X378">
            <v>5</v>
          </cell>
          <cell r="Y378">
            <v>58403</v>
          </cell>
          <cell r="Z378">
            <v>0</v>
          </cell>
          <cell r="AA378">
            <v>58403</v>
          </cell>
          <cell r="AB378">
            <v>4465</v>
          </cell>
          <cell r="AC378">
            <v>62868</v>
          </cell>
          <cell r="AD378">
            <v>0</v>
          </cell>
          <cell r="AE378">
            <v>0</v>
          </cell>
          <cell r="AF378">
            <v>0</v>
          </cell>
          <cell r="AG378">
            <v>62868</v>
          </cell>
          <cell r="AI378">
            <v>650</v>
          </cell>
          <cell r="AJ378">
            <v>715</v>
          </cell>
          <cell r="AK378" t="str">
            <v>DIGHTON REHOBOTH</v>
          </cell>
          <cell r="AL378">
            <v>58403</v>
          </cell>
          <cell r="AM378">
            <v>54461</v>
          </cell>
          <cell r="AN378">
            <v>3942</v>
          </cell>
          <cell r="AO378">
            <v>5428.75</v>
          </cell>
          <cell r="AP378">
            <v>0</v>
          </cell>
          <cell r="AQ378">
            <v>675.5</v>
          </cell>
          <cell r="AR378">
            <v>4340</v>
          </cell>
          <cell r="AS378">
            <v>2956</v>
          </cell>
          <cell r="AT378">
            <v>0</v>
          </cell>
          <cell r="AU378">
            <v>17342.25</v>
          </cell>
          <cell r="AV378">
            <v>3773.9152663192735</v>
          </cell>
          <cell r="AX378">
            <v>650</v>
          </cell>
          <cell r="AY378" t="str">
            <v>DIGHTON REHOBOTH</v>
          </cell>
          <cell r="BC378">
            <v>0</v>
          </cell>
          <cell r="BF378">
            <v>0</v>
          </cell>
          <cell r="BG378">
            <v>0</v>
          </cell>
          <cell r="BI378">
            <v>0</v>
          </cell>
          <cell r="BJ378">
            <v>3942</v>
          </cell>
          <cell r="BK378">
            <v>3942</v>
          </cell>
          <cell r="BL378">
            <v>0</v>
          </cell>
          <cell r="BN378">
            <v>0</v>
          </cell>
          <cell r="BO378">
            <v>0</v>
          </cell>
          <cell r="BQ378">
            <v>16173</v>
          </cell>
          <cell r="BR378">
            <v>7924</v>
          </cell>
          <cell r="BU378">
            <v>-650</v>
          </cell>
        </row>
        <row r="379">
          <cell r="A379">
            <v>655</v>
          </cell>
          <cell r="B379">
            <v>716</v>
          </cell>
          <cell r="C379" t="str">
            <v>DOVER SHERBORN</v>
          </cell>
          <cell r="D379">
            <v>1</v>
          </cell>
          <cell r="E379">
            <v>16780</v>
          </cell>
          <cell r="F379">
            <v>880</v>
          </cell>
          <cell r="G379">
            <v>17660</v>
          </cell>
          <cell r="I379">
            <v>16064.509936285493</v>
          </cell>
          <cell r="J379">
            <v>0.78549299250839755</v>
          </cell>
          <cell r="K379">
            <v>880</v>
          </cell>
          <cell r="L379">
            <v>16944.509936285493</v>
          </cell>
          <cell r="N379">
            <v>715.49006371450741</v>
          </cell>
          <cell r="P379">
            <v>0</v>
          </cell>
          <cell r="Q379">
            <v>16064.509936285493</v>
          </cell>
          <cell r="R379">
            <v>880</v>
          </cell>
          <cell r="S379">
            <v>16944.509936285493</v>
          </cell>
          <cell r="U379">
            <v>21331.5</v>
          </cell>
          <cell r="V379">
            <v>0</v>
          </cell>
          <cell r="W379">
            <v>655</v>
          </cell>
          <cell r="X379">
            <v>1</v>
          </cell>
          <cell r="Y379">
            <v>16780</v>
          </cell>
          <cell r="Z379">
            <v>0</v>
          </cell>
          <cell r="AA379">
            <v>16780</v>
          </cell>
          <cell r="AB379">
            <v>880</v>
          </cell>
          <cell r="AC379">
            <v>17660</v>
          </cell>
          <cell r="AD379">
            <v>0</v>
          </cell>
          <cell r="AE379">
            <v>0</v>
          </cell>
          <cell r="AF379">
            <v>0</v>
          </cell>
          <cell r="AG379">
            <v>17660</v>
          </cell>
          <cell r="AI379">
            <v>655</v>
          </cell>
          <cell r="AJ379">
            <v>716</v>
          </cell>
          <cell r="AK379" t="str">
            <v>DOVER SHERBORN</v>
          </cell>
          <cell r="AL379">
            <v>16780</v>
          </cell>
          <cell r="AM379">
            <v>0</v>
          </cell>
          <cell r="AN379">
            <v>16780</v>
          </cell>
          <cell r="AO379">
            <v>0</v>
          </cell>
          <cell r="AP379">
            <v>0</v>
          </cell>
          <cell r="AQ379">
            <v>3671.5</v>
          </cell>
          <cell r="AR379">
            <v>0</v>
          </cell>
          <cell r="AS379">
            <v>0</v>
          </cell>
          <cell r="AT379">
            <v>0</v>
          </cell>
          <cell r="AU379">
            <v>20451.5</v>
          </cell>
          <cell r="AV379">
            <v>16064.509936285493</v>
          </cell>
          <cell r="AX379">
            <v>655</v>
          </cell>
          <cell r="AY379" t="str">
            <v>DOVER SHERBORN</v>
          </cell>
          <cell r="BC379">
            <v>0</v>
          </cell>
          <cell r="BF379">
            <v>0</v>
          </cell>
          <cell r="BG379">
            <v>0</v>
          </cell>
          <cell r="BI379">
            <v>0</v>
          </cell>
          <cell r="BJ379">
            <v>16780</v>
          </cell>
          <cell r="BK379">
            <v>16780</v>
          </cell>
          <cell r="BL379">
            <v>0</v>
          </cell>
          <cell r="BN379">
            <v>0</v>
          </cell>
          <cell r="BO379">
            <v>0</v>
          </cell>
          <cell r="BQ379">
            <v>0</v>
          </cell>
          <cell r="BR379">
            <v>0</v>
          </cell>
          <cell r="BU379">
            <v>-655</v>
          </cell>
        </row>
        <row r="380">
          <cell r="A380">
            <v>658</v>
          </cell>
          <cell r="B380">
            <v>780</v>
          </cell>
          <cell r="C380" t="str">
            <v>DUDLEY CHARLTON</v>
          </cell>
          <cell r="D380">
            <v>2</v>
          </cell>
          <cell r="E380">
            <v>20534</v>
          </cell>
          <cell r="F380">
            <v>1786</v>
          </cell>
          <cell r="G380">
            <v>22320</v>
          </cell>
          <cell r="I380">
            <v>4996.4646816134673</v>
          </cell>
          <cell r="J380">
            <v>0.64585098485874515</v>
          </cell>
          <cell r="K380">
            <v>1786</v>
          </cell>
          <cell r="L380">
            <v>6782.4646816134673</v>
          </cell>
          <cell r="N380">
            <v>15537.535318386534</v>
          </cell>
          <cell r="P380">
            <v>0</v>
          </cell>
          <cell r="Q380">
            <v>4996.4646816134673</v>
          </cell>
          <cell r="R380">
            <v>1786</v>
          </cell>
          <cell r="S380">
            <v>6782.4646816134673</v>
          </cell>
          <cell r="U380">
            <v>9522.25</v>
          </cell>
          <cell r="V380">
            <v>0</v>
          </cell>
          <cell r="W380">
            <v>658</v>
          </cell>
          <cell r="X380">
            <v>2</v>
          </cell>
          <cell r="Y380">
            <v>20534</v>
          </cell>
          <cell r="Z380">
            <v>0</v>
          </cell>
          <cell r="AA380">
            <v>20534</v>
          </cell>
          <cell r="AB380">
            <v>1786</v>
          </cell>
          <cell r="AC380">
            <v>22320</v>
          </cell>
          <cell r="AD380">
            <v>0</v>
          </cell>
          <cell r="AE380">
            <v>0</v>
          </cell>
          <cell r="AF380">
            <v>0</v>
          </cell>
          <cell r="AG380">
            <v>22320</v>
          </cell>
          <cell r="AI380">
            <v>658</v>
          </cell>
          <cell r="AJ380">
            <v>780</v>
          </cell>
          <cell r="AK380" t="str">
            <v>DUDLEY CHARLTON</v>
          </cell>
          <cell r="AL380">
            <v>20534</v>
          </cell>
          <cell r="AM380">
            <v>15315</v>
          </cell>
          <cell r="AN380">
            <v>5219</v>
          </cell>
          <cell r="AO380">
            <v>128.25</v>
          </cell>
          <cell r="AP380">
            <v>0</v>
          </cell>
          <cell r="AQ380">
            <v>0</v>
          </cell>
          <cell r="AR380">
            <v>2389</v>
          </cell>
          <cell r="AS380">
            <v>0</v>
          </cell>
          <cell r="AT380">
            <v>0</v>
          </cell>
          <cell r="AU380">
            <v>7736.25</v>
          </cell>
          <cell r="AV380">
            <v>4996.4646816134673</v>
          </cell>
          <cell r="AX380">
            <v>658</v>
          </cell>
          <cell r="AY380" t="str">
            <v>DUDLEY CHARLTON</v>
          </cell>
          <cell r="BC380">
            <v>0</v>
          </cell>
          <cell r="BF380">
            <v>0</v>
          </cell>
          <cell r="BG380">
            <v>0</v>
          </cell>
          <cell r="BI380">
            <v>0</v>
          </cell>
          <cell r="BJ380">
            <v>5219</v>
          </cell>
          <cell r="BK380">
            <v>5219</v>
          </cell>
          <cell r="BL380">
            <v>0</v>
          </cell>
          <cell r="BN380">
            <v>0</v>
          </cell>
          <cell r="BO380">
            <v>0</v>
          </cell>
          <cell r="BQ380">
            <v>304</v>
          </cell>
          <cell r="BR380">
            <v>1391</v>
          </cell>
          <cell r="BU380">
            <v>-658</v>
          </cell>
        </row>
        <row r="381">
          <cell r="A381">
            <v>660</v>
          </cell>
          <cell r="B381">
            <v>776</v>
          </cell>
          <cell r="C381" t="str">
            <v>NAUSET</v>
          </cell>
          <cell r="D381">
            <v>83</v>
          </cell>
          <cell r="E381">
            <v>1317615</v>
          </cell>
          <cell r="F381">
            <v>74005</v>
          </cell>
          <cell r="G381">
            <v>1391620</v>
          </cell>
          <cell r="I381">
            <v>0</v>
          </cell>
          <cell r="J381">
            <v>0</v>
          </cell>
          <cell r="K381">
            <v>74005</v>
          </cell>
          <cell r="L381">
            <v>74005</v>
          </cell>
          <cell r="N381">
            <v>1317615</v>
          </cell>
          <cell r="P381">
            <v>0</v>
          </cell>
          <cell r="Q381">
            <v>0</v>
          </cell>
          <cell r="R381">
            <v>74005</v>
          </cell>
          <cell r="S381">
            <v>74005</v>
          </cell>
          <cell r="U381">
            <v>161833</v>
          </cell>
          <cell r="V381">
            <v>0</v>
          </cell>
          <cell r="W381">
            <v>660</v>
          </cell>
          <cell r="X381">
            <v>83</v>
          </cell>
          <cell r="Y381">
            <v>1317615</v>
          </cell>
          <cell r="Z381">
            <v>0</v>
          </cell>
          <cell r="AA381">
            <v>1317615</v>
          </cell>
          <cell r="AB381">
            <v>74005</v>
          </cell>
          <cell r="AC381">
            <v>1391620</v>
          </cell>
          <cell r="AD381">
            <v>0</v>
          </cell>
          <cell r="AE381">
            <v>0</v>
          </cell>
          <cell r="AF381">
            <v>0</v>
          </cell>
          <cell r="AG381">
            <v>1391620</v>
          </cell>
          <cell r="AI381">
            <v>660</v>
          </cell>
          <cell r="AJ381">
            <v>776</v>
          </cell>
          <cell r="AK381" t="str">
            <v>NAUSET</v>
          </cell>
          <cell r="AL381">
            <v>1317615</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BC381">
            <v>0</v>
          </cell>
          <cell r="BF381">
            <v>0</v>
          </cell>
          <cell r="BG381">
            <v>0</v>
          </cell>
          <cell r="BI381">
            <v>0</v>
          </cell>
          <cell r="BJ381">
            <v>0</v>
          </cell>
          <cell r="BK381">
            <v>0</v>
          </cell>
          <cell r="BL381">
            <v>0</v>
          </cell>
          <cell r="BN381">
            <v>0</v>
          </cell>
          <cell r="BO381">
            <v>0</v>
          </cell>
          <cell r="BQ381">
            <v>71296</v>
          </cell>
          <cell r="BR381">
            <v>0</v>
          </cell>
          <cell r="BU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-662</v>
          </cell>
        </row>
        <row r="383">
          <cell r="A383">
            <v>665</v>
          </cell>
          <cell r="B383">
            <v>718</v>
          </cell>
          <cell r="C383" t="str">
            <v>FREETOWN LAKEVILLE</v>
          </cell>
          <cell r="D383">
            <v>13</v>
          </cell>
          <cell r="E383">
            <v>137465</v>
          </cell>
          <cell r="F383">
            <v>11583</v>
          </cell>
          <cell r="G383">
            <v>149048</v>
          </cell>
          <cell r="I383">
            <v>42472.343195075657</v>
          </cell>
          <cell r="J383">
            <v>0.64326694325077483</v>
          </cell>
          <cell r="K383">
            <v>11583</v>
          </cell>
          <cell r="L383">
            <v>54055.343195075657</v>
          </cell>
          <cell r="N383">
            <v>94992.656804924336</v>
          </cell>
          <cell r="P383">
            <v>0</v>
          </cell>
          <cell r="Q383">
            <v>42472.343195075657</v>
          </cell>
          <cell r="R383">
            <v>11583</v>
          </cell>
          <cell r="S383">
            <v>54055.343195075657</v>
          </cell>
          <cell r="U383">
            <v>77609</v>
          </cell>
          <cell r="V383">
            <v>0</v>
          </cell>
          <cell r="W383">
            <v>665</v>
          </cell>
          <cell r="X383">
            <v>13</v>
          </cell>
          <cell r="Y383">
            <v>137465</v>
          </cell>
          <cell r="Z383">
            <v>0</v>
          </cell>
          <cell r="AA383">
            <v>137465</v>
          </cell>
          <cell r="AB383">
            <v>11583</v>
          </cell>
          <cell r="AC383">
            <v>149048</v>
          </cell>
          <cell r="AD383">
            <v>0</v>
          </cell>
          <cell r="AE383">
            <v>0</v>
          </cell>
          <cell r="AF383">
            <v>0</v>
          </cell>
          <cell r="AG383">
            <v>149048</v>
          </cell>
          <cell r="AI383">
            <v>665</v>
          </cell>
          <cell r="AJ383">
            <v>718</v>
          </cell>
          <cell r="AK383" t="str">
            <v>FREETOWN LAKEVILLE</v>
          </cell>
          <cell r="AL383">
            <v>137465</v>
          </cell>
          <cell r="AM383">
            <v>93101</v>
          </cell>
          <cell r="AN383">
            <v>44364</v>
          </cell>
          <cell r="AO383">
            <v>11990.25</v>
          </cell>
          <cell r="AP383">
            <v>8846.75</v>
          </cell>
          <cell r="AQ383">
            <v>0</v>
          </cell>
          <cell r="AR383">
            <v>825</v>
          </cell>
          <cell r="AS383">
            <v>0</v>
          </cell>
          <cell r="AT383">
            <v>0</v>
          </cell>
          <cell r="AU383">
            <v>66026</v>
          </cell>
          <cell r="AV383">
            <v>42472.343195075657</v>
          </cell>
          <cell r="AX383">
            <v>665</v>
          </cell>
          <cell r="AY383" t="str">
            <v>FREETOWN LAKEVILLE</v>
          </cell>
          <cell r="BC383">
            <v>0</v>
          </cell>
          <cell r="BF383">
            <v>0</v>
          </cell>
          <cell r="BG383">
            <v>0</v>
          </cell>
          <cell r="BI383">
            <v>0</v>
          </cell>
          <cell r="BJ383">
            <v>44364</v>
          </cell>
          <cell r="BK383">
            <v>44364</v>
          </cell>
          <cell r="BL383">
            <v>0</v>
          </cell>
          <cell r="BN383">
            <v>0</v>
          </cell>
          <cell r="BO383">
            <v>0</v>
          </cell>
          <cell r="BQ383">
            <v>8146</v>
          </cell>
          <cell r="BR383">
            <v>16245.5</v>
          </cell>
          <cell r="BT383" t="str">
            <v>fy12</v>
          </cell>
          <cell r="BU383">
            <v>-665</v>
          </cell>
        </row>
        <row r="384">
          <cell r="A384">
            <v>670</v>
          </cell>
          <cell r="B384">
            <v>720</v>
          </cell>
          <cell r="C384" t="str">
            <v>FRONTIER</v>
          </cell>
          <cell r="D384">
            <v>36</v>
          </cell>
          <cell r="E384">
            <v>624744</v>
          </cell>
          <cell r="F384">
            <v>32050</v>
          </cell>
          <cell r="G384">
            <v>656794</v>
          </cell>
          <cell r="I384">
            <v>118717.49431758537</v>
          </cell>
          <cell r="J384">
            <v>0.72197107565187735</v>
          </cell>
          <cell r="K384">
            <v>32050</v>
          </cell>
          <cell r="L384">
            <v>150767.49431758537</v>
          </cell>
          <cell r="N384">
            <v>506026.50568241463</v>
          </cell>
          <cell r="P384">
            <v>0</v>
          </cell>
          <cell r="Q384">
            <v>118717.49431758537</v>
          </cell>
          <cell r="R384">
            <v>32050</v>
          </cell>
          <cell r="S384">
            <v>150767.49431758537</v>
          </cell>
          <cell r="U384">
            <v>196485.25</v>
          </cell>
          <cell r="V384">
            <v>0</v>
          </cell>
          <cell r="W384">
            <v>670</v>
          </cell>
          <cell r="X384">
            <v>36</v>
          </cell>
          <cell r="Y384">
            <v>624744</v>
          </cell>
          <cell r="Z384">
            <v>0</v>
          </cell>
          <cell r="AA384">
            <v>624744</v>
          </cell>
          <cell r="AB384">
            <v>32050</v>
          </cell>
          <cell r="AC384">
            <v>656794</v>
          </cell>
          <cell r="AD384">
            <v>0</v>
          </cell>
          <cell r="AE384">
            <v>0</v>
          </cell>
          <cell r="AF384">
            <v>0</v>
          </cell>
          <cell r="AG384">
            <v>656794</v>
          </cell>
          <cell r="AI384">
            <v>670</v>
          </cell>
          <cell r="AJ384">
            <v>720</v>
          </cell>
          <cell r="AK384" t="str">
            <v>FRONTIER</v>
          </cell>
          <cell r="AL384">
            <v>624744</v>
          </cell>
          <cell r="AM384">
            <v>500739</v>
          </cell>
          <cell r="AN384">
            <v>124005</v>
          </cell>
          <cell r="AO384">
            <v>10307.75</v>
          </cell>
          <cell r="AP384">
            <v>12512.25</v>
          </cell>
          <cell r="AQ384">
            <v>0</v>
          </cell>
          <cell r="AR384">
            <v>0</v>
          </cell>
          <cell r="AS384">
            <v>17610.25</v>
          </cell>
          <cell r="AT384">
            <v>0</v>
          </cell>
          <cell r="AU384">
            <v>164435.25</v>
          </cell>
          <cell r="AV384">
            <v>118717.49431758537</v>
          </cell>
          <cell r="AX384">
            <v>670</v>
          </cell>
          <cell r="AY384" t="str">
            <v>FRONTIER</v>
          </cell>
          <cell r="BC384">
            <v>0</v>
          </cell>
          <cell r="BF384">
            <v>0</v>
          </cell>
          <cell r="BG384">
            <v>0</v>
          </cell>
          <cell r="BI384">
            <v>0</v>
          </cell>
          <cell r="BJ384">
            <v>124005</v>
          </cell>
          <cell r="BK384">
            <v>124005</v>
          </cell>
          <cell r="BL384">
            <v>0</v>
          </cell>
          <cell r="BN384">
            <v>0</v>
          </cell>
          <cell r="BO384">
            <v>0</v>
          </cell>
          <cell r="BQ384">
            <v>59900</v>
          </cell>
          <cell r="BR384">
            <v>4615.75</v>
          </cell>
          <cell r="BU384">
            <v>-670</v>
          </cell>
        </row>
        <row r="385">
          <cell r="A385">
            <v>672</v>
          </cell>
          <cell r="B385">
            <v>721</v>
          </cell>
          <cell r="C385" t="str">
            <v>GATEWAY</v>
          </cell>
          <cell r="D385">
            <v>2</v>
          </cell>
          <cell r="E385">
            <v>26112</v>
          </cell>
          <cell r="F385">
            <v>1772</v>
          </cell>
          <cell r="G385">
            <v>27884</v>
          </cell>
          <cell r="I385">
            <v>0</v>
          </cell>
          <cell r="J385">
            <v>0</v>
          </cell>
          <cell r="K385">
            <v>1772</v>
          </cell>
          <cell r="L385">
            <v>1772</v>
          </cell>
          <cell r="N385">
            <v>26112</v>
          </cell>
          <cell r="P385">
            <v>0</v>
          </cell>
          <cell r="Q385">
            <v>0</v>
          </cell>
          <cell r="R385">
            <v>1772</v>
          </cell>
          <cell r="S385">
            <v>1772</v>
          </cell>
          <cell r="U385">
            <v>20579.75</v>
          </cell>
          <cell r="V385">
            <v>0</v>
          </cell>
          <cell r="W385">
            <v>672</v>
          </cell>
          <cell r="X385">
            <v>2</v>
          </cell>
          <cell r="Y385">
            <v>26112</v>
          </cell>
          <cell r="Z385">
            <v>0</v>
          </cell>
          <cell r="AA385">
            <v>26112</v>
          </cell>
          <cell r="AB385">
            <v>1772</v>
          </cell>
          <cell r="AC385">
            <v>27884</v>
          </cell>
          <cell r="AD385">
            <v>0</v>
          </cell>
          <cell r="AE385">
            <v>0</v>
          </cell>
          <cell r="AF385">
            <v>0</v>
          </cell>
          <cell r="AG385">
            <v>27884</v>
          </cell>
          <cell r="AI385">
            <v>672</v>
          </cell>
          <cell r="AJ385">
            <v>721</v>
          </cell>
          <cell r="AK385" t="str">
            <v>GATEWAY</v>
          </cell>
          <cell r="AL385">
            <v>26112</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-672</v>
          </cell>
        </row>
        <row r="386">
          <cell r="A386">
            <v>673</v>
          </cell>
          <cell r="B386">
            <v>772</v>
          </cell>
          <cell r="C386" t="str">
            <v>GROTON DUNSTABLE</v>
          </cell>
          <cell r="D386">
            <v>48</v>
          </cell>
          <cell r="E386">
            <v>562785</v>
          </cell>
          <cell r="F386">
            <v>42864</v>
          </cell>
          <cell r="G386">
            <v>605649</v>
          </cell>
          <cell r="I386">
            <v>76756.381653259203</v>
          </cell>
          <cell r="J386">
            <v>0.8219017992344817</v>
          </cell>
          <cell r="K386">
            <v>42864</v>
          </cell>
          <cell r="L386">
            <v>119620.3816532592</v>
          </cell>
          <cell r="N386">
            <v>486028.61834674078</v>
          </cell>
          <cell r="P386">
            <v>0</v>
          </cell>
          <cell r="Q386">
            <v>76756.381653259203</v>
          </cell>
          <cell r="R386">
            <v>42864</v>
          </cell>
          <cell r="S386">
            <v>119620.3816532592</v>
          </cell>
          <cell r="U386">
            <v>136252.75</v>
          </cell>
          <cell r="V386">
            <v>0</v>
          </cell>
          <cell r="W386">
            <v>673</v>
          </cell>
          <cell r="X386">
            <v>48</v>
          </cell>
          <cell r="Y386">
            <v>562785</v>
          </cell>
          <cell r="Z386">
            <v>0</v>
          </cell>
          <cell r="AA386">
            <v>562785</v>
          </cell>
          <cell r="AB386">
            <v>42864</v>
          </cell>
          <cell r="AC386">
            <v>605649</v>
          </cell>
          <cell r="AD386">
            <v>0</v>
          </cell>
          <cell r="AE386">
            <v>0</v>
          </cell>
          <cell r="AF386">
            <v>0</v>
          </cell>
          <cell r="AG386">
            <v>605649</v>
          </cell>
          <cell r="AI386">
            <v>673</v>
          </cell>
          <cell r="AJ386">
            <v>772</v>
          </cell>
          <cell r="AK386" t="str">
            <v>GROTON DUNSTABLE</v>
          </cell>
          <cell r="AL386">
            <v>562785</v>
          </cell>
          <cell r="AM386">
            <v>482610</v>
          </cell>
          <cell r="AN386">
            <v>80175</v>
          </cell>
          <cell r="AO386">
            <v>0</v>
          </cell>
          <cell r="AP386">
            <v>0</v>
          </cell>
          <cell r="AQ386">
            <v>0</v>
          </cell>
          <cell r="AR386">
            <v>0</v>
          </cell>
          <cell r="AS386">
            <v>13213.75</v>
          </cell>
          <cell r="AT386">
            <v>0</v>
          </cell>
          <cell r="AU386">
            <v>93388.75</v>
          </cell>
          <cell r="AV386">
            <v>76756.381653259203</v>
          </cell>
          <cell r="AX386">
            <v>673</v>
          </cell>
          <cell r="AY386" t="str">
            <v>GROTON DUNSTABLE</v>
          </cell>
          <cell r="BC386">
            <v>0</v>
          </cell>
          <cell r="BF386">
            <v>0</v>
          </cell>
          <cell r="BG386">
            <v>0</v>
          </cell>
          <cell r="BI386">
            <v>0</v>
          </cell>
          <cell r="BJ386">
            <v>80175</v>
          </cell>
          <cell r="BK386">
            <v>80175</v>
          </cell>
          <cell r="BL386">
            <v>0</v>
          </cell>
          <cell r="BN386">
            <v>0</v>
          </cell>
          <cell r="BO386">
            <v>0</v>
          </cell>
          <cell r="BQ386">
            <v>7134</v>
          </cell>
          <cell r="BR386">
            <v>1453.5</v>
          </cell>
          <cell r="BU386">
            <v>-673</v>
          </cell>
        </row>
        <row r="387">
          <cell r="A387">
            <v>674</v>
          </cell>
          <cell r="B387">
            <v>764</v>
          </cell>
          <cell r="C387" t="str">
            <v>GILL MONTAGUE</v>
          </cell>
          <cell r="D387">
            <v>67</v>
          </cell>
          <cell r="E387">
            <v>890125</v>
          </cell>
          <cell r="F387">
            <v>59796</v>
          </cell>
          <cell r="G387">
            <v>949921</v>
          </cell>
          <cell r="I387">
            <v>33902.051600938132</v>
          </cell>
          <cell r="J387">
            <v>0.20986946847699472</v>
          </cell>
          <cell r="K387">
            <v>59796</v>
          </cell>
          <cell r="L387">
            <v>93698.051600938139</v>
          </cell>
          <cell r="N387">
            <v>856222.9483990618</v>
          </cell>
          <cell r="P387">
            <v>0</v>
          </cell>
          <cell r="Q387">
            <v>33902.051600938132</v>
          </cell>
          <cell r="R387">
            <v>59796</v>
          </cell>
          <cell r="S387">
            <v>93698.051600938139</v>
          </cell>
          <cell r="U387">
            <v>221334.75</v>
          </cell>
          <cell r="V387">
            <v>0</v>
          </cell>
          <cell r="W387">
            <v>674</v>
          </cell>
          <cell r="X387">
            <v>67</v>
          </cell>
          <cell r="Y387">
            <v>890125</v>
          </cell>
          <cell r="Z387">
            <v>0</v>
          </cell>
          <cell r="AA387">
            <v>890125</v>
          </cell>
          <cell r="AB387">
            <v>59796</v>
          </cell>
          <cell r="AC387">
            <v>949921</v>
          </cell>
          <cell r="AD387">
            <v>0</v>
          </cell>
          <cell r="AE387">
            <v>0</v>
          </cell>
          <cell r="AF387">
            <v>0</v>
          </cell>
          <cell r="AG387">
            <v>949921</v>
          </cell>
          <cell r="AI387">
            <v>674</v>
          </cell>
          <cell r="AJ387">
            <v>764</v>
          </cell>
          <cell r="AK387" t="str">
            <v>GILL MONTAGUE</v>
          </cell>
          <cell r="AL387">
            <v>890125</v>
          </cell>
          <cell r="AM387">
            <v>854713</v>
          </cell>
          <cell r="AN387">
            <v>35412</v>
          </cell>
          <cell r="AO387">
            <v>32827.5</v>
          </cell>
          <cell r="AP387">
            <v>40971</v>
          </cell>
          <cell r="AQ387">
            <v>36879.25</v>
          </cell>
          <cell r="AR387">
            <v>7224</v>
          </cell>
          <cell r="AS387">
            <v>8225</v>
          </cell>
          <cell r="AT387">
            <v>0</v>
          </cell>
          <cell r="AU387">
            <v>161538.75</v>
          </cell>
          <cell r="AV387">
            <v>33902.051600938132</v>
          </cell>
          <cell r="AX387">
            <v>674</v>
          </cell>
          <cell r="AY387" t="str">
            <v>GILL MONTAGUE</v>
          </cell>
          <cell r="BC387">
            <v>0</v>
          </cell>
          <cell r="BF387">
            <v>0</v>
          </cell>
          <cell r="BG387">
            <v>0</v>
          </cell>
          <cell r="BI387">
            <v>0</v>
          </cell>
          <cell r="BJ387">
            <v>35412</v>
          </cell>
          <cell r="BK387">
            <v>35412</v>
          </cell>
          <cell r="BL387">
            <v>0</v>
          </cell>
          <cell r="BN387">
            <v>0</v>
          </cell>
          <cell r="BO387">
            <v>0</v>
          </cell>
          <cell r="BQ387">
            <v>60828</v>
          </cell>
          <cell r="BR387">
            <v>30886.25</v>
          </cell>
          <cell r="BU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-675</v>
          </cell>
        </row>
        <row r="389">
          <cell r="A389">
            <v>680</v>
          </cell>
          <cell r="B389">
            <v>725</v>
          </cell>
          <cell r="C389" t="str">
            <v>HAMPDEN WILBRAHAM</v>
          </cell>
          <cell r="D389">
            <v>8</v>
          </cell>
          <cell r="E389">
            <v>99772</v>
          </cell>
          <cell r="F389">
            <v>7102</v>
          </cell>
          <cell r="G389">
            <v>106874</v>
          </cell>
          <cell r="I389">
            <v>35772.7341048417</v>
          </cell>
          <cell r="J389">
            <v>0.6048234083571804</v>
          </cell>
          <cell r="K389">
            <v>7102</v>
          </cell>
          <cell r="L389">
            <v>42874.7341048417</v>
          </cell>
          <cell r="N389">
            <v>63999.2658951583</v>
          </cell>
          <cell r="P389">
            <v>0</v>
          </cell>
          <cell r="Q389">
            <v>35772.7341048417</v>
          </cell>
          <cell r="R389">
            <v>7102</v>
          </cell>
          <cell r="S389">
            <v>42874.7341048417</v>
          </cell>
          <cell r="U389">
            <v>66247.75</v>
          </cell>
          <cell r="V389">
            <v>0</v>
          </cell>
          <cell r="W389">
            <v>680</v>
          </cell>
          <cell r="X389">
            <v>8</v>
          </cell>
          <cell r="Y389">
            <v>99772</v>
          </cell>
          <cell r="Z389">
            <v>0</v>
          </cell>
          <cell r="AA389">
            <v>99772</v>
          </cell>
          <cell r="AB389">
            <v>7102</v>
          </cell>
          <cell r="AC389">
            <v>106874</v>
          </cell>
          <cell r="AD389">
            <v>0</v>
          </cell>
          <cell r="AE389">
            <v>0</v>
          </cell>
          <cell r="AF389">
            <v>0</v>
          </cell>
          <cell r="AG389">
            <v>106874</v>
          </cell>
          <cell r="AI389">
            <v>680</v>
          </cell>
          <cell r="AJ389">
            <v>725</v>
          </cell>
          <cell r="AK389" t="str">
            <v>HAMPDEN WILBRAHAM</v>
          </cell>
          <cell r="AL389">
            <v>99772</v>
          </cell>
          <cell r="AM389">
            <v>62406</v>
          </cell>
          <cell r="AN389">
            <v>37366</v>
          </cell>
          <cell r="AO389">
            <v>0</v>
          </cell>
          <cell r="AP389">
            <v>8975.25</v>
          </cell>
          <cell r="AQ389">
            <v>7619.5</v>
          </cell>
          <cell r="AR389">
            <v>5185</v>
          </cell>
          <cell r="AS389">
            <v>0</v>
          </cell>
          <cell r="AT389">
            <v>0</v>
          </cell>
          <cell r="AU389">
            <v>59145.75</v>
          </cell>
          <cell r="AV389">
            <v>35772.7341048417</v>
          </cell>
          <cell r="AX389">
            <v>680</v>
          </cell>
          <cell r="AY389" t="str">
            <v>HAMPDEN WILBRAHAM</v>
          </cell>
          <cell r="BC389">
            <v>0</v>
          </cell>
          <cell r="BF389">
            <v>0</v>
          </cell>
          <cell r="BG389">
            <v>0</v>
          </cell>
          <cell r="BI389">
            <v>0</v>
          </cell>
          <cell r="BJ389">
            <v>37366</v>
          </cell>
          <cell r="BK389">
            <v>37366</v>
          </cell>
          <cell r="BL389">
            <v>0</v>
          </cell>
          <cell r="BN389">
            <v>0</v>
          </cell>
          <cell r="BO389">
            <v>0</v>
          </cell>
          <cell r="BQ389">
            <v>1909</v>
          </cell>
          <cell r="BR389">
            <v>0</v>
          </cell>
          <cell r="BU389">
            <v>-680</v>
          </cell>
        </row>
        <row r="390">
          <cell r="A390">
            <v>683</v>
          </cell>
          <cell r="B390">
            <v>726</v>
          </cell>
          <cell r="C390" t="str">
            <v>HAMPSHIRE</v>
          </cell>
          <cell r="D390">
            <v>19</v>
          </cell>
          <cell r="E390">
            <v>263440</v>
          </cell>
          <cell r="F390">
            <v>16897</v>
          </cell>
          <cell r="G390">
            <v>280337</v>
          </cell>
          <cell r="I390">
            <v>0</v>
          </cell>
          <cell r="J390">
            <v>0</v>
          </cell>
          <cell r="K390">
            <v>16897</v>
          </cell>
          <cell r="L390">
            <v>16897</v>
          </cell>
          <cell r="N390">
            <v>263440</v>
          </cell>
          <cell r="P390">
            <v>0</v>
          </cell>
          <cell r="Q390">
            <v>0</v>
          </cell>
          <cell r="R390">
            <v>16897</v>
          </cell>
          <cell r="S390">
            <v>16897</v>
          </cell>
          <cell r="U390">
            <v>49972.25</v>
          </cell>
          <cell r="V390">
            <v>0</v>
          </cell>
          <cell r="W390">
            <v>683</v>
          </cell>
          <cell r="X390">
            <v>19</v>
          </cell>
          <cell r="Y390">
            <v>263440</v>
          </cell>
          <cell r="Z390">
            <v>0</v>
          </cell>
          <cell r="AA390">
            <v>263440</v>
          </cell>
          <cell r="AB390">
            <v>16897</v>
          </cell>
          <cell r="AC390">
            <v>280337</v>
          </cell>
          <cell r="AD390">
            <v>0</v>
          </cell>
          <cell r="AE390">
            <v>0</v>
          </cell>
          <cell r="AF390">
            <v>0</v>
          </cell>
          <cell r="AG390">
            <v>280337</v>
          </cell>
          <cell r="AI390">
            <v>683</v>
          </cell>
          <cell r="AJ390">
            <v>726</v>
          </cell>
          <cell r="AK390" t="str">
            <v>HAMPSHIRE</v>
          </cell>
          <cell r="AL390">
            <v>263440</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-685</v>
          </cell>
        </row>
        <row r="392">
          <cell r="A392">
            <v>690</v>
          </cell>
          <cell r="B392">
            <v>728</v>
          </cell>
          <cell r="C392" t="str">
            <v>KING PHILIP</v>
          </cell>
          <cell r="D392">
            <v>12</v>
          </cell>
          <cell r="E392">
            <v>148272</v>
          </cell>
          <cell r="F392">
            <v>10716</v>
          </cell>
          <cell r="G392">
            <v>158988</v>
          </cell>
          <cell r="I392">
            <v>19244.86166503045</v>
          </cell>
          <cell r="J392">
            <v>0.95736054447470154</v>
          </cell>
          <cell r="K392">
            <v>10716</v>
          </cell>
          <cell r="L392">
            <v>29960.86166503045</v>
          </cell>
          <cell r="N392">
            <v>129027.13833496955</v>
          </cell>
          <cell r="P392">
            <v>0</v>
          </cell>
          <cell r="Q392">
            <v>19244.86166503045</v>
          </cell>
          <cell r="R392">
            <v>10716</v>
          </cell>
          <cell r="S392">
            <v>29960.86166503045</v>
          </cell>
          <cell r="U392">
            <v>30818</v>
          </cell>
          <cell r="V392">
            <v>0</v>
          </cell>
          <cell r="W392">
            <v>690</v>
          </cell>
          <cell r="X392">
            <v>12</v>
          </cell>
          <cell r="Y392">
            <v>148272</v>
          </cell>
          <cell r="Z392">
            <v>0</v>
          </cell>
          <cell r="AA392">
            <v>148272</v>
          </cell>
          <cell r="AB392">
            <v>10716</v>
          </cell>
          <cell r="AC392">
            <v>158988</v>
          </cell>
          <cell r="AD392">
            <v>0</v>
          </cell>
          <cell r="AE392">
            <v>0</v>
          </cell>
          <cell r="AF392">
            <v>0</v>
          </cell>
          <cell r="AG392">
            <v>158988</v>
          </cell>
          <cell r="AI392">
            <v>690</v>
          </cell>
          <cell r="AJ392">
            <v>728</v>
          </cell>
          <cell r="AK392" t="str">
            <v>KING PHILIP</v>
          </cell>
          <cell r="AL392">
            <v>148272</v>
          </cell>
          <cell r="AM392">
            <v>128170</v>
          </cell>
          <cell r="AN392">
            <v>20102</v>
          </cell>
          <cell r="AO392">
            <v>0</v>
          </cell>
          <cell r="AP392">
            <v>0</v>
          </cell>
          <cell r="AQ392">
            <v>0</v>
          </cell>
          <cell r="AR392">
            <v>0</v>
          </cell>
          <cell r="AS392">
            <v>0</v>
          </cell>
          <cell r="AT392">
            <v>0</v>
          </cell>
          <cell r="AU392">
            <v>20102</v>
          </cell>
          <cell r="AV392">
            <v>19244.86166503045</v>
          </cell>
          <cell r="AX392">
            <v>690</v>
          </cell>
          <cell r="AY392" t="str">
            <v>KING PHILIP</v>
          </cell>
          <cell r="BC392">
            <v>0</v>
          </cell>
          <cell r="BF392">
            <v>0</v>
          </cell>
          <cell r="BG392">
            <v>0</v>
          </cell>
          <cell r="BI392">
            <v>0</v>
          </cell>
          <cell r="BJ392">
            <v>20102</v>
          </cell>
          <cell r="BK392">
            <v>20102</v>
          </cell>
          <cell r="BL392">
            <v>0</v>
          </cell>
          <cell r="BN392">
            <v>0</v>
          </cell>
          <cell r="BO392">
            <v>0</v>
          </cell>
          <cell r="BQ392">
            <v>8423</v>
          </cell>
          <cell r="BR392">
            <v>0</v>
          </cell>
          <cell r="BU392">
            <v>-690</v>
          </cell>
        </row>
        <row r="393">
          <cell r="A393">
            <v>695</v>
          </cell>
          <cell r="B393">
            <v>729</v>
          </cell>
          <cell r="C393" t="str">
            <v>LINCOLN SUDBURY</v>
          </cell>
          <cell r="D393">
            <v>1</v>
          </cell>
          <cell r="E393">
            <v>14511</v>
          </cell>
          <cell r="F393">
            <v>872</v>
          </cell>
          <cell r="G393">
            <v>15383</v>
          </cell>
          <cell r="I393">
            <v>827.15951042614211</v>
          </cell>
          <cell r="J393">
            <v>0.13290905606590217</v>
          </cell>
          <cell r="K393">
            <v>872</v>
          </cell>
          <cell r="L393">
            <v>1699.1595104261421</v>
          </cell>
          <cell r="N393">
            <v>13683.840489573859</v>
          </cell>
          <cell r="P393">
            <v>0</v>
          </cell>
          <cell r="Q393">
            <v>827.15951042614211</v>
          </cell>
          <cell r="R393">
            <v>872</v>
          </cell>
          <cell r="S393">
            <v>1699.1595104261421</v>
          </cell>
          <cell r="U393">
            <v>7095.5</v>
          </cell>
          <cell r="V393">
            <v>0</v>
          </cell>
          <cell r="W393">
            <v>695</v>
          </cell>
          <cell r="X393">
            <v>1</v>
          </cell>
          <cell r="Y393">
            <v>14511</v>
          </cell>
          <cell r="Z393">
            <v>0</v>
          </cell>
          <cell r="AA393">
            <v>14511</v>
          </cell>
          <cell r="AB393">
            <v>872</v>
          </cell>
          <cell r="AC393">
            <v>15383</v>
          </cell>
          <cell r="AD393">
            <v>0</v>
          </cell>
          <cell r="AE393">
            <v>0</v>
          </cell>
          <cell r="AF393">
            <v>0</v>
          </cell>
          <cell r="AG393">
            <v>15383</v>
          </cell>
          <cell r="AI393">
            <v>695</v>
          </cell>
          <cell r="AJ393">
            <v>729</v>
          </cell>
          <cell r="AK393" t="str">
            <v>LINCOLN SUDBURY</v>
          </cell>
          <cell r="AL393">
            <v>14511</v>
          </cell>
          <cell r="AM393">
            <v>13647</v>
          </cell>
          <cell r="AN393">
            <v>864</v>
          </cell>
          <cell r="AO393">
            <v>0</v>
          </cell>
          <cell r="AP393">
            <v>3614</v>
          </cell>
          <cell r="AQ393">
            <v>0</v>
          </cell>
          <cell r="AR393">
            <v>0</v>
          </cell>
          <cell r="AS393">
            <v>1745.5</v>
          </cell>
          <cell r="AT393">
            <v>0</v>
          </cell>
          <cell r="AU393">
            <v>6223.5</v>
          </cell>
          <cell r="AV393">
            <v>827.15951042614211</v>
          </cell>
          <cell r="AX393">
            <v>695</v>
          </cell>
          <cell r="AY393" t="str">
            <v>LINCOLN SUDBURY</v>
          </cell>
          <cell r="BC393">
            <v>0</v>
          </cell>
          <cell r="BF393">
            <v>0</v>
          </cell>
          <cell r="BG393">
            <v>0</v>
          </cell>
          <cell r="BI393">
            <v>0</v>
          </cell>
          <cell r="BJ393">
            <v>864</v>
          </cell>
          <cell r="BK393">
            <v>864</v>
          </cell>
          <cell r="BL393">
            <v>0</v>
          </cell>
          <cell r="BN393">
            <v>0</v>
          </cell>
          <cell r="BO393">
            <v>0</v>
          </cell>
          <cell r="BQ393">
            <v>160</v>
          </cell>
          <cell r="BR393">
            <v>0</v>
          </cell>
          <cell r="BU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-698</v>
          </cell>
        </row>
        <row r="395">
          <cell r="A395">
            <v>700</v>
          </cell>
          <cell r="B395">
            <v>731</v>
          </cell>
          <cell r="C395" t="str">
            <v>MARTHAS VINEYARD</v>
          </cell>
          <cell r="D395">
            <v>43</v>
          </cell>
          <cell r="E395">
            <v>896077</v>
          </cell>
          <cell r="F395">
            <v>38399</v>
          </cell>
          <cell r="G395">
            <v>934476</v>
          </cell>
          <cell r="I395">
            <v>0</v>
          </cell>
          <cell r="J395">
            <v>0</v>
          </cell>
          <cell r="K395">
            <v>38399</v>
          </cell>
          <cell r="L395">
            <v>38399</v>
          </cell>
          <cell r="N395">
            <v>896077</v>
          </cell>
          <cell r="P395">
            <v>0</v>
          </cell>
          <cell r="Q395">
            <v>0</v>
          </cell>
          <cell r="R395">
            <v>38399</v>
          </cell>
          <cell r="S395">
            <v>38399</v>
          </cell>
          <cell r="U395">
            <v>94424</v>
          </cell>
          <cell r="V395">
            <v>0</v>
          </cell>
          <cell r="W395">
            <v>700</v>
          </cell>
          <cell r="X395">
            <v>43</v>
          </cell>
          <cell r="Y395">
            <v>896077</v>
          </cell>
          <cell r="Z395">
            <v>0</v>
          </cell>
          <cell r="AA395">
            <v>896077</v>
          </cell>
          <cell r="AB395">
            <v>38399</v>
          </cell>
          <cell r="AC395">
            <v>934476</v>
          </cell>
          <cell r="AD395">
            <v>0</v>
          </cell>
          <cell r="AE395">
            <v>0</v>
          </cell>
          <cell r="AF395">
            <v>0</v>
          </cell>
          <cell r="AG395">
            <v>934476</v>
          </cell>
          <cell r="AI395">
            <v>700</v>
          </cell>
          <cell r="AJ395">
            <v>731</v>
          </cell>
          <cell r="AK395" t="str">
            <v>MARTHAS VINEYARD</v>
          </cell>
          <cell r="AL395">
            <v>896077</v>
          </cell>
          <cell r="AM395">
            <v>913995</v>
          </cell>
          <cell r="AN395">
            <v>0</v>
          </cell>
          <cell r="AO395">
            <v>17590</v>
          </cell>
          <cell r="AP395">
            <v>27836.75</v>
          </cell>
          <cell r="AQ395">
            <v>1566</v>
          </cell>
          <cell r="AR395">
            <v>0</v>
          </cell>
          <cell r="AS395">
            <v>9032.25</v>
          </cell>
          <cell r="AT395">
            <v>0</v>
          </cell>
          <cell r="AU395">
            <v>56025</v>
          </cell>
          <cell r="AV395">
            <v>0</v>
          </cell>
          <cell r="AX395">
            <v>700</v>
          </cell>
          <cell r="AY395" t="str">
            <v>MARTHAS VINEYARD</v>
          </cell>
          <cell r="BC395">
            <v>0</v>
          </cell>
          <cell r="BF395">
            <v>0</v>
          </cell>
          <cell r="BG395">
            <v>0</v>
          </cell>
          <cell r="BI395">
            <v>0</v>
          </cell>
          <cell r="BJ395">
            <v>0</v>
          </cell>
          <cell r="BK395">
            <v>0</v>
          </cell>
          <cell r="BL395">
            <v>0</v>
          </cell>
          <cell r="BN395">
            <v>0</v>
          </cell>
          <cell r="BO395">
            <v>0</v>
          </cell>
          <cell r="BQ395">
            <v>66844</v>
          </cell>
          <cell r="BR395">
            <v>6321.25</v>
          </cell>
          <cell r="BU395">
            <v>-700</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U396">
            <v>3104.5</v>
          </cell>
          <cell r="V396">
            <v>0</v>
          </cell>
          <cell r="W396">
            <v>705</v>
          </cell>
          <cell r="AI396">
            <v>705</v>
          </cell>
          <cell r="AJ396">
            <v>732</v>
          </cell>
          <cell r="AK396" t="str">
            <v>MASCONOMET</v>
          </cell>
          <cell r="AL396">
            <v>0</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-705</v>
          </cell>
        </row>
        <row r="397">
          <cell r="A397">
            <v>710</v>
          </cell>
          <cell r="B397">
            <v>733</v>
          </cell>
          <cell r="C397" t="str">
            <v>MENDON UPTON</v>
          </cell>
          <cell r="D397">
            <v>13</v>
          </cell>
          <cell r="E397">
            <v>159861</v>
          </cell>
          <cell r="F397">
            <v>11360</v>
          </cell>
          <cell r="G397">
            <v>171221</v>
          </cell>
          <cell r="I397">
            <v>0</v>
          </cell>
          <cell r="J397">
            <v>0</v>
          </cell>
          <cell r="K397">
            <v>11360</v>
          </cell>
          <cell r="L397">
            <v>11360</v>
          </cell>
          <cell r="N397">
            <v>159861</v>
          </cell>
          <cell r="P397">
            <v>0</v>
          </cell>
          <cell r="Q397">
            <v>0</v>
          </cell>
          <cell r="R397">
            <v>11360</v>
          </cell>
          <cell r="S397">
            <v>11360</v>
          </cell>
          <cell r="U397">
            <v>41234.25</v>
          </cell>
          <cell r="V397">
            <v>0</v>
          </cell>
          <cell r="W397">
            <v>710</v>
          </cell>
          <cell r="X397">
            <v>13</v>
          </cell>
          <cell r="Y397">
            <v>159861</v>
          </cell>
          <cell r="Z397">
            <v>0</v>
          </cell>
          <cell r="AA397">
            <v>159861</v>
          </cell>
          <cell r="AB397">
            <v>11360</v>
          </cell>
          <cell r="AC397">
            <v>171221</v>
          </cell>
          <cell r="AD397">
            <v>0</v>
          </cell>
          <cell r="AE397">
            <v>0</v>
          </cell>
          <cell r="AF397">
            <v>0</v>
          </cell>
          <cell r="AG397">
            <v>171221</v>
          </cell>
          <cell r="AI397">
            <v>710</v>
          </cell>
          <cell r="AJ397">
            <v>733</v>
          </cell>
          <cell r="AK397" t="str">
            <v>MENDON UPTON</v>
          </cell>
          <cell r="AL397">
            <v>159861</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-710</v>
          </cell>
        </row>
        <row r="398">
          <cell r="A398">
            <v>712</v>
          </cell>
          <cell r="B398">
            <v>811</v>
          </cell>
          <cell r="C398" t="str">
            <v>MONOMOY</v>
          </cell>
          <cell r="D398">
            <v>69</v>
          </cell>
          <cell r="E398">
            <v>1033337</v>
          </cell>
          <cell r="F398">
            <v>61461</v>
          </cell>
          <cell r="G398">
            <v>1094798</v>
          </cell>
          <cell r="I398">
            <v>41054.492228708623</v>
          </cell>
          <cell r="J398">
            <v>0.29725130357193708</v>
          </cell>
          <cell r="K398">
            <v>61461</v>
          </cell>
          <cell r="L398">
            <v>102515.49222870862</v>
          </cell>
          <cell r="N398">
            <v>992282.50777129142</v>
          </cell>
          <cell r="P398">
            <v>0</v>
          </cell>
          <cell r="Q398">
            <v>41054.492228708623</v>
          </cell>
          <cell r="R398">
            <v>61461</v>
          </cell>
          <cell r="S398">
            <v>102515.49222870862</v>
          </cell>
          <cell r="U398">
            <v>199574.75</v>
          </cell>
          <cell r="V398">
            <v>0</v>
          </cell>
          <cell r="W398">
            <v>712</v>
          </cell>
          <cell r="X398">
            <v>69</v>
          </cell>
          <cell r="Y398">
            <v>1033337</v>
          </cell>
          <cell r="Z398">
            <v>0</v>
          </cell>
          <cell r="AA398">
            <v>1033337</v>
          </cell>
          <cell r="AB398">
            <v>61461</v>
          </cell>
          <cell r="AC398">
            <v>1094798</v>
          </cell>
          <cell r="AD398">
            <v>0</v>
          </cell>
          <cell r="AE398">
            <v>0</v>
          </cell>
          <cell r="AF398">
            <v>0</v>
          </cell>
          <cell r="AG398">
            <v>1094798</v>
          </cell>
          <cell r="AI398">
            <v>712</v>
          </cell>
          <cell r="AJ398">
            <v>811</v>
          </cell>
          <cell r="AK398" t="str">
            <v>MONOMOY</v>
          </cell>
          <cell r="AL398">
            <v>1033337</v>
          </cell>
          <cell r="AM398">
            <v>990454</v>
          </cell>
          <cell r="AN398">
            <v>42883</v>
          </cell>
          <cell r="AO398">
            <v>13156.25</v>
          </cell>
          <cell r="AP398">
            <v>69549.5</v>
          </cell>
          <cell r="AQ398">
            <v>6630.5</v>
          </cell>
          <cell r="AR398">
            <v>0</v>
          </cell>
          <cell r="AS398">
            <v>5894.5</v>
          </cell>
          <cell r="AT398">
            <v>0</v>
          </cell>
          <cell r="AU398">
            <v>138113.75</v>
          </cell>
          <cell r="AV398">
            <v>41054.492228708623</v>
          </cell>
          <cell r="AX398">
            <v>712</v>
          </cell>
          <cell r="AY398" t="str">
            <v>MONOMOY</v>
          </cell>
          <cell r="BC398">
            <v>0</v>
          </cell>
          <cell r="BF398">
            <v>0</v>
          </cell>
          <cell r="BG398">
            <v>0</v>
          </cell>
          <cell r="BI398">
            <v>0</v>
          </cell>
          <cell r="BJ398">
            <v>42883</v>
          </cell>
          <cell r="BK398">
            <v>42883</v>
          </cell>
          <cell r="BL398">
            <v>0</v>
          </cell>
          <cell r="BN398">
            <v>0</v>
          </cell>
          <cell r="BO398">
            <v>0</v>
          </cell>
          <cell r="BQ398">
            <v>41333</v>
          </cell>
          <cell r="BR398">
            <v>25609</v>
          </cell>
          <cell r="BT398" t="str">
            <v>fy13</v>
          </cell>
          <cell r="BU398">
            <v>-712</v>
          </cell>
        </row>
        <row r="399">
          <cell r="A399">
            <v>715</v>
          </cell>
          <cell r="B399">
            <v>736</v>
          </cell>
          <cell r="C399" t="str">
            <v>MOUNT GREYLOCK</v>
          </cell>
          <cell r="D399">
            <v>19</v>
          </cell>
          <cell r="E399">
            <v>344584</v>
          </cell>
          <cell r="F399">
            <v>16967</v>
          </cell>
          <cell r="G399">
            <v>361551</v>
          </cell>
          <cell r="I399">
            <v>64318.353459443875</v>
          </cell>
          <cell r="J399">
            <v>0.56690254534868334</v>
          </cell>
          <cell r="K399">
            <v>16967</v>
          </cell>
          <cell r="L399">
            <v>81285.353459443868</v>
          </cell>
          <cell r="N399">
            <v>280265.6465405561</v>
          </cell>
          <cell r="P399">
            <v>0</v>
          </cell>
          <cell r="Q399">
            <v>64318.353459443875</v>
          </cell>
          <cell r="R399">
            <v>16967</v>
          </cell>
          <cell r="S399">
            <v>81285.353459443868</v>
          </cell>
          <cell r="U399">
            <v>130422.75</v>
          </cell>
          <cell r="V399">
            <v>0</v>
          </cell>
          <cell r="W399">
            <v>715</v>
          </cell>
          <cell r="X399">
            <v>19</v>
          </cell>
          <cell r="Y399">
            <v>344584</v>
          </cell>
          <cell r="Z399">
            <v>0</v>
          </cell>
          <cell r="AA399">
            <v>344584</v>
          </cell>
          <cell r="AB399">
            <v>16967</v>
          </cell>
          <cell r="AC399">
            <v>361551</v>
          </cell>
          <cell r="AD399">
            <v>0</v>
          </cell>
          <cell r="AE399">
            <v>0</v>
          </cell>
          <cell r="AF399">
            <v>0</v>
          </cell>
          <cell r="AG399">
            <v>361551</v>
          </cell>
          <cell r="AI399">
            <v>715</v>
          </cell>
          <cell r="AJ399">
            <v>736</v>
          </cell>
          <cell r="AK399" t="str">
            <v>MOUNT GREYLOCK</v>
          </cell>
          <cell r="AL399">
            <v>344584</v>
          </cell>
          <cell r="AM399">
            <v>277401</v>
          </cell>
          <cell r="AN399">
            <v>67183</v>
          </cell>
          <cell r="AO399">
            <v>0</v>
          </cell>
          <cell r="AP399">
            <v>26385.75</v>
          </cell>
          <cell r="AQ399">
            <v>0</v>
          </cell>
          <cell r="AR399">
            <v>4374.25</v>
          </cell>
          <cell r="AS399">
            <v>15512.75</v>
          </cell>
          <cell r="AT399">
            <v>0</v>
          </cell>
          <cell r="AU399">
            <v>113455.75</v>
          </cell>
          <cell r="AV399">
            <v>64318.353459443875</v>
          </cell>
          <cell r="AX399">
            <v>715</v>
          </cell>
          <cell r="AY399" t="str">
            <v>MOUNT GREYLOCK</v>
          </cell>
          <cell r="BC399">
            <v>0</v>
          </cell>
          <cell r="BF399">
            <v>0</v>
          </cell>
          <cell r="BG399">
            <v>0</v>
          </cell>
          <cell r="BI399">
            <v>0</v>
          </cell>
          <cell r="BJ399">
            <v>67183</v>
          </cell>
          <cell r="BK399">
            <v>67183</v>
          </cell>
          <cell r="BL399">
            <v>0</v>
          </cell>
          <cell r="BN399">
            <v>0</v>
          </cell>
          <cell r="BO399">
            <v>0</v>
          </cell>
          <cell r="BQ399">
            <v>8416</v>
          </cell>
          <cell r="BR399">
            <v>0</v>
          </cell>
          <cell r="BU399">
            <v>-715</v>
          </cell>
        </row>
        <row r="400">
          <cell r="A400">
            <v>717</v>
          </cell>
          <cell r="B400">
            <v>734</v>
          </cell>
          <cell r="C400" t="str">
            <v>MOHAWK TRAIL</v>
          </cell>
          <cell r="D400">
            <v>52</v>
          </cell>
          <cell r="E400">
            <v>814109</v>
          </cell>
          <cell r="F400">
            <v>46415</v>
          </cell>
          <cell r="G400">
            <v>860524</v>
          </cell>
          <cell r="I400">
            <v>170995.12420917093</v>
          </cell>
          <cell r="J400">
            <v>0.71863222404805693</v>
          </cell>
          <cell r="K400">
            <v>46415</v>
          </cell>
          <cell r="L400">
            <v>217410.12420917093</v>
          </cell>
          <cell r="N400">
            <v>643113.87579082907</v>
          </cell>
          <cell r="P400">
            <v>0</v>
          </cell>
          <cell r="Q400">
            <v>170995.12420917093</v>
          </cell>
          <cell r="R400">
            <v>46415</v>
          </cell>
          <cell r="S400">
            <v>217410.12420917093</v>
          </cell>
          <cell r="U400">
            <v>284360.25</v>
          </cell>
          <cell r="V400">
            <v>0</v>
          </cell>
          <cell r="W400">
            <v>717</v>
          </cell>
          <cell r="X400">
            <v>52</v>
          </cell>
          <cell r="Y400">
            <v>814109</v>
          </cell>
          <cell r="Z400">
            <v>0</v>
          </cell>
          <cell r="AA400">
            <v>814109</v>
          </cell>
          <cell r="AB400">
            <v>46415</v>
          </cell>
          <cell r="AC400">
            <v>860524</v>
          </cell>
          <cell r="AD400">
            <v>0</v>
          </cell>
          <cell r="AE400">
            <v>0</v>
          </cell>
          <cell r="AF400">
            <v>0</v>
          </cell>
          <cell r="AG400">
            <v>860524</v>
          </cell>
          <cell r="AI400">
            <v>717</v>
          </cell>
          <cell r="AJ400">
            <v>734</v>
          </cell>
          <cell r="AK400" t="str">
            <v>MOHAWK TRAIL</v>
          </cell>
          <cell r="AL400">
            <v>814109</v>
          </cell>
          <cell r="AM400">
            <v>635498</v>
          </cell>
          <cell r="AN400">
            <v>178611</v>
          </cell>
          <cell r="AO400">
            <v>3287</v>
          </cell>
          <cell r="AP400">
            <v>17844.5</v>
          </cell>
          <cell r="AQ400">
            <v>0</v>
          </cell>
          <cell r="AR400">
            <v>22263</v>
          </cell>
          <cell r="AS400">
            <v>15939.75</v>
          </cell>
          <cell r="AT400">
            <v>0</v>
          </cell>
          <cell r="AU400">
            <v>237945.25</v>
          </cell>
          <cell r="AV400">
            <v>170995.12420917093</v>
          </cell>
          <cell r="AX400">
            <v>717</v>
          </cell>
          <cell r="AY400" t="str">
            <v>MOHAWK TRAIL</v>
          </cell>
          <cell r="BC400">
            <v>0</v>
          </cell>
          <cell r="BF400">
            <v>0</v>
          </cell>
          <cell r="BG400">
            <v>0</v>
          </cell>
          <cell r="BI400">
            <v>0</v>
          </cell>
          <cell r="BJ400">
            <v>178611</v>
          </cell>
          <cell r="BK400">
            <v>178611</v>
          </cell>
          <cell r="BL400">
            <v>0</v>
          </cell>
          <cell r="BN400">
            <v>0</v>
          </cell>
          <cell r="BO400">
            <v>0</v>
          </cell>
          <cell r="BQ400">
            <v>29103</v>
          </cell>
          <cell r="BR400">
            <v>13724.25</v>
          </cell>
          <cell r="BU400">
            <v>-717</v>
          </cell>
        </row>
        <row r="401">
          <cell r="A401">
            <v>720</v>
          </cell>
          <cell r="B401">
            <v>737</v>
          </cell>
          <cell r="C401" t="str">
            <v>NARRAGANSETT</v>
          </cell>
          <cell r="D401">
            <v>15</v>
          </cell>
          <cell r="E401">
            <v>175390</v>
          </cell>
          <cell r="F401">
            <v>13395</v>
          </cell>
          <cell r="G401">
            <v>188785</v>
          </cell>
          <cell r="I401">
            <v>41290.960283193876</v>
          </cell>
          <cell r="J401">
            <v>0.76156237986294184</v>
          </cell>
          <cell r="K401">
            <v>13395</v>
          </cell>
          <cell r="L401">
            <v>54685.960283193876</v>
          </cell>
          <cell r="N401">
            <v>134099.03971680612</v>
          </cell>
          <cell r="P401">
            <v>0</v>
          </cell>
          <cell r="Q401">
            <v>41290.960283193876</v>
          </cell>
          <cell r="R401">
            <v>13395</v>
          </cell>
          <cell r="S401">
            <v>54685.960283193876</v>
          </cell>
          <cell r="U401">
            <v>67613.75</v>
          </cell>
          <cell r="V401">
            <v>0</v>
          </cell>
          <cell r="W401">
            <v>720</v>
          </cell>
          <cell r="X401">
            <v>15</v>
          </cell>
          <cell r="Y401">
            <v>175390</v>
          </cell>
          <cell r="Z401">
            <v>0</v>
          </cell>
          <cell r="AA401">
            <v>175390</v>
          </cell>
          <cell r="AB401">
            <v>13395</v>
          </cell>
          <cell r="AC401">
            <v>188785</v>
          </cell>
          <cell r="AD401">
            <v>0</v>
          </cell>
          <cell r="AE401">
            <v>0</v>
          </cell>
          <cell r="AF401">
            <v>0</v>
          </cell>
          <cell r="AG401">
            <v>188785</v>
          </cell>
          <cell r="AI401">
            <v>720</v>
          </cell>
          <cell r="AJ401">
            <v>737</v>
          </cell>
          <cell r="AK401" t="str">
            <v>NARRAGANSETT</v>
          </cell>
          <cell r="AL401">
            <v>175390</v>
          </cell>
          <cell r="AM401">
            <v>132260</v>
          </cell>
          <cell r="AN401">
            <v>43130</v>
          </cell>
          <cell r="AO401">
            <v>0</v>
          </cell>
          <cell r="AP401">
            <v>5240.25</v>
          </cell>
          <cell r="AQ401">
            <v>4282.25</v>
          </cell>
          <cell r="AR401">
            <v>1566.25</v>
          </cell>
          <cell r="AS401">
            <v>0</v>
          </cell>
          <cell r="AT401">
            <v>0</v>
          </cell>
          <cell r="AU401">
            <v>54218.75</v>
          </cell>
          <cell r="AV401">
            <v>41290.960283193876</v>
          </cell>
          <cell r="AX401">
            <v>720</v>
          </cell>
          <cell r="AY401" t="str">
            <v>NARRAGANSETT</v>
          </cell>
          <cell r="BC401">
            <v>0</v>
          </cell>
          <cell r="BF401">
            <v>0</v>
          </cell>
          <cell r="BG401">
            <v>0</v>
          </cell>
          <cell r="BI401">
            <v>0</v>
          </cell>
          <cell r="BJ401">
            <v>43130</v>
          </cell>
          <cell r="BK401">
            <v>43130</v>
          </cell>
          <cell r="BL401">
            <v>0</v>
          </cell>
          <cell r="BN401">
            <v>0</v>
          </cell>
          <cell r="BO401">
            <v>0</v>
          </cell>
          <cell r="BQ401">
            <v>8784</v>
          </cell>
          <cell r="BR401">
            <v>0</v>
          </cell>
          <cell r="BU401">
            <v>-720</v>
          </cell>
        </row>
        <row r="402">
          <cell r="A402">
            <v>725</v>
          </cell>
          <cell r="B402">
            <v>738</v>
          </cell>
          <cell r="C402" t="str">
            <v>NASHOBA</v>
          </cell>
          <cell r="D402">
            <v>24</v>
          </cell>
          <cell r="E402">
            <v>304988</v>
          </cell>
          <cell r="F402">
            <v>21285</v>
          </cell>
          <cell r="G402">
            <v>326273</v>
          </cell>
          <cell r="I402">
            <v>0</v>
          </cell>
          <cell r="J402">
            <v>0</v>
          </cell>
          <cell r="K402">
            <v>21285</v>
          </cell>
          <cell r="L402">
            <v>21285</v>
          </cell>
          <cell r="N402">
            <v>304988</v>
          </cell>
          <cell r="P402">
            <v>0</v>
          </cell>
          <cell r="Q402">
            <v>0</v>
          </cell>
          <cell r="R402">
            <v>21285</v>
          </cell>
          <cell r="S402">
            <v>21285</v>
          </cell>
          <cell r="U402">
            <v>62742.25</v>
          </cell>
          <cell r="V402">
            <v>0</v>
          </cell>
          <cell r="W402">
            <v>725</v>
          </cell>
          <cell r="X402">
            <v>24</v>
          </cell>
          <cell r="Y402">
            <v>304988</v>
          </cell>
          <cell r="Z402">
            <v>0</v>
          </cell>
          <cell r="AA402">
            <v>304988</v>
          </cell>
          <cell r="AB402">
            <v>21285</v>
          </cell>
          <cell r="AC402">
            <v>326273</v>
          </cell>
          <cell r="AD402">
            <v>0</v>
          </cell>
          <cell r="AE402">
            <v>0</v>
          </cell>
          <cell r="AF402">
            <v>0</v>
          </cell>
          <cell r="AG402">
            <v>326273</v>
          </cell>
          <cell r="AI402">
            <v>725</v>
          </cell>
          <cell r="AJ402">
            <v>738</v>
          </cell>
          <cell r="AK402" t="str">
            <v>NASHOBA</v>
          </cell>
          <cell r="AL402">
            <v>304988</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-728</v>
          </cell>
        </row>
        <row r="404">
          <cell r="A404">
            <v>730</v>
          </cell>
          <cell r="B404">
            <v>741</v>
          </cell>
          <cell r="C404" t="str">
            <v>NORTHBORO SOUTHBORO</v>
          </cell>
          <cell r="D404">
            <v>28</v>
          </cell>
          <cell r="E404">
            <v>322256</v>
          </cell>
          <cell r="F404">
            <v>24437</v>
          </cell>
          <cell r="G404">
            <v>346693</v>
          </cell>
          <cell r="I404">
            <v>0</v>
          </cell>
          <cell r="J404">
            <v>0</v>
          </cell>
          <cell r="K404">
            <v>24437</v>
          </cell>
          <cell r="L404">
            <v>24437</v>
          </cell>
          <cell r="N404">
            <v>322256</v>
          </cell>
          <cell r="P404">
            <v>0</v>
          </cell>
          <cell r="Q404">
            <v>0</v>
          </cell>
          <cell r="R404">
            <v>24437</v>
          </cell>
          <cell r="S404">
            <v>24437</v>
          </cell>
          <cell r="U404">
            <v>80677.75</v>
          </cell>
          <cell r="V404">
            <v>0</v>
          </cell>
          <cell r="W404">
            <v>730</v>
          </cell>
          <cell r="X404">
            <v>28</v>
          </cell>
          <cell r="Y404">
            <v>322256</v>
          </cell>
          <cell r="Z404">
            <v>0</v>
          </cell>
          <cell r="AA404">
            <v>322256</v>
          </cell>
          <cell r="AB404">
            <v>24437</v>
          </cell>
          <cell r="AC404">
            <v>346693</v>
          </cell>
          <cell r="AD404">
            <v>0</v>
          </cell>
          <cell r="AE404">
            <v>0</v>
          </cell>
          <cell r="AF404">
            <v>0</v>
          </cell>
          <cell r="AG404">
            <v>346693</v>
          </cell>
          <cell r="AI404">
            <v>730</v>
          </cell>
          <cell r="AJ404">
            <v>741</v>
          </cell>
          <cell r="AK404" t="str">
            <v>NORTHBORO SOUTHBORO</v>
          </cell>
          <cell r="AL404">
            <v>322256</v>
          </cell>
          <cell r="AM404">
            <v>345553</v>
          </cell>
          <cell r="AN404">
            <v>0</v>
          </cell>
          <cell r="AO404">
            <v>11482</v>
          </cell>
          <cell r="AP404">
            <v>0</v>
          </cell>
          <cell r="AQ404">
            <v>35516.75</v>
          </cell>
          <cell r="AR404">
            <v>8376.25</v>
          </cell>
          <cell r="AS404">
            <v>865.75</v>
          </cell>
          <cell r="AT404">
            <v>0</v>
          </cell>
          <cell r="AU404">
            <v>56240.75</v>
          </cell>
          <cell r="AV404">
            <v>0</v>
          </cell>
          <cell r="AX404">
            <v>730</v>
          </cell>
          <cell r="AY404" t="str">
            <v>NORTHBORO SOUTHBORO</v>
          </cell>
          <cell r="BC404">
            <v>0</v>
          </cell>
          <cell r="BF404">
            <v>0</v>
          </cell>
          <cell r="BG404">
            <v>0</v>
          </cell>
          <cell r="BI404">
            <v>0</v>
          </cell>
          <cell r="BJ404">
            <v>0</v>
          </cell>
          <cell r="BK404">
            <v>0</v>
          </cell>
          <cell r="BL404">
            <v>0</v>
          </cell>
          <cell r="BN404">
            <v>0</v>
          </cell>
          <cell r="BO404">
            <v>0</v>
          </cell>
          <cell r="BQ404">
            <v>4248</v>
          </cell>
          <cell r="BR404">
            <v>14537.75</v>
          </cell>
          <cell r="BU404">
            <v>-730</v>
          </cell>
        </row>
        <row r="405">
          <cell r="A405">
            <v>735</v>
          </cell>
          <cell r="B405">
            <v>740</v>
          </cell>
          <cell r="C405" t="str">
            <v>NORTH MIDDLESEX</v>
          </cell>
          <cell r="D405">
            <v>64</v>
          </cell>
          <cell r="E405">
            <v>776149</v>
          </cell>
          <cell r="F405">
            <v>57089</v>
          </cell>
          <cell r="G405">
            <v>833238</v>
          </cell>
          <cell r="I405">
            <v>0</v>
          </cell>
          <cell r="J405">
            <v>0</v>
          </cell>
          <cell r="K405">
            <v>57089</v>
          </cell>
          <cell r="L405">
            <v>57089</v>
          </cell>
          <cell r="N405">
            <v>776149</v>
          </cell>
          <cell r="P405">
            <v>0</v>
          </cell>
          <cell r="Q405">
            <v>0</v>
          </cell>
          <cell r="R405">
            <v>57089</v>
          </cell>
          <cell r="S405">
            <v>57089</v>
          </cell>
          <cell r="U405">
            <v>103451.75</v>
          </cell>
          <cell r="V405">
            <v>0</v>
          </cell>
          <cell r="W405">
            <v>735</v>
          </cell>
          <cell r="X405">
            <v>64</v>
          </cell>
          <cell r="Y405">
            <v>776149</v>
          </cell>
          <cell r="Z405">
            <v>0</v>
          </cell>
          <cell r="AA405">
            <v>776149</v>
          </cell>
          <cell r="AB405">
            <v>57089</v>
          </cell>
          <cell r="AC405">
            <v>833238</v>
          </cell>
          <cell r="AD405">
            <v>0</v>
          </cell>
          <cell r="AE405">
            <v>0</v>
          </cell>
          <cell r="AF405">
            <v>0</v>
          </cell>
          <cell r="AG405">
            <v>833238</v>
          </cell>
          <cell r="AI405">
            <v>735</v>
          </cell>
          <cell r="AJ405">
            <v>740</v>
          </cell>
          <cell r="AK405" t="str">
            <v>NORTH MIDDLESEX</v>
          </cell>
          <cell r="AL405">
            <v>776149</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-735</v>
          </cell>
        </row>
        <row r="406">
          <cell r="A406">
            <v>740</v>
          </cell>
          <cell r="B406">
            <v>745</v>
          </cell>
          <cell r="C406" t="str">
            <v>OLD ROCHESTER</v>
          </cell>
          <cell r="D406">
            <v>3</v>
          </cell>
          <cell r="E406">
            <v>39026</v>
          </cell>
          <cell r="F406">
            <v>2673</v>
          </cell>
          <cell r="G406">
            <v>41699</v>
          </cell>
          <cell r="I406">
            <v>12450.473880893493</v>
          </cell>
          <cell r="J406">
            <v>0.63815040201399231</v>
          </cell>
          <cell r="K406">
            <v>2673</v>
          </cell>
          <cell r="L406">
            <v>15123.473880893493</v>
          </cell>
          <cell r="N406">
            <v>26575.526119106507</v>
          </cell>
          <cell r="P406">
            <v>0</v>
          </cell>
          <cell r="Q406">
            <v>12450.473880893493</v>
          </cell>
          <cell r="R406">
            <v>2673</v>
          </cell>
          <cell r="S406">
            <v>15123.473880893493</v>
          </cell>
          <cell r="U406">
            <v>22183.25</v>
          </cell>
          <cell r="V406">
            <v>0</v>
          </cell>
          <cell r="W406">
            <v>740</v>
          </cell>
          <cell r="X406">
            <v>3</v>
          </cell>
          <cell r="Y406">
            <v>39026</v>
          </cell>
          <cell r="Z406">
            <v>0</v>
          </cell>
          <cell r="AA406">
            <v>39026</v>
          </cell>
          <cell r="AB406">
            <v>2673</v>
          </cell>
          <cell r="AC406">
            <v>41699</v>
          </cell>
          <cell r="AD406">
            <v>0</v>
          </cell>
          <cell r="AE406">
            <v>0</v>
          </cell>
          <cell r="AF406">
            <v>0</v>
          </cell>
          <cell r="AG406">
            <v>41699</v>
          </cell>
          <cell r="AI406">
            <v>740</v>
          </cell>
          <cell r="AJ406">
            <v>745</v>
          </cell>
          <cell r="AK406" t="str">
            <v>OLD ROCHESTER</v>
          </cell>
          <cell r="AL406">
            <v>39026</v>
          </cell>
          <cell r="AM406">
            <v>26021</v>
          </cell>
          <cell r="AN406">
            <v>13005</v>
          </cell>
          <cell r="AO406">
            <v>3719</v>
          </cell>
          <cell r="AP406">
            <v>2786.25</v>
          </cell>
          <cell r="AQ406">
            <v>0</v>
          </cell>
          <cell r="AR406">
            <v>0</v>
          </cell>
          <cell r="AS406">
            <v>0</v>
          </cell>
          <cell r="AT406">
            <v>0</v>
          </cell>
          <cell r="AU406">
            <v>19510.25</v>
          </cell>
          <cell r="AV406">
            <v>12450.473880893493</v>
          </cell>
          <cell r="AX406">
            <v>740</v>
          </cell>
          <cell r="AY406" t="str">
            <v>OLD ROCHESTER</v>
          </cell>
          <cell r="BC406">
            <v>0</v>
          </cell>
          <cell r="BF406">
            <v>0</v>
          </cell>
          <cell r="BG406">
            <v>0</v>
          </cell>
          <cell r="BI406">
            <v>0</v>
          </cell>
          <cell r="BJ406">
            <v>13005</v>
          </cell>
          <cell r="BK406">
            <v>13005</v>
          </cell>
          <cell r="BL406">
            <v>0</v>
          </cell>
          <cell r="BN406">
            <v>0</v>
          </cell>
          <cell r="BO406">
            <v>0</v>
          </cell>
          <cell r="BQ406">
            <v>18777</v>
          </cell>
          <cell r="BR406">
            <v>10238.5</v>
          </cell>
          <cell r="BU406">
            <v>-740</v>
          </cell>
        </row>
        <row r="407">
          <cell r="A407">
            <v>745</v>
          </cell>
          <cell r="B407">
            <v>746</v>
          </cell>
          <cell r="C407" t="str">
            <v>PENTUCKET</v>
          </cell>
          <cell r="D407">
            <v>26</v>
          </cell>
          <cell r="E407">
            <v>302804</v>
          </cell>
          <cell r="F407">
            <v>23218</v>
          </cell>
          <cell r="G407">
            <v>326022</v>
          </cell>
          <cell r="I407">
            <v>64969.358629686671</v>
          </cell>
          <cell r="J407">
            <v>0.82659268730755697</v>
          </cell>
          <cell r="K407">
            <v>23218</v>
          </cell>
          <cell r="L407">
            <v>88187.358629686671</v>
          </cell>
          <cell r="N407">
            <v>237834.64137031333</v>
          </cell>
          <cell r="P407">
            <v>0</v>
          </cell>
          <cell r="Q407">
            <v>64969.358629686671</v>
          </cell>
          <cell r="R407">
            <v>23218</v>
          </cell>
          <cell r="S407">
            <v>88187.358629686671</v>
          </cell>
          <cell r="U407">
            <v>101817</v>
          </cell>
          <cell r="V407">
            <v>0</v>
          </cell>
          <cell r="W407">
            <v>745</v>
          </cell>
          <cell r="X407">
            <v>26</v>
          </cell>
          <cell r="Y407">
            <v>302804</v>
          </cell>
          <cell r="Z407">
            <v>0</v>
          </cell>
          <cell r="AA407">
            <v>302804</v>
          </cell>
          <cell r="AB407">
            <v>23218</v>
          </cell>
          <cell r="AC407">
            <v>326022</v>
          </cell>
          <cell r="AD407">
            <v>0</v>
          </cell>
          <cell r="AE407">
            <v>0</v>
          </cell>
          <cell r="AF407">
            <v>0</v>
          </cell>
          <cell r="AG407">
            <v>326022</v>
          </cell>
          <cell r="AI407">
            <v>745</v>
          </cell>
          <cell r="AJ407">
            <v>746</v>
          </cell>
          <cell r="AK407" t="str">
            <v>PENTUCKET</v>
          </cell>
          <cell r="AL407">
            <v>302804</v>
          </cell>
          <cell r="AM407">
            <v>234941</v>
          </cell>
          <cell r="AN407">
            <v>67863</v>
          </cell>
          <cell r="AO407">
            <v>0</v>
          </cell>
          <cell r="AP407">
            <v>0</v>
          </cell>
          <cell r="AQ407">
            <v>8958.5</v>
          </cell>
          <cell r="AR407">
            <v>1777.5</v>
          </cell>
          <cell r="AS407">
            <v>0</v>
          </cell>
          <cell r="AT407">
            <v>0</v>
          </cell>
          <cell r="AU407">
            <v>78599</v>
          </cell>
          <cell r="AV407">
            <v>64969.358629686671</v>
          </cell>
          <cell r="AX407">
            <v>745</v>
          </cell>
          <cell r="AY407" t="str">
            <v>PENTUCKET</v>
          </cell>
          <cell r="BC407">
            <v>0</v>
          </cell>
          <cell r="BF407">
            <v>0</v>
          </cell>
          <cell r="BG407">
            <v>0</v>
          </cell>
          <cell r="BI407">
            <v>0</v>
          </cell>
          <cell r="BJ407">
            <v>67863</v>
          </cell>
          <cell r="BK407">
            <v>67863</v>
          </cell>
          <cell r="BL407">
            <v>0</v>
          </cell>
          <cell r="BN407">
            <v>0</v>
          </cell>
          <cell r="BO407">
            <v>0</v>
          </cell>
          <cell r="BQ407">
            <v>4587</v>
          </cell>
          <cell r="BR407">
            <v>7733.25</v>
          </cell>
          <cell r="BU407">
            <v>-745</v>
          </cell>
        </row>
        <row r="408">
          <cell r="A408">
            <v>750</v>
          </cell>
          <cell r="B408">
            <v>747</v>
          </cell>
          <cell r="C408" t="str">
            <v>PIONEER</v>
          </cell>
          <cell r="D408">
            <v>15</v>
          </cell>
          <cell r="E408">
            <v>231034</v>
          </cell>
          <cell r="F408">
            <v>13388</v>
          </cell>
          <cell r="G408">
            <v>244422</v>
          </cell>
          <cell r="I408">
            <v>18038.587378992328</v>
          </cell>
          <cell r="J408">
            <v>0.45859455132243521</v>
          </cell>
          <cell r="K408">
            <v>13388</v>
          </cell>
          <cell r="L408">
            <v>31426.587378992328</v>
          </cell>
          <cell r="N408">
            <v>212995.41262100768</v>
          </cell>
          <cell r="P408">
            <v>0</v>
          </cell>
          <cell r="Q408">
            <v>18038.587378992328</v>
          </cell>
          <cell r="R408">
            <v>13388</v>
          </cell>
          <cell r="S408">
            <v>31426.587378992328</v>
          </cell>
          <cell r="U408">
            <v>52722.5</v>
          </cell>
          <cell r="V408">
            <v>0</v>
          </cell>
          <cell r="W408">
            <v>750</v>
          </cell>
          <cell r="X408">
            <v>15</v>
          </cell>
          <cell r="Y408">
            <v>231034</v>
          </cell>
          <cell r="Z408">
            <v>0</v>
          </cell>
          <cell r="AA408">
            <v>231034</v>
          </cell>
          <cell r="AB408">
            <v>13388</v>
          </cell>
          <cell r="AC408">
            <v>244422</v>
          </cell>
          <cell r="AD408">
            <v>0</v>
          </cell>
          <cell r="AE408">
            <v>0</v>
          </cell>
          <cell r="AF408">
            <v>0</v>
          </cell>
          <cell r="AG408">
            <v>244422</v>
          </cell>
          <cell r="AI408">
            <v>750</v>
          </cell>
          <cell r="AJ408">
            <v>747</v>
          </cell>
          <cell r="AK408" t="str">
            <v>PIONEER</v>
          </cell>
          <cell r="AL408">
            <v>231034</v>
          </cell>
          <cell r="AM408">
            <v>212192</v>
          </cell>
          <cell r="AN408">
            <v>18842</v>
          </cell>
          <cell r="AO408">
            <v>18378.25</v>
          </cell>
          <cell r="AP408">
            <v>0</v>
          </cell>
          <cell r="AQ408">
            <v>2114.25</v>
          </cell>
          <cell r="AR408">
            <v>0</v>
          </cell>
          <cell r="AS408">
            <v>0</v>
          </cell>
          <cell r="AT408">
            <v>0</v>
          </cell>
          <cell r="AU408">
            <v>39334.5</v>
          </cell>
          <cell r="AV408">
            <v>18038.587378992328</v>
          </cell>
          <cell r="AX408">
            <v>750</v>
          </cell>
          <cell r="AY408" t="str">
            <v>PIONEER</v>
          </cell>
          <cell r="BC408">
            <v>0</v>
          </cell>
          <cell r="BF408">
            <v>0</v>
          </cell>
          <cell r="BG408">
            <v>0</v>
          </cell>
          <cell r="BI408">
            <v>0</v>
          </cell>
          <cell r="BJ408">
            <v>18842</v>
          </cell>
          <cell r="BK408">
            <v>18842</v>
          </cell>
          <cell r="BL408">
            <v>0</v>
          </cell>
          <cell r="BN408">
            <v>0</v>
          </cell>
          <cell r="BO408">
            <v>0</v>
          </cell>
          <cell r="BQ408">
            <v>2722</v>
          </cell>
          <cell r="BR408">
            <v>13254.25</v>
          </cell>
          <cell r="BU408">
            <v>-750</v>
          </cell>
        </row>
        <row r="409">
          <cell r="A409">
            <v>753</v>
          </cell>
          <cell r="B409">
            <v>749</v>
          </cell>
          <cell r="C409" t="str">
            <v>QUABBIN</v>
          </cell>
          <cell r="D409">
            <v>30</v>
          </cell>
          <cell r="E409">
            <v>331146</v>
          </cell>
          <cell r="F409">
            <v>26790</v>
          </cell>
          <cell r="G409">
            <v>357936</v>
          </cell>
          <cell r="I409">
            <v>56195.149239576029</v>
          </cell>
          <cell r="J409">
            <v>0.53421504714784418</v>
          </cell>
          <cell r="K409">
            <v>26790</v>
          </cell>
          <cell r="L409">
            <v>82985.149239576029</v>
          </cell>
          <cell r="N409">
            <v>274950.85076042399</v>
          </cell>
          <cell r="P409">
            <v>0</v>
          </cell>
          <cell r="Q409">
            <v>56195.149239576029</v>
          </cell>
          <cell r="R409">
            <v>26790</v>
          </cell>
          <cell r="S409">
            <v>82985.149239576029</v>
          </cell>
          <cell r="U409">
            <v>131982</v>
          </cell>
          <cell r="V409">
            <v>0</v>
          </cell>
          <cell r="W409">
            <v>753</v>
          </cell>
          <cell r="X409">
            <v>30</v>
          </cell>
          <cell r="Y409">
            <v>331146</v>
          </cell>
          <cell r="Z409">
            <v>0</v>
          </cell>
          <cell r="AA409">
            <v>331146</v>
          </cell>
          <cell r="AB409">
            <v>26790</v>
          </cell>
          <cell r="AC409">
            <v>357936</v>
          </cell>
          <cell r="AD409">
            <v>0</v>
          </cell>
          <cell r="AE409">
            <v>0</v>
          </cell>
          <cell r="AF409">
            <v>0</v>
          </cell>
          <cell r="AG409">
            <v>357936</v>
          </cell>
          <cell r="AI409">
            <v>753</v>
          </cell>
          <cell r="AJ409">
            <v>749</v>
          </cell>
          <cell r="AK409" t="str">
            <v>QUABBIN</v>
          </cell>
          <cell r="AL409">
            <v>331146</v>
          </cell>
          <cell r="AM409">
            <v>272448</v>
          </cell>
          <cell r="AN409">
            <v>58698</v>
          </cell>
          <cell r="AO409">
            <v>43707.25</v>
          </cell>
          <cell r="AP409">
            <v>2786.75</v>
          </cell>
          <cell r="AQ409">
            <v>0</v>
          </cell>
          <cell r="AR409">
            <v>0</v>
          </cell>
          <cell r="AS409">
            <v>0</v>
          </cell>
          <cell r="AT409">
            <v>0</v>
          </cell>
          <cell r="AU409">
            <v>105192</v>
          </cell>
          <cell r="AV409">
            <v>56195.149239576029</v>
          </cell>
          <cell r="AX409">
            <v>753</v>
          </cell>
          <cell r="AY409" t="str">
            <v>QUABBIN</v>
          </cell>
          <cell r="BC409">
            <v>0</v>
          </cell>
          <cell r="BF409">
            <v>0</v>
          </cell>
          <cell r="BG409">
            <v>0</v>
          </cell>
          <cell r="BI409">
            <v>0</v>
          </cell>
          <cell r="BJ409">
            <v>58698</v>
          </cell>
          <cell r="BK409">
            <v>58698</v>
          </cell>
          <cell r="BL409">
            <v>0</v>
          </cell>
          <cell r="BN409">
            <v>0</v>
          </cell>
          <cell r="BO409">
            <v>0</v>
          </cell>
          <cell r="BQ409">
            <v>0</v>
          </cell>
          <cell r="BR409">
            <v>42672.25</v>
          </cell>
          <cell r="BU409">
            <v>-753</v>
          </cell>
        </row>
        <row r="410">
          <cell r="A410">
            <v>755</v>
          </cell>
          <cell r="B410">
            <v>730</v>
          </cell>
          <cell r="C410" t="str">
            <v>RALPH C MAHAR</v>
          </cell>
          <cell r="D410">
            <v>20</v>
          </cell>
          <cell r="E410">
            <v>259648</v>
          </cell>
          <cell r="F410">
            <v>17846</v>
          </cell>
          <cell r="G410">
            <v>277494</v>
          </cell>
          <cell r="I410">
            <v>45404.738542801671</v>
          </cell>
          <cell r="J410">
            <v>0.64009386889033781</v>
          </cell>
          <cell r="K410">
            <v>17846</v>
          </cell>
          <cell r="L410">
            <v>63250.738542801671</v>
          </cell>
          <cell r="N410">
            <v>214243.26145719833</v>
          </cell>
          <cell r="P410">
            <v>0</v>
          </cell>
          <cell r="Q410">
            <v>45404.738542801671</v>
          </cell>
          <cell r="R410">
            <v>17846</v>
          </cell>
          <cell r="S410">
            <v>63250.738542801671</v>
          </cell>
          <cell r="U410">
            <v>88780.5</v>
          </cell>
          <cell r="V410">
            <v>0</v>
          </cell>
          <cell r="W410">
            <v>755</v>
          </cell>
          <cell r="X410">
            <v>20</v>
          </cell>
          <cell r="Y410">
            <v>259648</v>
          </cell>
          <cell r="Z410">
            <v>0</v>
          </cell>
          <cell r="AA410">
            <v>259648</v>
          </cell>
          <cell r="AB410">
            <v>17846</v>
          </cell>
          <cell r="AC410">
            <v>277494</v>
          </cell>
          <cell r="AD410">
            <v>0</v>
          </cell>
          <cell r="AE410">
            <v>0</v>
          </cell>
          <cell r="AF410">
            <v>0</v>
          </cell>
          <cell r="AG410">
            <v>277494</v>
          </cell>
          <cell r="AI410">
            <v>755</v>
          </cell>
          <cell r="AJ410">
            <v>730</v>
          </cell>
          <cell r="AK410" t="str">
            <v>RALPH C MAHAR</v>
          </cell>
          <cell r="AL410">
            <v>259648</v>
          </cell>
          <cell r="AM410">
            <v>212221</v>
          </cell>
          <cell r="AN410">
            <v>47427</v>
          </cell>
          <cell r="AO410">
            <v>15159.5</v>
          </cell>
          <cell r="AP410">
            <v>2897.25</v>
          </cell>
          <cell r="AQ410">
            <v>0</v>
          </cell>
          <cell r="AR410">
            <v>0</v>
          </cell>
          <cell r="AS410">
            <v>5450.75</v>
          </cell>
          <cell r="AT410">
            <v>0</v>
          </cell>
          <cell r="AU410">
            <v>70934.5</v>
          </cell>
          <cell r="AV410">
            <v>45404.738542801671</v>
          </cell>
          <cell r="AX410">
            <v>755</v>
          </cell>
          <cell r="AY410" t="str">
            <v>RALPH C MAHAR</v>
          </cell>
          <cell r="BC410">
            <v>0</v>
          </cell>
          <cell r="BF410">
            <v>0</v>
          </cell>
          <cell r="BG410">
            <v>0</v>
          </cell>
          <cell r="BI410">
            <v>0</v>
          </cell>
          <cell r="BJ410">
            <v>47427</v>
          </cell>
          <cell r="BK410">
            <v>47427</v>
          </cell>
          <cell r="BL410">
            <v>0</v>
          </cell>
          <cell r="BN410">
            <v>0</v>
          </cell>
          <cell r="BO410">
            <v>0</v>
          </cell>
          <cell r="BQ410">
            <v>5009</v>
          </cell>
          <cell r="BR410">
            <v>21684.5</v>
          </cell>
          <cell r="BU410">
            <v>-755</v>
          </cell>
        </row>
        <row r="411">
          <cell r="A411">
            <v>760</v>
          </cell>
          <cell r="B411">
            <v>752</v>
          </cell>
          <cell r="C411" t="str">
            <v>SILVER LAKE</v>
          </cell>
          <cell r="D411">
            <v>37</v>
          </cell>
          <cell r="E411">
            <v>392085</v>
          </cell>
          <cell r="F411">
            <v>33041</v>
          </cell>
          <cell r="G411">
            <v>425126</v>
          </cell>
          <cell r="I411">
            <v>71602.909842351874</v>
          </cell>
          <cell r="J411">
            <v>0.59338280620832085</v>
          </cell>
          <cell r="K411">
            <v>33041</v>
          </cell>
          <cell r="L411">
            <v>104643.90984235187</v>
          </cell>
          <cell r="N411">
            <v>320482.09015764814</v>
          </cell>
          <cell r="P411">
            <v>0</v>
          </cell>
          <cell r="Q411">
            <v>71602.909842351874</v>
          </cell>
          <cell r="R411">
            <v>33041</v>
          </cell>
          <cell r="S411">
            <v>104643.90984235187</v>
          </cell>
          <cell r="U411">
            <v>153710</v>
          </cell>
          <cell r="V411">
            <v>0</v>
          </cell>
          <cell r="W411">
            <v>760</v>
          </cell>
          <cell r="X411">
            <v>37</v>
          </cell>
          <cell r="Y411">
            <v>392085</v>
          </cell>
          <cell r="Z411">
            <v>0</v>
          </cell>
          <cell r="AA411">
            <v>392085</v>
          </cell>
          <cell r="AB411">
            <v>33041</v>
          </cell>
          <cell r="AC411">
            <v>425126</v>
          </cell>
          <cell r="AD411">
            <v>0</v>
          </cell>
          <cell r="AE411">
            <v>0</v>
          </cell>
          <cell r="AF411">
            <v>0</v>
          </cell>
          <cell r="AG411">
            <v>425126</v>
          </cell>
          <cell r="AI411">
            <v>760</v>
          </cell>
          <cell r="AJ411">
            <v>752</v>
          </cell>
          <cell r="AK411" t="str">
            <v>SILVER LAKE</v>
          </cell>
          <cell r="AL411">
            <v>392085</v>
          </cell>
          <cell r="AM411">
            <v>317293</v>
          </cell>
          <cell r="AN411">
            <v>74792</v>
          </cell>
          <cell r="AO411">
            <v>18901.25</v>
          </cell>
          <cell r="AP411">
            <v>10025.75</v>
          </cell>
          <cell r="AQ411">
            <v>3561</v>
          </cell>
          <cell r="AR411">
            <v>13389</v>
          </cell>
          <cell r="AS411">
            <v>0</v>
          </cell>
          <cell r="AT411">
            <v>0</v>
          </cell>
          <cell r="AU411">
            <v>120669</v>
          </cell>
          <cell r="AV411">
            <v>71602.909842351874</v>
          </cell>
          <cell r="AX411">
            <v>760</v>
          </cell>
          <cell r="AY411" t="str">
            <v>SILVER LAKE</v>
          </cell>
          <cell r="BC411">
            <v>0</v>
          </cell>
          <cell r="BF411">
            <v>0</v>
          </cell>
          <cell r="BG411">
            <v>0</v>
          </cell>
          <cell r="BI411">
            <v>0</v>
          </cell>
          <cell r="BJ411">
            <v>74792</v>
          </cell>
          <cell r="BK411">
            <v>74792</v>
          </cell>
          <cell r="BL411">
            <v>0</v>
          </cell>
          <cell r="BN411">
            <v>0</v>
          </cell>
          <cell r="BO411">
            <v>0</v>
          </cell>
          <cell r="BQ411">
            <v>40061</v>
          </cell>
          <cell r="BR411">
            <v>30059.25</v>
          </cell>
          <cell r="BU411">
            <v>-760</v>
          </cell>
        </row>
        <row r="412">
          <cell r="A412">
            <v>763</v>
          </cell>
          <cell r="B412">
            <v>790</v>
          </cell>
          <cell r="C412" t="str">
            <v>SOMERSET BERKLEY</v>
          </cell>
          <cell r="D412">
            <v>1</v>
          </cell>
          <cell r="E412">
            <v>12708</v>
          </cell>
          <cell r="F412">
            <v>893</v>
          </cell>
          <cell r="G412">
            <v>13601</v>
          </cell>
          <cell r="I412">
            <v>12166.137799184507</v>
          </cell>
          <cell r="J412">
            <v>0.95736054447470154</v>
          </cell>
          <cell r="K412">
            <v>893</v>
          </cell>
          <cell r="L412">
            <v>13059.137799184507</v>
          </cell>
          <cell r="N412">
            <v>541.86220081549254</v>
          </cell>
          <cell r="P412">
            <v>0</v>
          </cell>
          <cell r="Q412">
            <v>12166.137799184507</v>
          </cell>
          <cell r="R412">
            <v>893</v>
          </cell>
          <cell r="S412">
            <v>13059.137799184507</v>
          </cell>
          <cell r="U412">
            <v>13601</v>
          </cell>
          <cell r="V412">
            <v>0</v>
          </cell>
          <cell r="W412">
            <v>763</v>
          </cell>
          <cell r="X412">
            <v>1</v>
          </cell>
          <cell r="Y412">
            <v>12708</v>
          </cell>
          <cell r="Z412">
            <v>0</v>
          </cell>
          <cell r="AA412">
            <v>12708</v>
          </cell>
          <cell r="AB412">
            <v>893</v>
          </cell>
          <cell r="AC412">
            <v>13601</v>
          </cell>
          <cell r="AD412">
            <v>0</v>
          </cell>
          <cell r="AE412">
            <v>0</v>
          </cell>
          <cell r="AF412">
            <v>0</v>
          </cell>
          <cell r="AG412">
            <v>13601</v>
          </cell>
          <cell r="AI412">
            <v>763</v>
          </cell>
          <cell r="AJ412">
            <v>790</v>
          </cell>
          <cell r="AK412" t="str">
            <v>SOMERSET BERKLEY</v>
          </cell>
          <cell r="AL412">
            <v>12708</v>
          </cell>
          <cell r="AM412">
            <v>0</v>
          </cell>
          <cell r="AN412">
            <v>12708</v>
          </cell>
          <cell r="AO412">
            <v>0</v>
          </cell>
          <cell r="AP412">
            <v>0</v>
          </cell>
          <cell r="AQ412">
            <v>0</v>
          </cell>
          <cell r="AR412">
            <v>0</v>
          </cell>
          <cell r="AS412">
            <v>0</v>
          </cell>
          <cell r="AT412">
            <v>0</v>
          </cell>
          <cell r="AU412">
            <v>12708</v>
          </cell>
          <cell r="AV412">
            <v>12166.137799184507</v>
          </cell>
          <cell r="AX412">
            <v>763</v>
          </cell>
          <cell r="AY412" t="str">
            <v>SOMERSET BERKLEY</v>
          </cell>
          <cell r="BC412">
            <v>0</v>
          </cell>
          <cell r="BF412">
            <v>0</v>
          </cell>
          <cell r="BG412">
            <v>0</v>
          </cell>
          <cell r="BI412">
            <v>0</v>
          </cell>
          <cell r="BJ412">
            <v>12708</v>
          </cell>
          <cell r="BK412">
            <v>12708</v>
          </cell>
          <cell r="BL412">
            <v>0</v>
          </cell>
          <cell r="BN412">
            <v>0</v>
          </cell>
          <cell r="BO412">
            <v>0</v>
          </cell>
          <cell r="BQ412">
            <v>0</v>
          </cell>
          <cell r="BR412">
            <v>0</v>
          </cell>
          <cell r="BT412" t="str">
            <v>fy12</v>
          </cell>
          <cell r="BU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-765</v>
          </cell>
        </row>
        <row r="414">
          <cell r="A414">
            <v>766</v>
          </cell>
          <cell r="B414">
            <v>766</v>
          </cell>
          <cell r="C414" t="str">
            <v>SOUTHWICK TOLLAND GRANVILLE</v>
          </cell>
          <cell r="D414">
            <v>3</v>
          </cell>
          <cell r="E414">
            <v>29508</v>
          </cell>
          <cell r="F414">
            <v>2658</v>
          </cell>
          <cell r="G414">
            <v>32166</v>
          </cell>
          <cell r="I414">
            <v>0</v>
          </cell>
          <cell r="J414">
            <v>0</v>
          </cell>
          <cell r="K414">
            <v>2658</v>
          </cell>
          <cell r="L414">
            <v>2658</v>
          </cell>
          <cell r="N414">
            <v>29508</v>
          </cell>
          <cell r="P414">
            <v>0</v>
          </cell>
          <cell r="Q414">
            <v>0</v>
          </cell>
          <cell r="R414">
            <v>2658</v>
          </cell>
          <cell r="S414">
            <v>2658</v>
          </cell>
          <cell r="U414">
            <v>12916</v>
          </cell>
          <cell r="V414">
            <v>0</v>
          </cell>
          <cell r="W414">
            <v>766</v>
          </cell>
          <cell r="X414">
            <v>3</v>
          </cell>
          <cell r="Y414">
            <v>29508</v>
          </cell>
          <cell r="Z414">
            <v>0</v>
          </cell>
          <cell r="AA414">
            <v>29508</v>
          </cell>
          <cell r="AB414">
            <v>2658</v>
          </cell>
          <cell r="AC414">
            <v>32166</v>
          </cell>
          <cell r="AD414">
            <v>0</v>
          </cell>
          <cell r="AE414">
            <v>0</v>
          </cell>
          <cell r="AF414">
            <v>0</v>
          </cell>
          <cell r="AG414">
            <v>32166</v>
          </cell>
          <cell r="AI414">
            <v>766</v>
          </cell>
          <cell r="AJ414">
            <v>766</v>
          </cell>
          <cell r="AK414" t="str">
            <v>SOUTHWICK TOLLAND</v>
          </cell>
          <cell r="AL414">
            <v>29508</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-766</v>
          </cell>
        </row>
        <row r="415">
          <cell r="A415">
            <v>767</v>
          </cell>
          <cell r="B415">
            <v>756</v>
          </cell>
          <cell r="C415" t="str">
            <v>SPENCER EAST BROOKFIELD</v>
          </cell>
          <cell r="D415">
            <v>9</v>
          </cell>
          <cell r="E415">
            <v>94177</v>
          </cell>
          <cell r="F415">
            <v>7880</v>
          </cell>
          <cell r="G415">
            <v>102057</v>
          </cell>
          <cell r="I415">
            <v>44566.090705841831</v>
          </cell>
          <cell r="J415">
            <v>0.87681491140759793</v>
          </cell>
          <cell r="K415">
            <v>7880</v>
          </cell>
          <cell r="L415">
            <v>52446.090705841831</v>
          </cell>
          <cell r="N415">
            <v>49610.909294158169</v>
          </cell>
          <cell r="P415">
            <v>0</v>
          </cell>
          <cell r="Q415">
            <v>44566.090705841831</v>
          </cell>
          <cell r="R415">
            <v>7880</v>
          </cell>
          <cell r="S415">
            <v>52446.090705841831</v>
          </cell>
          <cell r="U415">
            <v>58707.25</v>
          </cell>
          <cell r="V415">
            <v>0</v>
          </cell>
          <cell r="W415">
            <v>767</v>
          </cell>
          <cell r="X415">
            <v>9</v>
          </cell>
          <cell r="Y415">
            <v>94177</v>
          </cell>
          <cell r="Z415">
            <v>0</v>
          </cell>
          <cell r="AA415">
            <v>94177</v>
          </cell>
          <cell r="AB415">
            <v>7880</v>
          </cell>
          <cell r="AC415">
            <v>102057</v>
          </cell>
          <cell r="AD415">
            <v>0</v>
          </cell>
          <cell r="AE415">
            <v>0</v>
          </cell>
          <cell r="AF415">
            <v>0</v>
          </cell>
          <cell r="AG415">
            <v>102057</v>
          </cell>
          <cell r="AI415">
            <v>767</v>
          </cell>
          <cell r="AJ415">
            <v>756</v>
          </cell>
          <cell r="AK415" t="str">
            <v>SPENCER EAST BROOKFIELD</v>
          </cell>
          <cell r="AL415">
            <v>94177</v>
          </cell>
          <cell r="AM415">
            <v>47626</v>
          </cell>
          <cell r="AN415">
            <v>46551</v>
          </cell>
          <cell r="AO415">
            <v>0</v>
          </cell>
          <cell r="AP415">
            <v>0</v>
          </cell>
          <cell r="AQ415">
            <v>0</v>
          </cell>
          <cell r="AR415">
            <v>0</v>
          </cell>
          <cell r="AS415">
            <v>4276.25</v>
          </cell>
          <cell r="AT415">
            <v>0</v>
          </cell>
          <cell r="AU415">
            <v>50827.25</v>
          </cell>
          <cell r="AV415">
            <v>44566.090705841831</v>
          </cell>
          <cell r="AX415">
            <v>767</v>
          </cell>
          <cell r="AY415" t="str">
            <v>SPENCER EAST BROOKFIELD</v>
          </cell>
          <cell r="BC415">
            <v>0</v>
          </cell>
          <cell r="BF415">
            <v>0</v>
          </cell>
          <cell r="BG415">
            <v>0</v>
          </cell>
          <cell r="BI415">
            <v>0</v>
          </cell>
          <cell r="BJ415">
            <v>46551</v>
          </cell>
          <cell r="BK415">
            <v>46551</v>
          </cell>
          <cell r="BL415">
            <v>0</v>
          </cell>
          <cell r="BN415">
            <v>0</v>
          </cell>
          <cell r="BO415">
            <v>0</v>
          </cell>
          <cell r="BQ415">
            <v>6129</v>
          </cell>
          <cell r="BR415">
            <v>0</v>
          </cell>
          <cell r="BU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-770</v>
          </cell>
        </row>
        <row r="417">
          <cell r="A417">
            <v>773</v>
          </cell>
          <cell r="B417">
            <v>763</v>
          </cell>
          <cell r="C417" t="str">
            <v>TRITON</v>
          </cell>
          <cell r="D417">
            <v>52</v>
          </cell>
          <cell r="E417">
            <v>593605</v>
          </cell>
          <cell r="F417">
            <v>46436</v>
          </cell>
          <cell r="G417">
            <v>640041</v>
          </cell>
          <cell r="I417">
            <v>27352.748116186696</v>
          </cell>
          <cell r="J417">
            <v>0.29914637687767071</v>
          </cell>
          <cell r="K417">
            <v>46436</v>
          </cell>
          <cell r="L417">
            <v>73788.748116186704</v>
          </cell>
          <cell r="N417">
            <v>566252.2518838133</v>
          </cell>
          <cell r="P417">
            <v>0</v>
          </cell>
          <cell r="Q417">
            <v>27352.748116186696</v>
          </cell>
          <cell r="R417">
            <v>46436</v>
          </cell>
          <cell r="S417">
            <v>73788.748116186704</v>
          </cell>
          <cell r="U417">
            <v>137872</v>
          </cell>
          <cell r="V417">
            <v>0</v>
          </cell>
          <cell r="W417">
            <v>773</v>
          </cell>
          <cell r="X417">
            <v>52</v>
          </cell>
          <cell r="Y417">
            <v>593605</v>
          </cell>
          <cell r="Z417">
            <v>0</v>
          </cell>
          <cell r="AA417">
            <v>593605</v>
          </cell>
          <cell r="AB417">
            <v>46436</v>
          </cell>
          <cell r="AC417">
            <v>640041</v>
          </cell>
          <cell r="AD417">
            <v>0</v>
          </cell>
          <cell r="AE417">
            <v>0</v>
          </cell>
          <cell r="AF417">
            <v>0</v>
          </cell>
          <cell r="AG417">
            <v>640041</v>
          </cell>
          <cell r="AI417">
            <v>773</v>
          </cell>
          <cell r="AJ417">
            <v>763</v>
          </cell>
          <cell r="AK417" t="str">
            <v>TRITON</v>
          </cell>
          <cell r="AL417">
            <v>593605</v>
          </cell>
          <cell r="AM417">
            <v>565034</v>
          </cell>
          <cell r="AN417">
            <v>28571</v>
          </cell>
          <cell r="AO417">
            <v>33794.5</v>
          </cell>
          <cell r="AP417">
            <v>0</v>
          </cell>
          <cell r="AQ417">
            <v>1162.25</v>
          </cell>
          <cell r="AR417">
            <v>27908.25</v>
          </cell>
          <cell r="AS417">
            <v>0</v>
          </cell>
          <cell r="AT417">
            <v>0</v>
          </cell>
          <cell r="AU417">
            <v>91436</v>
          </cell>
          <cell r="AV417">
            <v>27352.748116186696</v>
          </cell>
          <cell r="AX417">
            <v>773</v>
          </cell>
          <cell r="AY417" t="str">
            <v>TRITON</v>
          </cell>
          <cell r="BC417">
            <v>0</v>
          </cell>
          <cell r="BF417">
            <v>0</v>
          </cell>
          <cell r="BG417">
            <v>0</v>
          </cell>
          <cell r="BI417">
            <v>0</v>
          </cell>
          <cell r="BJ417">
            <v>28571</v>
          </cell>
          <cell r="BK417">
            <v>28571</v>
          </cell>
          <cell r="BL417">
            <v>0</v>
          </cell>
          <cell r="BN417">
            <v>0</v>
          </cell>
          <cell r="BO417">
            <v>0</v>
          </cell>
          <cell r="BQ417">
            <v>14098</v>
          </cell>
          <cell r="BR417">
            <v>24187</v>
          </cell>
          <cell r="BU417">
            <v>-773</v>
          </cell>
        </row>
        <row r="418">
          <cell r="A418">
            <v>774</v>
          </cell>
          <cell r="B418">
            <v>789</v>
          </cell>
          <cell r="C418" t="str">
            <v>UPISLAND</v>
          </cell>
          <cell r="D418">
            <v>45</v>
          </cell>
          <cell r="E418">
            <v>940160.52000000014</v>
          </cell>
          <cell r="F418">
            <v>40185</v>
          </cell>
          <cell r="G418">
            <v>980345.52000000014</v>
          </cell>
          <cell r="I418">
            <v>41747.47958017615</v>
          </cell>
          <cell r="J418">
            <v>0.49305660657137484</v>
          </cell>
          <cell r="K418">
            <v>40185</v>
          </cell>
          <cell r="L418">
            <v>81932.47958017615</v>
          </cell>
          <cell r="N418">
            <v>898413.04041982396</v>
          </cell>
          <cell r="P418">
            <v>0</v>
          </cell>
          <cell r="Q418">
            <v>41747.47958017615</v>
          </cell>
          <cell r="R418">
            <v>40185</v>
          </cell>
          <cell r="S418">
            <v>81932.47958017615</v>
          </cell>
          <cell r="U418">
            <v>124855.76401324477</v>
          </cell>
          <cell r="V418">
            <v>0</v>
          </cell>
          <cell r="W418">
            <v>774</v>
          </cell>
          <cell r="X418">
            <v>45</v>
          </cell>
          <cell r="Y418">
            <v>1227465</v>
          </cell>
          <cell r="Z418">
            <v>287304.47999999981</v>
          </cell>
          <cell r="AA418">
            <v>940160.52000000014</v>
          </cell>
          <cell r="AB418">
            <v>40185</v>
          </cell>
          <cell r="AC418">
            <v>980345.52000000014</v>
          </cell>
          <cell r="AD418">
            <v>0</v>
          </cell>
          <cell r="AE418">
            <v>0</v>
          </cell>
          <cell r="AF418">
            <v>0</v>
          </cell>
          <cell r="AG418">
            <v>980345.52000000014</v>
          </cell>
          <cell r="AI418">
            <v>774</v>
          </cell>
          <cell r="AJ418">
            <v>789</v>
          </cell>
          <cell r="AK418" t="str">
            <v>UPISLAND</v>
          </cell>
          <cell r="AL418">
            <v>940160.52000000014</v>
          </cell>
          <cell r="AM418">
            <v>896553.66799307649</v>
          </cell>
          <cell r="AN418">
            <v>43606.85200692364</v>
          </cell>
          <cell r="AO418">
            <v>17674.316383633239</v>
          </cell>
          <cell r="AP418">
            <v>6359.1018941672228</v>
          </cell>
          <cell r="AQ418">
            <v>12359.172902796097</v>
          </cell>
          <cell r="AR418">
            <v>4671.3208257245715</v>
          </cell>
          <cell r="AS418">
            <v>0</v>
          </cell>
          <cell r="AT418">
            <v>0</v>
          </cell>
          <cell r="AU418">
            <v>84670.76401324477</v>
          </cell>
          <cell r="AV418">
            <v>41747.47958017615</v>
          </cell>
          <cell r="AX418">
            <v>774</v>
          </cell>
          <cell r="AY418" t="str">
            <v>UPISLAND</v>
          </cell>
          <cell r="BC418">
            <v>0</v>
          </cell>
          <cell r="BF418">
            <v>0</v>
          </cell>
          <cell r="BG418">
            <v>0</v>
          </cell>
          <cell r="BI418">
            <v>0</v>
          </cell>
          <cell r="BJ418">
            <v>43606.85200692364</v>
          </cell>
          <cell r="BK418">
            <v>43606.85200692364</v>
          </cell>
          <cell r="BL418">
            <v>0</v>
          </cell>
          <cell r="BN418">
            <v>0</v>
          </cell>
          <cell r="BO418">
            <v>0</v>
          </cell>
          <cell r="BQ418">
            <v>62336.607151608216</v>
          </cell>
          <cell r="BR418">
            <v>17980.960900092439</v>
          </cell>
          <cell r="BU418">
            <v>-774</v>
          </cell>
        </row>
        <row r="419">
          <cell r="A419">
            <v>775</v>
          </cell>
          <cell r="B419">
            <v>759</v>
          </cell>
          <cell r="C419" t="str">
            <v>WACHUSETT</v>
          </cell>
          <cell r="D419">
            <v>39</v>
          </cell>
          <cell r="E419">
            <v>387959</v>
          </cell>
          <cell r="F419">
            <v>34785</v>
          </cell>
          <cell r="G419">
            <v>422744</v>
          </cell>
          <cell r="I419">
            <v>0</v>
          </cell>
          <cell r="J419">
            <v>0</v>
          </cell>
          <cell r="K419">
            <v>34785</v>
          </cell>
          <cell r="L419">
            <v>34785</v>
          </cell>
          <cell r="N419">
            <v>387959</v>
          </cell>
          <cell r="P419">
            <v>0</v>
          </cell>
          <cell r="Q419">
            <v>0</v>
          </cell>
          <cell r="R419">
            <v>34785</v>
          </cell>
          <cell r="S419">
            <v>34785</v>
          </cell>
          <cell r="U419">
            <v>47035.75</v>
          </cell>
          <cell r="V419">
            <v>0</v>
          </cell>
          <cell r="W419">
            <v>775</v>
          </cell>
          <cell r="X419">
            <v>39</v>
          </cell>
          <cell r="Y419">
            <v>387959</v>
          </cell>
          <cell r="Z419">
            <v>0</v>
          </cell>
          <cell r="AA419">
            <v>387959</v>
          </cell>
          <cell r="AB419">
            <v>34785</v>
          </cell>
          <cell r="AC419">
            <v>422744</v>
          </cell>
          <cell r="AD419">
            <v>0</v>
          </cell>
          <cell r="AE419">
            <v>0</v>
          </cell>
          <cell r="AF419">
            <v>0</v>
          </cell>
          <cell r="AG419">
            <v>422744</v>
          </cell>
          <cell r="AI419">
            <v>775</v>
          </cell>
          <cell r="AJ419">
            <v>759</v>
          </cell>
          <cell r="AK419" t="str">
            <v>WACHUSETT</v>
          </cell>
          <cell r="AL419">
            <v>387959</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-778</v>
          </cell>
        </row>
        <row r="421">
          <cell r="A421">
            <v>780</v>
          </cell>
          <cell r="B421">
            <v>761</v>
          </cell>
          <cell r="C421" t="str">
            <v>WHITMAN HANSON</v>
          </cell>
          <cell r="D421">
            <v>24</v>
          </cell>
          <cell r="E421">
            <v>248738</v>
          </cell>
          <cell r="F421">
            <v>21420</v>
          </cell>
          <cell r="G421">
            <v>270158</v>
          </cell>
          <cell r="I421">
            <v>0</v>
          </cell>
          <cell r="J421">
            <v>0</v>
          </cell>
          <cell r="K421">
            <v>21420</v>
          </cell>
          <cell r="L421">
            <v>21420</v>
          </cell>
          <cell r="N421">
            <v>248738</v>
          </cell>
          <cell r="P421">
            <v>0</v>
          </cell>
          <cell r="Q421">
            <v>0</v>
          </cell>
          <cell r="R421">
            <v>21420</v>
          </cell>
          <cell r="S421">
            <v>21420</v>
          </cell>
          <cell r="U421">
            <v>64458.25</v>
          </cell>
          <cell r="V421">
            <v>0</v>
          </cell>
          <cell r="W421">
            <v>780</v>
          </cell>
          <cell r="X421">
            <v>24</v>
          </cell>
          <cell r="Y421">
            <v>248738</v>
          </cell>
          <cell r="Z421">
            <v>0</v>
          </cell>
          <cell r="AA421">
            <v>248738</v>
          </cell>
          <cell r="AB421">
            <v>21420</v>
          </cell>
          <cell r="AC421">
            <v>270158</v>
          </cell>
          <cell r="AD421">
            <v>0</v>
          </cell>
          <cell r="AE421">
            <v>0</v>
          </cell>
          <cell r="AF421">
            <v>0</v>
          </cell>
          <cell r="AG421">
            <v>270158</v>
          </cell>
          <cell r="AI421">
            <v>780</v>
          </cell>
          <cell r="AJ421">
            <v>761</v>
          </cell>
          <cell r="AK421" t="str">
            <v>WHITMAN HANSON</v>
          </cell>
          <cell r="AL421">
            <v>248738</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818</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821</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823</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825</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828</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829</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830</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832</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851</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852</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853</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854</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-915</v>
          </cell>
        </row>
        <row r="450">
          <cell r="A450">
            <v>999</v>
          </cell>
          <cell r="C450" t="str">
            <v>STATE TOTALS</v>
          </cell>
          <cell r="D450">
            <v>36470</v>
          </cell>
          <cell r="E450">
            <v>456801824.51999998</v>
          </cell>
          <cell r="F450">
            <v>32370849</v>
          </cell>
          <cell r="G450">
            <v>489172673.51999998</v>
          </cell>
          <cell r="I450">
            <v>48129150.999999985</v>
          </cell>
          <cell r="J450" t="str">
            <v>--</v>
          </cell>
          <cell r="K450">
            <v>32370849</v>
          </cell>
          <cell r="L450">
            <v>80500000</v>
          </cell>
          <cell r="N450">
            <v>408672673.5200001</v>
          </cell>
          <cell r="P450">
            <v>0</v>
          </cell>
          <cell r="Q450">
            <v>48129150.999999985</v>
          </cell>
          <cell r="R450">
            <v>32370849</v>
          </cell>
          <cell r="S450">
            <v>80500000</v>
          </cell>
          <cell r="U450">
            <v>127014524.51401325</v>
          </cell>
          <cell r="W450">
            <v>440</v>
          </cell>
          <cell r="X450">
            <v>36470</v>
          </cell>
          <cell r="Y450">
            <v>457089129</v>
          </cell>
          <cell r="Z450">
            <v>287304.47999999981</v>
          </cell>
          <cell r="AA450">
            <v>456801824.51999998</v>
          </cell>
          <cell r="AB450">
            <v>32370849</v>
          </cell>
          <cell r="AC450">
            <v>489172673.51999998</v>
          </cell>
          <cell r="AD450">
            <v>0</v>
          </cell>
          <cell r="AE450">
            <v>0</v>
          </cell>
          <cell r="AF450">
            <v>0</v>
          </cell>
          <cell r="AG450">
            <v>489172673.51999998</v>
          </cell>
          <cell r="AI450">
            <v>999</v>
          </cell>
          <cell r="AJ450" t="str">
            <v>S T A T E    T O T A L S</v>
          </cell>
          <cell r="AL450">
            <v>456801824.51999998</v>
          </cell>
          <cell r="AM450">
            <v>411010785.66799307</v>
          </cell>
          <cell r="AN450">
            <v>50272753.852006927</v>
          </cell>
          <cell r="AO450">
            <v>10730484.316383634</v>
          </cell>
          <cell r="AP450">
            <v>12503656.351894166</v>
          </cell>
          <cell r="AQ450">
            <v>9832845.9229027964</v>
          </cell>
          <cell r="AR450">
            <v>5805279.3208257249</v>
          </cell>
          <cell r="AS450">
            <v>5498655.75</v>
          </cell>
          <cell r="AT450">
            <v>0</v>
          </cell>
          <cell r="AU450">
            <v>94643675.514013246</v>
          </cell>
          <cell r="AV450">
            <v>48129150.999999985</v>
          </cell>
          <cell r="AX450">
            <v>999</v>
          </cell>
          <cell r="AZ450">
            <v>0</v>
          </cell>
          <cell r="BA450">
            <v>0</v>
          </cell>
          <cell r="BB450">
            <v>0</v>
          </cell>
          <cell r="BC450">
            <v>0</v>
          </cell>
          <cell r="BD450">
            <v>0</v>
          </cell>
          <cell r="BE450">
            <v>0</v>
          </cell>
          <cell r="BF450">
            <v>0</v>
          </cell>
          <cell r="BG450">
            <v>0</v>
          </cell>
          <cell r="BI450">
            <v>0</v>
          </cell>
          <cell r="BJ450">
            <v>50272753.852006927</v>
          </cell>
          <cell r="BK450">
            <v>50272753.852006927</v>
          </cell>
          <cell r="BL450">
            <v>0</v>
          </cell>
          <cell r="BM450">
            <v>0</v>
          </cell>
          <cell r="BN450">
            <v>0</v>
          </cell>
          <cell r="BO450">
            <v>0</v>
          </cell>
          <cell r="BQ450">
            <v>52001825.467617236</v>
          </cell>
          <cell r="BR450">
            <v>11669419.960900092</v>
          </cell>
          <cell r="BT450" t="str">
            <v>--</v>
          </cell>
          <cell r="BU450">
            <v>-999</v>
          </cell>
        </row>
      </sheetData>
      <sheetData sheetId="17">
        <row r="10">
          <cell r="A10">
            <v>1</v>
          </cell>
          <cell r="B10">
            <v>1</v>
          </cell>
          <cell r="C10" t="str">
            <v>ABINGTON</v>
          </cell>
          <cell r="D10">
            <v>39</v>
          </cell>
          <cell r="E10">
            <v>477472</v>
          </cell>
          <cell r="F10">
            <v>34613</v>
          </cell>
          <cell r="G10">
            <v>512085</v>
          </cell>
          <cell r="I10">
            <v>36043.023364120541</v>
          </cell>
          <cell r="J10">
            <v>0.34446513576149934</v>
          </cell>
          <cell r="K10">
            <v>34613</v>
          </cell>
          <cell r="L10">
            <v>70656.023364120541</v>
          </cell>
          <cell r="N10">
            <v>441428.97663587949</v>
          </cell>
          <cell r="P10">
            <v>0</v>
          </cell>
          <cell r="Q10">
            <v>36043.023364120541</v>
          </cell>
          <cell r="R10">
            <v>34613</v>
          </cell>
          <cell r="S10">
            <v>70656.023364120541</v>
          </cell>
          <cell r="U10">
            <v>139247.75</v>
          </cell>
          <cell r="V10">
            <v>0</v>
          </cell>
          <cell r="W10">
            <v>1</v>
          </cell>
          <cell r="X10">
            <v>39</v>
          </cell>
          <cell r="Y10">
            <v>477472</v>
          </cell>
          <cell r="Z10">
            <v>0</v>
          </cell>
          <cell r="AA10">
            <v>477472</v>
          </cell>
          <cell r="AB10">
            <v>34613</v>
          </cell>
          <cell r="AC10">
            <v>512085</v>
          </cell>
          <cell r="AD10">
            <v>0</v>
          </cell>
          <cell r="AE10">
            <v>0</v>
          </cell>
          <cell r="AF10">
            <v>0</v>
          </cell>
          <cell r="AG10">
            <v>512085</v>
          </cell>
          <cell r="AI10">
            <v>1</v>
          </cell>
          <cell r="AJ10">
            <v>1</v>
          </cell>
          <cell r="AK10" t="str">
            <v>ABINGTON</v>
          </cell>
          <cell r="AL10">
            <v>477472</v>
          </cell>
          <cell r="AM10">
            <v>439357</v>
          </cell>
          <cell r="AN10">
            <v>38115</v>
          </cell>
          <cell r="AO10">
            <v>31270.75</v>
          </cell>
          <cell r="AP10">
            <v>14519.5</v>
          </cell>
          <cell r="AQ10">
            <v>5487.5</v>
          </cell>
          <cell r="AR10">
            <v>9191</v>
          </cell>
          <cell r="AS10">
            <v>6051</v>
          </cell>
          <cell r="AT10">
            <v>0</v>
          </cell>
          <cell r="AU10">
            <v>104634.75</v>
          </cell>
          <cell r="AV10">
            <v>36043.023364120541</v>
          </cell>
          <cell r="AX10">
            <v>1</v>
          </cell>
          <cell r="AY10" t="str">
            <v>ABINGTON</v>
          </cell>
          <cell r="BC10">
            <v>0</v>
          </cell>
          <cell r="BF10">
            <v>0</v>
          </cell>
          <cell r="BG10">
            <v>0</v>
          </cell>
          <cell r="BI10">
            <v>0</v>
          </cell>
          <cell r="BJ10">
            <v>38115</v>
          </cell>
          <cell r="BK10">
            <v>38115</v>
          </cell>
          <cell r="BL10">
            <v>0</v>
          </cell>
          <cell r="BN10">
            <v>0</v>
          </cell>
          <cell r="BO10">
            <v>0</v>
          </cell>
          <cell r="BQ10">
            <v>28366</v>
          </cell>
          <cell r="BR10">
            <v>30445.5</v>
          </cell>
          <cell r="BU10">
            <v>0</v>
          </cell>
          <cell r="BV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Q11">
            <v>0</v>
          </cell>
          <cell r="BR11">
            <v>0</v>
          </cell>
          <cell r="BT11" t="str">
            <v>fy15</v>
          </cell>
          <cell r="BU11">
            <v>0</v>
          </cell>
          <cell r="BV11">
            <v>2</v>
          </cell>
        </row>
        <row r="12">
          <cell r="A12">
            <v>3</v>
          </cell>
          <cell r="B12">
            <v>3</v>
          </cell>
          <cell r="C12" t="str">
            <v>ACUSHNET</v>
          </cell>
          <cell r="D12">
            <v>0</v>
          </cell>
          <cell r="E12">
            <v>0</v>
          </cell>
          <cell r="F12">
            <v>0</v>
          </cell>
          <cell r="G12">
            <v>0</v>
          </cell>
          <cell r="I12">
            <v>0</v>
          </cell>
          <cell r="J12">
            <v>0</v>
          </cell>
          <cell r="K12">
            <v>0</v>
          </cell>
          <cell r="L12">
            <v>0</v>
          </cell>
          <cell r="N12">
            <v>0</v>
          </cell>
          <cell r="P12">
            <v>0</v>
          </cell>
          <cell r="Q12">
            <v>0</v>
          </cell>
          <cell r="R12">
            <v>0</v>
          </cell>
          <cell r="S12">
            <v>0</v>
          </cell>
          <cell r="U12">
            <v>484.75</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0</v>
          </cell>
          <cell r="AU12">
            <v>484.75</v>
          </cell>
          <cell r="AV12">
            <v>0</v>
          </cell>
          <cell r="AX12">
            <v>3</v>
          </cell>
          <cell r="AY12" t="str">
            <v>ACUSHNET</v>
          </cell>
          <cell r="BC12">
            <v>0</v>
          </cell>
          <cell r="BF12">
            <v>0</v>
          </cell>
          <cell r="BG12">
            <v>0</v>
          </cell>
          <cell r="BI12">
            <v>0</v>
          </cell>
          <cell r="BJ12">
            <v>0</v>
          </cell>
          <cell r="BK12">
            <v>0</v>
          </cell>
          <cell r="BL12">
            <v>0</v>
          </cell>
          <cell r="BN12">
            <v>0</v>
          </cell>
          <cell r="BO12">
            <v>0</v>
          </cell>
          <cell r="BQ12">
            <v>19199</v>
          </cell>
          <cell r="BR12">
            <v>2600.75</v>
          </cell>
          <cell r="BU12">
            <v>0</v>
          </cell>
          <cell r="BV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Q13">
            <v>0</v>
          </cell>
          <cell r="BR13">
            <v>0</v>
          </cell>
          <cell r="BU13">
            <v>0</v>
          </cell>
          <cell r="BV13">
            <v>4</v>
          </cell>
        </row>
        <row r="14">
          <cell r="A14">
            <v>5</v>
          </cell>
          <cell r="B14">
            <v>5</v>
          </cell>
          <cell r="C14" t="str">
            <v>AGAWAM</v>
          </cell>
          <cell r="D14">
            <v>17</v>
          </cell>
          <cell r="E14">
            <v>219441</v>
          </cell>
          <cell r="F14">
            <v>15154</v>
          </cell>
          <cell r="G14">
            <v>234595</v>
          </cell>
          <cell r="I14">
            <v>8399.1639386099596</v>
          </cell>
          <cell r="J14">
            <v>0.18705753568611203</v>
          </cell>
          <cell r="K14">
            <v>15154</v>
          </cell>
          <cell r="L14">
            <v>23553.16393860996</v>
          </cell>
          <cell r="N14">
            <v>211041.83606139003</v>
          </cell>
          <cell r="P14">
            <v>0</v>
          </cell>
          <cell r="Q14">
            <v>8399.1639386099596</v>
          </cell>
          <cell r="R14">
            <v>15154</v>
          </cell>
          <cell r="S14">
            <v>23553.16393860996</v>
          </cell>
          <cell r="U14">
            <v>60055.5</v>
          </cell>
          <cell r="V14">
            <v>0</v>
          </cell>
          <cell r="W14">
            <v>5</v>
          </cell>
          <cell r="X14">
            <v>17</v>
          </cell>
          <cell r="Y14">
            <v>219441</v>
          </cell>
          <cell r="Z14">
            <v>0</v>
          </cell>
          <cell r="AA14">
            <v>219441</v>
          </cell>
          <cell r="AB14">
            <v>15154</v>
          </cell>
          <cell r="AC14">
            <v>234595</v>
          </cell>
          <cell r="AD14">
            <v>0</v>
          </cell>
          <cell r="AE14">
            <v>0</v>
          </cell>
          <cell r="AF14">
            <v>0</v>
          </cell>
          <cell r="AG14">
            <v>234595</v>
          </cell>
          <cell r="AI14">
            <v>5</v>
          </cell>
          <cell r="AJ14">
            <v>5</v>
          </cell>
          <cell r="AK14" t="str">
            <v>AGAWAM</v>
          </cell>
          <cell r="AL14">
            <v>219441</v>
          </cell>
          <cell r="AM14">
            <v>210559</v>
          </cell>
          <cell r="AN14">
            <v>8882</v>
          </cell>
          <cell r="AO14">
            <v>17352.25</v>
          </cell>
          <cell r="AP14">
            <v>6025</v>
          </cell>
          <cell r="AQ14">
            <v>0</v>
          </cell>
          <cell r="AR14">
            <v>7994</v>
          </cell>
          <cell r="AS14">
            <v>4648.25</v>
          </cell>
          <cell r="AT14">
            <v>0</v>
          </cell>
          <cell r="AU14">
            <v>44901.5</v>
          </cell>
          <cell r="AV14">
            <v>8399.1639386099596</v>
          </cell>
          <cell r="AX14">
            <v>5</v>
          </cell>
          <cell r="AY14" t="str">
            <v>AGAWAM</v>
          </cell>
          <cell r="BC14">
            <v>0</v>
          </cell>
          <cell r="BF14">
            <v>0</v>
          </cell>
          <cell r="BG14">
            <v>0</v>
          </cell>
          <cell r="BI14">
            <v>0</v>
          </cell>
          <cell r="BJ14">
            <v>8882</v>
          </cell>
          <cell r="BK14">
            <v>8882</v>
          </cell>
          <cell r="BL14">
            <v>0</v>
          </cell>
          <cell r="BN14">
            <v>0</v>
          </cell>
          <cell r="BO14">
            <v>0</v>
          </cell>
          <cell r="BQ14">
            <v>20944</v>
          </cell>
          <cell r="BR14">
            <v>10607.25</v>
          </cell>
          <cell r="BU14">
            <v>0</v>
          </cell>
          <cell r="BV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Q15">
            <v>0</v>
          </cell>
          <cell r="BR15">
            <v>0</v>
          </cell>
          <cell r="BU15">
            <v>0</v>
          </cell>
          <cell r="BV15">
            <v>6</v>
          </cell>
        </row>
        <row r="16">
          <cell r="A16">
            <v>7</v>
          </cell>
          <cell r="B16">
            <v>7</v>
          </cell>
          <cell r="C16" t="str">
            <v>AMESBURY</v>
          </cell>
          <cell r="D16">
            <v>54</v>
          </cell>
          <cell r="E16">
            <v>592014</v>
          </cell>
          <cell r="F16">
            <v>48222</v>
          </cell>
          <cell r="G16">
            <v>640236</v>
          </cell>
          <cell r="I16">
            <v>101455.6969877939</v>
          </cell>
          <cell r="J16">
            <v>0.65606288659733869</v>
          </cell>
          <cell r="K16">
            <v>48222</v>
          </cell>
          <cell r="L16">
            <v>149677.6969877939</v>
          </cell>
          <cell r="N16">
            <v>490558.3030122061</v>
          </cell>
          <cell r="P16">
            <v>0</v>
          </cell>
          <cell r="Q16">
            <v>101455.6969877939</v>
          </cell>
          <cell r="R16">
            <v>48222</v>
          </cell>
          <cell r="S16">
            <v>149677.6969877939</v>
          </cell>
          <cell r="U16">
            <v>202865.25</v>
          </cell>
          <cell r="V16">
            <v>0</v>
          </cell>
          <cell r="W16">
            <v>7</v>
          </cell>
          <cell r="X16">
            <v>54</v>
          </cell>
          <cell r="Y16">
            <v>592014</v>
          </cell>
          <cell r="Z16">
            <v>0</v>
          </cell>
          <cell r="AA16">
            <v>592014</v>
          </cell>
          <cell r="AB16">
            <v>48222</v>
          </cell>
          <cell r="AC16">
            <v>640236</v>
          </cell>
          <cell r="AD16">
            <v>0</v>
          </cell>
          <cell r="AE16">
            <v>0</v>
          </cell>
          <cell r="AF16">
            <v>0</v>
          </cell>
          <cell r="AG16">
            <v>640236</v>
          </cell>
          <cell r="AI16">
            <v>7</v>
          </cell>
          <cell r="AJ16">
            <v>7</v>
          </cell>
          <cell r="AK16" t="str">
            <v>AMESBURY</v>
          </cell>
          <cell r="AL16">
            <v>592014</v>
          </cell>
          <cell r="AM16">
            <v>484726</v>
          </cell>
          <cell r="AN16">
            <v>107288</v>
          </cell>
          <cell r="AO16">
            <v>0</v>
          </cell>
          <cell r="AP16">
            <v>0</v>
          </cell>
          <cell r="AQ16">
            <v>20828.75</v>
          </cell>
          <cell r="AR16">
            <v>26526.5</v>
          </cell>
          <cell r="AS16">
            <v>0</v>
          </cell>
          <cell r="AT16">
            <v>0</v>
          </cell>
          <cell r="AU16">
            <v>154643.25</v>
          </cell>
          <cell r="AV16">
            <v>101455.6969877939</v>
          </cell>
          <cell r="AX16">
            <v>7</v>
          </cell>
          <cell r="AY16" t="str">
            <v>AMESBURY</v>
          </cell>
          <cell r="BC16">
            <v>0</v>
          </cell>
          <cell r="BF16">
            <v>0</v>
          </cell>
          <cell r="BG16">
            <v>0</v>
          </cell>
          <cell r="BI16">
            <v>0</v>
          </cell>
          <cell r="BJ16">
            <v>107288</v>
          </cell>
          <cell r="BK16">
            <v>107288</v>
          </cell>
          <cell r="BL16">
            <v>0</v>
          </cell>
          <cell r="BN16">
            <v>0</v>
          </cell>
          <cell r="BO16">
            <v>0</v>
          </cell>
          <cell r="BQ16">
            <v>12862</v>
          </cell>
          <cell r="BR16">
            <v>5607.75</v>
          </cell>
          <cell r="BU16">
            <v>0</v>
          </cell>
          <cell r="BV16">
            <v>7</v>
          </cell>
        </row>
        <row r="17">
          <cell r="A17">
            <v>8</v>
          </cell>
          <cell r="B17">
            <v>8</v>
          </cell>
          <cell r="C17" t="str">
            <v>AMHERST</v>
          </cell>
          <cell r="D17">
            <v>86</v>
          </cell>
          <cell r="E17">
            <v>1447794</v>
          </cell>
          <cell r="F17">
            <v>76798</v>
          </cell>
          <cell r="G17">
            <v>1524592</v>
          </cell>
          <cell r="I17">
            <v>171638.17278511607</v>
          </cell>
          <cell r="J17">
            <v>0.44571821418701085</v>
          </cell>
          <cell r="K17">
            <v>76798</v>
          </cell>
          <cell r="L17">
            <v>248436.17278511607</v>
          </cell>
          <cell r="N17">
            <v>1276155.8272148839</v>
          </cell>
          <cell r="P17">
            <v>0</v>
          </cell>
          <cell r="Q17">
            <v>171638.17278511607</v>
          </cell>
          <cell r="R17">
            <v>76798</v>
          </cell>
          <cell r="S17">
            <v>248436.17278511607</v>
          </cell>
          <cell r="U17">
            <v>461880.25</v>
          </cell>
          <cell r="V17">
            <v>0</v>
          </cell>
          <cell r="W17">
            <v>8</v>
          </cell>
          <cell r="X17">
            <v>86</v>
          </cell>
          <cell r="Y17">
            <v>1447794</v>
          </cell>
          <cell r="Z17">
            <v>0</v>
          </cell>
          <cell r="AA17">
            <v>1447794</v>
          </cell>
          <cell r="AB17">
            <v>76798</v>
          </cell>
          <cell r="AC17">
            <v>1524592</v>
          </cell>
          <cell r="AD17">
            <v>0</v>
          </cell>
          <cell r="AE17">
            <v>0</v>
          </cell>
          <cell r="AF17">
            <v>0</v>
          </cell>
          <cell r="AG17">
            <v>1524592</v>
          </cell>
          <cell r="AI17">
            <v>8</v>
          </cell>
          <cell r="AJ17">
            <v>8</v>
          </cell>
          <cell r="AK17" t="str">
            <v>AMHERST</v>
          </cell>
          <cell r="AL17">
            <v>1447794</v>
          </cell>
          <cell r="AM17">
            <v>1266289</v>
          </cell>
          <cell r="AN17">
            <v>181505</v>
          </cell>
          <cell r="AO17">
            <v>69685.5</v>
          </cell>
          <cell r="AP17">
            <v>39206.75</v>
          </cell>
          <cell r="AQ17">
            <v>27995.5</v>
          </cell>
          <cell r="AR17">
            <v>40816.75</v>
          </cell>
          <cell r="AS17">
            <v>25872.75</v>
          </cell>
          <cell r="AT17">
            <v>0</v>
          </cell>
          <cell r="AU17">
            <v>385082.25</v>
          </cell>
          <cell r="AV17">
            <v>171638.17278511607</v>
          </cell>
          <cell r="AX17">
            <v>8</v>
          </cell>
          <cell r="AY17" t="str">
            <v>AMHERST</v>
          </cell>
          <cell r="BC17">
            <v>0</v>
          </cell>
          <cell r="BF17">
            <v>0</v>
          </cell>
          <cell r="BG17">
            <v>0</v>
          </cell>
          <cell r="BI17">
            <v>0</v>
          </cell>
          <cell r="BJ17">
            <v>181505</v>
          </cell>
          <cell r="BK17">
            <v>181505</v>
          </cell>
          <cell r="BL17">
            <v>0</v>
          </cell>
          <cell r="BN17">
            <v>0</v>
          </cell>
          <cell r="BO17">
            <v>0</v>
          </cell>
          <cell r="BQ17">
            <v>268818</v>
          </cell>
          <cell r="BR17">
            <v>81755.25</v>
          </cell>
          <cell r="BU17">
            <v>0</v>
          </cell>
          <cell r="BV17">
            <v>8</v>
          </cell>
        </row>
        <row r="18">
          <cell r="A18">
            <v>9</v>
          </cell>
          <cell r="B18">
            <v>9</v>
          </cell>
          <cell r="C18" t="str">
            <v>ANDOVER</v>
          </cell>
          <cell r="D18">
            <v>12</v>
          </cell>
          <cell r="E18">
            <v>196363</v>
          </cell>
          <cell r="F18">
            <v>10672</v>
          </cell>
          <cell r="G18">
            <v>207035</v>
          </cell>
          <cell r="I18">
            <v>98509.086445944238</v>
          </cell>
          <cell r="J18">
            <v>0.82088169099316888</v>
          </cell>
          <cell r="K18">
            <v>10672</v>
          </cell>
          <cell r="L18">
            <v>109181.08644594424</v>
          </cell>
          <cell r="N18">
            <v>97853.913554055762</v>
          </cell>
          <cell r="P18">
            <v>0</v>
          </cell>
          <cell r="Q18">
            <v>98509.086445944238</v>
          </cell>
          <cell r="R18">
            <v>10672</v>
          </cell>
          <cell r="S18">
            <v>109181.08644594424</v>
          </cell>
          <cell r="U18">
            <v>130676</v>
          </cell>
          <cell r="V18">
            <v>0</v>
          </cell>
          <cell r="W18">
            <v>9</v>
          </cell>
          <cell r="X18">
            <v>12</v>
          </cell>
          <cell r="Y18">
            <v>196363</v>
          </cell>
          <cell r="Z18">
            <v>0</v>
          </cell>
          <cell r="AA18">
            <v>196363</v>
          </cell>
          <cell r="AB18">
            <v>10672</v>
          </cell>
          <cell r="AC18">
            <v>207035</v>
          </cell>
          <cell r="AD18">
            <v>0</v>
          </cell>
          <cell r="AE18">
            <v>0</v>
          </cell>
          <cell r="AF18">
            <v>0</v>
          </cell>
          <cell r="AG18">
            <v>207035</v>
          </cell>
          <cell r="AI18">
            <v>9</v>
          </cell>
          <cell r="AJ18">
            <v>9</v>
          </cell>
          <cell r="AK18" t="str">
            <v>ANDOVER</v>
          </cell>
          <cell r="AL18">
            <v>196363</v>
          </cell>
          <cell r="AM18">
            <v>92191</v>
          </cell>
          <cell r="AN18">
            <v>104172</v>
          </cell>
          <cell r="AO18">
            <v>9204.5</v>
          </cell>
          <cell r="AP18">
            <v>6627.5</v>
          </cell>
          <cell r="AQ18">
            <v>0</v>
          </cell>
          <cell r="AR18">
            <v>0</v>
          </cell>
          <cell r="AS18">
            <v>0</v>
          </cell>
          <cell r="AT18">
            <v>0</v>
          </cell>
          <cell r="AU18">
            <v>120004</v>
          </cell>
          <cell r="AV18">
            <v>98509.086445944238</v>
          </cell>
          <cell r="AX18">
            <v>9</v>
          </cell>
          <cell r="AY18" t="str">
            <v>ANDOVER</v>
          </cell>
          <cell r="BC18">
            <v>0</v>
          </cell>
          <cell r="BF18">
            <v>0</v>
          </cell>
          <cell r="BG18">
            <v>0</v>
          </cell>
          <cell r="BI18">
            <v>0</v>
          </cell>
          <cell r="BJ18">
            <v>104172</v>
          </cell>
          <cell r="BK18">
            <v>104172</v>
          </cell>
          <cell r="BL18">
            <v>0</v>
          </cell>
          <cell r="BN18">
            <v>0</v>
          </cell>
          <cell r="BO18">
            <v>0</v>
          </cell>
          <cell r="BQ18">
            <v>4749</v>
          </cell>
          <cell r="BR18">
            <v>4961.25</v>
          </cell>
          <cell r="BU18">
            <v>0</v>
          </cell>
          <cell r="BV18">
            <v>9</v>
          </cell>
        </row>
        <row r="19">
          <cell r="A19">
            <v>10</v>
          </cell>
          <cell r="B19">
            <v>10</v>
          </cell>
          <cell r="C19" t="str">
            <v>ARLINGTON</v>
          </cell>
          <cell r="D19">
            <v>8</v>
          </cell>
          <cell r="E19">
            <v>99141</v>
          </cell>
          <cell r="F19">
            <v>6716</v>
          </cell>
          <cell r="G19">
            <v>105857</v>
          </cell>
          <cell r="I19">
            <v>0</v>
          </cell>
          <cell r="J19">
            <v>0</v>
          </cell>
          <cell r="K19">
            <v>6716</v>
          </cell>
          <cell r="L19">
            <v>6716</v>
          </cell>
          <cell r="N19">
            <v>99141</v>
          </cell>
          <cell r="P19">
            <v>0</v>
          </cell>
          <cell r="Q19">
            <v>0</v>
          </cell>
          <cell r="R19">
            <v>6716</v>
          </cell>
          <cell r="S19">
            <v>6716</v>
          </cell>
          <cell r="U19">
            <v>55755.5</v>
          </cell>
          <cell r="V19">
            <v>0</v>
          </cell>
          <cell r="W19">
            <v>10</v>
          </cell>
          <cell r="X19">
            <v>8</v>
          </cell>
          <cell r="Y19">
            <v>99141</v>
          </cell>
          <cell r="Z19">
            <v>0</v>
          </cell>
          <cell r="AA19">
            <v>99141</v>
          </cell>
          <cell r="AB19">
            <v>6716</v>
          </cell>
          <cell r="AC19">
            <v>105857</v>
          </cell>
          <cell r="AD19">
            <v>0</v>
          </cell>
          <cell r="AE19">
            <v>0</v>
          </cell>
          <cell r="AF19">
            <v>0</v>
          </cell>
          <cell r="AG19">
            <v>105857</v>
          </cell>
          <cell r="AI19">
            <v>10</v>
          </cell>
          <cell r="AJ19">
            <v>10</v>
          </cell>
          <cell r="AK19" t="str">
            <v>ARLINGTON</v>
          </cell>
          <cell r="AL19">
            <v>99141</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BC19">
            <v>0</v>
          </cell>
          <cell r="BF19">
            <v>0</v>
          </cell>
          <cell r="BG19">
            <v>0</v>
          </cell>
          <cell r="BI19">
            <v>0</v>
          </cell>
          <cell r="BJ19">
            <v>0</v>
          </cell>
          <cell r="BK19">
            <v>0</v>
          </cell>
          <cell r="BL19">
            <v>0</v>
          </cell>
          <cell r="BN19">
            <v>0</v>
          </cell>
          <cell r="BO19">
            <v>0</v>
          </cell>
          <cell r="BQ19">
            <v>2318</v>
          </cell>
          <cell r="BR19">
            <v>0</v>
          </cell>
          <cell r="BU19">
            <v>0</v>
          </cell>
          <cell r="BV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Q20">
            <v>0</v>
          </cell>
          <cell r="BR20">
            <v>0</v>
          </cell>
          <cell r="BU20">
            <v>0</v>
          </cell>
          <cell r="BV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Q21">
            <v>0</v>
          </cell>
          <cell r="BR21">
            <v>0</v>
          </cell>
          <cell r="BU21">
            <v>0</v>
          </cell>
          <cell r="BV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Q22">
            <v>0</v>
          </cell>
          <cell r="BR22">
            <v>0</v>
          </cell>
          <cell r="BU22">
            <v>0</v>
          </cell>
          <cell r="BV22">
            <v>13</v>
          </cell>
        </row>
        <row r="23">
          <cell r="A23">
            <v>14</v>
          </cell>
          <cell r="B23">
            <v>14</v>
          </cell>
          <cell r="C23" t="str">
            <v>ASHLAND</v>
          </cell>
          <cell r="D23">
            <v>70</v>
          </cell>
          <cell r="E23">
            <v>839577</v>
          </cell>
          <cell r="F23">
            <v>61352</v>
          </cell>
          <cell r="G23">
            <v>900929</v>
          </cell>
          <cell r="I23">
            <v>0</v>
          </cell>
          <cell r="J23">
            <v>0</v>
          </cell>
          <cell r="K23">
            <v>61352</v>
          </cell>
          <cell r="L23">
            <v>61352</v>
          </cell>
          <cell r="N23">
            <v>839577</v>
          </cell>
          <cell r="P23">
            <v>0</v>
          </cell>
          <cell r="Q23">
            <v>0</v>
          </cell>
          <cell r="R23">
            <v>61352</v>
          </cell>
          <cell r="S23">
            <v>61352</v>
          </cell>
          <cell r="U23">
            <v>164305.25</v>
          </cell>
          <cell r="V23">
            <v>0</v>
          </cell>
          <cell r="W23">
            <v>14</v>
          </cell>
          <cell r="X23">
            <v>70</v>
          </cell>
          <cell r="Y23">
            <v>839577</v>
          </cell>
          <cell r="Z23">
            <v>0</v>
          </cell>
          <cell r="AA23">
            <v>839577</v>
          </cell>
          <cell r="AB23">
            <v>61352</v>
          </cell>
          <cell r="AC23">
            <v>900929</v>
          </cell>
          <cell r="AD23">
            <v>0</v>
          </cell>
          <cell r="AE23">
            <v>0</v>
          </cell>
          <cell r="AF23">
            <v>0</v>
          </cell>
          <cell r="AG23">
            <v>900929</v>
          </cell>
          <cell r="AI23">
            <v>14</v>
          </cell>
          <cell r="AJ23">
            <v>14</v>
          </cell>
          <cell r="AK23" t="str">
            <v>ASHLAND</v>
          </cell>
          <cell r="AL23">
            <v>839577</v>
          </cell>
          <cell r="AM23">
            <v>916518</v>
          </cell>
          <cell r="AN23">
            <v>0</v>
          </cell>
          <cell r="AO23">
            <v>1351.75</v>
          </cell>
          <cell r="AP23">
            <v>31181.5</v>
          </cell>
          <cell r="AQ23">
            <v>21500</v>
          </cell>
          <cell r="AR23">
            <v>7716.25</v>
          </cell>
          <cell r="AS23">
            <v>41203.75</v>
          </cell>
          <cell r="AT23">
            <v>0</v>
          </cell>
          <cell r="AU23">
            <v>102953.25</v>
          </cell>
          <cell r="AV23">
            <v>0</v>
          </cell>
          <cell r="AX23">
            <v>14</v>
          </cell>
          <cell r="AY23" t="str">
            <v>ASHLAND</v>
          </cell>
          <cell r="BC23">
            <v>0</v>
          </cell>
          <cell r="BF23">
            <v>0</v>
          </cell>
          <cell r="BG23">
            <v>0</v>
          </cell>
          <cell r="BI23">
            <v>0</v>
          </cell>
          <cell r="BJ23">
            <v>0</v>
          </cell>
          <cell r="BK23">
            <v>0</v>
          </cell>
          <cell r="BL23">
            <v>0</v>
          </cell>
          <cell r="BN23">
            <v>0</v>
          </cell>
          <cell r="BO23">
            <v>0</v>
          </cell>
          <cell r="BQ23">
            <v>19888</v>
          </cell>
          <cell r="BR23">
            <v>6081.75</v>
          </cell>
          <cell r="BU23">
            <v>0</v>
          </cell>
          <cell r="BV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Q24">
            <v>0</v>
          </cell>
          <cell r="BR24">
            <v>0</v>
          </cell>
          <cell r="BU24">
            <v>0</v>
          </cell>
          <cell r="BV24">
            <v>15</v>
          </cell>
        </row>
        <row r="25">
          <cell r="A25">
            <v>16</v>
          </cell>
          <cell r="B25">
            <v>16</v>
          </cell>
          <cell r="C25" t="str">
            <v>ATTLEBORO</v>
          </cell>
          <cell r="D25">
            <v>306</v>
          </cell>
          <cell r="E25">
            <v>2854836</v>
          </cell>
          <cell r="F25">
            <v>273258</v>
          </cell>
          <cell r="G25">
            <v>3128094</v>
          </cell>
          <cell r="I25">
            <v>0</v>
          </cell>
          <cell r="J25">
            <v>0</v>
          </cell>
          <cell r="K25">
            <v>273258</v>
          </cell>
          <cell r="L25">
            <v>273258</v>
          </cell>
          <cell r="N25">
            <v>2854836</v>
          </cell>
          <cell r="P25">
            <v>0</v>
          </cell>
          <cell r="Q25">
            <v>0</v>
          </cell>
          <cell r="R25">
            <v>273258</v>
          </cell>
          <cell r="S25">
            <v>273258</v>
          </cell>
          <cell r="U25">
            <v>447972.25</v>
          </cell>
          <cell r="V25">
            <v>0</v>
          </cell>
          <cell r="W25">
            <v>16</v>
          </cell>
          <cell r="X25">
            <v>306</v>
          </cell>
          <cell r="Y25">
            <v>2854836</v>
          </cell>
          <cell r="Z25">
            <v>0</v>
          </cell>
          <cell r="AA25">
            <v>2854836</v>
          </cell>
          <cell r="AB25">
            <v>273258</v>
          </cell>
          <cell r="AC25">
            <v>3128094</v>
          </cell>
          <cell r="AD25">
            <v>0</v>
          </cell>
          <cell r="AE25">
            <v>0</v>
          </cell>
          <cell r="AF25">
            <v>0</v>
          </cell>
          <cell r="AG25">
            <v>3128094</v>
          </cell>
          <cell r="AI25">
            <v>16</v>
          </cell>
          <cell r="AJ25">
            <v>16</v>
          </cell>
          <cell r="AK25" t="str">
            <v>ATTLEBORO</v>
          </cell>
          <cell r="AL25">
            <v>2854836</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BC25">
            <v>0</v>
          </cell>
          <cell r="BF25">
            <v>0</v>
          </cell>
          <cell r="BG25">
            <v>0</v>
          </cell>
          <cell r="BI25">
            <v>0</v>
          </cell>
          <cell r="BJ25">
            <v>0</v>
          </cell>
          <cell r="BK25">
            <v>0</v>
          </cell>
          <cell r="BL25">
            <v>0</v>
          </cell>
          <cell r="BN25">
            <v>0</v>
          </cell>
          <cell r="BO25">
            <v>0</v>
          </cell>
          <cell r="BQ25">
            <v>200294</v>
          </cell>
          <cell r="BR25">
            <v>2851.5</v>
          </cell>
          <cell r="BU25">
            <v>0</v>
          </cell>
          <cell r="BV25">
            <v>16</v>
          </cell>
        </row>
        <row r="26">
          <cell r="A26">
            <v>17</v>
          </cell>
          <cell r="B26">
            <v>17</v>
          </cell>
          <cell r="C26" t="str">
            <v>AUBURN</v>
          </cell>
          <cell r="D26">
            <v>14</v>
          </cell>
          <cell r="E26">
            <v>190965</v>
          </cell>
          <cell r="F26">
            <v>12481</v>
          </cell>
          <cell r="G26">
            <v>203446</v>
          </cell>
          <cell r="I26">
            <v>0</v>
          </cell>
          <cell r="J26">
            <v>0</v>
          </cell>
          <cell r="K26">
            <v>12481</v>
          </cell>
          <cell r="L26">
            <v>12481</v>
          </cell>
          <cell r="N26">
            <v>190965</v>
          </cell>
          <cell r="P26">
            <v>0</v>
          </cell>
          <cell r="Q26">
            <v>0</v>
          </cell>
          <cell r="R26">
            <v>12481</v>
          </cell>
          <cell r="S26">
            <v>12481</v>
          </cell>
          <cell r="U26">
            <v>39296.5</v>
          </cell>
          <cell r="V26">
            <v>0</v>
          </cell>
          <cell r="W26">
            <v>17</v>
          </cell>
          <cell r="X26">
            <v>14</v>
          </cell>
          <cell r="Y26">
            <v>190965</v>
          </cell>
          <cell r="Z26">
            <v>0</v>
          </cell>
          <cell r="AA26">
            <v>190965</v>
          </cell>
          <cell r="AB26">
            <v>12481</v>
          </cell>
          <cell r="AC26">
            <v>203446</v>
          </cell>
          <cell r="AD26">
            <v>0</v>
          </cell>
          <cell r="AE26">
            <v>0</v>
          </cell>
          <cell r="AF26">
            <v>0</v>
          </cell>
          <cell r="AG26">
            <v>203446</v>
          </cell>
          <cell r="AI26">
            <v>17</v>
          </cell>
          <cell r="AJ26">
            <v>17</v>
          </cell>
          <cell r="AK26" t="str">
            <v>AUBURN</v>
          </cell>
          <cell r="AL26">
            <v>190965</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BC26">
            <v>0</v>
          </cell>
          <cell r="BF26">
            <v>0</v>
          </cell>
          <cell r="BG26">
            <v>0</v>
          </cell>
          <cell r="BI26">
            <v>0</v>
          </cell>
          <cell r="BJ26">
            <v>0</v>
          </cell>
          <cell r="BK26">
            <v>0</v>
          </cell>
          <cell r="BL26">
            <v>0</v>
          </cell>
          <cell r="BN26">
            <v>0</v>
          </cell>
          <cell r="BO26">
            <v>0</v>
          </cell>
          <cell r="BQ26">
            <v>8877</v>
          </cell>
          <cell r="BR26">
            <v>0</v>
          </cell>
          <cell r="BU26">
            <v>0</v>
          </cell>
          <cell r="BV26">
            <v>17</v>
          </cell>
        </row>
        <row r="27">
          <cell r="A27">
            <v>18</v>
          </cell>
          <cell r="B27">
            <v>18</v>
          </cell>
          <cell r="C27" t="str">
            <v>AVON</v>
          </cell>
          <cell r="D27">
            <v>9</v>
          </cell>
          <cell r="E27">
            <v>132804</v>
          </cell>
          <cell r="F27">
            <v>8037</v>
          </cell>
          <cell r="G27">
            <v>140841</v>
          </cell>
          <cell r="I27">
            <v>100795.64109619857</v>
          </cell>
          <cell r="J27">
            <v>0.85628663987425779</v>
          </cell>
          <cell r="K27">
            <v>8037</v>
          </cell>
          <cell r="L27">
            <v>108832.64109619857</v>
          </cell>
          <cell r="N27">
            <v>32008.358903801432</v>
          </cell>
          <cell r="P27">
            <v>0</v>
          </cell>
          <cell r="Q27">
            <v>100795.64109619857</v>
          </cell>
          <cell r="R27">
            <v>8037</v>
          </cell>
          <cell r="S27">
            <v>108832.64109619857</v>
          </cell>
          <cell r="U27">
            <v>125749.5</v>
          </cell>
          <cell r="V27">
            <v>0</v>
          </cell>
          <cell r="W27">
            <v>18</v>
          </cell>
          <cell r="X27">
            <v>9</v>
          </cell>
          <cell r="Y27">
            <v>132804</v>
          </cell>
          <cell r="Z27">
            <v>0</v>
          </cell>
          <cell r="AA27">
            <v>132804</v>
          </cell>
          <cell r="AB27">
            <v>8037</v>
          </cell>
          <cell r="AC27">
            <v>140841</v>
          </cell>
          <cell r="AD27">
            <v>0</v>
          </cell>
          <cell r="AE27">
            <v>0</v>
          </cell>
          <cell r="AF27">
            <v>0</v>
          </cell>
          <cell r="AG27">
            <v>140841</v>
          </cell>
          <cell r="AI27">
            <v>18</v>
          </cell>
          <cell r="AJ27">
            <v>18</v>
          </cell>
          <cell r="AK27" t="str">
            <v>AVON</v>
          </cell>
          <cell r="AL27">
            <v>132804</v>
          </cell>
          <cell r="AM27">
            <v>26214</v>
          </cell>
          <cell r="AN27">
            <v>106590</v>
          </cell>
          <cell r="AO27">
            <v>0</v>
          </cell>
          <cell r="AP27">
            <v>6864.5</v>
          </cell>
          <cell r="AQ27">
            <v>0</v>
          </cell>
          <cell r="AR27">
            <v>0</v>
          </cell>
          <cell r="AS27">
            <v>4258</v>
          </cell>
          <cell r="AT27">
            <v>0</v>
          </cell>
          <cell r="AU27">
            <v>117712.5</v>
          </cell>
          <cell r="AV27">
            <v>100795.64109619857</v>
          </cell>
          <cell r="AX27">
            <v>18</v>
          </cell>
          <cell r="AY27" t="str">
            <v>AVON</v>
          </cell>
          <cell r="BC27">
            <v>0</v>
          </cell>
          <cell r="BF27">
            <v>0</v>
          </cell>
          <cell r="BG27">
            <v>0</v>
          </cell>
          <cell r="BI27">
            <v>0</v>
          </cell>
          <cell r="BJ27">
            <v>106590</v>
          </cell>
          <cell r="BK27">
            <v>106590</v>
          </cell>
          <cell r="BL27">
            <v>0</v>
          </cell>
          <cell r="BN27">
            <v>0</v>
          </cell>
          <cell r="BO27">
            <v>0</v>
          </cell>
          <cell r="BQ27">
            <v>4102</v>
          </cell>
          <cell r="BR27">
            <v>0</v>
          </cell>
          <cell r="BU27">
            <v>0</v>
          </cell>
          <cell r="BV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Q28">
            <v>0</v>
          </cell>
          <cell r="BR28">
            <v>0</v>
          </cell>
          <cell r="BT28" t="str">
            <v>fy12</v>
          </cell>
          <cell r="BU28">
            <v>0</v>
          </cell>
          <cell r="BV28">
            <v>19</v>
          </cell>
        </row>
        <row r="29">
          <cell r="A29">
            <v>20</v>
          </cell>
          <cell r="B29">
            <v>20</v>
          </cell>
          <cell r="C29" t="str">
            <v>BARNSTABLE</v>
          </cell>
          <cell r="D29">
            <v>234</v>
          </cell>
          <cell r="E29">
            <v>2760930</v>
          </cell>
          <cell r="F29">
            <v>207936</v>
          </cell>
          <cell r="G29">
            <v>2968866</v>
          </cell>
          <cell r="I29">
            <v>322416.49899043061</v>
          </cell>
          <cell r="J29">
            <v>0.45074005029385111</v>
          </cell>
          <cell r="K29">
            <v>207936</v>
          </cell>
          <cell r="L29">
            <v>530352.49899043061</v>
          </cell>
          <cell r="N29">
            <v>2438513.5010095695</v>
          </cell>
          <cell r="P29">
            <v>0</v>
          </cell>
          <cell r="Q29">
            <v>322416.49899043061</v>
          </cell>
          <cell r="R29">
            <v>207936</v>
          </cell>
          <cell r="S29">
            <v>530352.49899043061</v>
          </cell>
          <cell r="U29">
            <v>923240.75</v>
          </cell>
          <cell r="V29">
            <v>0</v>
          </cell>
          <cell r="W29">
            <v>20</v>
          </cell>
          <cell r="X29">
            <v>234</v>
          </cell>
          <cell r="Y29">
            <v>2760930</v>
          </cell>
          <cell r="Z29">
            <v>0</v>
          </cell>
          <cell r="AA29">
            <v>2760930</v>
          </cell>
          <cell r="AB29">
            <v>207936</v>
          </cell>
          <cell r="AC29">
            <v>2968866</v>
          </cell>
          <cell r="AD29">
            <v>0</v>
          </cell>
          <cell r="AE29">
            <v>0</v>
          </cell>
          <cell r="AF29">
            <v>0</v>
          </cell>
          <cell r="AG29">
            <v>2968866</v>
          </cell>
          <cell r="AI29">
            <v>20</v>
          </cell>
          <cell r="AJ29">
            <v>20</v>
          </cell>
          <cell r="AK29" t="str">
            <v>BARNSTABLE</v>
          </cell>
          <cell r="AL29">
            <v>2760930</v>
          </cell>
          <cell r="AM29">
            <v>2419979</v>
          </cell>
          <cell r="AN29">
            <v>340951</v>
          </cell>
          <cell r="AO29">
            <v>79475.5</v>
          </cell>
          <cell r="AP29">
            <v>78220.25</v>
          </cell>
          <cell r="AQ29">
            <v>80478</v>
          </cell>
          <cell r="AR29">
            <v>124063.25</v>
          </cell>
          <cell r="AS29">
            <v>12116.75</v>
          </cell>
          <cell r="AT29">
            <v>0</v>
          </cell>
          <cell r="AU29">
            <v>715304.75</v>
          </cell>
          <cell r="AV29">
            <v>322416.49899043061</v>
          </cell>
          <cell r="AX29">
            <v>20</v>
          </cell>
          <cell r="AY29" t="str">
            <v>BARNSTABLE</v>
          </cell>
          <cell r="BC29">
            <v>0</v>
          </cell>
          <cell r="BF29">
            <v>0</v>
          </cell>
          <cell r="BG29">
            <v>0</v>
          </cell>
          <cell r="BI29">
            <v>0</v>
          </cell>
          <cell r="BJ29">
            <v>340951</v>
          </cell>
          <cell r="BK29">
            <v>340951</v>
          </cell>
          <cell r="BL29">
            <v>0</v>
          </cell>
          <cell r="BN29">
            <v>0</v>
          </cell>
          <cell r="BO29">
            <v>0</v>
          </cell>
          <cell r="BQ29">
            <v>76104</v>
          </cell>
          <cell r="BR29">
            <v>120687.75</v>
          </cell>
          <cell r="BU29">
            <v>0</v>
          </cell>
          <cell r="BV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Q30">
            <v>0</v>
          </cell>
          <cell r="BR30">
            <v>0</v>
          </cell>
          <cell r="BU30">
            <v>0</v>
          </cell>
          <cell r="BV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Q31">
            <v>0</v>
          </cell>
          <cell r="BR31">
            <v>0</v>
          </cell>
          <cell r="BU31">
            <v>0</v>
          </cell>
          <cell r="BV31">
            <v>22</v>
          </cell>
        </row>
        <row r="32">
          <cell r="A32">
            <v>23</v>
          </cell>
          <cell r="B32">
            <v>23</v>
          </cell>
          <cell r="C32" t="str">
            <v>BEDFORD</v>
          </cell>
          <cell r="D32">
            <v>2</v>
          </cell>
          <cell r="E32">
            <v>27182</v>
          </cell>
          <cell r="F32">
            <v>1786</v>
          </cell>
          <cell r="G32">
            <v>28968</v>
          </cell>
          <cell r="I32">
            <v>0</v>
          </cell>
          <cell r="J32">
            <v>0</v>
          </cell>
          <cell r="K32">
            <v>1786</v>
          </cell>
          <cell r="L32">
            <v>1786</v>
          </cell>
          <cell r="N32">
            <v>27182</v>
          </cell>
          <cell r="P32">
            <v>0</v>
          </cell>
          <cell r="Q32">
            <v>0</v>
          </cell>
          <cell r="R32">
            <v>1786</v>
          </cell>
          <cell r="S32">
            <v>1786</v>
          </cell>
          <cell r="U32">
            <v>12235</v>
          </cell>
          <cell r="V32">
            <v>0</v>
          </cell>
          <cell r="W32">
            <v>23</v>
          </cell>
          <cell r="X32">
            <v>2</v>
          </cell>
          <cell r="Y32">
            <v>27182</v>
          </cell>
          <cell r="Z32">
            <v>0</v>
          </cell>
          <cell r="AA32">
            <v>27182</v>
          </cell>
          <cell r="AB32">
            <v>1786</v>
          </cell>
          <cell r="AC32">
            <v>28968</v>
          </cell>
          <cell r="AD32">
            <v>0</v>
          </cell>
          <cell r="AE32">
            <v>0</v>
          </cell>
          <cell r="AF32">
            <v>0</v>
          </cell>
          <cell r="AG32">
            <v>28968</v>
          </cell>
          <cell r="AI32">
            <v>23</v>
          </cell>
          <cell r="AJ32">
            <v>23</v>
          </cell>
          <cell r="AK32" t="str">
            <v>BEDFORD</v>
          </cell>
          <cell r="AL32">
            <v>27182</v>
          </cell>
          <cell r="AM32">
            <v>29752</v>
          </cell>
          <cell r="AN32">
            <v>0</v>
          </cell>
          <cell r="AO32">
            <v>0</v>
          </cell>
          <cell r="AP32">
            <v>0</v>
          </cell>
          <cell r="AQ32">
            <v>10449</v>
          </cell>
          <cell r="AR32">
            <v>0</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Q32">
            <v>5476</v>
          </cell>
          <cell r="BR32">
            <v>1221.25</v>
          </cell>
          <cell r="BU32">
            <v>0</v>
          </cell>
          <cell r="BV32">
            <v>23</v>
          </cell>
        </row>
        <row r="33">
          <cell r="A33">
            <v>24</v>
          </cell>
          <cell r="B33">
            <v>24</v>
          </cell>
          <cell r="C33" t="str">
            <v>BELCHERTOWN</v>
          </cell>
          <cell r="D33">
            <v>47</v>
          </cell>
          <cell r="E33">
            <v>521921</v>
          </cell>
          <cell r="F33">
            <v>41754</v>
          </cell>
          <cell r="G33">
            <v>563675</v>
          </cell>
          <cell r="I33">
            <v>40009.032546571587</v>
          </cell>
          <cell r="J33">
            <v>0.36156633625372236</v>
          </cell>
          <cell r="K33">
            <v>41754</v>
          </cell>
          <cell r="L33">
            <v>81763.032546571587</v>
          </cell>
          <cell r="N33">
            <v>481911.96745342843</v>
          </cell>
          <cell r="P33">
            <v>0</v>
          </cell>
          <cell r="Q33">
            <v>40009.032546571587</v>
          </cell>
          <cell r="R33">
            <v>41754</v>
          </cell>
          <cell r="S33">
            <v>81763.032546571587</v>
          </cell>
          <cell r="U33">
            <v>152408.75</v>
          </cell>
          <cell r="V33">
            <v>0</v>
          </cell>
          <cell r="W33">
            <v>24</v>
          </cell>
          <cell r="X33">
            <v>47</v>
          </cell>
          <cell r="Y33">
            <v>521921</v>
          </cell>
          <cell r="Z33">
            <v>0</v>
          </cell>
          <cell r="AA33">
            <v>521921</v>
          </cell>
          <cell r="AB33">
            <v>41754</v>
          </cell>
          <cell r="AC33">
            <v>563675</v>
          </cell>
          <cell r="AD33">
            <v>0</v>
          </cell>
          <cell r="AE33">
            <v>0</v>
          </cell>
          <cell r="AF33">
            <v>0</v>
          </cell>
          <cell r="AG33">
            <v>563675</v>
          </cell>
          <cell r="AI33">
            <v>24</v>
          </cell>
          <cell r="AJ33">
            <v>24</v>
          </cell>
          <cell r="AK33" t="str">
            <v>BELCHERTOWN</v>
          </cell>
          <cell r="AL33">
            <v>521921</v>
          </cell>
          <cell r="AM33">
            <v>479612</v>
          </cell>
          <cell r="AN33">
            <v>42309</v>
          </cell>
          <cell r="AO33">
            <v>18376.75</v>
          </cell>
          <cell r="AP33">
            <v>32858.75</v>
          </cell>
          <cell r="AQ33">
            <v>8497.5</v>
          </cell>
          <cell r="AR33">
            <v>8612.75</v>
          </cell>
          <cell r="AS33">
            <v>0</v>
          </cell>
          <cell r="AT33">
            <v>0</v>
          </cell>
          <cell r="AU33">
            <v>110654.75</v>
          </cell>
          <cell r="AV33">
            <v>40009.032546571587</v>
          </cell>
          <cell r="AX33">
            <v>24</v>
          </cell>
          <cell r="AY33" t="str">
            <v>BELCHERTOWN</v>
          </cell>
          <cell r="BC33">
            <v>0</v>
          </cell>
          <cell r="BF33">
            <v>0</v>
          </cell>
          <cell r="BG33">
            <v>0</v>
          </cell>
          <cell r="BI33">
            <v>0</v>
          </cell>
          <cell r="BJ33">
            <v>42309</v>
          </cell>
          <cell r="BK33">
            <v>42309</v>
          </cell>
          <cell r="BL33">
            <v>0</v>
          </cell>
          <cell r="BN33">
            <v>0</v>
          </cell>
          <cell r="BO33">
            <v>0</v>
          </cell>
          <cell r="BQ33">
            <v>59939</v>
          </cell>
          <cell r="BR33">
            <v>16659</v>
          </cell>
          <cell r="BU33">
            <v>0</v>
          </cell>
          <cell r="BV33">
            <v>24</v>
          </cell>
        </row>
        <row r="34">
          <cell r="A34">
            <v>25</v>
          </cell>
          <cell r="B34">
            <v>25</v>
          </cell>
          <cell r="C34" t="str">
            <v>BELLINGHAM</v>
          </cell>
          <cell r="D34">
            <v>6</v>
          </cell>
          <cell r="E34">
            <v>60480</v>
          </cell>
          <cell r="F34">
            <v>5358</v>
          </cell>
          <cell r="G34">
            <v>65838</v>
          </cell>
          <cell r="I34">
            <v>0</v>
          </cell>
          <cell r="J34">
            <v>0</v>
          </cell>
          <cell r="K34">
            <v>5358</v>
          </cell>
          <cell r="L34">
            <v>5358</v>
          </cell>
          <cell r="N34">
            <v>60480</v>
          </cell>
          <cell r="P34">
            <v>0</v>
          </cell>
          <cell r="Q34">
            <v>0</v>
          </cell>
          <cell r="R34">
            <v>5358</v>
          </cell>
          <cell r="S34">
            <v>5358</v>
          </cell>
          <cell r="U34">
            <v>14755.75</v>
          </cell>
          <cell r="V34">
            <v>0</v>
          </cell>
          <cell r="W34">
            <v>25</v>
          </cell>
          <cell r="X34">
            <v>6</v>
          </cell>
          <cell r="Y34">
            <v>60480</v>
          </cell>
          <cell r="Z34">
            <v>0</v>
          </cell>
          <cell r="AA34">
            <v>60480</v>
          </cell>
          <cell r="AB34">
            <v>5358</v>
          </cell>
          <cell r="AC34">
            <v>65838</v>
          </cell>
          <cell r="AD34">
            <v>0</v>
          </cell>
          <cell r="AE34">
            <v>0</v>
          </cell>
          <cell r="AF34">
            <v>0</v>
          </cell>
          <cell r="AG34">
            <v>65838</v>
          </cell>
          <cell r="AI34">
            <v>25</v>
          </cell>
          <cell r="AJ34">
            <v>25</v>
          </cell>
          <cell r="AK34" t="str">
            <v>BELLINGHAM</v>
          </cell>
          <cell r="AL34">
            <v>60480</v>
          </cell>
          <cell r="AM34">
            <v>66021</v>
          </cell>
          <cell r="AN34">
            <v>0</v>
          </cell>
          <cell r="AO34">
            <v>0</v>
          </cell>
          <cell r="AP34">
            <v>5268.25</v>
          </cell>
          <cell r="AQ34">
            <v>0</v>
          </cell>
          <cell r="AR34">
            <v>0</v>
          </cell>
          <cell r="AS34">
            <v>4129.5</v>
          </cell>
          <cell r="AT34">
            <v>0</v>
          </cell>
          <cell r="AU34">
            <v>9397.75</v>
          </cell>
          <cell r="AV34">
            <v>0</v>
          </cell>
          <cell r="AX34">
            <v>25</v>
          </cell>
          <cell r="AY34" t="str">
            <v>BELLINGHAM</v>
          </cell>
          <cell r="BC34">
            <v>0</v>
          </cell>
          <cell r="BF34">
            <v>0</v>
          </cell>
          <cell r="BG34">
            <v>0</v>
          </cell>
          <cell r="BI34">
            <v>0</v>
          </cell>
          <cell r="BJ34">
            <v>0</v>
          </cell>
          <cell r="BK34">
            <v>0</v>
          </cell>
          <cell r="BL34">
            <v>0</v>
          </cell>
          <cell r="BN34">
            <v>0</v>
          </cell>
          <cell r="BO34">
            <v>0</v>
          </cell>
          <cell r="BQ34">
            <v>23375</v>
          </cell>
          <cell r="BR34">
            <v>0</v>
          </cell>
          <cell r="BU34">
            <v>0</v>
          </cell>
          <cell r="BV34">
            <v>25</v>
          </cell>
        </row>
        <row r="35">
          <cell r="A35">
            <v>26</v>
          </cell>
          <cell r="B35">
            <v>26</v>
          </cell>
          <cell r="C35" t="str">
            <v>BELMONT</v>
          </cell>
          <cell r="D35">
            <v>2</v>
          </cell>
          <cell r="E35">
            <v>31146</v>
          </cell>
          <cell r="F35">
            <v>1786</v>
          </cell>
          <cell r="G35">
            <v>32932</v>
          </cell>
          <cell r="I35">
            <v>2566.4637389537752</v>
          </cell>
          <cell r="J35">
            <v>0.27460557874532154</v>
          </cell>
          <cell r="K35">
            <v>1786</v>
          </cell>
          <cell r="L35">
            <v>4352.4637389537747</v>
          </cell>
          <cell r="N35">
            <v>28579.536261046225</v>
          </cell>
          <cell r="P35">
            <v>0</v>
          </cell>
          <cell r="Q35">
            <v>2566.4637389537752</v>
          </cell>
          <cell r="R35">
            <v>1786</v>
          </cell>
          <cell r="S35">
            <v>4352.4637389537747</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2566.4637389537752</v>
          </cell>
          <cell r="AX35">
            <v>26</v>
          </cell>
          <cell r="AY35" t="str">
            <v>BELMONT</v>
          </cell>
          <cell r="BC35">
            <v>0</v>
          </cell>
          <cell r="BF35">
            <v>0</v>
          </cell>
          <cell r="BG35">
            <v>0</v>
          </cell>
          <cell r="BI35">
            <v>0</v>
          </cell>
          <cell r="BJ35">
            <v>2714</v>
          </cell>
          <cell r="BK35">
            <v>2714</v>
          </cell>
          <cell r="BL35">
            <v>0</v>
          </cell>
          <cell r="BN35">
            <v>0</v>
          </cell>
          <cell r="BO35">
            <v>0</v>
          </cell>
          <cell r="BQ35">
            <v>1672</v>
          </cell>
          <cell r="BR35">
            <v>0</v>
          </cell>
          <cell r="BU35">
            <v>0</v>
          </cell>
          <cell r="BV35">
            <v>26</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U36">
            <v>5373.75</v>
          </cell>
          <cell r="V36">
            <v>0</v>
          </cell>
          <cell r="W36">
            <v>27</v>
          </cell>
          <cell r="AI36">
            <v>27</v>
          </cell>
          <cell r="AJ36">
            <v>27</v>
          </cell>
          <cell r="AK36" t="str">
            <v>BERKLEY</v>
          </cell>
          <cell r="AL36">
            <v>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Q36">
            <v>0</v>
          </cell>
          <cell r="BR36">
            <v>0</v>
          </cell>
          <cell r="BT36" t="str">
            <v>fy12</v>
          </cell>
          <cell r="BU36">
            <v>0</v>
          </cell>
          <cell r="BV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Q37">
            <v>0</v>
          </cell>
          <cell r="BR37">
            <v>0</v>
          </cell>
          <cell r="BT37" t="str">
            <v>fy14</v>
          </cell>
          <cell r="BU37">
            <v>0</v>
          </cell>
          <cell r="BV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Q38">
            <v>0</v>
          </cell>
          <cell r="BR38">
            <v>0</v>
          </cell>
          <cell r="BU38">
            <v>0</v>
          </cell>
          <cell r="BV38">
            <v>29</v>
          </cell>
        </row>
        <row r="39">
          <cell r="A39">
            <v>30</v>
          </cell>
          <cell r="B39">
            <v>30</v>
          </cell>
          <cell r="C39" t="str">
            <v>BEVERLY</v>
          </cell>
          <cell r="D39">
            <v>10</v>
          </cell>
          <cell r="E39">
            <v>132054</v>
          </cell>
          <cell r="F39">
            <v>8828</v>
          </cell>
          <cell r="G39">
            <v>140882</v>
          </cell>
          <cell r="I39">
            <v>37351.787481553118</v>
          </cell>
          <cell r="J39">
            <v>0.92573500663729202</v>
          </cell>
          <cell r="K39">
            <v>8828</v>
          </cell>
          <cell r="L39">
            <v>46179.787481553118</v>
          </cell>
          <cell r="N39">
            <v>94702.212518446875</v>
          </cell>
          <cell r="P39">
            <v>0</v>
          </cell>
          <cell r="Q39">
            <v>37351.787481553118</v>
          </cell>
          <cell r="R39">
            <v>8828</v>
          </cell>
          <cell r="S39">
            <v>46179.787481553118</v>
          </cell>
          <cell r="U39">
            <v>49176.25</v>
          </cell>
          <cell r="V39">
            <v>0</v>
          </cell>
          <cell r="W39">
            <v>30</v>
          </cell>
          <cell r="X39">
            <v>10</v>
          </cell>
          <cell r="Y39">
            <v>132054</v>
          </cell>
          <cell r="Z39">
            <v>0</v>
          </cell>
          <cell r="AA39">
            <v>132054</v>
          </cell>
          <cell r="AB39">
            <v>8828</v>
          </cell>
          <cell r="AC39">
            <v>140882</v>
          </cell>
          <cell r="AD39">
            <v>0</v>
          </cell>
          <cell r="AE39">
            <v>0</v>
          </cell>
          <cell r="AF39">
            <v>0</v>
          </cell>
          <cell r="AG39">
            <v>140882</v>
          </cell>
          <cell r="AI39">
            <v>30</v>
          </cell>
          <cell r="AJ39">
            <v>30</v>
          </cell>
          <cell r="AK39" t="str">
            <v>BEVERLY</v>
          </cell>
          <cell r="AL39">
            <v>132054</v>
          </cell>
          <cell r="AM39">
            <v>92555</v>
          </cell>
          <cell r="AN39">
            <v>39499</v>
          </cell>
          <cell r="AO39">
            <v>849.25</v>
          </cell>
          <cell r="AP39">
            <v>0</v>
          </cell>
          <cell r="AQ39">
            <v>0</v>
          </cell>
          <cell r="AR39">
            <v>0</v>
          </cell>
          <cell r="AS39">
            <v>0</v>
          </cell>
          <cell r="AT39">
            <v>0</v>
          </cell>
          <cell r="AU39">
            <v>40348.25</v>
          </cell>
          <cell r="AV39">
            <v>37351.787481553118</v>
          </cell>
          <cell r="AX39">
            <v>30</v>
          </cell>
          <cell r="AY39" t="str">
            <v>BEVERLY</v>
          </cell>
          <cell r="BC39">
            <v>0</v>
          </cell>
          <cell r="BF39">
            <v>0</v>
          </cell>
          <cell r="BG39">
            <v>0</v>
          </cell>
          <cell r="BI39">
            <v>0</v>
          </cell>
          <cell r="BJ39">
            <v>39499</v>
          </cell>
          <cell r="BK39">
            <v>39499</v>
          </cell>
          <cell r="BL39">
            <v>0</v>
          </cell>
          <cell r="BN39">
            <v>0</v>
          </cell>
          <cell r="BO39">
            <v>0</v>
          </cell>
          <cell r="BQ39">
            <v>26139</v>
          </cell>
          <cell r="BR39">
            <v>0</v>
          </cell>
          <cell r="BU39">
            <v>0</v>
          </cell>
          <cell r="BV39">
            <v>30</v>
          </cell>
        </row>
        <row r="40">
          <cell r="A40">
            <v>31</v>
          </cell>
          <cell r="B40">
            <v>31</v>
          </cell>
          <cell r="C40" t="str">
            <v>BILLERICA</v>
          </cell>
          <cell r="D40">
            <v>199</v>
          </cell>
          <cell r="E40">
            <v>2634156</v>
          </cell>
          <cell r="F40">
            <v>177596</v>
          </cell>
          <cell r="G40">
            <v>2811752</v>
          </cell>
          <cell r="I40">
            <v>84942.006393339296</v>
          </cell>
          <cell r="J40">
            <v>0.25562709057510763</v>
          </cell>
          <cell r="K40">
            <v>177596</v>
          </cell>
          <cell r="L40">
            <v>262538.00639333931</v>
          </cell>
          <cell r="N40">
            <v>2549213.9936066605</v>
          </cell>
          <cell r="P40">
            <v>0</v>
          </cell>
          <cell r="Q40">
            <v>84942.006393339296</v>
          </cell>
          <cell r="R40">
            <v>177596</v>
          </cell>
          <cell r="S40">
            <v>262538.00639333931</v>
          </cell>
          <cell r="U40">
            <v>509884.75</v>
          </cell>
          <cell r="V40">
            <v>0</v>
          </cell>
          <cell r="W40">
            <v>31</v>
          </cell>
          <cell r="X40">
            <v>199</v>
          </cell>
          <cell r="Y40">
            <v>2634156</v>
          </cell>
          <cell r="Z40">
            <v>0</v>
          </cell>
          <cell r="AA40">
            <v>2634156</v>
          </cell>
          <cell r="AB40">
            <v>177596</v>
          </cell>
          <cell r="AC40">
            <v>2811752</v>
          </cell>
          <cell r="AD40">
            <v>0</v>
          </cell>
          <cell r="AE40">
            <v>0</v>
          </cell>
          <cell r="AF40">
            <v>0</v>
          </cell>
          <cell r="AG40">
            <v>2811752</v>
          </cell>
          <cell r="AI40">
            <v>31</v>
          </cell>
          <cell r="AJ40">
            <v>31</v>
          </cell>
          <cell r="AK40" t="str">
            <v>BILLERICA</v>
          </cell>
          <cell r="AL40">
            <v>2634156</v>
          </cell>
          <cell r="AM40">
            <v>2544331</v>
          </cell>
          <cell r="AN40">
            <v>89825</v>
          </cell>
          <cell r="AO40">
            <v>49890.75</v>
          </cell>
          <cell r="AP40">
            <v>69212.25</v>
          </cell>
          <cell r="AQ40">
            <v>52599.75</v>
          </cell>
          <cell r="AR40">
            <v>0</v>
          </cell>
          <cell r="AS40">
            <v>70761</v>
          </cell>
          <cell r="AT40">
            <v>0</v>
          </cell>
          <cell r="AU40">
            <v>332288.75</v>
          </cell>
          <cell r="AV40">
            <v>84942.006393339296</v>
          </cell>
          <cell r="AX40">
            <v>31</v>
          </cell>
          <cell r="AY40" t="str">
            <v>BILLERICA</v>
          </cell>
          <cell r="BC40">
            <v>0</v>
          </cell>
          <cell r="BF40">
            <v>0</v>
          </cell>
          <cell r="BG40">
            <v>0</v>
          </cell>
          <cell r="BI40">
            <v>0</v>
          </cell>
          <cell r="BJ40">
            <v>89825</v>
          </cell>
          <cell r="BK40">
            <v>89825</v>
          </cell>
          <cell r="BL40">
            <v>0</v>
          </cell>
          <cell r="BN40">
            <v>0</v>
          </cell>
          <cell r="BO40">
            <v>0</v>
          </cell>
          <cell r="BQ40">
            <v>186816</v>
          </cell>
          <cell r="BR40">
            <v>58907.25</v>
          </cell>
          <cell r="BU40">
            <v>0</v>
          </cell>
          <cell r="BV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Q41">
            <v>0</v>
          </cell>
          <cell r="BR41">
            <v>0</v>
          </cell>
          <cell r="BU41">
            <v>0</v>
          </cell>
          <cell r="BV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Q42">
            <v>0</v>
          </cell>
          <cell r="BR42">
            <v>0</v>
          </cell>
          <cell r="BU42">
            <v>0</v>
          </cell>
          <cell r="BV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Q43">
            <v>0</v>
          </cell>
          <cell r="BR43">
            <v>0</v>
          </cell>
          <cell r="BU43">
            <v>0</v>
          </cell>
          <cell r="BV43">
            <v>34</v>
          </cell>
        </row>
        <row r="44">
          <cell r="A44">
            <v>35</v>
          </cell>
          <cell r="B44">
            <v>35</v>
          </cell>
          <cell r="C44" t="str">
            <v>BOSTON</v>
          </cell>
          <cell r="D44">
            <v>9260</v>
          </cell>
          <cell r="E44">
            <v>136158116</v>
          </cell>
          <cell r="F44">
            <v>8213749</v>
          </cell>
          <cell r="G44">
            <v>144371865</v>
          </cell>
          <cell r="I44">
            <v>16753015.70220907</v>
          </cell>
          <cell r="J44">
            <v>0.50887894904002107</v>
          </cell>
          <cell r="K44">
            <v>8213749</v>
          </cell>
          <cell r="L44">
            <v>24966764.70220907</v>
          </cell>
          <cell r="N44">
            <v>119405100.29779093</v>
          </cell>
          <cell r="P44">
            <v>0</v>
          </cell>
          <cell r="Q44">
            <v>16753015.70220907</v>
          </cell>
          <cell r="R44">
            <v>8213749</v>
          </cell>
          <cell r="S44">
            <v>24966764.70220907</v>
          </cell>
          <cell r="U44">
            <v>41135165.25</v>
          </cell>
          <cell r="V44">
            <v>0</v>
          </cell>
          <cell r="W44">
            <v>35</v>
          </cell>
          <cell r="X44">
            <v>9260</v>
          </cell>
          <cell r="Y44">
            <v>136158116</v>
          </cell>
          <cell r="Z44">
            <v>0</v>
          </cell>
          <cell r="AA44">
            <v>136158116</v>
          </cell>
          <cell r="AB44">
            <v>8213749</v>
          </cell>
          <cell r="AC44">
            <v>144371865</v>
          </cell>
          <cell r="AD44">
            <v>0</v>
          </cell>
          <cell r="AE44">
            <v>0</v>
          </cell>
          <cell r="AF44">
            <v>0</v>
          </cell>
          <cell r="AG44">
            <v>144371865</v>
          </cell>
          <cell r="AI44">
            <v>35</v>
          </cell>
          <cell r="AJ44">
            <v>35</v>
          </cell>
          <cell r="AK44" t="str">
            <v>BOSTON</v>
          </cell>
          <cell r="AL44">
            <v>136158116</v>
          </cell>
          <cell r="AM44">
            <v>118442033</v>
          </cell>
          <cell r="AN44">
            <v>17716083</v>
          </cell>
          <cell r="AO44">
            <v>3588035.5</v>
          </cell>
          <cell r="AP44">
            <v>5065491</v>
          </cell>
          <cell r="AQ44">
            <v>3682659</v>
          </cell>
          <cell r="AR44">
            <v>1338556.75</v>
          </cell>
          <cell r="AS44">
            <v>1530591</v>
          </cell>
          <cell r="AT44">
            <v>0</v>
          </cell>
          <cell r="AU44">
            <v>32921416.25</v>
          </cell>
          <cell r="AV44">
            <v>16753015.70220907</v>
          </cell>
          <cell r="AX44">
            <v>35</v>
          </cell>
          <cell r="AY44" t="str">
            <v>BOSTON</v>
          </cell>
          <cell r="BC44">
            <v>0</v>
          </cell>
          <cell r="BF44">
            <v>0</v>
          </cell>
          <cell r="BG44">
            <v>0</v>
          </cell>
          <cell r="BI44">
            <v>0</v>
          </cell>
          <cell r="BJ44">
            <v>17716083</v>
          </cell>
          <cell r="BK44">
            <v>17716083</v>
          </cell>
          <cell r="BL44">
            <v>0</v>
          </cell>
          <cell r="BN44">
            <v>0</v>
          </cell>
          <cell r="BO44">
            <v>0</v>
          </cell>
          <cell r="BQ44">
            <v>17027270</v>
          </cell>
          <cell r="BR44">
            <v>4042277.25</v>
          </cell>
          <cell r="BU44">
            <v>0</v>
          </cell>
          <cell r="BV44">
            <v>35</v>
          </cell>
        </row>
        <row r="45">
          <cell r="A45">
            <v>36</v>
          </cell>
          <cell r="B45">
            <v>36</v>
          </cell>
          <cell r="C45" t="str">
            <v>BOURNE</v>
          </cell>
          <cell r="D45">
            <v>106</v>
          </cell>
          <cell r="E45">
            <v>1418390</v>
          </cell>
          <cell r="F45">
            <v>94058</v>
          </cell>
          <cell r="G45">
            <v>1512448</v>
          </cell>
          <cell r="I45">
            <v>180135.68316029609</v>
          </cell>
          <cell r="J45">
            <v>0.432609258214396</v>
          </cell>
          <cell r="K45">
            <v>94058</v>
          </cell>
          <cell r="L45">
            <v>274193.68316029606</v>
          </cell>
          <cell r="N45">
            <v>1238254.3168397038</v>
          </cell>
          <cell r="P45">
            <v>0</v>
          </cell>
          <cell r="Q45">
            <v>180135.68316029609</v>
          </cell>
          <cell r="R45">
            <v>94058</v>
          </cell>
          <cell r="S45">
            <v>274193.68316029606</v>
          </cell>
          <cell r="U45">
            <v>510451.5</v>
          </cell>
          <cell r="V45">
            <v>0</v>
          </cell>
          <cell r="W45">
            <v>36</v>
          </cell>
          <cell r="X45">
            <v>106</v>
          </cell>
          <cell r="Y45">
            <v>1418390</v>
          </cell>
          <cell r="Z45">
            <v>0</v>
          </cell>
          <cell r="AA45">
            <v>1418390</v>
          </cell>
          <cell r="AB45">
            <v>94058</v>
          </cell>
          <cell r="AC45">
            <v>1512448</v>
          </cell>
          <cell r="AD45">
            <v>0</v>
          </cell>
          <cell r="AE45">
            <v>0</v>
          </cell>
          <cell r="AF45">
            <v>0</v>
          </cell>
          <cell r="AG45">
            <v>1512448</v>
          </cell>
          <cell r="AI45">
            <v>36</v>
          </cell>
          <cell r="AJ45">
            <v>36</v>
          </cell>
          <cell r="AK45" t="str">
            <v>BOURNE</v>
          </cell>
          <cell r="AL45">
            <v>1418390</v>
          </cell>
          <cell r="AM45">
            <v>1227899</v>
          </cell>
          <cell r="AN45">
            <v>190491</v>
          </cell>
          <cell r="AO45">
            <v>37208.75</v>
          </cell>
          <cell r="AP45">
            <v>55702.25</v>
          </cell>
          <cell r="AQ45">
            <v>34821</v>
          </cell>
          <cell r="AR45">
            <v>77276.5</v>
          </cell>
          <cell r="AS45">
            <v>20894</v>
          </cell>
          <cell r="AT45">
            <v>0</v>
          </cell>
          <cell r="AU45">
            <v>416393.5</v>
          </cell>
          <cell r="AV45">
            <v>180135.68316029609</v>
          </cell>
          <cell r="AX45">
            <v>36</v>
          </cell>
          <cell r="AY45" t="str">
            <v>BOURNE</v>
          </cell>
          <cell r="BC45">
            <v>0</v>
          </cell>
          <cell r="BF45">
            <v>0</v>
          </cell>
          <cell r="BG45">
            <v>0</v>
          </cell>
          <cell r="BI45">
            <v>0</v>
          </cell>
          <cell r="BJ45">
            <v>190491</v>
          </cell>
          <cell r="BK45">
            <v>190491</v>
          </cell>
          <cell r="BL45">
            <v>0</v>
          </cell>
          <cell r="BN45">
            <v>0</v>
          </cell>
          <cell r="BO45">
            <v>0</v>
          </cell>
          <cell r="BQ45">
            <v>16952</v>
          </cell>
          <cell r="BR45">
            <v>42666</v>
          </cell>
          <cell r="BU45">
            <v>0</v>
          </cell>
          <cell r="BV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Q46">
            <v>0</v>
          </cell>
          <cell r="BR46">
            <v>0</v>
          </cell>
          <cell r="BT46" t="str">
            <v>fy15</v>
          </cell>
          <cell r="BU46">
            <v>0</v>
          </cell>
          <cell r="BV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Q47">
            <v>0</v>
          </cell>
          <cell r="BR47">
            <v>0</v>
          </cell>
          <cell r="BU47">
            <v>0</v>
          </cell>
          <cell r="BV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Q48">
            <v>0</v>
          </cell>
          <cell r="BR48">
            <v>0</v>
          </cell>
          <cell r="BT48" t="str">
            <v>fy14</v>
          </cell>
          <cell r="BU48">
            <v>0</v>
          </cell>
          <cell r="BV48">
            <v>39</v>
          </cell>
        </row>
        <row r="49">
          <cell r="A49">
            <v>40</v>
          </cell>
          <cell r="B49">
            <v>40</v>
          </cell>
          <cell r="C49" t="str">
            <v>BRAINTREE</v>
          </cell>
          <cell r="D49">
            <v>18</v>
          </cell>
          <cell r="E49">
            <v>216379</v>
          </cell>
          <cell r="F49">
            <v>16042</v>
          </cell>
          <cell r="G49">
            <v>232421</v>
          </cell>
          <cell r="I49">
            <v>17224.810981961316</v>
          </cell>
          <cell r="J49">
            <v>0.41154761477672408</v>
          </cell>
          <cell r="K49">
            <v>16042</v>
          </cell>
          <cell r="L49">
            <v>33266.810981961316</v>
          </cell>
          <cell r="N49">
            <v>199154.18901803868</v>
          </cell>
          <cell r="P49">
            <v>0</v>
          </cell>
          <cell r="Q49">
            <v>17224.810981961316</v>
          </cell>
          <cell r="R49">
            <v>16042</v>
          </cell>
          <cell r="S49">
            <v>33266.810981961316</v>
          </cell>
          <cell r="U49">
            <v>57895.75</v>
          </cell>
          <cell r="V49">
            <v>0</v>
          </cell>
          <cell r="W49">
            <v>40</v>
          </cell>
          <cell r="X49">
            <v>18</v>
          </cell>
          <cell r="Y49">
            <v>216379</v>
          </cell>
          <cell r="Z49">
            <v>0</v>
          </cell>
          <cell r="AA49">
            <v>216379</v>
          </cell>
          <cell r="AB49">
            <v>16042</v>
          </cell>
          <cell r="AC49">
            <v>232421</v>
          </cell>
          <cell r="AD49">
            <v>0</v>
          </cell>
          <cell r="AE49">
            <v>0</v>
          </cell>
          <cell r="AF49">
            <v>0</v>
          </cell>
          <cell r="AG49">
            <v>232421</v>
          </cell>
          <cell r="AI49">
            <v>40</v>
          </cell>
          <cell r="AJ49">
            <v>40</v>
          </cell>
          <cell r="AK49" t="str">
            <v>BRAINTREE</v>
          </cell>
          <cell r="AL49">
            <v>216379</v>
          </cell>
          <cell r="AM49">
            <v>198164</v>
          </cell>
          <cell r="AN49">
            <v>18215</v>
          </cell>
          <cell r="AO49">
            <v>2833.25</v>
          </cell>
          <cell r="AP49">
            <v>6888.75</v>
          </cell>
          <cell r="AQ49">
            <v>13916.75</v>
          </cell>
          <cell r="AR49">
            <v>0</v>
          </cell>
          <cell r="AS49">
            <v>0</v>
          </cell>
          <cell r="AT49">
            <v>0</v>
          </cell>
          <cell r="AU49">
            <v>41853.75</v>
          </cell>
          <cell r="AV49">
            <v>17224.810981961316</v>
          </cell>
          <cell r="AX49">
            <v>40</v>
          </cell>
          <cell r="AY49" t="str">
            <v>BRAINTREE</v>
          </cell>
          <cell r="BC49">
            <v>0</v>
          </cell>
          <cell r="BF49">
            <v>0</v>
          </cell>
          <cell r="BG49">
            <v>0</v>
          </cell>
          <cell r="BI49">
            <v>0</v>
          </cell>
          <cell r="BJ49">
            <v>18215</v>
          </cell>
          <cell r="BK49">
            <v>18215</v>
          </cell>
          <cell r="BL49">
            <v>0</v>
          </cell>
          <cell r="BN49">
            <v>0</v>
          </cell>
          <cell r="BO49">
            <v>0</v>
          </cell>
          <cell r="BQ49">
            <v>6639</v>
          </cell>
          <cell r="BR49">
            <v>113.75</v>
          </cell>
          <cell r="BU49">
            <v>0</v>
          </cell>
          <cell r="BV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Q50">
            <v>0</v>
          </cell>
          <cell r="BR50">
            <v>0</v>
          </cell>
          <cell r="BU50">
            <v>0</v>
          </cell>
          <cell r="BV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Q51">
            <v>0</v>
          </cell>
          <cell r="BR51">
            <v>0</v>
          </cell>
          <cell r="BU51">
            <v>0</v>
          </cell>
          <cell r="BV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Q52">
            <v>0</v>
          </cell>
          <cell r="BR52">
            <v>0</v>
          </cell>
          <cell r="BU52">
            <v>0</v>
          </cell>
          <cell r="BV52">
            <v>43</v>
          </cell>
        </row>
        <row r="53">
          <cell r="A53">
            <v>44</v>
          </cell>
          <cell r="B53">
            <v>44</v>
          </cell>
          <cell r="C53" t="str">
            <v>BROCKTON</v>
          </cell>
          <cell r="D53">
            <v>378</v>
          </cell>
          <cell r="E53">
            <v>4222468</v>
          </cell>
          <cell r="F53">
            <v>337208</v>
          </cell>
          <cell r="G53">
            <v>4559676</v>
          </cell>
          <cell r="I53">
            <v>732655.42019912798</v>
          </cell>
          <cell r="J53">
            <v>0.6567387224674226</v>
          </cell>
          <cell r="K53">
            <v>337208</v>
          </cell>
          <cell r="L53">
            <v>1069863.4201991279</v>
          </cell>
          <cell r="N53">
            <v>3489812.5798008721</v>
          </cell>
          <cell r="P53">
            <v>0</v>
          </cell>
          <cell r="Q53">
            <v>732655.42019912798</v>
          </cell>
          <cell r="R53">
            <v>337208</v>
          </cell>
          <cell r="S53">
            <v>1069863.4201991279</v>
          </cell>
          <cell r="U53">
            <v>1452804.5</v>
          </cell>
          <cell r="V53">
            <v>0</v>
          </cell>
          <cell r="W53">
            <v>44</v>
          </cell>
          <cell r="X53">
            <v>378</v>
          </cell>
          <cell r="Y53">
            <v>4222468</v>
          </cell>
          <cell r="Z53">
            <v>0</v>
          </cell>
          <cell r="AA53">
            <v>4222468</v>
          </cell>
          <cell r="AB53">
            <v>337208</v>
          </cell>
          <cell r="AC53">
            <v>4559676</v>
          </cell>
          <cell r="AD53">
            <v>0</v>
          </cell>
          <cell r="AE53">
            <v>0</v>
          </cell>
          <cell r="AF53">
            <v>0</v>
          </cell>
          <cell r="AG53">
            <v>4559676</v>
          </cell>
          <cell r="AI53">
            <v>44</v>
          </cell>
          <cell r="AJ53">
            <v>44</v>
          </cell>
          <cell r="AK53" t="str">
            <v>BROCKTON</v>
          </cell>
          <cell r="AL53">
            <v>4222468</v>
          </cell>
          <cell r="AM53">
            <v>3447695</v>
          </cell>
          <cell r="AN53">
            <v>774773</v>
          </cell>
          <cell r="AO53">
            <v>58434.25</v>
          </cell>
          <cell r="AP53">
            <v>94687.25</v>
          </cell>
          <cell r="AQ53">
            <v>104466.25</v>
          </cell>
          <cell r="AR53">
            <v>83235.75</v>
          </cell>
          <cell r="AS53">
            <v>0</v>
          </cell>
          <cell r="AT53">
            <v>0</v>
          </cell>
          <cell r="AU53">
            <v>1115596.5</v>
          </cell>
          <cell r="AV53">
            <v>732655.42019912798</v>
          </cell>
          <cell r="AX53">
            <v>44</v>
          </cell>
          <cell r="AY53" t="str">
            <v>BROCKTON</v>
          </cell>
          <cell r="BC53">
            <v>0</v>
          </cell>
          <cell r="BF53">
            <v>0</v>
          </cell>
          <cell r="BG53">
            <v>0</v>
          </cell>
          <cell r="BI53">
            <v>0</v>
          </cell>
          <cell r="BJ53">
            <v>774773</v>
          </cell>
          <cell r="BK53">
            <v>774773</v>
          </cell>
          <cell r="BL53">
            <v>0</v>
          </cell>
          <cell r="BN53">
            <v>0</v>
          </cell>
          <cell r="BO53">
            <v>0</v>
          </cell>
          <cell r="BQ53">
            <v>445225</v>
          </cell>
          <cell r="BR53">
            <v>70969.25</v>
          </cell>
          <cell r="BU53">
            <v>0</v>
          </cell>
          <cell r="BV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Q54">
            <v>0</v>
          </cell>
          <cell r="BR54">
            <v>0</v>
          </cell>
          <cell r="BU54">
            <v>0</v>
          </cell>
          <cell r="BV54">
            <v>45</v>
          </cell>
        </row>
        <row r="55">
          <cell r="A55">
            <v>46</v>
          </cell>
          <cell r="B55">
            <v>46</v>
          </cell>
          <cell r="C55" t="str">
            <v>BROOKLINE</v>
          </cell>
          <cell r="D55">
            <v>3</v>
          </cell>
          <cell r="E55">
            <v>42923</v>
          </cell>
          <cell r="F55">
            <v>2572</v>
          </cell>
          <cell r="G55">
            <v>45495</v>
          </cell>
          <cell r="I55">
            <v>0</v>
          </cell>
          <cell r="J55">
            <v>0</v>
          </cell>
          <cell r="K55">
            <v>2572</v>
          </cell>
          <cell r="L55">
            <v>2572</v>
          </cell>
          <cell r="N55">
            <v>42923</v>
          </cell>
          <cell r="P55">
            <v>0</v>
          </cell>
          <cell r="Q55">
            <v>0</v>
          </cell>
          <cell r="R55">
            <v>2572</v>
          </cell>
          <cell r="S55">
            <v>2572</v>
          </cell>
          <cell r="U55">
            <v>8323.75</v>
          </cell>
          <cell r="V55">
            <v>0</v>
          </cell>
          <cell r="W55">
            <v>46</v>
          </cell>
          <cell r="X55">
            <v>3</v>
          </cell>
          <cell r="Y55">
            <v>42923</v>
          </cell>
          <cell r="Z55">
            <v>0</v>
          </cell>
          <cell r="AA55">
            <v>42923</v>
          </cell>
          <cell r="AB55">
            <v>2572</v>
          </cell>
          <cell r="AC55">
            <v>45495</v>
          </cell>
          <cell r="AD55">
            <v>0</v>
          </cell>
          <cell r="AE55">
            <v>0</v>
          </cell>
          <cell r="AF55">
            <v>0</v>
          </cell>
          <cell r="AG55">
            <v>45495</v>
          </cell>
          <cell r="AI55">
            <v>46</v>
          </cell>
          <cell r="AJ55">
            <v>46</v>
          </cell>
          <cell r="AK55" t="str">
            <v>BROOKLINE</v>
          </cell>
          <cell r="AL55">
            <v>42923</v>
          </cell>
          <cell r="AM55">
            <v>62857</v>
          </cell>
          <cell r="AN55">
            <v>0</v>
          </cell>
          <cell r="AO55">
            <v>1377</v>
          </cell>
          <cell r="AP55">
            <v>877</v>
          </cell>
          <cell r="AQ55">
            <v>237.75</v>
          </cell>
          <cell r="AR55">
            <v>0</v>
          </cell>
          <cell r="AS55">
            <v>3260</v>
          </cell>
          <cell r="AT55">
            <v>0</v>
          </cell>
          <cell r="AU55">
            <v>5751.75</v>
          </cell>
          <cell r="AV55">
            <v>0</v>
          </cell>
          <cell r="AX55">
            <v>46</v>
          </cell>
          <cell r="AY55" t="str">
            <v>BROOKLINE</v>
          </cell>
          <cell r="BC55">
            <v>0</v>
          </cell>
          <cell r="BF55">
            <v>0</v>
          </cell>
          <cell r="BG55">
            <v>0</v>
          </cell>
          <cell r="BI55">
            <v>0</v>
          </cell>
          <cell r="BJ55">
            <v>0</v>
          </cell>
          <cell r="BK55">
            <v>0</v>
          </cell>
          <cell r="BL55">
            <v>0</v>
          </cell>
          <cell r="BN55">
            <v>0</v>
          </cell>
          <cell r="BO55">
            <v>0</v>
          </cell>
          <cell r="BQ55">
            <v>5346</v>
          </cell>
          <cell r="BR55">
            <v>0</v>
          </cell>
          <cell r="BU55">
            <v>0</v>
          </cell>
          <cell r="BV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Q56">
            <v>0</v>
          </cell>
          <cell r="BR56">
            <v>0</v>
          </cell>
          <cell r="BU56">
            <v>0</v>
          </cell>
          <cell r="BV56">
            <v>47</v>
          </cell>
        </row>
        <row r="57">
          <cell r="A57">
            <v>48</v>
          </cell>
          <cell r="B57">
            <v>48</v>
          </cell>
          <cell r="C57" t="str">
            <v>BURLINGTON</v>
          </cell>
          <cell r="D57">
            <v>2</v>
          </cell>
          <cell r="E57">
            <v>40938</v>
          </cell>
          <cell r="F57">
            <v>1786</v>
          </cell>
          <cell r="G57">
            <v>42724</v>
          </cell>
          <cell r="I57">
            <v>87.944409625166216</v>
          </cell>
          <cell r="J57">
            <v>1.2573366162723027E-2</v>
          </cell>
          <cell r="K57">
            <v>1786</v>
          </cell>
          <cell r="L57">
            <v>1873.9444096251661</v>
          </cell>
          <cell r="N57">
            <v>40850.055590374832</v>
          </cell>
          <cell r="P57">
            <v>0</v>
          </cell>
          <cell r="Q57">
            <v>87.944409625166216</v>
          </cell>
          <cell r="R57">
            <v>1786</v>
          </cell>
          <cell r="S57">
            <v>1873.9444096251661</v>
          </cell>
          <cell r="U57">
            <v>8780.5</v>
          </cell>
          <cell r="V57">
            <v>0</v>
          </cell>
          <cell r="W57">
            <v>48</v>
          </cell>
          <cell r="X57">
            <v>2</v>
          </cell>
          <cell r="Y57">
            <v>40938</v>
          </cell>
          <cell r="Z57">
            <v>0</v>
          </cell>
          <cell r="AA57">
            <v>40938</v>
          </cell>
          <cell r="AB57">
            <v>1786</v>
          </cell>
          <cell r="AC57">
            <v>42724</v>
          </cell>
          <cell r="AD57">
            <v>0</v>
          </cell>
          <cell r="AE57">
            <v>0</v>
          </cell>
          <cell r="AF57">
            <v>0</v>
          </cell>
          <cell r="AG57">
            <v>42724</v>
          </cell>
          <cell r="AI57">
            <v>48</v>
          </cell>
          <cell r="AJ57">
            <v>48</v>
          </cell>
          <cell r="AK57" t="str">
            <v>BURLINGTON</v>
          </cell>
          <cell r="AL57">
            <v>40938</v>
          </cell>
          <cell r="AM57">
            <v>40845</v>
          </cell>
          <cell r="AN57">
            <v>93</v>
          </cell>
          <cell r="AO57">
            <v>0</v>
          </cell>
          <cell r="AP57">
            <v>5670.25</v>
          </cell>
          <cell r="AQ57">
            <v>85.25</v>
          </cell>
          <cell r="AR57">
            <v>1146</v>
          </cell>
          <cell r="AS57">
            <v>0</v>
          </cell>
          <cell r="AT57">
            <v>0</v>
          </cell>
          <cell r="AU57">
            <v>6994.5</v>
          </cell>
          <cell r="AV57">
            <v>87.944409625166216</v>
          </cell>
          <cell r="AX57">
            <v>48</v>
          </cell>
          <cell r="AY57" t="str">
            <v>BURLINGTON</v>
          </cell>
          <cell r="BC57">
            <v>0</v>
          </cell>
          <cell r="BF57">
            <v>0</v>
          </cell>
          <cell r="BG57">
            <v>0</v>
          </cell>
          <cell r="BI57">
            <v>0</v>
          </cell>
          <cell r="BJ57">
            <v>93</v>
          </cell>
          <cell r="BK57">
            <v>93</v>
          </cell>
          <cell r="BL57">
            <v>0</v>
          </cell>
          <cell r="BN57">
            <v>0</v>
          </cell>
          <cell r="BO57">
            <v>0</v>
          </cell>
          <cell r="BQ57">
            <v>1298</v>
          </cell>
          <cell r="BR57">
            <v>0</v>
          </cell>
          <cell r="BU57">
            <v>0</v>
          </cell>
          <cell r="BV57">
            <v>48</v>
          </cell>
        </row>
        <row r="58">
          <cell r="A58">
            <v>49</v>
          </cell>
          <cell r="B58">
            <v>49</v>
          </cell>
          <cell r="C58" t="str">
            <v>CAMBRIDGE</v>
          </cell>
          <cell r="D58">
            <v>489</v>
          </cell>
          <cell r="E58">
            <v>11620747</v>
          </cell>
          <cell r="F58">
            <v>420264</v>
          </cell>
          <cell r="G58">
            <v>12041011</v>
          </cell>
          <cell r="I58">
            <v>419224.38121147512</v>
          </cell>
          <cell r="J58">
            <v>0.25116811165994529</v>
          </cell>
          <cell r="K58">
            <v>420264</v>
          </cell>
          <cell r="L58">
            <v>839488.38121147512</v>
          </cell>
          <cell r="N58">
            <v>11201522.618788525</v>
          </cell>
          <cell r="P58">
            <v>0</v>
          </cell>
          <cell r="Q58">
            <v>419224.38121147512</v>
          </cell>
          <cell r="R58">
            <v>420264</v>
          </cell>
          <cell r="S58">
            <v>839488.38121147512</v>
          </cell>
          <cell r="U58">
            <v>2089362.75</v>
          </cell>
          <cell r="V58">
            <v>0</v>
          </cell>
          <cell r="W58">
            <v>49</v>
          </cell>
          <cell r="X58">
            <v>489</v>
          </cell>
          <cell r="Y58">
            <v>11620747</v>
          </cell>
          <cell r="Z58">
            <v>0</v>
          </cell>
          <cell r="AA58">
            <v>11620747</v>
          </cell>
          <cell r="AB58">
            <v>420264</v>
          </cell>
          <cell r="AC58">
            <v>12041011</v>
          </cell>
          <cell r="AD58">
            <v>0</v>
          </cell>
          <cell r="AE58">
            <v>0</v>
          </cell>
          <cell r="AF58">
            <v>0</v>
          </cell>
          <cell r="AG58">
            <v>12041011</v>
          </cell>
          <cell r="AI58">
            <v>49</v>
          </cell>
          <cell r="AJ58">
            <v>49</v>
          </cell>
          <cell r="AK58" t="str">
            <v>CAMBRIDGE</v>
          </cell>
          <cell r="AL58">
            <v>11620747</v>
          </cell>
          <cell r="AM58">
            <v>11177423</v>
          </cell>
          <cell r="AN58">
            <v>443324</v>
          </cell>
          <cell r="AO58">
            <v>299310.25</v>
          </cell>
          <cell r="AP58">
            <v>101063.5</v>
          </cell>
          <cell r="AQ58">
            <v>148324</v>
          </cell>
          <cell r="AR58">
            <v>319178.5</v>
          </cell>
          <cell r="AS58">
            <v>357898.5</v>
          </cell>
          <cell r="AT58">
            <v>0</v>
          </cell>
          <cell r="AU58">
            <v>1669098.75</v>
          </cell>
          <cell r="AV58">
            <v>419224.38121147512</v>
          </cell>
          <cell r="AX58">
            <v>49</v>
          </cell>
          <cell r="AY58" t="str">
            <v>CAMBRIDGE</v>
          </cell>
          <cell r="BC58">
            <v>0</v>
          </cell>
          <cell r="BF58">
            <v>0</v>
          </cell>
          <cell r="BG58">
            <v>0</v>
          </cell>
          <cell r="BI58">
            <v>0</v>
          </cell>
          <cell r="BJ58">
            <v>443324</v>
          </cell>
          <cell r="BK58">
            <v>443324</v>
          </cell>
          <cell r="BL58">
            <v>0</v>
          </cell>
          <cell r="BN58">
            <v>0</v>
          </cell>
          <cell r="BO58">
            <v>0</v>
          </cell>
          <cell r="BQ58">
            <v>0</v>
          </cell>
          <cell r="BR58">
            <v>328568.5</v>
          </cell>
          <cell r="BU58">
            <v>0</v>
          </cell>
          <cell r="BV58">
            <v>49</v>
          </cell>
        </row>
        <row r="59">
          <cell r="A59">
            <v>50</v>
          </cell>
          <cell r="B59">
            <v>50</v>
          </cell>
          <cell r="C59" t="str">
            <v>CANTON</v>
          </cell>
          <cell r="D59">
            <v>4</v>
          </cell>
          <cell r="E59">
            <v>49755</v>
          </cell>
          <cell r="F59">
            <v>3572</v>
          </cell>
          <cell r="G59">
            <v>53327</v>
          </cell>
          <cell r="I59">
            <v>0</v>
          </cell>
          <cell r="J59">
            <v>0</v>
          </cell>
          <cell r="K59">
            <v>3572</v>
          </cell>
          <cell r="L59">
            <v>3572</v>
          </cell>
          <cell r="N59">
            <v>49755</v>
          </cell>
          <cell r="P59">
            <v>0</v>
          </cell>
          <cell r="Q59">
            <v>0</v>
          </cell>
          <cell r="R59">
            <v>3572</v>
          </cell>
          <cell r="S59">
            <v>3572</v>
          </cell>
          <cell r="U59">
            <v>18925.25</v>
          </cell>
          <cell r="V59">
            <v>0</v>
          </cell>
          <cell r="W59">
            <v>50</v>
          </cell>
          <cell r="X59">
            <v>4</v>
          </cell>
          <cell r="Y59">
            <v>49755</v>
          </cell>
          <cell r="Z59">
            <v>0</v>
          </cell>
          <cell r="AA59">
            <v>49755</v>
          </cell>
          <cell r="AB59">
            <v>3572</v>
          </cell>
          <cell r="AC59">
            <v>53327</v>
          </cell>
          <cell r="AD59">
            <v>0</v>
          </cell>
          <cell r="AE59">
            <v>0</v>
          </cell>
          <cell r="AF59">
            <v>0</v>
          </cell>
          <cell r="AG59">
            <v>53327</v>
          </cell>
          <cell r="AI59">
            <v>50</v>
          </cell>
          <cell r="AJ59">
            <v>50</v>
          </cell>
          <cell r="AK59" t="str">
            <v>CANTON</v>
          </cell>
          <cell r="AL59">
            <v>49755</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BC59">
            <v>0</v>
          </cell>
          <cell r="BF59">
            <v>0</v>
          </cell>
          <cell r="BG59">
            <v>0</v>
          </cell>
          <cell r="BI59">
            <v>0</v>
          </cell>
          <cell r="BJ59">
            <v>0</v>
          </cell>
          <cell r="BK59">
            <v>0</v>
          </cell>
          <cell r="BL59">
            <v>0</v>
          </cell>
          <cell r="BN59">
            <v>0</v>
          </cell>
          <cell r="BO59">
            <v>0</v>
          </cell>
          <cell r="BQ59">
            <v>9661</v>
          </cell>
          <cell r="BR59">
            <v>0</v>
          </cell>
          <cell r="BU59">
            <v>0</v>
          </cell>
          <cell r="BV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BC60">
            <v>0</v>
          </cell>
          <cell r="BF60">
            <v>0</v>
          </cell>
          <cell r="BG60">
            <v>0</v>
          </cell>
          <cell r="BI60">
            <v>0</v>
          </cell>
          <cell r="BJ60">
            <v>0</v>
          </cell>
          <cell r="BK60">
            <v>0</v>
          </cell>
          <cell r="BL60">
            <v>0</v>
          </cell>
          <cell r="BN60">
            <v>0</v>
          </cell>
          <cell r="BO60">
            <v>0</v>
          </cell>
          <cell r="BQ60">
            <v>0</v>
          </cell>
          <cell r="BR60">
            <v>0</v>
          </cell>
          <cell r="BU60">
            <v>0</v>
          </cell>
          <cell r="BV60">
            <v>51</v>
          </cell>
        </row>
        <row r="61">
          <cell r="A61">
            <v>52</v>
          </cell>
          <cell r="B61">
            <v>52</v>
          </cell>
          <cell r="C61" t="str">
            <v>CARVER</v>
          </cell>
          <cell r="D61">
            <v>29</v>
          </cell>
          <cell r="E61">
            <v>352900</v>
          </cell>
          <cell r="F61">
            <v>25867</v>
          </cell>
          <cell r="G61">
            <v>378767</v>
          </cell>
          <cell r="I61">
            <v>71789.116140904502</v>
          </cell>
          <cell r="J61">
            <v>0.51998302295663501</v>
          </cell>
          <cell r="K61">
            <v>25867</v>
          </cell>
          <cell r="L61">
            <v>97656.116140904502</v>
          </cell>
          <cell r="N61">
            <v>281110.88385909551</v>
          </cell>
          <cell r="P61">
            <v>0</v>
          </cell>
          <cell r="Q61">
            <v>71789.116140904502</v>
          </cell>
          <cell r="R61">
            <v>25867</v>
          </cell>
          <cell r="S61">
            <v>97656.116140904502</v>
          </cell>
          <cell r="U61">
            <v>163927.5</v>
          </cell>
          <cell r="V61">
            <v>0</v>
          </cell>
          <cell r="W61">
            <v>52</v>
          </cell>
          <cell r="X61">
            <v>29</v>
          </cell>
          <cell r="Y61">
            <v>352900</v>
          </cell>
          <cell r="Z61">
            <v>0</v>
          </cell>
          <cell r="AA61">
            <v>352900</v>
          </cell>
          <cell r="AB61">
            <v>25867</v>
          </cell>
          <cell r="AC61">
            <v>378767</v>
          </cell>
          <cell r="AD61">
            <v>0</v>
          </cell>
          <cell r="AE61">
            <v>0</v>
          </cell>
          <cell r="AF61">
            <v>0</v>
          </cell>
          <cell r="AG61">
            <v>378767</v>
          </cell>
          <cell r="AI61">
            <v>52</v>
          </cell>
          <cell r="AJ61">
            <v>52</v>
          </cell>
          <cell r="AK61" t="str">
            <v>CARVER</v>
          </cell>
          <cell r="AL61">
            <v>352900</v>
          </cell>
          <cell r="AM61">
            <v>276984</v>
          </cell>
          <cell r="AN61">
            <v>75916</v>
          </cell>
          <cell r="AO61">
            <v>36677</v>
          </cell>
          <cell r="AP61">
            <v>17644.25</v>
          </cell>
          <cell r="AQ61">
            <v>0</v>
          </cell>
          <cell r="AR61">
            <v>0</v>
          </cell>
          <cell r="AS61">
            <v>7823.25</v>
          </cell>
          <cell r="AT61">
            <v>0</v>
          </cell>
          <cell r="AU61">
            <v>138060.5</v>
          </cell>
          <cell r="AV61">
            <v>71789.116140904502</v>
          </cell>
          <cell r="AX61">
            <v>52</v>
          </cell>
          <cell r="AY61" t="str">
            <v>CARVER</v>
          </cell>
          <cell r="BC61">
            <v>0</v>
          </cell>
          <cell r="BF61">
            <v>0</v>
          </cell>
          <cell r="BG61">
            <v>0</v>
          </cell>
          <cell r="BI61">
            <v>0</v>
          </cell>
          <cell r="BJ61">
            <v>75916</v>
          </cell>
          <cell r="BK61">
            <v>75916</v>
          </cell>
          <cell r="BL61">
            <v>0</v>
          </cell>
          <cell r="BN61">
            <v>0</v>
          </cell>
          <cell r="BO61">
            <v>0</v>
          </cell>
          <cell r="BQ61">
            <v>25641</v>
          </cell>
          <cell r="BR61">
            <v>38259.75</v>
          </cell>
          <cell r="BU61">
            <v>0</v>
          </cell>
          <cell r="BV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Q62">
            <v>0</v>
          </cell>
          <cell r="BR62">
            <v>0</v>
          </cell>
          <cell r="BU62">
            <v>0</v>
          </cell>
          <cell r="BV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Q63">
            <v>0</v>
          </cell>
          <cell r="BR63">
            <v>0</v>
          </cell>
          <cell r="BU63">
            <v>0</v>
          </cell>
          <cell r="BV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Q64">
            <v>0</v>
          </cell>
          <cell r="BR64">
            <v>0</v>
          </cell>
          <cell r="BT64" t="str">
            <v>fy13</v>
          </cell>
          <cell r="BU64">
            <v>0</v>
          </cell>
          <cell r="BV64">
            <v>55</v>
          </cell>
        </row>
        <row r="65">
          <cell r="A65">
            <v>56</v>
          </cell>
          <cell r="B65">
            <v>56</v>
          </cell>
          <cell r="C65" t="str">
            <v>CHELMSFORD</v>
          </cell>
          <cell r="D65">
            <v>123</v>
          </cell>
          <cell r="E65">
            <v>1447281</v>
          </cell>
          <cell r="F65">
            <v>109749</v>
          </cell>
          <cell r="G65">
            <v>1557030</v>
          </cell>
          <cell r="I65">
            <v>108414.65301394011</v>
          </cell>
          <cell r="J65">
            <v>0.56270556810627737</v>
          </cell>
          <cell r="K65">
            <v>109749</v>
          </cell>
          <cell r="L65">
            <v>218163.65301394011</v>
          </cell>
          <cell r="N65">
            <v>1338866.3469860598</v>
          </cell>
          <cell r="P65">
            <v>0</v>
          </cell>
          <cell r="Q65">
            <v>108414.65301394011</v>
          </cell>
          <cell r="R65">
            <v>109749</v>
          </cell>
          <cell r="S65">
            <v>218163.65301394011</v>
          </cell>
          <cell r="U65">
            <v>302415.75</v>
          </cell>
          <cell r="V65">
            <v>0</v>
          </cell>
          <cell r="W65">
            <v>56</v>
          </cell>
          <cell r="X65">
            <v>123</v>
          </cell>
          <cell r="Y65">
            <v>1447281</v>
          </cell>
          <cell r="Z65">
            <v>0</v>
          </cell>
          <cell r="AA65">
            <v>1447281</v>
          </cell>
          <cell r="AB65">
            <v>109749</v>
          </cell>
          <cell r="AC65">
            <v>1557030</v>
          </cell>
          <cell r="AD65">
            <v>0</v>
          </cell>
          <cell r="AE65">
            <v>0</v>
          </cell>
          <cell r="AF65">
            <v>0</v>
          </cell>
          <cell r="AG65">
            <v>1557030</v>
          </cell>
          <cell r="AI65">
            <v>56</v>
          </cell>
          <cell r="AJ65">
            <v>56</v>
          </cell>
          <cell r="AK65" t="str">
            <v>CHELMSFORD</v>
          </cell>
          <cell r="AL65">
            <v>1447281</v>
          </cell>
          <cell r="AM65">
            <v>1332634</v>
          </cell>
          <cell r="AN65">
            <v>114647</v>
          </cell>
          <cell r="AO65">
            <v>61798.5</v>
          </cell>
          <cell r="AP65">
            <v>344.25</v>
          </cell>
          <cell r="AQ65">
            <v>0</v>
          </cell>
          <cell r="AR65">
            <v>0</v>
          </cell>
          <cell r="AS65">
            <v>15877</v>
          </cell>
          <cell r="AT65">
            <v>0</v>
          </cell>
          <cell r="AU65">
            <v>192666.75</v>
          </cell>
          <cell r="AV65">
            <v>108414.65301394011</v>
          </cell>
          <cell r="AX65">
            <v>56</v>
          </cell>
          <cell r="AY65" t="str">
            <v>CHELMSFORD</v>
          </cell>
          <cell r="BC65">
            <v>0</v>
          </cell>
          <cell r="BF65">
            <v>0</v>
          </cell>
          <cell r="BG65">
            <v>0</v>
          </cell>
          <cell r="BI65">
            <v>0</v>
          </cell>
          <cell r="BJ65">
            <v>114647</v>
          </cell>
          <cell r="BK65">
            <v>114647</v>
          </cell>
          <cell r="BL65">
            <v>0</v>
          </cell>
          <cell r="BN65">
            <v>0</v>
          </cell>
          <cell r="BO65">
            <v>0</v>
          </cell>
          <cell r="BQ65">
            <v>105676</v>
          </cell>
          <cell r="BR65">
            <v>67963.75</v>
          </cell>
          <cell r="BU65">
            <v>0</v>
          </cell>
          <cell r="BV65">
            <v>56</v>
          </cell>
        </row>
        <row r="66">
          <cell r="A66">
            <v>57</v>
          </cell>
          <cell r="B66">
            <v>57</v>
          </cell>
          <cell r="C66" t="str">
            <v>CHELSEA</v>
          </cell>
          <cell r="D66">
            <v>706</v>
          </cell>
          <cell r="E66">
            <v>8236478</v>
          </cell>
          <cell r="F66">
            <v>629568</v>
          </cell>
          <cell r="G66">
            <v>8866046</v>
          </cell>
          <cell r="I66">
            <v>1900391.6932290299</v>
          </cell>
          <cell r="J66">
            <v>0.61903274838240741</v>
          </cell>
          <cell r="K66">
            <v>629568</v>
          </cell>
          <cell r="L66">
            <v>2529959.6932290299</v>
          </cell>
          <cell r="N66">
            <v>6336086.3067709701</v>
          </cell>
          <cell r="P66">
            <v>0</v>
          </cell>
          <cell r="Q66">
            <v>1900391.6932290299</v>
          </cell>
          <cell r="R66">
            <v>629568</v>
          </cell>
          <cell r="S66">
            <v>2529959.6932290299</v>
          </cell>
          <cell r="U66">
            <v>3699505.25</v>
          </cell>
          <cell r="V66">
            <v>0</v>
          </cell>
          <cell r="W66">
            <v>57</v>
          </cell>
          <cell r="X66">
            <v>706</v>
          </cell>
          <cell r="Y66">
            <v>8236478</v>
          </cell>
          <cell r="Z66">
            <v>0</v>
          </cell>
          <cell r="AA66">
            <v>8236478</v>
          </cell>
          <cell r="AB66">
            <v>629568</v>
          </cell>
          <cell r="AC66">
            <v>8866046</v>
          </cell>
          <cell r="AD66">
            <v>0</v>
          </cell>
          <cell r="AE66">
            <v>0</v>
          </cell>
          <cell r="AF66">
            <v>0</v>
          </cell>
          <cell r="AG66">
            <v>8866046</v>
          </cell>
          <cell r="AI66">
            <v>57</v>
          </cell>
          <cell r="AJ66">
            <v>57</v>
          </cell>
          <cell r="AK66" t="str">
            <v>CHELSEA</v>
          </cell>
          <cell r="AL66">
            <v>8236478</v>
          </cell>
          <cell r="AM66">
            <v>6226840</v>
          </cell>
          <cell r="AN66">
            <v>2009638</v>
          </cell>
          <cell r="AO66">
            <v>286710.25</v>
          </cell>
          <cell r="AP66">
            <v>256123.75</v>
          </cell>
          <cell r="AQ66">
            <v>322466.25</v>
          </cell>
          <cell r="AR66">
            <v>181031</v>
          </cell>
          <cell r="AS66">
            <v>13968</v>
          </cell>
          <cell r="AT66">
            <v>0</v>
          </cell>
          <cell r="AU66">
            <v>3069937.25</v>
          </cell>
          <cell r="AV66">
            <v>1900391.6932290299</v>
          </cell>
          <cell r="AX66">
            <v>57</v>
          </cell>
          <cell r="AY66" t="str">
            <v>CHELSEA</v>
          </cell>
          <cell r="BC66">
            <v>0</v>
          </cell>
          <cell r="BF66">
            <v>0</v>
          </cell>
          <cell r="BG66">
            <v>0</v>
          </cell>
          <cell r="BI66">
            <v>0</v>
          </cell>
          <cell r="BJ66">
            <v>2009638</v>
          </cell>
          <cell r="BK66">
            <v>2009638</v>
          </cell>
          <cell r="BL66">
            <v>0</v>
          </cell>
          <cell r="BN66">
            <v>0</v>
          </cell>
          <cell r="BO66">
            <v>0</v>
          </cell>
          <cell r="BQ66">
            <v>2204809</v>
          </cell>
          <cell r="BR66">
            <v>351913.75</v>
          </cell>
          <cell r="BU66">
            <v>0</v>
          </cell>
          <cell r="BV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Q67">
            <v>0</v>
          </cell>
          <cell r="BR67">
            <v>0</v>
          </cell>
          <cell r="BU67">
            <v>0</v>
          </cell>
          <cell r="BV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Q68">
            <v>0</v>
          </cell>
          <cell r="BR68">
            <v>0</v>
          </cell>
          <cell r="BU68">
            <v>0</v>
          </cell>
          <cell r="BV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Q69">
            <v>0</v>
          </cell>
          <cell r="BR69">
            <v>0</v>
          </cell>
          <cell r="BU69">
            <v>0</v>
          </cell>
          <cell r="BV69">
            <v>60</v>
          </cell>
        </row>
        <row r="70">
          <cell r="A70">
            <v>61</v>
          </cell>
          <cell r="B70">
            <v>61</v>
          </cell>
          <cell r="C70" t="str">
            <v>CHICOPEE</v>
          </cell>
          <cell r="D70">
            <v>192</v>
          </cell>
          <cell r="E70">
            <v>2057284</v>
          </cell>
          <cell r="F70">
            <v>170947</v>
          </cell>
          <cell r="G70">
            <v>2228231</v>
          </cell>
          <cell r="I70">
            <v>315056.59210749867</v>
          </cell>
          <cell r="J70">
            <v>0.56013197558174133</v>
          </cell>
          <cell r="K70">
            <v>170947</v>
          </cell>
          <cell r="L70">
            <v>486003.59210749867</v>
          </cell>
          <cell r="N70">
            <v>1742227.4078925014</v>
          </cell>
          <cell r="P70">
            <v>0</v>
          </cell>
          <cell r="Q70">
            <v>315056.59210749867</v>
          </cell>
          <cell r="R70">
            <v>170947</v>
          </cell>
          <cell r="S70">
            <v>486003.59210749867</v>
          </cell>
          <cell r="U70">
            <v>733415.5</v>
          </cell>
          <cell r="V70">
            <v>0</v>
          </cell>
          <cell r="W70">
            <v>61</v>
          </cell>
          <cell r="X70">
            <v>192</v>
          </cell>
          <cell r="Y70">
            <v>2057284</v>
          </cell>
          <cell r="Z70">
            <v>0</v>
          </cell>
          <cell r="AA70">
            <v>2057284</v>
          </cell>
          <cell r="AB70">
            <v>170947</v>
          </cell>
          <cell r="AC70">
            <v>2228231</v>
          </cell>
          <cell r="AD70">
            <v>0</v>
          </cell>
          <cell r="AE70">
            <v>0</v>
          </cell>
          <cell r="AF70">
            <v>0</v>
          </cell>
          <cell r="AG70">
            <v>2228231</v>
          </cell>
          <cell r="AI70">
            <v>61</v>
          </cell>
          <cell r="AJ70">
            <v>61</v>
          </cell>
          <cell r="AK70" t="str">
            <v>CHICOPEE</v>
          </cell>
          <cell r="AL70">
            <v>2057284</v>
          </cell>
          <cell r="AM70">
            <v>1724116</v>
          </cell>
          <cell r="AN70">
            <v>333168</v>
          </cell>
          <cell r="AO70">
            <v>40780</v>
          </cell>
          <cell r="AP70">
            <v>83339</v>
          </cell>
          <cell r="AQ70">
            <v>24195.5</v>
          </cell>
          <cell r="AR70">
            <v>50167.5</v>
          </cell>
          <cell r="AS70">
            <v>30818.5</v>
          </cell>
          <cell r="AT70">
            <v>0</v>
          </cell>
          <cell r="AU70">
            <v>562468.5</v>
          </cell>
          <cell r="AV70">
            <v>315056.59210749867</v>
          </cell>
          <cell r="AX70">
            <v>61</v>
          </cell>
          <cell r="AY70" t="str">
            <v>CHICOPEE</v>
          </cell>
          <cell r="BC70">
            <v>0</v>
          </cell>
          <cell r="BF70">
            <v>0</v>
          </cell>
          <cell r="BG70">
            <v>0</v>
          </cell>
          <cell r="BI70">
            <v>0</v>
          </cell>
          <cell r="BJ70">
            <v>333168</v>
          </cell>
          <cell r="BK70">
            <v>333168</v>
          </cell>
          <cell r="BL70">
            <v>0</v>
          </cell>
          <cell r="BN70">
            <v>0</v>
          </cell>
          <cell r="BO70">
            <v>0</v>
          </cell>
          <cell r="BQ70">
            <v>320443</v>
          </cell>
          <cell r="BR70">
            <v>58299</v>
          </cell>
          <cell r="BU70">
            <v>0</v>
          </cell>
          <cell r="BV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Q71">
            <v>0</v>
          </cell>
          <cell r="BR71">
            <v>0</v>
          </cell>
          <cell r="BU71">
            <v>0</v>
          </cell>
          <cell r="BV71">
            <v>62</v>
          </cell>
        </row>
        <row r="72">
          <cell r="A72">
            <v>63</v>
          </cell>
          <cell r="B72">
            <v>63</v>
          </cell>
          <cell r="C72" t="str">
            <v>CLARKSBURG</v>
          </cell>
          <cell r="D72">
            <v>3</v>
          </cell>
          <cell r="E72">
            <v>45435</v>
          </cell>
          <cell r="F72">
            <v>2679</v>
          </cell>
          <cell r="G72">
            <v>48114</v>
          </cell>
          <cell r="I72">
            <v>6488.0278971856496</v>
          </cell>
          <cell r="J72">
            <v>0.4121083556506272</v>
          </cell>
          <cell r="K72">
            <v>2679</v>
          </cell>
          <cell r="L72">
            <v>9167.0278971856496</v>
          </cell>
          <cell r="N72">
            <v>38946.972102814354</v>
          </cell>
          <cell r="P72">
            <v>0</v>
          </cell>
          <cell r="Q72">
            <v>6488.0278971856496</v>
          </cell>
          <cell r="R72">
            <v>2679</v>
          </cell>
          <cell r="S72">
            <v>9167.0278971856496</v>
          </cell>
          <cell r="U72">
            <v>18422.5</v>
          </cell>
          <cell r="V72">
            <v>0</v>
          </cell>
          <cell r="W72">
            <v>63</v>
          </cell>
          <cell r="X72">
            <v>3</v>
          </cell>
          <cell r="Y72">
            <v>45435</v>
          </cell>
          <cell r="Z72">
            <v>0</v>
          </cell>
          <cell r="AA72">
            <v>45435</v>
          </cell>
          <cell r="AB72">
            <v>2679</v>
          </cell>
          <cell r="AC72">
            <v>48114</v>
          </cell>
          <cell r="AD72">
            <v>0</v>
          </cell>
          <cell r="AE72">
            <v>0</v>
          </cell>
          <cell r="AF72">
            <v>0</v>
          </cell>
          <cell r="AG72">
            <v>48114</v>
          </cell>
          <cell r="AI72">
            <v>63</v>
          </cell>
          <cell r="AJ72">
            <v>63</v>
          </cell>
          <cell r="AK72" t="str">
            <v>CLARKSBURG</v>
          </cell>
          <cell r="AL72">
            <v>45435</v>
          </cell>
          <cell r="AM72">
            <v>38574</v>
          </cell>
          <cell r="AN72">
            <v>6861</v>
          </cell>
          <cell r="AO72">
            <v>0</v>
          </cell>
          <cell r="AP72">
            <v>2048.5</v>
          </cell>
          <cell r="AQ72">
            <v>0</v>
          </cell>
          <cell r="AR72">
            <v>3184.75</v>
          </cell>
          <cell r="AS72">
            <v>3649.25</v>
          </cell>
          <cell r="AT72">
            <v>0</v>
          </cell>
          <cell r="AU72">
            <v>15743.5</v>
          </cell>
          <cell r="AV72">
            <v>6488.0278971856496</v>
          </cell>
          <cell r="AX72">
            <v>63</v>
          </cell>
          <cell r="AY72" t="str">
            <v>CLARKSBURG</v>
          </cell>
          <cell r="BC72">
            <v>0</v>
          </cell>
          <cell r="BF72">
            <v>0</v>
          </cell>
          <cell r="BG72">
            <v>0</v>
          </cell>
          <cell r="BI72">
            <v>0</v>
          </cell>
          <cell r="BJ72">
            <v>6861</v>
          </cell>
          <cell r="BK72">
            <v>6861</v>
          </cell>
          <cell r="BL72">
            <v>0</v>
          </cell>
          <cell r="BN72">
            <v>0</v>
          </cell>
          <cell r="BO72">
            <v>0</v>
          </cell>
          <cell r="BQ72">
            <v>7088</v>
          </cell>
          <cell r="BR72">
            <v>0</v>
          </cell>
          <cell r="BU72">
            <v>0</v>
          </cell>
          <cell r="BV72">
            <v>63</v>
          </cell>
        </row>
        <row r="73">
          <cell r="A73">
            <v>64</v>
          </cell>
          <cell r="B73">
            <v>64</v>
          </cell>
          <cell r="C73" t="str">
            <v>CLINTON</v>
          </cell>
          <cell r="D73">
            <v>52</v>
          </cell>
          <cell r="E73">
            <v>522332</v>
          </cell>
          <cell r="F73">
            <v>45470</v>
          </cell>
          <cell r="G73">
            <v>567802</v>
          </cell>
          <cell r="I73">
            <v>25050.917799787938</v>
          </cell>
          <cell r="J73">
            <v>0.22725528133524994</v>
          </cell>
          <cell r="K73">
            <v>45470</v>
          </cell>
          <cell r="L73">
            <v>70520.917799787945</v>
          </cell>
          <cell r="N73">
            <v>497281.08220021205</v>
          </cell>
          <cell r="P73">
            <v>0</v>
          </cell>
          <cell r="Q73">
            <v>25050.917799787938</v>
          </cell>
          <cell r="R73">
            <v>45470</v>
          </cell>
          <cell r="S73">
            <v>70520.917799787945</v>
          </cell>
          <cell r="U73">
            <v>155702.5</v>
          </cell>
          <cell r="V73">
            <v>0</v>
          </cell>
          <cell r="W73">
            <v>64</v>
          </cell>
          <cell r="X73">
            <v>52</v>
          </cell>
          <cell r="Y73">
            <v>522332</v>
          </cell>
          <cell r="Z73">
            <v>0</v>
          </cell>
          <cell r="AA73">
            <v>522332</v>
          </cell>
          <cell r="AB73">
            <v>45470</v>
          </cell>
          <cell r="AC73">
            <v>567802</v>
          </cell>
          <cell r="AD73">
            <v>0</v>
          </cell>
          <cell r="AE73">
            <v>0</v>
          </cell>
          <cell r="AF73">
            <v>0</v>
          </cell>
          <cell r="AG73">
            <v>567802</v>
          </cell>
          <cell r="AI73">
            <v>64</v>
          </cell>
          <cell r="AJ73">
            <v>64</v>
          </cell>
          <cell r="AK73" t="str">
            <v>CLINTON</v>
          </cell>
          <cell r="AL73">
            <v>522332</v>
          </cell>
          <cell r="AM73">
            <v>495841</v>
          </cell>
          <cell r="AN73">
            <v>26491</v>
          </cell>
          <cell r="AO73">
            <v>27846.75</v>
          </cell>
          <cell r="AP73">
            <v>11617</v>
          </cell>
          <cell r="AQ73">
            <v>10086.25</v>
          </cell>
          <cell r="AR73">
            <v>5795.75</v>
          </cell>
          <cell r="AS73">
            <v>28395.75</v>
          </cell>
          <cell r="AT73">
            <v>0</v>
          </cell>
          <cell r="AU73">
            <v>110232.5</v>
          </cell>
          <cell r="AV73">
            <v>25050.917799787938</v>
          </cell>
          <cell r="AX73">
            <v>64</v>
          </cell>
          <cell r="AY73" t="str">
            <v>CLINTON</v>
          </cell>
          <cell r="BC73">
            <v>0</v>
          </cell>
          <cell r="BF73">
            <v>0</v>
          </cell>
          <cell r="BG73">
            <v>0</v>
          </cell>
          <cell r="BI73">
            <v>0</v>
          </cell>
          <cell r="BJ73">
            <v>26491</v>
          </cell>
          <cell r="BK73">
            <v>26491</v>
          </cell>
          <cell r="BL73">
            <v>0</v>
          </cell>
          <cell r="BN73">
            <v>0</v>
          </cell>
          <cell r="BO73">
            <v>0</v>
          </cell>
          <cell r="BQ73">
            <v>5486</v>
          </cell>
          <cell r="BR73">
            <v>27288.75</v>
          </cell>
          <cell r="BU73">
            <v>0</v>
          </cell>
          <cell r="BV73">
            <v>64</v>
          </cell>
        </row>
        <row r="74">
          <cell r="A74">
            <v>65</v>
          </cell>
          <cell r="B74">
            <v>65</v>
          </cell>
          <cell r="C74" t="str">
            <v>COHASSET</v>
          </cell>
          <cell r="D74">
            <v>3</v>
          </cell>
          <cell r="E74">
            <v>41426</v>
          </cell>
          <cell r="F74">
            <v>2679</v>
          </cell>
          <cell r="G74">
            <v>44105</v>
          </cell>
          <cell r="I74">
            <v>17704.249860240448</v>
          </cell>
          <cell r="J74">
            <v>0.65600451534906068</v>
          </cell>
          <cell r="K74">
            <v>2679</v>
          </cell>
          <cell r="L74">
            <v>20383.249860240448</v>
          </cell>
          <cell r="N74">
            <v>23721.750139759552</v>
          </cell>
          <cell r="P74">
            <v>0</v>
          </cell>
          <cell r="Q74">
            <v>17704.249860240448</v>
          </cell>
          <cell r="R74">
            <v>2679</v>
          </cell>
          <cell r="S74">
            <v>20383.249860240448</v>
          </cell>
          <cell r="U74">
            <v>29667</v>
          </cell>
          <cell r="V74">
            <v>0</v>
          </cell>
          <cell r="W74">
            <v>65</v>
          </cell>
          <cell r="X74">
            <v>3</v>
          </cell>
          <cell r="Y74">
            <v>41426</v>
          </cell>
          <cell r="Z74">
            <v>0</v>
          </cell>
          <cell r="AA74">
            <v>41426</v>
          </cell>
          <cell r="AB74">
            <v>2679</v>
          </cell>
          <cell r="AC74">
            <v>44105</v>
          </cell>
          <cell r="AD74">
            <v>0</v>
          </cell>
          <cell r="AE74">
            <v>0</v>
          </cell>
          <cell r="AF74">
            <v>0</v>
          </cell>
          <cell r="AG74">
            <v>44105</v>
          </cell>
          <cell r="AI74">
            <v>65</v>
          </cell>
          <cell r="AJ74">
            <v>65</v>
          </cell>
          <cell r="AK74" t="str">
            <v>COHASSET</v>
          </cell>
          <cell r="AL74">
            <v>41426</v>
          </cell>
          <cell r="AM74">
            <v>22704</v>
          </cell>
          <cell r="AN74">
            <v>18722</v>
          </cell>
          <cell r="AO74">
            <v>2471</v>
          </cell>
          <cell r="AP74">
            <v>0</v>
          </cell>
          <cell r="AQ74">
            <v>0</v>
          </cell>
          <cell r="AR74">
            <v>5795</v>
          </cell>
          <cell r="AS74">
            <v>0</v>
          </cell>
          <cell r="AT74">
            <v>0</v>
          </cell>
          <cell r="AU74">
            <v>26988</v>
          </cell>
          <cell r="AV74">
            <v>17704.249860240448</v>
          </cell>
          <cell r="AX74">
            <v>65</v>
          </cell>
          <cell r="AY74" t="str">
            <v>COHASSET</v>
          </cell>
          <cell r="BC74">
            <v>0</v>
          </cell>
          <cell r="BF74">
            <v>0</v>
          </cell>
          <cell r="BG74">
            <v>0</v>
          </cell>
          <cell r="BI74">
            <v>0</v>
          </cell>
          <cell r="BJ74">
            <v>18722</v>
          </cell>
          <cell r="BK74">
            <v>18722</v>
          </cell>
          <cell r="BL74">
            <v>0</v>
          </cell>
          <cell r="BN74">
            <v>0</v>
          </cell>
          <cell r="BO74">
            <v>0</v>
          </cell>
          <cell r="BQ74">
            <v>509</v>
          </cell>
          <cell r="BR74">
            <v>233</v>
          </cell>
          <cell r="BU74">
            <v>0</v>
          </cell>
          <cell r="BV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Q75">
            <v>0</v>
          </cell>
          <cell r="BR75">
            <v>0</v>
          </cell>
          <cell r="BU75">
            <v>0</v>
          </cell>
          <cell r="BV75">
            <v>66</v>
          </cell>
        </row>
        <row r="76">
          <cell r="A76">
            <v>67</v>
          </cell>
          <cell r="B76">
            <v>67</v>
          </cell>
          <cell r="C76" t="str">
            <v>CONCORD</v>
          </cell>
          <cell r="D76">
            <v>3</v>
          </cell>
          <cell r="E76">
            <v>46119</v>
          </cell>
          <cell r="F76">
            <v>2679</v>
          </cell>
          <cell r="G76">
            <v>48798</v>
          </cell>
          <cell r="I76">
            <v>3378.7674794700956</v>
          </cell>
          <cell r="J76">
            <v>0.16139516733995368</v>
          </cell>
          <cell r="K76">
            <v>2679</v>
          </cell>
          <cell r="L76">
            <v>6057.7674794700961</v>
          </cell>
          <cell r="N76">
            <v>42740.232520529906</v>
          </cell>
          <cell r="P76">
            <v>0</v>
          </cell>
          <cell r="Q76">
            <v>3378.7674794700956</v>
          </cell>
          <cell r="R76">
            <v>2679</v>
          </cell>
          <cell r="S76">
            <v>6057.7674794700961</v>
          </cell>
          <cell r="U76">
            <v>23613.75</v>
          </cell>
          <cell r="V76">
            <v>0</v>
          </cell>
          <cell r="W76">
            <v>67</v>
          </cell>
          <cell r="X76">
            <v>3</v>
          </cell>
          <cell r="Y76">
            <v>46119</v>
          </cell>
          <cell r="Z76">
            <v>0</v>
          </cell>
          <cell r="AA76">
            <v>46119</v>
          </cell>
          <cell r="AB76">
            <v>2679</v>
          </cell>
          <cell r="AC76">
            <v>48798</v>
          </cell>
          <cell r="AD76">
            <v>0</v>
          </cell>
          <cell r="AE76">
            <v>0</v>
          </cell>
          <cell r="AF76">
            <v>0</v>
          </cell>
          <cell r="AG76">
            <v>48798</v>
          </cell>
          <cell r="AI76">
            <v>67</v>
          </cell>
          <cell r="AJ76">
            <v>67</v>
          </cell>
          <cell r="AK76" t="str">
            <v>CONCORD</v>
          </cell>
          <cell r="AL76">
            <v>46119</v>
          </cell>
          <cell r="AM76">
            <v>42546</v>
          </cell>
          <cell r="AN76">
            <v>3573</v>
          </cell>
          <cell r="AO76">
            <v>3297.75</v>
          </cell>
          <cell r="AP76">
            <v>0</v>
          </cell>
          <cell r="AQ76">
            <v>0</v>
          </cell>
          <cell r="AR76">
            <v>2371.5</v>
          </cell>
          <cell r="AS76">
            <v>11692.5</v>
          </cell>
          <cell r="AT76">
            <v>0</v>
          </cell>
          <cell r="AU76">
            <v>20934.75</v>
          </cell>
          <cell r="AV76">
            <v>3378.7674794700956</v>
          </cell>
          <cell r="AX76">
            <v>67</v>
          </cell>
          <cell r="AY76" t="str">
            <v>CONCORD</v>
          </cell>
          <cell r="BC76">
            <v>0</v>
          </cell>
          <cell r="BF76">
            <v>0</v>
          </cell>
          <cell r="BG76">
            <v>0</v>
          </cell>
          <cell r="BI76">
            <v>0</v>
          </cell>
          <cell r="BJ76">
            <v>3573</v>
          </cell>
          <cell r="BK76">
            <v>3573</v>
          </cell>
          <cell r="BL76">
            <v>0</v>
          </cell>
          <cell r="BN76">
            <v>0</v>
          </cell>
          <cell r="BO76">
            <v>0</v>
          </cell>
          <cell r="BQ76">
            <v>1898</v>
          </cell>
          <cell r="BR76">
            <v>6547.25</v>
          </cell>
          <cell r="BU76">
            <v>0</v>
          </cell>
          <cell r="BV76">
            <v>67</v>
          </cell>
        </row>
        <row r="77">
          <cell r="A77">
            <v>68</v>
          </cell>
          <cell r="B77">
            <v>68</v>
          </cell>
          <cell r="C77" t="str">
            <v>CONWAY</v>
          </cell>
          <cell r="D77">
            <v>3</v>
          </cell>
          <cell r="E77">
            <v>37497</v>
          </cell>
          <cell r="F77">
            <v>2679</v>
          </cell>
          <cell r="G77">
            <v>40176</v>
          </cell>
          <cell r="I77">
            <v>17030.955025260682</v>
          </cell>
          <cell r="J77">
            <v>0.86626340078384978</v>
          </cell>
          <cell r="K77">
            <v>2679</v>
          </cell>
          <cell r="L77">
            <v>19709.955025260682</v>
          </cell>
          <cell r="N77">
            <v>20466.044974739318</v>
          </cell>
          <cell r="P77">
            <v>0</v>
          </cell>
          <cell r="Q77">
            <v>17030.955025260682</v>
          </cell>
          <cell r="R77">
            <v>2679</v>
          </cell>
          <cell r="S77">
            <v>19709.955025260682</v>
          </cell>
          <cell r="U77">
            <v>22339.25</v>
          </cell>
          <cell r="V77">
            <v>0</v>
          </cell>
          <cell r="W77">
            <v>68</v>
          </cell>
          <cell r="X77">
            <v>3</v>
          </cell>
          <cell r="Y77">
            <v>37497</v>
          </cell>
          <cell r="Z77">
            <v>0</v>
          </cell>
          <cell r="AA77">
            <v>37497</v>
          </cell>
          <cell r="AB77">
            <v>2679</v>
          </cell>
          <cell r="AC77">
            <v>40176</v>
          </cell>
          <cell r="AD77">
            <v>0</v>
          </cell>
          <cell r="AE77">
            <v>0</v>
          </cell>
          <cell r="AF77">
            <v>0</v>
          </cell>
          <cell r="AG77">
            <v>40176</v>
          </cell>
          <cell r="AI77">
            <v>68</v>
          </cell>
          <cell r="AJ77">
            <v>68</v>
          </cell>
          <cell r="AK77" t="str">
            <v>CONWAY</v>
          </cell>
          <cell r="AL77">
            <v>37497</v>
          </cell>
          <cell r="AM77">
            <v>19487</v>
          </cell>
          <cell r="AN77">
            <v>18010</v>
          </cell>
          <cell r="AO77">
            <v>0</v>
          </cell>
          <cell r="AP77">
            <v>0</v>
          </cell>
          <cell r="AQ77">
            <v>0</v>
          </cell>
          <cell r="AR77">
            <v>0</v>
          </cell>
          <cell r="AS77">
            <v>1650.25</v>
          </cell>
          <cell r="AT77">
            <v>0</v>
          </cell>
          <cell r="AU77">
            <v>19660.25</v>
          </cell>
          <cell r="AV77">
            <v>17030.955025260682</v>
          </cell>
          <cell r="AX77">
            <v>68</v>
          </cell>
          <cell r="AY77" t="str">
            <v>CONWAY</v>
          </cell>
          <cell r="BC77">
            <v>0</v>
          </cell>
          <cell r="BF77">
            <v>0</v>
          </cell>
          <cell r="BG77">
            <v>0</v>
          </cell>
          <cell r="BI77">
            <v>0</v>
          </cell>
          <cell r="BJ77">
            <v>18010</v>
          </cell>
          <cell r="BK77">
            <v>18010</v>
          </cell>
          <cell r="BL77">
            <v>0</v>
          </cell>
          <cell r="BN77">
            <v>0</v>
          </cell>
          <cell r="BO77">
            <v>0</v>
          </cell>
          <cell r="BQ77">
            <v>3885</v>
          </cell>
          <cell r="BR77">
            <v>516</v>
          </cell>
          <cell r="BU77">
            <v>0</v>
          </cell>
          <cell r="BV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Q78">
            <v>0</v>
          </cell>
          <cell r="BR78">
            <v>0</v>
          </cell>
          <cell r="BU78">
            <v>0</v>
          </cell>
          <cell r="BV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Q79">
            <v>0</v>
          </cell>
          <cell r="BR79">
            <v>0</v>
          </cell>
          <cell r="BU79">
            <v>0</v>
          </cell>
          <cell r="BV79">
            <v>70</v>
          </cell>
        </row>
        <row r="80">
          <cell r="A80">
            <v>71</v>
          </cell>
          <cell r="B80">
            <v>71</v>
          </cell>
          <cell r="C80" t="str">
            <v>DANVERS</v>
          </cell>
          <cell r="D80">
            <v>2</v>
          </cell>
          <cell r="E80">
            <v>24292</v>
          </cell>
          <cell r="F80">
            <v>1786</v>
          </cell>
          <cell r="G80">
            <v>26078</v>
          </cell>
          <cell r="I80">
            <v>0</v>
          </cell>
          <cell r="J80">
            <v>0</v>
          </cell>
          <cell r="K80">
            <v>1786</v>
          </cell>
          <cell r="L80">
            <v>1786</v>
          </cell>
          <cell r="N80">
            <v>24292</v>
          </cell>
          <cell r="P80">
            <v>0</v>
          </cell>
          <cell r="Q80">
            <v>0</v>
          </cell>
          <cell r="R80">
            <v>1786</v>
          </cell>
          <cell r="S80">
            <v>1786</v>
          </cell>
          <cell r="U80">
            <v>11052</v>
          </cell>
          <cell r="V80">
            <v>0</v>
          </cell>
          <cell r="W80">
            <v>71</v>
          </cell>
          <cell r="X80">
            <v>2</v>
          </cell>
          <cell r="Y80">
            <v>24292</v>
          </cell>
          <cell r="Z80">
            <v>0</v>
          </cell>
          <cell r="AA80">
            <v>24292</v>
          </cell>
          <cell r="AB80">
            <v>1786</v>
          </cell>
          <cell r="AC80">
            <v>26078</v>
          </cell>
          <cell r="AD80">
            <v>0</v>
          </cell>
          <cell r="AE80">
            <v>0</v>
          </cell>
          <cell r="AF80">
            <v>0</v>
          </cell>
          <cell r="AG80">
            <v>26078</v>
          </cell>
          <cell r="AI80">
            <v>71</v>
          </cell>
          <cell r="AJ80">
            <v>71</v>
          </cell>
          <cell r="AK80" t="str">
            <v>DANVERS</v>
          </cell>
          <cell r="AL80">
            <v>24292</v>
          </cell>
          <cell r="AM80">
            <v>33253</v>
          </cell>
          <cell r="AN80">
            <v>0</v>
          </cell>
          <cell r="AO80">
            <v>0</v>
          </cell>
          <cell r="AP80">
            <v>3188</v>
          </cell>
          <cell r="AQ80">
            <v>6078</v>
          </cell>
          <cell r="AR80">
            <v>0</v>
          </cell>
          <cell r="AS80">
            <v>0</v>
          </cell>
          <cell r="AT80">
            <v>0</v>
          </cell>
          <cell r="AU80">
            <v>9266</v>
          </cell>
          <cell r="AV80">
            <v>0</v>
          </cell>
          <cell r="AX80">
            <v>71</v>
          </cell>
          <cell r="AY80" t="str">
            <v>DANVERS</v>
          </cell>
          <cell r="BC80">
            <v>0</v>
          </cell>
          <cell r="BF80">
            <v>0</v>
          </cell>
          <cell r="BG80">
            <v>0</v>
          </cell>
          <cell r="BI80">
            <v>0</v>
          </cell>
          <cell r="BJ80">
            <v>0</v>
          </cell>
          <cell r="BK80">
            <v>0</v>
          </cell>
          <cell r="BL80">
            <v>0</v>
          </cell>
          <cell r="BN80">
            <v>0</v>
          </cell>
          <cell r="BO80">
            <v>0</v>
          </cell>
          <cell r="BQ80">
            <v>9638</v>
          </cell>
          <cell r="BR80">
            <v>0</v>
          </cell>
          <cell r="BU80">
            <v>0</v>
          </cell>
          <cell r="BV80">
            <v>71</v>
          </cell>
        </row>
        <row r="81">
          <cell r="A81">
            <v>72</v>
          </cell>
          <cell r="B81">
            <v>72</v>
          </cell>
          <cell r="C81" t="str">
            <v>DARTMOUTH</v>
          </cell>
          <cell r="D81">
            <v>10</v>
          </cell>
          <cell r="E81">
            <v>99211</v>
          </cell>
          <cell r="F81">
            <v>8832</v>
          </cell>
          <cell r="G81">
            <v>108043</v>
          </cell>
          <cell r="I81">
            <v>2397.1943913956597</v>
          </cell>
          <cell r="J81">
            <v>0.11101591429709098</v>
          </cell>
          <cell r="K81">
            <v>8832</v>
          </cell>
          <cell r="L81">
            <v>11229.19439139566</v>
          </cell>
          <cell r="N81">
            <v>96813.805608604336</v>
          </cell>
          <cell r="P81">
            <v>0</v>
          </cell>
          <cell r="Q81">
            <v>2397.1943913956597</v>
          </cell>
          <cell r="R81">
            <v>8832</v>
          </cell>
          <cell r="S81">
            <v>11229.19439139566</v>
          </cell>
          <cell r="U81">
            <v>30425.25</v>
          </cell>
          <cell r="V81">
            <v>0</v>
          </cell>
          <cell r="W81">
            <v>72</v>
          </cell>
          <cell r="X81">
            <v>10</v>
          </cell>
          <cell r="Y81">
            <v>99211</v>
          </cell>
          <cell r="Z81">
            <v>0</v>
          </cell>
          <cell r="AA81">
            <v>99211</v>
          </cell>
          <cell r="AB81">
            <v>8832</v>
          </cell>
          <cell r="AC81">
            <v>108043</v>
          </cell>
          <cell r="AD81">
            <v>0</v>
          </cell>
          <cell r="AE81">
            <v>0</v>
          </cell>
          <cell r="AF81">
            <v>0</v>
          </cell>
          <cell r="AG81">
            <v>108043</v>
          </cell>
          <cell r="AI81">
            <v>72</v>
          </cell>
          <cell r="AJ81">
            <v>72</v>
          </cell>
          <cell r="AK81" t="str">
            <v>DARTMOUTH</v>
          </cell>
          <cell r="AL81">
            <v>99211</v>
          </cell>
          <cell r="AM81">
            <v>96676</v>
          </cell>
          <cell r="AN81">
            <v>2535</v>
          </cell>
          <cell r="AO81">
            <v>6978.5</v>
          </cell>
          <cell r="AP81">
            <v>3145.75</v>
          </cell>
          <cell r="AQ81">
            <v>0</v>
          </cell>
          <cell r="AR81">
            <v>8934</v>
          </cell>
          <cell r="AS81">
            <v>0</v>
          </cell>
          <cell r="AT81">
            <v>0</v>
          </cell>
          <cell r="AU81">
            <v>21593.25</v>
          </cell>
          <cell r="AV81">
            <v>2397.1943913956597</v>
          </cell>
          <cell r="AX81">
            <v>72</v>
          </cell>
          <cell r="AY81" t="str">
            <v>DARTMOUTH</v>
          </cell>
          <cell r="BC81">
            <v>0</v>
          </cell>
          <cell r="BF81">
            <v>0</v>
          </cell>
          <cell r="BG81">
            <v>0</v>
          </cell>
          <cell r="BI81">
            <v>0</v>
          </cell>
          <cell r="BJ81">
            <v>2535</v>
          </cell>
          <cell r="BK81">
            <v>2535</v>
          </cell>
          <cell r="BL81">
            <v>0</v>
          </cell>
          <cell r="BN81">
            <v>0</v>
          </cell>
          <cell r="BO81">
            <v>0</v>
          </cell>
          <cell r="BQ81">
            <v>18759</v>
          </cell>
          <cell r="BR81">
            <v>2244.25</v>
          </cell>
          <cell r="BU81">
            <v>0</v>
          </cell>
          <cell r="BV81">
            <v>72</v>
          </cell>
        </row>
        <row r="82">
          <cell r="A82">
            <v>73</v>
          </cell>
          <cell r="B82">
            <v>73</v>
          </cell>
          <cell r="C82" t="str">
            <v>DEDHAM</v>
          </cell>
          <cell r="D82">
            <v>7</v>
          </cell>
          <cell r="E82">
            <v>125107</v>
          </cell>
          <cell r="F82">
            <v>6207</v>
          </cell>
          <cell r="G82">
            <v>131314</v>
          </cell>
          <cell r="I82">
            <v>0</v>
          </cell>
          <cell r="J82">
            <v>0</v>
          </cell>
          <cell r="K82">
            <v>6207</v>
          </cell>
          <cell r="L82">
            <v>6207</v>
          </cell>
          <cell r="N82">
            <v>125107</v>
          </cell>
          <cell r="P82">
            <v>0</v>
          </cell>
          <cell r="Q82">
            <v>0</v>
          </cell>
          <cell r="R82">
            <v>6207</v>
          </cell>
          <cell r="S82">
            <v>6207</v>
          </cell>
          <cell r="U82">
            <v>18173.5</v>
          </cell>
          <cell r="V82">
            <v>0</v>
          </cell>
          <cell r="W82">
            <v>73</v>
          </cell>
          <cell r="X82">
            <v>7</v>
          </cell>
          <cell r="Y82">
            <v>125107</v>
          </cell>
          <cell r="Z82">
            <v>0</v>
          </cell>
          <cell r="AA82">
            <v>125107</v>
          </cell>
          <cell r="AB82">
            <v>6207</v>
          </cell>
          <cell r="AC82">
            <v>131314</v>
          </cell>
          <cell r="AD82">
            <v>0</v>
          </cell>
          <cell r="AE82">
            <v>0</v>
          </cell>
          <cell r="AF82">
            <v>0</v>
          </cell>
          <cell r="AG82">
            <v>131314</v>
          </cell>
          <cell r="AI82">
            <v>73</v>
          </cell>
          <cell r="AJ82">
            <v>73</v>
          </cell>
          <cell r="AK82" t="str">
            <v>DEDHAM</v>
          </cell>
          <cell r="AL82">
            <v>125107</v>
          </cell>
          <cell r="AM82">
            <v>171195</v>
          </cell>
          <cell r="AN82">
            <v>0</v>
          </cell>
          <cell r="AO82">
            <v>4617.75</v>
          </cell>
          <cell r="AP82">
            <v>1022</v>
          </cell>
          <cell r="AQ82">
            <v>0</v>
          </cell>
          <cell r="AR82">
            <v>6326.75</v>
          </cell>
          <cell r="AS82">
            <v>0</v>
          </cell>
          <cell r="AT82">
            <v>0</v>
          </cell>
          <cell r="AU82">
            <v>11966.5</v>
          </cell>
          <cell r="AV82">
            <v>0</v>
          </cell>
          <cell r="AX82">
            <v>73</v>
          </cell>
          <cell r="AY82" t="str">
            <v>DEDHAM</v>
          </cell>
          <cell r="BC82">
            <v>0</v>
          </cell>
          <cell r="BF82">
            <v>0</v>
          </cell>
          <cell r="BG82">
            <v>0</v>
          </cell>
          <cell r="BI82">
            <v>0</v>
          </cell>
          <cell r="BJ82">
            <v>0</v>
          </cell>
          <cell r="BK82">
            <v>0</v>
          </cell>
          <cell r="BL82">
            <v>0</v>
          </cell>
          <cell r="BN82">
            <v>0</v>
          </cell>
          <cell r="BO82">
            <v>0</v>
          </cell>
          <cell r="BQ82">
            <v>16798</v>
          </cell>
          <cell r="BR82">
            <v>4050.75</v>
          </cell>
          <cell r="BU82">
            <v>0</v>
          </cell>
          <cell r="BV82">
            <v>73</v>
          </cell>
        </row>
        <row r="83">
          <cell r="A83">
            <v>74</v>
          </cell>
          <cell r="B83">
            <v>74</v>
          </cell>
          <cell r="C83" t="str">
            <v>DEERFIELD</v>
          </cell>
          <cell r="D83">
            <v>3</v>
          </cell>
          <cell r="E83">
            <v>38721</v>
          </cell>
          <cell r="F83">
            <v>2679</v>
          </cell>
          <cell r="G83">
            <v>41400</v>
          </cell>
          <cell r="I83">
            <v>0</v>
          </cell>
          <cell r="J83">
            <v>0</v>
          </cell>
          <cell r="K83">
            <v>2679</v>
          </cell>
          <cell r="L83">
            <v>2679</v>
          </cell>
          <cell r="N83">
            <v>38721</v>
          </cell>
          <cell r="P83">
            <v>0</v>
          </cell>
          <cell r="Q83">
            <v>0</v>
          </cell>
          <cell r="R83">
            <v>2679</v>
          </cell>
          <cell r="S83">
            <v>2679</v>
          </cell>
          <cell r="U83">
            <v>13202.5</v>
          </cell>
          <cell r="V83">
            <v>0</v>
          </cell>
          <cell r="W83">
            <v>74</v>
          </cell>
          <cell r="X83">
            <v>3</v>
          </cell>
          <cell r="Y83">
            <v>38721</v>
          </cell>
          <cell r="Z83">
            <v>0</v>
          </cell>
          <cell r="AA83">
            <v>38721</v>
          </cell>
          <cell r="AB83">
            <v>2679</v>
          </cell>
          <cell r="AC83">
            <v>41400</v>
          </cell>
          <cell r="AD83">
            <v>0</v>
          </cell>
          <cell r="AE83">
            <v>0</v>
          </cell>
          <cell r="AF83">
            <v>0</v>
          </cell>
          <cell r="AG83">
            <v>41400</v>
          </cell>
          <cell r="AI83">
            <v>74</v>
          </cell>
          <cell r="AJ83">
            <v>74</v>
          </cell>
          <cell r="AK83" t="str">
            <v>DEERFIELD</v>
          </cell>
          <cell r="AL83">
            <v>38721</v>
          </cell>
          <cell r="AM83">
            <v>60876</v>
          </cell>
          <cell r="AN83">
            <v>0</v>
          </cell>
          <cell r="AO83">
            <v>8244</v>
          </cell>
          <cell r="AP83">
            <v>498.5</v>
          </cell>
          <cell r="AQ83">
            <v>716</v>
          </cell>
          <cell r="AR83">
            <v>0</v>
          </cell>
          <cell r="AS83">
            <v>1065</v>
          </cell>
          <cell r="AT83">
            <v>0</v>
          </cell>
          <cell r="AU83">
            <v>10523.5</v>
          </cell>
          <cell r="AV83">
            <v>0</v>
          </cell>
          <cell r="AX83">
            <v>74</v>
          </cell>
          <cell r="AY83" t="str">
            <v>DEERFIELD</v>
          </cell>
          <cell r="BC83">
            <v>0</v>
          </cell>
          <cell r="BF83">
            <v>0</v>
          </cell>
          <cell r="BG83">
            <v>0</v>
          </cell>
          <cell r="BI83">
            <v>0</v>
          </cell>
          <cell r="BJ83">
            <v>0</v>
          </cell>
          <cell r="BK83">
            <v>0</v>
          </cell>
          <cell r="BL83">
            <v>0</v>
          </cell>
          <cell r="BN83">
            <v>0</v>
          </cell>
          <cell r="BO83">
            <v>0</v>
          </cell>
          <cell r="BQ83">
            <v>5226</v>
          </cell>
          <cell r="BR83">
            <v>12006.25</v>
          </cell>
          <cell r="BU83">
            <v>0</v>
          </cell>
          <cell r="BV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Q84">
            <v>0</v>
          </cell>
          <cell r="BR84">
            <v>0</v>
          </cell>
          <cell r="BU84">
            <v>0</v>
          </cell>
          <cell r="BV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Q85">
            <v>0</v>
          </cell>
          <cell r="BR85">
            <v>0</v>
          </cell>
          <cell r="BU85">
            <v>0</v>
          </cell>
          <cell r="BV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Q86">
            <v>0</v>
          </cell>
          <cell r="BR86">
            <v>0</v>
          </cell>
          <cell r="BU86">
            <v>0</v>
          </cell>
          <cell r="BV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Q87">
            <v>0</v>
          </cell>
          <cell r="BR87">
            <v>0</v>
          </cell>
          <cell r="BU87">
            <v>0</v>
          </cell>
          <cell r="BV87">
            <v>78</v>
          </cell>
        </row>
        <row r="88">
          <cell r="A88">
            <v>79</v>
          </cell>
          <cell r="B88">
            <v>79</v>
          </cell>
          <cell r="C88" t="str">
            <v>DRACUT</v>
          </cell>
          <cell r="D88">
            <v>193</v>
          </cell>
          <cell r="E88">
            <v>1966660</v>
          </cell>
          <cell r="F88">
            <v>171705</v>
          </cell>
          <cell r="G88">
            <v>2138365</v>
          </cell>
          <cell r="I88">
            <v>525801.65801141853</v>
          </cell>
          <cell r="J88">
            <v>0.6571662301754565</v>
          </cell>
          <cell r="K88">
            <v>171705</v>
          </cell>
          <cell r="L88">
            <v>697506.65801141853</v>
          </cell>
          <cell r="N88">
            <v>1440858.3419885815</v>
          </cell>
          <cell r="P88">
            <v>0</v>
          </cell>
          <cell r="Q88">
            <v>525801.65801141853</v>
          </cell>
          <cell r="R88">
            <v>171705</v>
          </cell>
          <cell r="S88">
            <v>697506.65801141853</v>
          </cell>
          <cell r="U88">
            <v>971809.5</v>
          </cell>
          <cell r="V88">
            <v>0</v>
          </cell>
          <cell r="W88">
            <v>79</v>
          </cell>
          <cell r="X88">
            <v>193</v>
          </cell>
          <cell r="Y88">
            <v>1966660</v>
          </cell>
          <cell r="Z88">
            <v>0</v>
          </cell>
          <cell r="AA88">
            <v>1966660</v>
          </cell>
          <cell r="AB88">
            <v>171705</v>
          </cell>
          <cell r="AC88">
            <v>2138365</v>
          </cell>
          <cell r="AD88">
            <v>0</v>
          </cell>
          <cell r="AE88">
            <v>0</v>
          </cell>
          <cell r="AF88">
            <v>0</v>
          </cell>
          <cell r="AG88">
            <v>2138365</v>
          </cell>
          <cell r="AI88">
            <v>79</v>
          </cell>
          <cell r="AJ88">
            <v>79</v>
          </cell>
          <cell r="AK88" t="str">
            <v>DRACUT</v>
          </cell>
          <cell r="AL88">
            <v>1966660</v>
          </cell>
          <cell r="AM88">
            <v>1410632</v>
          </cell>
          <cell r="AN88">
            <v>556028</v>
          </cell>
          <cell r="AO88">
            <v>92274.75</v>
          </cell>
          <cell r="AP88">
            <v>87325.75</v>
          </cell>
          <cell r="AQ88">
            <v>59805.75</v>
          </cell>
          <cell r="AR88">
            <v>0</v>
          </cell>
          <cell r="AS88">
            <v>4670.25</v>
          </cell>
          <cell r="AT88">
            <v>0</v>
          </cell>
          <cell r="AU88">
            <v>800104.5</v>
          </cell>
          <cell r="AV88">
            <v>525801.65801141853</v>
          </cell>
          <cell r="AX88">
            <v>79</v>
          </cell>
          <cell r="AY88" t="str">
            <v>DRACUT</v>
          </cell>
          <cell r="BC88">
            <v>0</v>
          </cell>
          <cell r="BF88">
            <v>0</v>
          </cell>
          <cell r="BG88">
            <v>0</v>
          </cell>
          <cell r="BI88">
            <v>0</v>
          </cell>
          <cell r="BJ88">
            <v>556028</v>
          </cell>
          <cell r="BK88">
            <v>556028</v>
          </cell>
          <cell r="BL88">
            <v>0</v>
          </cell>
          <cell r="BN88">
            <v>0</v>
          </cell>
          <cell r="BO88">
            <v>0</v>
          </cell>
          <cell r="BQ88">
            <v>141160</v>
          </cell>
          <cell r="BR88">
            <v>112799.75</v>
          </cell>
          <cell r="BU88">
            <v>0</v>
          </cell>
          <cell r="BV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Q89">
            <v>0</v>
          </cell>
          <cell r="BR89">
            <v>0</v>
          </cell>
          <cell r="BU89">
            <v>0</v>
          </cell>
          <cell r="BV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Q90">
            <v>0</v>
          </cell>
          <cell r="BR90">
            <v>0</v>
          </cell>
          <cell r="BU90">
            <v>0</v>
          </cell>
          <cell r="BV90">
            <v>81</v>
          </cell>
        </row>
        <row r="91">
          <cell r="A91">
            <v>82</v>
          </cell>
          <cell r="B91">
            <v>82</v>
          </cell>
          <cell r="C91" t="str">
            <v>DUXBURY</v>
          </cell>
          <cell r="D91">
            <v>13</v>
          </cell>
          <cell r="E91">
            <v>163031</v>
          </cell>
          <cell r="F91">
            <v>11609</v>
          </cell>
          <cell r="G91">
            <v>174640</v>
          </cell>
          <cell r="I91">
            <v>0</v>
          </cell>
          <cell r="J91">
            <v>0</v>
          </cell>
          <cell r="K91">
            <v>11609</v>
          </cell>
          <cell r="L91">
            <v>11609</v>
          </cell>
          <cell r="N91">
            <v>163031</v>
          </cell>
          <cell r="P91">
            <v>0</v>
          </cell>
          <cell r="Q91">
            <v>0</v>
          </cell>
          <cell r="R91">
            <v>11609</v>
          </cell>
          <cell r="S91">
            <v>11609</v>
          </cell>
          <cell r="U91">
            <v>66124.25</v>
          </cell>
          <cell r="V91">
            <v>0</v>
          </cell>
          <cell r="W91">
            <v>82</v>
          </cell>
          <cell r="X91">
            <v>13</v>
          </cell>
          <cell r="Y91">
            <v>163031</v>
          </cell>
          <cell r="Z91">
            <v>0</v>
          </cell>
          <cell r="AA91">
            <v>163031</v>
          </cell>
          <cell r="AB91">
            <v>11609</v>
          </cell>
          <cell r="AC91">
            <v>174640</v>
          </cell>
          <cell r="AD91">
            <v>0</v>
          </cell>
          <cell r="AE91">
            <v>0</v>
          </cell>
          <cell r="AF91">
            <v>0</v>
          </cell>
          <cell r="AG91">
            <v>174640</v>
          </cell>
          <cell r="AI91">
            <v>82</v>
          </cell>
          <cell r="AJ91">
            <v>82</v>
          </cell>
          <cell r="AK91" t="str">
            <v>DUXBURY</v>
          </cell>
          <cell r="AL91">
            <v>163031</v>
          </cell>
          <cell r="AM91">
            <v>180238</v>
          </cell>
          <cell r="AN91">
            <v>0</v>
          </cell>
          <cell r="AO91">
            <v>6734.5</v>
          </cell>
          <cell r="AP91">
            <v>32964</v>
          </cell>
          <cell r="AQ91">
            <v>0</v>
          </cell>
          <cell r="AR91">
            <v>9990.25</v>
          </cell>
          <cell r="AS91">
            <v>4826.5</v>
          </cell>
          <cell r="AT91">
            <v>0</v>
          </cell>
          <cell r="AU91">
            <v>54515.25</v>
          </cell>
          <cell r="AV91">
            <v>0</v>
          </cell>
          <cell r="AX91">
            <v>82</v>
          </cell>
          <cell r="AY91" t="str">
            <v>DUXBURY</v>
          </cell>
          <cell r="BC91">
            <v>0</v>
          </cell>
          <cell r="BF91">
            <v>0</v>
          </cell>
          <cell r="BG91">
            <v>0</v>
          </cell>
          <cell r="BI91">
            <v>0</v>
          </cell>
          <cell r="BJ91">
            <v>0</v>
          </cell>
          <cell r="BK91">
            <v>0</v>
          </cell>
          <cell r="BL91">
            <v>0</v>
          </cell>
          <cell r="BN91">
            <v>0</v>
          </cell>
          <cell r="BO91">
            <v>0</v>
          </cell>
          <cell r="BQ91">
            <v>10104</v>
          </cell>
          <cell r="BR91">
            <v>11550</v>
          </cell>
          <cell r="BU91">
            <v>0</v>
          </cell>
          <cell r="BV91">
            <v>82</v>
          </cell>
        </row>
        <row r="92">
          <cell r="A92">
            <v>83</v>
          </cell>
          <cell r="B92">
            <v>83</v>
          </cell>
          <cell r="C92" t="str">
            <v>EAST BRIDGEWATER</v>
          </cell>
          <cell r="D92">
            <v>5</v>
          </cell>
          <cell r="E92">
            <v>46235</v>
          </cell>
          <cell r="F92">
            <v>4465</v>
          </cell>
          <cell r="G92">
            <v>50700</v>
          </cell>
          <cell r="I92">
            <v>10143.867548915678</v>
          </cell>
          <cell r="J92">
            <v>0.51890108313399463</v>
          </cell>
          <cell r="K92">
            <v>4465</v>
          </cell>
          <cell r="L92">
            <v>14608.867548915678</v>
          </cell>
          <cell r="N92">
            <v>36091.132451084326</v>
          </cell>
          <cell r="P92">
            <v>0</v>
          </cell>
          <cell r="Q92">
            <v>10143.867548915678</v>
          </cell>
          <cell r="R92">
            <v>4465</v>
          </cell>
          <cell r="S92">
            <v>14608.867548915678</v>
          </cell>
          <cell r="U92">
            <v>24013.75</v>
          </cell>
          <cell r="V92">
            <v>0</v>
          </cell>
          <cell r="W92">
            <v>83</v>
          </cell>
          <cell r="X92">
            <v>5</v>
          </cell>
          <cell r="Y92">
            <v>46235</v>
          </cell>
          <cell r="Z92">
            <v>0</v>
          </cell>
          <cell r="AA92">
            <v>46235</v>
          </cell>
          <cell r="AB92">
            <v>4465</v>
          </cell>
          <cell r="AC92">
            <v>50700</v>
          </cell>
          <cell r="AD92">
            <v>0</v>
          </cell>
          <cell r="AE92">
            <v>0</v>
          </cell>
          <cell r="AF92">
            <v>0</v>
          </cell>
          <cell r="AG92">
            <v>50700</v>
          </cell>
          <cell r="AI92">
            <v>83</v>
          </cell>
          <cell r="AJ92">
            <v>83</v>
          </cell>
          <cell r="AK92" t="str">
            <v>EAST BRIDGEWATER</v>
          </cell>
          <cell r="AL92">
            <v>46235</v>
          </cell>
          <cell r="AM92">
            <v>35508</v>
          </cell>
          <cell r="AN92">
            <v>10727</v>
          </cell>
          <cell r="AO92">
            <v>2333.25</v>
          </cell>
          <cell r="AP92">
            <v>4201</v>
          </cell>
          <cell r="AQ92">
            <v>2121.75</v>
          </cell>
          <cell r="AR92">
            <v>165.75</v>
          </cell>
          <cell r="AS92">
            <v>0</v>
          </cell>
          <cell r="AT92">
            <v>0</v>
          </cell>
          <cell r="AU92">
            <v>19548.75</v>
          </cell>
          <cell r="AV92">
            <v>10143.867548915678</v>
          </cell>
          <cell r="AX92">
            <v>83</v>
          </cell>
          <cell r="AY92" t="str">
            <v>EAST BRIDGEWATER</v>
          </cell>
          <cell r="BC92">
            <v>0</v>
          </cell>
          <cell r="BF92">
            <v>0</v>
          </cell>
          <cell r="BG92">
            <v>0</v>
          </cell>
          <cell r="BI92">
            <v>0</v>
          </cell>
          <cell r="BJ92">
            <v>10727</v>
          </cell>
          <cell r="BK92">
            <v>10727</v>
          </cell>
          <cell r="BL92">
            <v>0</v>
          </cell>
          <cell r="BN92">
            <v>0</v>
          </cell>
          <cell r="BO92">
            <v>0</v>
          </cell>
          <cell r="BQ92">
            <v>1996</v>
          </cell>
          <cell r="BR92">
            <v>2520.75</v>
          </cell>
          <cell r="BU92">
            <v>0</v>
          </cell>
          <cell r="BV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Q93">
            <v>0</v>
          </cell>
          <cell r="BR93">
            <v>0</v>
          </cell>
          <cell r="BU93">
            <v>0</v>
          </cell>
          <cell r="BV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Q94">
            <v>0</v>
          </cell>
          <cell r="BR94">
            <v>0</v>
          </cell>
          <cell r="BU94">
            <v>0</v>
          </cell>
          <cell r="BV94">
            <v>85</v>
          </cell>
        </row>
        <row r="95">
          <cell r="A95">
            <v>86</v>
          </cell>
          <cell r="B95">
            <v>87</v>
          </cell>
          <cell r="C95" t="str">
            <v>EASTHAMPTON</v>
          </cell>
          <cell r="D95">
            <v>96</v>
          </cell>
          <cell r="E95">
            <v>976491</v>
          </cell>
          <cell r="F95">
            <v>85608</v>
          </cell>
          <cell r="G95">
            <v>1062099</v>
          </cell>
          <cell r="I95">
            <v>244346.44985242552</v>
          </cell>
          <cell r="J95">
            <v>0.74714488462024331</v>
          </cell>
          <cell r="K95">
            <v>85608</v>
          </cell>
          <cell r="L95">
            <v>329954.44985242549</v>
          </cell>
          <cell r="N95">
            <v>732144.55014757451</v>
          </cell>
          <cell r="P95">
            <v>0</v>
          </cell>
          <cell r="Q95">
            <v>244346.44985242552</v>
          </cell>
          <cell r="R95">
            <v>85608</v>
          </cell>
          <cell r="S95">
            <v>329954.44985242549</v>
          </cell>
          <cell r="U95">
            <v>412648.25</v>
          </cell>
          <cell r="V95">
            <v>0</v>
          </cell>
          <cell r="W95">
            <v>86</v>
          </cell>
          <cell r="X95">
            <v>96</v>
          </cell>
          <cell r="Y95">
            <v>976491</v>
          </cell>
          <cell r="Z95">
            <v>0</v>
          </cell>
          <cell r="AA95">
            <v>976491</v>
          </cell>
          <cell r="AB95">
            <v>85608</v>
          </cell>
          <cell r="AC95">
            <v>1062099</v>
          </cell>
          <cell r="AD95">
            <v>0</v>
          </cell>
          <cell r="AE95">
            <v>0</v>
          </cell>
          <cell r="AF95">
            <v>0</v>
          </cell>
          <cell r="AG95">
            <v>1062099</v>
          </cell>
          <cell r="AI95">
            <v>86</v>
          </cell>
          <cell r="AJ95">
            <v>87</v>
          </cell>
          <cell r="AK95" t="str">
            <v>EASTHAMPTON</v>
          </cell>
          <cell r="AL95">
            <v>976491</v>
          </cell>
          <cell r="AM95">
            <v>718098</v>
          </cell>
          <cell r="AN95">
            <v>258393</v>
          </cell>
          <cell r="AO95">
            <v>42056.25</v>
          </cell>
          <cell r="AP95">
            <v>5678.5</v>
          </cell>
          <cell r="AQ95">
            <v>14405.5</v>
          </cell>
          <cell r="AR95">
            <v>0</v>
          </cell>
          <cell r="AS95">
            <v>6507</v>
          </cell>
          <cell r="AT95">
            <v>0</v>
          </cell>
          <cell r="AU95">
            <v>327040.25</v>
          </cell>
          <cell r="AV95">
            <v>244346.44985242552</v>
          </cell>
          <cell r="AX95">
            <v>86</v>
          </cell>
          <cell r="AY95" t="str">
            <v>EASTHAMPTON</v>
          </cell>
          <cell r="BC95">
            <v>0</v>
          </cell>
          <cell r="BF95">
            <v>0</v>
          </cell>
          <cell r="BG95">
            <v>0</v>
          </cell>
          <cell r="BI95">
            <v>0</v>
          </cell>
          <cell r="BJ95">
            <v>258393</v>
          </cell>
          <cell r="BK95">
            <v>258393</v>
          </cell>
          <cell r="BL95">
            <v>0</v>
          </cell>
          <cell r="BN95">
            <v>0</v>
          </cell>
          <cell r="BO95">
            <v>0</v>
          </cell>
          <cell r="BQ95">
            <v>124460</v>
          </cell>
          <cell r="BR95">
            <v>59731.25</v>
          </cell>
          <cell r="BU95">
            <v>0</v>
          </cell>
          <cell r="BV95">
            <v>86</v>
          </cell>
        </row>
        <row r="96">
          <cell r="A96">
            <v>87</v>
          </cell>
          <cell r="B96">
            <v>85</v>
          </cell>
          <cell r="C96" t="str">
            <v>EAST LONGMEADOW</v>
          </cell>
          <cell r="D96">
            <v>9</v>
          </cell>
          <cell r="E96">
            <v>121142</v>
          </cell>
          <cell r="F96">
            <v>8030</v>
          </cell>
          <cell r="G96">
            <v>129172</v>
          </cell>
          <cell r="I96">
            <v>74923.908806575739</v>
          </cell>
          <cell r="J96">
            <v>0.9075140814391528</v>
          </cell>
          <cell r="K96">
            <v>8030</v>
          </cell>
          <cell r="L96">
            <v>82953.908806575739</v>
          </cell>
          <cell r="N96">
            <v>46218.091193424261</v>
          </cell>
          <cell r="P96">
            <v>0</v>
          </cell>
          <cell r="Q96">
            <v>74923.908806575739</v>
          </cell>
          <cell r="R96">
            <v>8030</v>
          </cell>
          <cell r="S96">
            <v>82953.908806575739</v>
          </cell>
          <cell r="U96">
            <v>90589.5</v>
          </cell>
          <cell r="V96">
            <v>0</v>
          </cell>
          <cell r="W96">
            <v>87</v>
          </cell>
          <cell r="X96">
            <v>9</v>
          </cell>
          <cell r="Y96">
            <v>121142</v>
          </cell>
          <cell r="Z96">
            <v>0</v>
          </cell>
          <cell r="AA96">
            <v>121142</v>
          </cell>
          <cell r="AB96">
            <v>8030</v>
          </cell>
          <cell r="AC96">
            <v>129172</v>
          </cell>
          <cell r="AD96">
            <v>0</v>
          </cell>
          <cell r="AE96">
            <v>0</v>
          </cell>
          <cell r="AF96">
            <v>0</v>
          </cell>
          <cell r="AG96">
            <v>129172</v>
          </cell>
          <cell r="AI96">
            <v>87</v>
          </cell>
          <cell r="AJ96">
            <v>85</v>
          </cell>
          <cell r="AK96" t="str">
            <v>EAST LONGMEADOW</v>
          </cell>
          <cell r="AL96">
            <v>121142</v>
          </cell>
          <cell r="AM96">
            <v>41911</v>
          </cell>
          <cell r="AN96">
            <v>79231</v>
          </cell>
          <cell r="AO96">
            <v>3328.5</v>
          </cell>
          <cell r="AP96">
            <v>0</v>
          </cell>
          <cell r="AQ96">
            <v>0</v>
          </cell>
          <cell r="AR96">
            <v>0</v>
          </cell>
          <cell r="AS96">
            <v>0</v>
          </cell>
          <cell r="AT96">
            <v>0</v>
          </cell>
          <cell r="AU96">
            <v>82559.5</v>
          </cell>
          <cell r="AV96">
            <v>74923.908806575739</v>
          </cell>
          <cell r="AX96">
            <v>87</v>
          </cell>
          <cell r="AY96" t="str">
            <v>EAST LONGMEADOW</v>
          </cell>
          <cell r="BC96">
            <v>0</v>
          </cell>
          <cell r="BF96">
            <v>0</v>
          </cell>
          <cell r="BG96">
            <v>0</v>
          </cell>
          <cell r="BI96">
            <v>0</v>
          </cell>
          <cell r="BJ96">
            <v>79231</v>
          </cell>
          <cell r="BK96">
            <v>79231</v>
          </cell>
          <cell r="BL96">
            <v>0</v>
          </cell>
          <cell r="BN96">
            <v>0</v>
          </cell>
          <cell r="BO96">
            <v>0</v>
          </cell>
          <cell r="BQ96">
            <v>15141</v>
          </cell>
          <cell r="BR96">
            <v>11515.5</v>
          </cell>
          <cell r="BU96">
            <v>0</v>
          </cell>
          <cell r="BV96">
            <v>87</v>
          </cell>
        </row>
        <row r="97">
          <cell r="A97">
            <v>88</v>
          </cell>
          <cell r="B97">
            <v>88</v>
          </cell>
          <cell r="C97" t="str">
            <v>EASTON</v>
          </cell>
          <cell r="D97">
            <v>9</v>
          </cell>
          <cell r="E97">
            <v>102618</v>
          </cell>
          <cell r="F97">
            <v>8037</v>
          </cell>
          <cell r="G97">
            <v>110655</v>
          </cell>
          <cell r="I97">
            <v>0</v>
          </cell>
          <cell r="J97">
            <v>0</v>
          </cell>
          <cell r="K97">
            <v>8037</v>
          </cell>
          <cell r="L97">
            <v>8037</v>
          </cell>
          <cell r="N97">
            <v>102618</v>
          </cell>
          <cell r="P97">
            <v>0</v>
          </cell>
          <cell r="Q97">
            <v>0</v>
          </cell>
          <cell r="R97">
            <v>8037</v>
          </cell>
          <cell r="S97">
            <v>8037</v>
          </cell>
          <cell r="U97">
            <v>28351.25</v>
          </cell>
          <cell r="V97">
            <v>0</v>
          </cell>
          <cell r="W97">
            <v>88</v>
          </cell>
          <cell r="X97">
            <v>9</v>
          </cell>
          <cell r="Y97">
            <v>102618</v>
          </cell>
          <cell r="Z97">
            <v>0</v>
          </cell>
          <cell r="AA97">
            <v>102618</v>
          </cell>
          <cell r="AB97">
            <v>8037</v>
          </cell>
          <cell r="AC97">
            <v>110655</v>
          </cell>
          <cell r="AD97">
            <v>0</v>
          </cell>
          <cell r="AE97">
            <v>0</v>
          </cell>
          <cell r="AF97">
            <v>0</v>
          </cell>
          <cell r="AG97">
            <v>110655</v>
          </cell>
          <cell r="AI97">
            <v>88</v>
          </cell>
          <cell r="AJ97">
            <v>88</v>
          </cell>
          <cell r="AK97" t="str">
            <v>EASTON</v>
          </cell>
          <cell r="AL97">
            <v>102618</v>
          </cell>
          <cell r="AM97">
            <v>159055</v>
          </cell>
          <cell r="AN97">
            <v>0</v>
          </cell>
          <cell r="AO97">
            <v>4160.25</v>
          </cell>
          <cell r="AP97">
            <v>16059.5</v>
          </cell>
          <cell r="AQ97">
            <v>0</v>
          </cell>
          <cell r="AR97">
            <v>94.5</v>
          </cell>
          <cell r="AS97">
            <v>0</v>
          </cell>
          <cell r="AT97">
            <v>0</v>
          </cell>
          <cell r="AU97">
            <v>20314.25</v>
          </cell>
          <cell r="AV97">
            <v>0</v>
          </cell>
          <cell r="AX97">
            <v>88</v>
          </cell>
          <cell r="AY97" t="str">
            <v>EASTON</v>
          </cell>
          <cell r="BC97">
            <v>0</v>
          </cell>
          <cell r="BF97">
            <v>0</v>
          </cell>
          <cell r="BG97">
            <v>0</v>
          </cell>
          <cell r="BI97">
            <v>0</v>
          </cell>
          <cell r="BJ97">
            <v>0</v>
          </cell>
          <cell r="BK97">
            <v>0</v>
          </cell>
          <cell r="BL97">
            <v>0</v>
          </cell>
          <cell r="BN97">
            <v>0</v>
          </cell>
          <cell r="BO97">
            <v>0</v>
          </cell>
          <cell r="BQ97">
            <v>6252</v>
          </cell>
          <cell r="BR97">
            <v>5700.25</v>
          </cell>
          <cell r="BU97">
            <v>0</v>
          </cell>
          <cell r="BV97">
            <v>88</v>
          </cell>
        </row>
        <row r="98">
          <cell r="A98">
            <v>89</v>
          </cell>
          <cell r="B98">
            <v>89</v>
          </cell>
          <cell r="C98" t="str">
            <v>EDGARTOWN</v>
          </cell>
          <cell r="D98">
            <v>38</v>
          </cell>
          <cell r="E98">
            <v>862410</v>
          </cell>
          <cell r="F98">
            <v>33934</v>
          </cell>
          <cell r="G98">
            <v>896344</v>
          </cell>
          <cell r="I98">
            <v>169754.46026927378</v>
          </cell>
          <cell r="J98">
            <v>0.72270461217868442</v>
          </cell>
          <cell r="K98">
            <v>33934</v>
          </cell>
          <cell r="L98">
            <v>203688.46026927378</v>
          </cell>
          <cell r="N98">
            <v>692655.53973072628</v>
          </cell>
          <cell r="P98">
            <v>0</v>
          </cell>
          <cell r="Q98">
            <v>169754.46026927378</v>
          </cell>
          <cell r="R98">
            <v>33934</v>
          </cell>
          <cell r="S98">
            <v>203688.46026927378</v>
          </cell>
          <cell r="U98">
            <v>268821.75</v>
          </cell>
          <cell r="V98">
            <v>0</v>
          </cell>
          <cell r="W98">
            <v>89</v>
          </cell>
          <cell r="X98">
            <v>38</v>
          </cell>
          <cell r="Y98">
            <v>862410</v>
          </cell>
          <cell r="Z98">
            <v>0</v>
          </cell>
          <cell r="AA98">
            <v>862410</v>
          </cell>
          <cell r="AB98">
            <v>33934</v>
          </cell>
          <cell r="AC98">
            <v>896344</v>
          </cell>
          <cell r="AD98">
            <v>0</v>
          </cell>
          <cell r="AE98">
            <v>0</v>
          </cell>
          <cell r="AF98">
            <v>0</v>
          </cell>
          <cell r="AG98">
            <v>896344</v>
          </cell>
          <cell r="AI98">
            <v>89</v>
          </cell>
          <cell r="AJ98">
            <v>89</v>
          </cell>
          <cell r="AK98" t="str">
            <v>EDGARTOWN</v>
          </cell>
          <cell r="AL98">
            <v>862410</v>
          </cell>
          <cell r="AM98">
            <v>682897</v>
          </cell>
          <cell r="AN98">
            <v>179513</v>
          </cell>
          <cell r="AO98">
            <v>4390.5</v>
          </cell>
          <cell r="AP98">
            <v>7351</v>
          </cell>
          <cell r="AQ98">
            <v>0</v>
          </cell>
          <cell r="AR98">
            <v>6167.75</v>
          </cell>
          <cell r="AS98">
            <v>37465.5</v>
          </cell>
          <cell r="AT98">
            <v>0</v>
          </cell>
          <cell r="AU98">
            <v>234887.75</v>
          </cell>
          <cell r="AV98">
            <v>169754.46026927378</v>
          </cell>
          <cell r="AX98">
            <v>89</v>
          </cell>
          <cell r="AY98" t="str">
            <v>EDGARTOWN</v>
          </cell>
          <cell r="BC98">
            <v>0</v>
          </cell>
          <cell r="BF98">
            <v>0</v>
          </cell>
          <cell r="BG98">
            <v>0</v>
          </cell>
          <cell r="BI98">
            <v>0</v>
          </cell>
          <cell r="BJ98">
            <v>179513</v>
          </cell>
          <cell r="BK98">
            <v>179513</v>
          </cell>
          <cell r="BL98">
            <v>0</v>
          </cell>
          <cell r="BN98">
            <v>0</v>
          </cell>
          <cell r="BO98">
            <v>0</v>
          </cell>
          <cell r="BQ98">
            <v>0</v>
          </cell>
          <cell r="BR98">
            <v>0</v>
          </cell>
          <cell r="BU98">
            <v>0</v>
          </cell>
          <cell r="BV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Q99">
            <v>0</v>
          </cell>
          <cell r="BR99">
            <v>0</v>
          </cell>
          <cell r="BU99">
            <v>0</v>
          </cell>
          <cell r="BV99">
            <v>90</v>
          </cell>
        </row>
        <row r="100">
          <cell r="A100">
            <v>91</v>
          </cell>
          <cell r="B100">
            <v>91</v>
          </cell>
          <cell r="C100" t="str">
            <v>ERVING</v>
          </cell>
          <cell r="D100">
            <v>10</v>
          </cell>
          <cell r="E100">
            <v>167515</v>
          </cell>
          <cell r="F100">
            <v>8923</v>
          </cell>
          <cell r="G100">
            <v>176438</v>
          </cell>
          <cell r="I100">
            <v>0</v>
          </cell>
          <cell r="J100">
            <v>0</v>
          </cell>
          <cell r="K100">
            <v>8923</v>
          </cell>
          <cell r="L100">
            <v>8923</v>
          </cell>
          <cell r="N100">
            <v>167515</v>
          </cell>
          <cell r="P100">
            <v>0</v>
          </cell>
          <cell r="Q100">
            <v>0</v>
          </cell>
          <cell r="R100">
            <v>8923</v>
          </cell>
          <cell r="S100">
            <v>8923</v>
          </cell>
          <cell r="U100">
            <v>41106.75</v>
          </cell>
          <cell r="V100">
            <v>0</v>
          </cell>
          <cell r="W100">
            <v>91</v>
          </cell>
          <cell r="X100">
            <v>10</v>
          </cell>
          <cell r="Y100">
            <v>167515</v>
          </cell>
          <cell r="Z100">
            <v>0</v>
          </cell>
          <cell r="AA100">
            <v>167515</v>
          </cell>
          <cell r="AB100">
            <v>8923</v>
          </cell>
          <cell r="AC100">
            <v>176438</v>
          </cell>
          <cell r="AD100">
            <v>0</v>
          </cell>
          <cell r="AE100">
            <v>0</v>
          </cell>
          <cell r="AF100">
            <v>0</v>
          </cell>
          <cell r="AG100">
            <v>176438</v>
          </cell>
          <cell r="AI100">
            <v>91</v>
          </cell>
          <cell r="AJ100">
            <v>91</v>
          </cell>
          <cell r="AK100" t="str">
            <v>ERVING</v>
          </cell>
          <cell r="AL100">
            <v>167515</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BC100">
            <v>0</v>
          </cell>
          <cell r="BF100">
            <v>0</v>
          </cell>
          <cell r="BG100">
            <v>0</v>
          </cell>
          <cell r="BI100">
            <v>0</v>
          </cell>
          <cell r="BJ100">
            <v>0</v>
          </cell>
          <cell r="BK100">
            <v>0</v>
          </cell>
          <cell r="BL100">
            <v>0</v>
          </cell>
          <cell r="BN100">
            <v>0</v>
          </cell>
          <cell r="BO100">
            <v>0</v>
          </cell>
          <cell r="BQ100">
            <v>13695</v>
          </cell>
          <cell r="BR100">
            <v>0</v>
          </cell>
          <cell r="BU100">
            <v>0</v>
          </cell>
          <cell r="BV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Q101">
            <v>0</v>
          </cell>
          <cell r="BR101">
            <v>0</v>
          </cell>
          <cell r="BU101">
            <v>0</v>
          </cell>
          <cell r="BV101">
            <v>92</v>
          </cell>
        </row>
        <row r="102">
          <cell r="A102">
            <v>93</v>
          </cell>
          <cell r="B102">
            <v>93</v>
          </cell>
          <cell r="C102" t="str">
            <v>EVERETT</v>
          </cell>
          <cell r="D102">
            <v>573</v>
          </cell>
          <cell r="E102">
            <v>6343338</v>
          </cell>
          <cell r="F102">
            <v>510392</v>
          </cell>
          <cell r="G102">
            <v>6853730</v>
          </cell>
          <cell r="I102">
            <v>524314.16815829603</v>
          </cell>
          <cell r="J102">
            <v>0.49795646124100257</v>
          </cell>
          <cell r="K102">
            <v>510392</v>
          </cell>
          <cell r="L102">
            <v>1034706.168158296</v>
          </cell>
          <cell r="N102">
            <v>5819023.8318417035</v>
          </cell>
          <cell r="P102">
            <v>0</v>
          </cell>
          <cell r="Q102">
            <v>524314.16815829603</v>
          </cell>
          <cell r="R102">
            <v>510392</v>
          </cell>
          <cell r="S102">
            <v>1034706.168158296</v>
          </cell>
          <cell r="U102">
            <v>1563323.75</v>
          </cell>
          <cell r="V102">
            <v>0</v>
          </cell>
          <cell r="W102">
            <v>93</v>
          </cell>
          <cell r="X102">
            <v>573</v>
          </cell>
          <cell r="Y102">
            <v>6343338</v>
          </cell>
          <cell r="Z102">
            <v>0</v>
          </cell>
          <cell r="AA102">
            <v>6343338</v>
          </cell>
          <cell r="AB102">
            <v>510392</v>
          </cell>
          <cell r="AC102">
            <v>6853730</v>
          </cell>
          <cell r="AD102">
            <v>0</v>
          </cell>
          <cell r="AE102">
            <v>0</v>
          </cell>
          <cell r="AF102">
            <v>0</v>
          </cell>
          <cell r="AG102">
            <v>6853730</v>
          </cell>
          <cell r="AI102">
            <v>93</v>
          </cell>
          <cell r="AJ102">
            <v>93</v>
          </cell>
          <cell r="AK102" t="str">
            <v>EVERETT</v>
          </cell>
          <cell r="AL102">
            <v>6343338</v>
          </cell>
          <cell r="AM102">
            <v>5788883</v>
          </cell>
          <cell r="AN102">
            <v>554455</v>
          </cell>
          <cell r="AO102">
            <v>118726</v>
          </cell>
          <cell r="AP102">
            <v>121515.75</v>
          </cell>
          <cell r="AQ102">
            <v>143937</v>
          </cell>
          <cell r="AR102">
            <v>76755.5</v>
          </cell>
          <cell r="AS102">
            <v>37542.5</v>
          </cell>
          <cell r="AT102">
            <v>0</v>
          </cell>
          <cell r="AU102">
            <v>1052931.75</v>
          </cell>
          <cell r="AV102">
            <v>524314.16815829603</v>
          </cell>
          <cell r="AX102">
            <v>93</v>
          </cell>
          <cell r="AY102" t="str">
            <v>EVERETT</v>
          </cell>
          <cell r="BC102">
            <v>0</v>
          </cell>
          <cell r="BF102">
            <v>0</v>
          </cell>
          <cell r="BG102">
            <v>0</v>
          </cell>
          <cell r="BI102">
            <v>0</v>
          </cell>
          <cell r="BJ102">
            <v>554455</v>
          </cell>
          <cell r="BK102">
            <v>554455</v>
          </cell>
          <cell r="BL102">
            <v>0</v>
          </cell>
          <cell r="BN102">
            <v>0</v>
          </cell>
          <cell r="BO102">
            <v>0</v>
          </cell>
          <cell r="BQ102">
            <v>257335</v>
          </cell>
          <cell r="BR102">
            <v>126861</v>
          </cell>
          <cell r="BU102">
            <v>0</v>
          </cell>
          <cell r="BV102">
            <v>93</v>
          </cell>
        </row>
        <row r="103">
          <cell r="A103">
            <v>94</v>
          </cell>
          <cell r="B103">
            <v>94</v>
          </cell>
          <cell r="C103" t="str">
            <v>FAIRHAVEN</v>
          </cell>
          <cell r="D103">
            <v>2</v>
          </cell>
          <cell r="E103">
            <v>26252</v>
          </cell>
          <cell r="F103">
            <v>1758</v>
          </cell>
          <cell r="G103">
            <v>28010</v>
          </cell>
          <cell r="I103">
            <v>0</v>
          </cell>
          <cell r="J103">
            <v>0</v>
          </cell>
          <cell r="K103">
            <v>1758</v>
          </cell>
          <cell r="L103">
            <v>1758</v>
          </cell>
          <cell r="N103">
            <v>26252</v>
          </cell>
          <cell r="P103">
            <v>0</v>
          </cell>
          <cell r="Q103">
            <v>0</v>
          </cell>
          <cell r="R103">
            <v>1758</v>
          </cell>
          <cell r="S103">
            <v>1758</v>
          </cell>
          <cell r="U103">
            <v>18157.75</v>
          </cell>
          <cell r="V103">
            <v>0</v>
          </cell>
          <cell r="W103">
            <v>94</v>
          </cell>
          <cell r="X103">
            <v>2</v>
          </cell>
          <cell r="Y103">
            <v>26252</v>
          </cell>
          <cell r="Z103">
            <v>0</v>
          </cell>
          <cell r="AA103">
            <v>26252</v>
          </cell>
          <cell r="AB103">
            <v>1758</v>
          </cell>
          <cell r="AC103">
            <v>28010</v>
          </cell>
          <cell r="AD103">
            <v>0</v>
          </cell>
          <cell r="AE103">
            <v>0</v>
          </cell>
          <cell r="AF103">
            <v>0</v>
          </cell>
          <cell r="AG103">
            <v>28010</v>
          </cell>
          <cell r="AI103">
            <v>94</v>
          </cell>
          <cell r="AJ103">
            <v>94</v>
          </cell>
          <cell r="AK103" t="str">
            <v>FAIRHAVEN</v>
          </cell>
          <cell r="AL103">
            <v>26252</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BC103">
            <v>0</v>
          </cell>
          <cell r="BF103">
            <v>0</v>
          </cell>
          <cell r="BG103">
            <v>0</v>
          </cell>
          <cell r="BI103">
            <v>0</v>
          </cell>
          <cell r="BJ103">
            <v>0</v>
          </cell>
          <cell r="BK103">
            <v>0</v>
          </cell>
          <cell r="BL103">
            <v>0</v>
          </cell>
          <cell r="BN103">
            <v>0</v>
          </cell>
          <cell r="BO103">
            <v>0</v>
          </cell>
          <cell r="BQ103">
            <v>11759</v>
          </cell>
          <cell r="BR103">
            <v>0</v>
          </cell>
          <cell r="BU103">
            <v>0</v>
          </cell>
          <cell r="BV103">
            <v>94</v>
          </cell>
        </row>
        <row r="104">
          <cell r="A104">
            <v>95</v>
          </cell>
          <cell r="B104">
            <v>95</v>
          </cell>
          <cell r="C104" t="str">
            <v>FALL RIVER</v>
          </cell>
          <cell r="D104">
            <v>1210</v>
          </cell>
          <cell r="E104">
            <v>12373950</v>
          </cell>
          <cell r="F104">
            <v>1080530</v>
          </cell>
          <cell r="G104">
            <v>13454480</v>
          </cell>
          <cell r="I104">
            <v>2669783.2900423347</v>
          </cell>
          <cell r="J104">
            <v>0.732812465422363</v>
          </cell>
          <cell r="K104">
            <v>1080530</v>
          </cell>
          <cell r="L104">
            <v>3750313.2900423347</v>
          </cell>
          <cell r="N104">
            <v>9704166.7099576648</v>
          </cell>
          <cell r="P104">
            <v>0</v>
          </cell>
          <cell r="Q104">
            <v>2669783.2900423347</v>
          </cell>
          <cell r="R104">
            <v>1080530</v>
          </cell>
          <cell r="S104">
            <v>3750313.2900423347</v>
          </cell>
          <cell r="U104">
            <v>4723731.25</v>
          </cell>
          <cell r="V104">
            <v>0</v>
          </cell>
          <cell r="W104">
            <v>95</v>
          </cell>
          <cell r="X104">
            <v>1210</v>
          </cell>
          <cell r="Y104">
            <v>12373950</v>
          </cell>
          <cell r="Z104">
            <v>0</v>
          </cell>
          <cell r="AA104">
            <v>12373950</v>
          </cell>
          <cell r="AB104">
            <v>1080530</v>
          </cell>
          <cell r="AC104">
            <v>13454480</v>
          </cell>
          <cell r="AD104">
            <v>0</v>
          </cell>
          <cell r="AE104">
            <v>0</v>
          </cell>
          <cell r="AF104">
            <v>0</v>
          </cell>
          <cell r="AG104">
            <v>13454480</v>
          </cell>
          <cell r="AI104">
            <v>95</v>
          </cell>
          <cell r="AJ104">
            <v>95</v>
          </cell>
          <cell r="AK104" t="str">
            <v>FALL RIVER</v>
          </cell>
          <cell r="AL104">
            <v>12373950</v>
          </cell>
          <cell r="AM104">
            <v>9550691</v>
          </cell>
          <cell r="AN104">
            <v>2823259</v>
          </cell>
          <cell r="AO104">
            <v>487964.5</v>
          </cell>
          <cell r="AP104">
            <v>123926</v>
          </cell>
          <cell r="AQ104">
            <v>0</v>
          </cell>
          <cell r="AR104">
            <v>116065</v>
          </cell>
          <cell r="AS104">
            <v>91986.75</v>
          </cell>
          <cell r="AT104">
            <v>0</v>
          </cell>
          <cell r="AU104">
            <v>3643201.25</v>
          </cell>
          <cell r="AV104">
            <v>2669783.2900423347</v>
          </cell>
          <cell r="AX104">
            <v>95</v>
          </cell>
          <cell r="AY104" t="str">
            <v>FALL RIVER</v>
          </cell>
          <cell r="BC104">
            <v>0</v>
          </cell>
          <cell r="BF104">
            <v>0</v>
          </cell>
          <cell r="BG104">
            <v>0</v>
          </cell>
          <cell r="BI104">
            <v>0</v>
          </cell>
          <cell r="BJ104">
            <v>2823259</v>
          </cell>
          <cell r="BK104">
            <v>2823259</v>
          </cell>
          <cell r="BL104">
            <v>0</v>
          </cell>
          <cell r="BN104">
            <v>0</v>
          </cell>
          <cell r="BO104">
            <v>0</v>
          </cell>
          <cell r="BQ104">
            <v>3910951</v>
          </cell>
          <cell r="BR104">
            <v>545421</v>
          </cell>
          <cell r="BU104">
            <v>0</v>
          </cell>
          <cell r="BV104">
            <v>95</v>
          </cell>
        </row>
        <row r="105">
          <cell r="A105">
            <v>96</v>
          </cell>
          <cell r="B105">
            <v>96</v>
          </cell>
          <cell r="C105" t="str">
            <v>FALMOUTH</v>
          </cell>
          <cell r="D105">
            <v>65</v>
          </cell>
          <cell r="E105">
            <v>876543</v>
          </cell>
          <cell r="F105">
            <v>57691</v>
          </cell>
          <cell r="G105">
            <v>934234</v>
          </cell>
          <cell r="I105">
            <v>0</v>
          </cell>
          <cell r="J105">
            <v>0</v>
          </cell>
          <cell r="K105">
            <v>57691</v>
          </cell>
          <cell r="L105">
            <v>57691</v>
          </cell>
          <cell r="N105">
            <v>876543</v>
          </cell>
          <cell r="P105">
            <v>0</v>
          </cell>
          <cell r="Q105">
            <v>0</v>
          </cell>
          <cell r="R105">
            <v>57691</v>
          </cell>
          <cell r="S105">
            <v>57691</v>
          </cell>
          <cell r="U105">
            <v>162798.5</v>
          </cell>
          <cell r="V105">
            <v>0</v>
          </cell>
          <cell r="W105">
            <v>96</v>
          </cell>
          <cell r="X105">
            <v>65</v>
          </cell>
          <cell r="Y105">
            <v>876543</v>
          </cell>
          <cell r="Z105">
            <v>0</v>
          </cell>
          <cell r="AA105">
            <v>876543</v>
          </cell>
          <cell r="AB105">
            <v>57691</v>
          </cell>
          <cell r="AC105">
            <v>934234</v>
          </cell>
          <cell r="AD105">
            <v>0</v>
          </cell>
          <cell r="AE105">
            <v>0</v>
          </cell>
          <cell r="AF105">
            <v>0</v>
          </cell>
          <cell r="AG105">
            <v>934234</v>
          </cell>
          <cell r="AI105">
            <v>96</v>
          </cell>
          <cell r="AJ105">
            <v>96</v>
          </cell>
          <cell r="AK105" t="str">
            <v>FALMOUTH</v>
          </cell>
          <cell r="AL105">
            <v>876543</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BC105">
            <v>0</v>
          </cell>
          <cell r="BF105">
            <v>0</v>
          </cell>
          <cell r="BG105">
            <v>0</v>
          </cell>
          <cell r="BI105">
            <v>0</v>
          </cell>
          <cell r="BJ105">
            <v>0</v>
          </cell>
          <cell r="BK105">
            <v>0</v>
          </cell>
          <cell r="BL105">
            <v>0</v>
          </cell>
          <cell r="BN105">
            <v>0</v>
          </cell>
          <cell r="BO105">
            <v>0</v>
          </cell>
          <cell r="BQ105">
            <v>17649</v>
          </cell>
          <cell r="BR105">
            <v>12179.25</v>
          </cell>
          <cell r="BU105">
            <v>0</v>
          </cell>
          <cell r="BV105">
            <v>96</v>
          </cell>
        </row>
        <row r="106">
          <cell r="A106">
            <v>97</v>
          </cell>
          <cell r="B106">
            <v>97</v>
          </cell>
          <cell r="C106" t="str">
            <v>FITCHBURG</v>
          </cell>
          <cell r="D106">
            <v>179</v>
          </cell>
          <cell r="E106">
            <v>2000292</v>
          </cell>
          <cell r="F106">
            <v>159754</v>
          </cell>
          <cell r="G106">
            <v>2160046</v>
          </cell>
          <cell r="I106">
            <v>131078.77844927731</v>
          </cell>
          <cell r="J106">
            <v>0.66500403176036349</v>
          </cell>
          <cell r="K106">
            <v>159754</v>
          </cell>
          <cell r="L106">
            <v>290832.77844927728</v>
          </cell>
          <cell r="N106">
            <v>1869213.2215507226</v>
          </cell>
          <cell r="P106">
            <v>0</v>
          </cell>
          <cell r="Q106">
            <v>131078.77844927731</v>
          </cell>
          <cell r="R106">
            <v>159754</v>
          </cell>
          <cell r="S106">
            <v>290832.77844927728</v>
          </cell>
          <cell r="U106">
            <v>356863.75</v>
          </cell>
          <cell r="V106">
            <v>0</v>
          </cell>
          <cell r="W106">
            <v>97</v>
          </cell>
          <cell r="X106">
            <v>179</v>
          </cell>
          <cell r="Y106">
            <v>2000292</v>
          </cell>
          <cell r="Z106">
            <v>0</v>
          </cell>
          <cell r="AA106">
            <v>2000292</v>
          </cell>
          <cell r="AB106">
            <v>159754</v>
          </cell>
          <cell r="AC106">
            <v>2160046</v>
          </cell>
          <cell r="AD106">
            <v>0</v>
          </cell>
          <cell r="AE106">
            <v>0</v>
          </cell>
          <cell r="AF106">
            <v>0</v>
          </cell>
          <cell r="AG106">
            <v>2160046</v>
          </cell>
          <cell r="AI106">
            <v>97</v>
          </cell>
          <cell r="AJ106">
            <v>97</v>
          </cell>
          <cell r="AK106" t="str">
            <v>FITCHBURG</v>
          </cell>
          <cell r="AL106">
            <v>2000292</v>
          </cell>
          <cell r="AM106">
            <v>1861678</v>
          </cell>
          <cell r="AN106">
            <v>138614</v>
          </cell>
          <cell r="AO106">
            <v>0</v>
          </cell>
          <cell r="AP106">
            <v>0</v>
          </cell>
          <cell r="AQ106">
            <v>12420</v>
          </cell>
          <cell r="AR106">
            <v>0</v>
          </cell>
          <cell r="AS106">
            <v>46075.75</v>
          </cell>
          <cell r="AT106">
            <v>0</v>
          </cell>
          <cell r="AU106">
            <v>197109.75</v>
          </cell>
          <cell r="AV106">
            <v>131078.77844927731</v>
          </cell>
          <cell r="AX106">
            <v>97</v>
          </cell>
          <cell r="AY106" t="str">
            <v>FITCHBURG</v>
          </cell>
          <cell r="BC106">
            <v>0</v>
          </cell>
          <cell r="BF106">
            <v>0</v>
          </cell>
          <cell r="BG106">
            <v>0</v>
          </cell>
          <cell r="BI106">
            <v>0</v>
          </cell>
          <cell r="BJ106">
            <v>138614</v>
          </cell>
          <cell r="BK106">
            <v>138614</v>
          </cell>
          <cell r="BL106">
            <v>0</v>
          </cell>
          <cell r="BN106">
            <v>0</v>
          </cell>
          <cell r="BO106">
            <v>0</v>
          </cell>
          <cell r="BQ106">
            <v>82691</v>
          </cell>
          <cell r="BR106">
            <v>26406.5</v>
          </cell>
          <cell r="BU106">
            <v>0</v>
          </cell>
          <cell r="BV106">
            <v>97</v>
          </cell>
        </row>
        <row r="107">
          <cell r="A107">
            <v>98</v>
          </cell>
          <cell r="B107">
            <v>98</v>
          </cell>
          <cell r="C107" t="str">
            <v>FLORIDA</v>
          </cell>
          <cell r="D107">
            <v>3</v>
          </cell>
          <cell r="E107">
            <v>53169</v>
          </cell>
          <cell r="F107">
            <v>2679</v>
          </cell>
          <cell r="G107">
            <v>55848</v>
          </cell>
          <cell r="I107">
            <v>36052.479752252279</v>
          </cell>
          <cell r="J107">
            <v>0.94081444011044424</v>
          </cell>
          <cell r="K107">
            <v>2679</v>
          </cell>
          <cell r="L107">
            <v>38731.479752252279</v>
          </cell>
          <cell r="N107">
            <v>17116.520247747721</v>
          </cell>
          <cell r="P107">
            <v>0</v>
          </cell>
          <cell r="Q107">
            <v>36052.479752252279</v>
          </cell>
          <cell r="R107">
            <v>2679</v>
          </cell>
          <cell r="S107">
            <v>38731.479752252279</v>
          </cell>
          <cell r="U107">
            <v>40999.5</v>
          </cell>
          <cell r="V107">
            <v>0</v>
          </cell>
          <cell r="W107">
            <v>98</v>
          </cell>
          <cell r="X107">
            <v>3</v>
          </cell>
          <cell r="Y107">
            <v>53169</v>
          </cell>
          <cell r="Z107">
            <v>0</v>
          </cell>
          <cell r="AA107">
            <v>53169</v>
          </cell>
          <cell r="AB107">
            <v>2679</v>
          </cell>
          <cell r="AC107">
            <v>55848</v>
          </cell>
          <cell r="AD107">
            <v>0</v>
          </cell>
          <cell r="AE107">
            <v>0</v>
          </cell>
          <cell r="AF107">
            <v>0</v>
          </cell>
          <cell r="AG107">
            <v>55848</v>
          </cell>
          <cell r="AI107">
            <v>98</v>
          </cell>
          <cell r="AJ107">
            <v>98</v>
          </cell>
          <cell r="AK107" t="str">
            <v>FLORIDA</v>
          </cell>
          <cell r="AL107">
            <v>53169</v>
          </cell>
          <cell r="AM107">
            <v>15044</v>
          </cell>
          <cell r="AN107">
            <v>38125</v>
          </cell>
          <cell r="AO107">
            <v>0</v>
          </cell>
          <cell r="AP107">
            <v>0</v>
          </cell>
          <cell r="AQ107">
            <v>0</v>
          </cell>
          <cell r="AR107">
            <v>0</v>
          </cell>
          <cell r="AS107">
            <v>195.5</v>
          </cell>
          <cell r="AT107">
            <v>0</v>
          </cell>
          <cell r="AU107">
            <v>38320.5</v>
          </cell>
          <cell r="AV107">
            <v>36052.479752252279</v>
          </cell>
          <cell r="AX107">
            <v>98</v>
          </cell>
          <cell r="AY107" t="str">
            <v>FLORIDA</v>
          </cell>
          <cell r="BC107">
            <v>0</v>
          </cell>
          <cell r="BF107">
            <v>0</v>
          </cell>
          <cell r="BG107">
            <v>0</v>
          </cell>
          <cell r="BI107">
            <v>0</v>
          </cell>
          <cell r="BJ107">
            <v>38125</v>
          </cell>
          <cell r="BK107">
            <v>38125</v>
          </cell>
          <cell r="BL107">
            <v>0</v>
          </cell>
          <cell r="BN107">
            <v>0</v>
          </cell>
          <cell r="BO107">
            <v>0</v>
          </cell>
          <cell r="BQ107">
            <v>1553</v>
          </cell>
          <cell r="BR107">
            <v>0</v>
          </cell>
          <cell r="BU107">
            <v>0</v>
          </cell>
          <cell r="BV107">
            <v>98</v>
          </cell>
        </row>
        <row r="108">
          <cell r="A108">
            <v>99</v>
          </cell>
          <cell r="B108">
            <v>99</v>
          </cell>
          <cell r="C108" t="str">
            <v>FOXBOROUGH</v>
          </cell>
          <cell r="D108">
            <v>109</v>
          </cell>
          <cell r="E108">
            <v>1527199</v>
          </cell>
          <cell r="F108">
            <v>97337</v>
          </cell>
          <cell r="G108">
            <v>1624536</v>
          </cell>
          <cell r="I108">
            <v>218997.65582648784</v>
          </cell>
          <cell r="J108">
            <v>0.76681261061867501</v>
          </cell>
          <cell r="K108">
            <v>97337</v>
          </cell>
          <cell r="L108">
            <v>316334.65582648781</v>
          </cell>
          <cell r="N108">
            <v>1308201.3441735122</v>
          </cell>
          <cell r="P108">
            <v>0</v>
          </cell>
          <cell r="Q108">
            <v>218997.65582648784</v>
          </cell>
          <cell r="R108">
            <v>97337</v>
          </cell>
          <cell r="S108">
            <v>316334.65582648781</v>
          </cell>
          <cell r="U108">
            <v>382931.75</v>
          </cell>
          <cell r="V108">
            <v>0</v>
          </cell>
          <cell r="W108">
            <v>99</v>
          </cell>
          <cell r="X108">
            <v>109</v>
          </cell>
          <cell r="Y108">
            <v>1527199</v>
          </cell>
          <cell r="Z108">
            <v>0</v>
          </cell>
          <cell r="AA108">
            <v>1527199</v>
          </cell>
          <cell r="AB108">
            <v>97337</v>
          </cell>
          <cell r="AC108">
            <v>1624536</v>
          </cell>
          <cell r="AD108">
            <v>0</v>
          </cell>
          <cell r="AE108">
            <v>0</v>
          </cell>
          <cell r="AF108">
            <v>0</v>
          </cell>
          <cell r="AG108">
            <v>1624536</v>
          </cell>
          <cell r="AI108">
            <v>99</v>
          </cell>
          <cell r="AJ108">
            <v>99</v>
          </cell>
          <cell r="AK108" t="str">
            <v>FOXBOROUGH</v>
          </cell>
          <cell r="AL108">
            <v>1527199</v>
          </cell>
          <cell r="AM108">
            <v>1295612</v>
          </cell>
          <cell r="AN108">
            <v>231587</v>
          </cell>
          <cell r="AO108">
            <v>0</v>
          </cell>
          <cell r="AP108">
            <v>26049.75</v>
          </cell>
          <cell r="AQ108">
            <v>10643</v>
          </cell>
          <cell r="AR108">
            <v>0</v>
          </cell>
          <cell r="AS108">
            <v>17315</v>
          </cell>
          <cell r="AT108">
            <v>0</v>
          </cell>
          <cell r="AU108">
            <v>285594.75</v>
          </cell>
          <cell r="AV108">
            <v>218997.65582648784</v>
          </cell>
          <cell r="AX108">
            <v>99</v>
          </cell>
          <cell r="AY108" t="str">
            <v>FOXBOROUGH</v>
          </cell>
          <cell r="BC108">
            <v>0</v>
          </cell>
          <cell r="BF108">
            <v>0</v>
          </cell>
          <cell r="BG108">
            <v>0</v>
          </cell>
          <cell r="BI108">
            <v>0</v>
          </cell>
          <cell r="BJ108">
            <v>231587</v>
          </cell>
          <cell r="BK108">
            <v>231587</v>
          </cell>
          <cell r="BL108">
            <v>0</v>
          </cell>
          <cell r="BN108">
            <v>0</v>
          </cell>
          <cell r="BO108">
            <v>0</v>
          </cell>
          <cell r="BQ108">
            <v>158664</v>
          </cell>
          <cell r="BR108">
            <v>0</v>
          </cell>
          <cell r="BU108">
            <v>0</v>
          </cell>
          <cell r="BV108">
            <v>99</v>
          </cell>
        </row>
        <row r="109">
          <cell r="A109">
            <v>100</v>
          </cell>
          <cell r="B109">
            <v>100</v>
          </cell>
          <cell r="C109" t="str">
            <v>FRAMINGHAM</v>
          </cell>
          <cell r="D109">
            <v>332</v>
          </cell>
          <cell r="E109">
            <v>4456349</v>
          </cell>
          <cell r="F109">
            <v>291832</v>
          </cell>
          <cell r="G109">
            <v>4748181</v>
          </cell>
          <cell r="I109">
            <v>374906.07259327039</v>
          </cell>
          <cell r="J109">
            <v>0.38407637616979445</v>
          </cell>
          <cell r="K109">
            <v>291832</v>
          </cell>
          <cell r="L109">
            <v>666738.07259327034</v>
          </cell>
          <cell r="N109">
            <v>4081442.9274067297</v>
          </cell>
          <cell r="P109">
            <v>0</v>
          </cell>
          <cell r="Q109">
            <v>374906.07259327039</v>
          </cell>
          <cell r="R109">
            <v>291832</v>
          </cell>
          <cell r="S109">
            <v>666738.07259327034</v>
          </cell>
          <cell r="U109">
            <v>1267955.75</v>
          </cell>
          <cell r="V109">
            <v>0</v>
          </cell>
          <cell r="W109">
            <v>100</v>
          </cell>
          <cell r="X109">
            <v>332</v>
          </cell>
          <cell r="Y109">
            <v>4456349</v>
          </cell>
          <cell r="Z109">
            <v>0</v>
          </cell>
          <cell r="AA109">
            <v>4456349</v>
          </cell>
          <cell r="AB109">
            <v>291832</v>
          </cell>
          <cell r="AC109">
            <v>4748181</v>
          </cell>
          <cell r="AD109">
            <v>0</v>
          </cell>
          <cell r="AE109">
            <v>0</v>
          </cell>
          <cell r="AF109">
            <v>0</v>
          </cell>
          <cell r="AG109">
            <v>4748181</v>
          </cell>
          <cell r="AI109">
            <v>100</v>
          </cell>
          <cell r="AJ109">
            <v>100</v>
          </cell>
          <cell r="AK109" t="str">
            <v>FRAMINGHAM</v>
          </cell>
          <cell r="AL109">
            <v>4456349</v>
          </cell>
          <cell r="AM109">
            <v>4059891</v>
          </cell>
          <cell r="AN109">
            <v>396458</v>
          </cell>
          <cell r="AO109">
            <v>176455.25</v>
          </cell>
          <cell r="AP109">
            <v>107995</v>
          </cell>
          <cell r="AQ109">
            <v>124198</v>
          </cell>
          <cell r="AR109">
            <v>125896.25</v>
          </cell>
          <cell r="AS109">
            <v>45121.25</v>
          </cell>
          <cell r="AT109">
            <v>0</v>
          </cell>
          <cell r="AU109">
            <v>976123.75</v>
          </cell>
          <cell r="AV109">
            <v>374906.07259327039</v>
          </cell>
          <cell r="AX109">
            <v>100</v>
          </cell>
          <cell r="AY109" t="str">
            <v>FRAMINGHAM</v>
          </cell>
          <cell r="BC109">
            <v>0</v>
          </cell>
          <cell r="BF109">
            <v>0</v>
          </cell>
          <cell r="BG109">
            <v>0</v>
          </cell>
          <cell r="BI109">
            <v>0</v>
          </cell>
          <cell r="BJ109">
            <v>396458</v>
          </cell>
          <cell r="BK109">
            <v>396458</v>
          </cell>
          <cell r="BL109">
            <v>0</v>
          </cell>
          <cell r="BN109">
            <v>0</v>
          </cell>
          <cell r="BO109">
            <v>0</v>
          </cell>
          <cell r="BQ109">
            <v>110709</v>
          </cell>
          <cell r="BR109">
            <v>204414.5</v>
          </cell>
          <cell r="BU109">
            <v>0</v>
          </cell>
          <cell r="BV109">
            <v>100</v>
          </cell>
        </row>
        <row r="110">
          <cell r="A110">
            <v>101</v>
          </cell>
          <cell r="B110">
            <v>101</v>
          </cell>
          <cell r="C110" t="str">
            <v>FRANKLIN</v>
          </cell>
          <cell r="D110">
            <v>430</v>
          </cell>
          <cell r="E110">
            <v>4211451</v>
          </cell>
          <cell r="F110">
            <v>383969</v>
          </cell>
          <cell r="G110">
            <v>4595420</v>
          </cell>
          <cell r="I110">
            <v>191860.65880483843</v>
          </cell>
          <cell r="J110">
            <v>0.44725448859654965</v>
          </cell>
          <cell r="K110">
            <v>383969</v>
          </cell>
          <cell r="L110">
            <v>575829.65880483843</v>
          </cell>
          <cell r="N110">
            <v>4019590.3411951615</v>
          </cell>
          <cell r="P110">
            <v>0</v>
          </cell>
          <cell r="Q110">
            <v>191860.65880483843</v>
          </cell>
          <cell r="R110">
            <v>383969</v>
          </cell>
          <cell r="S110">
            <v>575829.65880483843</v>
          </cell>
          <cell r="U110">
            <v>812943.25</v>
          </cell>
          <cell r="V110">
            <v>0</v>
          </cell>
          <cell r="W110">
            <v>101</v>
          </cell>
          <cell r="X110">
            <v>430</v>
          </cell>
          <cell r="Y110">
            <v>4211451</v>
          </cell>
          <cell r="Z110">
            <v>0</v>
          </cell>
          <cell r="AA110">
            <v>4211451</v>
          </cell>
          <cell r="AB110">
            <v>383969</v>
          </cell>
          <cell r="AC110">
            <v>4595420</v>
          </cell>
          <cell r="AD110">
            <v>0</v>
          </cell>
          <cell r="AE110">
            <v>0</v>
          </cell>
          <cell r="AF110">
            <v>0</v>
          </cell>
          <cell r="AG110">
            <v>4595420</v>
          </cell>
          <cell r="AI110">
            <v>101</v>
          </cell>
          <cell r="AJ110">
            <v>101</v>
          </cell>
          <cell r="AK110" t="str">
            <v>FRANKLIN</v>
          </cell>
          <cell r="AL110">
            <v>4211451</v>
          </cell>
          <cell r="AM110">
            <v>4008561</v>
          </cell>
          <cell r="AN110">
            <v>202890</v>
          </cell>
          <cell r="AO110">
            <v>75524.5</v>
          </cell>
          <cell r="AP110">
            <v>16566.75</v>
          </cell>
          <cell r="AQ110">
            <v>26560.25</v>
          </cell>
          <cell r="AR110">
            <v>33753.75</v>
          </cell>
          <cell r="AS110">
            <v>73679</v>
          </cell>
          <cell r="AT110">
            <v>0</v>
          </cell>
          <cell r="AU110">
            <v>428974.25</v>
          </cell>
          <cell r="AV110">
            <v>191860.65880483843</v>
          </cell>
          <cell r="AX110">
            <v>101</v>
          </cell>
          <cell r="AY110" t="str">
            <v>FRANKLIN</v>
          </cell>
          <cell r="BC110">
            <v>0</v>
          </cell>
          <cell r="BF110">
            <v>0</v>
          </cell>
          <cell r="BG110">
            <v>0</v>
          </cell>
          <cell r="BI110">
            <v>0</v>
          </cell>
          <cell r="BJ110">
            <v>202890</v>
          </cell>
          <cell r="BK110">
            <v>202890</v>
          </cell>
          <cell r="BL110">
            <v>0</v>
          </cell>
          <cell r="BN110">
            <v>0</v>
          </cell>
          <cell r="BO110">
            <v>0</v>
          </cell>
          <cell r="BQ110">
            <v>1752873.8054425297</v>
          </cell>
          <cell r="BR110">
            <v>82141.25</v>
          </cell>
          <cell r="BU110">
            <v>0</v>
          </cell>
          <cell r="BV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Q111">
            <v>0</v>
          </cell>
          <cell r="BR111">
            <v>0</v>
          </cell>
          <cell r="BT111" t="str">
            <v>fy12</v>
          </cell>
          <cell r="BU111">
            <v>0</v>
          </cell>
          <cell r="BV111">
            <v>102</v>
          </cell>
        </row>
        <row r="112">
          <cell r="A112">
            <v>103</v>
          </cell>
          <cell r="B112">
            <v>103</v>
          </cell>
          <cell r="C112" t="str">
            <v>GARDNER</v>
          </cell>
          <cell r="D112">
            <v>11</v>
          </cell>
          <cell r="E112">
            <v>114697</v>
          </cell>
          <cell r="F112">
            <v>9823</v>
          </cell>
          <cell r="G112">
            <v>124520</v>
          </cell>
          <cell r="I112">
            <v>0</v>
          </cell>
          <cell r="J112">
            <v>0</v>
          </cell>
          <cell r="K112">
            <v>9823</v>
          </cell>
          <cell r="L112">
            <v>9823</v>
          </cell>
          <cell r="N112">
            <v>114697</v>
          </cell>
          <cell r="P112">
            <v>0</v>
          </cell>
          <cell r="Q112">
            <v>0</v>
          </cell>
          <cell r="R112">
            <v>9823</v>
          </cell>
          <cell r="S112">
            <v>9823</v>
          </cell>
          <cell r="U112">
            <v>18628.25</v>
          </cell>
          <cell r="V112">
            <v>0</v>
          </cell>
          <cell r="W112">
            <v>103</v>
          </cell>
          <cell r="X112">
            <v>11</v>
          </cell>
          <cell r="Y112">
            <v>114697</v>
          </cell>
          <cell r="Z112">
            <v>0</v>
          </cell>
          <cell r="AA112">
            <v>114697</v>
          </cell>
          <cell r="AB112">
            <v>9823</v>
          </cell>
          <cell r="AC112">
            <v>124520</v>
          </cell>
          <cell r="AD112">
            <v>0</v>
          </cell>
          <cell r="AE112">
            <v>0</v>
          </cell>
          <cell r="AF112">
            <v>0</v>
          </cell>
          <cell r="AG112">
            <v>124520</v>
          </cell>
          <cell r="AI112">
            <v>103</v>
          </cell>
          <cell r="AJ112">
            <v>103</v>
          </cell>
          <cell r="AK112" t="str">
            <v>GARDNER</v>
          </cell>
          <cell r="AL112">
            <v>114697</v>
          </cell>
          <cell r="AM112">
            <v>123019</v>
          </cell>
          <cell r="AN112">
            <v>0</v>
          </cell>
          <cell r="AO112">
            <v>5820.25</v>
          </cell>
          <cell r="AP112">
            <v>0</v>
          </cell>
          <cell r="AQ112">
            <v>0</v>
          </cell>
          <cell r="AR112">
            <v>0</v>
          </cell>
          <cell r="AS112">
            <v>2985</v>
          </cell>
          <cell r="AT112">
            <v>0</v>
          </cell>
          <cell r="AU112">
            <v>8805.25</v>
          </cell>
          <cell r="AV112">
            <v>0</v>
          </cell>
          <cell r="AX112">
            <v>103</v>
          </cell>
          <cell r="AY112" t="str">
            <v>GARDNER</v>
          </cell>
          <cell r="BC112">
            <v>0</v>
          </cell>
          <cell r="BF112">
            <v>0</v>
          </cell>
          <cell r="BG112">
            <v>0</v>
          </cell>
          <cell r="BI112">
            <v>0</v>
          </cell>
          <cell r="BJ112">
            <v>0</v>
          </cell>
          <cell r="BK112">
            <v>0</v>
          </cell>
          <cell r="BL112">
            <v>0</v>
          </cell>
          <cell r="BN112">
            <v>0</v>
          </cell>
          <cell r="BO112">
            <v>0</v>
          </cell>
          <cell r="BQ112">
            <v>16416</v>
          </cell>
          <cell r="BR112">
            <v>3097.5</v>
          </cell>
          <cell r="BU112">
            <v>0</v>
          </cell>
          <cell r="BV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Q113">
            <v>0</v>
          </cell>
          <cell r="BR113">
            <v>0</v>
          </cell>
          <cell r="BU113">
            <v>0</v>
          </cell>
          <cell r="BV113">
            <v>104</v>
          </cell>
        </row>
        <row r="114">
          <cell r="A114">
            <v>105</v>
          </cell>
          <cell r="B114">
            <v>105</v>
          </cell>
          <cell r="C114" t="str">
            <v>GEORGETOWN</v>
          </cell>
          <cell r="D114">
            <v>2</v>
          </cell>
          <cell r="E114">
            <v>23562</v>
          </cell>
          <cell r="F114">
            <v>1786</v>
          </cell>
          <cell r="G114">
            <v>25348</v>
          </cell>
          <cell r="I114">
            <v>13374.169734717481</v>
          </cell>
          <cell r="J114">
            <v>0.52739341987923349</v>
          </cell>
          <cell r="K114">
            <v>1786</v>
          </cell>
          <cell r="L114">
            <v>15160.169734717481</v>
          </cell>
          <cell r="N114">
            <v>10187.830265282519</v>
          </cell>
          <cell r="P114">
            <v>0</v>
          </cell>
          <cell r="Q114">
            <v>13374.169734717481</v>
          </cell>
          <cell r="R114">
            <v>1786</v>
          </cell>
          <cell r="S114">
            <v>15160.169734717481</v>
          </cell>
          <cell r="U114">
            <v>27145</v>
          </cell>
          <cell r="V114">
            <v>0</v>
          </cell>
          <cell r="W114">
            <v>105</v>
          </cell>
          <cell r="X114">
            <v>2</v>
          </cell>
          <cell r="Y114">
            <v>23562</v>
          </cell>
          <cell r="Z114">
            <v>0</v>
          </cell>
          <cell r="AA114">
            <v>23562</v>
          </cell>
          <cell r="AB114">
            <v>1786</v>
          </cell>
          <cell r="AC114">
            <v>25348</v>
          </cell>
          <cell r="AD114">
            <v>0</v>
          </cell>
          <cell r="AE114">
            <v>0</v>
          </cell>
          <cell r="AF114">
            <v>0</v>
          </cell>
          <cell r="AG114">
            <v>25348</v>
          </cell>
          <cell r="AI114">
            <v>105</v>
          </cell>
          <cell r="AJ114">
            <v>105</v>
          </cell>
          <cell r="AK114" t="str">
            <v>GEORGETOWN</v>
          </cell>
          <cell r="AL114">
            <v>23562</v>
          </cell>
          <cell r="AM114">
            <v>9419</v>
          </cell>
          <cell r="AN114">
            <v>14143</v>
          </cell>
          <cell r="AO114">
            <v>0</v>
          </cell>
          <cell r="AP114">
            <v>0</v>
          </cell>
          <cell r="AQ114">
            <v>0</v>
          </cell>
          <cell r="AR114">
            <v>2606</v>
          </cell>
          <cell r="AS114">
            <v>8610</v>
          </cell>
          <cell r="AT114">
            <v>0</v>
          </cell>
          <cell r="AU114">
            <v>25359</v>
          </cell>
          <cell r="AV114">
            <v>13374.169734717481</v>
          </cell>
          <cell r="AX114">
            <v>105</v>
          </cell>
          <cell r="AY114" t="str">
            <v>GEORGETOWN</v>
          </cell>
          <cell r="BC114">
            <v>0</v>
          </cell>
          <cell r="BF114">
            <v>0</v>
          </cell>
          <cell r="BG114">
            <v>0</v>
          </cell>
          <cell r="BI114">
            <v>0</v>
          </cell>
          <cell r="BJ114">
            <v>14143</v>
          </cell>
          <cell r="BK114">
            <v>14143</v>
          </cell>
          <cell r="BL114">
            <v>0</v>
          </cell>
          <cell r="BN114">
            <v>0</v>
          </cell>
          <cell r="BO114">
            <v>0</v>
          </cell>
          <cell r="BQ114">
            <v>0</v>
          </cell>
          <cell r="BR114">
            <v>0</v>
          </cell>
          <cell r="BU114">
            <v>0</v>
          </cell>
          <cell r="BV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Q115">
            <v>0</v>
          </cell>
          <cell r="BR115">
            <v>0</v>
          </cell>
          <cell r="BU115">
            <v>0</v>
          </cell>
          <cell r="BV115">
            <v>106</v>
          </cell>
        </row>
        <row r="116">
          <cell r="A116">
            <v>107</v>
          </cell>
          <cell r="B116">
            <v>107</v>
          </cell>
          <cell r="C116" t="str">
            <v>GLOUCESTER</v>
          </cell>
          <cell r="D116">
            <v>1</v>
          </cell>
          <cell r="E116">
            <v>14361</v>
          </cell>
          <cell r="F116">
            <v>889</v>
          </cell>
          <cell r="G116">
            <v>15250</v>
          </cell>
          <cell r="I116">
            <v>0</v>
          </cell>
          <cell r="J116">
            <v>0</v>
          </cell>
          <cell r="K116">
            <v>889</v>
          </cell>
          <cell r="L116">
            <v>889</v>
          </cell>
          <cell r="N116">
            <v>14361</v>
          </cell>
          <cell r="P116">
            <v>0</v>
          </cell>
          <cell r="Q116">
            <v>0</v>
          </cell>
          <cell r="R116">
            <v>889</v>
          </cell>
          <cell r="S116">
            <v>889</v>
          </cell>
          <cell r="U116">
            <v>354002.75</v>
          </cell>
          <cell r="V116">
            <v>0</v>
          </cell>
          <cell r="W116">
            <v>107</v>
          </cell>
          <cell r="X116">
            <v>1</v>
          </cell>
          <cell r="Y116">
            <v>14361</v>
          </cell>
          <cell r="Z116">
            <v>0</v>
          </cell>
          <cell r="AA116">
            <v>14361</v>
          </cell>
          <cell r="AB116">
            <v>889</v>
          </cell>
          <cell r="AC116">
            <v>15250</v>
          </cell>
          <cell r="AD116">
            <v>0</v>
          </cell>
          <cell r="AE116">
            <v>0</v>
          </cell>
          <cell r="AF116">
            <v>0</v>
          </cell>
          <cell r="AG116">
            <v>15250</v>
          </cell>
          <cell r="AI116">
            <v>107</v>
          </cell>
          <cell r="AJ116">
            <v>107</v>
          </cell>
          <cell r="AK116" t="str">
            <v>GLOUCESTER</v>
          </cell>
          <cell r="AL116">
            <v>14361</v>
          </cell>
          <cell r="AM116">
            <v>27010</v>
          </cell>
          <cell r="AN116">
            <v>0</v>
          </cell>
          <cell r="AO116">
            <v>3552.5</v>
          </cell>
          <cell r="AP116">
            <v>0</v>
          </cell>
          <cell r="AQ116">
            <v>0</v>
          </cell>
          <cell r="AR116">
            <v>155990.25</v>
          </cell>
          <cell r="AS116">
            <v>193571</v>
          </cell>
          <cell r="AT116">
            <v>0</v>
          </cell>
          <cell r="AU116">
            <v>353113.75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Q116">
            <v>0</v>
          </cell>
          <cell r="BR116">
            <v>0</v>
          </cell>
          <cell r="BU116">
            <v>0</v>
          </cell>
          <cell r="BV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Q117">
            <v>0</v>
          </cell>
          <cell r="BR117">
            <v>0</v>
          </cell>
          <cell r="BU117">
            <v>0</v>
          </cell>
          <cell r="BV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Q118">
            <v>0</v>
          </cell>
          <cell r="BR118">
            <v>0</v>
          </cell>
          <cell r="BU118">
            <v>0</v>
          </cell>
          <cell r="BV118">
            <v>109</v>
          </cell>
        </row>
        <row r="119">
          <cell r="A119">
            <v>110</v>
          </cell>
          <cell r="B119">
            <v>110</v>
          </cell>
          <cell r="C119" t="str">
            <v>GRAFTON</v>
          </cell>
          <cell r="D119">
            <v>44</v>
          </cell>
          <cell r="E119">
            <v>474690</v>
          </cell>
          <cell r="F119">
            <v>38348</v>
          </cell>
          <cell r="G119">
            <v>513038</v>
          </cell>
          <cell r="I119">
            <v>0</v>
          </cell>
          <cell r="J119">
            <v>0</v>
          </cell>
          <cell r="K119">
            <v>38348</v>
          </cell>
          <cell r="L119">
            <v>38348</v>
          </cell>
          <cell r="N119">
            <v>474690</v>
          </cell>
          <cell r="P119">
            <v>0</v>
          </cell>
          <cell r="Q119">
            <v>0</v>
          </cell>
          <cell r="R119">
            <v>38348</v>
          </cell>
          <cell r="S119">
            <v>38348</v>
          </cell>
          <cell r="U119">
            <v>100979.25</v>
          </cell>
          <cell r="V119">
            <v>0</v>
          </cell>
          <cell r="W119">
            <v>110</v>
          </cell>
          <cell r="X119">
            <v>44</v>
          </cell>
          <cell r="Y119">
            <v>474690</v>
          </cell>
          <cell r="Z119">
            <v>0</v>
          </cell>
          <cell r="AA119">
            <v>474690</v>
          </cell>
          <cell r="AB119">
            <v>38348</v>
          </cell>
          <cell r="AC119">
            <v>513038</v>
          </cell>
          <cell r="AD119">
            <v>0</v>
          </cell>
          <cell r="AE119">
            <v>0</v>
          </cell>
          <cell r="AF119">
            <v>0</v>
          </cell>
          <cell r="AG119">
            <v>513038</v>
          </cell>
          <cell r="AI119">
            <v>110</v>
          </cell>
          <cell r="AJ119">
            <v>110</v>
          </cell>
          <cell r="AK119" t="str">
            <v>GRAFTON</v>
          </cell>
          <cell r="AL119">
            <v>474690</v>
          </cell>
          <cell r="AM119">
            <v>496957</v>
          </cell>
          <cell r="AN119">
            <v>0</v>
          </cell>
          <cell r="AO119">
            <v>1544</v>
          </cell>
          <cell r="AP119">
            <v>0</v>
          </cell>
          <cell r="AQ119">
            <v>23833.25</v>
          </cell>
          <cell r="AR119">
            <v>13948</v>
          </cell>
          <cell r="AS119">
            <v>23306</v>
          </cell>
          <cell r="AT119">
            <v>0</v>
          </cell>
          <cell r="AU119">
            <v>62631.25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Q119">
            <v>10136</v>
          </cell>
          <cell r="BR119">
            <v>0</v>
          </cell>
          <cell r="BU119">
            <v>0</v>
          </cell>
          <cell r="BV119">
            <v>110</v>
          </cell>
        </row>
        <row r="120">
          <cell r="A120">
            <v>111</v>
          </cell>
          <cell r="B120">
            <v>111</v>
          </cell>
          <cell r="C120" t="str">
            <v>GRANBY</v>
          </cell>
          <cell r="D120">
            <v>22</v>
          </cell>
          <cell r="E120">
            <v>304326</v>
          </cell>
          <cell r="F120">
            <v>19597</v>
          </cell>
          <cell r="G120">
            <v>323923</v>
          </cell>
          <cell r="I120">
            <v>94274.51584055183</v>
          </cell>
          <cell r="J120">
            <v>0.74000868030559575</v>
          </cell>
          <cell r="K120">
            <v>19597</v>
          </cell>
          <cell r="L120">
            <v>113871.51584055183</v>
          </cell>
          <cell r="N120">
            <v>210051.48415944818</v>
          </cell>
          <cell r="P120">
            <v>0</v>
          </cell>
          <cell r="Q120">
            <v>94274.51584055183</v>
          </cell>
          <cell r="R120">
            <v>19597</v>
          </cell>
          <cell r="S120">
            <v>113871.51584055183</v>
          </cell>
          <cell r="U120">
            <v>146993.5</v>
          </cell>
          <cell r="V120">
            <v>0</v>
          </cell>
          <cell r="W120">
            <v>111</v>
          </cell>
          <cell r="X120">
            <v>22</v>
          </cell>
          <cell r="Y120">
            <v>304326</v>
          </cell>
          <cell r="Z120">
            <v>0</v>
          </cell>
          <cell r="AA120">
            <v>304326</v>
          </cell>
          <cell r="AB120">
            <v>19597</v>
          </cell>
          <cell r="AC120">
            <v>323923</v>
          </cell>
          <cell r="AD120">
            <v>0</v>
          </cell>
          <cell r="AE120">
            <v>0</v>
          </cell>
          <cell r="AF120">
            <v>0</v>
          </cell>
          <cell r="AG120">
            <v>323923</v>
          </cell>
          <cell r="AI120">
            <v>111</v>
          </cell>
          <cell r="AJ120">
            <v>111</v>
          </cell>
          <cell r="AK120" t="str">
            <v>GRANBY</v>
          </cell>
          <cell r="AL120">
            <v>304326</v>
          </cell>
          <cell r="AM120">
            <v>204632</v>
          </cell>
          <cell r="AN120">
            <v>99694</v>
          </cell>
          <cell r="AO120">
            <v>11998</v>
          </cell>
          <cell r="AP120">
            <v>0</v>
          </cell>
          <cell r="AQ120">
            <v>14194.25</v>
          </cell>
          <cell r="AR120">
            <v>1510.25</v>
          </cell>
          <cell r="AS120">
            <v>0</v>
          </cell>
          <cell r="AT120">
            <v>0</v>
          </cell>
          <cell r="AU120">
            <v>127396.5</v>
          </cell>
          <cell r="AV120">
            <v>94274.51584055183</v>
          </cell>
          <cell r="AX120">
            <v>111</v>
          </cell>
          <cell r="AY120" t="str">
            <v>GRANBY</v>
          </cell>
          <cell r="BC120">
            <v>0</v>
          </cell>
          <cell r="BF120">
            <v>0</v>
          </cell>
          <cell r="BG120">
            <v>0</v>
          </cell>
          <cell r="BI120">
            <v>0</v>
          </cell>
          <cell r="BJ120">
            <v>99694</v>
          </cell>
          <cell r="BK120">
            <v>99694</v>
          </cell>
          <cell r="BL120">
            <v>0</v>
          </cell>
          <cell r="BN120">
            <v>0</v>
          </cell>
          <cell r="BO120">
            <v>0</v>
          </cell>
          <cell r="BQ120">
            <v>23522</v>
          </cell>
          <cell r="BR120">
            <v>9603</v>
          </cell>
          <cell r="BU120">
            <v>0</v>
          </cell>
          <cell r="BV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Q121">
            <v>0</v>
          </cell>
          <cell r="BR121">
            <v>0</v>
          </cell>
          <cell r="BT121" t="str">
            <v>fy13</v>
          </cell>
          <cell r="BU121">
            <v>0</v>
          </cell>
          <cell r="BV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Q122">
            <v>0</v>
          </cell>
          <cell r="BR122">
            <v>0</v>
          </cell>
          <cell r="BU122">
            <v>0</v>
          </cell>
          <cell r="BV122">
            <v>113</v>
          </cell>
        </row>
        <row r="123">
          <cell r="A123">
            <v>114</v>
          </cell>
          <cell r="B123">
            <v>114</v>
          </cell>
          <cell r="C123" t="str">
            <v>GREENFIELD</v>
          </cell>
          <cell r="D123">
            <v>89</v>
          </cell>
          <cell r="E123">
            <v>1037229</v>
          </cell>
          <cell r="F123">
            <v>79428</v>
          </cell>
          <cell r="G123">
            <v>1116657</v>
          </cell>
          <cell r="I123">
            <v>0</v>
          </cell>
          <cell r="J123">
            <v>0</v>
          </cell>
          <cell r="K123">
            <v>79428</v>
          </cell>
          <cell r="L123">
            <v>79428</v>
          </cell>
          <cell r="N123">
            <v>1037229</v>
          </cell>
          <cell r="P123">
            <v>0</v>
          </cell>
          <cell r="Q123">
            <v>0</v>
          </cell>
          <cell r="R123">
            <v>79428</v>
          </cell>
          <cell r="S123">
            <v>79428</v>
          </cell>
          <cell r="U123">
            <v>150117.25</v>
          </cell>
          <cell r="V123">
            <v>0</v>
          </cell>
          <cell r="W123">
            <v>114</v>
          </cell>
          <cell r="X123">
            <v>89</v>
          </cell>
          <cell r="Y123">
            <v>1037229</v>
          </cell>
          <cell r="Z123">
            <v>0</v>
          </cell>
          <cell r="AA123">
            <v>1037229</v>
          </cell>
          <cell r="AB123">
            <v>79428</v>
          </cell>
          <cell r="AC123">
            <v>1116657</v>
          </cell>
          <cell r="AD123">
            <v>0</v>
          </cell>
          <cell r="AE123">
            <v>0</v>
          </cell>
          <cell r="AF123">
            <v>0</v>
          </cell>
          <cell r="AG123">
            <v>1116657</v>
          </cell>
          <cell r="AI123">
            <v>114</v>
          </cell>
          <cell r="AJ123">
            <v>114</v>
          </cell>
          <cell r="AK123" t="str">
            <v>GREENFIELD</v>
          </cell>
          <cell r="AL123">
            <v>1037229</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BC123">
            <v>0</v>
          </cell>
          <cell r="BF123">
            <v>0</v>
          </cell>
          <cell r="BG123">
            <v>0</v>
          </cell>
          <cell r="BI123">
            <v>0</v>
          </cell>
          <cell r="BJ123">
            <v>0</v>
          </cell>
          <cell r="BK123">
            <v>0</v>
          </cell>
          <cell r="BL123">
            <v>0</v>
          </cell>
          <cell r="BN123">
            <v>0</v>
          </cell>
          <cell r="BO123">
            <v>0</v>
          </cell>
          <cell r="BQ123">
            <v>81913</v>
          </cell>
          <cell r="BR123">
            <v>0</v>
          </cell>
          <cell r="BU123">
            <v>0</v>
          </cell>
          <cell r="BV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Q124">
            <v>0</v>
          </cell>
          <cell r="BR124">
            <v>0</v>
          </cell>
          <cell r="BU124">
            <v>0</v>
          </cell>
          <cell r="BV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Q125">
            <v>0</v>
          </cell>
          <cell r="BR125">
            <v>0</v>
          </cell>
          <cell r="BU125">
            <v>0</v>
          </cell>
          <cell r="BV125">
            <v>116</v>
          </cell>
        </row>
        <row r="126">
          <cell r="A126">
            <v>117</v>
          </cell>
          <cell r="B126">
            <v>117</v>
          </cell>
          <cell r="C126" t="str">
            <v>HADLEY</v>
          </cell>
          <cell r="D126">
            <v>39</v>
          </cell>
          <cell r="E126">
            <v>501785</v>
          </cell>
          <cell r="F126">
            <v>34750</v>
          </cell>
          <cell r="G126">
            <v>536535</v>
          </cell>
          <cell r="I126">
            <v>28354.9798130173</v>
          </cell>
          <cell r="J126">
            <v>0.2859900078723438</v>
          </cell>
          <cell r="K126">
            <v>34750</v>
          </cell>
          <cell r="L126">
            <v>63104.9798130173</v>
          </cell>
          <cell r="N126">
            <v>473430.0201869827</v>
          </cell>
          <cell r="P126">
            <v>0</v>
          </cell>
          <cell r="Q126">
            <v>28354.9798130173</v>
          </cell>
          <cell r="R126">
            <v>34750</v>
          </cell>
          <cell r="S126">
            <v>63104.9798130173</v>
          </cell>
          <cell r="U126">
            <v>133896.75</v>
          </cell>
          <cell r="V126">
            <v>0</v>
          </cell>
          <cell r="W126">
            <v>117</v>
          </cell>
          <cell r="X126">
            <v>39</v>
          </cell>
          <cell r="Y126">
            <v>501785</v>
          </cell>
          <cell r="Z126">
            <v>0</v>
          </cell>
          <cell r="AA126">
            <v>501785</v>
          </cell>
          <cell r="AB126">
            <v>34750</v>
          </cell>
          <cell r="AC126">
            <v>536535</v>
          </cell>
          <cell r="AD126">
            <v>0</v>
          </cell>
          <cell r="AE126">
            <v>0</v>
          </cell>
          <cell r="AF126">
            <v>0</v>
          </cell>
          <cell r="AG126">
            <v>536535</v>
          </cell>
          <cell r="AI126">
            <v>117</v>
          </cell>
          <cell r="AJ126">
            <v>117</v>
          </cell>
          <cell r="AK126" t="str">
            <v>HADLEY</v>
          </cell>
          <cell r="AL126">
            <v>501785</v>
          </cell>
          <cell r="AM126">
            <v>471800</v>
          </cell>
          <cell r="AN126">
            <v>29985</v>
          </cell>
          <cell r="AO126">
            <v>22843.75</v>
          </cell>
          <cell r="AP126">
            <v>15796.5</v>
          </cell>
          <cell r="AQ126">
            <v>26926.75</v>
          </cell>
          <cell r="AR126">
            <v>3594.75</v>
          </cell>
          <cell r="AS126">
            <v>0</v>
          </cell>
          <cell r="AT126">
            <v>0</v>
          </cell>
          <cell r="AU126">
            <v>99146.75</v>
          </cell>
          <cell r="AV126">
            <v>28354.9798130173</v>
          </cell>
          <cell r="AX126">
            <v>117</v>
          </cell>
          <cell r="AY126" t="str">
            <v>HADLEY</v>
          </cell>
          <cell r="BC126">
            <v>0</v>
          </cell>
          <cell r="BF126">
            <v>0</v>
          </cell>
          <cell r="BG126">
            <v>0</v>
          </cell>
          <cell r="BI126">
            <v>0</v>
          </cell>
          <cell r="BJ126">
            <v>29985</v>
          </cell>
          <cell r="BK126">
            <v>29985</v>
          </cell>
          <cell r="BL126">
            <v>0</v>
          </cell>
          <cell r="BN126">
            <v>0</v>
          </cell>
          <cell r="BO126">
            <v>0</v>
          </cell>
          <cell r="BQ126">
            <v>36773</v>
          </cell>
          <cell r="BR126">
            <v>1112.25</v>
          </cell>
          <cell r="BU126">
            <v>0</v>
          </cell>
          <cell r="BV126">
            <v>117</v>
          </cell>
        </row>
        <row r="127">
          <cell r="A127">
            <v>118</v>
          </cell>
          <cell r="B127">
            <v>118</v>
          </cell>
          <cell r="C127" t="str">
            <v>HALIFAX</v>
          </cell>
          <cell r="D127">
            <v>1</v>
          </cell>
          <cell r="E127">
            <v>10784</v>
          </cell>
          <cell r="F127">
            <v>893</v>
          </cell>
          <cell r="G127">
            <v>11677</v>
          </cell>
          <cell r="I127">
            <v>0</v>
          </cell>
          <cell r="J127">
            <v>0</v>
          </cell>
          <cell r="K127">
            <v>893</v>
          </cell>
          <cell r="L127">
            <v>893</v>
          </cell>
          <cell r="N127">
            <v>10784</v>
          </cell>
          <cell r="P127">
            <v>0</v>
          </cell>
          <cell r="Q127">
            <v>0</v>
          </cell>
          <cell r="R127">
            <v>893</v>
          </cell>
          <cell r="S127">
            <v>893</v>
          </cell>
          <cell r="U127">
            <v>3696</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Q127">
            <v>171</v>
          </cell>
          <cell r="BR127">
            <v>2803.25</v>
          </cell>
          <cell r="BU127">
            <v>0</v>
          </cell>
          <cell r="BV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Q128">
            <v>0</v>
          </cell>
          <cell r="BR128">
            <v>0</v>
          </cell>
          <cell r="BU128">
            <v>0</v>
          </cell>
          <cell r="BV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Q129">
            <v>0</v>
          </cell>
          <cell r="BR129">
            <v>0</v>
          </cell>
          <cell r="BU129">
            <v>0</v>
          </cell>
          <cell r="BV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BC130">
            <v>0</v>
          </cell>
          <cell r="BF130">
            <v>0</v>
          </cell>
          <cell r="BG130">
            <v>0</v>
          </cell>
          <cell r="BI130">
            <v>0</v>
          </cell>
          <cell r="BJ130">
            <v>0</v>
          </cell>
          <cell r="BK130">
            <v>0</v>
          </cell>
          <cell r="BL130">
            <v>0</v>
          </cell>
          <cell r="BN130">
            <v>0</v>
          </cell>
          <cell r="BO130">
            <v>0</v>
          </cell>
          <cell r="BQ130">
            <v>0</v>
          </cell>
          <cell r="BR130">
            <v>0</v>
          </cell>
          <cell r="BU130">
            <v>0</v>
          </cell>
          <cell r="BV130">
            <v>121</v>
          </cell>
        </row>
        <row r="131">
          <cell r="A131">
            <v>122</v>
          </cell>
          <cell r="B131">
            <v>122</v>
          </cell>
          <cell r="C131" t="str">
            <v>HANOVER</v>
          </cell>
          <cell r="D131">
            <v>30</v>
          </cell>
          <cell r="E131">
            <v>332400</v>
          </cell>
          <cell r="F131">
            <v>26790</v>
          </cell>
          <cell r="G131">
            <v>359190</v>
          </cell>
          <cell r="I131">
            <v>9486.648573759865</v>
          </cell>
          <cell r="J131">
            <v>0.41242263577519006</v>
          </cell>
          <cell r="K131">
            <v>26790</v>
          </cell>
          <cell r="L131">
            <v>36276.648573759863</v>
          </cell>
          <cell r="N131">
            <v>322913.35142624011</v>
          </cell>
          <cell r="P131">
            <v>0</v>
          </cell>
          <cell r="Q131">
            <v>9486.648573759865</v>
          </cell>
          <cell r="R131">
            <v>26790</v>
          </cell>
          <cell r="S131">
            <v>36276.648573759863</v>
          </cell>
          <cell r="U131">
            <v>49792.25</v>
          </cell>
          <cell r="V131">
            <v>0</v>
          </cell>
          <cell r="W131">
            <v>122</v>
          </cell>
          <cell r="X131">
            <v>30</v>
          </cell>
          <cell r="Y131">
            <v>332400</v>
          </cell>
          <cell r="Z131">
            <v>0</v>
          </cell>
          <cell r="AA131">
            <v>332400</v>
          </cell>
          <cell r="AB131">
            <v>26790</v>
          </cell>
          <cell r="AC131">
            <v>359190</v>
          </cell>
          <cell r="AD131">
            <v>0</v>
          </cell>
          <cell r="AE131">
            <v>0</v>
          </cell>
          <cell r="AF131">
            <v>0</v>
          </cell>
          <cell r="AG131">
            <v>359190</v>
          </cell>
          <cell r="AI131">
            <v>122</v>
          </cell>
          <cell r="AJ131">
            <v>122</v>
          </cell>
          <cell r="AK131" t="str">
            <v>HANOVER</v>
          </cell>
          <cell r="AL131">
            <v>332400</v>
          </cell>
          <cell r="AM131">
            <v>322368</v>
          </cell>
          <cell r="AN131">
            <v>10032</v>
          </cell>
          <cell r="AO131">
            <v>3336</v>
          </cell>
          <cell r="AP131">
            <v>2677.75</v>
          </cell>
          <cell r="AQ131">
            <v>853.25</v>
          </cell>
          <cell r="AR131">
            <v>0</v>
          </cell>
          <cell r="AS131">
            <v>6103.25</v>
          </cell>
          <cell r="AT131">
            <v>0</v>
          </cell>
          <cell r="AU131">
            <v>23002.25</v>
          </cell>
          <cell r="AV131">
            <v>9486.648573759865</v>
          </cell>
          <cell r="AX131">
            <v>122</v>
          </cell>
          <cell r="AY131" t="str">
            <v>HANOVER</v>
          </cell>
          <cell r="BC131">
            <v>0</v>
          </cell>
          <cell r="BF131">
            <v>0</v>
          </cell>
          <cell r="BG131">
            <v>0</v>
          </cell>
          <cell r="BI131">
            <v>0</v>
          </cell>
          <cell r="BJ131">
            <v>10032</v>
          </cell>
          <cell r="BK131">
            <v>10032</v>
          </cell>
          <cell r="BL131">
            <v>0</v>
          </cell>
          <cell r="BN131">
            <v>0</v>
          </cell>
          <cell r="BO131">
            <v>0</v>
          </cell>
          <cell r="BQ131">
            <v>15942</v>
          </cell>
          <cell r="BR131">
            <v>3408</v>
          </cell>
          <cell r="BU131">
            <v>0</v>
          </cell>
          <cell r="BV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Q132">
            <v>0</v>
          </cell>
          <cell r="BR132">
            <v>0</v>
          </cell>
          <cell r="BU132">
            <v>0</v>
          </cell>
          <cell r="BV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Q133">
            <v>0</v>
          </cell>
          <cell r="BR133">
            <v>0</v>
          </cell>
          <cell r="BU133">
            <v>0</v>
          </cell>
          <cell r="BV133">
            <v>124</v>
          </cell>
        </row>
        <row r="134">
          <cell r="A134">
            <v>125</v>
          </cell>
          <cell r="B134">
            <v>125</v>
          </cell>
          <cell r="C134" t="str">
            <v>HARVARD</v>
          </cell>
          <cell r="D134">
            <v>20</v>
          </cell>
          <cell r="E134">
            <v>290590</v>
          </cell>
          <cell r="F134">
            <v>17797</v>
          </cell>
          <cell r="G134">
            <v>308387</v>
          </cell>
          <cell r="I134">
            <v>0</v>
          </cell>
          <cell r="J134">
            <v>0</v>
          </cell>
          <cell r="K134">
            <v>17797</v>
          </cell>
          <cell r="L134">
            <v>17797</v>
          </cell>
          <cell r="N134">
            <v>290590</v>
          </cell>
          <cell r="P134">
            <v>0</v>
          </cell>
          <cell r="Q134">
            <v>0</v>
          </cell>
          <cell r="R134">
            <v>17797</v>
          </cell>
          <cell r="S134">
            <v>17797</v>
          </cell>
          <cell r="U134">
            <v>57875.75</v>
          </cell>
          <cell r="V134">
            <v>0</v>
          </cell>
          <cell r="W134">
            <v>125</v>
          </cell>
          <cell r="X134">
            <v>20</v>
          </cell>
          <cell r="Y134">
            <v>290590</v>
          </cell>
          <cell r="Z134">
            <v>0</v>
          </cell>
          <cell r="AA134">
            <v>290590</v>
          </cell>
          <cell r="AB134">
            <v>17797</v>
          </cell>
          <cell r="AC134">
            <v>308387</v>
          </cell>
          <cell r="AD134">
            <v>0</v>
          </cell>
          <cell r="AE134">
            <v>0</v>
          </cell>
          <cell r="AF134">
            <v>0</v>
          </cell>
          <cell r="AG134">
            <v>308387</v>
          </cell>
          <cell r="AI134">
            <v>125</v>
          </cell>
          <cell r="AJ134">
            <v>125</v>
          </cell>
          <cell r="AK134" t="str">
            <v>HARVARD</v>
          </cell>
          <cell r="AL134">
            <v>290590</v>
          </cell>
          <cell r="AM134">
            <v>307871</v>
          </cell>
          <cell r="AN134">
            <v>0</v>
          </cell>
          <cell r="AO134">
            <v>8794.5</v>
          </cell>
          <cell r="AP134">
            <v>1543.25</v>
          </cell>
          <cell r="AQ134">
            <v>25259</v>
          </cell>
          <cell r="AR134">
            <v>0</v>
          </cell>
          <cell r="AS134">
            <v>4482</v>
          </cell>
          <cell r="AT134">
            <v>0</v>
          </cell>
          <cell r="AU134">
            <v>40078.75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Q134">
            <v>26746</v>
          </cell>
          <cell r="BR134">
            <v>12091.75</v>
          </cell>
          <cell r="BU134">
            <v>0</v>
          </cell>
          <cell r="BV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Q135">
            <v>0</v>
          </cell>
          <cell r="BR135">
            <v>0</v>
          </cell>
          <cell r="BT135" t="str">
            <v>fy13</v>
          </cell>
          <cell r="BU135">
            <v>0</v>
          </cell>
          <cell r="BV135">
            <v>126</v>
          </cell>
        </row>
        <row r="136">
          <cell r="A136">
            <v>127</v>
          </cell>
          <cell r="B136">
            <v>127</v>
          </cell>
          <cell r="C136" t="str">
            <v>HATFIELD</v>
          </cell>
          <cell r="D136">
            <v>9</v>
          </cell>
          <cell r="E136">
            <v>101318</v>
          </cell>
          <cell r="F136">
            <v>8037</v>
          </cell>
          <cell r="G136">
            <v>109355</v>
          </cell>
          <cell r="I136">
            <v>0</v>
          </cell>
          <cell r="J136">
            <v>0</v>
          </cell>
          <cell r="K136">
            <v>8037</v>
          </cell>
          <cell r="L136">
            <v>8037</v>
          </cell>
          <cell r="N136">
            <v>101318</v>
          </cell>
          <cell r="P136">
            <v>0</v>
          </cell>
          <cell r="Q136">
            <v>0</v>
          </cell>
          <cell r="R136">
            <v>8037</v>
          </cell>
          <cell r="S136">
            <v>8037</v>
          </cell>
          <cell r="U136">
            <v>27499</v>
          </cell>
          <cell r="V136">
            <v>0</v>
          </cell>
          <cell r="W136">
            <v>127</v>
          </cell>
          <cell r="X136">
            <v>9</v>
          </cell>
          <cell r="Y136">
            <v>101318</v>
          </cell>
          <cell r="Z136">
            <v>0</v>
          </cell>
          <cell r="AA136">
            <v>101318</v>
          </cell>
          <cell r="AB136">
            <v>8037</v>
          </cell>
          <cell r="AC136">
            <v>109355</v>
          </cell>
          <cell r="AD136">
            <v>0</v>
          </cell>
          <cell r="AE136">
            <v>0</v>
          </cell>
          <cell r="AF136">
            <v>0</v>
          </cell>
          <cell r="AG136">
            <v>109355</v>
          </cell>
          <cell r="AI136">
            <v>127</v>
          </cell>
          <cell r="AJ136">
            <v>127</v>
          </cell>
          <cell r="AK136" t="str">
            <v>HATFIELD</v>
          </cell>
          <cell r="AL136">
            <v>101318</v>
          </cell>
          <cell r="AM136">
            <v>118243</v>
          </cell>
          <cell r="AN136">
            <v>0</v>
          </cell>
          <cell r="AO136">
            <v>1445.25</v>
          </cell>
          <cell r="AP136">
            <v>0</v>
          </cell>
          <cell r="AQ136">
            <v>13396.75</v>
          </cell>
          <cell r="AR136">
            <v>0</v>
          </cell>
          <cell r="AS136">
            <v>4620</v>
          </cell>
          <cell r="AT136">
            <v>0</v>
          </cell>
          <cell r="AU136">
            <v>19462</v>
          </cell>
          <cell r="AV136">
            <v>0</v>
          </cell>
          <cell r="AX136">
            <v>127</v>
          </cell>
          <cell r="AY136" t="str">
            <v>HATFIELD</v>
          </cell>
          <cell r="BC136">
            <v>0</v>
          </cell>
          <cell r="BF136">
            <v>0</v>
          </cell>
          <cell r="BG136">
            <v>0</v>
          </cell>
          <cell r="BI136">
            <v>0</v>
          </cell>
          <cell r="BJ136">
            <v>0</v>
          </cell>
          <cell r="BK136">
            <v>0</v>
          </cell>
          <cell r="BL136">
            <v>0</v>
          </cell>
          <cell r="BN136">
            <v>0</v>
          </cell>
          <cell r="BO136">
            <v>0</v>
          </cell>
          <cell r="BQ136">
            <v>20629</v>
          </cell>
          <cell r="BR136">
            <v>176</v>
          </cell>
          <cell r="BU136">
            <v>0</v>
          </cell>
          <cell r="BV136">
            <v>127</v>
          </cell>
        </row>
        <row r="137">
          <cell r="A137">
            <v>128</v>
          </cell>
          <cell r="B137">
            <v>128</v>
          </cell>
          <cell r="C137" t="str">
            <v>HAVERHILL</v>
          </cell>
          <cell r="D137">
            <v>309</v>
          </cell>
          <cell r="E137">
            <v>2807927</v>
          </cell>
          <cell r="F137">
            <v>275937</v>
          </cell>
          <cell r="G137">
            <v>3083864</v>
          </cell>
          <cell r="I137">
            <v>0</v>
          </cell>
          <cell r="J137">
            <v>0</v>
          </cell>
          <cell r="K137">
            <v>275937</v>
          </cell>
          <cell r="L137">
            <v>275937</v>
          </cell>
          <cell r="N137">
            <v>2807927</v>
          </cell>
          <cell r="P137">
            <v>0</v>
          </cell>
          <cell r="Q137">
            <v>0</v>
          </cell>
          <cell r="R137">
            <v>275937</v>
          </cell>
          <cell r="S137">
            <v>275937</v>
          </cell>
          <cell r="U137">
            <v>430693.75</v>
          </cell>
          <cell r="V137">
            <v>0</v>
          </cell>
          <cell r="W137">
            <v>128</v>
          </cell>
          <cell r="X137">
            <v>309</v>
          </cell>
          <cell r="Y137">
            <v>2807927</v>
          </cell>
          <cell r="Z137">
            <v>0</v>
          </cell>
          <cell r="AA137">
            <v>2807927</v>
          </cell>
          <cell r="AB137">
            <v>275937</v>
          </cell>
          <cell r="AC137">
            <v>3083864</v>
          </cell>
          <cell r="AD137">
            <v>0</v>
          </cell>
          <cell r="AE137">
            <v>0</v>
          </cell>
          <cell r="AF137">
            <v>0</v>
          </cell>
          <cell r="AG137">
            <v>3083864</v>
          </cell>
          <cell r="AI137">
            <v>128</v>
          </cell>
          <cell r="AJ137">
            <v>128</v>
          </cell>
          <cell r="AK137" t="str">
            <v>HAVERHILL</v>
          </cell>
          <cell r="AL137">
            <v>2807927</v>
          </cell>
          <cell r="AM137">
            <v>2812976</v>
          </cell>
          <cell r="AN137">
            <v>0</v>
          </cell>
          <cell r="AO137">
            <v>41892.25</v>
          </cell>
          <cell r="AP137">
            <v>21917.25</v>
          </cell>
          <cell r="AQ137">
            <v>25608.5</v>
          </cell>
          <cell r="AR137">
            <v>0</v>
          </cell>
          <cell r="AS137">
            <v>65338.75</v>
          </cell>
          <cell r="AT137">
            <v>0</v>
          </cell>
          <cell r="AU137">
            <v>154756.75</v>
          </cell>
          <cell r="AV137">
            <v>0</v>
          </cell>
          <cell r="AX137">
            <v>128</v>
          </cell>
          <cell r="AY137" t="str">
            <v>HAVERHILL</v>
          </cell>
          <cell r="BC137">
            <v>0</v>
          </cell>
          <cell r="BF137">
            <v>0</v>
          </cell>
          <cell r="BG137">
            <v>0</v>
          </cell>
          <cell r="BI137">
            <v>0</v>
          </cell>
          <cell r="BJ137">
            <v>0</v>
          </cell>
          <cell r="BK137">
            <v>0</v>
          </cell>
          <cell r="BL137">
            <v>0</v>
          </cell>
          <cell r="BN137">
            <v>0</v>
          </cell>
          <cell r="BO137">
            <v>0</v>
          </cell>
          <cell r="BQ137">
            <v>17578</v>
          </cell>
          <cell r="BR137">
            <v>66284.5</v>
          </cell>
          <cell r="BU137">
            <v>0</v>
          </cell>
          <cell r="BV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Q138">
            <v>0</v>
          </cell>
          <cell r="BR138">
            <v>0</v>
          </cell>
          <cell r="BU138">
            <v>0</v>
          </cell>
          <cell r="BV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Q139">
            <v>0</v>
          </cell>
          <cell r="BR139">
            <v>0</v>
          </cell>
          <cell r="BU139">
            <v>0</v>
          </cell>
          <cell r="BV139">
            <v>130</v>
          </cell>
        </row>
        <row r="140">
          <cell r="A140">
            <v>131</v>
          </cell>
          <cell r="B140">
            <v>131</v>
          </cell>
          <cell r="C140" t="str">
            <v>HINGHAM</v>
          </cell>
          <cell r="D140">
            <v>11</v>
          </cell>
          <cell r="E140">
            <v>133008</v>
          </cell>
          <cell r="F140">
            <v>9823</v>
          </cell>
          <cell r="G140">
            <v>142831</v>
          </cell>
          <cell r="I140">
            <v>72205.197218700981</v>
          </cell>
          <cell r="J140">
            <v>0.90932809292489114</v>
          </cell>
          <cell r="K140">
            <v>9823</v>
          </cell>
          <cell r="L140">
            <v>82028.197218700981</v>
          </cell>
          <cell r="N140">
            <v>60802.802781299019</v>
          </cell>
          <cell r="P140">
            <v>0</v>
          </cell>
          <cell r="Q140">
            <v>72205.197218700981</v>
          </cell>
          <cell r="R140">
            <v>9823</v>
          </cell>
          <cell r="S140">
            <v>82028.197218700981</v>
          </cell>
          <cell r="U140">
            <v>89228</v>
          </cell>
          <cell r="V140">
            <v>0</v>
          </cell>
          <cell r="W140">
            <v>131</v>
          </cell>
          <cell r="X140">
            <v>11</v>
          </cell>
          <cell r="Y140">
            <v>133008</v>
          </cell>
          <cell r="Z140">
            <v>0</v>
          </cell>
          <cell r="AA140">
            <v>133008</v>
          </cell>
          <cell r="AB140">
            <v>9823</v>
          </cell>
          <cell r="AC140">
            <v>142831</v>
          </cell>
          <cell r="AD140">
            <v>0</v>
          </cell>
          <cell r="AE140">
            <v>0</v>
          </cell>
          <cell r="AF140">
            <v>0</v>
          </cell>
          <cell r="AG140">
            <v>142831</v>
          </cell>
          <cell r="AI140">
            <v>131</v>
          </cell>
          <cell r="AJ140">
            <v>131</v>
          </cell>
          <cell r="AK140" t="str">
            <v>HINGHAM</v>
          </cell>
          <cell r="AL140">
            <v>133008</v>
          </cell>
          <cell r="AM140">
            <v>56652</v>
          </cell>
          <cell r="AN140">
            <v>76356</v>
          </cell>
          <cell r="AO140">
            <v>19.5</v>
          </cell>
          <cell r="AP140">
            <v>2903.75</v>
          </cell>
          <cell r="AQ140">
            <v>125.75</v>
          </cell>
          <cell r="AR140">
            <v>0</v>
          </cell>
          <cell r="AS140">
            <v>0</v>
          </cell>
          <cell r="AT140">
            <v>0</v>
          </cell>
          <cell r="AU140">
            <v>79405</v>
          </cell>
          <cell r="AV140">
            <v>72205.197218700981</v>
          </cell>
          <cell r="AX140">
            <v>131</v>
          </cell>
          <cell r="AY140" t="str">
            <v>HINGHAM</v>
          </cell>
          <cell r="BC140">
            <v>0</v>
          </cell>
          <cell r="BF140">
            <v>0</v>
          </cell>
          <cell r="BG140">
            <v>0</v>
          </cell>
          <cell r="BI140">
            <v>0</v>
          </cell>
          <cell r="BJ140">
            <v>76356</v>
          </cell>
          <cell r="BK140">
            <v>76356</v>
          </cell>
          <cell r="BL140">
            <v>0</v>
          </cell>
          <cell r="BN140">
            <v>0</v>
          </cell>
          <cell r="BO140">
            <v>0</v>
          </cell>
          <cell r="BQ140">
            <v>3628</v>
          </cell>
          <cell r="BR140">
            <v>398.75</v>
          </cell>
          <cell r="BU140">
            <v>0</v>
          </cell>
          <cell r="BV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Q141">
            <v>0</v>
          </cell>
          <cell r="BR141">
            <v>0</v>
          </cell>
          <cell r="BU141">
            <v>0</v>
          </cell>
          <cell r="BV141">
            <v>132</v>
          </cell>
        </row>
        <row r="142">
          <cell r="A142">
            <v>133</v>
          </cell>
          <cell r="B142">
            <v>133</v>
          </cell>
          <cell r="C142" t="str">
            <v>HOLBROOK</v>
          </cell>
          <cell r="D142">
            <v>20</v>
          </cell>
          <cell r="E142">
            <v>227145</v>
          </cell>
          <cell r="F142">
            <v>17710</v>
          </cell>
          <cell r="G142">
            <v>244855</v>
          </cell>
          <cell r="I142">
            <v>40302.180578655469</v>
          </cell>
          <cell r="J142">
            <v>0.64261145362893135</v>
          </cell>
          <cell r="K142">
            <v>17710</v>
          </cell>
          <cell r="L142">
            <v>58012.180578655469</v>
          </cell>
          <cell r="N142">
            <v>186842.81942134452</v>
          </cell>
          <cell r="P142">
            <v>0</v>
          </cell>
          <cell r="Q142">
            <v>40302.180578655469</v>
          </cell>
          <cell r="R142">
            <v>17710</v>
          </cell>
          <cell r="S142">
            <v>58012.180578655469</v>
          </cell>
          <cell r="U142">
            <v>80426.25</v>
          </cell>
          <cell r="V142">
            <v>0</v>
          </cell>
          <cell r="W142">
            <v>133</v>
          </cell>
          <cell r="X142">
            <v>20</v>
          </cell>
          <cell r="Y142">
            <v>227145</v>
          </cell>
          <cell r="Z142">
            <v>0</v>
          </cell>
          <cell r="AA142">
            <v>227145</v>
          </cell>
          <cell r="AB142">
            <v>17710</v>
          </cell>
          <cell r="AC142">
            <v>244855</v>
          </cell>
          <cell r="AD142">
            <v>0</v>
          </cell>
          <cell r="AE142">
            <v>0</v>
          </cell>
          <cell r="AF142">
            <v>0</v>
          </cell>
          <cell r="AG142">
            <v>244855</v>
          </cell>
          <cell r="AI142">
            <v>133</v>
          </cell>
          <cell r="AJ142">
            <v>133</v>
          </cell>
          <cell r="AK142" t="str">
            <v>HOLBROOK</v>
          </cell>
          <cell r="AL142">
            <v>227145</v>
          </cell>
          <cell r="AM142">
            <v>184526</v>
          </cell>
          <cell r="AN142">
            <v>42619</v>
          </cell>
          <cell r="AO142">
            <v>0</v>
          </cell>
          <cell r="AP142">
            <v>4026.75</v>
          </cell>
          <cell r="AQ142">
            <v>3610.5</v>
          </cell>
          <cell r="AR142">
            <v>0</v>
          </cell>
          <cell r="AS142">
            <v>12460</v>
          </cell>
          <cell r="AT142">
            <v>0</v>
          </cell>
          <cell r="AU142">
            <v>62716.25</v>
          </cell>
          <cell r="AV142">
            <v>40302.180578655469</v>
          </cell>
          <cell r="AX142">
            <v>133</v>
          </cell>
          <cell r="AY142" t="str">
            <v>HOLBROOK</v>
          </cell>
          <cell r="BC142">
            <v>0</v>
          </cell>
          <cell r="BF142">
            <v>0</v>
          </cell>
          <cell r="BG142">
            <v>0</v>
          </cell>
          <cell r="BI142">
            <v>0</v>
          </cell>
          <cell r="BJ142">
            <v>42619</v>
          </cell>
          <cell r="BK142">
            <v>42619</v>
          </cell>
          <cell r="BL142">
            <v>0</v>
          </cell>
          <cell r="BN142">
            <v>0</v>
          </cell>
          <cell r="BO142">
            <v>0</v>
          </cell>
          <cell r="BQ142">
            <v>7121</v>
          </cell>
          <cell r="BR142">
            <v>0</v>
          </cell>
          <cell r="BU142">
            <v>0</v>
          </cell>
          <cell r="BV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Q143">
            <v>0</v>
          </cell>
          <cell r="BR143">
            <v>0</v>
          </cell>
          <cell r="BU143">
            <v>0</v>
          </cell>
          <cell r="BV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Q144">
            <v>0</v>
          </cell>
          <cell r="BR144">
            <v>0</v>
          </cell>
          <cell r="BU144">
            <v>0</v>
          </cell>
          <cell r="BV144">
            <v>135</v>
          </cell>
        </row>
        <row r="145">
          <cell r="A145">
            <v>136</v>
          </cell>
          <cell r="B145">
            <v>136</v>
          </cell>
          <cell r="C145" t="str">
            <v>HOLLISTON</v>
          </cell>
          <cell r="D145">
            <v>11</v>
          </cell>
          <cell r="E145">
            <v>117709</v>
          </cell>
          <cell r="F145">
            <v>9664</v>
          </cell>
          <cell r="G145">
            <v>127373</v>
          </cell>
          <cell r="I145">
            <v>10332.995311550443</v>
          </cell>
          <cell r="J145">
            <v>0.36441849466316728</v>
          </cell>
          <cell r="K145">
            <v>9664</v>
          </cell>
          <cell r="L145">
            <v>19996.995311550443</v>
          </cell>
          <cell r="N145">
            <v>107376.00468844955</v>
          </cell>
          <cell r="P145">
            <v>0</v>
          </cell>
          <cell r="Q145">
            <v>10332.995311550443</v>
          </cell>
          <cell r="R145">
            <v>9664</v>
          </cell>
          <cell r="S145">
            <v>19996.995311550443</v>
          </cell>
          <cell r="U145">
            <v>38018.75</v>
          </cell>
          <cell r="V145">
            <v>0</v>
          </cell>
          <cell r="W145">
            <v>136</v>
          </cell>
          <cell r="X145">
            <v>11</v>
          </cell>
          <cell r="Y145">
            <v>117709</v>
          </cell>
          <cell r="Z145">
            <v>0</v>
          </cell>
          <cell r="AA145">
            <v>117709</v>
          </cell>
          <cell r="AB145">
            <v>9664</v>
          </cell>
          <cell r="AC145">
            <v>127373</v>
          </cell>
          <cell r="AD145">
            <v>0</v>
          </cell>
          <cell r="AE145">
            <v>0</v>
          </cell>
          <cell r="AF145">
            <v>0</v>
          </cell>
          <cell r="AG145">
            <v>127373</v>
          </cell>
          <cell r="AI145">
            <v>136</v>
          </cell>
          <cell r="AJ145">
            <v>136</v>
          </cell>
          <cell r="AK145" t="str">
            <v>HOLLISTON</v>
          </cell>
          <cell r="AL145">
            <v>117709</v>
          </cell>
          <cell r="AM145">
            <v>106782</v>
          </cell>
          <cell r="AN145">
            <v>10927</v>
          </cell>
          <cell r="AO145">
            <v>0</v>
          </cell>
          <cell r="AP145">
            <v>0</v>
          </cell>
          <cell r="AQ145">
            <v>0</v>
          </cell>
          <cell r="AR145">
            <v>0</v>
          </cell>
          <cell r="AS145">
            <v>17427.75</v>
          </cell>
          <cell r="AT145">
            <v>0</v>
          </cell>
          <cell r="AU145">
            <v>28354.75</v>
          </cell>
          <cell r="AV145">
            <v>10332.995311550443</v>
          </cell>
          <cell r="AX145">
            <v>136</v>
          </cell>
          <cell r="AY145" t="str">
            <v>HOLLISTON</v>
          </cell>
          <cell r="BC145">
            <v>0</v>
          </cell>
          <cell r="BF145">
            <v>0</v>
          </cell>
          <cell r="BG145">
            <v>0</v>
          </cell>
          <cell r="BI145">
            <v>0</v>
          </cell>
          <cell r="BJ145">
            <v>10927</v>
          </cell>
          <cell r="BK145">
            <v>10927</v>
          </cell>
          <cell r="BL145">
            <v>0</v>
          </cell>
          <cell r="BN145">
            <v>0</v>
          </cell>
          <cell r="BO145">
            <v>0</v>
          </cell>
          <cell r="BQ145">
            <v>0</v>
          </cell>
          <cell r="BR145">
            <v>0</v>
          </cell>
          <cell r="BU145">
            <v>0</v>
          </cell>
          <cell r="BV145">
            <v>136</v>
          </cell>
        </row>
        <row r="146">
          <cell r="A146">
            <v>137</v>
          </cell>
          <cell r="B146">
            <v>137</v>
          </cell>
          <cell r="C146" t="str">
            <v>HOLYOKE</v>
          </cell>
          <cell r="D146">
            <v>843</v>
          </cell>
          <cell r="E146">
            <v>9686561</v>
          </cell>
          <cell r="F146">
            <v>750986</v>
          </cell>
          <cell r="G146">
            <v>10437547</v>
          </cell>
          <cell r="I146">
            <v>176713.41629542</v>
          </cell>
          <cell r="J146">
            <v>0.17487828726839727</v>
          </cell>
          <cell r="K146">
            <v>750986</v>
          </cell>
          <cell r="L146">
            <v>927699.41629542003</v>
          </cell>
          <cell r="N146">
            <v>9509847.5837045796</v>
          </cell>
          <cell r="P146">
            <v>0</v>
          </cell>
          <cell r="Q146">
            <v>176713.41629542</v>
          </cell>
          <cell r="R146">
            <v>750986</v>
          </cell>
          <cell r="S146">
            <v>927699.41629542003</v>
          </cell>
          <cell r="U146">
            <v>1761479.75</v>
          </cell>
          <cell r="V146">
            <v>0</v>
          </cell>
          <cell r="W146">
            <v>137</v>
          </cell>
          <cell r="X146">
            <v>843</v>
          </cell>
          <cell r="Y146">
            <v>9686561</v>
          </cell>
          <cell r="Z146">
            <v>0</v>
          </cell>
          <cell r="AA146">
            <v>9686561</v>
          </cell>
          <cell r="AB146">
            <v>750986</v>
          </cell>
          <cell r="AC146">
            <v>10437547</v>
          </cell>
          <cell r="AD146">
            <v>0</v>
          </cell>
          <cell r="AE146">
            <v>0</v>
          </cell>
          <cell r="AF146">
            <v>0</v>
          </cell>
          <cell r="AG146">
            <v>10437547</v>
          </cell>
          <cell r="AI146">
            <v>137</v>
          </cell>
          <cell r="AJ146">
            <v>137</v>
          </cell>
          <cell r="AK146" t="str">
            <v>HOLYOKE</v>
          </cell>
          <cell r="AL146">
            <v>9686561</v>
          </cell>
          <cell r="AM146">
            <v>9499689</v>
          </cell>
          <cell r="AN146">
            <v>186872</v>
          </cell>
          <cell r="AO146">
            <v>214858.5</v>
          </cell>
          <cell r="AP146">
            <v>391845.5</v>
          </cell>
          <cell r="AQ146">
            <v>81181</v>
          </cell>
          <cell r="AR146">
            <v>0</v>
          </cell>
          <cell r="AS146">
            <v>135736.75</v>
          </cell>
          <cell r="AT146">
            <v>0</v>
          </cell>
          <cell r="AU146">
            <v>1010493.75</v>
          </cell>
          <cell r="AV146">
            <v>176713.41629542</v>
          </cell>
          <cell r="AX146">
            <v>137</v>
          </cell>
          <cell r="AY146" t="str">
            <v>HOLYOKE</v>
          </cell>
          <cell r="BC146">
            <v>0</v>
          </cell>
          <cell r="BF146">
            <v>0</v>
          </cell>
          <cell r="BG146">
            <v>0</v>
          </cell>
          <cell r="BI146">
            <v>0</v>
          </cell>
          <cell r="BJ146">
            <v>186872</v>
          </cell>
          <cell r="BK146">
            <v>186872</v>
          </cell>
          <cell r="BL146">
            <v>0</v>
          </cell>
          <cell r="BN146">
            <v>0</v>
          </cell>
          <cell r="BO146">
            <v>0</v>
          </cell>
          <cell r="BQ146">
            <v>1929261</v>
          </cell>
          <cell r="BR146">
            <v>85355.25</v>
          </cell>
          <cell r="BU146">
            <v>0</v>
          </cell>
          <cell r="BV146">
            <v>137</v>
          </cell>
        </row>
        <row r="147">
          <cell r="A147">
            <v>138</v>
          </cell>
          <cell r="B147">
            <v>138</v>
          </cell>
          <cell r="C147" t="str">
            <v>HOPEDALE</v>
          </cell>
          <cell r="D147">
            <v>1</v>
          </cell>
          <cell r="E147">
            <v>12417</v>
          </cell>
          <cell r="F147">
            <v>872</v>
          </cell>
          <cell r="G147">
            <v>13289</v>
          </cell>
          <cell r="I147">
            <v>786.77149256062671</v>
          </cell>
          <cell r="J147">
            <v>0.94563881317383014</v>
          </cell>
          <cell r="K147">
            <v>872</v>
          </cell>
          <cell r="L147">
            <v>1658.7714925606267</v>
          </cell>
          <cell r="N147">
            <v>11630.228507439373</v>
          </cell>
          <cell r="P147">
            <v>0</v>
          </cell>
          <cell r="Q147">
            <v>786.77149256062671</v>
          </cell>
          <cell r="R147">
            <v>872</v>
          </cell>
          <cell r="S147">
            <v>1658.7714925606267</v>
          </cell>
          <cell r="U147">
            <v>1704</v>
          </cell>
          <cell r="V147">
            <v>0</v>
          </cell>
          <cell r="W147">
            <v>138</v>
          </cell>
          <cell r="X147">
            <v>1</v>
          </cell>
          <cell r="Y147">
            <v>12417</v>
          </cell>
          <cell r="Z147">
            <v>0</v>
          </cell>
          <cell r="AA147">
            <v>12417</v>
          </cell>
          <cell r="AB147">
            <v>872</v>
          </cell>
          <cell r="AC147">
            <v>13289</v>
          </cell>
          <cell r="AD147">
            <v>0</v>
          </cell>
          <cell r="AE147">
            <v>0</v>
          </cell>
          <cell r="AF147">
            <v>0</v>
          </cell>
          <cell r="AG147">
            <v>13289</v>
          </cell>
          <cell r="AI147">
            <v>138</v>
          </cell>
          <cell r="AJ147">
            <v>138</v>
          </cell>
          <cell r="AK147" t="str">
            <v>HOPEDALE</v>
          </cell>
          <cell r="AL147">
            <v>12417</v>
          </cell>
          <cell r="AM147">
            <v>11585</v>
          </cell>
          <cell r="AN147">
            <v>832</v>
          </cell>
          <cell r="AO147">
            <v>0</v>
          </cell>
          <cell r="AP147">
            <v>0</v>
          </cell>
          <cell r="AQ147">
            <v>0</v>
          </cell>
          <cell r="AR147">
            <v>0</v>
          </cell>
          <cell r="AS147">
            <v>0</v>
          </cell>
          <cell r="AT147">
            <v>0</v>
          </cell>
          <cell r="AU147">
            <v>832</v>
          </cell>
          <cell r="AV147">
            <v>786.77149256062671</v>
          </cell>
          <cell r="AX147">
            <v>138</v>
          </cell>
          <cell r="AY147" t="str">
            <v>HOPEDALE</v>
          </cell>
          <cell r="BC147">
            <v>0</v>
          </cell>
          <cell r="BF147">
            <v>0</v>
          </cell>
          <cell r="BG147">
            <v>0</v>
          </cell>
          <cell r="BI147">
            <v>0</v>
          </cell>
          <cell r="BJ147">
            <v>832</v>
          </cell>
          <cell r="BK147">
            <v>832</v>
          </cell>
          <cell r="BL147">
            <v>0</v>
          </cell>
          <cell r="BN147">
            <v>0</v>
          </cell>
          <cell r="BO147">
            <v>0</v>
          </cell>
          <cell r="BQ147">
            <v>138</v>
          </cell>
          <cell r="BR147">
            <v>0</v>
          </cell>
          <cell r="BU147">
            <v>0</v>
          </cell>
          <cell r="BV147">
            <v>138</v>
          </cell>
        </row>
        <row r="148">
          <cell r="A148">
            <v>139</v>
          </cell>
          <cell r="B148">
            <v>139</v>
          </cell>
          <cell r="C148" t="str">
            <v>HOPKINTON</v>
          </cell>
          <cell r="D148">
            <v>22</v>
          </cell>
          <cell r="E148">
            <v>250756</v>
          </cell>
          <cell r="F148">
            <v>19256</v>
          </cell>
          <cell r="G148">
            <v>270012</v>
          </cell>
          <cell r="I148">
            <v>0</v>
          </cell>
          <cell r="J148">
            <v>0</v>
          </cell>
          <cell r="K148">
            <v>19256</v>
          </cell>
          <cell r="L148">
            <v>19256</v>
          </cell>
          <cell r="N148">
            <v>250756</v>
          </cell>
          <cell r="P148">
            <v>0</v>
          </cell>
          <cell r="Q148">
            <v>0</v>
          </cell>
          <cell r="R148">
            <v>19256</v>
          </cell>
          <cell r="S148">
            <v>19256</v>
          </cell>
          <cell r="U148">
            <v>55376</v>
          </cell>
          <cell r="V148">
            <v>0</v>
          </cell>
          <cell r="W148">
            <v>139</v>
          </cell>
          <cell r="X148">
            <v>22</v>
          </cell>
          <cell r="Y148">
            <v>250756</v>
          </cell>
          <cell r="Z148">
            <v>0</v>
          </cell>
          <cell r="AA148">
            <v>250756</v>
          </cell>
          <cell r="AB148">
            <v>19256</v>
          </cell>
          <cell r="AC148">
            <v>270012</v>
          </cell>
          <cell r="AD148">
            <v>0</v>
          </cell>
          <cell r="AE148">
            <v>0</v>
          </cell>
          <cell r="AF148">
            <v>0</v>
          </cell>
          <cell r="AG148">
            <v>270012</v>
          </cell>
          <cell r="AI148">
            <v>139</v>
          </cell>
          <cell r="AJ148">
            <v>139</v>
          </cell>
          <cell r="AK148" t="str">
            <v>HOPKINTON</v>
          </cell>
          <cell r="AL148">
            <v>250756</v>
          </cell>
          <cell r="AM148">
            <v>300684</v>
          </cell>
          <cell r="AN148">
            <v>0</v>
          </cell>
          <cell r="AO148">
            <v>16230.5</v>
          </cell>
          <cell r="AP148">
            <v>512</v>
          </cell>
          <cell r="AQ148">
            <v>0</v>
          </cell>
          <cell r="AR148">
            <v>0</v>
          </cell>
          <cell r="AS148">
            <v>19377.5</v>
          </cell>
          <cell r="AT148">
            <v>0</v>
          </cell>
          <cell r="AU148">
            <v>36120</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Q148">
            <v>39</v>
          </cell>
          <cell r="BR148">
            <v>13128.25</v>
          </cell>
          <cell r="BU148">
            <v>0</v>
          </cell>
          <cell r="BV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Q149">
            <v>0</v>
          </cell>
          <cell r="BR149">
            <v>0</v>
          </cell>
          <cell r="BU149">
            <v>0</v>
          </cell>
          <cell r="BV149">
            <v>140</v>
          </cell>
        </row>
        <row r="150">
          <cell r="A150">
            <v>141</v>
          </cell>
          <cell r="B150">
            <v>141</v>
          </cell>
          <cell r="C150" t="str">
            <v>HUDSON</v>
          </cell>
          <cell r="D150">
            <v>84</v>
          </cell>
          <cell r="E150">
            <v>1146768</v>
          </cell>
          <cell r="F150">
            <v>73248</v>
          </cell>
          <cell r="G150">
            <v>1220016</v>
          </cell>
          <cell r="I150">
            <v>206622.0806784819</v>
          </cell>
          <cell r="J150">
            <v>0.53848114423740645</v>
          </cell>
          <cell r="K150">
            <v>73248</v>
          </cell>
          <cell r="L150">
            <v>279870.0806784819</v>
          </cell>
          <cell r="N150">
            <v>940145.91932151816</v>
          </cell>
          <cell r="P150">
            <v>0</v>
          </cell>
          <cell r="Q150">
            <v>206622.0806784819</v>
          </cell>
          <cell r="R150">
            <v>73248</v>
          </cell>
          <cell r="S150">
            <v>279870.0806784819</v>
          </cell>
          <cell r="U150">
            <v>456960.75</v>
          </cell>
          <cell r="V150">
            <v>0</v>
          </cell>
          <cell r="W150">
            <v>141</v>
          </cell>
          <cell r="X150">
            <v>84</v>
          </cell>
          <cell r="Y150">
            <v>1146768</v>
          </cell>
          <cell r="Z150">
            <v>0</v>
          </cell>
          <cell r="AA150">
            <v>1146768</v>
          </cell>
          <cell r="AB150">
            <v>73248</v>
          </cell>
          <cell r="AC150">
            <v>1220016</v>
          </cell>
          <cell r="AD150">
            <v>0</v>
          </cell>
          <cell r="AE150">
            <v>0</v>
          </cell>
          <cell r="AF150">
            <v>0</v>
          </cell>
          <cell r="AG150">
            <v>1220016</v>
          </cell>
          <cell r="AI150">
            <v>141</v>
          </cell>
          <cell r="AJ150">
            <v>141</v>
          </cell>
          <cell r="AK150" t="str">
            <v>HUDSON</v>
          </cell>
          <cell r="AL150">
            <v>1146768</v>
          </cell>
          <cell r="AM150">
            <v>928268</v>
          </cell>
          <cell r="AN150">
            <v>218500</v>
          </cell>
          <cell r="AO150">
            <v>22396.5</v>
          </cell>
          <cell r="AP150">
            <v>0</v>
          </cell>
          <cell r="AQ150">
            <v>49340.75</v>
          </cell>
          <cell r="AR150">
            <v>57103</v>
          </cell>
          <cell r="AS150">
            <v>36372.5</v>
          </cell>
          <cell r="AT150">
            <v>0</v>
          </cell>
          <cell r="AU150">
            <v>383712.75</v>
          </cell>
          <cell r="AV150">
            <v>206622.0806784819</v>
          </cell>
          <cell r="AX150">
            <v>141</v>
          </cell>
          <cell r="AY150" t="str">
            <v>HUDSON</v>
          </cell>
          <cell r="BC150">
            <v>0</v>
          </cell>
          <cell r="BF150">
            <v>0</v>
          </cell>
          <cell r="BG150">
            <v>0</v>
          </cell>
          <cell r="BI150">
            <v>0</v>
          </cell>
          <cell r="BJ150">
            <v>218500</v>
          </cell>
          <cell r="BK150">
            <v>218500</v>
          </cell>
          <cell r="BL150">
            <v>0</v>
          </cell>
          <cell r="BN150">
            <v>0</v>
          </cell>
          <cell r="BO150">
            <v>0</v>
          </cell>
          <cell r="BQ150">
            <v>46988</v>
          </cell>
          <cell r="BR150">
            <v>41452.25</v>
          </cell>
          <cell r="BU150">
            <v>0</v>
          </cell>
          <cell r="BV150">
            <v>141</v>
          </cell>
        </row>
        <row r="151">
          <cell r="A151">
            <v>142</v>
          </cell>
          <cell r="B151">
            <v>142</v>
          </cell>
          <cell r="C151" t="str">
            <v>HULL</v>
          </cell>
          <cell r="D151">
            <v>26</v>
          </cell>
          <cell r="E151">
            <v>391664</v>
          </cell>
          <cell r="F151">
            <v>23218</v>
          </cell>
          <cell r="G151">
            <v>414882</v>
          </cell>
          <cell r="I151">
            <v>40261.518109688994</v>
          </cell>
          <cell r="J151">
            <v>0.69779746455144009</v>
          </cell>
          <cell r="K151">
            <v>23218</v>
          </cell>
          <cell r="L151">
            <v>63479.518109688994</v>
          </cell>
          <cell r="N151">
            <v>351402.481890311</v>
          </cell>
          <cell r="P151">
            <v>0</v>
          </cell>
          <cell r="Q151">
            <v>40261.518109688994</v>
          </cell>
          <cell r="R151">
            <v>23218</v>
          </cell>
          <cell r="S151">
            <v>63479.518109688994</v>
          </cell>
          <cell r="U151">
            <v>80916</v>
          </cell>
          <cell r="V151">
            <v>0</v>
          </cell>
          <cell r="W151">
            <v>142</v>
          </cell>
          <cell r="X151">
            <v>26</v>
          </cell>
          <cell r="Y151">
            <v>391664</v>
          </cell>
          <cell r="Z151">
            <v>0</v>
          </cell>
          <cell r="AA151">
            <v>391664</v>
          </cell>
          <cell r="AB151">
            <v>23218</v>
          </cell>
          <cell r="AC151">
            <v>414882</v>
          </cell>
          <cell r="AD151">
            <v>0</v>
          </cell>
          <cell r="AE151">
            <v>0</v>
          </cell>
          <cell r="AF151">
            <v>0</v>
          </cell>
          <cell r="AG151">
            <v>414882</v>
          </cell>
          <cell r="AI151">
            <v>142</v>
          </cell>
          <cell r="AJ151">
            <v>142</v>
          </cell>
          <cell r="AK151" t="str">
            <v>HULL</v>
          </cell>
          <cell r="AL151">
            <v>391664</v>
          </cell>
          <cell r="AM151">
            <v>349088</v>
          </cell>
          <cell r="AN151">
            <v>42576</v>
          </cell>
          <cell r="AO151">
            <v>8611</v>
          </cell>
          <cell r="AP151">
            <v>6511</v>
          </cell>
          <cell r="AQ151">
            <v>0</v>
          </cell>
          <cell r="AR151">
            <v>0</v>
          </cell>
          <cell r="AS151">
            <v>0</v>
          </cell>
          <cell r="AT151">
            <v>0</v>
          </cell>
          <cell r="AU151">
            <v>57698</v>
          </cell>
          <cell r="AV151">
            <v>40261.518109688994</v>
          </cell>
          <cell r="AX151">
            <v>142</v>
          </cell>
          <cell r="AY151" t="str">
            <v>HULL</v>
          </cell>
          <cell r="BC151">
            <v>0</v>
          </cell>
          <cell r="BF151">
            <v>0</v>
          </cell>
          <cell r="BG151">
            <v>0</v>
          </cell>
          <cell r="BI151">
            <v>0</v>
          </cell>
          <cell r="BJ151">
            <v>42576</v>
          </cell>
          <cell r="BK151">
            <v>42576</v>
          </cell>
          <cell r="BL151">
            <v>0</v>
          </cell>
          <cell r="BN151">
            <v>0</v>
          </cell>
          <cell r="BO151">
            <v>0</v>
          </cell>
          <cell r="BQ151">
            <v>9869</v>
          </cell>
          <cell r="BR151">
            <v>5685.75</v>
          </cell>
          <cell r="BU151">
            <v>0</v>
          </cell>
          <cell r="BV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Q152">
            <v>0</v>
          </cell>
          <cell r="BR152">
            <v>0</v>
          </cell>
          <cell r="BU152">
            <v>0</v>
          </cell>
          <cell r="BV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Q153">
            <v>0</v>
          </cell>
          <cell r="BR153">
            <v>0</v>
          </cell>
          <cell r="BU153">
            <v>0</v>
          </cell>
          <cell r="BV153">
            <v>144</v>
          </cell>
        </row>
        <row r="154">
          <cell r="A154">
            <v>145</v>
          </cell>
          <cell r="B154">
            <v>145</v>
          </cell>
          <cell r="C154" t="str">
            <v>KINGSTON</v>
          </cell>
          <cell r="D154">
            <v>12</v>
          </cell>
          <cell r="E154">
            <v>127250</v>
          </cell>
          <cell r="F154">
            <v>10716</v>
          </cell>
          <cell r="G154">
            <v>137966</v>
          </cell>
          <cell r="I154">
            <v>23631.51394121402</v>
          </cell>
          <cell r="J154">
            <v>0.46744167621825772</v>
          </cell>
          <cell r="K154">
            <v>10716</v>
          </cell>
          <cell r="L154">
            <v>34347.51394121402</v>
          </cell>
          <cell r="N154">
            <v>103618.48605878599</v>
          </cell>
          <cell r="P154">
            <v>0</v>
          </cell>
          <cell r="Q154">
            <v>23631.51394121402</v>
          </cell>
          <cell r="R154">
            <v>10716</v>
          </cell>
          <cell r="S154">
            <v>34347.51394121402</v>
          </cell>
          <cell r="U154">
            <v>61271</v>
          </cell>
          <cell r="V154">
            <v>0</v>
          </cell>
          <cell r="W154">
            <v>145</v>
          </cell>
          <cell r="X154">
            <v>12</v>
          </cell>
          <cell r="Y154">
            <v>127250</v>
          </cell>
          <cell r="Z154">
            <v>0</v>
          </cell>
          <cell r="AA154">
            <v>127250</v>
          </cell>
          <cell r="AB154">
            <v>10716</v>
          </cell>
          <cell r="AC154">
            <v>137966</v>
          </cell>
          <cell r="AD154">
            <v>0</v>
          </cell>
          <cell r="AE154">
            <v>0</v>
          </cell>
          <cell r="AF154">
            <v>0</v>
          </cell>
          <cell r="AG154">
            <v>137966</v>
          </cell>
          <cell r="AI154">
            <v>145</v>
          </cell>
          <cell r="AJ154">
            <v>145</v>
          </cell>
          <cell r="AK154" t="str">
            <v>KINGSTON</v>
          </cell>
          <cell r="AL154">
            <v>127250</v>
          </cell>
          <cell r="AM154">
            <v>102260</v>
          </cell>
          <cell r="AN154">
            <v>24990</v>
          </cell>
          <cell r="AO154">
            <v>18617.75</v>
          </cell>
          <cell r="AP154">
            <v>2119.75</v>
          </cell>
          <cell r="AQ154">
            <v>4827.5</v>
          </cell>
          <cell r="AR154">
            <v>0</v>
          </cell>
          <cell r="AS154">
            <v>0</v>
          </cell>
          <cell r="AT154">
            <v>0</v>
          </cell>
          <cell r="AU154">
            <v>50555</v>
          </cell>
          <cell r="AV154">
            <v>23631.51394121402</v>
          </cell>
          <cell r="AX154">
            <v>145</v>
          </cell>
          <cell r="AY154" t="str">
            <v>KINGSTON</v>
          </cell>
          <cell r="BC154">
            <v>0</v>
          </cell>
          <cell r="BF154">
            <v>0</v>
          </cell>
          <cell r="BG154">
            <v>0</v>
          </cell>
          <cell r="BI154">
            <v>0</v>
          </cell>
          <cell r="BJ154">
            <v>24990</v>
          </cell>
          <cell r="BK154">
            <v>24990</v>
          </cell>
          <cell r="BL154">
            <v>0</v>
          </cell>
          <cell r="BN154">
            <v>0</v>
          </cell>
          <cell r="BO154">
            <v>0</v>
          </cell>
          <cell r="BQ154">
            <v>11630</v>
          </cell>
          <cell r="BR154">
            <v>20992.5</v>
          </cell>
          <cell r="BU154">
            <v>0</v>
          </cell>
          <cell r="BV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Q155">
            <v>0</v>
          </cell>
          <cell r="BR155">
            <v>0</v>
          </cell>
          <cell r="BT155" t="str">
            <v>fy12</v>
          </cell>
          <cell r="BU155">
            <v>0</v>
          </cell>
          <cell r="BV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Q156">
            <v>0</v>
          </cell>
          <cell r="BR156">
            <v>0</v>
          </cell>
          <cell r="BU156">
            <v>0</v>
          </cell>
          <cell r="BV156">
            <v>147</v>
          </cell>
        </row>
        <row r="157">
          <cell r="A157">
            <v>148</v>
          </cell>
          <cell r="B157">
            <v>148</v>
          </cell>
          <cell r="C157" t="str">
            <v>LANESBOROUGH</v>
          </cell>
          <cell r="D157">
            <v>1</v>
          </cell>
          <cell r="E157">
            <v>15504</v>
          </cell>
          <cell r="F157">
            <v>893</v>
          </cell>
          <cell r="G157">
            <v>16397</v>
          </cell>
          <cell r="I157">
            <v>14661.184159447064</v>
          </cell>
          <cell r="J157">
            <v>0.49293303946161887</v>
          </cell>
          <cell r="K157">
            <v>893</v>
          </cell>
          <cell r="L157">
            <v>15554.184159447064</v>
          </cell>
          <cell r="N157">
            <v>842.8158405529357</v>
          </cell>
          <cell r="P157">
            <v>0</v>
          </cell>
          <cell r="Q157">
            <v>14661.184159447064</v>
          </cell>
          <cell r="R157">
            <v>893</v>
          </cell>
          <cell r="S157">
            <v>15554.184159447064</v>
          </cell>
          <cell r="U157">
            <v>30635.75</v>
          </cell>
          <cell r="V157">
            <v>0</v>
          </cell>
          <cell r="W157">
            <v>148</v>
          </cell>
          <cell r="X157">
            <v>1</v>
          </cell>
          <cell r="Y157">
            <v>15504</v>
          </cell>
          <cell r="Z157">
            <v>0</v>
          </cell>
          <cell r="AA157">
            <v>15504</v>
          </cell>
          <cell r="AB157">
            <v>893</v>
          </cell>
          <cell r="AC157">
            <v>16397</v>
          </cell>
          <cell r="AD157">
            <v>0</v>
          </cell>
          <cell r="AE157">
            <v>0</v>
          </cell>
          <cell r="AF157">
            <v>0</v>
          </cell>
          <cell r="AG157">
            <v>16397</v>
          </cell>
          <cell r="AI157">
            <v>148</v>
          </cell>
          <cell r="AJ157">
            <v>148</v>
          </cell>
          <cell r="AK157" t="str">
            <v>LANESBOROUGH</v>
          </cell>
          <cell r="AL157">
            <v>15504</v>
          </cell>
          <cell r="AM157">
            <v>0</v>
          </cell>
          <cell r="AN157">
            <v>15504</v>
          </cell>
          <cell r="AO157">
            <v>0</v>
          </cell>
          <cell r="AP157">
            <v>0</v>
          </cell>
          <cell r="AQ157">
            <v>0</v>
          </cell>
          <cell r="AR157">
            <v>14159</v>
          </cell>
          <cell r="AS157">
            <v>79.75</v>
          </cell>
          <cell r="AT157">
            <v>0</v>
          </cell>
          <cell r="AU157">
            <v>29742.75</v>
          </cell>
          <cell r="AV157">
            <v>14661.184159447064</v>
          </cell>
          <cell r="AX157">
            <v>148</v>
          </cell>
          <cell r="AY157" t="str">
            <v>LANESBOROUGH</v>
          </cell>
          <cell r="BC157">
            <v>0</v>
          </cell>
          <cell r="BF157">
            <v>0</v>
          </cell>
          <cell r="BG157">
            <v>0</v>
          </cell>
          <cell r="BI157">
            <v>0</v>
          </cell>
          <cell r="BJ157">
            <v>15504</v>
          </cell>
          <cell r="BK157">
            <v>15504</v>
          </cell>
          <cell r="BL157">
            <v>0</v>
          </cell>
          <cell r="BN157">
            <v>0</v>
          </cell>
          <cell r="BO157">
            <v>0</v>
          </cell>
          <cell r="BQ157">
            <v>0</v>
          </cell>
          <cell r="BR157">
            <v>0</v>
          </cell>
          <cell r="BU157">
            <v>0</v>
          </cell>
          <cell r="BV157">
            <v>148</v>
          </cell>
        </row>
        <row r="158">
          <cell r="A158">
            <v>149</v>
          </cell>
          <cell r="B158">
            <v>149</v>
          </cell>
          <cell r="C158" t="str">
            <v>LAWRENCE</v>
          </cell>
          <cell r="D158">
            <v>1503</v>
          </cell>
          <cell r="E158">
            <v>17539126</v>
          </cell>
          <cell r="F158">
            <v>1341789</v>
          </cell>
          <cell r="G158">
            <v>18880915</v>
          </cell>
          <cell r="I158">
            <v>758738.97558290174</v>
          </cell>
          <cell r="J158">
            <v>0.31204005833451126</v>
          </cell>
          <cell r="K158">
            <v>1341789</v>
          </cell>
          <cell r="L158">
            <v>2100527.9755829019</v>
          </cell>
          <cell r="N158">
            <v>16780387.024417099</v>
          </cell>
          <cell r="P158">
            <v>0</v>
          </cell>
          <cell r="Q158">
            <v>758738.97558290174</v>
          </cell>
          <cell r="R158">
            <v>1341789</v>
          </cell>
          <cell r="S158">
            <v>2100527.9755829019</v>
          </cell>
          <cell r="U158">
            <v>3773332.5</v>
          </cell>
          <cell r="V158">
            <v>0</v>
          </cell>
          <cell r="W158">
            <v>149</v>
          </cell>
          <cell r="X158">
            <v>1503</v>
          </cell>
          <cell r="Y158">
            <v>17539126</v>
          </cell>
          <cell r="Z158">
            <v>0</v>
          </cell>
          <cell r="AA158">
            <v>17539126</v>
          </cell>
          <cell r="AB158">
            <v>1341789</v>
          </cell>
          <cell r="AC158">
            <v>18880915</v>
          </cell>
          <cell r="AD158">
            <v>0</v>
          </cell>
          <cell r="AE158">
            <v>0</v>
          </cell>
          <cell r="AF158">
            <v>0</v>
          </cell>
          <cell r="AG158">
            <v>18880915</v>
          </cell>
          <cell r="AI158">
            <v>149</v>
          </cell>
          <cell r="AJ158">
            <v>149</v>
          </cell>
          <cell r="AK158" t="str">
            <v>LAWRENCE</v>
          </cell>
          <cell r="AL158">
            <v>17539126</v>
          </cell>
          <cell r="AM158">
            <v>16736770</v>
          </cell>
          <cell r="AN158">
            <v>802356</v>
          </cell>
          <cell r="AO158">
            <v>492986</v>
          </cell>
          <cell r="AP158">
            <v>331326.5</v>
          </cell>
          <cell r="AQ158">
            <v>804875</v>
          </cell>
          <cell r="AR158">
            <v>0</v>
          </cell>
          <cell r="AS158">
            <v>0</v>
          </cell>
          <cell r="AT158">
            <v>0</v>
          </cell>
          <cell r="AU158">
            <v>2431543.5</v>
          </cell>
          <cell r="AV158">
            <v>758738.97558290174</v>
          </cell>
          <cell r="AX158">
            <v>149</v>
          </cell>
          <cell r="AY158" t="str">
            <v>LAWRENCE</v>
          </cell>
          <cell r="BC158">
            <v>0</v>
          </cell>
          <cell r="BF158">
            <v>0</v>
          </cell>
          <cell r="BG158">
            <v>0</v>
          </cell>
          <cell r="BI158">
            <v>0</v>
          </cell>
          <cell r="BJ158">
            <v>802356</v>
          </cell>
          <cell r="BK158">
            <v>802356</v>
          </cell>
          <cell r="BL158">
            <v>0</v>
          </cell>
          <cell r="BN158">
            <v>0</v>
          </cell>
          <cell r="BO158">
            <v>0</v>
          </cell>
          <cell r="BQ158">
            <v>1877369</v>
          </cell>
          <cell r="BR158">
            <v>362059</v>
          </cell>
          <cell r="BU158">
            <v>0</v>
          </cell>
          <cell r="BV158">
            <v>149</v>
          </cell>
        </row>
        <row r="159">
          <cell r="A159">
            <v>150</v>
          </cell>
          <cell r="B159">
            <v>150</v>
          </cell>
          <cell r="C159" t="str">
            <v>LEE</v>
          </cell>
          <cell r="D159">
            <v>1</v>
          </cell>
          <cell r="E159">
            <v>18905</v>
          </cell>
          <cell r="F159">
            <v>893</v>
          </cell>
          <cell r="G159">
            <v>19798</v>
          </cell>
          <cell r="I159">
            <v>0</v>
          </cell>
          <cell r="J159">
            <v>0</v>
          </cell>
          <cell r="K159">
            <v>893</v>
          </cell>
          <cell r="L159">
            <v>893</v>
          </cell>
          <cell r="N159">
            <v>18905</v>
          </cell>
          <cell r="P159">
            <v>0</v>
          </cell>
          <cell r="Q159">
            <v>0</v>
          </cell>
          <cell r="R159">
            <v>893</v>
          </cell>
          <cell r="S159">
            <v>893</v>
          </cell>
          <cell r="U159">
            <v>8236.75</v>
          </cell>
          <cell r="V159">
            <v>0</v>
          </cell>
          <cell r="W159">
            <v>150</v>
          </cell>
          <cell r="X159">
            <v>1</v>
          </cell>
          <cell r="Y159">
            <v>18905</v>
          </cell>
          <cell r="Z159">
            <v>0</v>
          </cell>
          <cell r="AA159">
            <v>18905</v>
          </cell>
          <cell r="AB159">
            <v>893</v>
          </cell>
          <cell r="AC159">
            <v>19798</v>
          </cell>
          <cell r="AD159">
            <v>0</v>
          </cell>
          <cell r="AE159">
            <v>0</v>
          </cell>
          <cell r="AF159">
            <v>0</v>
          </cell>
          <cell r="AG159">
            <v>19798</v>
          </cell>
          <cell r="AI159">
            <v>150</v>
          </cell>
          <cell r="AJ159">
            <v>150</v>
          </cell>
          <cell r="AK159" t="str">
            <v>LEE</v>
          </cell>
          <cell r="AL159">
            <v>18905</v>
          </cell>
          <cell r="AM159">
            <v>44570</v>
          </cell>
          <cell r="AN159">
            <v>0</v>
          </cell>
          <cell r="AO159">
            <v>1937.5</v>
          </cell>
          <cell r="AP159">
            <v>5406.25</v>
          </cell>
          <cell r="AQ159">
            <v>0</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Q159">
            <v>3505</v>
          </cell>
          <cell r="BR159">
            <v>0</v>
          </cell>
          <cell r="BU159">
            <v>0</v>
          </cell>
          <cell r="BV159">
            <v>150</v>
          </cell>
        </row>
        <row r="160">
          <cell r="A160">
            <v>151</v>
          </cell>
          <cell r="B160">
            <v>151</v>
          </cell>
          <cell r="C160" t="str">
            <v>LEICESTER</v>
          </cell>
          <cell r="D160">
            <v>11</v>
          </cell>
          <cell r="E160">
            <v>116243</v>
          </cell>
          <cell r="F160">
            <v>9792</v>
          </cell>
          <cell r="G160">
            <v>126035</v>
          </cell>
          <cell r="I160">
            <v>0</v>
          </cell>
          <cell r="J160">
            <v>0</v>
          </cell>
          <cell r="K160">
            <v>9792</v>
          </cell>
          <cell r="L160">
            <v>9792</v>
          </cell>
          <cell r="N160">
            <v>116243</v>
          </cell>
          <cell r="P160">
            <v>0</v>
          </cell>
          <cell r="Q160">
            <v>0</v>
          </cell>
          <cell r="R160">
            <v>9792</v>
          </cell>
          <cell r="S160">
            <v>9792</v>
          </cell>
          <cell r="U160">
            <v>43863</v>
          </cell>
          <cell r="V160">
            <v>0</v>
          </cell>
          <cell r="W160">
            <v>151</v>
          </cell>
          <cell r="X160">
            <v>11</v>
          </cell>
          <cell r="Y160">
            <v>116243</v>
          </cell>
          <cell r="Z160">
            <v>0</v>
          </cell>
          <cell r="AA160">
            <v>116243</v>
          </cell>
          <cell r="AB160">
            <v>9792</v>
          </cell>
          <cell r="AC160">
            <v>126035</v>
          </cell>
          <cell r="AD160">
            <v>0</v>
          </cell>
          <cell r="AE160">
            <v>0</v>
          </cell>
          <cell r="AF160">
            <v>0</v>
          </cell>
          <cell r="AG160">
            <v>126035</v>
          </cell>
          <cell r="AI160">
            <v>151</v>
          </cell>
          <cell r="AJ160">
            <v>151</v>
          </cell>
          <cell r="AK160" t="str">
            <v>LEICESTER</v>
          </cell>
          <cell r="AL160">
            <v>116243</v>
          </cell>
          <cell r="AM160">
            <v>129731</v>
          </cell>
          <cell r="AN160">
            <v>0</v>
          </cell>
          <cell r="AO160">
            <v>0</v>
          </cell>
          <cell r="AP160">
            <v>6664.5</v>
          </cell>
          <cell r="AQ160">
            <v>0</v>
          </cell>
          <cell r="AR160">
            <v>0</v>
          </cell>
          <cell r="AS160">
            <v>27406.5</v>
          </cell>
          <cell r="AT160">
            <v>0</v>
          </cell>
          <cell r="AU160">
            <v>34071</v>
          </cell>
          <cell r="AV160">
            <v>0</v>
          </cell>
          <cell r="AX160">
            <v>151</v>
          </cell>
          <cell r="AY160" t="str">
            <v>LEICESTER</v>
          </cell>
          <cell r="BC160">
            <v>0</v>
          </cell>
          <cell r="BF160">
            <v>0</v>
          </cell>
          <cell r="BG160">
            <v>0</v>
          </cell>
          <cell r="BI160">
            <v>0</v>
          </cell>
          <cell r="BJ160">
            <v>0</v>
          </cell>
          <cell r="BK160">
            <v>0</v>
          </cell>
          <cell r="BL160">
            <v>0</v>
          </cell>
          <cell r="BN160">
            <v>0</v>
          </cell>
          <cell r="BO160">
            <v>0</v>
          </cell>
          <cell r="BQ160">
            <v>12157</v>
          </cell>
          <cell r="BR160">
            <v>0</v>
          </cell>
          <cell r="BU160">
            <v>0</v>
          </cell>
          <cell r="BV160">
            <v>151</v>
          </cell>
        </row>
        <row r="161">
          <cell r="A161">
            <v>152</v>
          </cell>
          <cell r="B161">
            <v>152</v>
          </cell>
          <cell r="C161" t="str">
            <v>LENOX</v>
          </cell>
          <cell r="D161">
            <v>2</v>
          </cell>
          <cell r="E161">
            <v>36070</v>
          </cell>
          <cell r="F161">
            <v>1786</v>
          </cell>
          <cell r="G161">
            <v>37856</v>
          </cell>
          <cell r="I161">
            <v>12657.375514331718</v>
          </cell>
          <cell r="J161">
            <v>0.66421124378257623</v>
          </cell>
          <cell r="K161">
            <v>1786</v>
          </cell>
          <cell r="L161">
            <v>14443.375514331718</v>
          </cell>
          <cell r="N161">
            <v>23412.624485668282</v>
          </cell>
          <cell r="P161">
            <v>0</v>
          </cell>
          <cell r="Q161">
            <v>12657.375514331718</v>
          </cell>
          <cell r="R161">
            <v>1786</v>
          </cell>
          <cell r="S161">
            <v>14443.375514331718</v>
          </cell>
          <cell r="U161">
            <v>20842.25</v>
          </cell>
          <cell r="V161">
            <v>0</v>
          </cell>
          <cell r="W161">
            <v>152</v>
          </cell>
          <cell r="X161">
            <v>2</v>
          </cell>
          <cell r="Y161">
            <v>36070</v>
          </cell>
          <cell r="Z161">
            <v>0</v>
          </cell>
          <cell r="AA161">
            <v>36070</v>
          </cell>
          <cell r="AB161">
            <v>1786</v>
          </cell>
          <cell r="AC161">
            <v>37856</v>
          </cell>
          <cell r="AD161">
            <v>0</v>
          </cell>
          <cell r="AE161">
            <v>0</v>
          </cell>
          <cell r="AF161">
            <v>0</v>
          </cell>
          <cell r="AG161">
            <v>37856</v>
          </cell>
          <cell r="AI161">
            <v>152</v>
          </cell>
          <cell r="AJ161">
            <v>152</v>
          </cell>
          <cell r="AK161" t="str">
            <v>LENOX</v>
          </cell>
          <cell r="AL161">
            <v>36070</v>
          </cell>
          <cell r="AM161">
            <v>22685</v>
          </cell>
          <cell r="AN161">
            <v>13385</v>
          </cell>
          <cell r="AO161">
            <v>5671.25</v>
          </cell>
          <cell r="AP161">
            <v>0</v>
          </cell>
          <cell r="AQ161">
            <v>0</v>
          </cell>
          <cell r="AR161">
            <v>0</v>
          </cell>
          <cell r="AS161">
            <v>0</v>
          </cell>
          <cell r="AT161">
            <v>0</v>
          </cell>
          <cell r="AU161">
            <v>19056.25</v>
          </cell>
          <cell r="AV161">
            <v>12657.375514331718</v>
          </cell>
          <cell r="AX161">
            <v>152</v>
          </cell>
          <cell r="AY161" t="str">
            <v>LENOX</v>
          </cell>
          <cell r="BC161">
            <v>0</v>
          </cell>
          <cell r="BF161">
            <v>0</v>
          </cell>
          <cell r="BG161">
            <v>0</v>
          </cell>
          <cell r="BI161">
            <v>0</v>
          </cell>
          <cell r="BJ161">
            <v>13385</v>
          </cell>
          <cell r="BK161">
            <v>13385</v>
          </cell>
          <cell r="BL161">
            <v>0</v>
          </cell>
          <cell r="BN161">
            <v>0</v>
          </cell>
          <cell r="BO161">
            <v>0</v>
          </cell>
          <cell r="BQ161">
            <v>0</v>
          </cell>
          <cell r="BR161">
            <v>5664.25</v>
          </cell>
          <cell r="BU161">
            <v>0</v>
          </cell>
          <cell r="BV161">
            <v>152</v>
          </cell>
        </row>
        <row r="162">
          <cell r="A162">
            <v>153</v>
          </cell>
          <cell r="B162">
            <v>153</v>
          </cell>
          <cell r="C162" t="str">
            <v>LEOMINSTER</v>
          </cell>
          <cell r="D162">
            <v>80</v>
          </cell>
          <cell r="E162">
            <v>782077</v>
          </cell>
          <cell r="F162">
            <v>71419</v>
          </cell>
          <cell r="G162">
            <v>853496</v>
          </cell>
          <cell r="I162">
            <v>0</v>
          </cell>
          <cell r="J162">
            <v>0</v>
          </cell>
          <cell r="K162">
            <v>71419</v>
          </cell>
          <cell r="L162">
            <v>71419</v>
          </cell>
          <cell r="N162">
            <v>782077</v>
          </cell>
          <cell r="P162">
            <v>0</v>
          </cell>
          <cell r="Q162">
            <v>0</v>
          </cell>
          <cell r="R162">
            <v>71419</v>
          </cell>
          <cell r="S162">
            <v>71419</v>
          </cell>
          <cell r="U162">
            <v>133903.25</v>
          </cell>
          <cell r="V162">
            <v>0</v>
          </cell>
          <cell r="W162">
            <v>153</v>
          </cell>
          <cell r="X162">
            <v>80</v>
          </cell>
          <cell r="Y162">
            <v>782077</v>
          </cell>
          <cell r="Z162">
            <v>0</v>
          </cell>
          <cell r="AA162">
            <v>782077</v>
          </cell>
          <cell r="AB162">
            <v>71419</v>
          </cell>
          <cell r="AC162">
            <v>853496</v>
          </cell>
          <cell r="AD162">
            <v>0</v>
          </cell>
          <cell r="AE162">
            <v>0</v>
          </cell>
          <cell r="AF162">
            <v>0</v>
          </cell>
          <cell r="AG162">
            <v>853496</v>
          </cell>
          <cell r="AI162">
            <v>153</v>
          </cell>
          <cell r="AJ162">
            <v>153</v>
          </cell>
          <cell r="AK162" t="str">
            <v>LEOMINSTER</v>
          </cell>
          <cell r="AL162">
            <v>782077</v>
          </cell>
          <cell r="AM162">
            <v>835894</v>
          </cell>
          <cell r="AN162">
            <v>0</v>
          </cell>
          <cell r="AO162">
            <v>14016.5</v>
          </cell>
          <cell r="AP162">
            <v>26902.25</v>
          </cell>
          <cell r="AQ162">
            <v>12686.25</v>
          </cell>
          <cell r="AR162">
            <v>8879.25</v>
          </cell>
          <cell r="AS162">
            <v>0</v>
          </cell>
          <cell r="AT162">
            <v>0</v>
          </cell>
          <cell r="AU162">
            <v>62484.25</v>
          </cell>
          <cell r="AV162">
            <v>0</v>
          </cell>
          <cell r="AX162">
            <v>153</v>
          </cell>
          <cell r="AY162" t="str">
            <v>LEOMINSTER</v>
          </cell>
          <cell r="BC162">
            <v>0</v>
          </cell>
          <cell r="BF162">
            <v>0</v>
          </cell>
          <cell r="BG162">
            <v>0</v>
          </cell>
          <cell r="BI162">
            <v>0</v>
          </cell>
          <cell r="BJ162">
            <v>0</v>
          </cell>
          <cell r="BK162">
            <v>0</v>
          </cell>
          <cell r="BL162">
            <v>0</v>
          </cell>
          <cell r="BN162">
            <v>0</v>
          </cell>
          <cell r="BO162">
            <v>0</v>
          </cell>
          <cell r="BQ162">
            <v>15774</v>
          </cell>
          <cell r="BR162">
            <v>20517.5</v>
          </cell>
          <cell r="BU162">
            <v>0</v>
          </cell>
          <cell r="BV162">
            <v>153</v>
          </cell>
        </row>
        <row r="163">
          <cell r="A163">
            <v>154</v>
          </cell>
          <cell r="B163">
            <v>154</v>
          </cell>
          <cell r="C163" t="str">
            <v>LEVERETT</v>
          </cell>
          <cell r="D163">
            <v>1</v>
          </cell>
          <cell r="E163">
            <v>19046</v>
          </cell>
          <cell r="F163">
            <v>893</v>
          </cell>
          <cell r="G163">
            <v>19939</v>
          </cell>
          <cell r="I163">
            <v>304.49569784197337</v>
          </cell>
          <cell r="J163">
            <v>4.1150847738627393E-2</v>
          </cell>
          <cell r="K163">
            <v>893</v>
          </cell>
          <cell r="L163">
            <v>1197.4956978419734</v>
          </cell>
          <cell r="N163">
            <v>18741.504302158028</v>
          </cell>
          <cell r="P163">
            <v>0</v>
          </cell>
          <cell r="Q163">
            <v>304.49569784197337</v>
          </cell>
          <cell r="R163">
            <v>893</v>
          </cell>
          <cell r="S163">
            <v>1197.4956978419734</v>
          </cell>
          <cell r="U163">
            <v>8292.5</v>
          </cell>
          <cell r="V163">
            <v>0</v>
          </cell>
          <cell r="W163">
            <v>154</v>
          </cell>
          <cell r="X163">
            <v>1</v>
          </cell>
          <cell r="Y163">
            <v>19046</v>
          </cell>
          <cell r="Z163">
            <v>0</v>
          </cell>
          <cell r="AA163">
            <v>19046</v>
          </cell>
          <cell r="AB163">
            <v>893</v>
          </cell>
          <cell r="AC163">
            <v>19939</v>
          </cell>
          <cell r="AD163">
            <v>0</v>
          </cell>
          <cell r="AE163">
            <v>0</v>
          </cell>
          <cell r="AF163">
            <v>0</v>
          </cell>
          <cell r="AG163">
            <v>19939</v>
          </cell>
          <cell r="AI163">
            <v>154</v>
          </cell>
          <cell r="AJ163">
            <v>154</v>
          </cell>
          <cell r="AK163" t="str">
            <v>LEVERETT</v>
          </cell>
          <cell r="AL163">
            <v>19046</v>
          </cell>
          <cell r="AM163">
            <v>18724</v>
          </cell>
          <cell r="AN163">
            <v>322</v>
          </cell>
          <cell r="AO163">
            <v>0</v>
          </cell>
          <cell r="AP163">
            <v>0</v>
          </cell>
          <cell r="AQ163">
            <v>0</v>
          </cell>
          <cell r="AR163">
            <v>4251.75</v>
          </cell>
          <cell r="AS163">
            <v>2825.75</v>
          </cell>
          <cell r="AT163">
            <v>0</v>
          </cell>
          <cell r="AU163">
            <v>7399.5</v>
          </cell>
          <cell r="AV163">
            <v>304.49569784197337</v>
          </cell>
          <cell r="AX163">
            <v>154</v>
          </cell>
          <cell r="AY163" t="str">
            <v>LEVERETT</v>
          </cell>
          <cell r="BC163">
            <v>0</v>
          </cell>
          <cell r="BF163">
            <v>0</v>
          </cell>
          <cell r="BG163">
            <v>0</v>
          </cell>
          <cell r="BI163">
            <v>0</v>
          </cell>
          <cell r="BJ163">
            <v>322</v>
          </cell>
          <cell r="BK163">
            <v>322</v>
          </cell>
          <cell r="BL163">
            <v>0</v>
          </cell>
          <cell r="BN163">
            <v>0</v>
          </cell>
          <cell r="BO163">
            <v>0</v>
          </cell>
          <cell r="BQ163">
            <v>4432</v>
          </cell>
          <cell r="BR163">
            <v>0</v>
          </cell>
          <cell r="BU163">
            <v>0</v>
          </cell>
          <cell r="BV163">
            <v>154</v>
          </cell>
        </row>
        <row r="164">
          <cell r="A164">
            <v>155</v>
          </cell>
          <cell r="B164">
            <v>155</v>
          </cell>
          <cell r="C164" t="str">
            <v>LEXINGTON</v>
          </cell>
          <cell r="D164">
            <v>2</v>
          </cell>
          <cell r="E164">
            <v>31305</v>
          </cell>
          <cell r="F164">
            <v>1786</v>
          </cell>
          <cell r="G164">
            <v>33091</v>
          </cell>
          <cell r="I164">
            <v>2516.3448818555621</v>
          </cell>
          <cell r="J164">
            <v>0.24296078805209637</v>
          </cell>
          <cell r="K164">
            <v>1786</v>
          </cell>
          <cell r="L164">
            <v>4302.3448818555626</v>
          </cell>
          <cell r="N164">
            <v>28788.655118144437</v>
          </cell>
          <cell r="P164">
            <v>0</v>
          </cell>
          <cell r="Q164">
            <v>2516.3448818555621</v>
          </cell>
          <cell r="R164">
            <v>1786</v>
          </cell>
          <cell r="S164">
            <v>4302.3448818555626</v>
          </cell>
          <cell r="U164">
            <v>12143</v>
          </cell>
          <cell r="V164">
            <v>0</v>
          </cell>
          <cell r="W164">
            <v>155</v>
          </cell>
          <cell r="X164">
            <v>2</v>
          </cell>
          <cell r="Y164">
            <v>31305</v>
          </cell>
          <cell r="Z164">
            <v>0</v>
          </cell>
          <cell r="AA164">
            <v>31305</v>
          </cell>
          <cell r="AB164">
            <v>1786</v>
          </cell>
          <cell r="AC164">
            <v>33091</v>
          </cell>
          <cell r="AD164">
            <v>0</v>
          </cell>
          <cell r="AE164">
            <v>0</v>
          </cell>
          <cell r="AF164">
            <v>0</v>
          </cell>
          <cell r="AG164">
            <v>33091</v>
          </cell>
          <cell r="AI164">
            <v>155</v>
          </cell>
          <cell r="AJ164">
            <v>155</v>
          </cell>
          <cell r="AK164" t="str">
            <v>LEXINGTON</v>
          </cell>
          <cell r="AL164">
            <v>31305</v>
          </cell>
          <cell r="AM164">
            <v>28644</v>
          </cell>
          <cell r="AN164">
            <v>2661</v>
          </cell>
          <cell r="AO164">
            <v>136</v>
          </cell>
          <cell r="AP164">
            <v>0</v>
          </cell>
          <cell r="AQ164">
            <v>4820</v>
          </cell>
          <cell r="AR164">
            <v>2740</v>
          </cell>
          <cell r="AS164">
            <v>0</v>
          </cell>
          <cell r="AT164">
            <v>0</v>
          </cell>
          <cell r="AU164">
            <v>10357</v>
          </cell>
          <cell r="AV164">
            <v>2516.3448818555621</v>
          </cell>
          <cell r="AX164">
            <v>155</v>
          </cell>
          <cell r="AY164" t="str">
            <v>LEXINGTON</v>
          </cell>
          <cell r="BC164">
            <v>0</v>
          </cell>
          <cell r="BF164">
            <v>0</v>
          </cell>
          <cell r="BG164">
            <v>0</v>
          </cell>
          <cell r="BI164">
            <v>0</v>
          </cell>
          <cell r="BJ164">
            <v>2661</v>
          </cell>
          <cell r="BK164">
            <v>2661</v>
          </cell>
          <cell r="BL164">
            <v>0</v>
          </cell>
          <cell r="BN164">
            <v>0</v>
          </cell>
          <cell r="BO164">
            <v>0</v>
          </cell>
          <cell r="BQ164">
            <v>1716</v>
          </cell>
          <cell r="BR164">
            <v>136</v>
          </cell>
          <cell r="BU164">
            <v>0</v>
          </cell>
          <cell r="BV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Q165">
            <v>0</v>
          </cell>
          <cell r="BR165">
            <v>0</v>
          </cell>
          <cell r="BU165">
            <v>0</v>
          </cell>
          <cell r="BV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Q166">
            <v>0</v>
          </cell>
          <cell r="BR166">
            <v>0</v>
          </cell>
          <cell r="BU166">
            <v>0</v>
          </cell>
          <cell r="BV166">
            <v>157</v>
          </cell>
        </row>
        <row r="167">
          <cell r="A167">
            <v>158</v>
          </cell>
          <cell r="B167">
            <v>158</v>
          </cell>
          <cell r="C167" t="str">
            <v>LITTLETON</v>
          </cell>
          <cell r="D167">
            <v>65</v>
          </cell>
          <cell r="E167">
            <v>786817</v>
          </cell>
          <cell r="F167">
            <v>57940</v>
          </cell>
          <cell r="G167">
            <v>844757</v>
          </cell>
          <cell r="I167">
            <v>28086.418390075931</v>
          </cell>
          <cell r="J167">
            <v>0.3787349850667952</v>
          </cell>
          <cell r="K167">
            <v>57940</v>
          </cell>
          <cell r="L167">
            <v>86026.418390075938</v>
          </cell>
          <cell r="N167">
            <v>758730.58160992409</v>
          </cell>
          <cell r="P167">
            <v>0</v>
          </cell>
          <cell r="Q167">
            <v>28086.418390075931</v>
          </cell>
          <cell r="R167">
            <v>57940</v>
          </cell>
          <cell r="S167">
            <v>86026.418390075938</v>
          </cell>
          <cell r="U167">
            <v>132098.5</v>
          </cell>
          <cell r="V167">
            <v>0</v>
          </cell>
          <cell r="W167">
            <v>158</v>
          </cell>
          <cell r="X167">
            <v>65</v>
          </cell>
          <cell r="Y167">
            <v>786817</v>
          </cell>
          <cell r="Z167">
            <v>0</v>
          </cell>
          <cell r="AA167">
            <v>786817</v>
          </cell>
          <cell r="AB167">
            <v>57940</v>
          </cell>
          <cell r="AC167">
            <v>844757</v>
          </cell>
          <cell r="AD167">
            <v>0</v>
          </cell>
          <cell r="AE167">
            <v>0</v>
          </cell>
          <cell r="AF167">
            <v>0</v>
          </cell>
          <cell r="AG167">
            <v>844757</v>
          </cell>
          <cell r="AI167">
            <v>158</v>
          </cell>
          <cell r="AJ167">
            <v>158</v>
          </cell>
          <cell r="AK167" t="str">
            <v>LITTLETON</v>
          </cell>
          <cell r="AL167">
            <v>786817</v>
          </cell>
          <cell r="AM167">
            <v>757116</v>
          </cell>
          <cell r="AN167">
            <v>29701</v>
          </cell>
          <cell r="AO167">
            <v>34912.25</v>
          </cell>
          <cell r="AP167">
            <v>999.75</v>
          </cell>
          <cell r="AQ167">
            <v>0</v>
          </cell>
          <cell r="AR167">
            <v>8545.5</v>
          </cell>
          <cell r="AS167">
            <v>0</v>
          </cell>
          <cell r="AT167">
            <v>0</v>
          </cell>
          <cell r="AU167">
            <v>74158.5</v>
          </cell>
          <cell r="AV167">
            <v>28086.418390075931</v>
          </cell>
          <cell r="AX167">
            <v>158</v>
          </cell>
          <cell r="AY167" t="str">
            <v>LITTLETON</v>
          </cell>
          <cell r="BC167">
            <v>0</v>
          </cell>
          <cell r="BF167">
            <v>0</v>
          </cell>
          <cell r="BG167">
            <v>0</v>
          </cell>
          <cell r="BI167">
            <v>0</v>
          </cell>
          <cell r="BJ167">
            <v>29701</v>
          </cell>
          <cell r="BK167">
            <v>29701</v>
          </cell>
          <cell r="BL167">
            <v>0</v>
          </cell>
          <cell r="BN167">
            <v>0</v>
          </cell>
          <cell r="BO167">
            <v>0</v>
          </cell>
          <cell r="BQ167">
            <v>11</v>
          </cell>
          <cell r="BR167">
            <v>38769.25</v>
          </cell>
          <cell r="BU167">
            <v>0</v>
          </cell>
          <cell r="BV167">
            <v>158</v>
          </cell>
        </row>
        <row r="168">
          <cell r="A168">
            <v>159</v>
          </cell>
          <cell r="B168">
            <v>159</v>
          </cell>
          <cell r="C168" t="str">
            <v>LONGMEADOW</v>
          </cell>
          <cell r="D168">
            <v>8</v>
          </cell>
          <cell r="E168">
            <v>108437</v>
          </cell>
          <cell r="F168">
            <v>7116</v>
          </cell>
          <cell r="G168">
            <v>115553</v>
          </cell>
          <cell r="I168">
            <v>14440.850315977561</v>
          </cell>
          <cell r="J168">
            <v>0.41987149653212269</v>
          </cell>
          <cell r="K168">
            <v>7116</v>
          </cell>
          <cell r="L168">
            <v>21556.850315977561</v>
          </cell>
          <cell r="N168">
            <v>93996.149684022443</v>
          </cell>
          <cell r="P168">
            <v>0</v>
          </cell>
          <cell r="Q168">
            <v>14440.850315977561</v>
          </cell>
          <cell r="R168">
            <v>7116</v>
          </cell>
          <cell r="S168">
            <v>21556.850315977561</v>
          </cell>
          <cell r="U168">
            <v>41509.5</v>
          </cell>
          <cell r="V168">
            <v>0</v>
          </cell>
          <cell r="W168">
            <v>159</v>
          </cell>
          <cell r="X168">
            <v>8</v>
          </cell>
          <cell r="Y168">
            <v>108437</v>
          </cell>
          <cell r="Z168">
            <v>0</v>
          </cell>
          <cell r="AA168">
            <v>108437</v>
          </cell>
          <cell r="AB168">
            <v>7116</v>
          </cell>
          <cell r="AC168">
            <v>115553</v>
          </cell>
          <cell r="AD168">
            <v>0</v>
          </cell>
          <cell r="AE168">
            <v>0</v>
          </cell>
          <cell r="AF168">
            <v>0</v>
          </cell>
          <cell r="AG168">
            <v>115553</v>
          </cell>
          <cell r="AI168">
            <v>159</v>
          </cell>
          <cell r="AJ168">
            <v>159</v>
          </cell>
          <cell r="AK168" t="str">
            <v>LONGMEADOW</v>
          </cell>
          <cell r="AL168">
            <v>108437</v>
          </cell>
          <cell r="AM168">
            <v>93166</v>
          </cell>
          <cell r="AN168">
            <v>15271</v>
          </cell>
          <cell r="AO168">
            <v>1525</v>
          </cell>
          <cell r="AP168">
            <v>0</v>
          </cell>
          <cell r="AQ168">
            <v>1925.5</v>
          </cell>
          <cell r="AR168">
            <v>7733.5</v>
          </cell>
          <cell r="AS168">
            <v>7938.5</v>
          </cell>
          <cell r="AT168">
            <v>0</v>
          </cell>
          <cell r="AU168">
            <v>34393.5</v>
          </cell>
          <cell r="AV168">
            <v>14440.850315977561</v>
          </cell>
          <cell r="AX168">
            <v>159</v>
          </cell>
          <cell r="AY168" t="str">
            <v>LONGMEADOW</v>
          </cell>
          <cell r="BC168">
            <v>0</v>
          </cell>
          <cell r="BF168">
            <v>0</v>
          </cell>
          <cell r="BG168">
            <v>0</v>
          </cell>
          <cell r="BI168">
            <v>0</v>
          </cell>
          <cell r="BJ168">
            <v>15271</v>
          </cell>
          <cell r="BK168">
            <v>15271</v>
          </cell>
          <cell r="BL168">
            <v>0</v>
          </cell>
          <cell r="BN168">
            <v>0</v>
          </cell>
          <cell r="BO168">
            <v>0</v>
          </cell>
          <cell r="BQ168">
            <v>13579</v>
          </cell>
          <cell r="BR168">
            <v>805.5</v>
          </cell>
          <cell r="BU168">
            <v>0</v>
          </cell>
          <cell r="BV168">
            <v>159</v>
          </cell>
        </row>
        <row r="169">
          <cell r="A169">
            <v>160</v>
          </cell>
          <cell r="B169">
            <v>160</v>
          </cell>
          <cell r="C169" t="str">
            <v>LOWELL</v>
          </cell>
          <cell r="D169">
            <v>1494</v>
          </cell>
          <cell r="E169">
            <v>17113694</v>
          </cell>
          <cell r="F169">
            <v>1316334</v>
          </cell>
          <cell r="G169">
            <v>18430028</v>
          </cell>
          <cell r="I169">
            <v>2392191.016435157</v>
          </cell>
          <cell r="J169">
            <v>0.6049326055170422</v>
          </cell>
          <cell r="K169">
            <v>1316334</v>
          </cell>
          <cell r="L169">
            <v>3708525.016435157</v>
          </cell>
          <cell r="N169">
            <v>14721502.983564842</v>
          </cell>
          <cell r="P169">
            <v>0</v>
          </cell>
          <cell r="Q169">
            <v>2392191.016435157</v>
          </cell>
          <cell r="R169">
            <v>1316334</v>
          </cell>
          <cell r="S169">
            <v>3708525.016435157</v>
          </cell>
          <cell r="U169">
            <v>5270809.25</v>
          </cell>
          <cell r="V169">
            <v>0</v>
          </cell>
          <cell r="W169">
            <v>160</v>
          </cell>
          <cell r="X169">
            <v>1494</v>
          </cell>
          <cell r="Y169">
            <v>17113694</v>
          </cell>
          <cell r="Z169">
            <v>0</v>
          </cell>
          <cell r="AA169">
            <v>17113694</v>
          </cell>
          <cell r="AB169">
            <v>1316334</v>
          </cell>
          <cell r="AC169">
            <v>18430028</v>
          </cell>
          <cell r="AD169">
            <v>0</v>
          </cell>
          <cell r="AE169">
            <v>0</v>
          </cell>
          <cell r="AF169">
            <v>0</v>
          </cell>
          <cell r="AG169">
            <v>18430028</v>
          </cell>
          <cell r="AI169">
            <v>160</v>
          </cell>
          <cell r="AJ169">
            <v>160</v>
          </cell>
          <cell r="AK169" t="str">
            <v>LOWELL</v>
          </cell>
          <cell r="AL169">
            <v>17113694</v>
          </cell>
          <cell r="AM169">
            <v>14583985</v>
          </cell>
          <cell r="AN169">
            <v>2529709</v>
          </cell>
          <cell r="AO169">
            <v>527358.75</v>
          </cell>
          <cell r="AP169">
            <v>860495.5</v>
          </cell>
          <cell r="AQ169">
            <v>36912</v>
          </cell>
          <cell r="AR169">
            <v>0</v>
          </cell>
          <cell r="AS169">
            <v>0</v>
          </cell>
          <cell r="AT169">
            <v>0</v>
          </cell>
          <cell r="AU169">
            <v>3954475.25</v>
          </cell>
          <cell r="AV169">
            <v>2392191.016435157</v>
          </cell>
          <cell r="AX169">
            <v>160</v>
          </cell>
          <cell r="AY169" t="str">
            <v>LOWELL</v>
          </cell>
          <cell r="BC169">
            <v>0</v>
          </cell>
          <cell r="BF169">
            <v>0</v>
          </cell>
          <cell r="BG169">
            <v>0</v>
          </cell>
          <cell r="BI169">
            <v>0</v>
          </cell>
          <cell r="BJ169">
            <v>2529709</v>
          </cell>
          <cell r="BK169">
            <v>2529709</v>
          </cell>
          <cell r="BL169">
            <v>0</v>
          </cell>
          <cell r="BN169">
            <v>0</v>
          </cell>
          <cell r="BO169">
            <v>0</v>
          </cell>
          <cell r="BQ169">
            <v>1466252</v>
          </cell>
          <cell r="BR169">
            <v>598104.75</v>
          </cell>
          <cell r="BU169">
            <v>0</v>
          </cell>
          <cell r="BV169">
            <v>160</v>
          </cell>
        </row>
        <row r="170">
          <cell r="A170">
            <v>161</v>
          </cell>
          <cell r="B170">
            <v>161</v>
          </cell>
          <cell r="C170" t="str">
            <v>LUDLOW</v>
          </cell>
          <cell r="D170">
            <v>29</v>
          </cell>
          <cell r="E170">
            <v>452189</v>
          </cell>
          <cell r="F170">
            <v>25826</v>
          </cell>
          <cell r="G170">
            <v>478015</v>
          </cell>
          <cell r="I170">
            <v>151261.54763884636</v>
          </cell>
          <cell r="J170">
            <v>0.70436438651097955</v>
          </cell>
          <cell r="K170">
            <v>25826</v>
          </cell>
          <cell r="L170">
            <v>177087.54763884636</v>
          </cell>
          <cell r="N170">
            <v>300927.45236115367</v>
          </cell>
          <cell r="P170">
            <v>0</v>
          </cell>
          <cell r="Q170">
            <v>151261.54763884636</v>
          </cell>
          <cell r="R170">
            <v>25826</v>
          </cell>
          <cell r="S170">
            <v>177087.54763884636</v>
          </cell>
          <cell r="U170">
            <v>240575</v>
          </cell>
          <cell r="V170">
            <v>0</v>
          </cell>
          <cell r="W170">
            <v>161</v>
          </cell>
          <cell r="X170">
            <v>29</v>
          </cell>
          <cell r="Y170">
            <v>452189</v>
          </cell>
          <cell r="Z170">
            <v>0</v>
          </cell>
          <cell r="AA170">
            <v>452189</v>
          </cell>
          <cell r="AB170">
            <v>25826</v>
          </cell>
          <cell r="AC170">
            <v>478015</v>
          </cell>
          <cell r="AD170">
            <v>0</v>
          </cell>
          <cell r="AE170">
            <v>0</v>
          </cell>
          <cell r="AF170">
            <v>0</v>
          </cell>
          <cell r="AG170">
            <v>478015</v>
          </cell>
          <cell r="AI170">
            <v>161</v>
          </cell>
          <cell r="AJ170">
            <v>161</v>
          </cell>
          <cell r="AK170" t="str">
            <v>LUDLOW</v>
          </cell>
          <cell r="AL170">
            <v>452189</v>
          </cell>
          <cell r="AM170">
            <v>292232</v>
          </cell>
          <cell r="AN170">
            <v>159957</v>
          </cell>
          <cell r="AO170">
            <v>13572.25</v>
          </cell>
          <cell r="AP170">
            <v>0</v>
          </cell>
          <cell r="AQ170">
            <v>10861</v>
          </cell>
          <cell r="AR170">
            <v>28954</v>
          </cell>
          <cell r="AS170">
            <v>1404.75</v>
          </cell>
          <cell r="AT170">
            <v>0</v>
          </cell>
          <cell r="AU170">
            <v>214749</v>
          </cell>
          <cell r="AV170">
            <v>151261.54763884636</v>
          </cell>
          <cell r="AX170">
            <v>161</v>
          </cell>
          <cell r="AY170" t="str">
            <v>LUDLOW</v>
          </cell>
          <cell r="BC170">
            <v>0</v>
          </cell>
          <cell r="BF170">
            <v>0</v>
          </cell>
          <cell r="BG170">
            <v>0</v>
          </cell>
          <cell r="BI170">
            <v>0</v>
          </cell>
          <cell r="BJ170">
            <v>159957</v>
          </cell>
          <cell r="BK170">
            <v>159957</v>
          </cell>
          <cell r="BL170">
            <v>0</v>
          </cell>
          <cell r="BN170">
            <v>0</v>
          </cell>
          <cell r="BO170">
            <v>0</v>
          </cell>
          <cell r="BQ170">
            <v>94030</v>
          </cell>
          <cell r="BR170">
            <v>20399.25</v>
          </cell>
          <cell r="BU170">
            <v>0</v>
          </cell>
          <cell r="BV170">
            <v>161</v>
          </cell>
        </row>
        <row r="171">
          <cell r="A171">
            <v>162</v>
          </cell>
          <cell r="B171">
            <v>162</v>
          </cell>
          <cell r="C171" t="str">
            <v>LUNENBURG</v>
          </cell>
          <cell r="D171">
            <v>40</v>
          </cell>
          <cell r="E171">
            <v>471852</v>
          </cell>
          <cell r="F171">
            <v>35720</v>
          </cell>
          <cell r="G171">
            <v>507572</v>
          </cell>
          <cell r="I171">
            <v>0</v>
          </cell>
          <cell r="J171">
            <v>0</v>
          </cell>
          <cell r="K171">
            <v>35720</v>
          </cell>
          <cell r="L171">
            <v>35720</v>
          </cell>
          <cell r="N171">
            <v>471852</v>
          </cell>
          <cell r="P171">
            <v>0</v>
          </cell>
          <cell r="Q171">
            <v>0</v>
          </cell>
          <cell r="R171">
            <v>35720</v>
          </cell>
          <cell r="S171">
            <v>35720</v>
          </cell>
          <cell r="U171">
            <v>96302</v>
          </cell>
          <cell r="V171">
            <v>0</v>
          </cell>
          <cell r="W171">
            <v>162</v>
          </cell>
          <cell r="X171">
            <v>40</v>
          </cell>
          <cell r="Y171">
            <v>471852</v>
          </cell>
          <cell r="Z171">
            <v>0</v>
          </cell>
          <cell r="AA171">
            <v>471852</v>
          </cell>
          <cell r="AB171">
            <v>35720</v>
          </cell>
          <cell r="AC171">
            <v>507572</v>
          </cell>
          <cell r="AD171">
            <v>0</v>
          </cell>
          <cell r="AE171">
            <v>0</v>
          </cell>
          <cell r="AF171">
            <v>0</v>
          </cell>
          <cell r="AG171">
            <v>507572</v>
          </cell>
          <cell r="AI171">
            <v>162</v>
          </cell>
          <cell r="AJ171">
            <v>162</v>
          </cell>
          <cell r="AK171" t="str">
            <v>LUNENBURG</v>
          </cell>
          <cell r="AL171">
            <v>471852</v>
          </cell>
          <cell r="AM171">
            <v>479956</v>
          </cell>
          <cell r="AN171">
            <v>0</v>
          </cell>
          <cell r="AO171">
            <v>2206.25</v>
          </cell>
          <cell r="AP171">
            <v>16067</v>
          </cell>
          <cell r="AQ171">
            <v>26784.75</v>
          </cell>
          <cell r="AR171">
            <v>15524</v>
          </cell>
          <cell r="AS171">
            <v>0</v>
          </cell>
          <cell r="AT171">
            <v>0</v>
          </cell>
          <cell r="AU171">
            <v>60582</v>
          </cell>
          <cell r="AV171">
            <v>0</v>
          </cell>
          <cell r="AX171">
            <v>162</v>
          </cell>
          <cell r="AY171" t="str">
            <v>LUNENBURG</v>
          </cell>
          <cell r="BC171">
            <v>0</v>
          </cell>
          <cell r="BF171">
            <v>0</v>
          </cell>
          <cell r="BG171">
            <v>0</v>
          </cell>
          <cell r="BI171">
            <v>0</v>
          </cell>
          <cell r="BJ171">
            <v>0</v>
          </cell>
          <cell r="BK171">
            <v>0</v>
          </cell>
          <cell r="BL171">
            <v>0</v>
          </cell>
          <cell r="BN171">
            <v>0</v>
          </cell>
          <cell r="BO171">
            <v>0</v>
          </cell>
          <cell r="BQ171">
            <v>19805</v>
          </cell>
          <cell r="BR171">
            <v>2261.25</v>
          </cell>
          <cell r="BU171">
            <v>0</v>
          </cell>
          <cell r="BV171">
            <v>162</v>
          </cell>
        </row>
        <row r="172">
          <cell r="A172">
            <v>163</v>
          </cell>
          <cell r="B172">
            <v>163</v>
          </cell>
          <cell r="C172" t="str">
            <v>LYNN</v>
          </cell>
          <cell r="D172">
            <v>1211</v>
          </cell>
          <cell r="E172">
            <v>13795725</v>
          </cell>
          <cell r="F172">
            <v>1064366</v>
          </cell>
          <cell r="G172">
            <v>14860091</v>
          </cell>
          <cell r="I172">
            <v>2402381.2202859181</v>
          </cell>
          <cell r="J172">
            <v>0.56584719469260158</v>
          </cell>
          <cell r="K172">
            <v>1064366</v>
          </cell>
          <cell r="L172">
            <v>3466747.2202859181</v>
          </cell>
          <cell r="N172">
            <v>11393343.779714081</v>
          </cell>
          <cell r="P172">
            <v>0</v>
          </cell>
          <cell r="Q172">
            <v>2402381.2202859181</v>
          </cell>
          <cell r="R172">
            <v>1064366</v>
          </cell>
          <cell r="S172">
            <v>3466747.2202859181</v>
          </cell>
          <cell r="U172">
            <v>5310002</v>
          </cell>
          <cell r="V172">
            <v>0</v>
          </cell>
          <cell r="W172">
            <v>163</v>
          </cell>
          <cell r="X172">
            <v>1211</v>
          </cell>
          <cell r="Y172">
            <v>13795725</v>
          </cell>
          <cell r="Z172">
            <v>0</v>
          </cell>
          <cell r="AA172">
            <v>13795725</v>
          </cell>
          <cell r="AB172">
            <v>1064366</v>
          </cell>
          <cell r="AC172">
            <v>14860091</v>
          </cell>
          <cell r="AD172">
            <v>0</v>
          </cell>
          <cell r="AE172">
            <v>0</v>
          </cell>
          <cell r="AF172">
            <v>0</v>
          </cell>
          <cell r="AG172">
            <v>14860091</v>
          </cell>
          <cell r="AI172">
            <v>163</v>
          </cell>
          <cell r="AJ172">
            <v>163</v>
          </cell>
          <cell r="AK172" t="str">
            <v>LYNN</v>
          </cell>
          <cell r="AL172">
            <v>13795725</v>
          </cell>
          <cell r="AM172">
            <v>11255240</v>
          </cell>
          <cell r="AN172">
            <v>2540485</v>
          </cell>
          <cell r="AO172">
            <v>309056.25</v>
          </cell>
          <cell r="AP172">
            <v>645236.5</v>
          </cell>
          <cell r="AQ172">
            <v>356117</v>
          </cell>
          <cell r="AR172">
            <v>273281.25</v>
          </cell>
          <cell r="AS172">
            <v>121460</v>
          </cell>
          <cell r="AT172">
            <v>0</v>
          </cell>
          <cell r="AU172">
            <v>4245636</v>
          </cell>
          <cell r="AV172">
            <v>2402381.2202859181</v>
          </cell>
          <cell r="AX172">
            <v>163</v>
          </cell>
          <cell r="AY172" t="str">
            <v>LYNN</v>
          </cell>
          <cell r="BC172">
            <v>0</v>
          </cell>
          <cell r="BF172">
            <v>0</v>
          </cell>
          <cell r="BG172">
            <v>0</v>
          </cell>
          <cell r="BI172">
            <v>0</v>
          </cell>
          <cell r="BJ172">
            <v>2540485</v>
          </cell>
          <cell r="BK172">
            <v>2540485</v>
          </cell>
          <cell r="BL172">
            <v>0</v>
          </cell>
          <cell r="BN172">
            <v>0</v>
          </cell>
          <cell r="BO172">
            <v>0</v>
          </cell>
          <cell r="BQ172">
            <v>3540676</v>
          </cell>
          <cell r="BR172">
            <v>330480.5</v>
          </cell>
          <cell r="BU172">
            <v>0</v>
          </cell>
          <cell r="BV172">
            <v>163</v>
          </cell>
        </row>
        <row r="173">
          <cell r="A173">
            <v>164</v>
          </cell>
          <cell r="B173">
            <v>164</v>
          </cell>
          <cell r="C173" t="str">
            <v>LYNNFIELD</v>
          </cell>
          <cell r="D173">
            <v>2</v>
          </cell>
          <cell r="E173">
            <v>37172</v>
          </cell>
          <cell r="F173">
            <v>1752</v>
          </cell>
          <cell r="G173">
            <v>38924</v>
          </cell>
          <cell r="I173">
            <v>0</v>
          </cell>
          <cell r="J173">
            <v>0</v>
          </cell>
          <cell r="K173">
            <v>1752</v>
          </cell>
          <cell r="L173">
            <v>1752</v>
          </cell>
          <cell r="N173">
            <v>37172</v>
          </cell>
          <cell r="P173">
            <v>0</v>
          </cell>
          <cell r="Q173">
            <v>0</v>
          </cell>
          <cell r="R173">
            <v>1752</v>
          </cell>
          <cell r="S173">
            <v>1752</v>
          </cell>
          <cell r="U173">
            <v>12614</v>
          </cell>
          <cell r="V173">
            <v>0</v>
          </cell>
          <cell r="W173">
            <v>164</v>
          </cell>
          <cell r="X173">
            <v>2</v>
          </cell>
          <cell r="Y173">
            <v>37172</v>
          </cell>
          <cell r="Z173">
            <v>0</v>
          </cell>
          <cell r="AA173">
            <v>37172</v>
          </cell>
          <cell r="AB173">
            <v>1752</v>
          </cell>
          <cell r="AC173">
            <v>38924</v>
          </cell>
          <cell r="AD173">
            <v>0</v>
          </cell>
          <cell r="AE173">
            <v>0</v>
          </cell>
          <cell r="AF173">
            <v>0</v>
          </cell>
          <cell r="AG173">
            <v>38924</v>
          </cell>
          <cell r="AI173">
            <v>164</v>
          </cell>
          <cell r="AJ173">
            <v>164</v>
          </cell>
          <cell r="AK173" t="str">
            <v>LYNNFIELD</v>
          </cell>
          <cell r="AL173">
            <v>37172</v>
          </cell>
          <cell r="AM173">
            <v>55732</v>
          </cell>
          <cell r="AN173">
            <v>0</v>
          </cell>
          <cell r="AO173">
            <v>2786.5</v>
          </cell>
          <cell r="AP173">
            <v>2487</v>
          </cell>
          <cell r="AQ173">
            <v>96.75</v>
          </cell>
          <cell r="AR173">
            <v>0</v>
          </cell>
          <cell r="AS173">
            <v>5491.75</v>
          </cell>
          <cell r="AT173">
            <v>0</v>
          </cell>
          <cell r="AU173">
            <v>10862</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Q173">
            <v>20903</v>
          </cell>
          <cell r="BR173">
            <v>3853.25</v>
          </cell>
          <cell r="BU173">
            <v>0</v>
          </cell>
          <cell r="BV173">
            <v>164</v>
          </cell>
        </row>
        <row r="174">
          <cell r="A174">
            <v>165</v>
          </cell>
          <cell r="B174">
            <v>165</v>
          </cell>
          <cell r="C174" t="str">
            <v>MALDEN</v>
          </cell>
          <cell r="D174">
            <v>859</v>
          </cell>
          <cell r="E174">
            <v>9038715</v>
          </cell>
          <cell r="F174">
            <v>764810</v>
          </cell>
          <cell r="G174">
            <v>9803525</v>
          </cell>
          <cell r="I174">
            <v>616627.42910032533</v>
          </cell>
          <cell r="J174">
            <v>0.51615382817665667</v>
          </cell>
          <cell r="K174">
            <v>764810</v>
          </cell>
          <cell r="L174">
            <v>1381437.4291003253</v>
          </cell>
          <cell r="N174">
            <v>8422087.5708996747</v>
          </cell>
          <cell r="P174">
            <v>0</v>
          </cell>
          <cell r="Q174">
            <v>616627.42910032533</v>
          </cell>
          <cell r="R174">
            <v>764810</v>
          </cell>
          <cell r="S174">
            <v>1381437.4291003253</v>
          </cell>
          <cell r="U174">
            <v>1959468.25</v>
          </cell>
          <cell r="V174">
            <v>0</v>
          </cell>
          <cell r="W174">
            <v>165</v>
          </cell>
          <cell r="X174">
            <v>859</v>
          </cell>
          <cell r="Y174">
            <v>9038715</v>
          </cell>
          <cell r="Z174">
            <v>0</v>
          </cell>
          <cell r="AA174">
            <v>9038715</v>
          </cell>
          <cell r="AB174">
            <v>764810</v>
          </cell>
          <cell r="AC174">
            <v>9803525</v>
          </cell>
          <cell r="AD174">
            <v>0</v>
          </cell>
          <cell r="AE174">
            <v>0</v>
          </cell>
          <cell r="AF174">
            <v>0</v>
          </cell>
          <cell r="AG174">
            <v>9803525</v>
          </cell>
          <cell r="AI174">
            <v>165</v>
          </cell>
          <cell r="AJ174">
            <v>165</v>
          </cell>
          <cell r="AK174" t="str">
            <v>MALDEN</v>
          </cell>
          <cell r="AL174">
            <v>9038715</v>
          </cell>
          <cell r="AM174">
            <v>8386640</v>
          </cell>
          <cell r="AN174">
            <v>652075</v>
          </cell>
          <cell r="AO174">
            <v>40623.25</v>
          </cell>
          <cell r="AP174">
            <v>188493.75</v>
          </cell>
          <cell r="AQ174">
            <v>106605</v>
          </cell>
          <cell r="AR174">
            <v>164415</v>
          </cell>
          <cell r="AS174">
            <v>42446.25</v>
          </cell>
          <cell r="AT174">
            <v>0</v>
          </cell>
          <cell r="AU174">
            <v>1194658.25</v>
          </cell>
          <cell r="AV174">
            <v>616627.42910032533</v>
          </cell>
          <cell r="AX174">
            <v>165</v>
          </cell>
          <cell r="AY174" t="str">
            <v>MALDEN</v>
          </cell>
          <cell r="BC174">
            <v>0</v>
          </cell>
          <cell r="BF174">
            <v>0</v>
          </cell>
          <cell r="BG174">
            <v>0</v>
          </cell>
          <cell r="BI174">
            <v>0</v>
          </cell>
          <cell r="BJ174">
            <v>652075</v>
          </cell>
          <cell r="BK174">
            <v>652075</v>
          </cell>
          <cell r="BL174">
            <v>0</v>
          </cell>
          <cell r="BN174">
            <v>0</v>
          </cell>
          <cell r="BO174">
            <v>0</v>
          </cell>
          <cell r="BQ174">
            <v>558086</v>
          </cell>
          <cell r="BR174">
            <v>123989.5</v>
          </cell>
          <cell r="BU174">
            <v>0</v>
          </cell>
          <cell r="BV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Q175">
            <v>0</v>
          </cell>
          <cell r="BR175">
            <v>0</v>
          </cell>
          <cell r="BU175">
            <v>0</v>
          </cell>
          <cell r="BV175">
            <v>166</v>
          </cell>
        </row>
        <row r="176">
          <cell r="A176">
            <v>167</v>
          </cell>
          <cell r="B176">
            <v>167</v>
          </cell>
          <cell r="C176" t="str">
            <v>MANSFIELD</v>
          </cell>
          <cell r="D176">
            <v>114</v>
          </cell>
          <cell r="E176">
            <v>1287714</v>
          </cell>
          <cell r="F176">
            <v>101802</v>
          </cell>
          <cell r="G176">
            <v>1389516</v>
          </cell>
          <cell r="I176">
            <v>0</v>
          </cell>
          <cell r="J176">
            <v>0</v>
          </cell>
          <cell r="K176">
            <v>101802</v>
          </cell>
          <cell r="L176">
            <v>101802</v>
          </cell>
          <cell r="N176">
            <v>1287714</v>
          </cell>
          <cell r="P176">
            <v>0</v>
          </cell>
          <cell r="Q176">
            <v>0</v>
          </cell>
          <cell r="R176">
            <v>101802</v>
          </cell>
          <cell r="S176">
            <v>101802</v>
          </cell>
          <cell r="U176">
            <v>195401.5</v>
          </cell>
          <cell r="V176">
            <v>0</v>
          </cell>
          <cell r="W176">
            <v>167</v>
          </cell>
          <cell r="X176">
            <v>114</v>
          </cell>
          <cell r="Y176">
            <v>1287714</v>
          </cell>
          <cell r="Z176">
            <v>0</v>
          </cell>
          <cell r="AA176">
            <v>1287714</v>
          </cell>
          <cell r="AB176">
            <v>101802</v>
          </cell>
          <cell r="AC176">
            <v>1389516</v>
          </cell>
          <cell r="AD176">
            <v>0</v>
          </cell>
          <cell r="AE176">
            <v>0</v>
          </cell>
          <cell r="AF176">
            <v>0</v>
          </cell>
          <cell r="AG176">
            <v>1389516</v>
          </cell>
          <cell r="AI176">
            <v>167</v>
          </cell>
          <cell r="AJ176">
            <v>167</v>
          </cell>
          <cell r="AK176" t="str">
            <v>MANSFIELD</v>
          </cell>
          <cell r="AL176">
            <v>1287714</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BC176">
            <v>0</v>
          </cell>
          <cell r="BF176">
            <v>0</v>
          </cell>
          <cell r="BG176">
            <v>0</v>
          </cell>
          <cell r="BI176">
            <v>0</v>
          </cell>
          <cell r="BJ176">
            <v>0</v>
          </cell>
          <cell r="BK176">
            <v>0</v>
          </cell>
          <cell r="BL176">
            <v>0</v>
          </cell>
          <cell r="BN176">
            <v>0</v>
          </cell>
          <cell r="BO176">
            <v>0</v>
          </cell>
          <cell r="BQ176">
            <v>102171</v>
          </cell>
          <cell r="BR176">
            <v>0</v>
          </cell>
          <cell r="BU176">
            <v>0</v>
          </cell>
          <cell r="BV176">
            <v>167</v>
          </cell>
        </row>
        <row r="177">
          <cell r="A177">
            <v>168</v>
          </cell>
          <cell r="B177">
            <v>168</v>
          </cell>
          <cell r="C177" t="str">
            <v>MARBLEHEAD</v>
          </cell>
          <cell r="D177">
            <v>189</v>
          </cell>
          <cell r="E177">
            <v>2155758</v>
          </cell>
          <cell r="F177">
            <v>168003</v>
          </cell>
          <cell r="G177">
            <v>2323761</v>
          </cell>
          <cell r="I177">
            <v>118370.3384390342</v>
          </cell>
          <cell r="J177">
            <v>0.33662340542368002</v>
          </cell>
          <cell r="K177">
            <v>168003</v>
          </cell>
          <cell r="L177">
            <v>286373.33843903418</v>
          </cell>
          <cell r="N177">
            <v>2037387.6615609657</v>
          </cell>
          <cell r="P177">
            <v>0</v>
          </cell>
          <cell r="Q177">
            <v>118370.3384390342</v>
          </cell>
          <cell r="R177">
            <v>168003</v>
          </cell>
          <cell r="S177">
            <v>286373.33843903418</v>
          </cell>
          <cell r="U177">
            <v>519643.25</v>
          </cell>
          <cell r="V177">
            <v>0</v>
          </cell>
          <cell r="W177">
            <v>168</v>
          </cell>
          <cell r="X177">
            <v>189</v>
          </cell>
          <cell r="Y177">
            <v>2155758</v>
          </cell>
          <cell r="Z177">
            <v>0</v>
          </cell>
          <cell r="AA177">
            <v>2155758</v>
          </cell>
          <cell r="AB177">
            <v>168003</v>
          </cell>
          <cell r="AC177">
            <v>2323761</v>
          </cell>
          <cell r="AD177">
            <v>0</v>
          </cell>
          <cell r="AE177">
            <v>0</v>
          </cell>
          <cell r="AF177">
            <v>0</v>
          </cell>
          <cell r="AG177">
            <v>2323761</v>
          </cell>
          <cell r="AI177">
            <v>168</v>
          </cell>
          <cell r="AJ177">
            <v>168</v>
          </cell>
          <cell r="AK177" t="str">
            <v>MARBLEHEAD</v>
          </cell>
          <cell r="AL177">
            <v>2155758</v>
          </cell>
          <cell r="AM177">
            <v>2030583</v>
          </cell>
          <cell r="AN177">
            <v>125175</v>
          </cell>
          <cell r="AO177">
            <v>6863</v>
          </cell>
          <cell r="AP177">
            <v>34480.25</v>
          </cell>
          <cell r="AQ177">
            <v>41852.75</v>
          </cell>
          <cell r="AR177">
            <v>41238.5</v>
          </cell>
          <cell r="AS177">
            <v>102030.75</v>
          </cell>
          <cell r="AT177">
            <v>0</v>
          </cell>
          <cell r="AU177">
            <v>351640.25</v>
          </cell>
          <cell r="AV177">
            <v>118370.3384390342</v>
          </cell>
          <cell r="AX177">
            <v>168</v>
          </cell>
          <cell r="AY177" t="str">
            <v>MARBLEHEAD</v>
          </cell>
          <cell r="BC177">
            <v>0</v>
          </cell>
          <cell r="BF177">
            <v>0</v>
          </cell>
          <cell r="BG177">
            <v>0</v>
          </cell>
          <cell r="BI177">
            <v>0</v>
          </cell>
          <cell r="BJ177">
            <v>125175</v>
          </cell>
          <cell r="BK177">
            <v>125175</v>
          </cell>
          <cell r="BL177">
            <v>0</v>
          </cell>
          <cell r="BN177">
            <v>0</v>
          </cell>
          <cell r="BO177">
            <v>0</v>
          </cell>
          <cell r="BQ177">
            <v>19281</v>
          </cell>
          <cell r="BR177">
            <v>33479.5</v>
          </cell>
          <cell r="BU177">
            <v>0</v>
          </cell>
          <cell r="BV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Q178">
            <v>0</v>
          </cell>
          <cell r="BR178">
            <v>0</v>
          </cell>
          <cell r="BU178">
            <v>0</v>
          </cell>
          <cell r="BV178">
            <v>169</v>
          </cell>
        </row>
        <row r="179">
          <cell r="A179">
            <v>170</v>
          </cell>
          <cell r="B179">
            <v>170</v>
          </cell>
          <cell r="C179" t="str">
            <v>MARLBOROUGH</v>
          </cell>
          <cell r="D179">
            <v>485</v>
          </cell>
          <cell r="E179">
            <v>5788395</v>
          </cell>
          <cell r="F179">
            <v>422975</v>
          </cell>
          <cell r="G179">
            <v>6211370</v>
          </cell>
          <cell r="I179">
            <v>1010790.4904850676</v>
          </cell>
          <cell r="J179">
            <v>0.57271625078389721</v>
          </cell>
          <cell r="K179">
            <v>422975</v>
          </cell>
          <cell r="L179">
            <v>1433765.4904850675</v>
          </cell>
          <cell r="N179">
            <v>4777604.5095149325</v>
          </cell>
          <cell r="P179">
            <v>0</v>
          </cell>
          <cell r="Q179">
            <v>1010790.4904850676</v>
          </cell>
          <cell r="R179">
            <v>422975</v>
          </cell>
          <cell r="S179">
            <v>1433765.4904850675</v>
          </cell>
          <cell r="U179">
            <v>2187881.25</v>
          </cell>
          <cell r="V179">
            <v>0</v>
          </cell>
          <cell r="W179">
            <v>170</v>
          </cell>
          <cell r="X179">
            <v>485</v>
          </cell>
          <cell r="Y179">
            <v>5788395</v>
          </cell>
          <cell r="Z179">
            <v>0</v>
          </cell>
          <cell r="AA179">
            <v>5788395</v>
          </cell>
          <cell r="AB179">
            <v>422975</v>
          </cell>
          <cell r="AC179">
            <v>6211370</v>
          </cell>
          <cell r="AD179">
            <v>0</v>
          </cell>
          <cell r="AE179">
            <v>0</v>
          </cell>
          <cell r="AF179">
            <v>0</v>
          </cell>
          <cell r="AG179">
            <v>6211370</v>
          </cell>
          <cell r="AI179">
            <v>170</v>
          </cell>
          <cell r="AJ179">
            <v>170</v>
          </cell>
          <cell r="AK179" t="str">
            <v>MARLBOROUGH</v>
          </cell>
          <cell r="AL179">
            <v>5788395</v>
          </cell>
          <cell r="AM179">
            <v>4719498</v>
          </cell>
          <cell r="AN179">
            <v>1068897</v>
          </cell>
          <cell r="AO179">
            <v>146599.75</v>
          </cell>
          <cell r="AP179">
            <v>194455.75</v>
          </cell>
          <cell r="AQ179">
            <v>143496.5</v>
          </cell>
          <cell r="AR179">
            <v>67259.25</v>
          </cell>
          <cell r="AS179">
            <v>144198</v>
          </cell>
          <cell r="AT179">
            <v>0</v>
          </cell>
          <cell r="AU179">
            <v>1764906.25</v>
          </cell>
          <cell r="AV179">
            <v>1010790.4904850676</v>
          </cell>
          <cell r="AX179">
            <v>170</v>
          </cell>
          <cell r="AY179" t="str">
            <v>MARLBOROUGH</v>
          </cell>
          <cell r="BC179">
            <v>0</v>
          </cell>
          <cell r="BF179">
            <v>0</v>
          </cell>
          <cell r="BG179">
            <v>0</v>
          </cell>
          <cell r="BI179">
            <v>0</v>
          </cell>
          <cell r="BJ179">
            <v>1068897</v>
          </cell>
          <cell r="BK179">
            <v>1068897</v>
          </cell>
          <cell r="BL179">
            <v>0</v>
          </cell>
          <cell r="BN179">
            <v>0</v>
          </cell>
          <cell r="BO179">
            <v>0</v>
          </cell>
          <cell r="BQ179">
            <v>0</v>
          </cell>
          <cell r="BR179">
            <v>201809.5</v>
          </cell>
          <cell r="BU179">
            <v>0</v>
          </cell>
          <cell r="BV179">
            <v>170</v>
          </cell>
        </row>
        <row r="180">
          <cell r="A180">
            <v>171</v>
          </cell>
          <cell r="B180">
            <v>171</v>
          </cell>
          <cell r="C180" t="str">
            <v>MARSHFIELD</v>
          </cell>
          <cell r="D180">
            <v>23</v>
          </cell>
          <cell r="E180">
            <v>244884</v>
          </cell>
          <cell r="F180">
            <v>20539</v>
          </cell>
          <cell r="G180">
            <v>265423</v>
          </cell>
          <cell r="I180">
            <v>0</v>
          </cell>
          <cell r="J180">
            <v>0</v>
          </cell>
          <cell r="K180">
            <v>20539</v>
          </cell>
          <cell r="L180">
            <v>20539</v>
          </cell>
          <cell r="N180">
            <v>244884</v>
          </cell>
          <cell r="P180">
            <v>0</v>
          </cell>
          <cell r="Q180">
            <v>0</v>
          </cell>
          <cell r="R180">
            <v>20539</v>
          </cell>
          <cell r="S180">
            <v>20539</v>
          </cell>
          <cell r="U180">
            <v>54040.25</v>
          </cell>
          <cell r="V180">
            <v>0</v>
          </cell>
          <cell r="W180">
            <v>171</v>
          </cell>
          <cell r="X180">
            <v>23</v>
          </cell>
          <cell r="Y180">
            <v>244884</v>
          </cell>
          <cell r="Z180">
            <v>0</v>
          </cell>
          <cell r="AA180">
            <v>244884</v>
          </cell>
          <cell r="AB180">
            <v>20539</v>
          </cell>
          <cell r="AC180">
            <v>265423</v>
          </cell>
          <cell r="AD180">
            <v>0</v>
          </cell>
          <cell r="AE180">
            <v>0</v>
          </cell>
          <cell r="AF180">
            <v>0</v>
          </cell>
          <cell r="AG180">
            <v>265423</v>
          </cell>
          <cell r="AI180">
            <v>171</v>
          </cell>
          <cell r="AJ180">
            <v>171</v>
          </cell>
          <cell r="AK180" t="str">
            <v>MARSHFIELD</v>
          </cell>
          <cell r="AL180">
            <v>244884</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BC180">
            <v>0</v>
          </cell>
          <cell r="BF180">
            <v>0</v>
          </cell>
          <cell r="BG180">
            <v>0</v>
          </cell>
          <cell r="BI180">
            <v>0</v>
          </cell>
          <cell r="BJ180">
            <v>0</v>
          </cell>
          <cell r="BK180">
            <v>0</v>
          </cell>
          <cell r="BL180">
            <v>0</v>
          </cell>
          <cell r="BN180">
            <v>0</v>
          </cell>
          <cell r="BO180">
            <v>0</v>
          </cell>
          <cell r="BQ180">
            <v>13577</v>
          </cell>
          <cell r="BR180">
            <v>2716.5</v>
          </cell>
          <cell r="BU180">
            <v>0</v>
          </cell>
          <cell r="BV180">
            <v>171</v>
          </cell>
        </row>
        <row r="181">
          <cell r="A181">
            <v>172</v>
          </cell>
          <cell r="B181">
            <v>172</v>
          </cell>
          <cell r="C181" t="str">
            <v>MASHPEE</v>
          </cell>
          <cell r="D181">
            <v>44</v>
          </cell>
          <cell r="E181">
            <v>658463</v>
          </cell>
          <cell r="F181">
            <v>39046</v>
          </cell>
          <cell r="G181">
            <v>697509</v>
          </cell>
          <cell r="I181">
            <v>95126.536411221459</v>
          </cell>
          <cell r="J181">
            <v>0.45224914025901491</v>
          </cell>
          <cell r="K181">
            <v>39046</v>
          </cell>
          <cell r="L181">
            <v>134172.53641122146</v>
          </cell>
          <cell r="N181">
            <v>563336.46358877851</v>
          </cell>
          <cell r="P181">
            <v>0</v>
          </cell>
          <cell r="Q181">
            <v>95126.536411221459</v>
          </cell>
          <cell r="R181">
            <v>39046</v>
          </cell>
          <cell r="S181">
            <v>134172.53641122146</v>
          </cell>
          <cell r="U181">
            <v>249387</v>
          </cell>
          <cell r="V181">
            <v>0</v>
          </cell>
          <cell r="W181">
            <v>172</v>
          </cell>
          <cell r="X181">
            <v>44</v>
          </cell>
          <cell r="Y181">
            <v>658463</v>
          </cell>
          <cell r="Z181">
            <v>0</v>
          </cell>
          <cell r="AA181">
            <v>658463</v>
          </cell>
          <cell r="AB181">
            <v>39046</v>
          </cell>
          <cell r="AC181">
            <v>697509</v>
          </cell>
          <cell r="AD181">
            <v>0</v>
          </cell>
          <cell r="AE181">
            <v>0</v>
          </cell>
          <cell r="AF181">
            <v>0</v>
          </cell>
          <cell r="AG181">
            <v>697509</v>
          </cell>
          <cell r="AI181">
            <v>172</v>
          </cell>
          <cell r="AJ181">
            <v>172</v>
          </cell>
          <cell r="AK181" t="str">
            <v>MASHPEE</v>
          </cell>
          <cell r="AL181">
            <v>658463</v>
          </cell>
          <cell r="AM181">
            <v>557868</v>
          </cell>
          <cell r="AN181">
            <v>100595</v>
          </cell>
          <cell r="AO181">
            <v>0</v>
          </cell>
          <cell r="AP181">
            <v>16631</v>
          </cell>
          <cell r="AQ181">
            <v>41864</v>
          </cell>
          <cell r="AR181">
            <v>27310.5</v>
          </cell>
          <cell r="AS181">
            <v>23940.5</v>
          </cell>
          <cell r="AT181">
            <v>0</v>
          </cell>
          <cell r="AU181">
            <v>210341</v>
          </cell>
          <cell r="AV181">
            <v>95126.536411221459</v>
          </cell>
          <cell r="AX181">
            <v>172</v>
          </cell>
          <cell r="AY181" t="str">
            <v>MASHPEE</v>
          </cell>
          <cell r="BC181">
            <v>0</v>
          </cell>
          <cell r="BF181">
            <v>0</v>
          </cell>
          <cell r="BG181">
            <v>0</v>
          </cell>
          <cell r="BI181">
            <v>0</v>
          </cell>
          <cell r="BJ181">
            <v>100595</v>
          </cell>
          <cell r="BK181">
            <v>100595</v>
          </cell>
          <cell r="BL181">
            <v>0</v>
          </cell>
          <cell r="BN181">
            <v>0</v>
          </cell>
          <cell r="BO181">
            <v>0</v>
          </cell>
          <cell r="BQ181">
            <v>17897</v>
          </cell>
          <cell r="BR181">
            <v>3365.75</v>
          </cell>
          <cell r="BU181">
            <v>0</v>
          </cell>
          <cell r="BV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Q182">
            <v>0</v>
          </cell>
          <cell r="BR182">
            <v>0</v>
          </cell>
          <cell r="BU182">
            <v>0</v>
          </cell>
          <cell r="BV182">
            <v>173</v>
          </cell>
        </row>
        <row r="183">
          <cell r="A183">
            <v>174</v>
          </cell>
          <cell r="B183">
            <v>174</v>
          </cell>
          <cell r="C183" t="str">
            <v>MAYNARD</v>
          </cell>
          <cell r="D183">
            <v>29</v>
          </cell>
          <cell r="E183">
            <v>356747</v>
          </cell>
          <cell r="F183">
            <v>25422</v>
          </cell>
          <cell r="G183">
            <v>382169</v>
          </cell>
          <cell r="I183">
            <v>170812.6301012153</v>
          </cell>
          <cell r="J183">
            <v>0.83758471815723068</v>
          </cell>
          <cell r="K183">
            <v>25422</v>
          </cell>
          <cell r="L183">
            <v>196234.6301012153</v>
          </cell>
          <cell r="N183">
            <v>185934.3698987847</v>
          </cell>
          <cell r="P183">
            <v>0</v>
          </cell>
          <cell r="Q183">
            <v>170812.6301012153</v>
          </cell>
          <cell r="R183">
            <v>25422</v>
          </cell>
          <cell r="S183">
            <v>196234.6301012153</v>
          </cell>
          <cell r="U183">
            <v>229356.75</v>
          </cell>
          <cell r="V183">
            <v>0</v>
          </cell>
          <cell r="W183">
            <v>174</v>
          </cell>
          <cell r="X183">
            <v>29</v>
          </cell>
          <cell r="Y183">
            <v>356747</v>
          </cell>
          <cell r="Z183">
            <v>0</v>
          </cell>
          <cell r="AA183">
            <v>356747</v>
          </cell>
          <cell r="AB183">
            <v>25422</v>
          </cell>
          <cell r="AC183">
            <v>382169</v>
          </cell>
          <cell r="AD183">
            <v>0</v>
          </cell>
          <cell r="AE183">
            <v>0</v>
          </cell>
          <cell r="AF183">
            <v>0</v>
          </cell>
          <cell r="AG183">
            <v>382169</v>
          </cell>
          <cell r="AI183">
            <v>174</v>
          </cell>
          <cell r="AJ183">
            <v>174</v>
          </cell>
          <cell r="AK183" t="str">
            <v>MAYNARD</v>
          </cell>
          <cell r="AL183">
            <v>356747</v>
          </cell>
          <cell r="AM183">
            <v>176115</v>
          </cell>
          <cell r="AN183">
            <v>180632</v>
          </cell>
          <cell r="AO183">
            <v>0</v>
          </cell>
          <cell r="AP183">
            <v>6319.25</v>
          </cell>
          <cell r="AQ183">
            <v>16983.5</v>
          </cell>
          <cell r="AR183">
            <v>0</v>
          </cell>
          <cell r="AS183">
            <v>0</v>
          </cell>
          <cell r="AT183">
            <v>0</v>
          </cell>
          <cell r="AU183">
            <v>203934.75</v>
          </cell>
          <cell r="AV183">
            <v>170812.6301012153</v>
          </cell>
          <cell r="AX183">
            <v>174</v>
          </cell>
          <cell r="AY183" t="str">
            <v>MAYNARD</v>
          </cell>
          <cell r="BC183">
            <v>0</v>
          </cell>
          <cell r="BF183">
            <v>0</v>
          </cell>
          <cell r="BG183">
            <v>0</v>
          </cell>
          <cell r="BI183">
            <v>0</v>
          </cell>
          <cell r="BJ183">
            <v>180632</v>
          </cell>
          <cell r="BK183">
            <v>180632</v>
          </cell>
          <cell r="BL183">
            <v>0</v>
          </cell>
          <cell r="BN183">
            <v>0</v>
          </cell>
          <cell r="BO183">
            <v>0</v>
          </cell>
          <cell r="BQ183">
            <v>0</v>
          </cell>
          <cell r="BR183">
            <v>0</v>
          </cell>
          <cell r="BU183">
            <v>0</v>
          </cell>
          <cell r="BV183">
            <v>174</v>
          </cell>
        </row>
        <row r="184">
          <cell r="A184">
            <v>175</v>
          </cell>
          <cell r="B184">
            <v>175</v>
          </cell>
          <cell r="C184" t="str">
            <v>MEDFIELD</v>
          </cell>
          <cell r="D184">
            <v>1</v>
          </cell>
          <cell r="E184">
            <v>11550</v>
          </cell>
          <cell r="F184">
            <v>880</v>
          </cell>
          <cell r="G184">
            <v>12430</v>
          </cell>
          <cell r="I184">
            <v>534.28592944321406</v>
          </cell>
          <cell r="J184">
            <v>0.15446254103591039</v>
          </cell>
          <cell r="K184">
            <v>880</v>
          </cell>
          <cell r="L184">
            <v>1414.2859294432142</v>
          </cell>
          <cell r="N184">
            <v>11015.714070556785</v>
          </cell>
          <cell r="P184">
            <v>0</v>
          </cell>
          <cell r="Q184">
            <v>534.28592944321406</v>
          </cell>
          <cell r="R184">
            <v>880</v>
          </cell>
          <cell r="S184">
            <v>1414.2859294432142</v>
          </cell>
          <cell r="U184">
            <v>4339</v>
          </cell>
          <cell r="V184">
            <v>0</v>
          </cell>
          <cell r="W184">
            <v>175</v>
          </cell>
          <cell r="X184">
            <v>1</v>
          </cell>
          <cell r="Y184">
            <v>11550</v>
          </cell>
          <cell r="Z184">
            <v>0</v>
          </cell>
          <cell r="AA184">
            <v>11550</v>
          </cell>
          <cell r="AB184">
            <v>880</v>
          </cell>
          <cell r="AC184">
            <v>12430</v>
          </cell>
          <cell r="AD184">
            <v>0</v>
          </cell>
          <cell r="AE184">
            <v>0</v>
          </cell>
          <cell r="AF184">
            <v>0</v>
          </cell>
          <cell r="AG184">
            <v>12430</v>
          </cell>
          <cell r="AI184">
            <v>175</v>
          </cell>
          <cell r="AJ184">
            <v>175</v>
          </cell>
          <cell r="AK184" t="str">
            <v>MEDFIELD</v>
          </cell>
          <cell r="AL184">
            <v>11550</v>
          </cell>
          <cell r="AM184">
            <v>10985</v>
          </cell>
          <cell r="AN184">
            <v>565</v>
          </cell>
          <cell r="AO184">
            <v>0</v>
          </cell>
          <cell r="AP184">
            <v>2814</v>
          </cell>
          <cell r="AQ184">
            <v>0</v>
          </cell>
          <cell r="AR184">
            <v>0</v>
          </cell>
          <cell r="AS184">
            <v>80</v>
          </cell>
          <cell r="AT184">
            <v>0</v>
          </cell>
          <cell r="AU184">
            <v>3459</v>
          </cell>
          <cell r="AV184">
            <v>534.28592944321406</v>
          </cell>
          <cell r="AX184">
            <v>175</v>
          </cell>
          <cell r="AY184" t="str">
            <v>MEDFIELD</v>
          </cell>
          <cell r="BC184">
            <v>0</v>
          </cell>
          <cell r="BF184">
            <v>0</v>
          </cell>
          <cell r="BG184">
            <v>0</v>
          </cell>
          <cell r="BI184">
            <v>0</v>
          </cell>
          <cell r="BJ184">
            <v>565</v>
          </cell>
          <cell r="BK184">
            <v>565</v>
          </cell>
          <cell r="BL184">
            <v>0</v>
          </cell>
          <cell r="BN184">
            <v>0</v>
          </cell>
          <cell r="BO184">
            <v>0</v>
          </cell>
          <cell r="BQ184">
            <v>145</v>
          </cell>
          <cell r="BR184">
            <v>0</v>
          </cell>
          <cell r="BU184">
            <v>0</v>
          </cell>
          <cell r="BV184">
            <v>175</v>
          </cell>
        </row>
        <row r="185">
          <cell r="A185">
            <v>176</v>
          </cell>
          <cell r="B185">
            <v>176</v>
          </cell>
          <cell r="C185" t="str">
            <v>MEDFORD</v>
          </cell>
          <cell r="D185">
            <v>344</v>
          </cell>
          <cell r="E185">
            <v>4544776</v>
          </cell>
          <cell r="F185">
            <v>304714</v>
          </cell>
          <cell r="G185">
            <v>4849490</v>
          </cell>
          <cell r="I185">
            <v>539480.32344397798</v>
          </cell>
          <cell r="J185">
            <v>0.71285999215624296</v>
          </cell>
          <cell r="K185">
            <v>304714</v>
          </cell>
          <cell r="L185">
            <v>844194.32344397798</v>
          </cell>
          <cell r="N185">
            <v>4005295.6765560219</v>
          </cell>
          <cell r="P185">
            <v>0</v>
          </cell>
          <cell r="Q185">
            <v>539480.32344397798</v>
          </cell>
          <cell r="R185">
            <v>304714</v>
          </cell>
          <cell r="S185">
            <v>844194.32344397798</v>
          </cell>
          <cell r="U185">
            <v>1061497</v>
          </cell>
          <cell r="V185">
            <v>0</v>
          </cell>
          <cell r="W185">
            <v>176</v>
          </cell>
          <cell r="X185">
            <v>344</v>
          </cell>
          <cell r="Y185">
            <v>4544776</v>
          </cell>
          <cell r="Z185">
            <v>0</v>
          </cell>
          <cell r="AA185">
            <v>4544776</v>
          </cell>
          <cell r="AB185">
            <v>304714</v>
          </cell>
          <cell r="AC185">
            <v>4849490</v>
          </cell>
          <cell r="AD185">
            <v>0</v>
          </cell>
          <cell r="AE185">
            <v>0</v>
          </cell>
          <cell r="AF185">
            <v>0</v>
          </cell>
          <cell r="AG185">
            <v>4849490</v>
          </cell>
          <cell r="AI185">
            <v>176</v>
          </cell>
          <cell r="AJ185">
            <v>176</v>
          </cell>
          <cell r="AK185" t="str">
            <v>MEDFORD</v>
          </cell>
          <cell r="AL185">
            <v>4544776</v>
          </cell>
          <cell r="AM185">
            <v>3974283</v>
          </cell>
          <cell r="AN185">
            <v>570493</v>
          </cell>
          <cell r="AO185">
            <v>28096.25</v>
          </cell>
          <cell r="AP185">
            <v>62354</v>
          </cell>
          <cell r="AQ185">
            <v>42014.5</v>
          </cell>
          <cell r="AR185">
            <v>3279.75</v>
          </cell>
          <cell r="AS185">
            <v>50545.5</v>
          </cell>
          <cell r="AT185">
            <v>0</v>
          </cell>
          <cell r="AU185">
            <v>756783</v>
          </cell>
          <cell r="AV185">
            <v>539480.32344397798</v>
          </cell>
          <cell r="AX185">
            <v>176</v>
          </cell>
          <cell r="AY185" t="str">
            <v>MEDFORD</v>
          </cell>
          <cell r="BC185">
            <v>0</v>
          </cell>
          <cell r="BF185">
            <v>0</v>
          </cell>
          <cell r="BG185">
            <v>0</v>
          </cell>
          <cell r="BI185">
            <v>0</v>
          </cell>
          <cell r="BJ185">
            <v>570493</v>
          </cell>
          <cell r="BK185">
            <v>570493</v>
          </cell>
          <cell r="BL185">
            <v>0</v>
          </cell>
          <cell r="BN185">
            <v>0</v>
          </cell>
          <cell r="BO185">
            <v>0</v>
          </cell>
          <cell r="BQ185">
            <v>160634</v>
          </cell>
          <cell r="BR185">
            <v>85035.75</v>
          </cell>
          <cell r="BU185">
            <v>0</v>
          </cell>
          <cell r="BV185">
            <v>176</v>
          </cell>
        </row>
        <row r="186">
          <cell r="A186">
            <v>177</v>
          </cell>
          <cell r="B186">
            <v>177</v>
          </cell>
          <cell r="C186" t="str">
            <v>MEDWAY</v>
          </cell>
          <cell r="D186">
            <v>14</v>
          </cell>
          <cell r="E186">
            <v>160508</v>
          </cell>
          <cell r="F186">
            <v>12397</v>
          </cell>
          <cell r="G186">
            <v>172905</v>
          </cell>
          <cell r="I186">
            <v>0</v>
          </cell>
          <cell r="J186">
            <v>0</v>
          </cell>
          <cell r="K186">
            <v>12397</v>
          </cell>
          <cell r="L186">
            <v>12397</v>
          </cell>
          <cell r="N186">
            <v>160508</v>
          </cell>
          <cell r="P186">
            <v>0</v>
          </cell>
          <cell r="Q186">
            <v>0</v>
          </cell>
          <cell r="R186">
            <v>12397</v>
          </cell>
          <cell r="S186">
            <v>12397</v>
          </cell>
          <cell r="U186">
            <v>45592.75</v>
          </cell>
          <cell r="V186">
            <v>0</v>
          </cell>
          <cell r="W186">
            <v>177</v>
          </cell>
          <cell r="X186">
            <v>14</v>
          </cell>
          <cell r="Y186">
            <v>160508</v>
          </cell>
          <cell r="Z186">
            <v>0</v>
          </cell>
          <cell r="AA186">
            <v>160508</v>
          </cell>
          <cell r="AB186">
            <v>12397</v>
          </cell>
          <cell r="AC186">
            <v>172905</v>
          </cell>
          <cell r="AD186">
            <v>0</v>
          </cell>
          <cell r="AE186">
            <v>0</v>
          </cell>
          <cell r="AF186">
            <v>0</v>
          </cell>
          <cell r="AG186">
            <v>172905</v>
          </cell>
          <cell r="AI186">
            <v>177</v>
          </cell>
          <cell r="AJ186">
            <v>177</v>
          </cell>
          <cell r="AK186" t="str">
            <v>MEDWAY</v>
          </cell>
          <cell r="AL186">
            <v>160508</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Q186">
            <v>42118</v>
          </cell>
          <cell r="BR186">
            <v>0</v>
          </cell>
          <cell r="BU186">
            <v>0</v>
          </cell>
          <cell r="BV186">
            <v>177</v>
          </cell>
        </row>
        <row r="187">
          <cell r="A187">
            <v>178</v>
          </cell>
          <cell r="B187">
            <v>178</v>
          </cell>
          <cell r="C187" t="str">
            <v>MELROSE</v>
          </cell>
          <cell r="D187">
            <v>258</v>
          </cell>
          <cell r="E187">
            <v>2532307</v>
          </cell>
          <cell r="F187">
            <v>230394</v>
          </cell>
          <cell r="G187">
            <v>2762701</v>
          </cell>
          <cell r="I187">
            <v>73575.42785898986</v>
          </cell>
          <cell r="J187">
            <v>0.36073945819033088</v>
          </cell>
          <cell r="K187">
            <v>230394</v>
          </cell>
          <cell r="L187">
            <v>303969.42785898986</v>
          </cell>
          <cell r="N187">
            <v>2458731.5721410103</v>
          </cell>
          <cell r="P187">
            <v>0</v>
          </cell>
          <cell r="Q187">
            <v>73575.42785898986</v>
          </cell>
          <cell r="R187">
            <v>230394</v>
          </cell>
          <cell r="S187">
            <v>303969.42785898986</v>
          </cell>
          <cell r="U187">
            <v>434351.25</v>
          </cell>
          <cell r="V187">
            <v>0</v>
          </cell>
          <cell r="W187">
            <v>178</v>
          </cell>
          <cell r="X187">
            <v>258</v>
          </cell>
          <cell r="Y187">
            <v>2532307</v>
          </cell>
          <cell r="Z187">
            <v>0</v>
          </cell>
          <cell r="AA187">
            <v>2532307</v>
          </cell>
          <cell r="AB187">
            <v>230394</v>
          </cell>
          <cell r="AC187">
            <v>2762701</v>
          </cell>
          <cell r="AD187">
            <v>0</v>
          </cell>
          <cell r="AE187">
            <v>0</v>
          </cell>
          <cell r="AF187">
            <v>0</v>
          </cell>
          <cell r="AG187">
            <v>2762701</v>
          </cell>
          <cell r="AI187">
            <v>178</v>
          </cell>
          <cell r="AJ187">
            <v>178</v>
          </cell>
          <cell r="AK187" t="str">
            <v>MELROSE</v>
          </cell>
          <cell r="AL187">
            <v>2532307</v>
          </cell>
          <cell r="AM187">
            <v>2454502</v>
          </cell>
          <cell r="AN187">
            <v>77805</v>
          </cell>
          <cell r="AO187">
            <v>48831.75</v>
          </cell>
          <cell r="AP187">
            <v>18282.25</v>
          </cell>
          <cell r="AQ187">
            <v>12672.25</v>
          </cell>
          <cell r="AR187">
            <v>4417.75</v>
          </cell>
          <cell r="AS187">
            <v>41948.25</v>
          </cell>
          <cell r="AT187">
            <v>0</v>
          </cell>
          <cell r="AU187">
            <v>203957.25</v>
          </cell>
          <cell r="AV187">
            <v>73575.42785898986</v>
          </cell>
          <cell r="AX187">
            <v>178</v>
          </cell>
          <cell r="AY187" t="str">
            <v>MELROSE</v>
          </cell>
          <cell r="BC187">
            <v>0</v>
          </cell>
          <cell r="BF187">
            <v>0</v>
          </cell>
          <cell r="BG187">
            <v>0</v>
          </cell>
          <cell r="BI187">
            <v>0</v>
          </cell>
          <cell r="BJ187">
            <v>77805</v>
          </cell>
          <cell r="BK187">
            <v>77805</v>
          </cell>
          <cell r="BL187">
            <v>0</v>
          </cell>
          <cell r="BN187">
            <v>0</v>
          </cell>
          <cell r="BO187">
            <v>0</v>
          </cell>
          <cell r="BQ187">
            <v>103954</v>
          </cell>
          <cell r="BR187">
            <v>79445.25</v>
          </cell>
          <cell r="BU187">
            <v>0</v>
          </cell>
          <cell r="BV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Q188">
            <v>0</v>
          </cell>
          <cell r="BR188">
            <v>0</v>
          </cell>
          <cell r="BU188">
            <v>0</v>
          </cell>
          <cell r="BV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Q189">
            <v>0</v>
          </cell>
          <cell r="BR189">
            <v>0</v>
          </cell>
          <cell r="BU189">
            <v>0</v>
          </cell>
          <cell r="BV189">
            <v>180</v>
          </cell>
        </row>
        <row r="190">
          <cell r="A190">
            <v>181</v>
          </cell>
          <cell r="B190">
            <v>181</v>
          </cell>
          <cell r="C190" t="str">
            <v>METHUEN</v>
          </cell>
          <cell r="D190">
            <v>75</v>
          </cell>
          <cell r="E190">
            <v>859520</v>
          </cell>
          <cell r="F190">
            <v>66975</v>
          </cell>
          <cell r="G190">
            <v>926495</v>
          </cell>
          <cell r="I190">
            <v>107749.86892827891</v>
          </cell>
          <cell r="J190">
            <v>0.45865206751570503</v>
          </cell>
          <cell r="K190">
            <v>66975</v>
          </cell>
          <cell r="L190">
            <v>174724.86892827891</v>
          </cell>
          <cell r="N190">
            <v>751770.13107172109</v>
          </cell>
          <cell r="P190">
            <v>0</v>
          </cell>
          <cell r="Q190">
            <v>107749.86892827891</v>
          </cell>
          <cell r="R190">
            <v>66975</v>
          </cell>
          <cell r="S190">
            <v>174724.86892827891</v>
          </cell>
          <cell r="U190">
            <v>301902.25</v>
          </cell>
          <cell r="V190">
            <v>0</v>
          </cell>
          <cell r="W190">
            <v>181</v>
          </cell>
          <cell r="X190">
            <v>75</v>
          </cell>
          <cell r="Y190">
            <v>859520</v>
          </cell>
          <cell r="Z190">
            <v>0</v>
          </cell>
          <cell r="AA190">
            <v>859520</v>
          </cell>
          <cell r="AB190">
            <v>66975</v>
          </cell>
          <cell r="AC190">
            <v>926495</v>
          </cell>
          <cell r="AD190">
            <v>0</v>
          </cell>
          <cell r="AE190">
            <v>0</v>
          </cell>
          <cell r="AF190">
            <v>0</v>
          </cell>
          <cell r="AG190">
            <v>926495</v>
          </cell>
          <cell r="AI190">
            <v>181</v>
          </cell>
          <cell r="AJ190">
            <v>181</v>
          </cell>
          <cell r="AK190" t="str">
            <v>METHUEN</v>
          </cell>
          <cell r="AL190">
            <v>859520</v>
          </cell>
          <cell r="AM190">
            <v>745576</v>
          </cell>
          <cell r="AN190">
            <v>113944</v>
          </cell>
          <cell r="AO190">
            <v>25644.25</v>
          </cell>
          <cell r="AP190">
            <v>47084</v>
          </cell>
          <cell r="AQ190">
            <v>31421</v>
          </cell>
          <cell r="AR190">
            <v>7718.25</v>
          </cell>
          <cell r="AS190">
            <v>9115.75</v>
          </cell>
          <cell r="AT190">
            <v>0</v>
          </cell>
          <cell r="AU190">
            <v>234927.25</v>
          </cell>
          <cell r="AV190">
            <v>107749.86892827891</v>
          </cell>
          <cell r="AX190">
            <v>181</v>
          </cell>
          <cell r="AY190" t="str">
            <v>METHUEN</v>
          </cell>
          <cell r="BC190">
            <v>0</v>
          </cell>
          <cell r="BF190">
            <v>0</v>
          </cell>
          <cell r="BG190">
            <v>0</v>
          </cell>
          <cell r="BI190">
            <v>0</v>
          </cell>
          <cell r="BJ190">
            <v>113944</v>
          </cell>
          <cell r="BK190">
            <v>113944</v>
          </cell>
          <cell r="BL190">
            <v>0</v>
          </cell>
          <cell r="BN190">
            <v>0</v>
          </cell>
          <cell r="BO190">
            <v>0</v>
          </cell>
          <cell r="BQ190">
            <v>34618</v>
          </cell>
          <cell r="BR190">
            <v>25245.75</v>
          </cell>
          <cell r="BU190">
            <v>0</v>
          </cell>
          <cell r="BV190">
            <v>181</v>
          </cell>
        </row>
        <row r="191">
          <cell r="A191">
            <v>182</v>
          </cell>
          <cell r="B191">
            <v>182</v>
          </cell>
          <cell r="C191" t="str">
            <v>MIDDLEBOROUGH</v>
          </cell>
          <cell r="D191">
            <v>23</v>
          </cell>
          <cell r="E191">
            <v>264293</v>
          </cell>
          <cell r="F191">
            <v>20539</v>
          </cell>
          <cell r="G191">
            <v>284832</v>
          </cell>
          <cell r="I191">
            <v>100260.40952794217</v>
          </cell>
          <cell r="J191">
            <v>0.80856147072700213</v>
          </cell>
          <cell r="K191">
            <v>20539</v>
          </cell>
          <cell r="L191">
            <v>120799.40952794217</v>
          </cell>
          <cell r="N191">
            <v>164032.59047205781</v>
          </cell>
          <cell r="P191">
            <v>0</v>
          </cell>
          <cell r="Q191">
            <v>100260.40952794217</v>
          </cell>
          <cell r="R191">
            <v>20539</v>
          </cell>
          <cell r="S191">
            <v>120799.40952794217</v>
          </cell>
          <cell r="U191">
            <v>144537.5</v>
          </cell>
          <cell r="V191">
            <v>0</v>
          </cell>
          <cell r="W191">
            <v>182</v>
          </cell>
          <cell r="X191">
            <v>23</v>
          </cell>
          <cell r="Y191">
            <v>264293</v>
          </cell>
          <cell r="Z191">
            <v>0</v>
          </cell>
          <cell r="AA191">
            <v>264293</v>
          </cell>
          <cell r="AB191">
            <v>20539</v>
          </cell>
          <cell r="AC191">
            <v>284832</v>
          </cell>
          <cell r="AD191">
            <v>0</v>
          </cell>
          <cell r="AE191">
            <v>0</v>
          </cell>
          <cell r="AF191">
            <v>0</v>
          </cell>
          <cell r="AG191">
            <v>284832</v>
          </cell>
          <cell r="AI191">
            <v>182</v>
          </cell>
          <cell r="AJ191">
            <v>182</v>
          </cell>
          <cell r="AK191" t="str">
            <v>MIDDLEBOROUGH</v>
          </cell>
          <cell r="AL191">
            <v>264293</v>
          </cell>
          <cell r="AM191">
            <v>158269</v>
          </cell>
          <cell r="AN191">
            <v>106024</v>
          </cell>
          <cell r="AO191">
            <v>13384.5</v>
          </cell>
          <cell r="AP191">
            <v>3483.75</v>
          </cell>
          <cell r="AQ191">
            <v>1106.25</v>
          </cell>
          <cell r="AR191">
            <v>0</v>
          </cell>
          <cell r="AS191">
            <v>0</v>
          </cell>
          <cell r="AT191">
            <v>0</v>
          </cell>
          <cell r="AU191">
            <v>123998.5</v>
          </cell>
          <cell r="AV191">
            <v>100260.40952794217</v>
          </cell>
          <cell r="AX191">
            <v>182</v>
          </cell>
          <cell r="AY191" t="str">
            <v>MIDDLEBOROUGH</v>
          </cell>
          <cell r="BC191">
            <v>0</v>
          </cell>
          <cell r="BF191">
            <v>0</v>
          </cell>
          <cell r="BG191">
            <v>0</v>
          </cell>
          <cell r="BI191">
            <v>0</v>
          </cell>
          <cell r="BJ191">
            <v>106024</v>
          </cell>
          <cell r="BK191">
            <v>106024</v>
          </cell>
          <cell r="BL191">
            <v>0</v>
          </cell>
          <cell r="BN191">
            <v>0</v>
          </cell>
          <cell r="BO191">
            <v>0</v>
          </cell>
          <cell r="BQ191">
            <v>23092</v>
          </cell>
          <cell r="BR191">
            <v>25782.25</v>
          </cell>
          <cell r="BU191">
            <v>0</v>
          </cell>
          <cell r="BV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Q192">
            <v>0</v>
          </cell>
          <cell r="BR192">
            <v>0</v>
          </cell>
          <cell r="BU192">
            <v>0</v>
          </cell>
          <cell r="BV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Q193">
            <v>0</v>
          </cell>
          <cell r="BR193">
            <v>0</v>
          </cell>
          <cell r="BU193">
            <v>0</v>
          </cell>
          <cell r="BV193">
            <v>184</v>
          </cell>
        </row>
        <row r="194">
          <cell r="A194">
            <v>185</v>
          </cell>
          <cell r="B194">
            <v>185</v>
          </cell>
          <cell r="C194" t="str">
            <v>MILFORD</v>
          </cell>
          <cell r="D194">
            <v>5</v>
          </cell>
          <cell r="E194">
            <v>46952</v>
          </cell>
          <cell r="F194">
            <v>4426</v>
          </cell>
          <cell r="G194">
            <v>51378</v>
          </cell>
          <cell r="I194">
            <v>0</v>
          </cell>
          <cell r="J194">
            <v>0</v>
          </cell>
          <cell r="K194">
            <v>4426</v>
          </cell>
          <cell r="L194">
            <v>4426</v>
          </cell>
          <cell r="N194">
            <v>46952</v>
          </cell>
          <cell r="P194">
            <v>0</v>
          </cell>
          <cell r="Q194">
            <v>0</v>
          </cell>
          <cell r="R194">
            <v>4426</v>
          </cell>
          <cell r="S194">
            <v>4426</v>
          </cell>
          <cell r="U194">
            <v>11906.75</v>
          </cell>
          <cell r="V194">
            <v>0</v>
          </cell>
          <cell r="W194">
            <v>185</v>
          </cell>
          <cell r="X194">
            <v>5</v>
          </cell>
          <cell r="Y194">
            <v>46952</v>
          </cell>
          <cell r="Z194">
            <v>0</v>
          </cell>
          <cell r="AA194">
            <v>46952</v>
          </cell>
          <cell r="AB194">
            <v>4426</v>
          </cell>
          <cell r="AC194">
            <v>51378</v>
          </cell>
          <cell r="AD194">
            <v>0</v>
          </cell>
          <cell r="AE194">
            <v>0</v>
          </cell>
          <cell r="AF194">
            <v>0</v>
          </cell>
          <cell r="AG194">
            <v>51378</v>
          </cell>
          <cell r="AI194">
            <v>185</v>
          </cell>
          <cell r="AJ194">
            <v>185</v>
          </cell>
          <cell r="AK194" t="str">
            <v>MILFORD</v>
          </cell>
          <cell r="AL194">
            <v>46952</v>
          </cell>
          <cell r="AM194">
            <v>58290</v>
          </cell>
          <cell r="AN194">
            <v>0</v>
          </cell>
          <cell r="AO194">
            <v>2608.25</v>
          </cell>
          <cell r="AP194">
            <v>3313.25</v>
          </cell>
          <cell r="AQ194">
            <v>1559.25</v>
          </cell>
          <cell r="AR194">
            <v>0</v>
          </cell>
          <cell r="AS194">
            <v>0</v>
          </cell>
          <cell r="AT194">
            <v>0</v>
          </cell>
          <cell r="AU194">
            <v>7480.75</v>
          </cell>
          <cell r="AV194">
            <v>0</v>
          </cell>
          <cell r="AX194">
            <v>185</v>
          </cell>
          <cell r="AY194" t="str">
            <v>MILFORD</v>
          </cell>
          <cell r="BC194">
            <v>0</v>
          </cell>
          <cell r="BF194">
            <v>0</v>
          </cell>
          <cell r="BG194">
            <v>0</v>
          </cell>
          <cell r="BI194">
            <v>0</v>
          </cell>
          <cell r="BJ194">
            <v>0</v>
          </cell>
          <cell r="BK194">
            <v>0</v>
          </cell>
          <cell r="BL194">
            <v>0</v>
          </cell>
          <cell r="BN194">
            <v>0</v>
          </cell>
          <cell r="BO194">
            <v>0</v>
          </cell>
          <cell r="BQ194">
            <v>10596</v>
          </cell>
          <cell r="BR194">
            <v>0</v>
          </cell>
          <cell r="BU194">
            <v>0</v>
          </cell>
          <cell r="BV194">
            <v>185</v>
          </cell>
        </row>
        <row r="195">
          <cell r="A195">
            <v>186</v>
          </cell>
          <cell r="B195">
            <v>186</v>
          </cell>
          <cell r="C195" t="str">
            <v>MILLBURY</v>
          </cell>
          <cell r="D195">
            <v>2</v>
          </cell>
          <cell r="E195">
            <v>25788</v>
          </cell>
          <cell r="F195">
            <v>1786</v>
          </cell>
          <cell r="G195">
            <v>27574</v>
          </cell>
          <cell r="I195">
            <v>0</v>
          </cell>
          <cell r="J195">
            <v>0</v>
          </cell>
          <cell r="K195">
            <v>1786</v>
          </cell>
          <cell r="L195">
            <v>1786</v>
          </cell>
          <cell r="N195">
            <v>25788</v>
          </cell>
          <cell r="P195">
            <v>0</v>
          </cell>
          <cell r="Q195">
            <v>0</v>
          </cell>
          <cell r="R195">
            <v>1786</v>
          </cell>
          <cell r="S195">
            <v>1786</v>
          </cell>
          <cell r="U195">
            <v>13771</v>
          </cell>
          <cell r="V195">
            <v>0</v>
          </cell>
          <cell r="W195">
            <v>186</v>
          </cell>
          <cell r="X195">
            <v>2</v>
          </cell>
          <cell r="Y195">
            <v>25788</v>
          </cell>
          <cell r="Z195">
            <v>0</v>
          </cell>
          <cell r="AA195">
            <v>25788</v>
          </cell>
          <cell r="AB195">
            <v>1786</v>
          </cell>
          <cell r="AC195">
            <v>27574</v>
          </cell>
          <cell r="AD195">
            <v>0</v>
          </cell>
          <cell r="AE195">
            <v>0</v>
          </cell>
          <cell r="AF195">
            <v>0</v>
          </cell>
          <cell r="AG195">
            <v>27574</v>
          </cell>
          <cell r="AI195">
            <v>186</v>
          </cell>
          <cell r="AJ195">
            <v>186</v>
          </cell>
          <cell r="AK195" t="str">
            <v>MILLBURY</v>
          </cell>
          <cell r="AL195">
            <v>25788</v>
          </cell>
          <cell r="AM195">
            <v>64600</v>
          </cell>
          <cell r="AN195">
            <v>0</v>
          </cell>
          <cell r="AO195">
            <v>0</v>
          </cell>
          <cell r="AP195">
            <v>9076</v>
          </cell>
          <cell r="AQ195">
            <v>0</v>
          </cell>
          <cell r="AR195">
            <v>0</v>
          </cell>
          <cell r="AS195">
            <v>2909</v>
          </cell>
          <cell r="AT195">
            <v>0</v>
          </cell>
          <cell r="AU195">
            <v>11985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Q195">
            <v>579</v>
          </cell>
          <cell r="BR195">
            <v>0</v>
          </cell>
          <cell r="BU195">
            <v>0</v>
          </cell>
          <cell r="BV195">
            <v>186</v>
          </cell>
        </row>
        <row r="196">
          <cell r="A196">
            <v>187</v>
          </cell>
          <cell r="B196">
            <v>187</v>
          </cell>
          <cell r="C196" t="str">
            <v>MILLIS</v>
          </cell>
          <cell r="D196">
            <v>0</v>
          </cell>
          <cell r="E196">
            <v>0</v>
          </cell>
          <cell r="F196">
            <v>0</v>
          </cell>
          <cell r="G196">
            <v>0</v>
          </cell>
          <cell r="I196">
            <v>0</v>
          </cell>
          <cell r="J196">
            <v>0</v>
          </cell>
          <cell r="K196">
            <v>0</v>
          </cell>
          <cell r="L196">
            <v>0</v>
          </cell>
          <cell r="N196">
            <v>0</v>
          </cell>
          <cell r="P196">
            <v>0</v>
          </cell>
          <cell r="Q196">
            <v>0</v>
          </cell>
          <cell r="R196">
            <v>0</v>
          </cell>
          <cell r="S196">
            <v>0</v>
          </cell>
          <cell r="U196">
            <v>5399.25</v>
          </cell>
          <cell r="V196">
            <v>0</v>
          </cell>
          <cell r="W196">
            <v>187</v>
          </cell>
          <cell r="AI196">
            <v>187</v>
          </cell>
          <cell r="AJ196">
            <v>187</v>
          </cell>
          <cell r="AK196" t="str">
            <v>MILLIS</v>
          </cell>
          <cell r="AL196">
            <v>0</v>
          </cell>
          <cell r="AM196">
            <v>10537</v>
          </cell>
          <cell r="AN196">
            <v>0</v>
          </cell>
          <cell r="AO196">
            <v>0</v>
          </cell>
          <cell r="AP196">
            <v>5399.25</v>
          </cell>
          <cell r="AQ196">
            <v>0</v>
          </cell>
          <cell r="AR196">
            <v>0</v>
          </cell>
          <cell r="AS196">
            <v>0</v>
          </cell>
          <cell r="AT196">
            <v>0</v>
          </cell>
          <cell r="AU196">
            <v>5399.25</v>
          </cell>
          <cell r="AV196">
            <v>0</v>
          </cell>
          <cell r="AX196">
            <v>187</v>
          </cell>
          <cell r="AY196" t="str">
            <v>MILLIS</v>
          </cell>
          <cell r="BC196">
            <v>0</v>
          </cell>
          <cell r="BF196">
            <v>0</v>
          </cell>
          <cell r="BG196">
            <v>0</v>
          </cell>
          <cell r="BI196">
            <v>0</v>
          </cell>
          <cell r="BJ196">
            <v>0</v>
          </cell>
          <cell r="BK196">
            <v>0</v>
          </cell>
          <cell r="BL196">
            <v>0</v>
          </cell>
          <cell r="BN196">
            <v>0</v>
          </cell>
          <cell r="BO196">
            <v>0</v>
          </cell>
          <cell r="BQ196">
            <v>4880</v>
          </cell>
          <cell r="BR196">
            <v>0</v>
          </cell>
          <cell r="BU196">
            <v>0</v>
          </cell>
          <cell r="BV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Q197">
            <v>0</v>
          </cell>
          <cell r="BR197">
            <v>0</v>
          </cell>
          <cell r="BU197">
            <v>0</v>
          </cell>
          <cell r="BV197">
            <v>188</v>
          </cell>
        </row>
        <row r="198">
          <cell r="A198">
            <v>189</v>
          </cell>
          <cell r="B198">
            <v>189</v>
          </cell>
          <cell r="C198" t="str">
            <v>MILTON</v>
          </cell>
          <cell r="D198">
            <v>7</v>
          </cell>
          <cell r="E198">
            <v>99500</v>
          </cell>
          <cell r="F198">
            <v>6099</v>
          </cell>
          <cell r="G198">
            <v>105599</v>
          </cell>
          <cell r="I198">
            <v>0</v>
          </cell>
          <cell r="J198">
            <v>0</v>
          </cell>
          <cell r="K198">
            <v>6099</v>
          </cell>
          <cell r="L198">
            <v>6099</v>
          </cell>
          <cell r="N198">
            <v>99500</v>
          </cell>
          <cell r="P198">
            <v>0</v>
          </cell>
          <cell r="Q198">
            <v>0</v>
          </cell>
          <cell r="R198">
            <v>6099</v>
          </cell>
          <cell r="S198">
            <v>6099</v>
          </cell>
          <cell r="U198">
            <v>26479.5</v>
          </cell>
          <cell r="V198">
            <v>0</v>
          </cell>
          <cell r="W198">
            <v>189</v>
          </cell>
          <cell r="X198">
            <v>7</v>
          </cell>
          <cell r="Y198">
            <v>99500</v>
          </cell>
          <cell r="Z198">
            <v>0</v>
          </cell>
          <cell r="AA198">
            <v>99500</v>
          </cell>
          <cell r="AB198">
            <v>6099</v>
          </cell>
          <cell r="AC198">
            <v>105599</v>
          </cell>
          <cell r="AD198">
            <v>0</v>
          </cell>
          <cell r="AE198">
            <v>0</v>
          </cell>
          <cell r="AF198">
            <v>0</v>
          </cell>
          <cell r="AG198">
            <v>105599</v>
          </cell>
          <cell r="AI198">
            <v>189</v>
          </cell>
          <cell r="AJ198">
            <v>189</v>
          </cell>
          <cell r="AK198" t="str">
            <v>MILTON</v>
          </cell>
          <cell r="AL198">
            <v>99500</v>
          </cell>
          <cell r="AM198">
            <v>126202</v>
          </cell>
          <cell r="AN198">
            <v>0</v>
          </cell>
          <cell r="AO198">
            <v>10748.75</v>
          </cell>
          <cell r="AP198">
            <v>6960.25</v>
          </cell>
          <cell r="AQ198">
            <v>0</v>
          </cell>
          <cell r="AR198">
            <v>2079.5</v>
          </cell>
          <cell r="AS198">
            <v>592</v>
          </cell>
          <cell r="AT198">
            <v>0</v>
          </cell>
          <cell r="AU198">
            <v>20380.5</v>
          </cell>
          <cell r="AV198">
            <v>0</v>
          </cell>
          <cell r="AX198">
            <v>189</v>
          </cell>
          <cell r="AY198" t="str">
            <v>MILTON</v>
          </cell>
          <cell r="BC198">
            <v>0</v>
          </cell>
          <cell r="BF198">
            <v>0</v>
          </cell>
          <cell r="BG198">
            <v>0</v>
          </cell>
          <cell r="BI198">
            <v>0</v>
          </cell>
          <cell r="BJ198">
            <v>0</v>
          </cell>
          <cell r="BK198">
            <v>0</v>
          </cell>
          <cell r="BL198">
            <v>0</v>
          </cell>
          <cell r="BN198">
            <v>0</v>
          </cell>
          <cell r="BO198">
            <v>0</v>
          </cell>
          <cell r="BQ198">
            <v>23667</v>
          </cell>
          <cell r="BR198">
            <v>2203.75</v>
          </cell>
          <cell r="BU198">
            <v>0</v>
          </cell>
          <cell r="BV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Q199">
            <v>0</v>
          </cell>
          <cell r="BR199">
            <v>0</v>
          </cell>
          <cell r="BU199">
            <v>0</v>
          </cell>
          <cell r="BV199">
            <v>190</v>
          </cell>
        </row>
        <row r="200">
          <cell r="A200">
            <v>191</v>
          </cell>
          <cell r="B200">
            <v>191</v>
          </cell>
          <cell r="C200" t="str">
            <v>MONSON</v>
          </cell>
          <cell r="D200">
            <v>8</v>
          </cell>
          <cell r="E200">
            <v>92592</v>
          </cell>
          <cell r="F200">
            <v>7088</v>
          </cell>
          <cell r="G200">
            <v>99680</v>
          </cell>
          <cell r="I200">
            <v>0</v>
          </cell>
          <cell r="J200">
            <v>0</v>
          </cell>
          <cell r="K200">
            <v>7088</v>
          </cell>
          <cell r="L200">
            <v>7088</v>
          </cell>
          <cell r="N200">
            <v>92592</v>
          </cell>
          <cell r="P200">
            <v>0</v>
          </cell>
          <cell r="Q200">
            <v>0</v>
          </cell>
          <cell r="R200">
            <v>7088</v>
          </cell>
          <cell r="S200">
            <v>7088</v>
          </cell>
          <cell r="U200">
            <v>30092.5</v>
          </cell>
          <cell r="V200">
            <v>0</v>
          </cell>
          <cell r="W200">
            <v>191</v>
          </cell>
          <cell r="X200">
            <v>8</v>
          </cell>
          <cell r="Y200">
            <v>92592</v>
          </cell>
          <cell r="Z200">
            <v>0</v>
          </cell>
          <cell r="AA200">
            <v>92592</v>
          </cell>
          <cell r="AB200">
            <v>7088</v>
          </cell>
          <cell r="AC200">
            <v>99680</v>
          </cell>
          <cell r="AD200">
            <v>0</v>
          </cell>
          <cell r="AE200">
            <v>0</v>
          </cell>
          <cell r="AF200">
            <v>0</v>
          </cell>
          <cell r="AG200">
            <v>99680</v>
          </cell>
          <cell r="AI200">
            <v>191</v>
          </cell>
          <cell r="AJ200">
            <v>191</v>
          </cell>
          <cell r="AK200" t="str">
            <v>MONSON</v>
          </cell>
          <cell r="AL200">
            <v>92592</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BC200">
            <v>0</v>
          </cell>
          <cell r="BF200">
            <v>0</v>
          </cell>
          <cell r="BG200">
            <v>0</v>
          </cell>
          <cell r="BI200">
            <v>0</v>
          </cell>
          <cell r="BJ200">
            <v>0</v>
          </cell>
          <cell r="BK200">
            <v>0</v>
          </cell>
          <cell r="BL200">
            <v>0</v>
          </cell>
          <cell r="BN200">
            <v>0</v>
          </cell>
          <cell r="BO200">
            <v>0</v>
          </cell>
          <cell r="BQ200">
            <v>6318</v>
          </cell>
          <cell r="BR200">
            <v>0</v>
          </cell>
          <cell r="BU200">
            <v>0</v>
          </cell>
          <cell r="BV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Q201">
            <v>0</v>
          </cell>
          <cell r="BR201">
            <v>0</v>
          </cell>
          <cell r="BU201">
            <v>0</v>
          </cell>
          <cell r="BV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Q202">
            <v>0</v>
          </cell>
          <cell r="BR202">
            <v>0</v>
          </cell>
          <cell r="BU202">
            <v>0</v>
          </cell>
          <cell r="BV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Q203">
            <v>0</v>
          </cell>
          <cell r="BR203">
            <v>0</v>
          </cell>
          <cell r="BU203">
            <v>0</v>
          </cell>
          <cell r="BV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Q204">
            <v>0</v>
          </cell>
          <cell r="BR204">
            <v>0</v>
          </cell>
          <cell r="BU204">
            <v>0</v>
          </cell>
          <cell r="BV204">
            <v>195</v>
          </cell>
        </row>
        <row r="205">
          <cell r="A205">
            <v>196</v>
          </cell>
          <cell r="B205">
            <v>196</v>
          </cell>
          <cell r="C205" t="str">
            <v>NAHANT</v>
          </cell>
          <cell r="D205">
            <v>5</v>
          </cell>
          <cell r="E205">
            <v>58925</v>
          </cell>
          <cell r="F205">
            <v>4445</v>
          </cell>
          <cell r="G205">
            <v>63370</v>
          </cell>
          <cell r="I205">
            <v>936.18242504209195</v>
          </cell>
          <cell r="J205">
            <v>9.6893233806881807E-2</v>
          </cell>
          <cell r="K205">
            <v>4445</v>
          </cell>
          <cell r="L205">
            <v>5381.1824250420923</v>
          </cell>
          <cell r="N205">
            <v>57988.81757495791</v>
          </cell>
          <cell r="P205">
            <v>0</v>
          </cell>
          <cell r="Q205">
            <v>936.18242504209195</v>
          </cell>
          <cell r="R205">
            <v>4445</v>
          </cell>
          <cell r="S205">
            <v>5381.1824250420923</v>
          </cell>
          <cell r="U205">
            <v>14107</v>
          </cell>
          <cell r="V205">
            <v>0</v>
          </cell>
          <cell r="W205">
            <v>196</v>
          </cell>
          <cell r="X205">
            <v>5</v>
          </cell>
          <cell r="Y205">
            <v>58925</v>
          </cell>
          <cell r="Z205">
            <v>0</v>
          </cell>
          <cell r="AA205">
            <v>58925</v>
          </cell>
          <cell r="AB205">
            <v>4445</v>
          </cell>
          <cell r="AC205">
            <v>63370</v>
          </cell>
          <cell r="AD205">
            <v>0</v>
          </cell>
          <cell r="AE205">
            <v>0</v>
          </cell>
          <cell r="AF205">
            <v>0</v>
          </cell>
          <cell r="AG205">
            <v>63370</v>
          </cell>
          <cell r="AI205">
            <v>196</v>
          </cell>
          <cell r="AJ205">
            <v>196</v>
          </cell>
          <cell r="AK205" t="str">
            <v>NAHANT</v>
          </cell>
          <cell r="AL205">
            <v>58925</v>
          </cell>
          <cell r="AM205">
            <v>57935</v>
          </cell>
          <cell r="AN205">
            <v>990</v>
          </cell>
          <cell r="AO205">
            <v>979</v>
          </cell>
          <cell r="AP205">
            <v>0</v>
          </cell>
          <cell r="AQ205">
            <v>7693</v>
          </cell>
          <cell r="AR205">
            <v>0</v>
          </cell>
          <cell r="AS205">
            <v>0</v>
          </cell>
          <cell r="AT205">
            <v>0</v>
          </cell>
          <cell r="AU205">
            <v>9662</v>
          </cell>
          <cell r="AV205">
            <v>936.18242504209195</v>
          </cell>
          <cell r="AX205">
            <v>196</v>
          </cell>
          <cell r="AY205" t="str">
            <v>NAHANT</v>
          </cell>
          <cell r="BC205">
            <v>0</v>
          </cell>
          <cell r="BF205">
            <v>0</v>
          </cell>
          <cell r="BG205">
            <v>0</v>
          </cell>
          <cell r="BI205">
            <v>0</v>
          </cell>
          <cell r="BJ205">
            <v>990</v>
          </cell>
          <cell r="BK205">
            <v>990</v>
          </cell>
          <cell r="BL205">
            <v>0</v>
          </cell>
          <cell r="BN205">
            <v>0</v>
          </cell>
          <cell r="BO205">
            <v>0</v>
          </cell>
          <cell r="BQ205">
            <v>3377</v>
          </cell>
          <cell r="BR205">
            <v>0</v>
          </cell>
          <cell r="BU205">
            <v>0</v>
          </cell>
          <cell r="BV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Q206">
            <v>0</v>
          </cell>
          <cell r="BR206">
            <v>0</v>
          </cell>
          <cell r="BU206">
            <v>0</v>
          </cell>
          <cell r="BV206">
            <v>197</v>
          </cell>
        </row>
        <row r="207">
          <cell r="A207">
            <v>198</v>
          </cell>
          <cell r="B207">
            <v>198</v>
          </cell>
          <cell r="C207" t="str">
            <v>NATICK</v>
          </cell>
          <cell r="D207">
            <v>38</v>
          </cell>
          <cell r="E207">
            <v>435468</v>
          </cell>
          <cell r="F207">
            <v>33410</v>
          </cell>
          <cell r="G207">
            <v>468878</v>
          </cell>
          <cell r="I207">
            <v>0</v>
          </cell>
          <cell r="J207">
            <v>0</v>
          </cell>
          <cell r="K207">
            <v>33410</v>
          </cell>
          <cell r="L207">
            <v>33410</v>
          </cell>
          <cell r="N207">
            <v>435468</v>
          </cell>
          <cell r="P207">
            <v>0</v>
          </cell>
          <cell r="Q207">
            <v>0</v>
          </cell>
          <cell r="R207">
            <v>33410</v>
          </cell>
          <cell r="S207">
            <v>33410</v>
          </cell>
          <cell r="U207">
            <v>60742.25</v>
          </cell>
          <cell r="V207">
            <v>0</v>
          </cell>
          <cell r="W207">
            <v>198</v>
          </cell>
          <cell r="X207">
            <v>38</v>
          </cell>
          <cell r="Y207">
            <v>435468</v>
          </cell>
          <cell r="Z207">
            <v>0</v>
          </cell>
          <cell r="AA207">
            <v>435468</v>
          </cell>
          <cell r="AB207">
            <v>33410</v>
          </cell>
          <cell r="AC207">
            <v>468878</v>
          </cell>
          <cell r="AD207">
            <v>0</v>
          </cell>
          <cell r="AE207">
            <v>0</v>
          </cell>
          <cell r="AF207">
            <v>0</v>
          </cell>
          <cell r="AG207">
            <v>468878</v>
          </cell>
          <cell r="AI207">
            <v>198</v>
          </cell>
          <cell r="AJ207">
            <v>198</v>
          </cell>
          <cell r="AK207" t="str">
            <v>NATICK</v>
          </cell>
          <cell r="AL207">
            <v>435468</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Q207">
            <v>28715</v>
          </cell>
          <cell r="BR207">
            <v>7981.5</v>
          </cell>
          <cell r="BU207">
            <v>0</v>
          </cell>
          <cell r="BV207">
            <v>198</v>
          </cell>
        </row>
        <row r="208">
          <cell r="A208">
            <v>199</v>
          </cell>
          <cell r="B208">
            <v>199</v>
          </cell>
          <cell r="C208" t="str">
            <v>NEEDHAM</v>
          </cell>
          <cell r="D208">
            <v>1</v>
          </cell>
          <cell r="E208">
            <v>15909</v>
          </cell>
          <cell r="F208">
            <v>887</v>
          </cell>
          <cell r="G208">
            <v>16796</v>
          </cell>
          <cell r="I208">
            <v>0</v>
          </cell>
          <cell r="J208">
            <v>0</v>
          </cell>
          <cell r="K208">
            <v>887</v>
          </cell>
          <cell r="L208">
            <v>887</v>
          </cell>
          <cell r="N208">
            <v>15909</v>
          </cell>
          <cell r="P208">
            <v>0</v>
          </cell>
          <cell r="Q208">
            <v>0</v>
          </cell>
          <cell r="R208">
            <v>887</v>
          </cell>
          <cell r="S208">
            <v>887</v>
          </cell>
          <cell r="U208">
            <v>18262.25</v>
          </cell>
          <cell r="V208">
            <v>0</v>
          </cell>
          <cell r="W208">
            <v>199</v>
          </cell>
          <cell r="X208">
            <v>1</v>
          </cell>
          <cell r="Y208">
            <v>15909</v>
          </cell>
          <cell r="Z208">
            <v>0</v>
          </cell>
          <cell r="AA208">
            <v>15909</v>
          </cell>
          <cell r="AB208">
            <v>887</v>
          </cell>
          <cell r="AC208">
            <v>16796</v>
          </cell>
          <cell r="AD208">
            <v>0</v>
          </cell>
          <cell r="AE208">
            <v>0</v>
          </cell>
          <cell r="AF208">
            <v>0</v>
          </cell>
          <cell r="AG208">
            <v>16796</v>
          </cell>
          <cell r="AI208">
            <v>199</v>
          </cell>
          <cell r="AJ208">
            <v>199</v>
          </cell>
          <cell r="AK208" t="str">
            <v>NEEDHAM</v>
          </cell>
          <cell r="AL208">
            <v>15909</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Q208">
            <v>3147</v>
          </cell>
          <cell r="BR208">
            <v>0</v>
          </cell>
          <cell r="BU208">
            <v>0</v>
          </cell>
          <cell r="BV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Q209">
            <v>0</v>
          </cell>
          <cell r="BR209">
            <v>0</v>
          </cell>
          <cell r="BU209">
            <v>0</v>
          </cell>
          <cell r="BV209">
            <v>200</v>
          </cell>
        </row>
        <row r="210">
          <cell r="A210">
            <v>201</v>
          </cell>
          <cell r="B210">
            <v>201</v>
          </cell>
          <cell r="C210" t="str">
            <v>NEW BEDFORD</v>
          </cell>
          <cell r="D210">
            <v>917</v>
          </cell>
          <cell r="E210">
            <v>10164121</v>
          </cell>
          <cell r="F210">
            <v>808259</v>
          </cell>
          <cell r="G210">
            <v>10972380</v>
          </cell>
          <cell r="I210">
            <v>1016694.1135957119</v>
          </cell>
          <cell r="J210">
            <v>0.45706519852104222</v>
          </cell>
          <cell r="K210">
            <v>808259</v>
          </cell>
          <cell r="L210">
            <v>1824953.113595712</v>
          </cell>
          <cell r="N210">
            <v>9147426.8864042871</v>
          </cell>
          <cell r="P210">
            <v>0</v>
          </cell>
          <cell r="Q210">
            <v>1016694.1135957119</v>
          </cell>
          <cell r="R210">
            <v>808259</v>
          </cell>
          <cell r="S210">
            <v>1824953.113595712</v>
          </cell>
          <cell r="U210">
            <v>3032655.25</v>
          </cell>
          <cell r="V210">
            <v>0</v>
          </cell>
          <cell r="W210">
            <v>201</v>
          </cell>
          <cell r="X210">
            <v>917</v>
          </cell>
          <cell r="Y210">
            <v>10164121</v>
          </cell>
          <cell r="Z210">
            <v>0</v>
          </cell>
          <cell r="AA210">
            <v>10164121</v>
          </cell>
          <cell r="AB210">
            <v>808259</v>
          </cell>
          <cell r="AC210">
            <v>10972380</v>
          </cell>
          <cell r="AD210">
            <v>0</v>
          </cell>
          <cell r="AE210">
            <v>0</v>
          </cell>
          <cell r="AF210">
            <v>0</v>
          </cell>
          <cell r="AG210">
            <v>10972380</v>
          </cell>
          <cell r="AI210">
            <v>201</v>
          </cell>
          <cell r="AJ210">
            <v>201</v>
          </cell>
          <cell r="AK210" t="str">
            <v>NEW BEDFORD</v>
          </cell>
          <cell r="AL210">
            <v>10164121</v>
          </cell>
          <cell r="AM210">
            <v>9088981</v>
          </cell>
          <cell r="AN210">
            <v>1075140</v>
          </cell>
          <cell r="AO210">
            <v>414446.25</v>
          </cell>
          <cell r="AP210">
            <v>141183.25</v>
          </cell>
          <cell r="AQ210">
            <v>172971.75</v>
          </cell>
          <cell r="AR210">
            <v>335677.75</v>
          </cell>
          <cell r="AS210">
            <v>84977.25</v>
          </cell>
          <cell r="AT210">
            <v>0</v>
          </cell>
          <cell r="AU210">
            <v>2224396.25</v>
          </cell>
          <cell r="AV210">
            <v>1016694.1135957119</v>
          </cell>
          <cell r="AX210">
            <v>201</v>
          </cell>
          <cell r="AY210" t="str">
            <v>NEW BEDFORD</v>
          </cell>
          <cell r="BC210">
            <v>0</v>
          </cell>
          <cell r="BF210">
            <v>0</v>
          </cell>
          <cell r="BG210">
            <v>0</v>
          </cell>
          <cell r="BI210">
            <v>0</v>
          </cell>
          <cell r="BJ210">
            <v>1075140</v>
          </cell>
          <cell r="BK210">
            <v>1075140</v>
          </cell>
          <cell r="BL210">
            <v>0</v>
          </cell>
          <cell r="BN210">
            <v>0</v>
          </cell>
          <cell r="BO210">
            <v>0</v>
          </cell>
          <cell r="BQ210">
            <v>1841116</v>
          </cell>
          <cell r="BR210">
            <v>351734.25</v>
          </cell>
          <cell r="BU210">
            <v>0</v>
          </cell>
          <cell r="BV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Q211">
            <v>0</v>
          </cell>
          <cell r="BR211">
            <v>0</v>
          </cell>
          <cell r="BU211">
            <v>0</v>
          </cell>
          <cell r="BV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Q212">
            <v>0</v>
          </cell>
          <cell r="BR212">
            <v>0</v>
          </cell>
          <cell r="BU212">
            <v>0</v>
          </cell>
          <cell r="BV212">
            <v>203</v>
          </cell>
        </row>
        <row r="213">
          <cell r="A213">
            <v>204</v>
          </cell>
          <cell r="B213">
            <v>206</v>
          </cell>
          <cell r="C213" t="str">
            <v>NEWBURYPORT</v>
          </cell>
          <cell r="D213">
            <v>156</v>
          </cell>
          <cell r="E213">
            <v>1866072</v>
          </cell>
          <cell r="F213">
            <v>139308</v>
          </cell>
          <cell r="G213">
            <v>2005380</v>
          </cell>
          <cell r="I213">
            <v>0</v>
          </cell>
          <cell r="J213">
            <v>0</v>
          </cell>
          <cell r="K213">
            <v>139308</v>
          </cell>
          <cell r="L213">
            <v>139308</v>
          </cell>
          <cell r="N213">
            <v>1866072</v>
          </cell>
          <cell r="P213">
            <v>0</v>
          </cell>
          <cell r="Q213">
            <v>0</v>
          </cell>
          <cell r="R213">
            <v>139308</v>
          </cell>
          <cell r="S213">
            <v>139308</v>
          </cell>
          <cell r="U213">
            <v>295967.5</v>
          </cell>
          <cell r="V213">
            <v>0</v>
          </cell>
          <cell r="W213">
            <v>204</v>
          </cell>
          <cell r="X213">
            <v>156</v>
          </cell>
          <cell r="Y213">
            <v>1866072</v>
          </cell>
          <cell r="Z213">
            <v>0</v>
          </cell>
          <cell r="AA213">
            <v>1866072</v>
          </cell>
          <cell r="AB213">
            <v>139308</v>
          </cell>
          <cell r="AC213">
            <v>2005380</v>
          </cell>
          <cell r="AD213">
            <v>0</v>
          </cell>
          <cell r="AE213">
            <v>0</v>
          </cell>
          <cell r="AF213">
            <v>0</v>
          </cell>
          <cell r="AG213">
            <v>2005380</v>
          </cell>
          <cell r="AI213">
            <v>204</v>
          </cell>
          <cell r="AJ213">
            <v>206</v>
          </cell>
          <cell r="AK213" t="str">
            <v>NEWBURYPORT</v>
          </cell>
          <cell r="AL213">
            <v>1866072</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BC213">
            <v>0</v>
          </cell>
          <cell r="BF213">
            <v>0</v>
          </cell>
          <cell r="BG213">
            <v>0</v>
          </cell>
          <cell r="BI213">
            <v>0</v>
          </cell>
          <cell r="BJ213">
            <v>0</v>
          </cell>
          <cell r="BK213">
            <v>0</v>
          </cell>
          <cell r="BL213">
            <v>0</v>
          </cell>
          <cell r="BN213">
            <v>0</v>
          </cell>
          <cell r="BO213">
            <v>0</v>
          </cell>
          <cell r="BQ213">
            <v>34398</v>
          </cell>
          <cell r="BR213">
            <v>0</v>
          </cell>
          <cell r="BU213">
            <v>0</v>
          </cell>
          <cell r="BV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Q214">
            <v>0</v>
          </cell>
          <cell r="BR214">
            <v>0</v>
          </cell>
          <cell r="BU214">
            <v>0</v>
          </cell>
          <cell r="BV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Q215">
            <v>0</v>
          </cell>
          <cell r="BR215">
            <v>0</v>
          </cell>
          <cell r="BU215">
            <v>0</v>
          </cell>
          <cell r="BV215">
            <v>206</v>
          </cell>
        </row>
        <row r="216">
          <cell r="A216">
            <v>207</v>
          </cell>
          <cell r="B216">
            <v>207</v>
          </cell>
          <cell r="C216" t="str">
            <v>NEWTON</v>
          </cell>
          <cell r="D216">
            <v>6</v>
          </cell>
          <cell r="E216">
            <v>94580</v>
          </cell>
          <cell r="F216">
            <v>5316</v>
          </cell>
          <cell r="G216">
            <v>99896</v>
          </cell>
          <cell r="I216">
            <v>33729.045188284181</v>
          </cell>
          <cell r="J216">
            <v>0.93676179493096101</v>
          </cell>
          <cell r="K216">
            <v>5316</v>
          </cell>
          <cell r="L216">
            <v>39045.045188284181</v>
          </cell>
          <cell r="N216">
            <v>60850.954811715819</v>
          </cell>
          <cell r="P216">
            <v>0</v>
          </cell>
          <cell r="Q216">
            <v>33729.045188284181</v>
          </cell>
          <cell r="R216">
            <v>5316</v>
          </cell>
          <cell r="S216">
            <v>39045.045188284181</v>
          </cell>
          <cell r="U216">
            <v>41322</v>
          </cell>
          <cell r="V216">
            <v>0</v>
          </cell>
          <cell r="W216">
            <v>207</v>
          </cell>
          <cell r="X216">
            <v>6</v>
          </cell>
          <cell r="Y216">
            <v>94580</v>
          </cell>
          <cell r="Z216">
            <v>0</v>
          </cell>
          <cell r="AA216">
            <v>94580</v>
          </cell>
          <cell r="AB216">
            <v>5316</v>
          </cell>
          <cell r="AC216">
            <v>99896</v>
          </cell>
          <cell r="AD216">
            <v>0</v>
          </cell>
          <cell r="AE216">
            <v>0</v>
          </cell>
          <cell r="AF216">
            <v>0</v>
          </cell>
          <cell r="AG216">
            <v>99896</v>
          </cell>
          <cell r="AI216">
            <v>207</v>
          </cell>
          <cell r="AJ216">
            <v>207</v>
          </cell>
          <cell r="AK216" t="str">
            <v>NEWTON</v>
          </cell>
          <cell r="AL216">
            <v>94580</v>
          </cell>
          <cell r="AM216">
            <v>58912</v>
          </cell>
          <cell r="AN216">
            <v>35668</v>
          </cell>
          <cell r="AO216">
            <v>0</v>
          </cell>
          <cell r="AP216">
            <v>338</v>
          </cell>
          <cell r="AQ216">
            <v>0</v>
          </cell>
          <cell r="AR216">
            <v>0</v>
          </cell>
          <cell r="AS216">
            <v>0</v>
          </cell>
          <cell r="AT216">
            <v>0</v>
          </cell>
          <cell r="AU216">
            <v>36006</v>
          </cell>
          <cell r="AV216">
            <v>33729.045188284181</v>
          </cell>
          <cell r="AX216">
            <v>207</v>
          </cell>
          <cell r="AY216" t="str">
            <v>NEWTON</v>
          </cell>
          <cell r="BC216">
            <v>0</v>
          </cell>
          <cell r="BF216">
            <v>0</v>
          </cell>
          <cell r="BG216">
            <v>0</v>
          </cell>
          <cell r="BI216">
            <v>0</v>
          </cell>
          <cell r="BJ216">
            <v>35668</v>
          </cell>
          <cell r="BK216">
            <v>35668</v>
          </cell>
          <cell r="BL216">
            <v>0</v>
          </cell>
          <cell r="BN216">
            <v>0</v>
          </cell>
          <cell r="BO216">
            <v>0</v>
          </cell>
          <cell r="BQ216">
            <v>689</v>
          </cell>
          <cell r="BR216">
            <v>0</v>
          </cell>
          <cell r="BU216">
            <v>0</v>
          </cell>
          <cell r="BV216">
            <v>207</v>
          </cell>
        </row>
        <row r="217">
          <cell r="A217">
            <v>208</v>
          </cell>
          <cell r="B217">
            <v>208</v>
          </cell>
          <cell r="C217" t="str">
            <v>NORFOLK</v>
          </cell>
          <cell r="D217">
            <v>3</v>
          </cell>
          <cell r="E217">
            <v>60675</v>
          </cell>
          <cell r="F217">
            <v>2679</v>
          </cell>
          <cell r="G217">
            <v>63354</v>
          </cell>
          <cell r="I217">
            <v>32156.447841976096</v>
          </cell>
          <cell r="J217">
            <v>0.81116094701333408</v>
          </cell>
          <cell r="K217">
            <v>2679</v>
          </cell>
          <cell r="L217">
            <v>34835.4478419761</v>
          </cell>
          <cell r="N217">
            <v>28518.5521580239</v>
          </cell>
          <cell r="P217">
            <v>0</v>
          </cell>
          <cell r="Q217">
            <v>32156.447841976096</v>
          </cell>
          <cell r="R217">
            <v>2679</v>
          </cell>
          <cell r="S217">
            <v>34835.4478419761</v>
          </cell>
          <cell r="U217">
            <v>42321.5</v>
          </cell>
          <cell r="V217">
            <v>0</v>
          </cell>
          <cell r="W217">
            <v>208</v>
          </cell>
          <cell r="X217">
            <v>3</v>
          </cell>
          <cell r="Y217">
            <v>60675</v>
          </cell>
          <cell r="Z217">
            <v>0</v>
          </cell>
          <cell r="AA217">
            <v>60675</v>
          </cell>
          <cell r="AB217">
            <v>2679</v>
          </cell>
          <cell r="AC217">
            <v>63354</v>
          </cell>
          <cell r="AD217">
            <v>0</v>
          </cell>
          <cell r="AE217">
            <v>0</v>
          </cell>
          <cell r="AF217">
            <v>0</v>
          </cell>
          <cell r="AG217">
            <v>63354</v>
          </cell>
          <cell r="AI217">
            <v>208</v>
          </cell>
          <cell r="AJ217">
            <v>208</v>
          </cell>
          <cell r="AK217" t="str">
            <v>NORFOLK</v>
          </cell>
          <cell r="AL217">
            <v>60675</v>
          </cell>
          <cell r="AM217">
            <v>26670</v>
          </cell>
          <cell r="AN217">
            <v>34005</v>
          </cell>
          <cell r="AO217">
            <v>542.5</v>
          </cell>
          <cell r="AP217">
            <v>5095</v>
          </cell>
          <cell r="AQ217">
            <v>0</v>
          </cell>
          <cell r="AR217">
            <v>0</v>
          </cell>
          <cell r="AS217">
            <v>0</v>
          </cell>
          <cell r="AT217">
            <v>0</v>
          </cell>
          <cell r="AU217">
            <v>39642.5</v>
          </cell>
          <cell r="AV217">
            <v>32156.447841976096</v>
          </cell>
          <cell r="AX217">
            <v>208</v>
          </cell>
          <cell r="AY217" t="str">
            <v>NORFOLK</v>
          </cell>
          <cell r="BC217">
            <v>0</v>
          </cell>
          <cell r="BF217">
            <v>0</v>
          </cell>
          <cell r="BG217">
            <v>0</v>
          </cell>
          <cell r="BI217">
            <v>0</v>
          </cell>
          <cell r="BJ217">
            <v>34005</v>
          </cell>
          <cell r="BK217">
            <v>34005</v>
          </cell>
          <cell r="BL217">
            <v>0</v>
          </cell>
          <cell r="BN217">
            <v>0</v>
          </cell>
          <cell r="BO217">
            <v>0</v>
          </cell>
          <cell r="BQ217">
            <v>12229</v>
          </cell>
          <cell r="BR217">
            <v>542.5</v>
          </cell>
          <cell r="BU217">
            <v>0</v>
          </cell>
          <cell r="BV217">
            <v>208</v>
          </cell>
        </row>
        <row r="218">
          <cell r="A218">
            <v>209</v>
          </cell>
          <cell r="B218">
            <v>209</v>
          </cell>
          <cell r="C218" t="str">
            <v>NORTH ADAMS</v>
          </cell>
          <cell r="D218">
            <v>55</v>
          </cell>
          <cell r="E218">
            <v>691680</v>
          </cell>
          <cell r="F218">
            <v>49115</v>
          </cell>
          <cell r="G218">
            <v>740795</v>
          </cell>
          <cell r="I218">
            <v>18521.28179482264</v>
          </cell>
          <cell r="J218">
            <v>0.34695743499349296</v>
          </cell>
          <cell r="K218">
            <v>49115</v>
          </cell>
          <cell r="L218">
            <v>67636.281794822644</v>
          </cell>
          <cell r="N218">
            <v>673158.71820517734</v>
          </cell>
          <cell r="P218">
            <v>0</v>
          </cell>
          <cell r="Q218">
            <v>18521.28179482264</v>
          </cell>
          <cell r="R218">
            <v>49115</v>
          </cell>
          <cell r="S218">
            <v>67636.281794822644</v>
          </cell>
          <cell r="U218">
            <v>102497</v>
          </cell>
          <cell r="V218">
            <v>0</v>
          </cell>
          <cell r="W218">
            <v>209</v>
          </cell>
          <cell r="X218">
            <v>55</v>
          </cell>
          <cell r="Y218">
            <v>691680</v>
          </cell>
          <cell r="Z218">
            <v>0</v>
          </cell>
          <cell r="AA218">
            <v>691680</v>
          </cell>
          <cell r="AB218">
            <v>49115</v>
          </cell>
          <cell r="AC218">
            <v>740795</v>
          </cell>
          <cell r="AD218">
            <v>0</v>
          </cell>
          <cell r="AE218">
            <v>0</v>
          </cell>
          <cell r="AF218">
            <v>0</v>
          </cell>
          <cell r="AG218">
            <v>740795</v>
          </cell>
          <cell r="AI218">
            <v>209</v>
          </cell>
          <cell r="AJ218">
            <v>209</v>
          </cell>
          <cell r="AK218" t="str">
            <v>NORTH ADAMS</v>
          </cell>
          <cell r="AL218">
            <v>691680</v>
          </cell>
          <cell r="AM218">
            <v>672094</v>
          </cell>
          <cell r="AN218">
            <v>19586</v>
          </cell>
          <cell r="AO218">
            <v>0</v>
          </cell>
          <cell r="AP218">
            <v>0</v>
          </cell>
          <cell r="AQ218">
            <v>33796</v>
          </cell>
          <cell r="AR218">
            <v>0</v>
          </cell>
          <cell r="AS218">
            <v>0</v>
          </cell>
          <cell r="AT218">
            <v>0</v>
          </cell>
          <cell r="AU218">
            <v>53382</v>
          </cell>
          <cell r="AV218">
            <v>18521.28179482264</v>
          </cell>
          <cell r="AX218">
            <v>209</v>
          </cell>
          <cell r="AY218" t="str">
            <v>NORTH ADAMS</v>
          </cell>
          <cell r="BC218">
            <v>0</v>
          </cell>
          <cell r="BF218">
            <v>0</v>
          </cell>
          <cell r="BG218">
            <v>0</v>
          </cell>
          <cell r="BI218">
            <v>0</v>
          </cell>
          <cell r="BJ218">
            <v>19586</v>
          </cell>
          <cell r="BK218">
            <v>19586</v>
          </cell>
          <cell r="BL218">
            <v>0</v>
          </cell>
          <cell r="BN218">
            <v>0</v>
          </cell>
          <cell r="BO218">
            <v>0</v>
          </cell>
          <cell r="BQ218">
            <v>59525</v>
          </cell>
          <cell r="BR218">
            <v>0</v>
          </cell>
          <cell r="BU218">
            <v>0</v>
          </cell>
          <cell r="BV218">
            <v>209</v>
          </cell>
        </row>
        <row r="219">
          <cell r="A219">
            <v>210</v>
          </cell>
          <cell r="B219">
            <v>214</v>
          </cell>
          <cell r="C219" t="str">
            <v>NORTHAMPTON</v>
          </cell>
          <cell r="D219">
            <v>203</v>
          </cell>
          <cell r="E219">
            <v>2292674</v>
          </cell>
          <cell r="F219">
            <v>180951</v>
          </cell>
          <cell r="G219">
            <v>2473625</v>
          </cell>
          <cell r="I219">
            <v>206612.62429035018</v>
          </cell>
          <cell r="J219">
            <v>0.51288431216102037</v>
          </cell>
          <cell r="K219">
            <v>180951</v>
          </cell>
          <cell r="L219">
            <v>387563.62429035018</v>
          </cell>
          <cell r="N219">
            <v>2086061.3757096499</v>
          </cell>
          <cell r="P219">
            <v>0</v>
          </cell>
          <cell r="Q219">
            <v>206612.62429035018</v>
          </cell>
          <cell r="R219">
            <v>180951</v>
          </cell>
          <cell r="S219">
            <v>387563.62429035018</v>
          </cell>
          <cell r="U219">
            <v>583795.5</v>
          </cell>
          <cell r="V219">
            <v>0</v>
          </cell>
          <cell r="W219">
            <v>210</v>
          </cell>
          <cell r="X219">
            <v>203</v>
          </cell>
          <cell r="Y219">
            <v>2292674</v>
          </cell>
          <cell r="Z219">
            <v>0</v>
          </cell>
          <cell r="AA219">
            <v>2292674</v>
          </cell>
          <cell r="AB219">
            <v>180951</v>
          </cell>
          <cell r="AC219">
            <v>2473625</v>
          </cell>
          <cell r="AD219">
            <v>0</v>
          </cell>
          <cell r="AE219">
            <v>0</v>
          </cell>
          <cell r="AF219">
            <v>0</v>
          </cell>
          <cell r="AG219">
            <v>2473625</v>
          </cell>
          <cell r="AI219">
            <v>210</v>
          </cell>
          <cell r="AJ219">
            <v>214</v>
          </cell>
          <cell r="AK219" t="str">
            <v>NORTHAMPTON</v>
          </cell>
          <cell r="AL219">
            <v>2292674</v>
          </cell>
          <cell r="AM219">
            <v>2074184</v>
          </cell>
          <cell r="AN219">
            <v>218490</v>
          </cell>
          <cell r="AO219">
            <v>48342.75</v>
          </cell>
          <cell r="AP219">
            <v>31722.75</v>
          </cell>
          <cell r="AQ219">
            <v>5776.75</v>
          </cell>
          <cell r="AR219">
            <v>39572.25</v>
          </cell>
          <cell r="AS219">
            <v>58940</v>
          </cell>
          <cell r="AT219">
            <v>0</v>
          </cell>
          <cell r="AU219">
            <v>402844.5</v>
          </cell>
          <cell r="AV219">
            <v>206612.62429035018</v>
          </cell>
          <cell r="AX219">
            <v>210</v>
          </cell>
          <cell r="AY219" t="str">
            <v>NORTHAMPTON</v>
          </cell>
          <cell r="BC219">
            <v>0</v>
          </cell>
          <cell r="BF219">
            <v>0</v>
          </cell>
          <cell r="BG219">
            <v>0</v>
          </cell>
          <cell r="BI219">
            <v>0</v>
          </cell>
          <cell r="BJ219">
            <v>218490</v>
          </cell>
          <cell r="BK219">
            <v>218490</v>
          </cell>
          <cell r="BL219">
            <v>0</v>
          </cell>
          <cell r="BN219">
            <v>0</v>
          </cell>
          <cell r="BO219">
            <v>0</v>
          </cell>
          <cell r="BQ219">
            <v>290518</v>
          </cell>
          <cell r="BR219">
            <v>65071</v>
          </cell>
          <cell r="BU219">
            <v>0</v>
          </cell>
          <cell r="BV219">
            <v>210</v>
          </cell>
        </row>
        <row r="220">
          <cell r="A220">
            <v>211</v>
          </cell>
          <cell r="B220">
            <v>210</v>
          </cell>
          <cell r="C220" t="str">
            <v>NORTH ANDOVER</v>
          </cell>
          <cell r="D220">
            <v>5</v>
          </cell>
          <cell r="E220">
            <v>63740</v>
          </cell>
          <cell r="F220">
            <v>4465</v>
          </cell>
          <cell r="G220">
            <v>68205</v>
          </cell>
          <cell r="I220">
            <v>0</v>
          </cell>
          <cell r="J220">
            <v>0</v>
          </cell>
          <cell r="K220">
            <v>4465</v>
          </cell>
          <cell r="L220">
            <v>4465</v>
          </cell>
          <cell r="N220">
            <v>63740</v>
          </cell>
          <cell r="P220">
            <v>0</v>
          </cell>
          <cell r="Q220">
            <v>0</v>
          </cell>
          <cell r="R220">
            <v>4465</v>
          </cell>
          <cell r="S220">
            <v>4465</v>
          </cell>
          <cell r="U220">
            <v>25974.25</v>
          </cell>
          <cell r="V220">
            <v>0</v>
          </cell>
          <cell r="W220">
            <v>211</v>
          </cell>
          <cell r="X220">
            <v>5</v>
          </cell>
          <cell r="Y220">
            <v>63740</v>
          </cell>
          <cell r="Z220">
            <v>0</v>
          </cell>
          <cell r="AA220">
            <v>63740</v>
          </cell>
          <cell r="AB220">
            <v>4465</v>
          </cell>
          <cell r="AC220">
            <v>68205</v>
          </cell>
          <cell r="AD220">
            <v>0</v>
          </cell>
          <cell r="AE220">
            <v>0</v>
          </cell>
          <cell r="AF220">
            <v>0</v>
          </cell>
          <cell r="AG220">
            <v>68205</v>
          </cell>
          <cell r="AI220">
            <v>211</v>
          </cell>
          <cell r="AJ220">
            <v>210</v>
          </cell>
          <cell r="AK220" t="str">
            <v>NORTH ANDOVER</v>
          </cell>
          <cell r="AL220">
            <v>63740</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Q220">
            <v>27697</v>
          </cell>
          <cell r="BR220">
            <v>0</v>
          </cell>
          <cell r="BU220">
            <v>0</v>
          </cell>
          <cell r="BV220">
            <v>211</v>
          </cell>
        </row>
        <row r="221">
          <cell r="A221">
            <v>212</v>
          </cell>
          <cell r="B221">
            <v>211</v>
          </cell>
          <cell r="C221" t="str">
            <v>NORTH ATTLEBOROUGH</v>
          </cell>
          <cell r="D221">
            <v>106</v>
          </cell>
          <cell r="E221">
            <v>1039118</v>
          </cell>
          <cell r="F221">
            <v>94658</v>
          </cell>
          <cell r="G221">
            <v>1133776</v>
          </cell>
          <cell r="I221">
            <v>113537.17846490275</v>
          </cell>
          <cell r="J221">
            <v>0.6612416700051994</v>
          </cell>
          <cell r="K221">
            <v>94658</v>
          </cell>
          <cell r="L221">
            <v>208195.17846490274</v>
          </cell>
          <cell r="N221">
            <v>925580.8215350972</v>
          </cell>
          <cell r="P221">
            <v>0</v>
          </cell>
          <cell r="Q221">
            <v>113537.17846490275</v>
          </cell>
          <cell r="R221">
            <v>94658</v>
          </cell>
          <cell r="S221">
            <v>208195.17846490274</v>
          </cell>
          <cell r="U221">
            <v>266361</v>
          </cell>
          <cell r="V221">
            <v>0</v>
          </cell>
          <cell r="W221">
            <v>212</v>
          </cell>
          <cell r="X221">
            <v>106</v>
          </cell>
          <cell r="Y221">
            <v>1039118</v>
          </cell>
          <cell r="Z221">
            <v>0</v>
          </cell>
          <cell r="AA221">
            <v>1039118</v>
          </cell>
          <cell r="AB221">
            <v>94658</v>
          </cell>
          <cell r="AC221">
            <v>1133776</v>
          </cell>
          <cell r="AD221">
            <v>0</v>
          </cell>
          <cell r="AE221">
            <v>0</v>
          </cell>
          <cell r="AF221">
            <v>0</v>
          </cell>
          <cell r="AG221">
            <v>1133776</v>
          </cell>
          <cell r="AI221">
            <v>212</v>
          </cell>
          <cell r="AJ221">
            <v>211</v>
          </cell>
          <cell r="AK221" t="str">
            <v>NORTH ATTLEBOROUGH</v>
          </cell>
          <cell r="AL221">
            <v>1039118</v>
          </cell>
          <cell r="AM221">
            <v>919054</v>
          </cell>
          <cell r="AN221">
            <v>120064</v>
          </cell>
          <cell r="AO221">
            <v>9678.5</v>
          </cell>
          <cell r="AP221">
            <v>26569.25</v>
          </cell>
          <cell r="AQ221">
            <v>15391.25</v>
          </cell>
          <cell r="AR221">
            <v>0</v>
          </cell>
          <cell r="AS221">
            <v>0</v>
          </cell>
          <cell r="AT221">
            <v>0</v>
          </cell>
          <cell r="AU221">
            <v>171703</v>
          </cell>
          <cell r="AV221">
            <v>113537.17846490275</v>
          </cell>
          <cell r="AX221">
            <v>212</v>
          </cell>
          <cell r="AY221" t="str">
            <v>NORTH ATTLEBOROUGH</v>
          </cell>
          <cell r="BC221">
            <v>0</v>
          </cell>
          <cell r="BF221">
            <v>0</v>
          </cell>
          <cell r="BG221">
            <v>0</v>
          </cell>
          <cell r="BI221">
            <v>0</v>
          </cell>
          <cell r="BJ221">
            <v>120064</v>
          </cell>
          <cell r="BK221">
            <v>120064</v>
          </cell>
          <cell r="BL221">
            <v>0</v>
          </cell>
          <cell r="BN221">
            <v>0</v>
          </cell>
          <cell r="BO221">
            <v>0</v>
          </cell>
          <cell r="BQ221">
            <v>64604</v>
          </cell>
          <cell r="BR221">
            <v>0</v>
          </cell>
          <cell r="BU221">
            <v>0</v>
          </cell>
          <cell r="BV221">
            <v>212</v>
          </cell>
        </row>
        <row r="222">
          <cell r="A222">
            <v>213</v>
          </cell>
          <cell r="B222">
            <v>215</v>
          </cell>
          <cell r="C222" t="str">
            <v>NORTHBOROUGH</v>
          </cell>
          <cell r="D222">
            <v>6</v>
          </cell>
          <cell r="E222">
            <v>78761</v>
          </cell>
          <cell r="F222">
            <v>5261</v>
          </cell>
          <cell r="G222">
            <v>84022</v>
          </cell>
          <cell r="I222">
            <v>1436.4253572110481</v>
          </cell>
          <cell r="J222">
            <v>0.15816178784530369</v>
          </cell>
          <cell r="K222">
            <v>5261</v>
          </cell>
          <cell r="L222">
            <v>6697.4253572110483</v>
          </cell>
          <cell r="N222">
            <v>77324.574642788953</v>
          </cell>
          <cell r="P222">
            <v>0</v>
          </cell>
          <cell r="Q222">
            <v>1436.4253572110481</v>
          </cell>
          <cell r="R222">
            <v>5261</v>
          </cell>
          <cell r="S222">
            <v>6697.4253572110483</v>
          </cell>
          <cell r="U222">
            <v>14343</v>
          </cell>
          <cell r="V222">
            <v>0</v>
          </cell>
          <cell r="W222">
            <v>213</v>
          </cell>
          <cell r="X222">
            <v>6</v>
          </cell>
          <cell r="Y222">
            <v>78761</v>
          </cell>
          <cell r="Z222">
            <v>0</v>
          </cell>
          <cell r="AA222">
            <v>78761</v>
          </cell>
          <cell r="AB222">
            <v>5261</v>
          </cell>
          <cell r="AC222">
            <v>84022</v>
          </cell>
          <cell r="AD222">
            <v>0</v>
          </cell>
          <cell r="AE222">
            <v>0</v>
          </cell>
          <cell r="AF222">
            <v>0</v>
          </cell>
          <cell r="AG222">
            <v>84022</v>
          </cell>
          <cell r="AI222">
            <v>213</v>
          </cell>
          <cell r="AJ222">
            <v>215</v>
          </cell>
          <cell r="AK222" t="str">
            <v>NORTHBOROUGH</v>
          </cell>
          <cell r="AL222">
            <v>78761</v>
          </cell>
          <cell r="AM222">
            <v>77242</v>
          </cell>
          <cell r="AN222">
            <v>1519</v>
          </cell>
          <cell r="AO222">
            <v>0</v>
          </cell>
          <cell r="AP222">
            <v>2054</v>
          </cell>
          <cell r="AQ222">
            <v>0</v>
          </cell>
          <cell r="AR222">
            <v>0</v>
          </cell>
          <cell r="AS222">
            <v>5509</v>
          </cell>
          <cell r="AT222">
            <v>0</v>
          </cell>
          <cell r="AU222">
            <v>9082</v>
          </cell>
          <cell r="AV222">
            <v>1436.4253572110481</v>
          </cell>
          <cell r="AX222">
            <v>213</v>
          </cell>
          <cell r="AY222" t="str">
            <v>NORTHBOROUGH</v>
          </cell>
          <cell r="BC222">
            <v>0</v>
          </cell>
          <cell r="BF222">
            <v>0</v>
          </cell>
          <cell r="BG222">
            <v>0</v>
          </cell>
          <cell r="BI222">
            <v>0</v>
          </cell>
          <cell r="BJ222">
            <v>1519</v>
          </cell>
          <cell r="BK222">
            <v>1519</v>
          </cell>
          <cell r="BL222">
            <v>0</v>
          </cell>
          <cell r="BN222">
            <v>0</v>
          </cell>
          <cell r="BO222">
            <v>0</v>
          </cell>
          <cell r="BQ222">
            <v>0</v>
          </cell>
          <cell r="BR222">
            <v>0</v>
          </cell>
          <cell r="BU222">
            <v>0</v>
          </cell>
          <cell r="BV222">
            <v>213</v>
          </cell>
        </row>
        <row r="223">
          <cell r="A223">
            <v>214</v>
          </cell>
          <cell r="B223">
            <v>216</v>
          </cell>
          <cell r="C223" t="str">
            <v>NORTHBRIDGE</v>
          </cell>
          <cell r="D223">
            <v>0</v>
          </cell>
          <cell r="E223">
            <v>0</v>
          </cell>
          <cell r="F223">
            <v>0</v>
          </cell>
          <cell r="G223">
            <v>0</v>
          </cell>
          <cell r="I223">
            <v>0</v>
          </cell>
          <cell r="J223">
            <v>0</v>
          </cell>
          <cell r="K223">
            <v>0</v>
          </cell>
          <cell r="L223">
            <v>0</v>
          </cell>
          <cell r="N223">
            <v>0</v>
          </cell>
          <cell r="P223">
            <v>0</v>
          </cell>
          <cell r="Q223">
            <v>0</v>
          </cell>
          <cell r="R223">
            <v>0</v>
          </cell>
          <cell r="S223">
            <v>0</v>
          </cell>
          <cell r="U223">
            <v>10607.25</v>
          </cell>
          <cell r="V223">
            <v>0</v>
          </cell>
          <cell r="W223">
            <v>214</v>
          </cell>
          <cell r="AI223">
            <v>214</v>
          </cell>
          <cell r="AJ223">
            <v>216</v>
          </cell>
          <cell r="AK223" t="str">
            <v>NORTHBRIDGE</v>
          </cell>
          <cell r="AL223">
            <v>0</v>
          </cell>
          <cell r="AM223">
            <v>39233</v>
          </cell>
          <cell r="AN223">
            <v>0</v>
          </cell>
          <cell r="AO223">
            <v>4210.25</v>
          </cell>
          <cell r="AP223">
            <v>0</v>
          </cell>
          <cell r="AQ223">
            <v>1710.5</v>
          </cell>
          <cell r="AR223">
            <v>1808</v>
          </cell>
          <cell r="AS223">
            <v>2878.5</v>
          </cell>
          <cell r="AT223">
            <v>0</v>
          </cell>
          <cell r="AU223">
            <v>10607.25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Q223">
            <v>1429</v>
          </cell>
          <cell r="BR223">
            <v>0</v>
          </cell>
          <cell r="BU223">
            <v>0</v>
          </cell>
          <cell r="BV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Q224">
            <v>0</v>
          </cell>
          <cell r="BR224">
            <v>0</v>
          </cell>
          <cell r="BU224">
            <v>0</v>
          </cell>
          <cell r="BV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Q225">
            <v>0</v>
          </cell>
          <cell r="BR225">
            <v>0</v>
          </cell>
          <cell r="BU225">
            <v>0</v>
          </cell>
          <cell r="BV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Q226">
            <v>0</v>
          </cell>
          <cell r="BR226">
            <v>0</v>
          </cell>
          <cell r="BU226">
            <v>0</v>
          </cell>
          <cell r="BV226">
            <v>217</v>
          </cell>
        </row>
        <row r="227">
          <cell r="A227">
            <v>218</v>
          </cell>
          <cell r="B227">
            <v>218</v>
          </cell>
          <cell r="C227" t="str">
            <v>NORTON</v>
          </cell>
          <cell r="D227">
            <v>136</v>
          </cell>
          <cell r="E227">
            <v>1518848</v>
          </cell>
          <cell r="F227">
            <v>121448</v>
          </cell>
          <cell r="G227">
            <v>1640296</v>
          </cell>
          <cell r="I227">
            <v>0</v>
          </cell>
          <cell r="J227">
            <v>0</v>
          </cell>
          <cell r="K227">
            <v>121448</v>
          </cell>
          <cell r="L227">
            <v>121448</v>
          </cell>
          <cell r="N227">
            <v>1518848</v>
          </cell>
          <cell r="P227">
            <v>0</v>
          </cell>
          <cell r="Q227">
            <v>0</v>
          </cell>
          <cell r="R227">
            <v>121448</v>
          </cell>
          <cell r="S227">
            <v>121448</v>
          </cell>
          <cell r="U227">
            <v>142446.75</v>
          </cell>
          <cell r="V227">
            <v>0</v>
          </cell>
          <cell r="W227">
            <v>218</v>
          </cell>
          <cell r="X227">
            <v>136</v>
          </cell>
          <cell r="Y227">
            <v>1518848</v>
          </cell>
          <cell r="Z227">
            <v>0</v>
          </cell>
          <cell r="AA227">
            <v>1518848</v>
          </cell>
          <cell r="AB227">
            <v>121448</v>
          </cell>
          <cell r="AC227">
            <v>1640296</v>
          </cell>
          <cell r="AD227">
            <v>0</v>
          </cell>
          <cell r="AE227">
            <v>0</v>
          </cell>
          <cell r="AF227">
            <v>0</v>
          </cell>
          <cell r="AG227">
            <v>1640296</v>
          </cell>
          <cell r="AI227">
            <v>218</v>
          </cell>
          <cell r="AJ227">
            <v>218</v>
          </cell>
          <cell r="AK227" t="str">
            <v>NORTON</v>
          </cell>
          <cell r="AL227">
            <v>1518848</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BC227">
            <v>0</v>
          </cell>
          <cell r="BF227">
            <v>0</v>
          </cell>
          <cell r="BG227">
            <v>0</v>
          </cell>
          <cell r="BI227">
            <v>0</v>
          </cell>
          <cell r="BJ227">
            <v>0</v>
          </cell>
          <cell r="BK227">
            <v>0</v>
          </cell>
          <cell r="BL227">
            <v>0</v>
          </cell>
          <cell r="BN227">
            <v>0</v>
          </cell>
          <cell r="BO227">
            <v>0</v>
          </cell>
          <cell r="BQ227">
            <v>142974</v>
          </cell>
          <cell r="BR227">
            <v>0</v>
          </cell>
          <cell r="BU227">
            <v>0</v>
          </cell>
          <cell r="BV227">
            <v>218</v>
          </cell>
        </row>
        <row r="228">
          <cell r="A228">
            <v>219</v>
          </cell>
          <cell r="B228">
            <v>219</v>
          </cell>
          <cell r="C228" t="str">
            <v>NORWELL</v>
          </cell>
          <cell r="D228">
            <v>10</v>
          </cell>
          <cell r="E228">
            <v>118740</v>
          </cell>
          <cell r="F228">
            <v>8930</v>
          </cell>
          <cell r="G228">
            <v>127670</v>
          </cell>
          <cell r="I228">
            <v>45084.276056875533</v>
          </cell>
          <cell r="J228">
            <v>0.74517001184879061</v>
          </cell>
          <cell r="K228">
            <v>8930</v>
          </cell>
          <cell r="L228">
            <v>54014.276056875533</v>
          </cell>
          <cell r="N228">
            <v>73655.723943124467</v>
          </cell>
          <cell r="P228">
            <v>0</v>
          </cell>
          <cell r="Q228">
            <v>45084.276056875533</v>
          </cell>
          <cell r="R228">
            <v>8930</v>
          </cell>
          <cell r="S228">
            <v>54014.276056875533</v>
          </cell>
          <cell r="U228">
            <v>69432</v>
          </cell>
          <cell r="V228">
            <v>0</v>
          </cell>
          <cell r="W228">
            <v>219</v>
          </cell>
          <cell r="X228">
            <v>10</v>
          </cell>
          <cell r="Y228">
            <v>118740</v>
          </cell>
          <cell r="Z228">
            <v>0</v>
          </cell>
          <cell r="AA228">
            <v>118740</v>
          </cell>
          <cell r="AB228">
            <v>8930</v>
          </cell>
          <cell r="AC228">
            <v>127670</v>
          </cell>
          <cell r="AD228">
            <v>0</v>
          </cell>
          <cell r="AE228">
            <v>0</v>
          </cell>
          <cell r="AF228">
            <v>0</v>
          </cell>
          <cell r="AG228">
            <v>127670</v>
          </cell>
          <cell r="AI228">
            <v>219</v>
          </cell>
          <cell r="AJ228">
            <v>219</v>
          </cell>
          <cell r="AK228" t="str">
            <v>NORWELL</v>
          </cell>
          <cell r="AL228">
            <v>118740</v>
          </cell>
          <cell r="AM228">
            <v>71064</v>
          </cell>
          <cell r="AN228">
            <v>47676</v>
          </cell>
          <cell r="AO228">
            <v>3816</v>
          </cell>
          <cell r="AP228">
            <v>603.75</v>
          </cell>
          <cell r="AQ228">
            <v>4906</v>
          </cell>
          <cell r="AR228">
            <v>3500.25</v>
          </cell>
          <cell r="AS228">
            <v>0</v>
          </cell>
          <cell r="AT228">
            <v>0</v>
          </cell>
          <cell r="AU228">
            <v>60502</v>
          </cell>
          <cell r="AV228">
            <v>45084.276056875533</v>
          </cell>
          <cell r="AX228">
            <v>219</v>
          </cell>
          <cell r="AY228" t="str">
            <v>NORWELL</v>
          </cell>
          <cell r="BC228">
            <v>0</v>
          </cell>
          <cell r="BF228">
            <v>0</v>
          </cell>
          <cell r="BG228">
            <v>0</v>
          </cell>
          <cell r="BI228">
            <v>0</v>
          </cell>
          <cell r="BJ228">
            <v>47676</v>
          </cell>
          <cell r="BK228">
            <v>47676</v>
          </cell>
          <cell r="BL228">
            <v>0</v>
          </cell>
          <cell r="BN228">
            <v>0</v>
          </cell>
          <cell r="BO228">
            <v>0</v>
          </cell>
          <cell r="BQ228">
            <v>241</v>
          </cell>
          <cell r="BR228">
            <v>3816</v>
          </cell>
          <cell r="BU228">
            <v>0</v>
          </cell>
          <cell r="BV228">
            <v>219</v>
          </cell>
        </row>
        <row r="229">
          <cell r="A229">
            <v>220</v>
          </cell>
          <cell r="B229">
            <v>220</v>
          </cell>
          <cell r="C229" t="str">
            <v>NORWOOD</v>
          </cell>
          <cell r="D229">
            <v>30</v>
          </cell>
          <cell r="E229">
            <v>426244</v>
          </cell>
          <cell r="F229">
            <v>26758</v>
          </cell>
          <cell r="G229">
            <v>453002</v>
          </cell>
          <cell r="I229">
            <v>119518.34395822723</v>
          </cell>
          <cell r="J229">
            <v>0.63257970317367196</v>
          </cell>
          <cell r="K229">
            <v>26758</v>
          </cell>
          <cell r="L229">
            <v>146276.34395822723</v>
          </cell>
          <cell r="N229">
            <v>306725.6560417728</v>
          </cell>
          <cell r="P229">
            <v>0</v>
          </cell>
          <cell r="Q229">
            <v>119518.34395822723</v>
          </cell>
          <cell r="R229">
            <v>26758</v>
          </cell>
          <cell r="S229">
            <v>146276.34395822723</v>
          </cell>
          <cell r="U229">
            <v>215696</v>
          </cell>
          <cell r="V229">
            <v>0</v>
          </cell>
          <cell r="W229">
            <v>220</v>
          </cell>
          <cell r="X229">
            <v>30</v>
          </cell>
          <cell r="Y229">
            <v>426244</v>
          </cell>
          <cell r="Z229">
            <v>0</v>
          </cell>
          <cell r="AA229">
            <v>426244</v>
          </cell>
          <cell r="AB229">
            <v>26758</v>
          </cell>
          <cell r="AC229">
            <v>453002</v>
          </cell>
          <cell r="AD229">
            <v>0</v>
          </cell>
          <cell r="AE229">
            <v>0</v>
          </cell>
          <cell r="AF229">
            <v>0</v>
          </cell>
          <cell r="AG229">
            <v>453002</v>
          </cell>
          <cell r="AI229">
            <v>220</v>
          </cell>
          <cell r="AJ229">
            <v>220</v>
          </cell>
          <cell r="AK229" t="str">
            <v>NORWOOD</v>
          </cell>
          <cell r="AL229">
            <v>426244</v>
          </cell>
          <cell r="AM229">
            <v>299855</v>
          </cell>
          <cell r="AN229">
            <v>126389</v>
          </cell>
          <cell r="AO229">
            <v>15330</v>
          </cell>
          <cell r="AP229">
            <v>15815.75</v>
          </cell>
          <cell r="AQ229">
            <v>9567</v>
          </cell>
          <cell r="AR229">
            <v>0</v>
          </cell>
          <cell r="AS229">
            <v>21836.25</v>
          </cell>
          <cell r="AT229">
            <v>0</v>
          </cell>
          <cell r="AU229">
            <v>188938</v>
          </cell>
          <cell r="AV229">
            <v>119518.34395822723</v>
          </cell>
          <cell r="AX229">
            <v>220</v>
          </cell>
          <cell r="AY229" t="str">
            <v>NORWOOD</v>
          </cell>
          <cell r="BC229">
            <v>0</v>
          </cell>
          <cell r="BF229">
            <v>0</v>
          </cell>
          <cell r="BG229">
            <v>0</v>
          </cell>
          <cell r="BI229">
            <v>0</v>
          </cell>
          <cell r="BJ229">
            <v>126389</v>
          </cell>
          <cell r="BK229">
            <v>126389</v>
          </cell>
          <cell r="BL229">
            <v>0</v>
          </cell>
          <cell r="BN229">
            <v>0</v>
          </cell>
          <cell r="BO229">
            <v>0</v>
          </cell>
          <cell r="BQ229">
            <v>14348</v>
          </cell>
          <cell r="BR229">
            <v>11814</v>
          </cell>
          <cell r="BU229">
            <v>0</v>
          </cell>
          <cell r="BV229">
            <v>220</v>
          </cell>
        </row>
        <row r="230">
          <cell r="A230">
            <v>221</v>
          </cell>
          <cell r="B230">
            <v>221</v>
          </cell>
          <cell r="C230" t="str">
            <v>OAK BLUFFS</v>
          </cell>
          <cell r="D230">
            <v>23</v>
          </cell>
          <cell r="E230">
            <v>433113</v>
          </cell>
          <cell r="F230">
            <v>20539</v>
          </cell>
          <cell r="G230">
            <v>453652</v>
          </cell>
          <cell r="I230">
            <v>0</v>
          </cell>
          <cell r="J230">
            <v>0</v>
          </cell>
          <cell r="K230">
            <v>20539</v>
          </cell>
          <cell r="L230">
            <v>20539</v>
          </cell>
          <cell r="N230">
            <v>433113</v>
          </cell>
          <cell r="P230">
            <v>0</v>
          </cell>
          <cell r="Q230">
            <v>0</v>
          </cell>
          <cell r="R230">
            <v>20539</v>
          </cell>
          <cell r="S230">
            <v>20539</v>
          </cell>
          <cell r="U230">
            <v>78749.75</v>
          </cell>
          <cell r="V230">
            <v>0</v>
          </cell>
          <cell r="W230">
            <v>221</v>
          </cell>
          <cell r="X230">
            <v>23</v>
          </cell>
          <cell r="Y230">
            <v>433113</v>
          </cell>
          <cell r="Z230">
            <v>0</v>
          </cell>
          <cell r="AA230">
            <v>433113</v>
          </cell>
          <cell r="AB230">
            <v>20539</v>
          </cell>
          <cell r="AC230">
            <v>453652</v>
          </cell>
          <cell r="AD230">
            <v>0</v>
          </cell>
          <cell r="AE230">
            <v>0</v>
          </cell>
          <cell r="AF230">
            <v>0</v>
          </cell>
          <cell r="AG230">
            <v>453652</v>
          </cell>
          <cell r="AI230">
            <v>221</v>
          </cell>
          <cell r="AJ230">
            <v>221</v>
          </cell>
          <cell r="AK230" t="str">
            <v>OAK BLUFFS</v>
          </cell>
          <cell r="AL230">
            <v>433113</v>
          </cell>
          <cell r="AM230">
            <v>513120</v>
          </cell>
          <cell r="AN230">
            <v>0</v>
          </cell>
          <cell r="AO230">
            <v>0</v>
          </cell>
          <cell r="AP230">
            <v>0</v>
          </cell>
          <cell r="AQ230">
            <v>42530</v>
          </cell>
          <cell r="AR230">
            <v>15680.75</v>
          </cell>
          <cell r="AS230">
            <v>0</v>
          </cell>
          <cell r="AT230">
            <v>0</v>
          </cell>
          <cell r="AU230">
            <v>58210.75</v>
          </cell>
          <cell r="AV230">
            <v>0</v>
          </cell>
          <cell r="AX230">
            <v>221</v>
          </cell>
          <cell r="AY230" t="str">
            <v>OAK BLUFFS</v>
          </cell>
          <cell r="BC230">
            <v>0</v>
          </cell>
          <cell r="BF230">
            <v>0</v>
          </cell>
          <cell r="BG230">
            <v>0</v>
          </cell>
          <cell r="BI230">
            <v>0</v>
          </cell>
          <cell r="BJ230">
            <v>0</v>
          </cell>
          <cell r="BK230">
            <v>0</v>
          </cell>
          <cell r="BL230">
            <v>0</v>
          </cell>
          <cell r="BN230">
            <v>0</v>
          </cell>
          <cell r="BO230">
            <v>0</v>
          </cell>
          <cell r="BQ230">
            <v>46555</v>
          </cell>
          <cell r="BR230">
            <v>0</v>
          </cell>
          <cell r="BU230">
            <v>0</v>
          </cell>
          <cell r="BV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Q231">
            <v>0</v>
          </cell>
          <cell r="BR231">
            <v>0</v>
          </cell>
          <cell r="BU231">
            <v>0</v>
          </cell>
          <cell r="BV231">
            <v>222</v>
          </cell>
        </row>
        <row r="232">
          <cell r="A232">
            <v>223</v>
          </cell>
          <cell r="B232">
            <v>223</v>
          </cell>
          <cell r="C232" t="str">
            <v>ORANGE</v>
          </cell>
          <cell r="D232">
            <v>1</v>
          </cell>
          <cell r="E232">
            <v>8938</v>
          </cell>
          <cell r="F232">
            <v>893</v>
          </cell>
          <cell r="G232">
            <v>9831</v>
          </cell>
          <cell r="I232">
            <v>0</v>
          </cell>
          <cell r="J232">
            <v>0</v>
          </cell>
          <cell r="K232">
            <v>893</v>
          </cell>
          <cell r="L232">
            <v>893</v>
          </cell>
          <cell r="N232">
            <v>8938</v>
          </cell>
          <cell r="P232">
            <v>0</v>
          </cell>
          <cell r="Q232">
            <v>0</v>
          </cell>
          <cell r="R232">
            <v>893</v>
          </cell>
          <cell r="S232">
            <v>893</v>
          </cell>
          <cell r="U232">
            <v>3517.25</v>
          </cell>
          <cell r="V232">
            <v>0</v>
          </cell>
          <cell r="W232">
            <v>223</v>
          </cell>
          <cell r="X232">
            <v>1</v>
          </cell>
          <cell r="Y232">
            <v>8938</v>
          </cell>
          <cell r="Z232">
            <v>0</v>
          </cell>
          <cell r="AA232">
            <v>8938</v>
          </cell>
          <cell r="AB232">
            <v>893</v>
          </cell>
          <cell r="AC232">
            <v>9831</v>
          </cell>
          <cell r="AD232">
            <v>0</v>
          </cell>
          <cell r="AE232">
            <v>0</v>
          </cell>
          <cell r="AF232">
            <v>0</v>
          </cell>
          <cell r="AG232">
            <v>9831</v>
          </cell>
          <cell r="AI232">
            <v>223</v>
          </cell>
          <cell r="AJ232">
            <v>223</v>
          </cell>
          <cell r="AK232" t="str">
            <v>ORANGE</v>
          </cell>
          <cell r="AL232">
            <v>8938</v>
          </cell>
          <cell r="AM232">
            <v>18588</v>
          </cell>
          <cell r="AN232">
            <v>0</v>
          </cell>
          <cell r="AO232">
            <v>2271</v>
          </cell>
          <cell r="AP232">
            <v>211.75</v>
          </cell>
          <cell r="AQ232">
            <v>119.75</v>
          </cell>
          <cell r="AR232">
            <v>21.75</v>
          </cell>
          <cell r="AS232">
            <v>0</v>
          </cell>
          <cell r="AT232">
            <v>0</v>
          </cell>
          <cell r="AU232">
            <v>2624.25</v>
          </cell>
          <cell r="AV232">
            <v>0</v>
          </cell>
          <cell r="AX232">
            <v>223</v>
          </cell>
          <cell r="AY232" t="str">
            <v>ORANGE</v>
          </cell>
          <cell r="BC232">
            <v>0</v>
          </cell>
          <cell r="BF232">
            <v>0</v>
          </cell>
          <cell r="BG232">
            <v>0</v>
          </cell>
          <cell r="BI232">
            <v>0</v>
          </cell>
          <cell r="BJ232">
            <v>0</v>
          </cell>
          <cell r="BK232">
            <v>0</v>
          </cell>
          <cell r="BL232">
            <v>0</v>
          </cell>
          <cell r="BN232">
            <v>0</v>
          </cell>
          <cell r="BO232">
            <v>0</v>
          </cell>
          <cell r="BQ232">
            <v>2206</v>
          </cell>
          <cell r="BR232">
            <v>0</v>
          </cell>
          <cell r="BU232">
            <v>0</v>
          </cell>
          <cell r="BV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Q233">
            <v>0</v>
          </cell>
          <cell r="BR233">
            <v>0</v>
          </cell>
          <cell r="BU233">
            <v>0</v>
          </cell>
          <cell r="BV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Q234">
            <v>0</v>
          </cell>
          <cell r="BR234">
            <v>0</v>
          </cell>
          <cell r="BU234">
            <v>0</v>
          </cell>
          <cell r="BV234">
            <v>225</v>
          </cell>
        </row>
        <row r="235">
          <cell r="A235">
            <v>226</v>
          </cell>
          <cell r="B235">
            <v>226</v>
          </cell>
          <cell r="C235" t="str">
            <v>OXFORD</v>
          </cell>
          <cell r="D235">
            <v>28</v>
          </cell>
          <cell r="E235">
            <v>306656</v>
          </cell>
          <cell r="F235">
            <v>25004</v>
          </cell>
          <cell r="G235">
            <v>331660</v>
          </cell>
          <cell r="I235">
            <v>0</v>
          </cell>
          <cell r="J235">
            <v>0</v>
          </cell>
          <cell r="K235">
            <v>25004</v>
          </cell>
          <cell r="L235">
            <v>25004</v>
          </cell>
          <cell r="N235">
            <v>306656</v>
          </cell>
          <cell r="P235">
            <v>0</v>
          </cell>
          <cell r="Q235">
            <v>0</v>
          </cell>
          <cell r="R235">
            <v>25004</v>
          </cell>
          <cell r="S235">
            <v>25004</v>
          </cell>
          <cell r="U235">
            <v>57020.75</v>
          </cell>
          <cell r="V235">
            <v>0</v>
          </cell>
          <cell r="W235">
            <v>226</v>
          </cell>
          <cell r="X235">
            <v>28</v>
          </cell>
          <cell r="Y235">
            <v>306656</v>
          </cell>
          <cell r="Z235">
            <v>0</v>
          </cell>
          <cell r="AA235">
            <v>306656</v>
          </cell>
          <cell r="AB235">
            <v>25004</v>
          </cell>
          <cell r="AC235">
            <v>331660</v>
          </cell>
          <cell r="AD235">
            <v>0</v>
          </cell>
          <cell r="AE235">
            <v>0</v>
          </cell>
          <cell r="AF235">
            <v>0</v>
          </cell>
          <cell r="AG235">
            <v>331660</v>
          </cell>
          <cell r="AI235">
            <v>226</v>
          </cell>
          <cell r="AJ235">
            <v>226</v>
          </cell>
          <cell r="AK235" t="str">
            <v>OXFORD</v>
          </cell>
          <cell r="AL235">
            <v>306656</v>
          </cell>
          <cell r="AM235">
            <v>355758</v>
          </cell>
          <cell r="AN235">
            <v>0</v>
          </cell>
          <cell r="AO235">
            <v>8768.75</v>
          </cell>
          <cell r="AP235">
            <v>13604.25</v>
          </cell>
          <cell r="AQ235">
            <v>0</v>
          </cell>
          <cell r="AR235">
            <v>9643.75</v>
          </cell>
          <cell r="AS235">
            <v>0</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Q235">
            <v>8309</v>
          </cell>
          <cell r="BR235">
            <v>6551.75</v>
          </cell>
          <cell r="BU235">
            <v>0</v>
          </cell>
          <cell r="BV235">
            <v>226</v>
          </cell>
        </row>
        <row r="236">
          <cell r="A236">
            <v>227</v>
          </cell>
          <cell r="B236">
            <v>227</v>
          </cell>
          <cell r="C236" t="str">
            <v>PALMER</v>
          </cell>
          <cell r="D236">
            <v>4</v>
          </cell>
          <cell r="E236">
            <v>43535</v>
          </cell>
          <cell r="F236">
            <v>3551</v>
          </cell>
          <cell r="G236">
            <v>47086</v>
          </cell>
          <cell r="I236">
            <v>0</v>
          </cell>
          <cell r="J236">
            <v>0</v>
          </cell>
          <cell r="K236">
            <v>3551</v>
          </cell>
          <cell r="L236">
            <v>3551</v>
          </cell>
          <cell r="N236">
            <v>43535</v>
          </cell>
          <cell r="P236">
            <v>0</v>
          </cell>
          <cell r="Q236">
            <v>0</v>
          </cell>
          <cell r="R236">
            <v>3551</v>
          </cell>
          <cell r="S236">
            <v>3551</v>
          </cell>
          <cell r="U236">
            <v>16157.5</v>
          </cell>
          <cell r="V236">
            <v>0</v>
          </cell>
          <cell r="W236">
            <v>227</v>
          </cell>
          <cell r="X236">
            <v>4</v>
          </cell>
          <cell r="Y236">
            <v>43535</v>
          </cell>
          <cell r="Z236">
            <v>0</v>
          </cell>
          <cell r="AA236">
            <v>43535</v>
          </cell>
          <cell r="AB236">
            <v>3551</v>
          </cell>
          <cell r="AC236">
            <v>47086</v>
          </cell>
          <cell r="AD236">
            <v>0</v>
          </cell>
          <cell r="AE236">
            <v>0</v>
          </cell>
          <cell r="AF236">
            <v>0</v>
          </cell>
          <cell r="AG236">
            <v>47086</v>
          </cell>
          <cell r="AI236">
            <v>227</v>
          </cell>
          <cell r="AJ236">
            <v>227</v>
          </cell>
          <cell r="AK236" t="str">
            <v>PALMER</v>
          </cell>
          <cell r="AL236">
            <v>43535</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BC236">
            <v>0</v>
          </cell>
          <cell r="BF236">
            <v>0</v>
          </cell>
          <cell r="BG236">
            <v>0</v>
          </cell>
          <cell r="BI236">
            <v>0</v>
          </cell>
          <cell r="BJ236">
            <v>0</v>
          </cell>
          <cell r="BK236">
            <v>0</v>
          </cell>
          <cell r="BL236">
            <v>0</v>
          </cell>
          <cell r="BN236">
            <v>0</v>
          </cell>
          <cell r="BO236">
            <v>0</v>
          </cell>
          <cell r="BQ236">
            <v>3881</v>
          </cell>
          <cell r="BR236">
            <v>394.5</v>
          </cell>
          <cell r="BU236">
            <v>0</v>
          </cell>
          <cell r="BV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Q237">
            <v>0</v>
          </cell>
          <cell r="BR237">
            <v>0</v>
          </cell>
          <cell r="BU237">
            <v>0</v>
          </cell>
          <cell r="BV237">
            <v>228</v>
          </cell>
        </row>
        <row r="238">
          <cell r="A238">
            <v>229</v>
          </cell>
          <cell r="B238">
            <v>229</v>
          </cell>
          <cell r="C238" t="str">
            <v>PEABODY</v>
          </cell>
          <cell r="D238">
            <v>44</v>
          </cell>
          <cell r="E238">
            <v>479044</v>
          </cell>
          <cell r="F238">
            <v>39080</v>
          </cell>
          <cell r="G238">
            <v>518124</v>
          </cell>
          <cell r="I238">
            <v>0</v>
          </cell>
          <cell r="J238">
            <v>0</v>
          </cell>
          <cell r="K238">
            <v>39080</v>
          </cell>
          <cell r="L238">
            <v>39080</v>
          </cell>
          <cell r="N238">
            <v>479044</v>
          </cell>
          <cell r="P238">
            <v>0</v>
          </cell>
          <cell r="Q238">
            <v>0</v>
          </cell>
          <cell r="R238">
            <v>39080</v>
          </cell>
          <cell r="S238">
            <v>39080</v>
          </cell>
          <cell r="U238">
            <v>114362.5</v>
          </cell>
          <cell r="V238">
            <v>0</v>
          </cell>
          <cell r="W238">
            <v>229</v>
          </cell>
          <cell r="X238">
            <v>44</v>
          </cell>
          <cell r="Y238">
            <v>479044</v>
          </cell>
          <cell r="Z238">
            <v>0</v>
          </cell>
          <cell r="AA238">
            <v>479044</v>
          </cell>
          <cell r="AB238">
            <v>39080</v>
          </cell>
          <cell r="AC238">
            <v>518124</v>
          </cell>
          <cell r="AD238">
            <v>0</v>
          </cell>
          <cell r="AE238">
            <v>0</v>
          </cell>
          <cell r="AF238">
            <v>0</v>
          </cell>
          <cell r="AG238">
            <v>518124</v>
          </cell>
          <cell r="AI238">
            <v>229</v>
          </cell>
          <cell r="AJ238">
            <v>229</v>
          </cell>
          <cell r="AK238" t="str">
            <v>PEABODY</v>
          </cell>
          <cell r="AL238">
            <v>479044</v>
          </cell>
          <cell r="AM238">
            <v>546894</v>
          </cell>
          <cell r="AN238">
            <v>0</v>
          </cell>
          <cell r="AO238">
            <v>20023.5</v>
          </cell>
          <cell r="AP238">
            <v>3182.25</v>
          </cell>
          <cell r="AQ238">
            <v>27069.25</v>
          </cell>
          <cell r="AR238">
            <v>0</v>
          </cell>
          <cell r="AS238">
            <v>25007.5</v>
          </cell>
          <cell r="AT238">
            <v>0</v>
          </cell>
          <cell r="AU238">
            <v>75282.5</v>
          </cell>
          <cell r="AV238">
            <v>0</v>
          </cell>
          <cell r="AX238">
            <v>229</v>
          </cell>
          <cell r="AY238" t="str">
            <v>PEABODY</v>
          </cell>
          <cell r="BC238">
            <v>0</v>
          </cell>
          <cell r="BF238">
            <v>0</v>
          </cell>
          <cell r="BG238">
            <v>0</v>
          </cell>
          <cell r="BI238">
            <v>0</v>
          </cell>
          <cell r="BJ238">
            <v>0</v>
          </cell>
          <cell r="BK238">
            <v>0</v>
          </cell>
          <cell r="BL238">
            <v>0</v>
          </cell>
          <cell r="BN238">
            <v>0</v>
          </cell>
          <cell r="BO238">
            <v>0</v>
          </cell>
          <cell r="BQ238">
            <v>90340</v>
          </cell>
          <cell r="BR238">
            <v>0</v>
          </cell>
          <cell r="BU238">
            <v>0</v>
          </cell>
          <cell r="BV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BC239">
            <v>0</v>
          </cell>
          <cell r="BF239">
            <v>0</v>
          </cell>
          <cell r="BG239">
            <v>0</v>
          </cell>
          <cell r="BI239">
            <v>0</v>
          </cell>
          <cell r="BJ239">
            <v>0</v>
          </cell>
          <cell r="BK239">
            <v>0</v>
          </cell>
          <cell r="BL239">
            <v>0</v>
          </cell>
          <cell r="BN239">
            <v>0</v>
          </cell>
          <cell r="BO239">
            <v>0</v>
          </cell>
          <cell r="BQ239">
            <v>0</v>
          </cell>
          <cell r="BR239">
            <v>0</v>
          </cell>
          <cell r="BU239">
            <v>0</v>
          </cell>
          <cell r="BV239">
            <v>230</v>
          </cell>
        </row>
        <row r="240">
          <cell r="A240">
            <v>231</v>
          </cell>
          <cell r="B240">
            <v>231</v>
          </cell>
          <cell r="C240" t="str">
            <v>PEMBROKE</v>
          </cell>
          <cell r="D240">
            <v>26</v>
          </cell>
          <cell r="E240">
            <v>278378</v>
          </cell>
          <cell r="F240">
            <v>23218</v>
          </cell>
          <cell r="G240">
            <v>301596</v>
          </cell>
          <cell r="I240">
            <v>0</v>
          </cell>
          <cell r="J240">
            <v>0</v>
          </cell>
          <cell r="K240">
            <v>23218</v>
          </cell>
          <cell r="L240">
            <v>23218</v>
          </cell>
          <cell r="N240">
            <v>278378</v>
          </cell>
          <cell r="P240">
            <v>0</v>
          </cell>
          <cell r="Q240">
            <v>0</v>
          </cell>
          <cell r="R240">
            <v>23218</v>
          </cell>
          <cell r="S240">
            <v>23218</v>
          </cell>
          <cell r="U240">
            <v>68030.75</v>
          </cell>
          <cell r="V240">
            <v>0</v>
          </cell>
          <cell r="W240">
            <v>231</v>
          </cell>
          <cell r="X240">
            <v>26</v>
          </cell>
          <cell r="Y240">
            <v>278378</v>
          </cell>
          <cell r="Z240">
            <v>0</v>
          </cell>
          <cell r="AA240">
            <v>278378</v>
          </cell>
          <cell r="AB240">
            <v>23218</v>
          </cell>
          <cell r="AC240">
            <v>301596</v>
          </cell>
          <cell r="AD240">
            <v>0</v>
          </cell>
          <cell r="AE240">
            <v>0</v>
          </cell>
          <cell r="AF240">
            <v>0</v>
          </cell>
          <cell r="AG240">
            <v>301596</v>
          </cell>
          <cell r="AI240">
            <v>231</v>
          </cell>
          <cell r="AJ240">
            <v>231</v>
          </cell>
          <cell r="AK240" t="str">
            <v>PEMBROKE</v>
          </cell>
          <cell r="AL240">
            <v>278378</v>
          </cell>
          <cell r="AM240">
            <v>288476</v>
          </cell>
          <cell r="AN240">
            <v>0</v>
          </cell>
          <cell r="AO240">
            <v>1408.5</v>
          </cell>
          <cell r="AP240">
            <v>22271</v>
          </cell>
          <cell r="AQ240">
            <v>17416.25</v>
          </cell>
          <cell r="AR240">
            <v>232</v>
          </cell>
          <cell r="AS240">
            <v>3485</v>
          </cell>
          <cell r="AT240">
            <v>0</v>
          </cell>
          <cell r="AU240">
            <v>44812.75</v>
          </cell>
          <cell r="AV240">
            <v>0</v>
          </cell>
          <cell r="AX240">
            <v>231</v>
          </cell>
          <cell r="AY240" t="str">
            <v>PEMBROKE</v>
          </cell>
          <cell r="BC240">
            <v>0</v>
          </cell>
          <cell r="BF240">
            <v>0</v>
          </cell>
          <cell r="BG240">
            <v>0</v>
          </cell>
          <cell r="BI240">
            <v>0</v>
          </cell>
          <cell r="BJ240">
            <v>0</v>
          </cell>
          <cell r="BK240">
            <v>0</v>
          </cell>
          <cell r="BL240">
            <v>0</v>
          </cell>
          <cell r="BN240">
            <v>0</v>
          </cell>
          <cell r="BO240">
            <v>0</v>
          </cell>
          <cell r="BQ240">
            <v>17790</v>
          </cell>
          <cell r="BR240">
            <v>3038.25</v>
          </cell>
          <cell r="BU240">
            <v>0</v>
          </cell>
          <cell r="BV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Q241">
            <v>0</v>
          </cell>
          <cell r="BR241">
            <v>0</v>
          </cell>
          <cell r="BU241">
            <v>0</v>
          </cell>
          <cell r="BV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Q242">
            <v>0</v>
          </cell>
          <cell r="BR242">
            <v>0</v>
          </cell>
          <cell r="BU242">
            <v>0</v>
          </cell>
          <cell r="BV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Q243">
            <v>0</v>
          </cell>
          <cell r="BR243">
            <v>0</v>
          </cell>
          <cell r="BU243">
            <v>0</v>
          </cell>
          <cell r="BV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Q244">
            <v>0</v>
          </cell>
          <cell r="BR244">
            <v>0</v>
          </cell>
          <cell r="BU244">
            <v>0</v>
          </cell>
          <cell r="BV244">
            <v>235</v>
          </cell>
        </row>
        <row r="245">
          <cell r="A245">
            <v>236</v>
          </cell>
          <cell r="B245">
            <v>236</v>
          </cell>
          <cell r="C245" t="str">
            <v>PITTSFIELD</v>
          </cell>
          <cell r="D245">
            <v>179</v>
          </cell>
          <cell r="E245">
            <v>2112379</v>
          </cell>
          <cell r="F245">
            <v>159847</v>
          </cell>
          <cell r="G245">
            <v>2272226</v>
          </cell>
          <cell r="I245">
            <v>68558.813955102698</v>
          </cell>
          <cell r="J245">
            <v>0.15481945179981901</v>
          </cell>
          <cell r="K245">
            <v>159847</v>
          </cell>
          <cell r="L245">
            <v>228405.8139551027</v>
          </cell>
          <cell r="N245">
            <v>2043820.1860448974</v>
          </cell>
          <cell r="P245">
            <v>0</v>
          </cell>
          <cell r="Q245">
            <v>68558.813955102698</v>
          </cell>
          <cell r="R245">
            <v>159847</v>
          </cell>
          <cell r="S245">
            <v>228405.8139551027</v>
          </cell>
          <cell r="U245">
            <v>602677.75</v>
          </cell>
          <cell r="V245">
            <v>0</v>
          </cell>
          <cell r="W245">
            <v>236</v>
          </cell>
          <cell r="X245">
            <v>179</v>
          </cell>
          <cell r="Y245">
            <v>2112379</v>
          </cell>
          <cell r="Z245">
            <v>0</v>
          </cell>
          <cell r="AA245">
            <v>2112379</v>
          </cell>
          <cell r="AB245">
            <v>159847</v>
          </cell>
          <cell r="AC245">
            <v>2272226</v>
          </cell>
          <cell r="AD245">
            <v>0</v>
          </cell>
          <cell r="AE245">
            <v>0</v>
          </cell>
          <cell r="AF245">
            <v>0</v>
          </cell>
          <cell r="AG245">
            <v>2272226</v>
          </cell>
          <cell r="AI245">
            <v>236</v>
          </cell>
          <cell r="AJ245">
            <v>236</v>
          </cell>
          <cell r="AK245" t="str">
            <v>PITTSFIELD</v>
          </cell>
          <cell r="AL245">
            <v>2112379</v>
          </cell>
          <cell r="AM245">
            <v>2039879</v>
          </cell>
          <cell r="AN245">
            <v>72500</v>
          </cell>
          <cell r="AO245">
            <v>98773</v>
          </cell>
          <cell r="AP245">
            <v>106532</v>
          </cell>
          <cell r="AQ245">
            <v>81319</v>
          </cell>
          <cell r="AR245">
            <v>42073.75</v>
          </cell>
          <cell r="AS245">
            <v>41633</v>
          </cell>
          <cell r="AT245">
            <v>0</v>
          </cell>
          <cell r="AU245">
            <v>442830.75</v>
          </cell>
          <cell r="AV245">
            <v>68558.813955102698</v>
          </cell>
          <cell r="AX245">
            <v>236</v>
          </cell>
          <cell r="AY245" t="str">
            <v>PITTSFIELD</v>
          </cell>
          <cell r="BC245">
            <v>0</v>
          </cell>
          <cell r="BF245">
            <v>0</v>
          </cell>
          <cell r="BG245">
            <v>0</v>
          </cell>
          <cell r="BI245">
            <v>0</v>
          </cell>
          <cell r="BJ245">
            <v>72500</v>
          </cell>
          <cell r="BK245">
            <v>72500</v>
          </cell>
          <cell r="BL245">
            <v>0</v>
          </cell>
          <cell r="BN245">
            <v>0</v>
          </cell>
          <cell r="BO245">
            <v>0</v>
          </cell>
          <cell r="BQ245">
            <v>238133</v>
          </cell>
          <cell r="BR245">
            <v>99759.5</v>
          </cell>
          <cell r="BU245">
            <v>0</v>
          </cell>
          <cell r="BV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Q246">
            <v>0</v>
          </cell>
          <cell r="BR246">
            <v>0</v>
          </cell>
          <cell r="BU246">
            <v>0</v>
          </cell>
          <cell r="BV246">
            <v>237</v>
          </cell>
        </row>
        <row r="247">
          <cell r="A247">
            <v>238</v>
          </cell>
          <cell r="B247">
            <v>238</v>
          </cell>
          <cell r="C247" t="str">
            <v>PLAINVILLE</v>
          </cell>
          <cell r="D247">
            <v>11</v>
          </cell>
          <cell r="E247">
            <v>144837</v>
          </cell>
          <cell r="F247">
            <v>9823</v>
          </cell>
          <cell r="G247">
            <v>154660</v>
          </cell>
          <cell r="I247">
            <v>0</v>
          </cell>
          <cell r="J247">
            <v>0</v>
          </cell>
          <cell r="K247">
            <v>9823</v>
          </cell>
          <cell r="L247">
            <v>9823</v>
          </cell>
          <cell r="N247">
            <v>144837</v>
          </cell>
          <cell r="P247">
            <v>0</v>
          </cell>
          <cell r="Q247">
            <v>0</v>
          </cell>
          <cell r="R247">
            <v>9823</v>
          </cell>
          <cell r="S247">
            <v>9823</v>
          </cell>
          <cell r="U247">
            <v>42124.5</v>
          </cell>
          <cell r="V247">
            <v>0</v>
          </cell>
          <cell r="W247">
            <v>238</v>
          </cell>
          <cell r="X247">
            <v>11</v>
          </cell>
          <cell r="Y247">
            <v>144837</v>
          </cell>
          <cell r="Z247">
            <v>0</v>
          </cell>
          <cell r="AA247">
            <v>144837</v>
          </cell>
          <cell r="AB247">
            <v>9823</v>
          </cell>
          <cell r="AC247">
            <v>154660</v>
          </cell>
          <cell r="AD247">
            <v>0</v>
          </cell>
          <cell r="AE247">
            <v>0</v>
          </cell>
          <cell r="AF247">
            <v>0</v>
          </cell>
          <cell r="AG247">
            <v>154660</v>
          </cell>
          <cell r="AI247">
            <v>238</v>
          </cell>
          <cell r="AJ247">
            <v>238</v>
          </cell>
          <cell r="AK247" t="str">
            <v>PLAINVILLE</v>
          </cell>
          <cell r="AL247">
            <v>144837</v>
          </cell>
          <cell r="AM247">
            <v>166264</v>
          </cell>
          <cell r="AN247">
            <v>0</v>
          </cell>
          <cell r="AO247">
            <v>12034.5</v>
          </cell>
          <cell r="AP247">
            <v>14501.5</v>
          </cell>
          <cell r="AQ247">
            <v>0</v>
          </cell>
          <cell r="AR247">
            <v>4858.5</v>
          </cell>
          <cell r="AS247">
            <v>907</v>
          </cell>
          <cell r="AT247">
            <v>0</v>
          </cell>
          <cell r="AU247">
            <v>32301.5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Q247">
            <v>6202</v>
          </cell>
          <cell r="BR247">
            <v>12041.5</v>
          </cell>
          <cell r="BU247">
            <v>0</v>
          </cell>
          <cell r="BV247">
            <v>238</v>
          </cell>
        </row>
        <row r="248">
          <cell r="A248">
            <v>239</v>
          </cell>
          <cell r="B248">
            <v>239</v>
          </cell>
          <cell r="C248" t="str">
            <v>PLYMOUTH</v>
          </cell>
          <cell r="D248">
            <v>564</v>
          </cell>
          <cell r="E248">
            <v>6584416</v>
          </cell>
          <cell r="F248">
            <v>503106</v>
          </cell>
          <cell r="G248">
            <v>7087522</v>
          </cell>
          <cell r="I248">
            <v>751327.05856524524</v>
          </cell>
          <cell r="J248">
            <v>0.51077049845084677</v>
          </cell>
          <cell r="K248">
            <v>503106</v>
          </cell>
          <cell r="L248">
            <v>1254433.0585652452</v>
          </cell>
          <cell r="N248">
            <v>5833088.941434755</v>
          </cell>
          <cell r="P248">
            <v>0</v>
          </cell>
          <cell r="Q248">
            <v>751327.05856524524</v>
          </cell>
          <cell r="R248">
            <v>503106</v>
          </cell>
          <cell r="S248">
            <v>1254433.0585652452</v>
          </cell>
          <cell r="U248">
            <v>1974074</v>
          </cell>
          <cell r="V248">
            <v>0</v>
          </cell>
          <cell r="W248">
            <v>239</v>
          </cell>
          <cell r="X248">
            <v>564</v>
          </cell>
          <cell r="Y248">
            <v>6584416</v>
          </cell>
          <cell r="Z248">
            <v>0</v>
          </cell>
          <cell r="AA248">
            <v>6584416</v>
          </cell>
          <cell r="AB248">
            <v>503106</v>
          </cell>
          <cell r="AC248">
            <v>7087522</v>
          </cell>
          <cell r="AD248">
            <v>0</v>
          </cell>
          <cell r="AE248">
            <v>0</v>
          </cell>
          <cell r="AF248">
            <v>0</v>
          </cell>
          <cell r="AG248">
            <v>7087522</v>
          </cell>
          <cell r="AI248">
            <v>239</v>
          </cell>
          <cell r="AJ248">
            <v>239</v>
          </cell>
          <cell r="AK248" t="str">
            <v>PLYMOUTH</v>
          </cell>
          <cell r="AL248">
            <v>6584416</v>
          </cell>
          <cell r="AM248">
            <v>5789898</v>
          </cell>
          <cell r="AN248">
            <v>794518</v>
          </cell>
          <cell r="AO248">
            <v>152119.25</v>
          </cell>
          <cell r="AP248">
            <v>176312</v>
          </cell>
          <cell r="AQ248">
            <v>179150.25</v>
          </cell>
          <cell r="AR248">
            <v>149590.75</v>
          </cell>
          <cell r="AS248">
            <v>19277.75</v>
          </cell>
          <cell r="AT248">
            <v>0</v>
          </cell>
          <cell r="AU248">
            <v>1470968</v>
          </cell>
          <cell r="AV248">
            <v>751327.05856524524</v>
          </cell>
          <cell r="AX248">
            <v>239</v>
          </cell>
          <cell r="AY248" t="str">
            <v>PLYMOUTH</v>
          </cell>
          <cell r="BC248">
            <v>0</v>
          </cell>
          <cell r="BF248">
            <v>0</v>
          </cell>
          <cell r="BG248">
            <v>0</v>
          </cell>
          <cell r="BI248">
            <v>0</v>
          </cell>
          <cell r="BJ248">
            <v>794518</v>
          </cell>
          <cell r="BK248">
            <v>794518</v>
          </cell>
          <cell r="BL248">
            <v>0</v>
          </cell>
          <cell r="BN248">
            <v>0</v>
          </cell>
          <cell r="BO248">
            <v>0</v>
          </cell>
          <cell r="BQ248">
            <v>563473</v>
          </cell>
          <cell r="BR248">
            <v>180767.5</v>
          </cell>
          <cell r="BU248">
            <v>0</v>
          </cell>
          <cell r="BV248">
            <v>239</v>
          </cell>
        </row>
        <row r="249">
          <cell r="A249">
            <v>240</v>
          </cell>
          <cell r="B249">
            <v>240</v>
          </cell>
          <cell r="C249" t="str">
            <v>PLYMPTON</v>
          </cell>
          <cell r="D249">
            <v>1</v>
          </cell>
          <cell r="E249">
            <v>14435</v>
          </cell>
          <cell r="F249">
            <v>893</v>
          </cell>
          <cell r="G249">
            <v>15328</v>
          </cell>
          <cell r="I249">
            <v>13650.29626816424</v>
          </cell>
          <cell r="J249">
            <v>0.9232842685355771</v>
          </cell>
          <cell r="K249">
            <v>893</v>
          </cell>
          <cell r="L249">
            <v>14543.29626816424</v>
          </cell>
          <cell r="N249">
            <v>784.70373183575975</v>
          </cell>
          <cell r="P249">
            <v>0</v>
          </cell>
          <cell r="Q249">
            <v>13650.29626816424</v>
          </cell>
          <cell r="R249">
            <v>893</v>
          </cell>
          <cell r="S249">
            <v>14543.29626816424</v>
          </cell>
          <cell r="U249">
            <v>15677.5</v>
          </cell>
          <cell r="V249">
            <v>0</v>
          </cell>
          <cell r="W249">
            <v>240</v>
          </cell>
          <cell r="X249">
            <v>1</v>
          </cell>
          <cell r="Y249">
            <v>14435</v>
          </cell>
          <cell r="Z249">
            <v>0</v>
          </cell>
          <cell r="AA249">
            <v>14435</v>
          </cell>
          <cell r="AB249">
            <v>893</v>
          </cell>
          <cell r="AC249">
            <v>15328</v>
          </cell>
          <cell r="AD249">
            <v>0</v>
          </cell>
          <cell r="AE249">
            <v>0</v>
          </cell>
          <cell r="AF249">
            <v>0</v>
          </cell>
          <cell r="AG249">
            <v>15328</v>
          </cell>
          <cell r="AI249">
            <v>240</v>
          </cell>
          <cell r="AJ249">
            <v>240</v>
          </cell>
          <cell r="AK249" t="str">
            <v>PLYMPTON</v>
          </cell>
          <cell r="AL249">
            <v>14435</v>
          </cell>
          <cell r="AM249">
            <v>0</v>
          </cell>
          <cell r="AN249">
            <v>14435</v>
          </cell>
          <cell r="AO249">
            <v>0</v>
          </cell>
          <cell r="AP249">
            <v>0</v>
          </cell>
          <cell r="AQ249">
            <v>0</v>
          </cell>
          <cell r="AR249">
            <v>349.5</v>
          </cell>
          <cell r="AS249">
            <v>0</v>
          </cell>
          <cell r="AT249">
            <v>0</v>
          </cell>
          <cell r="AU249">
            <v>14784.5</v>
          </cell>
          <cell r="AV249">
            <v>13650.29626816424</v>
          </cell>
          <cell r="AX249">
            <v>240</v>
          </cell>
          <cell r="AY249" t="str">
            <v>PLYMPTON</v>
          </cell>
          <cell r="BC249">
            <v>0</v>
          </cell>
          <cell r="BF249">
            <v>0</v>
          </cell>
          <cell r="BG249">
            <v>0</v>
          </cell>
          <cell r="BI249">
            <v>0</v>
          </cell>
          <cell r="BJ249">
            <v>14435</v>
          </cell>
          <cell r="BK249">
            <v>14435</v>
          </cell>
          <cell r="BL249">
            <v>0</v>
          </cell>
          <cell r="BN249">
            <v>0</v>
          </cell>
          <cell r="BO249">
            <v>0</v>
          </cell>
          <cell r="BQ249">
            <v>543</v>
          </cell>
          <cell r="BR249">
            <v>1612</v>
          </cell>
          <cell r="BU249">
            <v>0</v>
          </cell>
          <cell r="BV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Q250">
            <v>0</v>
          </cell>
          <cell r="BR250">
            <v>0</v>
          </cell>
          <cell r="BU250">
            <v>0</v>
          </cell>
          <cell r="BV250">
            <v>241</v>
          </cell>
        </row>
        <row r="251">
          <cell r="A251">
            <v>242</v>
          </cell>
          <cell r="B251">
            <v>242</v>
          </cell>
          <cell r="C251" t="str">
            <v>PROVINCETOWN</v>
          </cell>
          <cell r="D251">
            <v>3</v>
          </cell>
          <cell r="E251">
            <v>104229</v>
          </cell>
          <cell r="F251">
            <v>2661</v>
          </cell>
          <cell r="G251">
            <v>106890</v>
          </cell>
          <cell r="I251">
            <v>7007.1836056180819</v>
          </cell>
          <cell r="J251">
            <v>0.28622362214807434</v>
          </cell>
          <cell r="K251">
            <v>2661</v>
          </cell>
          <cell r="L251">
            <v>9668.1836056180819</v>
          </cell>
          <cell r="N251">
            <v>97221.816394381924</v>
          </cell>
          <cell r="P251">
            <v>0</v>
          </cell>
          <cell r="Q251">
            <v>7007.1836056180819</v>
          </cell>
          <cell r="R251">
            <v>2661</v>
          </cell>
          <cell r="S251">
            <v>9668.1836056180819</v>
          </cell>
          <cell r="U251">
            <v>27142.5</v>
          </cell>
          <cell r="V251">
            <v>0</v>
          </cell>
          <cell r="W251">
            <v>242</v>
          </cell>
          <cell r="X251">
            <v>3</v>
          </cell>
          <cell r="Y251">
            <v>104229</v>
          </cell>
          <cell r="Z251">
            <v>0</v>
          </cell>
          <cell r="AA251">
            <v>104229</v>
          </cell>
          <cell r="AB251">
            <v>2661</v>
          </cell>
          <cell r="AC251">
            <v>106890</v>
          </cell>
          <cell r="AD251">
            <v>0</v>
          </cell>
          <cell r="AE251">
            <v>0</v>
          </cell>
          <cell r="AF251">
            <v>0</v>
          </cell>
          <cell r="AG251">
            <v>106890</v>
          </cell>
          <cell r="AI251">
            <v>242</v>
          </cell>
          <cell r="AJ251">
            <v>242</v>
          </cell>
          <cell r="AK251" t="str">
            <v>PROVINCETOWN</v>
          </cell>
          <cell r="AL251">
            <v>104229</v>
          </cell>
          <cell r="AM251">
            <v>96819</v>
          </cell>
          <cell r="AN251">
            <v>7410</v>
          </cell>
          <cell r="AO251">
            <v>0</v>
          </cell>
          <cell r="AP251">
            <v>0</v>
          </cell>
          <cell r="AQ251">
            <v>0</v>
          </cell>
          <cell r="AR251">
            <v>1402</v>
          </cell>
          <cell r="AS251">
            <v>15669.5</v>
          </cell>
          <cell r="AT251">
            <v>0</v>
          </cell>
          <cell r="AU251">
            <v>24481.5</v>
          </cell>
          <cell r="AV251">
            <v>7007.1836056180819</v>
          </cell>
          <cell r="AX251">
            <v>242</v>
          </cell>
          <cell r="AY251" t="str">
            <v>PROVINCETOWN</v>
          </cell>
          <cell r="BC251">
            <v>0</v>
          </cell>
          <cell r="BF251">
            <v>0</v>
          </cell>
          <cell r="BG251">
            <v>0</v>
          </cell>
          <cell r="BI251">
            <v>0</v>
          </cell>
          <cell r="BJ251">
            <v>7410</v>
          </cell>
          <cell r="BK251">
            <v>7410</v>
          </cell>
          <cell r="BL251">
            <v>0</v>
          </cell>
          <cell r="BN251">
            <v>0</v>
          </cell>
          <cell r="BO251">
            <v>0</v>
          </cell>
          <cell r="BQ251">
            <v>12594</v>
          </cell>
          <cell r="BR251">
            <v>0</v>
          </cell>
          <cell r="BU251">
            <v>0</v>
          </cell>
          <cell r="BV251">
            <v>242</v>
          </cell>
        </row>
        <row r="252">
          <cell r="A252">
            <v>243</v>
          </cell>
          <cell r="B252">
            <v>243</v>
          </cell>
          <cell r="C252" t="str">
            <v>QUINCY</v>
          </cell>
          <cell r="D252">
            <v>30</v>
          </cell>
          <cell r="E252">
            <v>390293</v>
          </cell>
          <cell r="F252">
            <v>26648</v>
          </cell>
          <cell r="G252">
            <v>416941</v>
          </cell>
          <cell r="I252">
            <v>0</v>
          </cell>
          <cell r="J252">
            <v>0</v>
          </cell>
          <cell r="K252">
            <v>26648</v>
          </cell>
          <cell r="L252">
            <v>26648</v>
          </cell>
          <cell r="N252">
            <v>390293</v>
          </cell>
          <cell r="P252">
            <v>0</v>
          </cell>
          <cell r="Q252">
            <v>0</v>
          </cell>
          <cell r="R252">
            <v>26648</v>
          </cell>
          <cell r="S252">
            <v>26648</v>
          </cell>
          <cell r="U252">
            <v>75857</v>
          </cell>
          <cell r="V252">
            <v>0</v>
          </cell>
          <cell r="W252">
            <v>243</v>
          </cell>
          <cell r="X252">
            <v>30</v>
          </cell>
          <cell r="Y252">
            <v>390293</v>
          </cell>
          <cell r="Z252">
            <v>0</v>
          </cell>
          <cell r="AA252">
            <v>390293</v>
          </cell>
          <cell r="AB252">
            <v>26648</v>
          </cell>
          <cell r="AC252">
            <v>416941</v>
          </cell>
          <cell r="AD252">
            <v>0</v>
          </cell>
          <cell r="AE252">
            <v>0</v>
          </cell>
          <cell r="AF252">
            <v>0</v>
          </cell>
          <cell r="AG252">
            <v>416941</v>
          </cell>
          <cell r="AI252">
            <v>243</v>
          </cell>
          <cell r="AJ252">
            <v>243</v>
          </cell>
          <cell r="AK252" t="str">
            <v>QUINCY</v>
          </cell>
          <cell r="AL252">
            <v>390293</v>
          </cell>
          <cell r="AM252">
            <v>468757</v>
          </cell>
          <cell r="AN252">
            <v>0</v>
          </cell>
          <cell r="AO252">
            <v>13146.75</v>
          </cell>
          <cell r="AP252">
            <v>33085.5</v>
          </cell>
          <cell r="AQ252">
            <v>0</v>
          </cell>
          <cell r="AR252">
            <v>2976.75</v>
          </cell>
          <cell r="AS252">
            <v>0</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Q252">
            <v>20504</v>
          </cell>
          <cell r="BR252">
            <v>28304.25</v>
          </cell>
          <cell r="BU252">
            <v>0</v>
          </cell>
          <cell r="BV252">
            <v>243</v>
          </cell>
        </row>
        <row r="253">
          <cell r="A253">
            <v>244</v>
          </cell>
          <cell r="B253">
            <v>244</v>
          </cell>
          <cell r="C253" t="str">
            <v>RANDOLPH</v>
          </cell>
          <cell r="D253">
            <v>203</v>
          </cell>
          <cell r="E253">
            <v>2834420</v>
          </cell>
          <cell r="F253">
            <v>179818</v>
          </cell>
          <cell r="G253">
            <v>3014238</v>
          </cell>
          <cell r="I253">
            <v>0</v>
          </cell>
          <cell r="J253">
            <v>0</v>
          </cell>
          <cell r="K253">
            <v>179818</v>
          </cell>
          <cell r="L253">
            <v>179818</v>
          </cell>
          <cell r="N253">
            <v>2834420</v>
          </cell>
          <cell r="P253">
            <v>0</v>
          </cell>
          <cell r="Q253">
            <v>0</v>
          </cell>
          <cell r="R253">
            <v>179818</v>
          </cell>
          <cell r="S253">
            <v>179818</v>
          </cell>
          <cell r="U253">
            <v>356638.75</v>
          </cell>
          <cell r="V253">
            <v>0</v>
          </cell>
          <cell r="W253">
            <v>244</v>
          </cell>
          <cell r="X253">
            <v>203</v>
          </cell>
          <cell r="Y253">
            <v>2834420</v>
          </cell>
          <cell r="Z253">
            <v>0</v>
          </cell>
          <cell r="AA253">
            <v>2834420</v>
          </cell>
          <cell r="AB253">
            <v>179818</v>
          </cell>
          <cell r="AC253">
            <v>3014238</v>
          </cell>
          <cell r="AD253">
            <v>0</v>
          </cell>
          <cell r="AE253">
            <v>0</v>
          </cell>
          <cell r="AF253">
            <v>0</v>
          </cell>
          <cell r="AG253">
            <v>3014238</v>
          </cell>
          <cell r="AI253">
            <v>244</v>
          </cell>
          <cell r="AJ253">
            <v>244</v>
          </cell>
          <cell r="AK253" t="str">
            <v>RANDOLPH</v>
          </cell>
          <cell r="AL253">
            <v>2834420</v>
          </cell>
          <cell r="AM253">
            <v>2886414</v>
          </cell>
          <cell r="AN253">
            <v>0</v>
          </cell>
          <cell r="AO253">
            <v>39428.25</v>
          </cell>
          <cell r="AP253">
            <v>68182</v>
          </cell>
          <cell r="AQ253">
            <v>0</v>
          </cell>
          <cell r="AR253">
            <v>48213.75</v>
          </cell>
          <cell r="AS253">
            <v>20996.75</v>
          </cell>
          <cell r="AT253">
            <v>0</v>
          </cell>
          <cell r="AU253">
            <v>176820.75</v>
          </cell>
          <cell r="AV253">
            <v>0</v>
          </cell>
          <cell r="AX253">
            <v>244</v>
          </cell>
          <cell r="AY253" t="str">
            <v>RANDOLPH</v>
          </cell>
          <cell r="BC253">
            <v>0</v>
          </cell>
          <cell r="BF253">
            <v>0</v>
          </cell>
          <cell r="BG253">
            <v>0</v>
          </cell>
          <cell r="BI253">
            <v>0</v>
          </cell>
          <cell r="BJ253">
            <v>0</v>
          </cell>
          <cell r="BK253">
            <v>0</v>
          </cell>
          <cell r="BL253">
            <v>0</v>
          </cell>
          <cell r="BN253">
            <v>0</v>
          </cell>
          <cell r="BO253">
            <v>0</v>
          </cell>
          <cell r="BQ253">
            <v>165705</v>
          </cell>
          <cell r="BR253">
            <v>41392.5</v>
          </cell>
          <cell r="BU253">
            <v>0</v>
          </cell>
          <cell r="BV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Q254">
            <v>0</v>
          </cell>
          <cell r="BR254">
            <v>0</v>
          </cell>
          <cell r="BU254">
            <v>0</v>
          </cell>
          <cell r="BV254">
            <v>245</v>
          </cell>
        </row>
        <row r="255">
          <cell r="A255">
            <v>246</v>
          </cell>
          <cell r="B255">
            <v>246</v>
          </cell>
          <cell r="C255" t="str">
            <v>READING</v>
          </cell>
          <cell r="D255">
            <v>1</v>
          </cell>
          <cell r="E255">
            <v>11093</v>
          </cell>
          <cell r="F255">
            <v>893</v>
          </cell>
          <cell r="G255">
            <v>11986</v>
          </cell>
          <cell r="I255">
            <v>0</v>
          </cell>
          <cell r="J255">
            <v>0</v>
          </cell>
          <cell r="K255">
            <v>893</v>
          </cell>
          <cell r="L255">
            <v>893</v>
          </cell>
          <cell r="N255">
            <v>11093</v>
          </cell>
          <cell r="P255">
            <v>0</v>
          </cell>
          <cell r="Q255">
            <v>0</v>
          </cell>
          <cell r="R255">
            <v>893</v>
          </cell>
          <cell r="S255">
            <v>893</v>
          </cell>
          <cell r="U255">
            <v>3359.5</v>
          </cell>
          <cell r="V255">
            <v>0</v>
          </cell>
          <cell r="W255">
            <v>246</v>
          </cell>
          <cell r="X255">
            <v>1</v>
          </cell>
          <cell r="Y255">
            <v>11093</v>
          </cell>
          <cell r="Z255">
            <v>0</v>
          </cell>
          <cell r="AA255">
            <v>11093</v>
          </cell>
          <cell r="AB255">
            <v>893</v>
          </cell>
          <cell r="AC255">
            <v>11986</v>
          </cell>
          <cell r="AD255">
            <v>0</v>
          </cell>
          <cell r="AE255">
            <v>0</v>
          </cell>
          <cell r="AF255">
            <v>0</v>
          </cell>
          <cell r="AG255">
            <v>11986</v>
          </cell>
          <cell r="AI255">
            <v>246</v>
          </cell>
          <cell r="AJ255">
            <v>246</v>
          </cell>
          <cell r="AK255" t="str">
            <v>READING</v>
          </cell>
          <cell r="AL255">
            <v>11093</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Q255">
            <v>358</v>
          </cell>
          <cell r="BR255">
            <v>0</v>
          </cell>
          <cell r="BU255">
            <v>0</v>
          </cell>
          <cell r="BV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Q256">
            <v>0</v>
          </cell>
          <cell r="BR256">
            <v>0</v>
          </cell>
          <cell r="BU256">
            <v>0</v>
          </cell>
          <cell r="BV256">
            <v>247</v>
          </cell>
        </row>
        <row r="257">
          <cell r="A257">
            <v>248</v>
          </cell>
          <cell r="B257">
            <v>248</v>
          </cell>
          <cell r="C257" t="str">
            <v>REVERE</v>
          </cell>
          <cell r="D257">
            <v>171</v>
          </cell>
          <cell r="E257">
            <v>2037323</v>
          </cell>
          <cell r="F257">
            <v>151937</v>
          </cell>
          <cell r="G257">
            <v>2189260</v>
          </cell>
          <cell r="I257">
            <v>250112.95533515952</v>
          </cell>
          <cell r="J257">
            <v>0.6184210072623233</v>
          </cell>
          <cell r="K257">
            <v>151937</v>
          </cell>
          <cell r="L257">
            <v>402049.95533515955</v>
          </cell>
          <cell r="N257">
            <v>1787210.0446648404</v>
          </cell>
          <cell r="P257">
            <v>0</v>
          </cell>
          <cell r="Q257">
            <v>250112.95533515952</v>
          </cell>
          <cell r="R257">
            <v>151937</v>
          </cell>
          <cell r="S257">
            <v>402049.95533515955</v>
          </cell>
          <cell r="U257">
            <v>556375</v>
          </cell>
          <cell r="V257">
            <v>0</v>
          </cell>
          <cell r="W257">
            <v>248</v>
          </cell>
          <cell r="X257">
            <v>171</v>
          </cell>
          <cell r="Y257">
            <v>2037323</v>
          </cell>
          <cell r="Z257">
            <v>0</v>
          </cell>
          <cell r="AA257">
            <v>2037323</v>
          </cell>
          <cell r="AB257">
            <v>151937</v>
          </cell>
          <cell r="AC257">
            <v>2189260</v>
          </cell>
          <cell r="AD257">
            <v>0</v>
          </cell>
          <cell r="AE257">
            <v>0</v>
          </cell>
          <cell r="AF257">
            <v>0</v>
          </cell>
          <cell r="AG257">
            <v>2189260</v>
          </cell>
          <cell r="AI257">
            <v>248</v>
          </cell>
          <cell r="AJ257">
            <v>248</v>
          </cell>
          <cell r="AK257" t="str">
            <v>REVERE</v>
          </cell>
          <cell r="AL257">
            <v>2037323</v>
          </cell>
          <cell r="AM257">
            <v>1772832</v>
          </cell>
          <cell r="AN257">
            <v>264491</v>
          </cell>
          <cell r="AO257">
            <v>105353.75</v>
          </cell>
          <cell r="AP257">
            <v>0</v>
          </cell>
          <cell r="AQ257">
            <v>0</v>
          </cell>
          <cell r="AR257">
            <v>34593.25</v>
          </cell>
          <cell r="AS257">
            <v>0</v>
          </cell>
          <cell r="AT257">
            <v>0</v>
          </cell>
          <cell r="AU257">
            <v>404438</v>
          </cell>
          <cell r="AV257">
            <v>250112.95533515952</v>
          </cell>
          <cell r="AX257">
            <v>248</v>
          </cell>
          <cell r="AY257" t="str">
            <v>REVERE</v>
          </cell>
          <cell r="BC257">
            <v>0</v>
          </cell>
          <cell r="BF257">
            <v>0</v>
          </cell>
          <cell r="BG257">
            <v>0</v>
          </cell>
          <cell r="BI257">
            <v>0</v>
          </cell>
          <cell r="BJ257">
            <v>264491</v>
          </cell>
          <cell r="BK257">
            <v>264491</v>
          </cell>
          <cell r="BL257">
            <v>0</v>
          </cell>
          <cell r="BN257">
            <v>0</v>
          </cell>
          <cell r="BO257">
            <v>0</v>
          </cell>
          <cell r="BQ257">
            <v>98599</v>
          </cell>
          <cell r="BR257">
            <v>64851.5</v>
          </cell>
          <cell r="BU257">
            <v>0</v>
          </cell>
          <cell r="BV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Q258">
            <v>0</v>
          </cell>
          <cell r="BR258">
            <v>0</v>
          </cell>
          <cell r="BU258">
            <v>0</v>
          </cell>
          <cell r="BV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Q259">
            <v>0</v>
          </cell>
          <cell r="BR259">
            <v>0</v>
          </cell>
          <cell r="BU259">
            <v>0</v>
          </cell>
          <cell r="BV259">
            <v>250</v>
          </cell>
        </row>
        <row r="260">
          <cell r="A260">
            <v>251</v>
          </cell>
          <cell r="B260">
            <v>251</v>
          </cell>
          <cell r="C260" t="str">
            <v>ROCKLAND</v>
          </cell>
          <cell r="D260">
            <v>83</v>
          </cell>
          <cell r="E260">
            <v>901546</v>
          </cell>
          <cell r="F260">
            <v>74119</v>
          </cell>
          <cell r="G260">
            <v>975665</v>
          </cell>
          <cell r="I260">
            <v>65471.30323009014</v>
          </cell>
          <cell r="J260">
            <v>0.60651200683750761</v>
          </cell>
          <cell r="K260">
            <v>74119</v>
          </cell>
          <cell r="L260">
            <v>139590.30323009012</v>
          </cell>
          <cell r="N260">
            <v>836074.69676990993</v>
          </cell>
          <cell r="P260">
            <v>0</v>
          </cell>
          <cell r="Q260">
            <v>65471.30323009014</v>
          </cell>
          <cell r="R260">
            <v>74119</v>
          </cell>
          <cell r="S260">
            <v>139590.30323009012</v>
          </cell>
          <cell r="U260">
            <v>182066.25</v>
          </cell>
          <cell r="V260">
            <v>0</v>
          </cell>
          <cell r="W260">
            <v>251</v>
          </cell>
          <cell r="X260">
            <v>83</v>
          </cell>
          <cell r="Y260">
            <v>901546</v>
          </cell>
          <cell r="Z260">
            <v>0</v>
          </cell>
          <cell r="AA260">
            <v>901546</v>
          </cell>
          <cell r="AB260">
            <v>74119</v>
          </cell>
          <cell r="AC260">
            <v>975665</v>
          </cell>
          <cell r="AD260">
            <v>0</v>
          </cell>
          <cell r="AE260">
            <v>0</v>
          </cell>
          <cell r="AF260">
            <v>0</v>
          </cell>
          <cell r="AG260">
            <v>975665</v>
          </cell>
          <cell r="AI260">
            <v>251</v>
          </cell>
          <cell r="AJ260">
            <v>251</v>
          </cell>
          <cell r="AK260" t="str">
            <v>ROCKLAND</v>
          </cell>
          <cell r="AL260">
            <v>901546</v>
          </cell>
          <cell r="AM260">
            <v>832311</v>
          </cell>
          <cell r="AN260">
            <v>69235</v>
          </cell>
          <cell r="AO260">
            <v>17951.75</v>
          </cell>
          <cell r="AP260">
            <v>0</v>
          </cell>
          <cell r="AQ260">
            <v>11590.25</v>
          </cell>
          <cell r="AR260">
            <v>3541.25</v>
          </cell>
          <cell r="AS260">
            <v>5629</v>
          </cell>
          <cell r="AT260">
            <v>0</v>
          </cell>
          <cell r="AU260">
            <v>107947.25</v>
          </cell>
          <cell r="AV260">
            <v>65471.30323009014</v>
          </cell>
          <cell r="AX260">
            <v>251</v>
          </cell>
          <cell r="AY260" t="str">
            <v>ROCKLAND</v>
          </cell>
          <cell r="BC260">
            <v>0</v>
          </cell>
          <cell r="BF260">
            <v>0</v>
          </cell>
          <cell r="BG260">
            <v>0</v>
          </cell>
          <cell r="BI260">
            <v>0</v>
          </cell>
          <cell r="BJ260">
            <v>69235</v>
          </cell>
          <cell r="BK260">
            <v>69235</v>
          </cell>
          <cell r="BL260">
            <v>0</v>
          </cell>
          <cell r="BN260">
            <v>0</v>
          </cell>
          <cell r="BO260">
            <v>0</v>
          </cell>
          <cell r="BQ260">
            <v>48376</v>
          </cell>
          <cell r="BR260">
            <v>23681</v>
          </cell>
          <cell r="BU260">
            <v>0</v>
          </cell>
          <cell r="BV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Q261">
            <v>0</v>
          </cell>
          <cell r="BR261">
            <v>0</v>
          </cell>
          <cell r="BU261">
            <v>0</v>
          </cell>
          <cell r="BV261">
            <v>252</v>
          </cell>
        </row>
        <row r="262">
          <cell r="A262">
            <v>253</v>
          </cell>
          <cell r="B262">
            <v>253</v>
          </cell>
          <cell r="C262" t="str">
            <v>ROWE</v>
          </cell>
          <cell r="D262">
            <v>2</v>
          </cell>
          <cell r="E262">
            <v>41096</v>
          </cell>
          <cell r="F262">
            <v>1786</v>
          </cell>
          <cell r="G262">
            <v>42882</v>
          </cell>
          <cell r="I262">
            <v>19465.029330370122</v>
          </cell>
          <cell r="J262">
            <v>0.72525166102947658</v>
          </cell>
          <cell r="K262">
            <v>1786</v>
          </cell>
          <cell r="L262">
            <v>21251.029330370122</v>
          </cell>
          <cell r="N262">
            <v>21630.970669629878</v>
          </cell>
          <cell r="P262">
            <v>0</v>
          </cell>
          <cell r="Q262">
            <v>19465.029330370122</v>
          </cell>
          <cell r="R262">
            <v>1786</v>
          </cell>
          <cell r="S262">
            <v>21251.029330370122</v>
          </cell>
          <cell r="U262">
            <v>28625</v>
          </cell>
          <cell r="V262">
            <v>0</v>
          </cell>
          <cell r="W262">
            <v>253</v>
          </cell>
          <cell r="X262">
            <v>2</v>
          </cell>
          <cell r="Y262">
            <v>41096</v>
          </cell>
          <cell r="Z262">
            <v>0</v>
          </cell>
          <cell r="AA262">
            <v>41096</v>
          </cell>
          <cell r="AB262">
            <v>1786</v>
          </cell>
          <cell r="AC262">
            <v>42882</v>
          </cell>
          <cell r="AD262">
            <v>0</v>
          </cell>
          <cell r="AE262">
            <v>0</v>
          </cell>
          <cell r="AF262">
            <v>0</v>
          </cell>
          <cell r="AG262">
            <v>42882</v>
          </cell>
          <cell r="AI262">
            <v>253</v>
          </cell>
          <cell r="AJ262">
            <v>253</v>
          </cell>
          <cell r="AK262" t="str">
            <v>ROWE</v>
          </cell>
          <cell r="AL262">
            <v>41096</v>
          </cell>
          <cell r="AM262">
            <v>20512</v>
          </cell>
          <cell r="AN262">
            <v>20584</v>
          </cell>
          <cell r="AO262">
            <v>0</v>
          </cell>
          <cell r="AP262">
            <v>6255</v>
          </cell>
          <cell r="AQ262">
            <v>0</v>
          </cell>
          <cell r="AR262">
            <v>0</v>
          </cell>
          <cell r="AS262">
            <v>0</v>
          </cell>
          <cell r="AT262">
            <v>0</v>
          </cell>
          <cell r="AU262">
            <v>26839</v>
          </cell>
          <cell r="AV262">
            <v>19465.029330370122</v>
          </cell>
          <cell r="AX262">
            <v>253</v>
          </cell>
          <cell r="AY262" t="str">
            <v>ROWE</v>
          </cell>
          <cell r="BC262">
            <v>0</v>
          </cell>
          <cell r="BF262">
            <v>0</v>
          </cell>
          <cell r="BG262">
            <v>0</v>
          </cell>
          <cell r="BI262">
            <v>0</v>
          </cell>
          <cell r="BJ262">
            <v>20584</v>
          </cell>
          <cell r="BK262">
            <v>20584</v>
          </cell>
          <cell r="BL262">
            <v>0</v>
          </cell>
          <cell r="BN262">
            <v>0</v>
          </cell>
          <cell r="BO262">
            <v>0</v>
          </cell>
          <cell r="BQ262">
            <v>605</v>
          </cell>
          <cell r="BR262">
            <v>0</v>
          </cell>
          <cell r="BU262">
            <v>0</v>
          </cell>
          <cell r="BV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Q263">
            <v>0</v>
          </cell>
          <cell r="BR263">
            <v>0</v>
          </cell>
          <cell r="BU263">
            <v>0</v>
          </cell>
          <cell r="BV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Q264">
            <v>0</v>
          </cell>
          <cell r="BR264">
            <v>0</v>
          </cell>
          <cell r="BU264">
            <v>0</v>
          </cell>
          <cell r="BV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Q265">
            <v>0</v>
          </cell>
          <cell r="BR265">
            <v>0</v>
          </cell>
          <cell r="BU265">
            <v>0</v>
          </cell>
          <cell r="BV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Q266">
            <v>0</v>
          </cell>
          <cell r="BR266">
            <v>0</v>
          </cell>
          <cell r="BU266">
            <v>0</v>
          </cell>
          <cell r="BV266">
            <v>257</v>
          </cell>
        </row>
        <row r="267">
          <cell r="A267">
            <v>258</v>
          </cell>
          <cell r="B267">
            <v>258</v>
          </cell>
          <cell r="C267" t="str">
            <v>SALEM</v>
          </cell>
          <cell r="D267">
            <v>402</v>
          </cell>
          <cell r="E267">
            <v>5249699</v>
          </cell>
          <cell r="F267">
            <v>358702</v>
          </cell>
          <cell r="G267">
            <v>5608401</v>
          </cell>
          <cell r="I267">
            <v>1019050.645518141</v>
          </cell>
          <cell r="J267">
            <v>0.68293097229099453</v>
          </cell>
          <cell r="K267">
            <v>358702</v>
          </cell>
          <cell r="L267">
            <v>1377752.6455181409</v>
          </cell>
          <cell r="N267">
            <v>4230648.3544818591</v>
          </cell>
          <cell r="P267">
            <v>0</v>
          </cell>
          <cell r="Q267">
            <v>1019050.645518141</v>
          </cell>
          <cell r="R267">
            <v>358702</v>
          </cell>
          <cell r="S267">
            <v>1377752.6455181409</v>
          </cell>
          <cell r="U267">
            <v>1850874.25</v>
          </cell>
          <cell r="V267">
            <v>0</v>
          </cell>
          <cell r="W267">
            <v>258</v>
          </cell>
          <cell r="X267">
            <v>402</v>
          </cell>
          <cell r="Y267">
            <v>5249699</v>
          </cell>
          <cell r="Z267">
            <v>0</v>
          </cell>
          <cell r="AA267">
            <v>5249699</v>
          </cell>
          <cell r="AB267">
            <v>358702</v>
          </cell>
          <cell r="AC267">
            <v>5608401</v>
          </cell>
          <cell r="AD267">
            <v>0</v>
          </cell>
          <cell r="AE267">
            <v>0</v>
          </cell>
          <cell r="AF267">
            <v>0</v>
          </cell>
          <cell r="AG267">
            <v>5608401</v>
          </cell>
          <cell r="AI267">
            <v>258</v>
          </cell>
          <cell r="AJ267">
            <v>258</v>
          </cell>
          <cell r="AK267" t="str">
            <v>SALEM</v>
          </cell>
          <cell r="AL267">
            <v>5249699</v>
          </cell>
          <cell r="AM267">
            <v>4172067</v>
          </cell>
          <cell r="AN267">
            <v>1077632</v>
          </cell>
          <cell r="AO267">
            <v>83612.5</v>
          </cell>
          <cell r="AP267">
            <v>168256</v>
          </cell>
          <cell r="AQ267">
            <v>150784.5</v>
          </cell>
          <cell r="AR267">
            <v>11887.25</v>
          </cell>
          <cell r="AS267">
            <v>0</v>
          </cell>
          <cell r="AT267">
            <v>0</v>
          </cell>
          <cell r="AU267">
            <v>1492172.25</v>
          </cell>
          <cell r="AV267">
            <v>1019050.645518141</v>
          </cell>
          <cell r="AX267">
            <v>258</v>
          </cell>
          <cell r="AY267" t="str">
            <v>SALEM</v>
          </cell>
          <cell r="BC267">
            <v>0</v>
          </cell>
          <cell r="BF267">
            <v>0</v>
          </cell>
          <cell r="BG267">
            <v>0</v>
          </cell>
          <cell r="BI267">
            <v>0</v>
          </cell>
          <cell r="BJ267">
            <v>1077632</v>
          </cell>
          <cell r="BK267">
            <v>1077632</v>
          </cell>
          <cell r="BL267">
            <v>0</v>
          </cell>
          <cell r="BN267">
            <v>0</v>
          </cell>
          <cell r="BO267">
            <v>0</v>
          </cell>
          <cell r="BQ267">
            <v>723755</v>
          </cell>
          <cell r="BR267">
            <v>179482.75</v>
          </cell>
          <cell r="BU267">
            <v>0</v>
          </cell>
          <cell r="BV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Q268">
            <v>0</v>
          </cell>
          <cell r="BR268">
            <v>0</v>
          </cell>
          <cell r="BU268">
            <v>0</v>
          </cell>
          <cell r="BV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Q269">
            <v>0</v>
          </cell>
          <cell r="BR269">
            <v>0</v>
          </cell>
          <cell r="BU269">
            <v>0</v>
          </cell>
          <cell r="BV269">
            <v>260</v>
          </cell>
        </row>
        <row r="270">
          <cell r="A270">
            <v>261</v>
          </cell>
          <cell r="B270">
            <v>261</v>
          </cell>
          <cell r="C270" t="str">
            <v>SANDWICH</v>
          </cell>
          <cell r="D270">
            <v>199</v>
          </cell>
          <cell r="E270">
            <v>2758085</v>
          </cell>
          <cell r="F270">
            <v>176621</v>
          </cell>
          <cell r="G270">
            <v>2934706</v>
          </cell>
          <cell r="I270">
            <v>181330.97062014783</v>
          </cell>
          <cell r="J270">
            <v>0.25602154367492347</v>
          </cell>
          <cell r="K270">
            <v>176621</v>
          </cell>
          <cell r="L270">
            <v>357951.97062014783</v>
          </cell>
          <cell r="N270">
            <v>2576754.0293798521</v>
          </cell>
          <cell r="P270">
            <v>0</v>
          </cell>
          <cell r="Q270">
            <v>181330.97062014783</v>
          </cell>
          <cell r="R270">
            <v>176621</v>
          </cell>
          <cell r="S270">
            <v>357951.97062014783</v>
          </cell>
          <cell r="U270">
            <v>884885.5</v>
          </cell>
          <cell r="V270">
            <v>0</v>
          </cell>
          <cell r="W270">
            <v>261</v>
          </cell>
          <cell r="X270">
            <v>199</v>
          </cell>
          <cell r="Y270">
            <v>2758085</v>
          </cell>
          <cell r="Z270">
            <v>0</v>
          </cell>
          <cell r="AA270">
            <v>2758085</v>
          </cell>
          <cell r="AB270">
            <v>176621</v>
          </cell>
          <cell r="AC270">
            <v>2934706</v>
          </cell>
          <cell r="AD270">
            <v>0</v>
          </cell>
          <cell r="AE270">
            <v>0</v>
          </cell>
          <cell r="AF270">
            <v>0</v>
          </cell>
          <cell r="AG270">
            <v>2934706</v>
          </cell>
          <cell r="AI270">
            <v>261</v>
          </cell>
          <cell r="AJ270">
            <v>261</v>
          </cell>
          <cell r="AK270" t="str">
            <v>SANDWICH</v>
          </cell>
          <cell r="AL270">
            <v>2758085</v>
          </cell>
          <cell r="AM270">
            <v>2566330</v>
          </cell>
          <cell r="AN270">
            <v>191755</v>
          </cell>
          <cell r="AO270">
            <v>71106</v>
          </cell>
          <cell r="AP270">
            <v>124550.25</v>
          </cell>
          <cell r="AQ270">
            <v>99697.25</v>
          </cell>
          <cell r="AR270">
            <v>182340.5</v>
          </cell>
          <cell r="AS270">
            <v>38815.5</v>
          </cell>
          <cell r="AT270">
            <v>0</v>
          </cell>
          <cell r="AU270">
            <v>708264.5</v>
          </cell>
          <cell r="AV270">
            <v>181330.97062014783</v>
          </cell>
          <cell r="AX270">
            <v>261</v>
          </cell>
          <cell r="AY270" t="str">
            <v>SANDWICH</v>
          </cell>
          <cell r="BC270">
            <v>0</v>
          </cell>
          <cell r="BF270">
            <v>0</v>
          </cell>
          <cell r="BG270">
            <v>0</v>
          </cell>
          <cell r="BI270">
            <v>0</v>
          </cell>
          <cell r="BJ270">
            <v>191755</v>
          </cell>
          <cell r="BK270">
            <v>191755</v>
          </cell>
          <cell r="BL270">
            <v>0</v>
          </cell>
          <cell r="BN270">
            <v>0</v>
          </cell>
          <cell r="BO270">
            <v>0</v>
          </cell>
          <cell r="BQ270">
            <v>37111</v>
          </cell>
          <cell r="BR270">
            <v>19672.25</v>
          </cell>
          <cell r="BU270">
            <v>0</v>
          </cell>
          <cell r="BV270">
            <v>261</v>
          </cell>
        </row>
        <row r="271">
          <cell r="A271">
            <v>262</v>
          </cell>
          <cell r="B271">
            <v>262</v>
          </cell>
          <cell r="C271" t="str">
            <v>SAUGUS</v>
          </cell>
          <cell r="D271">
            <v>130</v>
          </cell>
          <cell r="E271">
            <v>1710163</v>
          </cell>
          <cell r="F271">
            <v>115804</v>
          </cell>
          <cell r="G271">
            <v>1825967</v>
          </cell>
          <cell r="I271">
            <v>0</v>
          </cell>
          <cell r="J271">
            <v>0</v>
          </cell>
          <cell r="K271">
            <v>115804</v>
          </cell>
          <cell r="L271">
            <v>115804</v>
          </cell>
          <cell r="N271">
            <v>1710163</v>
          </cell>
          <cell r="P271">
            <v>0</v>
          </cell>
          <cell r="Q271">
            <v>0</v>
          </cell>
          <cell r="R271">
            <v>115804</v>
          </cell>
          <cell r="S271">
            <v>115804</v>
          </cell>
          <cell r="U271">
            <v>325683</v>
          </cell>
          <cell r="V271">
            <v>0</v>
          </cell>
          <cell r="W271">
            <v>262</v>
          </cell>
          <cell r="X271">
            <v>130</v>
          </cell>
          <cell r="Y271">
            <v>1710163</v>
          </cell>
          <cell r="Z271">
            <v>0</v>
          </cell>
          <cell r="AA271">
            <v>1710163</v>
          </cell>
          <cell r="AB271">
            <v>115804</v>
          </cell>
          <cell r="AC271">
            <v>1825967</v>
          </cell>
          <cell r="AD271">
            <v>0</v>
          </cell>
          <cell r="AE271">
            <v>0</v>
          </cell>
          <cell r="AF271">
            <v>0</v>
          </cell>
          <cell r="AG271">
            <v>1825967</v>
          </cell>
          <cell r="AI271">
            <v>262</v>
          </cell>
          <cell r="AJ271">
            <v>262</v>
          </cell>
          <cell r="AK271" t="str">
            <v>SAUGUS</v>
          </cell>
          <cell r="AL271">
            <v>1710163</v>
          </cell>
          <cell r="AM271">
            <v>1729627</v>
          </cell>
          <cell r="AN271">
            <v>0</v>
          </cell>
          <cell r="AO271">
            <v>13920</v>
          </cell>
          <cell r="AP271">
            <v>102597.25</v>
          </cell>
          <cell r="AQ271">
            <v>18069.25</v>
          </cell>
          <cell r="AR271">
            <v>46318.5</v>
          </cell>
          <cell r="AS271">
            <v>28974</v>
          </cell>
          <cell r="AT271">
            <v>0</v>
          </cell>
          <cell r="AU271">
            <v>209879</v>
          </cell>
          <cell r="AV271">
            <v>0</v>
          </cell>
          <cell r="AX271">
            <v>262</v>
          </cell>
          <cell r="AY271" t="str">
            <v>SAUGUS</v>
          </cell>
          <cell r="BC271">
            <v>0</v>
          </cell>
          <cell r="BF271">
            <v>0</v>
          </cell>
          <cell r="BG271">
            <v>0</v>
          </cell>
          <cell r="BI271">
            <v>0</v>
          </cell>
          <cell r="BJ271">
            <v>0</v>
          </cell>
          <cell r="BK271">
            <v>0</v>
          </cell>
          <cell r="BL271">
            <v>0</v>
          </cell>
          <cell r="BN271">
            <v>0</v>
          </cell>
          <cell r="BO271">
            <v>0</v>
          </cell>
          <cell r="BQ271">
            <v>240358</v>
          </cell>
          <cell r="BR271">
            <v>0</v>
          </cell>
          <cell r="BU271">
            <v>0</v>
          </cell>
          <cell r="BV271">
            <v>262</v>
          </cell>
        </row>
        <row r="272">
          <cell r="A272">
            <v>263</v>
          </cell>
          <cell r="B272">
            <v>263</v>
          </cell>
          <cell r="C272" t="str">
            <v>SAVOY</v>
          </cell>
          <cell r="D272">
            <v>3</v>
          </cell>
          <cell r="E272">
            <v>55953</v>
          </cell>
          <cell r="F272">
            <v>2679</v>
          </cell>
          <cell r="G272">
            <v>58632</v>
          </cell>
          <cell r="I272">
            <v>26113.815825795322</v>
          </cell>
          <cell r="J272">
            <v>0.71106373930007682</v>
          </cell>
          <cell r="K272">
            <v>2679</v>
          </cell>
          <cell r="L272">
            <v>28792.815825795322</v>
          </cell>
          <cell r="N272">
            <v>29839.184174204678</v>
          </cell>
          <cell r="P272">
            <v>0</v>
          </cell>
          <cell r="Q272">
            <v>26113.815825795322</v>
          </cell>
          <cell r="R272">
            <v>2679</v>
          </cell>
          <cell r="S272">
            <v>28792.815825795322</v>
          </cell>
          <cell r="U272">
            <v>39404</v>
          </cell>
          <cell r="V272">
            <v>0</v>
          </cell>
          <cell r="W272">
            <v>263</v>
          </cell>
          <cell r="X272">
            <v>3</v>
          </cell>
          <cell r="Y272">
            <v>55953</v>
          </cell>
          <cell r="Z272">
            <v>0</v>
          </cell>
          <cell r="AA272">
            <v>55953</v>
          </cell>
          <cell r="AB272">
            <v>2679</v>
          </cell>
          <cell r="AC272">
            <v>58632</v>
          </cell>
          <cell r="AD272">
            <v>0</v>
          </cell>
          <cell r="AE272">
            <v>0</v>
          </cell>
          <cell r="AF272">
            <v>0</v>
          </cell>
          <cell r="AG272">
            <v>58632</v>
          </cell>
          <cell r="AI272">
            <v>263</v>
          </cell>
          <cell r="AJ272">
            <v>263</v>
          </cell>
          <cell r="AK272" t="str">
            <v>SAVOY</v>
          </cell>
          <cell r="AL272">
            <v>55953</v>
          </cell>
          <cell r="AM272">
            <v>28338</v>
          </cell>
          <cell r="AN272">
            <v>27615</v>
          </cell>
          <cell r="AO272">
            <v>0</v>
          </cell>
          <cell r="AP272">
            <v>4792.75</v>
          </cell>
          <cell r="AQ272">
            <v>0</v>
          </cell>
          <cell r="AR272">
            <v>4317.25</v>
          </cell>
          <cell r="AS272">
            <v>0</v>
          </cell>
          <cell r="AT272">
            <v>0</v>
          </cell>
          <cell r="AU272">
            <v>36725</v>
          </cell>
          <cell r="AV272">
            <v>26113.815825795322</v>
          </cell>
          <cell r="AX272">
            <v>263</v>
          </cell>
          <cell r="AY272" t="str">
            <v>SAVOY</v>
          </cell>
          <cell r="BC272">
            <v>0</v>
          </cell>
          <cell r="BF272">
            <v>0</v>
          </cell>
          <cell r="BG272">
            <v>0</v>
          </cell>
          <cell r="BI272">
            <v>0</v>
          </cell>
          <cell r="BJ272">
            <v>27615</v>
          </cell>
          <cell r="BK272">
            <v>27615</v>
          </cell>
          <cell r="BL272">
            <v>0</v>
          </cell>
          <cell r="BN272">
            <v>0</v>
          </cell>
          <cell r="BO272">
            <v>0</v>
          </cell>
          <cell r="BQ272">
            <v>9330</v>
          </cell>
          <cell r="BR272">
            <v>0</v>
          </cell>
          <cell r="BU272">
            <v>0</v>
          </cell>
          <cell r="BV272">
            <v>263</v>
          </cell>
        </row>
        <row r="273">
          <cell r="A273">
            <v>264</v>
          </cell>
          <cell r="B273">
            <v>264</v>
          </cell>
          <cell r="C273" t="str">
            <v>SCITUATE</v>
          </cell>
          <cell r="D273">
            <v>18</v>
          </cell>
          <cell r="E273">
            <v>216702</v>
          </cell>
          <cell r="F273">
            <v>16074</v>
          </cell>
          <cell r="G273">
            <v>232776</v>
          </cell>
          <cell r="I273">
            <v>54049.877644576613</v>
          </cell>
          <cell r="J273">
            <v>0.85232343649666065</v>
          </cell>
          <cell r="K273">
            <v>16074</v>
          </cell>
          <cell r="L273">
            <v>70123.877644576613</v>
          </cell>
          <cell r="N273">
            <v>162652.1223554234</v>
          </cell>
          <cell r="P273">
            <v>0</v>
          </cell>
          <cell r="Q273">
            <v>54049.877644576613</v>
          </cell>
          <cell r="R273">
            <v>16074</v>
          </cell>
          <cell r="S273">
            <v>70123.877644576613</v>
          </cell>
          <cell r="U273">
            <v>79488.75</v>
          </cell>
          <cell r="V273">
            <v>0</v>
          </cell>
          <cell r="W273">
            <v>264</v>
          </cell>
          <cell r="X273">
            <v>18</v>
          </cell>
          <cell r="Y273">
            <v>216702</v>
          </cell>
          <cell r="Z273">
            <v>0</v>
          </cell>
          <cell r="AA273">
            <v>216702</v>
          </cell>
          <cell r="AB273">
            <v>16074</v>
          </cell>
          <cell r="AC273">
            <v>232776</v>
          </cell>
          <cell r="AD273">
            <v>0</v>
          </cell>
          <cell r="AE273">
            <v>0</v>
          </cell>
          <cell r="AF273">
            <v>0</v>
          </cell>
          <cell r="AG273">
            <v>232776</v>
          </cell>
          <cell r="AI273">
            <v>264</v>
          </cell>
          <cell r="AJ273">
            <v>264</v>
          </cell>
          <cell r="AK273" t="str">
            <v>SCITUATE</v>
          </cell>
          <cell r="AL273">
            <v>216702</v>
          </cell>
          <cell r="AM273">
            <v>159545</v>
          </cell>
          <cell r="AN273">
            <v>57157</v>
          </cell>
          <cell r="AO273">
            <v>1667.5</v>
          </cell>
          <cell r="AP273">
            <v>4590.25</v>
          </cell>
          <cell r="AQ273">
            <v>0</v>
          </cell>
          <cell r="AR273">
            <v>0</v>
          </cell>
          <cell r="AS273">
            <v>0</v>
          </cell>
          <cell r="AT273">
            <v>0</v>
          </cell>
          <cell r="AU273">
            <v>63414.75</v>
          </cell>
          <cell r="AV273">
            <v>54049.877644576613</v>
          </cell>
          <cell r="AX273">
            <v>264</v>
          </cell>
          <cell r="AY273" t="str">
            <v>SCITUATE</v>
          </cell>
          <cell r="BC273">
            <v>0</v>
          </cell>
          <cell r="BF273">
            <v>0</v>
          </cell>
          <cell r="BG273">
            <v>0</v>
          </cell>
          <cell r="BI273">
            <v>0</v>
          </cell>
          <cell r="BJ273">
            <v>57157</v>
          </cell>
          <cell r="BK273">
            <v>57157</v>
          </cell>
          <cell r="BL273">
            <v>0</v>
          </cell>
          <cell r="BN273">
            <v>0</v>
          </cell>
          <cell r="BO273">
            <v>0</v>
          </cell>
          <cell r="BQ273">
            <v>0</v>
          </cell>
          <cell r="BR273">
            <v>0</v>
          </cell>
          <cell r="BU273">
            <v>0</v>
          </cell>
          <cell r="BV273">
            <v>264</v>
          </cell>
        </row>
        <row r="274">
          <cell r="A274">
            <v>265</v>
          </cell>
          <cell r="B274">
            <v>265</v>
          </cell>
          <cell r="C274" t="str">
            <v>SEEKONK</v>
          </cell>
          <cell r="D274">
            <v>1</v>
          </cell>
          <cell r="E274">
            <v>13293</v>
          </cell>
          <cell r="F274">
            <v>893</v>
          </cell>
          <cell r="G274">
            <v>14186</v>
          </cell>
          <cell r="I274">
            <v>12570.376743519726</v>
          </cell>
          <cell r="J274">
            <v>0.94563881317383025</v>
          </cell>
          <cell r="K274">
            <v>893</v>
          </cell>
          <cell r="L274">
            <v>13463.376743519726</v>
          </cell>
          <cell r="N274">
            <v>722.62325648027399</v>
          </cell>
          <cell r="P274">
            <v>0</v>
          </cell>
          <cell r="Q274">
            <v>12570.376743519726</v>
          </cell>
          <cell r="R274">
            <v>893</v>
          </cell>
          <cell r="S274">
            <v>13463.376743519726</v>
          </cell>
          <cell r="U274">
            <v>14186</v>
          </cell>
          <cell r="V274">
            <v>0</v>
          </cell>
          <cell r="W274">
            <v>265</v>
          </cell>
          <cell r="X274">
            <v>1</v>
          </cell>
          <cell r="Y274">
            <v>13293</v>
          </cell>
          <cell r="Z274">
            <v>0</v>
          </cell>
          <cell r="AA274">
            <v>13293</v>
          </cell>
          <cell r="AB274">
            <v>893</v>
          </cell>
          <cell r="AC274">
            <v>14186</v>
          </cell>
          <cell r="AD274">
            <v>0</v>
          </cell>
          <cell r="AE274">
            <v>0</v>
          </cell>
          <cell r="AF274">
            <v>0</v>
          </cell>
          <cell r="AG274">
            <v>14186</v>
          </cell>
          <cell r="AI274">
            <v>265</v>
          </cell>
          <cell r="AJ274">
            <v>265</v>
          </cell>
          <cell r="AK274" t="str">
            <v>SEEKONK</v>
          </cell>
          <cell r="AL274">
            <v>13293</v>
          </cell>
          <cell r="AM274">
            <v>0</v>
          </cell>
          <cell r="AN274">
            <v>13293</v>
          </cell>
          <cell r="AO274">
            <v>0</v>
          </cell>
          <cell r="AP274">
            <v>0</v>
          </cell>
          <cell r="AQ274">
            <v>0</v>
          </cell>
          <cell r="AR274">
            <v>0</v>
          </cell>
          <cell r="AS274">
            <v>0</v>
          </cell>
          <cell r="AT274">
            <v>0</v>
          </cell>
          <cell r="AU274">
            <v>13293</v>
          </cell>
          <cell r="AV274">
            <v>12570.376743519726</v>
          </cell>
          <cell r="AX274">
            <v>265</v>
          </cell>
          <cell r="AY274" t="str">
            <v>SEEKONK</v>
          </cell>
          <cell r="BC274">
            <v>0</v>
          </cell>
          <cell r="BF274">
            <v>0</v>
          </cell>
          <cell r="BG274">
            <v>0</v>
          </cell>
          <cell r="BI274">
            <v>0</v>
          </cell>
          <cell r="BJ274">
            <v>13293</v>
          </cell>
          <cell r="BK274">
            <v>13293</v>
          </cell>
          <cell r="BL274">
            <v>0</v>
          </cell>
          <cell r="BN274">
            <v>0</v>
          </cell>
          <cell r="BO274">
            <v>0</v>
          </cell>
          <cell r="BQ274">
            <v>0</v>
          </cell>
          <cell r="BR274">
            <v>0</v>
          </cell>
          <cell r="BU274">
            <v>0</v>
          </cell>
          <cell r="BV274">
            <v>265</v>
          </cell>
        </row>
        <row r="275">
          <cell r="A275">
            <v>266</v>
          </cell>
          <cell r="B275">
            <v>266</v>
          </cell>
          <cell r="C275" t="str">
            <v>SHARON</v>
          </cell>
          <cell r="D275">
            <v>8</v>
          </cell>
          <cell r="E275">
            <v>113320</v>
          </cell>
          <cell r="F275">
            <v>7144</v>
          </cell>
          <cell r="G275">
            <v>120464</v>
          </cell>
          <cell r="I275">
            <v>0</v>
          </cell>
          <cell r="J275">
            <v>0</v>
          </cell>
          <cell r="K275">
            <v>7144</v>
          </cell>
          <cell r="L275">
            <v>7144</v>
          </cell>
          <cell r="N275">
            <v>113320</v>
          </cell>
          <cell r="P275">
            <v>0</v>
          </cell>
          <cell r="Q275">
            <v>0</v>
          </cell>
          <cell r="R275">
            <v>7144</v>
          </cell>
          <cell r="S275">
            <v>7144</v>
          </cell>
          <cell r="U275">
            <v>16355.75</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0</v>
          </cell>
          <cell r="AU275">
            <v>9211.75</v>
          </cell>
          <cell r="AV275">
            <v>0</v>
          </cell>
          <cell r="AX275">
            <v>266</v>
          </cell>
          <cell r="AY275" t="str">
            <v>SHARON</v>
          </cell>
          <cell r="BC275">
            <v>0</v>
          </cell>
          <cell r="BF275">
            <v>0</v>
          </cell>
          <cell r="BG275">
            <v>0</v>
          </cell>
          <cell r="BI275">
            <v>0</v>
          </cell>
          <cell r="BJ275">
            <v>0</v>
          </cell>
          <cell r="BK275">
            <v>0</v>
          </cell>
          <cell r="BL275">
            <v>0</v>
          </cell>
          <cell r="BN275">
            <v>0</v>
          </cell>
          <cell r="BO275">
            <v>0</v>
          </cell>
          <cell r="BQ275">
            <v>0</v>
          </cell>
          <cell r="BR275">
            <v>614</v>
          </cell>
          <cell r="BU275">
            <v>0</v>
          </cell>
          <cell r="BV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Q276">
            <v>0</v>
          </cell>
          <cell r="BR276">
            <v>0</v>
          </cell>
          <cell r="BU276">
            <v>0</v>
          </cell>
          <cell r="BV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Q277">
            <v>0</v>
          </cell>
          <cell r="BR277">
            <v>0</v>
          </cell>
          <cell r="BU277">
            <v>0</v>
          </cell>
          <cell r="BV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Q278">
            <v>0</v>
          </cell>
          <cell r="BR278">
            <v>0</v>
          </cell>
          <cell r="BU278">
            <v>0</v>
          </cell>
          <cell r="BV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Q279">
            <v>0</v>
          </cell>
          <cell r="BR279">
            <v>0</v>
          </cell>
          <cell r="BT279" t="str">
            <v>fy12</v>
          </cell>
          <cell r="BU279">
            <v>0</v>
          </cell>
          <cell r="BV279">
            <v>270</v>
          </cell>
        </row>
        <row r="280">
          <cell r="A280">
            <v>271</v>
          </cell>
          <cell r="B280">
            <v>271</v>
          </cell>
          <cell r="C280" t="str">
            <v>SHREWSBURY</v>
          </cell>
          <cell r="D280">
            <v>72</v>
          </cell>
          <cell r="E280">
            <v>856437</v>
          </cell>
          <cell r="F280">
            <v>62973</v>
          </cell>
          <cell r="G280">
            <v>919410</v>
          </cell>
          <cell r="I280">
            <v>0</v>
          </cell>
          <cell r="J280">
            <v>0</v>
          </cell>
          <cell r="K280">
            <v>62973</v>
          </cell>
          <cell r="L280">
            <v>62973</v>
          </cell>
          <cell r="N280">
            <v>856437</v>
          </cell>
          <cell r="P280">
            <v>0</v>
          </cell>
          <cell r="Q280">
            <v>0</v>
          </cell>
          <cell r="R280">
            <v>62973</v>
          </cell>
          <cell r="S280">
            <v>62973</v>
          </cell>
          <cell r="U280">
            <v>123827.75</v>
          </cell>
          <cell r="V280">
            <v>0</v>
          </cell>
          <cell r="W280">
            <v>271</v>
          </cell>
          <cell r="X280">
            <v>72</v>
          </cell>
          <cell r="Y280">
            <v>856437</v>
          </cell>
          <cell r="Z280">
            <v>0</v>
          </cell>
          <cell r="AA280">
            <v>856437</v>
          </cell>
          <cell r="AB280">
            <v>62973</v>
          </cell>
          <cell r="AC280">
            <v>919410</v>
          </cell>
          <cell r="AD280">
            <v>0</v>
          </cell>
          <cell r="AE280">
            <v>0</v>
          </cell>
          <cell r="AF280">
            <v>0</v>
          </cell>
          <cell r="AG280">
            <v>919410</v>
          </cell>
          <cell r="AI280">
            <v>271</v>
          </cell>
          <cell r="AJ280">
            <v>271</v>
          </cell>
          <cell r="AK280" t="str">
            <v>SHREWSBURY</v>
          </cell>
          <cell r="AL280">
            <v>856437</v>
          </cell>
          <cell r="AM280">
            <v>1136634</v>
          </cell>
          <cell r="AN280">
            <v>0</v>
          </cell>
          <cell r="AO280">
            <v>21143</v>
          </cell>
          <cell r="AP280">
            <v>0</v>
          </cell>
          <cell r="AQ280">
            <v>0</v>
          </cell>
          <cell r="AR280">
            <v>0</v>
          </cell>
          <cell r="AS280">
            <v>39711.75</v>
          </cell>
          <cell r="AT280">
            <v>0</v>
          </cell>
          <cell r="AU280">
            <v>60854.75</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Q280">
            <v>26156</v>
          </cell>
          <cell r="BR280">
            <v>10561.75</v>
          </cell>
          <cell r="BU280">
            <v>0</v>
          </cell>
          <cell r="BV280">
            <v>271</v>
          </cell>
        </row>
        <row r="281">
          <cell r="A281">
            <v>272</v>
          </cell>
          <cell r="B281">
            <v>272</v>
          </cell>
          <cell r="C281" t="str">
            <v>SHUTESBURY</v>
          </cell>
          <cell r="D281">
            <v>0</v>
          </cell>
          <cell r="E281">
            <v>0</v>
          </cell>
          <cell r="F281">
            <v>0</v>
          </cell>
          <cell r="G281">
            <v>0</v>
          </cell>
          <cell r="I281">
            <v>0</v>
          </cell>
          <cell r="J281" t="str">
            <v/>
          </cell>
          <cell r="K281">
            <v>0</v>
          </cell>
          <cell r="L281">
            <v>0</v>
          </cell>
          <cell r="N281">
            <v>0</v>
          </cell>
          <cell r="P281">
            <v>0</v>
          </cell>
          <cell r="Q281">
            <v>0</v>
          </cell>
          <cell r="R281">
            <v>0</v>
          </cell>
          <cell r="S281">
            <v>0</v>
          </cell>
          <cell r="U281">
            <v>0</v>
          </cell>
          <cell r="V281">
            <v>0</v>
          </cell>
          <cell r="W281">
            <v>272</v>
          </cell>
          <cell r="AI281">
            <v>272</v>
          </cell>
          <cell r="AJ281">
            <v>272</v>
          </cell>
          <cell r="AK281" t="str">
            <v>SHUTESBURY</v>
          </cell>
          <cell r="AL281">
            <v>0</v>
          </cell>
          <cell r="AM281">
            <v>0</v>
          </cell>
          <cell r="AN281">
            <v>0</v>
          </cell>
          <cell r="AO281">
            <v>0</v>
          </cell>
          <cell r="AP281">
            <v>0</v>
          </cell>
          <cell r="AQ281">
            <v>0</v>
          </cell>
          <cell r="AR281">
            <v>0</v>
          </cell>
          <cell r="AS281">
            <v>0</v>
          </cell>
          <cell r="AT281">
            <v>0</v>
          </cell>
          <cell r="AU281">
            <v>0</v>
          </cell>
          <cell r="AV281">
            <v>0</v>
          </cell>
          <cell r="AX281">
            <v>272</v>
          </cell>
          <cell r="AY281" t="str">
            <v>SHUTESBURY</v>
          </cell>
          <cell r="BC281">
            <v>0</v>
          </cell>
          <cell r="BF281">
            <v>0</v>
          </cell>
          <cell r="BG281">
            <v>0</v>
          </cell>
          <cell r="BI281">
            <v>0</v>
          </cell>
          <cell r="BJ281">
            <v>0</v>
          </cell>
          <cell r="BK281">
            <v>0</v>
          </cell>
          <cell r="BL281">
            <v>0</v>
          </cell>
          <cell r="BN281">
            <v>0</v>
          </cell>
          <cell r="BO281">
            <v>0</v>
          </cell>
          <cell r="BQ281">
            <v>0</v>
          </cell>
          <cell r="BR281">
            <v>0</v>
          </cell>
          <cell r="BU281">
            <v>0</v>
          </cell>
          <cell r="BV281">
            <v>272</v>
          </cell>
        </row>
        <row r="282">
          <cell r="A282">
            <v>273</v>
          </cell>
          <cell r="B282">
            <v>273</v>
          </cell>
          <cell r="C282" t="str">
            <v>SOMERSET</v>
          </cell>
          <cell r="D282">
            <v>1</v>
          </cell>
          <cell r="E282">
            <v>12780</v>
          </cell>
          <cell r="F282">
            <v>893</v>
          </cell>
          <cell r="G282">
            <v>13673</v>
          </cell>
          <cell r="I282">
            <v>0</v>
          </cell>
          <cell r="J282">
            <v>0</v>
          </cell>
          <cell r="K282">
            <v>893</v>
          </cell>
          <cell r="L282">
            <v>893</v>
          </cell>
          <cell r="N282">
            <v>12780</v>
          </cell>
          <cell r="P282">
            <v>0</v>
          </cell>
          <cell r="Q282">
            <v>0</v>
          </cell>
          <cell r="R282">
            <v>893</v>
          </cell>
          <cell r="S282">
            <v>893</v>
          </cell>
          <cell r="U282">
            <v>21228.75</v>
          </cell>
          <cell r="V282">
            <v>0</v>
          </cell>
          <cell r="W282">
            <v>273</v>
          </cell>
          <cell r="X282">
            <v>1</v>
          </cell>
          <cell r="Y282">
            <v>12780</v>
          </cell>
          <cell r="Z282">
            <v>0</v>
          </cell>
          <cell r="AA282">
            <v>12780</v>
          </cell>
          <cell r="AB282">
            <v>893</v>
          </cell>
          <cell r="AC282">
            <v>13673</v>
          </cell>
          <cell r="AD282">
            <v>0</v>
          </cell>
          <cell r="AE282">
            <v>0</v>
          </cell>
          <cell r="AF282">
            <v>0</v>
          </cell>
          <cell r="AG282">
            <v>13673</v>
          </cell>
          <cell r="AI282">
            <v>273</v>
          </cell>
          <cell r="AJ282">
            <v>273</v>
          </cell>
          <cell r="AK282" t="str">
            <v>SOMERSET</v>
          </cell>
          <cell r="AL282">
            <v>12780</v>
          </cell>
          <cell r="AM282">
            <v>89089</v>
          </cell>
          <cell r="AN282">
            <v>0</v>
          </cell>
          <cell r="AO282">
            <v>846.25</v>
          </cell>
          <cell r="AP282">
            <v>8024</v>
          </cell>
          <cell r="AQ282">
            <v>0</v>
          </cell>
          <cell r="AR282">
            <v>11465.5</v>
          </cell>
          <cell r="AS282">
            <v>0</v>
          </cell>
          <cell r="AT282">
            <v>0</v>
          </cell>
          <cell r="AU282">
            <v>20335.75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Q282">
            <v>8355</v>
          </cell>
          <cell r="BR282">
            <v>0</v>
          </cell>
          <cell r="BT282" t="str">
            <v>fy12</v>
          </cell>
          <cell r="BU282">
            <v>0</v>
          </cell>
          <cell r="BV282">
            <v>273</v>
          </cell>
        </row>
        <row r="283">
          <cell r="A283">
            <v>274</v>
          </cell>
          <cell r="B283">
            <v>274</v>
          </cell>
          <cell r="C283" t="str">
            <v>SOMERVILLE</v>
          </cell>
          <cell r="D283">
            <v>476</v>
          </cell>
          <cell r="E283">
            <v>7125628</v>
          </cell>
          <cell r="F283">
            <v>424640</v>
          </cell>
          <cell r="G283">
            <v>7550268</v>
          </cell>
          <cell r="I283">
            <v>173511.48327401342</v>
          </cell>
          <cell r="J283">
            <v>0.20725206815694741</v>
          </cell>
          <cell r="K283">
            <v>424640</v>
          </cell>
          <cell r="L283">
            <v>598151.48327401339</v>
          </cell>
          <cell r="N283">
            <v>6952116.5167259863</v>
          </cell>
          <cell r="P283">
            <v>0</v>
          </cell>
          <cell r="Q283">
            <v>173511.48327401342</v>
          </cell>
          <cell r="R283">
            <v>424640</v>
          </cell>
          <cell r="S283">
            <v>598151.48327401339</v>
          </cell>
          <cell r="U283">
            <v>1261840.25</v>
          </cell>
          <cell r="V283">
            <v>0</v>
          </cell>
          <cell r="W283">
            <v>274</v>
          </cell>
          <cell r="X283">
            <v>476</v>
          </cell>
          <cell r="Y283">
            <v>7125628</v>
          </cell>
          <cell r="Z283">
            <v>0</v>
          </cell>
          <cell r="AA283">
            <v>7125628</v>
          </cell>
          <cell r="AB283">
            <v>424640</v>
          </cell>
          <cell r="AC283">
            <v>7550268</v>
          </cell>
          <cell r="AD283">
            <v>0</v>
          </cell>
          <cell r="AE283">
            <v>0</v>
          </cell>
          <cell r="AF283">
            <v>0</v>
          </cell>
          <cell r="AG283">
            <v>7550268</v>
          </cell>
          <cell r="AI283">
            <v>274</v>
          </cell>
          <cell r="AJ283">
            <v>274</v>
          </cell>
          <cell r="AK283" t="str">
            <v>SOMERVILLE</v>
          </cell>
          <cell r="AL283">
            <v>7125628</v>
          </cell>
          <cell r="AM283">
            <v>6942142</v>
          </cell>
          <cell r="AN283">
            <v>183486</v>
          </cell>
          <cell r="AO283">
            <v>154699.25</v>
          </cell>
          <cell r="AP283">
            <v>172666.5</v>
          </cell>
          <cell r="AQ283">
            <v>36642.5</v>
          </cell>
          <cell r="AR283">
            <v>0</v>
          </cell>
          <cell r="AS283">
            <v>289706</v>
          </cell>
          <cell r="AT283">
            <v>0</v>
          </cell>
          <cell r="AU283">
            <v>837200.25</v>
          </cell>
          <cell r="AV283">
            <v>173511.48327401342</v>
          </cell>
          <cell r="AX283">
            <v>274</v>
          </cell>
          <cell r="AY283" t="str">
            <v>SOMERVILLE</v>
          </cell>
          <cell r="BC283">
            <v>0</v>
          </cell>
          <cell r="BF283">
            <v>0</v>
          </cell>
          <cell r="BG283">
            <v>0</v>
          </cell>
          <cell r="BI283">
            <v>0</v>
          </cell>
          <cell r="BJ283">
            <v>183486</v>
          </cell>
          <cell r="BK283">
            <v>183486</v>
          </cell>
          <cell r="BL283">
            <v>0</v>
          </cell>
          <cell r="BN283">
            <v>0</v>
          </cell>
          <cell r="BO283">
            <v>0</v>
          </cell>
          <cell r="BQ283">
            <v>81222</v>
          </cell>
          <cell r="BR283">
            <v>211688.75</v>
          </cell>
          <cell r="BU283">
            <v>0</v>
          </cell>
          <cell r="BV283">
            <v>274</v>
          </cell>
        </row>
        <row r="284">
          <cell r="A284">
            <v>275</v>
          </cell>
          <cell r="B284">
            <v>276</v>
          </cell>
          <cell r="C284" t="str">
            <v>SOUTHAMPTON</v>
          </cell>
          <cell r="D284">
            <v>1</v>
          </cell>
          <cell r="E284">
            <v>9568</v>
          </cell>
          <cell r="F284">
            <v>893</v>
          </cell>
          <cell r="G284">
            <v>10461</v>
          </cell>
          <cell r="I284">
            <v>0</v>
          </cell>
          <cell r="J284">
            <v>0</v>
          </cell>
          <cell r="K284">
            <v>893</v>
          </cell>
          <cell r="L284">
            <v>893</v>
          </cell>
          <cell r="N284">
            <v>9568</v>
          </cell>
          <cell r="P284">
            <v>0</v>
          </cell>
          <cell r="Q284">
            <v>0</v>
          </cell>
          <cell r="R284">
            <v>893</v>
          </cell>
          <cell r="S284">
            <v>893</v>
          </cell>
          <cell r="U284">
            <v>4516.5</v>
          </cell>
          <cell r="V284">
            <v>0</v>
          </cell>
          <cell r="W284">
            <v>275</v>
          </cell>
          <cell r="X284">
            <v>1</v>
          </cell>
          <cell r="Y284">
            <v>9568</v>
          </cell>
          <cell r="Z284">
            <v>0</v>
          </cell>
          <cell r="AA284">
            <v>9568</v>
          </cell>
          <cell r="AB284">
            <v>893</v>
          </cell>
          <cell r="AC284">
            <v>10461</v>
          </cell>
          <cell r="AD284">
            <v>0</v>
          </cell>
          <cell r="AE284">
            <v>0</v>
          </cell>
          <cell r="AF284">
            <v>0</v>
          </cell>
          <cell r="AG284">
            <v>10461</v>
          </cell>
          <cell r="AI284">
            <v>275</v>
          </cell>
          <cell r="AJ284">
            <v>276</v>
          </cell>
          <cell r="AK284" t="str">
            <v>SOUTHAMPTON</v>
          </cell>
          <cell r="AL284">
            <v>9568</v>
          </cell>
          <cell r="AM284">
            <v>13277</v>
          </cell>
          <cell r="AN284">
            <v>0</v>
          </cell>
          <cell r="AO284">
            <v>861.75</v>
          </cell>
          <cell r="AP284">
            <v>0</v>
          </cell>
          <cell r="AQ284">
            <v>158.75</v>
          </cell>
          <cell r="AR284">
            <v>9.25</v>
          </cell>
          <cell r="AS284">
            <v>2593.75</v>
          </cell>
          <cell r="AT284">
            <v>0</v>
          </cell>
          <cell r="AU284">
            <v>3623.5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Q284">
            <v>2675</v>
          </cell>
          <cell r="BR284">
            <v>2199</v>
          </cell>
          <cell r="BU284">
            <v>0</v>
          </cell>
          <cell r="BV284">
            <v>275</v>
          </cell>
        </row>
        <row r="285">
          <cell r="A285">
            <v>276</v>
          </cell>
          <cell r="B285">
            <v>277</v>
          </cell>
          <cell r="C285" t="str">
            <v>SOUTHBOROUGH</v>
          </cell>
          <cell r="D285">
            <v>1</v>
          </cell>
          <cell r="E285">
            <v>16113</v>
          </cell>
          <cell r="F285">
            <v>880</v>
          </cell>
          <cell r="G285">
            <v>16993</v>
          </cell>
          <cell r="I285">
            <v>0</v>
          </cell>
          <cell r="J285">
            <v>0</v>
          </cell>
          <cell r="K285">
            <v>880</v>
          </cell>
          <cell r="L285">
            <v>880</v>
          </cell>
          <cell r="N285">
            <v>16113</v>
          </cell>
          <cell r="P285">
            <v>0</v>
          </cell>
          <cell r="Q285">
            <v>0</v>
          </cell>
          <cell r="R285">
            <v>880</v>
          </cell>
          <cell r="S285">
            <v>880</v>
          </cell>
          <cell r="U285">
            <v>8470.25</v>
          </cell>
          <cell r="V285">
            <v>0</v>
          </cell>
          <cell r="W285">
            <v>276</v>
          </cell>
          <cell r="X285">
            <v>1</v>
          </cell>
          <cell r="Y285">
            <v>16113</v>
          </cell>
          <cell r="Z285">
            <v>0</v>
          </cell>
          <cell r="AA285">
            <v>16113</v>
          </cell>
          <cell r="AB285">
            <v>880</v>
          </cell>
          <cell r="AC285">
            <v>16993</v>
          </cell>
          <cell r="AD285">
            <v>0</v>
          </cell>
          <cell r="AE285">
            <v>0</v>
          </cell>
          <cell r="AF285">
            <v>0</v>
          </cell>
          <cell r="AG285">
            <v>16993</v>
          </cell>
          <cell r="AI285">
            <v>276</v>
          </cell>
          <cell r="AJ285">
            <v>277</v>
          </cell>
          <cell r="AK285" t="str">
            <v>SOUTHBOROUGH</v>
          </cell>
          <cell r="AL285">
            <v>16113</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Q285">
            <v>489</v>
          </cell>
          <cell r="BR285">
            <v>0</v>
          </cell>
          <cell r="BU285">
            <v>0</v>
          </cell>
          <cell r="BV285">
            <v>276</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U286">
            <v>1561.25</v>
          </cell>
          <cell r="V286">
            <v>0</v>
          </cell>
          <cell r="W286">
            <v>277</v>
          </cell>
          <cell r="AI286">
            <v>277</v>
          </cell>
          <cell r="AJ286">
            <v>278</v>
          </cell>
          <cell r="AK286" t="str">
            <v>SOUTHBRIDGE</v>
          </cell>
          <cell r="AL286">
            <v>0</v>
          </cell>
          <cell r="AM286">
            <v>12796</v>
          </cell>
          <cell r="AN286">
            <v>0</v>
          </cell>
          <cell r="AO286">
            <v>62.25</v>
          </cell>
          <cell r="AP286">
            <v>53</v>
          </cell>
          <cell r="AQ286">
            <v>0</v>
          </cell>
          <cell r="AR286">
            <v>1446</v>
          </cell>
          <cell r="AS286">
            <v>0</v>
          </cell>
          <cell r="AT286">
            <v>0</v>
          </cell>
          <cell r="AU286">
            <v>1561.25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Q286">
            <v>191</v>
          </cell>
          <cell r="BR286">
            <v>59</v>
          </cell>
          <cell r="BU286">
            <v>0</v>
          </cell>
          <cell r="BV286">
            <v>277</v>
          </cell>
        </row>
        <row r="287">
          <cell r="A287">
            <v>278</v>
          </cell>
          <cell r="B287">
            <v>275</v>
          </cell>
          <cell r="C287" t="str">
            <v>SOUTH HADLEY</v>
          </cell>
          <cell r="D287">
            <v>102</v>
          </cell>
          <cell r="E287">
            <v>1169211</v>
          </cell>
          <cell r="F287">
            <v>90735</v>
          </cell>
          <cell r="G287">
            <v>1259946</v>
          </cell>
          <cell r="I287">
            <v>147508.30718935945</v>
          </cell>
          <cell r="J287">
            <v>0.46801513170904563</v>
          </cell>
          <cell r="K287">
            <v>90735</v>
          </cell>
          <cell r="L287">
            <v>238243.30718935945</v>
          </cell>
          <cell r="N287">
            <v>1021702.6928106406</v>
          </cell>
          <cell r="P287">
            <v>0</v>
          </cell>
          <cell r="Q287">
            <v>147508.30718935945</v>
          </cell>
          <cell r="R287">
            <v>90735</v>
          </cell>
          <cell r="S287">
            <v>238243.30718935945</v>
          </cell>
          <cell r="U287">
            <v>405913.5</v>
          </cell>
          <cell r="V287">
            <v>0</v>
          </cell>
          <cell r="W287">
            <v>278</v>
          </cell>
          <cell r="X287">
            <v>102</v>
          </cell>
          <cell r="Y287">
            <v>1169211</v>
          </cell>
          <cell r="Z287">
            <v>0</v>
          </cell>
          <cell r="AA287">
            <v>1169211</v>
          </cell>
          <cell r="AB287">
            <v>90735</v>
          </cell>
          <cell r="AC287">
            <v>1259946</v>
          </cell>
          <cell r="AD287">
            <v>0</v>
          </cell>
          <cell r="AE287">
            <v>0</v>
          </cell>
          <cell r="AF287">
            <v>0</v>
          </cell>
          <cell r="AG287">
            <v>1259946</v>
          </cell>
          <cell r="AI287">
            <v>278</v>
          </cell>
          <cell r="AJ287">
            <v>275</v>
          </cell>
          <cell r="AK287" t="str">
            <v>SOUTH HADLEY</v>
          </cell>
          <cell r="AL287">
            <v>1169211</v>
          </cell>
          <cell r="AM287">
            <v>1013223</v>
          </cell>
          <cell r="AN287">
            <v>155988</v>
          </cell>
          <cell r="AO287">
            <v>33676.5</v>
          </cell>
          <cell r="AP287">
            <v>16472.75</v>
          </cell>
          <cell r="AQ287">
            <v>51752</v>
          </cell>
          <cell r="AR287">
            <v>28217.5</v>
          </cell>
          <cell r="AS287">
            <v>29071.75</v>
          </cell>
          <cell r="AT287">
            <v>0</v>
          </cell>
          <cell r="AU287">
            <v>315178.5</v>
          </cell>
          <cell r="AV287">
            <v>147508.30718935945</v>
          </cell>
          <cell r="AX287">
            <v>278</v>
          </cell>
          <cell r="AY287" t="str">
            <v>SOUTH HADLEY</v>
          </cell>
          <cell r="BC287">
            <v>0</v>
          </cell>
          <cell r="BF287">
            <v>0</v>
          </cell>
          <cell r="BG287">
            <v>0</v>
          </cell>
          <cell r="BI287">
            <v>0</v>
          </cell>
          <cell r="BJ287">
            <v>155988</v>
          </cell>
          <cell r="BK287">
            <v>155988</v>
          </cell>
          <cell r="BL287">
            <v>0</v>
          </cell>
          <cell r="BN287">
            <v>0</v>
          </cell>
          <cell r="BO287">
            <v>0</v>
          </cell>
          <cell r="BQ287">
            <v>130794</v>
          </cell>
          <cell r="BR287">
            <v>22244.25</v>
          </cell>
          <cell r="BU287">
            <v>0</v>
          </cell>
          <cell r="BV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Q288">
            <v>0</v>
          </cell>
          <cell r="BR288">
            <v>0</v>
          </cell>
          <cell r="BU288">
            <v>0</v>
          </cell>
          <cell r="BV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Q289">
            <v>0</v>
          </cell>
          <cell r="BR289">
            <v>0</v>
          </cell>
          <cell r="BU289">
            <v>0</v>
          </cell>
          <cell r="BV289">
            <v>280</v>
          </cell>
        </row>
        <row r="290">
          <cell r="A290">
            <v>281</v>
          </cell>
          <cell r="B290">
            <v>281</v>
          </cell>
          <cell r="C290" t="str">
            <v>SPRINGFIELD</v>
          </cell>
          <cell r="D290">
            <v>3299</v>
          </cell>
          <cell r="E290">
            <v>35746039</v>
          </cell>
          <cell r="F290">
            <v>2939397</v>
          </cell>
          <cell r="G290">
            <v>38685436</v>
          </cell>
          <cell r="I290">
            <v>4542827.1087943772</v>
          </cell>
          <cell r="J290">
            <v>0.6326035881733687</v>
          </cell>
          <cell r="K290">
            <v>2939397</v>
          </cell>
          <cell r="L290">
            <v>7482224.1087943772</v>
          </cell>
          <cell r="N290">
            <v>31203211.891205624</v>
          </cell>
          <cell r="P290">
            <v>0</v>
          </cell>
          <cell r="Q290">
            <v>4542827.1087943772</v>
          </cell>
          <cell r="R290">
            <v>2939397</v>
          </cell>
          <cell r="S290">
            <v>7482224.1087943772</v>
          </cell>
          <cell r="U290">
            <v>10120556.25</v>
          </cell>
          <cell r="V290">
            <v>0</v>
          </cell>
          <cell r="W290">
            <v>281</v>
          </cell>
          <cell r="X290">
            <v>3299</v>
          </cell>
          <cell r="Y290">
            <v>35746039</v>
          </cell>
          <cell r="Z290">
            <v>0</v>
          </cell>
          <cell r="AA290">
            <v>35746039</v>
          </cell>
          <cell r="AB290">
            <v>2939397</v>
          </cell>
          <cell r="AC290">
            <v>38685436</v>
          </cell>
          <cell r="AD290">
            <v>0</v>
          </cell>
          <cell r="AE290">
            <v>0</v>
          </cell>
          <cell r="AF290">
            <v>0</v>
          </cell>
          <cell r="AG290">
            <v>38685436</v>
          </cell>
          <cell r="AI290">
            <v>281</v>
          </cell>
          <cell r="AJ290">
            <v>281</v>
          </cell>
          <cell r="AK290" t="str">
            <v>SPRINGFIELD</v>
          </cell>
          <cell r="AL290">
            <v>35746039</v>
          </cell>
          <cell r="AM290">
            <v>30942062</v>
          </cell>
          <cell r="AN290">
            <v>4803977</v>
          </cell>
          <cell r="AO290">
            <v>810043.25</v>
          </cell>
          <cell r="AP290">
            <v>877128.25</v>
          </cell>
          <cell r="AQ290">
            <v>606891.75</v>
          </cell>
          <cell r="AR290">
            <v>83119</v>
          </cell>
          <cell r="AS290">
            <v>0</v>
          </cell>
          <cell r="AT290">
            <v>0</v>
          </cell>
          <cell r="AU290">
            <v>7181159.25</v>
          </cell>
          <cell r="AV290">
            <v>4542827.1087943772</v>
          </cell>
          <cell r="AX290">
            <v>281</v>
          </cell>
          <cell r="AY290" t="str">
            <v>SPRINGFIELD</v>
          </cell>
          <cell r="BC290">
            <v>0</v>
          </cell>
          <cell r="BF290">
            <v>0</v>
          </cell>
          <cell r="BG290">
            <v>0</v>
          </cell>
          <cell r="BI290">
            <v>0</v>
          </cell>
          <cell r="BJ290">
            <v>4803977</v>
          </cell>
          <cell r="BK290">
            <v>4803977</v>
          </cell>
          <cell r="BL290">
            <v>0</v>
          </cell>
          <cell r="BN290">
            <v>0</v>
          </cell>
          <cell r="BO290">
            <v>0</v>
          </cell>
          <cell r="BQ290">
            <v>5501115</v>
          </cell>
          <cell r="BR290">
            <v>807682.75</v>
          </cell>
          <cell r="BU290">
            <v>0</v>
          </cell>
          <cell r="BV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Q291">
            <v>0</v>
          </cell>
          <cell r="BR291">
            <v>0</v>
          </cell>
          <cell r="BU291">
            <v>0</v>
          </cell>
          <cell r="BV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Q292">
            <v>0</v>
          </cell>
          <cell r="BR292">
            <v>0</v>
          </cell>
          <cell r="BU292">
            <v>0</v>
          </cell>
          <cell r="BV292">
            <v>283</v>
          </cell>
        </row>
        <row r="293">
          <cell r="A293">
            <v>284</v>
          </cell>
          <cell r="B293">
            <v>284</v>
          </cell>
          <cell r="C293" t="str">
            <v>STONEHAM</v>
          </cell>
          <cell r="D293">
            <v>66</v>
          </cell>
          <cell r="E293">
            <v>750713</v>
          </cell>
          <cell r="F293">
            <v>58724</v>
          </cell>
          <cell r="G293">
            <v>809437</v>
          </cell>
          <cell r="I293">
            <v>0</v>
          </cell>
          <cell r="J293">
            <v>0</v>
          </cell>
          <cell r="K293">
            <v>58724</v>
          </cell>
          <cell r="L293">
            <v>58724</v>
          </cell>
          <cell r="N293">
            <v>750713</v>
          </cell>
          <cell r="P293">
            <v>0</v>
          </cell>
          <cell r="Q293">
            <v>0</v>
          </cell>
          <cell r="R293">
            <v>58724</v>
          </cell>
          <cell r="S293">
            <v>58724</v>
          </cell>
          <cell r="U293">
            <v>159416.25</v>
          </cell>
          <cell r="V293">
            <v>0</v>
          </cell>
          <cell r="W293">
            <v>284</v>
          </cell>
          <cell r="X293">
            <v>66</v>
          </cell>
          <cell r="Y293">
            <v>750713</v>
          </cell>
          <cell r="Z293">
            <v>0</v>
          </cell>
          <cell r="AA293">
            <v>750713</v>
          </cell>
          <cell r="AB293">
            <v>58724</v>
          </cell>
          <cell r="AC293">
            <v>809437</v>
          </cell>
          <cell r="AD293">
            <v>0</v>
          </cell>
          <cell r="AE293">
            <v>0</v>
          </cell>
          <cell r="AF293">
            <v>0</v>
          </cell>
          <cell r="AG293">
            <v>809437</v>
          </cell>
          <cell r="AI293">
            <v>284</v>
          </cell>
          <cell r="AJ293">
            <v>284</v>
          </cell>
          <cell r="AK293" t="str">
            <v>STONEHAM</v>
          </cell>
          <cell r="AL293">
            <v>750713</v>
          </cell>
          <cell r="AM293">
            <v>845332</v>
          </cell>
          <cell r="AN293">
            <v>0</v>
          </cell>
          <cell r="AO293">
            <v>0</v>
          </cell>
          <cell r="AP293">
            <v>47605.25</v>
          </cell>
          <cell r="AQ293">
            <v>24686.25</v>
          </cell>
          <cell r="AR293">
            <v>0</v>
          </cell>
          <cell r="AS293">
            <v>28400.75</v>
          </cell>
          <cell r="AT293">
            <v>0</v>
          </cell>
          <cell r="AU293">
            <v>100692.25</v>
          </cell>
          <cell r="AV293">
            <v>0</v>
          </cell>
          <cell r="AX293">
            <v>284</v>
          </cell>
          <cell r="AY293" t="str">
            <v>STONEHAM</v>
          </cell>
          <cell r="BC293">
            <v>0</v>
          </cell>
          <cell r="BF293">
            <v>0</v>
          </cell>
          <cell r="BG293">
            <v>0</v>
          </cell>
          <cell r="BI293">
            <v>0</v>
          </cell>
          <cell r="BJ293">
            <v>0</v>
          </cell>
          <cell r="BK293">
            <v>0</v>
          </cell>
          <cell r="BL293">
            <v>0</v>
          </cell>
          <cell r="BN293">
            <v>0</v>
          </cell>
          <cell r="BO293">
            <v>0</v>
          </cell>
          <cell r="BQ293">
            <v>0</v>
          </cell>
          <cell r="BR293">
            <v>0</v>
          </cell>
          <cell r="BU293">
            <v>0</v>
          </cell>
          <cell r="BV293">
            <v>284</v>
          </cell>
        </row>
        <row r="294">
          <cell r="A294">
            <v>285</v>
          </cell>
          <cell r="B294">
            <v>285</v>
          </cell>
          <cell r="C294" t="str">
            <v>STOUGHTON</v>
          </cell>
          <cell r="D294">
            <v>86</v>
          </cell>
          <cell r="E294">
            <v>1074274</v>
          </cell>
          <cell r="F294">
            <v>76543</v>
          </cell>
          <cell r="G294">
            <v>1150817</v>
          </cell>
          <cell r="I294">
            <v>104595.21784753102</v>
          </cell>
          <cell r="J294">
            <v>0.36165462080726324</v>
          </cell>
          <cell r="K294">
            <v>76543</v>
          </cell>
          <cell r="L294">
            <v>181138.21784753102</v>
          </cell>
          <cell r="N294">
            <v>969678.78215246904</v>
          </cell>
          <cell r="P294">
            <v>0</v>
          </cell>
          <cell r="Q294">
            <v>104595.21784753102</v>
          </cell>
          <cell r="R294">
            <v>76543</v>
          </cell>
          <cell r="S294">
            <v>181138.21784753102</v>
          </cell>
          <cell r="U294">
            <v>365756</v>
          </cell>
          <cell r="V294">
            <v>0</v>
          </cell>
          <cell r="W294">
            <v>285</v>
          </cell>
          <cell r="X294">
            <v>86</v>
          </cell>
          <cell r="Y294">
            <v>1074274</v>
          </cell>
          <cell r="Z294">
            <v>0</v>
          </cell>
          <cell r="AA294">
            <v>1074274</v>
          </cell>
          <cell r="AB294">
            <v>76543</v>
          </cell>
          <cell r="AC294">
            <v>1150817</v>
          </cell>
          <cell r="AD294">
            <v>0</v>
          </cell>
          <cell r="AE294">
            <v>0</v>
          </cell>
          <cell r="AF294">
            <v>0</v>
          </cell>
          <cell r="AG294">
            <v>1150817</v>
          </cell>
          <cell r="AI294">
            <v>285</v>
          </cell>
          <cell r="AJ294">
            <v>285</v>
          </cell>
          <cell r="AK294" t="str">
            <v>STOUGHTON</v>
          </cell>
          <cell r="AL294">
            <v>1074274</v>
          </cell>
          <cell r="AM294">
            <v>963666</v>
          </cell>
          <cell r="AN294">
            <v>110608</v>
          </cell>
          <cell r="AO294">
            <v>35654.5</v>
          </cell>
          <cell r="AP294">
            <v>72584.75</v>
          </cell>
          <cell r="AQ294">
            <v>38006.5</v>
          </cell>
          <cell r="AR294">
            <v>24383.75</v>
          </cell>
          <cell r="AS294">
            <v>7975.5</v>
          </cell>
          <cell r="AT294">
            <v>0</v>
          </cell>
          <cell r="AU294">
            <v>289213</v>
          </cell>
          <cell r="AV294">
            <v>104595.21784753102</v>
          </cell>
          <cell r="AX294">
            <v>285</v>
          </cell>
          <cell r="AY294" t="str">
            <v>STOUGHTON</v>
          </cell>
          <cell r="BC294">
            <v>0</v>
          </cell>
          <cell r="BF294">
            <v>0</v>
          </cell>
          <cell r="BG294">
            <v>0</v>
          </cell>
          <cell r="BI294">
            <v>0</v>
          </cell>
          <cell r="BJ294">
            <v>110608</v>
          </cell>
          <cell r="BK294">
            <v>110608</v>
          </cell>
          <cell r="BL294">
            <v>0</v>
          </cell>
          <cell r="BN294">
            <v>0</v>
          </cell>
          <cell r="BO294">
            <v>0</v>
          </cell>
          <cell r="BQ294">
            <v>77483</v>
          </cell>
          <cell r="BR294">
            <v>20577</v>
          </cell>
          <cell r="BU294">
            <v>0</v>
          </cell>
          <cell r="BV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Q295">
            <v>0</v>
          </cell>
          <cell r="BR295">
            <v>0</v>
          </cell>
          <cell r="BU295">
            <v>0</v>
          </cell>
          <cell r="BV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Q296">
            <v>0</v>
          </cell>
          <cell r="BR296">
            <v>0</v>
          </cell>
          <cell r="BU296">
            <v>0</v>
          </cell>
          <cell r="BV296">
            <v>287</v>
          </cell>
        </row>
        <row r="297">
          <cell r="A297">
            <v>288</v>
          </cell>
          <cell r="B297">
            <v>288</v>
          </cell>
          <cell r="C297" t="str">
            <v>SUDBURY</v>
          </cell>
          <cell r="D297">
            <v>3</v>
          </cell>
          <cell r="E297">
            <v>38043</v>
          </cell>
          <cell r="F297">
            <v>2640</v>
          </cell>
          <cell r="G297">
            <v>40683</v>
          </cell>
          <cell r="I297">
            <v>0</v>
          </cell>
          <cell r="J297">
            <v>0</v>
          </cell>
          <cell r="K297">
            <v>2640</v>
          </cell>
          <cell r="L297">
            <v>2640</v>
          </cell>
          <cell r="N297">
            <v>38043</v>
          </cell>
          <cell r="P297">
            <v>0</v>
          </cell>
          <cell r="Q297">
            <v>0</v>
          </cell>
          <cell r="R297">
            <v>2640</v>
          </cell>
          <cell r="S297">
            <v>2640</v>
          </cell>
          <cell r="U297">
            <v>22839.75</v>
          </cell>
          <cell r="V297">
            <v>0</v>
          </cell>
          <cell r="W297">
            <v>288</v>
          </cell>
          <cell r="X297">
            <v>3</v>
          </cell>
          <cell r="Y297">
            <v>38043</v>
          </cell>
          <cell r="Z297">
            <v>0</v>
          </cell>
          <cell r="AA297">
            <v>38043</v>
          </cell>
          <cell r="AB297">
            <v>2640</v>
          </cell>
          <cell r="AC297">
            <v>40683</v>
          </cell>
          <cell r="AD297">
            <v>0</v>
          </cell>
          <cell r="AE297">
            <v>0</v>
          </cell>
          <cell r="AF297">
            <v>0</v>
          </cell>
          <cell r="AG297">
            <v>40683</v>
          </cell>
          <cell r="AI297">
            <v>288</v>
          </cell>
          <cell r="AJ297">
            <v>288</v>
          </cell>
          <cell r="AK297" t="str">
            <v>SUDBURY</v>
          </cell>
          <cell r="AL297">
            <v>38043</v>
          </cell>
          <cell r="AM297">
            <v>60185</v>
          </cell>
          <cell r="AN297">
            <v>0</v>
          </cell>
          <cell r="AO297">
            <v>12180.25</v>
          </cell>
          <cell r="AP297">
            <v>0</v>
          </cell>
          <cell r="AQ297">
            <v>0</v>
          </cell>
          <cell r="AR297">
            <v>0</v>
          </cell>
          <cell r="AS297">
            <v>8019.5</v>
          </cell>
          <cell r="AT297">
            <v>0</v>
          </cell>
          <cell r="AU297">
            <v>20199.75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Q297">
            <v>801</v>
          </cell>
          <cell r="BR297">
            <v>12040.25</v>
          </cell>
          <cell r="BU297">
            <v>0</v>
          </cell>
          <cell r="BV297">
            <v>288</v>
          </cell>
        </row>
        <row r="298">
          <cell r="A298">
            <v>289</v>
          </cell>
          <cell r="B298">
            <v>289</v>
          </cell>
          <cell r="C298" t="str">
            <v>SUNDERLAND</v>
          </cell>
          <cell r="D298">
            <v>0</v>
          </cell>
          <cell r="E298">
            <v>0</v>
          </cell>
          <cell r="F298">
            <v>0</v>
          </cell>
          <cell r="G298">
            <v>0</v>
          </cell>
          <cell r="I298">
            <v>0</v>
          </cell>
          <cell r="J298">
            <v>0</v>
          </cell>
          <cell r="K298">
            <v>0</v>
          </cell>
          <cell r="L298">
            <v>0</v>
          </cell>
          <cell r="N298">
            <v>0</v>
          </cell>
          <cell r="P298">
            <v>0</v>
          </cell>
          <cell r="Q298">
            <v>0</v>
          </cell>
          <cell r="R298">
            <v>0</v>
          </cell>
          <cell r="S298">
            <v>0</v>
          </cell>
          <cell r="U298">
            <v>7939</v>
          </cell>
          <cell r="V298">
            <v>0</v>
          </cell>
          <cell r="W298">
            <v>289</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0</v>
          </cell>
          <cell r="AU298">
            <v>7939</v>
          </cell>
          <cell r="AV298">
            <v>0</v>
          </cell>
          <cell r="AX298">
            <v>289</v>
          </cell>
          <cell r="AY298" t="str">
            <v>SUNDERLAND</v>
          </cell>
          <cell r="BC298">
            <v>0</v>
          </cell>
          <cell r="BF298">
            <v>0</v>
          </cell>
          <cell r="BG298">
            <v>0</v>
          </cell>
          <cell r="BI298">
            <v>0</v>
          </cell>
          <cell r="BJ298">
            <v>0</v>
          </cell>
          <cell r="BK298">
            <v>0</v>
          </cell>
          <cell r="BL298">
            <v>0</v>
          </cell>
          <cell r="BN298">
            <v>0</v>
          </cell>
          <cell r="BO298">
            <v>0</v>
          </cell>
          <cell r="BQ298">
            <v>17635</v>
          </cell>
          <cell r="BR298">
            <v>7082</v>
          </cell>
          <cell r="BU298">
            <v>0</v>
          </cell>
          <cell r="BV298">
            <v>289</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U299">
            <v>1602.25</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Q299">
            <v>0</v>
          </cell>
          <cell r="BR299">
            <v>0</v>
          </cell>
          <cell r="BU299">
            <v>0</v>
          </cell>
          <cell r="BV299">
            <v>290</v>
          </cell>
        </row>
        <row r="300">
          <cell r="A300">
            <v>291</v>
          </cell>
          <cell r="B300">
            <v>291</v>
          </cell>
          <cell r="C300" t="str">
            <v>SWAMPSCOTT</v>
          </cell>
          <cell r="D300">
            <v>22</v>
          </cell>
          <cell r="E300">
            <v>275740</v>
          </cell>
          <cell r="F300">
            <v>19506</v>
          </cell>
          <cell r="G300">
            <v>295246</v>
          </cell>
          <cell r="I300">
            <v>75981.132999704088</v>
          </cell>
          <cell r="J300">
            <v>0.73199902696741403</v>
          </cell>
          <cell r="K300">
            <v>19506</v>
          </cell>
          <cell r="L300">
            <v>95487.132999704088</v>
          </cell>
          <cell r="N300">
            <v>199758.8670002959</v>
          </cell>
          <cell r="P300">
            <v>0</v>
          </cell>
          <cell r="Q300">
            <v>75981.132999704088</v>
          </cell>
          <cell r="R300">
            <v>19506</v>
          </cell>
          <cell r="S300">
            <v>95487.132999704088</v>
          </cell>
          <cell r="U300">
            <v>123305.5</v>
          </cell>
          <cell r="V300">
            <v>0</v>
          </cell>
          <cell r="W300">
            <v>291</v>
          </cell>
          <cell r="X300">
            <v>22</v>
          </cell>
          <cell r="Y300">
            <v>275740</v>
          </cell>
          <cell r="Z300">
            <v>0</v>
          </cell>
          <cell r="AA300">
            <v>275740</v>
          </cell>
          <cell r="AB300">
            <v>19506</v>
          </cell>
          <cell r="AC300">
            <v>295246</v>
          </cell>
          <cell r="AD300">
            <v>0</v>
          </cell>
          <cell r="AE300">
            <v>0</v>
          </cell>
          <cell r="AF300">
            <v>0</v>
          </cell>
          <cell r="AG300">
            <v>295246</v>
          </cell>
          <cell r="AI300">
            <v>291</v>
          </cell>
          <cell r="AJ300">
            <v>291</v>
          </cell>
          <cell r="AK300" t="str">
            <v>SWAMPSCOTT</v>
          </cell>
          <cell r="AL300">
            <v>275740</v>
          </cell>
          <cell r="AM300">
            <v>195391</v>
          </cell>
          <cell r="AN300">
            <v>80349</v>
          </cell>
          <cell r="AO300">
            <v>7222.5</v>
          </cell>
          <cell r="AP300">
            <v>0</v>
          </cell>
          <cell r="AQ300">
            <v>0</v>
          </cell>
          <cell r="AR300">
            <v>16228</v>
          </cell>
          <cell r="AS300">
            <v>0</v>
          </cell>
          <cell r="AT300">
            <v>0</v>
          </cell>
          <cell r="AU300">
            <v>103799.5</v>
          </cell>
          <cell r="AV300">
            <v>75981.132999704088</v>
          </cell>
          <cell r="AX300">
            <v>291</v>
          </cell>
          <cell r="AY300" t="str">
            <v>SWAMPSCOTT</v>
          </cell>
          <cell r="BC300">
            <v>0</v>
          </cell>
          <cell r="BF300">
            <v>0</v>
          </cell>
          <cell r="BG300">
            <v>0</v>
          </cell>
          <cell r="BI300">
            <v>0</v>
          </cell>
          <cell r="BJ300">
            <v>80349</v>
          </cell>
          <cell r="BK300">
            <v>80349</v>
          </cell>
          <cell r="BL300">
            <v>0</v>
          </cell>
          <cell r="BN300">
            <v>0</v>
          </cell>
          <cell r="BO300">
            <v>0</v>
          </cell>
          <cell r="BQ300">
            <v>6883</v>
          </cell>
          <cell r="BR300">
            <v>0</v>
          </cell>
          <cell r="BU300">
            <v>0</v>
          </cell>
          <cell r="BV300">
            <v>291</v>
          </cell>
        </row>
        <row r="301">
          <cell r="A301">
            <v>292</v>
          </cell>
          <cell r="B301">
            <v>292</v>
          </cell>
          <cell r="C301" t="str">
            <v>SWANSEA</v>
          </cell>
          <cell r="D301">
            <v>7</v>
          </cell>
          <cell r="E301">
            <v>72751</v>
          </cell>
          <cell r="F301">
            <v>6251</v>
          </cell>
          <cell r="G301">
            <v>79002</v>
          </cell>
          <cell r="I301">
            <v>936.18242504209195</v>
          </cell>
          <cell r="J301">
            <v>6.4617781960387352E-2</v>
          </cell>
          <cell r="K301">
            <v>6251</v>
          </cell>
          <cell r="L301">
            <v>7187.1824250420923</v>
          </cell>
          <cell r="N301">
            <v>71814.81757495791</v>
          </cell>
          <cell r="P301">
            <v>0</v>
          </cell>
          <cell r="Q301">
            <v>936.18242504209195</v>
          </cell>
          <cell r="R301">
            <v>6251</v>
          </cell>
          <cell r="S301">
            <v>7187.1824250420923</v>
          </cell>
          <cell r="U301">
            <v>20739</v>
          </cell>
          <cell r="V301">
            <v>0</v>
          </cell>
          <cell r="W301">
            <v>292</v>
          </cell>
          <cell r="X301">
            <v>7</v>
          </cell>
          <cell r="Y301">
            <v>72751</v>
          </cell>
          <cell r="Z301">
            <v>0</v>
          </cell>
          <cell r="AA301">
            <v>72751</v>
          </cell>
          <cell r="AB301">
            <v>6251</v>
          </cell>
          <cell r="AC301">
            <v>79002</v>
          </cell>
          <cell r="AD301">
            <v>0</v>
          </cell>
          <cell r="AE301">
            <v>0</v>
          </cell>
          <cell r="AF301">
            <v>0</v>
          </cell>
          <cell r="AG301">
            <v>79002</v>
          </cell>
          <cell r="AI301">
            <v>292</v>
          </cell>
          <cell r="AJ301">
            <v>292</v>
          </cell>
          <cell r="AK301" t="str">
            <v>SWANSEA</v>
          </cell>
          <cell r="AL301">
            <v>72751</v>
          </cell>
          <cell r="AM301">
            <v>71761</v>
          </cell>
          <cell r="AN301">
            <v>990</v>
          </cell>
          <cell r="AO301">
            <v>0</v>
          </cell>
          <cell r="AP301">
            <v>4248.5</v>
          </cell>
          <cell r="AQ301">
            <v>0</v>
          </cell>
          <cell r="AR301">
            <v>3364</v>
          </cell>
          <cell r="AS301">
            <v>5885.5</v>
          </cell>
          <cell r="AT301">
            <v>0</v>
          </cell>
          <cell r="AU301">
            <v>14488</v>
          </cell>
          <cell r="AV301">
            <v>936.18242504209195</v>
          </cell>
          <cell r="AX301">
            <v>292</v>
          </cell>
          <cell r="AY301" t="str">
            <v>SWANSEA</v>
          </cell>
          <cell r="BC301">
            <v>0</v>
          </cell>
          <cell r="BF301">
            <v>0</v>
          </cell>
          <cell r="BG301">
            <v>0</v>
          </cell>
          <cell r="BI301">
            <v>0</v>
          </cell>
          <cell r="BJ301">
            <v>990</v>
          </cell>
          <cell r="BK301">
            <v>990</v>
          </cell>
          <cell r="BL301">
            <v>0</v>
          </cell>
          <cell r="BN301">
            <v>0</v>
          </cell>
          <cell r="BO301">
            <v>0</v>
          </cell>
          <cell r="BQ301">
            <v>18481</v>
          </cell>
          <cell r="BR301">
            <v>0</v>
          </cell>
          <cell r="BU301">
            <v>0</v>
          </cell>
          <cell r="BV301">
            <v>292</v>
          </cell>
        </row>
        <row r="302">
          <cell r="A302">
            <v>293</v>
          </cell>
          <cell r="B302">
            <v>293</v>
          </cell>
          <cell r="C302" t="str">
            <v>TAUNTON</v>
          </cell>
          <cell r="D302">
            <v>10</v>
          </cell>
          <cell r="E302">
            <v>108214</v>
          </cell>
          <cell r="F302">
            <v>8930</v>
          </cell>
          <cell r="G302">
            <v>117144</v>
          </cell>
          <cell r="I302">
            <v>10597.774179239115</v>
          </cell>
          <cell r="J302">
            <v>0.26944749575376264</v>
          </cell>
          <cell r="K302">
            <v>8930</v>
          </cell>
          <cell r="L302">
            <v>19527.774179239117</v>
          </cell>
          <cell r="N302">
            <v>97616.225820760883</v>
          </cell>
          <cell r="P302">
            <v>0</v>
          </cell>
          <cell r="Q302">
            <v>10597.774179239115</v>
          </cell>
          <cell r="R302">
            <v>8930</v>
          </cell>
          <cell r="S302">
            <v>19527.774179239117</v>
          </cell>
          <cell r="U302">
            <v>48261.5</v>
          </cell>
          <cell r="V302">
            <v>0</v>
          </cell>
          <cell r="W302">
            <v>293</v>
          </cell>
          <cell r="X302">
            <v>10</v>
          </cell>
          <cell r="Y302">
            <v>108214</v>
          </cell>
          <cell r="Z302">
            <v>0</v>
          </cell>
          <cell r="AA302">
            <v>108214</v>
          </cell>
          <cell r="AB302">
            <v>8930</v>
          </cell>
          <cell r="AC302">
            <v>117144</v>
          </cell>
          <cell r="AD302">
            <v>0</v>
          </cell>
          <cell r="AE302">
            <v>0</v>
          </cell>
          <cell r="AF302">
            <v>0</v>
          </cell>
          <cell r="AG302">
            <v>117144</v>
          </cell>
          <cell r="AI302">
            <v>293</v>
          </cell>
          <cell r="AJ302">
            <v>293</v>
          </cell>
          <cell r="AK302" t="str">
            <v>TAUNTON</v>
          </cell>
          <cell r="AL302">
            <v>108214</v>
          </cell>
          <cell r="AM302">
            <v>97007</v>
          </cell>
          <cell r="AN302">
            <v>11207</v>
          </cell>
          <cell r="AO302">
            <v>0</v>
          </cell>
          <cell r="AP302">
            <v>15889.25</v>
          </cell>
          <cell r="AQ302">
            <v>191.75</v>
          </cell>
          <cell r="AR302">
            <v>6259.75</v>
          </cell>
          <cell r="AS302">
            <v>5783.75</v>
          </cell>
          <cell r="AT302">
            <v>0</v>
          </cell>
          <cell r="AU302">
            <v>39331.5</v>
          </cell>
          <cell r="AV302">
            <v>10597.774179239115</v>
          </cell>
          <cell r="AX302">
            <v>293</v>
          </cell>
          <cell r="AY302" t="str">
            <v>TAUNTON</v>
          </cell>
          <cell r="BC302">
            <v>0</v>
          </cell>
          <cell r="BF302">
            <v>0</v>
          </cell>
          <cell r="BG302">
            <v>0</v>
          </cell>
          <cell r="BI302">
            <v>0</v>
          </cell>
          <cell r="BJ302">
            <v>11207</v>
          </cell>
          <cell r="BK302">
            <v>11207</v>
          </cell>
          <cell r="BL302">
            <v>0</v>
          </cell>
          <cell r="BN302">
            <v>0</v>
          </cell>
          <cell r="BO302">
            <v>0</v>
          </cell>
          <cell r="BQ302">
            <v>20197</v>
          </cell>
          <cell r="BR302">
            <v>0</v>
          </cell>
          <cell r="BU302">
            <v>0</v>
          </cell>
          <cell r="BV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Q303">
            <v>0</v>
          </cell>
          <cell r="BR303">
            <v>0</v>
          </cell>
          <cell r="BU303">
            <v>0</v>
          </cell>
          <cell r="BV303">
            <v>294</v>
          </cell>
        </row>
        <row r="304">
          <cell r="A304">
            <v>295</v>
          </cell>
          <cell r="B304">
            <v>295</v>
          </cell>
          <cell r="C304" t="str">
            <v>TEWKSBURY</v>
          </cell>
          <cell r="D304">
            <v>84</v>
          </cell>
          <cell r="E304">
            <v>1054177</v>
          </cell>
          <cell r="F304">
            <v>74851</v>
          </cell>
          <cell r="G304">
            <v>1129028</v>
          </cell>
          <cell r="I304">
            <v>116519.72328165302</v>
          </cell>
          <cell r="J304">
            <v>0.52670709321206666</v>
          </cell>
          <cell r="K304">
            <v>74851</v>
          </cell>
          <cell r="L304">
            <v>191370.72328165302</v>
          </cell>
          <cell r="N304">
            <v>937657.27671834698</v>
          </cell>
          <cell r="P304">
            <v>0</v>
          </cell>
          <cell r="Q304">
            <v>116519.72328165302</v>
          </cell>
          <cell r="R304">
            <v>74851</v>
          </cell>
          <cell r="S304">
            <v>191370.72328165302</v>
          </cell>
          <cell r="U304">
            <v>296074</v>
          </cell>
          <cell r="V304">
            <v>0</v>
          </cell>
          <cell r="W304">
            <v>295</v>
          </cell>
          <cell r="X304">
            <v>84</v>
          </cell>
          <cell r="Y304">
            <v>1054177</v>
          </cell>
          <cell r="Z304">
            <v>0</v>
          </cell>
          <cell r="AA304">
            <v>1054177</v>
          </cell>
          <cell r="AB304">
            <v>74851</v>
          </cell>
          <cell r="AC304">
            <v>1129028</v>
          </cell>
          <cell r="AD304">
            <v>0</v>
          </cell>
          <cell r="AE304">
            <v>0</v>
          </cell>
          <cell r="AF304">
            <v>0</v>
          </cell>
          <cell r="AG304">
            <v>1129028</v>
          </cell>
          <cell r="AI304">
            <v>295</v>
          </cell>
          <cell r="AJ304">
            <v>295</v>
          </cell>
          <cell r="AK304" t="str">
            <v>TEWKSBURY</v>
          </cell>
          <cell r="AL304">
            <v>1054177</v>
          </cell>
          <cell r="AM304">
            <v>930959</v>
          </cell>
          <cell r="AN304">
            <v>123218</v>
          </cell>
          <cell r="AO304">
            <v>0</v>
          </cell>
          <cell r="AP304">
            <v>28672</v>
          </cell>
          <cell r="AQ304">
            <v>37910.5</v>
          </cell>
          <cell r="AR304">
            <v>0</v>
          </cell>
          <cell r="AS304">
            <v>31422.5</v>
          </cell>
          <cell r="AT304">
            <v>0</v>
          </cell>
          <cell r="AU304">
            <v>221223</v>
          </cell>
          <cell r="AV304">
            <v>116519.72328165302</v>
          </cell>
          <cell r="AX304">
            <v>295</v>
          </cell>
          <cell r="AY304" t="str">
            <v>TEWKSBURY</v>
          </cell>
          <cell r="BC304">
            <v>0</v>
          </cell>
          <cell r="BF304">
            <v>0</v>
          </cell>
          <cell r="BG304">
            <v>0</v>
          </cell>
          <cell r="BI304">
            <v>0</v>
          </cell>
          <cell r="BJ304">
            <v>123218</v>
          </cell>
          <cell r="BK304">
            <v>123218</v>
          </cell>
          <cell r="BL304">
            <v>0</v>
          </cell>
          <cell r="BN304">
            <v>0</v>
          </cell>
          <cell r="BO304">
            <v>0</v>
          </cell>
          <cell r="BQ304">
            <v>69860</v>
          </cell>
          <cell r="BR304">
            <v>0</v>
          </cell>
          <cell r="BU304">
            <v>0</v>
          </cell>
          <cell r="BV304">
            <v>295</v>
          </cell>
        </row>
        <row r="305">
          <cell r="A305">
            <v>296</v>
          </cell>
          <cell r="B305">
            <v>296</v>
          </cell>
          <cell r="C305" t="str">
            <v>TISBURY</v>
          </cell>
          <cell r="D305">
            <v>24</v>
          </cell>
          <cell r="E305">
            <v>473016</v>
          </cell>
          <cell r="F305">
            <v>21432</v>
          </cell>
          <cell r="G305">
            <v>494448</v>
          </cell>
          <cell r="I305">
            <v>0</v>
          </cell>
          <cell r="J305">
            <v>0</v>
          </cell>
          <cell r="K305">
            <v>21432</v>
          </cell>
          <cell r="L305">
            <v>21432</v>
          </cell>
          <cell r="N305">
            <v>473016</v>
          </cell>
          <cell r="P305">
            <v>0</v>
          </cell>
          <cell r="Q305">
            <v>0</v>
          </cell>
          <cell r="R305">
            <v>21432</v>
          </cell>
          <cell r="S305">
            <v>21432</v>
          </cell>
          <cell r="U305">
            <v>58711.5</v>
          </cell>
          <cell r="V305">
            <v>0</v>
          </cell>
          <cell r="W305">
            <v>296</v>
          </cell>
          <cell r="X305">
            <v>24</v>
          </cell>
          <cell r="Y305">
            <v>473016</v>
          </cell>
          <cell r="Z305">
            <v>0</v>
          </cell>
          <cell r="AA305">
            <v>473016</v>
          </cell>
          <cell r="AB305">
            <v>21432</v>
          </cell>
          <cell r="AC305">
            <v>494448</v>
          </cell>
          <cell r="AD305">
            <v>0</v>
          </cell>
          <cell r="AE305">
            <v>0</v>
          </cell>
          <cell r="AF305">
            <v>0</v>
          </cell>
          <cell r="AG305">
            <v>494448</v>
          </cell>
          <cell r="AI305">
            <v>296</v>
          </cell>
          <cell r="AJ305">
            <v>296</v>
          </cell>
          <cell r="AK305" t="str">
            <v>TISBURY</v>
          </cell>
          <cell r="AL305">
            <v>473016</v>
          </cell>
          <cell r="AM305">
            <v>648475</v>
          </cell>
          <cell r="AN305">
            <v>0</v>
          </cell>
          <cell r="AO305">
            <v>12041.25</v>
          </cell>
          <cell r="AP305">
            <v>4895</v>
          </cell>
          <cell r="AQ305">
            <v>0</v>
          </cell>
          <cell r="AR305">
            <v>15883.25</v>
          </cell>
          <cell r="AS305">
            <v>4460</v>
          </cell>
          <cell r="AT305">
            <v>0</v>
          </cell>
          <cell r="AU305">
            <v>37279.5</v>
          </cell>
          <cell r="AV305">
            <v>0</v>
          </cell>
          <cell r="AX305">
            <v>296</v>
          </cell>
          <cell r="AY305" t="str">
            <v>TISBURY</v>
          </cell>
          <cell r="BC305">
            <v>0</v>
          </cell>
          <cell r="BF305">
            <v>0</v>
          </cell>
          <cell r="BG305">
            <v>0</v>
          </cell>
          <cell r="BI305">
            <v>0</v>
          </cell>
          <cell r="BJ305">
            <v>0</v>
          </cell>
          <cell r="BK305">
            <v>0</v>
          </cell>
          <cell r="BL305">
            <v>0</v>
          </cell>
          <cell r="BN305">
            <v>0</v>
          </cell>
          <cell r="BO305">
            <v>0</v>
          </cell>
          <cell r="BQ305">
            <v>14869</v>
          </cell>
          <cell r="BR305">
            <v>5948.5</v>
          </cell>
          <cell r="BU305">
            <v>0</v>
          </cell>
          <cell r="BV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Q306">
            <v>0</v>
          </cell>
          <cell r="BR306">
            <v>0</v>
          </cell>
          <cell r="BU306">
            <v>0</v>
          </cell>
          <cell r="BV306">
            <v>297</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U307">
            <v>3470.25</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Q307">
            <v>0</v>
          </cell>
          <cell r="BR307">
            <v>3469</v>
          </cell>
          <cell r="BU307">
            <v>0</v>
          </cell>
          <cell r="BV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Q308">
            <v>0</v>
          </cell>
          <cell r="BR308">
            <v>0</v>
          </cell>
          <cell r="BU308">
            <v>0</v>
          </cell>
          <cell r="BV308">
            <v>299</v>
          </cell>
        </row>
        <row r="309">
          <cell r="A309">
            <v>300</v>
          </cell>
          <cell r="B309">
            <v>300</v>
          </cell>
          <cell r="C309" t="str">
            <v>TRURO</v>
          </cell>
          <cell r="D309">
            <v>4</v>
          </cell>
          <cell r="E309">
            <v>115056</v>
          </cell>
          <cell r="F309">
            <v>3572</v>
          </cell>
          <cell r="G309">
            <v>118628</v>
          </cell>
          <cell r="I309">
            <v>3091.2932802652513</v>
          </cell>
          <cell r="J309">
            <v>9.8409654763716714E-2</v>
          </cell>
          <cell r="K309">
            <v>3572</v>
          </cell>
          <cell r="L309">
            <v>6663.2932802652513</v>
          </cell>
          <cell r="N309">
            <v>111964.70671973475</v>
          </cell>
          <cell r="P309">
            <v>0</v>
          </cell>
          <cell r="Q309">
            <v>3091.2932802652513</v>
          </cell>
          <cell r="R309">
            <v>3572</v>
          </cell>
          <cell r="S309">
            <v>6663.2932802652513</v>
          </cell>
          <cell r="U309">
            <v>34984.5</v>
          </cell>
          <cell r="V309">
            <v>0</v>
          </cell>
          <cell r="W309">
            <v>300</v>
          </cell>
          <cell r="X309">
            <v>4</v>
          </cell>
          <cell r="Y309">
            <v>115056</v>
          </cell>
          <cell r="Z309">
            <v>0</v>
          </cell>
          <cell r="AA309">
            <v>115056</v>
          </cell>
          <cell r="AB309">
            <v>3572</v>
          </cell>
          <cell r="AC309">
            <v>118628</v>
          </cell>
          <cell r="AD309">
            <v>0</v>
          </cell>
          <cell r="AE309">
            <v>0</v>
          </cell>
          <cell r="AF309">
            <v>0</v>
          </cell>
          <cell r="AG309">
            <v>118628</v>
          </cell>
          <cell r="AI309">
            <v>300</v>
          </cell>
          <cell r="AJ309">
            <v>300</v>
          </cell>
          <cell r="AK309" t="str">
            <v>TRURO</v>
          </cell>
          <cell r="AL309">
            <v>115056</v>
          </cell>
          <cell r="AM309">
            <v>111787</v>
          </cell>
          <cell r="AN309">
            <v>3269</v>
          </cell>
          <cell r="AO309">
            <v>17969.75</v>
          </cell>
          <cell r="AP309">
            <v>0</v>
          </cell>
          <cell r="AQ309">
            <v>0</v>
          </cell>
          <cell r="AR309">
            <v>0</v>
          </cell>
          <cell r="AS309">
            <v>10173.75</v>
          </cell>
          <cell r="AT309">
            <v>0</v>
          </cell>
          <cell r="AU309">
            <v>31412.5</v>
          </cell>
          <cell r="AV309">
            <v>3091.2932802652513</v>
          </cell>
          <cell r="AX309">
            <v>300</v>
          </cell>
          <cell r="AY309" t="str">
            <v>TRURO</v>
          </cell>
          <cell r="BC309">
            <v>0</v>
          </cell>
          <cell r="BF309">
            <v>0</v>
          </cell>
          <cell r="BG309">
            <v>0</v>
          </cell>
          <cell r="BI309">
            <v>0</v>
          </cell>
          <cell r="BJ309">
            <v>3269</v>
          </cell>
          <cell r="BK309">
            <v>3269</v>
          </cell>
          <cell r="BL309">
            <v>0</v>
          </cell>
          <cell r="BN309">
            <v>0</v>
          </cell>
          <cell r="BO309">
            <v>0</v>
          </cell>
          <cell r="BQ309">
            <v>22616</v>
          </cell>
          <cell r="BR309">
            <v>13748</v>
          </cell>
          <cell r="BU309">
            <v>0</v>
          </cell>
          <cell r="BV309">
            <v>300</v>
          </cell>
        </row>
        <row r="310">
          <cell r="A310">
            <v>301</v>
          </cell>
          <cell r="B310">
            <v>301</v>
          </cell>
          <cell r="C310" t="str">
            <v>TYNGSBOROUGH</v>
          </cell>
          <cell r="D310">
            <v>88</v>
          </cell>
          <cell r="E310">
            <v>1078810</v>
          </cell>
          <cell r="F310">
            <v>78584</v>
          </cell>
          <cell r="G310">
            <v>1157394</v>
          </cell>
          <cell r="I310">
            <v>13881.032138578654</v>
          </cell>
          <cell r="J310">
            <v>8.0187468396492087E-2</v>
          </cell>
          <cell r="K310">
            <v>78584</v>
          </cell>
          <cell r="L310">
            <v>92465.032138578652</v>
          </cell>
          <cell r="N310">
            <v>1064928.9678614214</v>
          </cell>
          <cell r="P310">
            <v>0</v>
          </cell>
          <cell r="Q310">
            <v>13881.032138578654</v>
          </cell>
          <cell r="R310">
            <v>78584</v>
          </cell>
          <cell r="S310">
            <v>92465.032138578652</v>
          </cell>
          <cell r="U310">
            <v>251691.25</v>
          </cell>
          <cell r="V310">
            <v>0</v>
          </cell>
          <cell r="W310">
            <v>301</v>
          </cell>
          <cell r="X310">
            <v>88</v>
          </cell>
          <cell r="Y310">
            <v>1078810</v>
          </cell>
          <cell r="Z310">
            <v>0</v>
          </cell>
          <cell r="AA310">
            <v>1078810</v>
          </cell>
          <cell r="AB310">
            <v>78584</v>
          </cell>
          <cell r="AC310">
            <v>1157394</v>
          </cell>
          <cell r="AD310">
            <v>0</v>
          </cell>
          <cell r="AE310">
            <v>0</v>
          </cell>
          <cell r="AF310">
            <v>0</v>
          </cell>
          <cell r="AG310">
            <v>1157394</v>
          </cell>
          <cell r="AI310">
            <v>301</v>
          </cell>
          <cell r="AJ310">
            <v>301</v>
          </cell>
          <cell r="AK310" t="str">
            <v>TYNGSBOROUGH</v>
          </cell>
          <cell r="AL310">
            <v>1078810</v>
          </cell>
          <cell r="AM310">
            <v>1064131</v>
          </cell>
          <cell r="AN310">
            <v>14679</v>
          </cell>
          <cell r="AO310">
            <v>27882</v>
          </cell>
          <cell r="AP310">
            <v>4213.5</v>
          </cell>
          <cell r="AQ310">
            <v>33251.25</v>
          </cell>
          <cell r="AR310">
            <v>60798.5</v>
          </cell>
          <cell r="AS310">
            <v>32283</v>
          </cell>
          <cell r="AT310">
            <v>0</v>
          </cell>
          <cell r="AU310">
            <v>173107.25</v>
          </cell>
          <cell r="AV310">
            <v>13881.032138578654</v>
          </cell>
          <cell r="AX310">
            <v>301</v>
          </cell>
          <cell r="AY310" t="str">
            <v>TYNGSBOROUGH</v>
          </cell>
          <cell r="BC310">
            <v>0</v>
          </cell>
          <cell r="BF310">
            <v>0</v>
          </cell>
          <cell r="BG310">
            <v>0</v>
          </cell>
          <cell r="BI310">
            <v>0</v>
          </cell>
          <cell r="BJ310">
            <v>14679</v>
          </cell>
          <cell r="BK310">
            <v>14679</v>
          </cell>
          <cell r="BL310">
            <v>0</v>
          </cell>
          <cell r="BN310">
            <v>0</v>
          </cell>
          <cell r="BO310">
            <v>0</v>
          </cell>
          <cell r="BQ310">
            <v>107522</v>
          </cell>
          <cell r="BR310">
            <v>34939.25</v>
          </cell>
          <cell r="BU310">
            <v>0</v>
          </cell>
          <cell r="BV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Q311">
            <v>0</v>
          </cell>
          <cell r="BR311">
            <v>0</v>
          </cell>
          <cell r="BU311">
            <v>0</v>
          </cell>
          <cell r="BV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Q312">
            <v>0</v>
          </cell>
          <cell r="BR312">
            <v>0</v>
          </cell>
          <cell r="BU312">
            <v>0</v>
          </cell>
          <cell r="BV312">
            <v>303</v>
          </cell>
        </row>
        <row r="313">
          <cell r="A313">
            <v>304</v>
          </cell>
          <cell r="B313">
            <v>304</v>
          </cell>
          <cell r="C313" t="str">
            <v>UXBRIDGE</v>
          </cell>
          <cell r="D313">
            <v>2</v>
          </cell>
          <cell r="E313">
            <v>24822</v>
          </cell>
          <cell r="F313">
            <v>1752</v>
          </cell>
          <cell r="G313">
            <v>26574</v>
          </cell>
          <cell r="I313">
            <v>13785.522618448098</v>
          </cell>
          <cell r="J313">
            <v>0.83909687859565996</v>
          </cell>
          <cell r="K313">
            <v>1752</v>
          </cell>
          <cell r="L313">
            <v>15537.522618448098</v>
          </cell>
          <cell r="N313">
            <v>11036.477381551902</v>
          </cell>
          <cell r="P313">
            <v>0</v>
          </cell>
          <cell r="Q313">
            <v>13785.522618448098</v>
          </cell>
          <cell r="R313">
            <v>1752</v>
          </cell>
          <cell r="S313">
            <v>15537.522618448098</v>
          </cell>
          <cell r="U313">
            <v>18181</v>
          </cell>
          <cell r="V313">
            <v>0</v>
          </cell>
          <cell r="W313">
            <v>304</v>
          </cell>
          <cell r="X313">
            <v>2</v>
          </cell>
          <cell r="Y313">
            <v>24822</v>
          </cell>
          <cell r="Z313">
            <v>0</v>
          </cell>
          <cell r="AA313">
            <v>24822</v>
          </cell>
          <cell r="AB313">
            <v>1752</v>
          </cell>
          <cell r="AC313">
            <v>26574</v>
          </cell>
          <cell r="AD313">
            <v>0</v>
          </cell>
          <cell r="AE313">
            <v>0</v>
          </cell>
          <cell r="AF313">
            <v>0</v>
          </cell>
          <cell r="AG313">
            <v>26574</v>
          </cell>
          <cell r="AI313">
            <v>304</v>
          </cell>
          <cell r="AJ313">
            <v>304</v>
          </cell>
          <cell r="AK313" t="str">
            <v>UXBRIDGE</v>
          </cell>
          <cell r="AL313">
            <v>24822</v>
          </cell>
          <cell r="AM313">
            <v>10244</v>
          </cell>
          <cell r="AN313">
            <v>14578</v>
          </cell>
          <cell r="AO313">
            <v>0</v>
          </cell>
          <cell r="AP313">
            <v>0</v>
          </cell>
          <cell r="AQ313">
            <v>0</v>
          </cell>
          <cell r="AR313">
            <v>1851</v>
          </cell>
          <cell r="AS313">
            <v>0</v>
          </cell>
          <cell r="AT313">
            <v>0</v>
          </cell>
          <cell r="AU313">
            <v>16429</v>
          </cell>
          <cell r="AV313">
            <v>13785.522618448098</v>
          </cell>
          <cell r="AX313">
            <v>304</v>
          </cell>
          <cell r="AY313" t="str">
            <v>UXBRIDGE</v>
          </cell>
          <cell r="BC313">
            <v>0</v>
          </cell>
          <cell r="BF313">
            <v>0</v>
          </cell>
          <cell r="BG313">
            <v>0</v>
          </cell>
          <cell r="BI313">
            <v>0</v>
          </cell>
          <cell r="BJ313">
            <v>14578</v>
          </cell>
          <cell r="BK313">
            <v>14578</v>
          </cell>
          <cell r="BL313">
            <v>0</v>
          </cell>
          <cell r="BN313">
            <v>0</v>
          </cell>
          <cell r="BO313">
            <v>0</v>
          </cell>
          <cell r="BQ313">
            <v>2370</v>
          </cell>
          <cell r="BR313">
            <v>0</v>
          </cell>
          <cell r="BU313">
            <v>0</v>
          </cell>
          <cell r="BV313">
            <v>304</v>
          </cell>
        </row>
        <row r="314">
          <cell r="A314">
            <v>305</v>
          </cell>
          <cell r="B314">
            <v>305</v>
          </cell>
          <cell r="C314" t="str">
            <v>WAKEFIELD</v>
          </cell>
          <cell r="D314">
            <v>46</v>
          </cell>
          <cell r="E314">
            <v>543073</v>
          </cell>
          <cell r="F314">
            <v>41078</v>
          </cell>
          <cell r="G314">
            <v>584151</v>
          </cell>
          <cell r="I314">
            <v>0</v>
          </cell>
          <cell r="J314">
            <v>0</v>
          </cell>
          <cell r="K314">
            <v>41078</v>
          </cell>
          <cell r="L314">
            <v>41078</v>
          </cell>
          <cell r="N314">
            <v>543073</v>
          </cell>
          <cell r="P314">
            <v>0</v>
          </cell>
          <cell r="Q314">
            <v>0</v>
          </cell>
          <cell r="R314">
            <v>41078</v>
          </cell>
          <cell r="S314">
            <v>41078</v>
          </cell>
          <cell r="U314">
            <v>99236.25</v>
          </cell>
          <cell r="V314">
            <v>0</v>
          </cell>
          <cell r="W314">
            <v>305</v>
          </cell>
          <cell r="X314">
            <v>46</v>
          </cell>
          <cell r="Y314">
            <v>543073</v>
          </cell>
          <cell r="Z314">
            <v>0</v>
          </cell>
          <cell r="AA314">
            <v>543073</v>
          </cell>
          <cell r="AB314">
            <v>41078</v>
          </cell>
          <cell r="AC314">
            <v>584151</v>
          </cell>
          <cell r="AD314">
            <v>0</v>
          </cell>
          <cell r="AE314">
            <v>0</v>
          </cell>
          <cell r="AF314">
            <v>0</v>
          </cell>
          <cell r="AG314">
            <v>584151</v>
          </cell>
          <cell r="AI314">
            <v>305</v>
          </cell>
          <cell r="AJ314">
            <v>305</v>
          </cell>
          <cell r="AK314" t="str">
            <v>WAKEFIELD</v>
          </cell>
          <cell r="AL314">
            <v>543073</v>
          </cell>
          <cell r="AM314">
            <v>735908</v>
          </cell>
          <cell r="AN314">
            <v>0</v>
          </cell>
          <cell r="AO314">
            <v>22878.25</v>
          </cell>
          <cell r="AP314">
            <v>5939.25</v>
          </cell>
          <cell r="AQ314">
            <v>0</v>
          </cell>
          <cell r="AR314">
            <v>22411.25</v>
          </cell>
          <cell r="AS314">
            <v>6929.5</v>
          </cell>
          <cell r="AT314">
            <v>0</v>
          </cell>
          <cell r="AU314">
            <v>58158.25</v>
          </cell>
          <cell r="AV314">
            <v>0</v>
          </cell>
          <cell r="AX314">
            <v>305</v>
          </cell>
          <cell r="AY314" t="str">
            <v>WAKEFIELD</v>
          </cell>
          <cell r="BC314">
            <v>0</v>
          </cell>
          <cell r="BF314">
            <v>0</v>
          </cell>
          <cell r="BG314">
            <v>0</v>
          </cell>
          <cell r="BI314">
            <v>0</v>
          </cell>
          <cell r="BJ314">
            <v>0</v>
          </cell>
          <cell r="BK314">
            <v>0</v>
          </cell>
          <cell r="BL314">
            <v>0</v>
          </cell>
          <cell r="BN314">
            <v>0</v>
          </cell>
          <cell r="BO314">
            <v>0</v>
          </cell>
          <cell r="BQ314">
            <v>20609</v>
          </cell>
          <cell r="BR314">
            <v>0</v>
          </cell>
          <cell r="BU314">
            <v>0</v>
          </cell>
          <cell r="BV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Q315">
            <v>0</v>
          </cell>
          <cell r="BR315">
            <v>0</v>
          </cell>
          <cell r="BU315">
            <v>0</v>
          </cell>
          <cell r="BV315">
            <v>306</v>
          </cell>
        </row>
        <row r="316">
          <cell r="A316">
            <v>307</v>
          </cell>
          <cell r="B316">
            <v>307</v>
          </cell>
          <cell r="C316" t="str">
            <v>WALPOLE</v>
          </cell>
          <cell r="D316">
            <v>21</v>
          </cell>
          <cell r="E316">
            <v>226418</v>
          </cell>
          <cell r="F316">
            <v>18747</v>
          </cell>
          <cell r="G316">
            <v>245165</v>
          </cell>
          <cell r="I316">
            <v>65059.004707546344</v>
          </cell>
          <cell r="J316">
            <v>0.90985570479648337</v>
          </cell>
          <cell r="K316">
            <v>18747</v>
          </cell>
          <cell r="L316">
            <v>83806.004707546352</v>
          </cell>
          <cell r="N316">
            <v>161358.99529245365</v>
          </cell>
          <cell r="P316">
            <v>0</v>
          </cell>
          <cell r="Q316">
            <v>65059.004707546344</v>
          </cell>
          <cell r="R316">
            <v>18747</v>
          </cell>
          <cell r="S316">
            <v>83806.004707546352</v>
          </cell>
          <cell r="U316">
            <v>90251.75</v>
          </cell>
          <cell r="V316">
            <v>0</v>
          </cell>
          <cell r="W316">
            <v>307</v>
          </cell>
          <cell r="X316">
            <v>21</v>
          </cell>
          <cell r="Y316">
            <v>226418</v>
          </cell>
          <cell r="Z316">
            <v>0</v>
          </cell>
          <cell r="AA316">
            <v>226418</v>
          </cell>
          <cell r="AB316">
            <v>18747</v>
          </cell>
          <cell r="AC316">
            <v>245165</v>
          </cell>
          <cell r="AD316">
            <v>0</v>
          </cell>
          <cell r="AE316">
            <v>0</v>
          </cell>
          <cell r="AF316">
            <v>0</v>
          </cell>
          <cell r="AG316">
            <v>245165</v>
          </cell>
          <cell r="AI316">
            <v>307</v>
          </cell>
          <cell r="AJ316">
            <v>307</v>
          </cell>
          <cell r="AK316" t="str">
            <v>WALPOLE</v>
          </cell>
          <cell r="AL316">
            <v>226418</v>
          </cell>
          <cell r="AM316">
            <v>157619</v>
          </cell>
          <cell r="AN316">
            <v>68799</v>
          </cell>
          <cell r="AO316">
            <v>0</v>
          </cell>
          <cell r="AP316">
            <v>0</v>
          </cell>
          <cell r="AQ316">
            <v>1568</v>
          </cell>
          <cell r="AR316">
            <v>0</v>
          </cell>
          <cell r="AS316">
            <v>1137.75</v>
          </cell>
          <cell r="AT316">
            <v>0</v>
          </cell>
          <cell r="AU316">
            <v>71504.75</v>
          </cell>
          <cell r="AV316">
            <v>65059.004707546344</v>
          </cell>
          <cell r="AX316">
            <v>307</v>
          </cell>
          <cell r="AY316" t="str">
            <v>WALPOLE</v>
          </cell>
          <cell r="BC316">
            <v>0</v>
          </cell>
          <cell r="BF316">
            <v>0</v>
          </cell>
          <cell r="BG316">
            <v>0</v>
          </cell>
          <cell r="BI316">
            <v>0</v>
          </cell>
          <cell r="BJ316">
            <v>68799</v>
          </cell>
          <cell r="BK316">
            <v>68799</v>
          </cell>
          <cell r="BL316">
            <v>0</v>
          </cell>
          <cell r="BN316">
            <v>0</v>
          </cell>
          <cell r="BO316">
            <v>0</v>
          </cell>
          <cell r="BQ316">
            <v>0</v>
          </cell>
          <cell r="BR316">
            <v>0</v>
          </cell>
          <cell r="BU316">
            <v>0</v>
          </cell>
          <cell r="BV316">
            <v>307</v>
          </cell>
        </row>
        <row r="317">
          <cell r="A317">
            <v>308</v>
          </cell>
          <cell r="B317">
            <v>308</v>
          </cell>
          <cell r="C317" t="str">
            <v>WALTHAM</v>
          </cell>
          <cell r="D317">
            <v>22</v>
          </cell>
          <cell r="E317">
            <v>346395</v>
          </cell>
          <cell r="F317">
            <v>19155</v>
          </cell>
          <cell r="G317">
            <v>365550</v>
          </cell>
          <cell r="I317">
            <v>119556.16951075419</v>
          </cell>
          <cell r="J317">
            <v>0.68796734703588946</v>
          </cell>
          <cell r="K317">
            <v>19155</v>
          </cell>
          <cell r="L317">
            <v>138711.16951075417</v>
          </cell>
          <cell r="N317">
            <v>226838.83048924583</v>
          </cell>
          <cell r="P317">
            <v>0</v>
          </cell>
          <cell r="Q317">
            <v>119556.16951075419</v>
          </cell>
          <cell r="R317">
            <v>19155</v>
          </cell>
          <cell r="S317">
            <v>138711.16951075417</v>
          </cell>
          <cell r="U317">
            <v>192936.75</v>
          </cell>
          <cell r="V317">
            <v>0</v>
          </cell>
          <cell r="W317">
            <v>308</v>
          </cell>
          <cell r="X317">
            <v>22</v>
          </cell>
          <cell r="Y317">
            <v>346395</v>
          </cell>
          <cell r="Z317">
            <v>0</v>
          </cell>
          <cell r="AA317">
            <v>346395</v>
          </cell>
          <cell r="AB317">
            <v>19155</v>
          </cell>
          <cell r="AC317">
            <v>365550</v>
          </cell>
          <cell r="AD317">
            <v>0</v>
          </cell>
          <cell r="AE317">
            <v>0</v>
          </cell>
          <cell r="AF317">
            <v>0</v>
          </cell>
          <cell r="AG317">
            <v>365550</v>
          </cell>
          <cell r="AI317">
            <v>308</v>
          </cell>
          <cell r="AJ317">
            <v>308</v>
          </cell>
          <cell r="AK317" t="str">
            <v>WALTHAM</v>
          </cell>
          <cell r="AL317">
            <v>346395</v>
          </cell>
          <cell r="AM317">
            <v>219966</v>
          </cell>
          <cell r="AN317">
            <v>126429</v>
          </cell>
          <cell r="AO317">
            <v>0</v>
          </cell>
          <cell r="AP317">
            <v>33616.75</v>
          </cell>
          <cell r="AQ317">
            <v>0</v>
          </cell>
          <cell r="AR317">
            <v>0</v>
          </cell>
          <cell r="AS317">
            <v>13736</v>
          </cell>
          <cell r="AT317">
            <v>0</v>
          </cell>
          <cell r="AU317">
            <v>173781.75</v>
          </cell>
          <cell r="AV317">
            <v>119556.16951075419</v>
          </cell>
          <cell r="AX317">
            <v>308</v>
          </cell>
          <cell r="AY317" t="str">
            <v>WALTHAM</v>
          </cell>
          <cell r="BC317">
            <v>0</v>
          </cell>
          <cell r="BF317">
            <v>0</v>
          </cell>
          <cell r="BG317">
            <v>0</v>
          </cell>
          <cell r="BI317">
            <v>0</v>
          </cell>
          <cell r="BJ317">
            <v>126429</v>
          </cell>
          <cell r="BK317">
            <v>126429</v>
          </cell>
          <cell r="BL317">
            <v>0</v>
          </cell>
          <cell r="BN317">
            <v>0</v>
          </cell>
          <cell r="BO317">
            <v>0</v>
          </cell>
          <cell r="BQ317">
            <v>12207</v>
          </cell>
          <cell r="BR317">
            <v>0</v>
          </cell>
          <cell r="BU317">
            <v>0</v>
          </cell>
          <cell r="BV317">
            <v>308</v>
          </cell>
        </row>
        <row r="318">
          <cell r="A318">
            <v>309</v>
          </cell>
          <cell r="B318">
            <v>309</v>
          </cell>
          <cell r="C318" t="str">
            <v>WARE</v>
          </cell>
          <cell r="D318">
            <v>4</v>
          </cell>
          <cell r="E318">
            <v>42348</v>
          </cell>
          <cell r="F318">
            <v>3544</v>
          </cell>
          <cell r="G318">
            <v>45892</v>
          </cell>
          <cell r="I318">
            <v>25051.863438601111</v>
          </cell>
          <cell r="J318">
            <v>0.79755064909111806</v>
          </cell>
          <cell r="K318">
            <v>3544</v>
          </cell>
          <cell r="L318">
            <v>28595.863438601111</v>
          </cell>
          <cell r="N318">
            <v>17296.136561398889</v>
          </cell>
          <cell r="P318">
            <v>0</v>
          </cell>
          <cell r="Q318">
            <v>25051.863438601111</v>
          </cell>
          <cell r="R318">
            <v>3544</v>
          </cell>
          <cell r="S318">
            <v>28595.863438601111</v>
          </cell>
          <cell r="U318">
            <v>34955</v>
          </cell>
          <cell r="V318">
            <v>0</v>
          </cell>
          <cell r="W318">
            <v>309</v>
          </cell>
          <cell r="X318">
            <v>4</v>
          </cell>
          <cell r="Y318">
            <v>42348</v>
          </cell>
          <cell r="Z318">
            <v>0</v>
          </cell>
          <cell r="AA318">
            <v>42348</v>
          </cell>
          <cell r="AB318">
            <v>3544</v>
          </cell>
          <cell r="AC318">
            <v>45892</v>
          </cell>
          <cell r="AD318">
            <v>0</v>
          </cell>
          <cell r="AE318">
            <v>0</v>
          </cell>
          <cell r="AF318">
            <v>0</v>
          </cell>
          <cell r="AG318">
            <v>45892</v>
          </cell>
          <cell r="AI318">
            <v>309</v>
          </cell>
          <cell r="AJ318">
            <v>309</v>
          </cell>
          <cell r="AK318" t="str">
            <v>WARE</v>
          </cell>
          <cell r="AL318">
            <v>42348</v>
          </cell>
          <cell r="AM318">
            <v>15856</v>
          </cell>
          <cell r="AN318">
            <v>26492</v>
          </cell>
          <cell r="AO318">
            <v>1148.25</v>
          </cell>
          <cell r="AP318">
            <v>0</v>
          </cell>
          <cell r="AQ318">
            <v>2577.75</v>
          </cell>
          <cell r="AR318">
            <v>1193</v>
          </cell>
          <cell r="AS318">
            <v>0</v>
          </cell>
          <cell r="AT318">
            <v>0</v>
          </cell>
          <cell r="AU318">
            <v>31411</v>
          </cell>
          <cell r="AV318">
            <v>25051.863438601111</v>
          </cell>
          <cell r="AX318">
            <v>309</v>
          </cell>
          <cell r="AY318" t="str">
            <v>WARE</v>
          </cell>
          <cell r="BC318">
            <v>0</v>
          </cell>
          <cell r="BF318">
            <v>0</v>
          </cell>
          <cell r="BG318">
            <v>0</v>
          </cell>
          <cell r="BI318">
            <v>0</v>
          </cell>
          <cell r="BJ318">
            <v>26492</v>
          </cell>
          <cell r="BK318">
            <v>26492</v>
          </cell>
          <cell r="BL318">
            <v>0</v>
          </cell>
          <cell r="BN318">
            <v>0</v>
          </cell>
          <cell r="BO318">
            <v>0</v>
          </cell>
          <cell r="BQ318">
            <v>4824</v>
          </cell>
          <cell r="BR318">
            <v>1127.75</v>
          </cell>
          <cell r="BU318">
            <v>0</v>
          </cell>
          <cell r="BV318">
            <v>309</v>
          </cell>
        </row>
        <row r="319">
          <cell r="A319">
            <v>310</v>
          </cell>
          <cell r="B319">
            <v>310</v>
          </cell>
          <cell r="C319" t="str">
            <v>WAREHAM</v>
          </cell>
          <cell r="D319">
            <v>50</v>
          </cell>
          <cell r="E319">
            <v>552498</v>
          </cell>
          <cell r="F319">
            <v>44496</v>
          </cell>
          <cell r="G319">
            <v>596994</v>
          </cell>
          <cell r="I319">
            <v>43268.649535581775</v>
          </cell>
          <cell r="J319">
            <v>0.31076655894896127</v>
          </cell>
          <cell r="K319">
            <v>44496</v>
          </cell>
          <cell r="L319">
            <v>87764.649535581775</v>
          </cell>
          <cell r="N319">
            <v>509229.35046441824</v>
          </cell>
          <cell r="P319">
            <v>0</v>
          </cell>
          <cell r="Q319">
            <v>43268.649535581775</v>
          </cell>
          <cell r="R319">
            <v>44496</v>
          </cell>
          <cell r="S319">
            <v>87764.649535581775</v>
          </cell>
          <cell r="U319">
            <v>183728</v>
          </cell>
          <cell r="V319">
            <v>0</v>
          </cell>
          <cell r="W319">
            <v>310</v>
          </cell>
          <cell r="X319">
            <v>50</v>
          </cell>
          <cell r="Y319">
            <v>552498</v>
          </cell>
          <cell r="Z319">
            <v>0</v>
          </cell>
          <cell r="AA319">
            <v>552498</v>
          </cell>
          <cell r="AB319">
            <v>44496</v>
          </cell>
          <cell r="AC319">
            <v>596994</v>
          </cell>
          <cell r="AD319">
            <v>0</v>
          </cell>
          <cell r="AE319">
            <v>0</v>
          </cell>
          <cell r="AF319">
            <v>0</v>
          </cell>
          <cell r="AG319">
            <v>596994</v>
          </cell>
          <cell r="AI319">
            <v>310</v>
          </cell>
          <cell r="AJ319">
            <v>310</v>
          </cell>
          <cell r="AK319" t="str">
            <v>WAREHAM</v>
          </cell>
          <cell r="AL319">
            <v>552498</v>
          </cell>
          <cell r="AM319">
            <v>506742</v>
          </cell>
          <cell r="AN319">
            <v>45756</v>
          </cell>
          <cell r="AO319">
            <v>27484</v>
          </cell>
          <cell r="AP319">
            <v>56952.25</v>
          </cell>
          <cell r="AQ319">
            <v>9039.75</v>
          </cell>
          <cell r="AR319">
            <v>0</v>
          </cell>
          <cell r="AS319">
            <v>0</v>
          </cell>
          <cell r="AT319">
            <v>0</v>
          </cell>
          <cell r="AU319">
            <v>139232</v>
          </cell>
          <cell r="AV319">
            <v>43268.649535581775</v>
          </cell>
          <cell r="AX319">
            <v>310</v>
          </cell>
          <cell r="AY319" t="str">
            <v>WAREHAM</v>
          </cell>
          <cell r="BC319">
            <v>0</v>
          </cell>
          <cell r="BF319">
            <v>0</v>
          </cell>
          <cell r="BG319">
            <v>0</v>
          </cell>
          <cell r="BI319">
            <v>0</v>
          </cell>
          <cell r="BJ319">
            <v>45756</v>
          </cell>
          <cell r="BK319">
            <v>45756</v>
          </cell>
          <cell r="BL319">
            <v>0</v>
          </cell>
          <cell r="BN319">
            <v>0</v>
          </cell>
          <cell r="BO319">
            <v>0</v>
          </cell>
          <cell r="BQ319">
            <v>23906</v>
          </cell>
          <cell r="BR319">
            <v>40081</v>
          </cell>
          <cell r="BU319">
            <v>0</v>
          </cell>
          <cell r="BV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Q320">
            <v>0</v>
          </cell>
          <cell r="BR320">
            <v>0</v>
          </cell>
          <cell r="BU320">
            <v>0</v>
          </cell>
          <cell r="BV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Q321">
            <v>0</v>
          </cell>
          <cell r="BR321">
            <v>0</v>
          </cell>
          <cell r="BU321">
            <v>0</v>
          </cell>
          <cell r="BV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Q322">
            <v>0</v>
          </cell>
          <cell r="BR322">
            <v>0</v>
          </cell>
          <cell r="BU322">
            <v>0</v>
          </cell>
          <cell r="BV322">
            <v>313</v>
          </cell>
        </row>
        <row r="323">
          <cell r="A323">
            <v>314</v>
          </cell>
          <cell r="B323">
            <v>314</v>
          </cell>
          <cell r="C323" t="str">
            <v>WATERTOWN</v>
          </cell>
          <cell r="D323">
            <v>12</v>
          </cell>
          <cell r="E323">
            <v>222812</v>
          </cell>
          <cell r="F323">
            <v>10567</v>
          </cell>
          <cell r="G323">
            <v>233379</v>
          </cell>
          <cell r="I323">
            <v>36434.517832774509</v>
          </cell>
          <cell r="J323">
            <v>0.53672323927882815</v>
          </cell>
          <cell r="K323">
            <v>10567</v>
          </cell>
          <cell r="L323">
            <v>47001.517832774509</v>
          </cell>
          <cell r="N323">
            <v>186377.48216722551</v>
          </cell>
          <cell r="P323">
            <v>0</v>
          </cell>
          <cell r="Q323">
            <v>36434.517832774509</v>
          </cell>
          <cell r="R323">
            <v>10567</v>
          </cell>
          <cell r="S323">
            <v>47001.517832774509</v>
          </cell>
          <cell r="U323">
            <v>78450.25</v>
          </cell>
          <cell r="V323">
            <v>0</v>
          </cell>
          <cell r="W323">
            <v>314</v>
          </cell>
          <cell r="X323">
            <v>12</v>
          </cell>
          <cell r="Y323">
            <v>222812</v>
          </cell>
          <cell r="Z323">
            <v>0</v>
          </cell>
          <cell r="AA323">
            <v>222812</v>
          </cell>
          <cell r="AB323">
            <v>10567</v>
          </cell>
          <cell r="AC323">
            <v>233379</v>
          </cell>
          <cell r="AD323">
            <v>0</v>
          </cell>
          <cell r="AE323">
            <v>0</v>
          </cell>
          <cell r="AF323">
            <v>0</v>
          </cell>
          <cell r="AG323">
            <v>233379</v>
          </cell>
          <cell r="AI323">
            <v>314</v>
          </cell>
          <cell r="AJ323">
            <v>314</v>
          </cell>
          <cell r="AK323" t="str">
            <v>WATERTOWN</v>
          </cell>
          <cell r="AL323">
            <v>222812</v>
          </cell>
          <cell r="AM323">
            <v>184283</v>
          </cell>
          <cell r="AN323">
            <v>38529</v>
          </cell>
          <cell r="AO323">
            <v>4727.75</v>
          </cell>
          <cell r="AP323">
            <v>0</v>
          </cell>
          <cell r="AQ323">
            <v>20073.25</v>
          </cell>
          <cell r="AR323">
            <v>4553.25</v>
          </cell>
          <cell r="AS323">
            <v>0</v>
          </cell>
          <cell r="AT323">
            <v>0</v>
          </cell>
          <cell r="AU323">
            <v>67883.25</v>
          </cell>
          <cell r="AV323">
            <v>36434.517832774509</v>
          </cell>
          <cell r="AX323">
            <v>314</v>
          </cell>
          <cell r="AY323" t="str">
            <v>WATERTOWN</v>
          </cell>
          <cell r="BC323">
            <v>0</v>
          </cell>
          <cell r="BF323">
            <v>0</v>
          </cell>
          <cell r="BG323">
            <v>0</v>
          </cell>
          <cell r="BI323">
            <v>0</v>
          </cell>
          <cell r="BJ323">
            <v>38529</v>
          </cell>
          <cell r="BK323">
            <v>38529</v>
          </cell>
          <cell r="BL323">
            <v>0</v>
          </cell>
          <cell r="BN323">
            <v>0</v>
          </cell>
          <cell r="BO323">
            <v>0</v>
          </cell>
          <cell r="BQ323">
            <v>7402</v>
          </cell>
          <cell r="BR323">
            <v>0</v>
          </cell>
          <cell r="BU323">
            <v>0</v>
          </cell>
          <cell r="BV323">
            <v>314</v>
          </cell>
        </row>
        <row r="324">
          <cell r="A324">
            <v>315</v>
          </cell>
          <cell r="B324">
            <v>315</v>
          </cell>
          <cell r="C324" t="str">
            <v>WAYLAND</v>
          </cell>
          <cell r="D324">
            <v>1</v>
          </cell>
          <cell r="E324">
            <v>15530</v>
          </cell>
          <cell r="F324">
            <v>880</v>
          </cell>
          <cell r="G324">
            <v>16410</v>
          </cell>
          <cell r="I324">
            <v>14685.770768589584</v>
          </cell>
          <cell r="J324">
            <v>0.87472575904399208</v>
          </cell>
          <cell r="K324">
            <v>880</v>
          </cell>
          <cell r="L324">
            <v>15565.770768589584</v>
          </cell>
          <cell r="N324">
            <v>844.22923141041611</v>
          </cell>
          <cell r="P324">
            <v>0</v>
          </cell>
          <cell r="Q324">
            <v>14685.770768589584</v>
          </cell>
          <cell r="R324">
            <v>880</v>
          </cell>
          <cell r="S324">
            <v>15565.770768589584</v>
          </cell>
          <cell r="U324">
            <v>17669</v>
          </cell>
          <cell r="V324">
            <v>0</v>
          </cell>
          <cell r="W324">
            <v>315</v>
          </cell>
          <cell r="X324">
            <v>1</v>
          </cell>
          <cell r="Y324">
            <v>15530</v>
          </cell>
          <cell r="Z324">
            <v>0</v>
          </cell>
          <cell r="AA324">
            <v>15530</v>
          </cell>
          <cell r="AB324">
            <v>880</v>
          </cell>
          <cell r="AC324">
            <v>16410</v>
          </cell>
          <cell r="AD324">
            <v>0</v>
          </cell>
          <cell r="AE324">
            <v>0</v>
          </cell>
          <cell r="AF324">
            <v>0</v>
          </cell>
          <cell r="AG324">
            <v>16410</v>
          </cell>
          <cell r="AI324">
            <v>315</v>
          </cell>
          <cell r="AJ324">
            <v>315</v>
          </cell>
          <cell r="AK324" t="str">
            <v>WAYLAND</v>
          </cell>
          <cell r="AL324">
            <v>15530</v>
          </cell>
          <cell r="AM324">
            <v>0</v>
          </cell>
          <cell r="AN324">
            <v>15530</v>
          </cell>
          <cell r="AO324">
            <v>0</v>
          </cell>
          <cell r="AP324">
            <v>0</v>
          </cell>
          <cell r="AQ324">
            <v>0</v>
          </cell>
          <cell r="AR324">
            <v>1259</v>
          </cell>
          <cell r="AS324">
            <v>0</v>
          </cell>
          <cell r="AT324">
            <v>0</v>
          </cell>
          <cell r="AU324">
            <v>16789</v>
          </cell>
          <cell r="AV324">
            <v>14685.770768589584</v>
          </cell>
          <cell r="AX324">
            <v>315</v>
          </cell>
          <cell r="AY324" t="str">
            <v>WAYLAND</v>
          </cell>
          <cell r="BC324">
            <v>0</v>
          </cell>
          <cell r="BF324">
            <v>0</v>
          </cell>
          <cell r="BG324">
            <v>0</v>
          </cell>
          <cell r="BI324">
            <v>0</v>
          </cell>
          <cell r="BJ324">
            <v>15530</v>
          </cell>
          <cell r="BK324">
            <v>15530</v>
          </cell>
          <cell r="BL324">
            <v>0</v>
          </cell>
          <cell r="BN324">
            <v>0</v>
          </cell>
          <cell r="BO324">
            <v>0</v>
          </cell>
          <cell r="BQ324">
            <v>0</v>
          </cell>
          <cell r="BR324">
            <v>0</v>
          </cell>
          <cell r="BU324">
            <v>0</v>
          </cell>
          <cell r="BV324">
            <v>315</v>
          </cell>
        </row>
        <row r="325">
          <cell r="A325">
            <v>316</v>
          </cell>
          <cell r="B325">
            <v>316</v>
          </cell>
          <cell r="C325" t="str">
            <v>WEBSTER</v>
          </cell>
          <cell r="D325">
            <v>9</v>
          </cell>
          <cell r="E325">
            <v>101951</v>
          </cell>
          <cell r="F325">
            <v>8006</v>
          </cell>
          <cell r="G325">
            <v>109957</v>
          </cell>
          <cell r="I325">
            <v>0</v>
          </cell>
          <cell r="J325">
            <v>0</v>
          </cell>
          <cell r="K325">
            <v>8006</v>
          </cell>
          <cell r="L325">
            <v>8006</v>
          </cell>
          <cell r="N325">
            <v>101951</v>
          </cell>
          <cell r="P325">
            <v>0</v>
          </cell>
          <cell r="Q325">
            <v>0</v>
          </cell>
          <cell r="R325">
            <v>8006</v>
          </cell>
          <cell r="S325">
            <v>8006</v>
          </cell>
          <cell r="U325">
            <v>19309.25</v>
          </cell>
          <cell r="V325">
            <v>0</v>
          </cell>
          <cell r="W325">
            <v>316</v>
          </cell>
          <cell r="X325">
            <v>9</v>
          </cell>
          <cell r="Y325">
            <v>101951</v>
          </cell>
          <cell r="Z325">
            <v>0</v>
          </cell>
          <cell r="AA325">
            <v>101951</v>
          </cell>
          <cell r="AB325">
            <v>8006</v>
          </cell>
          <cell r="AC325">
            <v>109957</v>
          </cell>
          <cell r="AD325">
            <v>0</v>
          </cell>
          <cell r="AE325">
            <v>0</v>
          </cell>
          <cell r="AF325">
            <v>0</v>
          </cell>
          <cell r="AG325">
            <v>109957</v>
          </cell>
          <cell r="AI325">
            <v>316</v>
          </cell>
          <cell r="AJ325">
            <v>316</v>
          </cell>
          <cell r="AK325" t="str">
            <v>WEBSTER</v>
          </cell>
          <cell r="AL325">
            <v>101951</v>
          </cell>
          <cell r="AM325">
            <v>146585</v>
          </cell>
          <cell r="AN325">
            <v>0</v>
          </cell>
          <cell r="AO325">
            <v>1775</v>
          </cell>
          <cell r="AP325">
            <v>0</v>
          </cell>
          <cell r="AQ325">
            <v>0</v>
          </cell>
          <cell r="AR325">
            <v>5310.25</v>
          </cell>
          <cell r="AS325">
            <v>4218</v>
          </cell>
          <cell r="AT325">
            <v>0</v>
          </cell>
          <cell r="AU325">
            <v>11303.25</v>
          </cell>
          <cell r="AV325">
            <v>0</v>
          </cell>
          <cell r="AX325">
            <v>316</v>
          </cell>
          <cell r="AY325" t="str">
            <v>WEBSTER</v>
          </cell>
          <cell r="BC325">
            <v>0</v>
          </cell>
          <cell r="BF325">
            <v>0</v>
          </cell>
          <cell r="BG325">
            <v>0</v>
          </cell>
          <cell r="BI325">
            <v>0</v>
          </cell>
          <cell r="BJ325">
            <v>0</v>
          </cell>
          <cell r="BK325">
            <v>0</v>
          </cell>
          <cell r="BL325">
            <v>0</v>
          </cell>
          <cell r="BN325">
            <v>0</v>
          </cell>
          <cell r="BO325">
            <v>0</v>
          </cell>
          <cell r="BQ325">
            <v>10811</v>
          </cell>
          <cell r="BR325">
            <v>0</v>
          </cell>
          <cell r="BU325">
            <v>0</v>
          </cell>
          <cell r="BV325">
            <v>316</v>
          </cell>
        </row>
        <row r="326">
          <cell r="A326">
            <v>317</v>
          </cell>
          <cell r="B326">
            <v>317</v>
          </cell>
          <cell r="C326" t="str">
            <v>WELLESLEY</v>
          </cell>
          <cell r="D326">
            <v>1</v>
          </cell>
          <cell r="E326">
            <v>16185</v>
          </cell>
          <cell r="F326">
            <v>872</v>
          </cell>
          <cell r="G326">
            <v>17057</v>
          </cell>
          <cell r="I326">
            <v>364.07094307192466</v>
          </cell>
          <cell r="J326">
            <v>5.2116228475385558E-2</v>
          </cell>
          <cell r="K326">
            <v>872</v>
          </cell>
          <cell r="L326">
            <v>1236.0709430719246</v>
          </cell>
          <cell r="N326">
            <v>15820.929056928075</v>
          </cell>
          <cell r="P326">
            <v>0</v>
          </cell>
          <cell r="Q326">
            <v>364.07094307192466</v>
          </cell>
          <cell r="R326">
            <v>872</v>
          </cell>
          <cell r="S326">
            <v>1236.0709430719246</v>
          </cell>
          <cell r="U326">
            <v>7857.75</v>
          </cell>
          <cell r="V326">
            <v>0</v>
          </cell>
          <cell r="W326">
            <v>317</v>
          </cell>
          <cell r="X326">
            <v>1</v>
          </cell>
          <cell r="Y326">
            <v>16185</v>
          </cell>
          <cell r="Z326">
            <v>0</v>
          </cell>
          <cell r="AA326">
            <v>16185</v>
          </cell>
          <cell r="AB326">
            <v>872</v>
          </cell>
          <cell r="AC326">
            <v>17057</v>
          </cell>
          <cell r="AD326">
            <v>0</v>
          </cell>
          <cell r="AE326">
            <v>0</v>
          </cell>
          <cell r="AF326">
            <v>0</v>
          </cell>
          <cell r="AG326">
            <v>17057</v>
          </cell>
          <cell r="AI326">
            <v>317</v>
          </cell>
          <cell r="AJ326">
            <v>317</v>
          </cell>
          <cell r="AK326" t="str">
            <v>WELLESLEY</v>
          </cell>
          <cell r="AL326">
            <v>16185</v>
          </cell>
          <cell r="AM326">
            <v>15800</v>
          </cell>
          <cell r="AN326">
            <v>385</v>
          </cell>
          <cell r="AO326">
            <v>453.25</v>
          </cell>
          <cell r="AP326">
            <v>0</v>
          </cell>
          <cell r="AQ326">
            <v>210</v>
          </cell>
          <cell r="AR326">
            <v>226</v>
          </cell>
          <cell r="AS326">
            <v>5711.5</v>
          </cell>
          <cell r="AT326">
            <v>0</v>
          </cell>
          <cell r="AU326">
            <v>6985.75</v>
          </cell>
          <cell r="AV326">
            <v>364.07094307192466</v>
          </cell>
          <cell r="AX326">
            <v>317</v>
          </cell>
          <cell r="AY326" t="str">
            <v>WELLESLEY</v>
          </cell>
          <cell r="BC326">
            <v>0</v>
          </cell>
          <cell r="BF326">
            <v>0</v>
          </cell>
          <cell r="BG326">
            <v>0</v>
          </cell>
          <cell r="BI326">
            <v>0</v>
          </cell>
          <cell r="BJ326">
            <v>385</v>
          </cell>
          <cell r="BK326">
            <v>385</v>
          </cell>
          <cell r="BL326">
            <v>0</v>
          </cell>
          <cell r="BN326">
            <v>0</v>
          </cell>
          <cell r="BO326">
            <v>0</v>
          </cell>
          <cell r="BQ326">
            <v>181</v>
          </cell>
          <cell r="BR326">
            <v>304.5</v>
          </cell>
          <cell r="BU326">
            <v>0</v>
          </cell>
          <cell r="BV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Q327">
            <v>0</v>
          </cell>
          <cell r="BR327">
            <v>0</v>
          </cell>
          <cell r="BU327">
            <v>0</v>
          </cell>
          <cell r="BV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Q328">
            <v>0</v>
          </cell>
          <cell r="BR328">
            <v>0</v>
          </cell>
          <cell r="BU328">
            <v>0</v>
          </cell>
          <cell r="BV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Q329">
            <v>0</v>
          </cell>
          <cell r="BR329">
            <v>0</v>
          </cell>
          <cell r="BU329">
            <v>0</v>
          </cell>
          <cell r="BV329">
            <v>320</v>
          </cell>
        </row>
        <row r="330">
          <cell r="A330">
            <v>321</v>
          </cell>
          <cell r="B330">
            <v>328</v>
          </cell>
          <cell r="C330" t="str">
            <v>WESTBOROUGH</v>
          </cell>
          <cell r="D330">
            <v>6</v>
          </cell>
          <cell r="E330">
            <v>81057</v>
          </cell>
          <cell r="F330">
            <v>5240</v>
          </cell>
          <cell r="G330">
            <v>86297</v>
          </cell>
          <cell r="I330">
            <v>3344.7244821958375</v>
          </cell>
          <cell r="J330">
            <v>0.80122756789935023</v>
          </cell>
          <cell r="K330">
            <v>5240</v>
          </cell>
          <cell r="L330">
            <v>8584.7244821958375</v>
          </cell>
          <cell r="N330">
            <v>77712.27551780417</v>
          </cell>
          <cell r="P330">
            <v>0</v>
          </cell>
          <cell r="Q330">
            <v>3344.7244821958375</v>
          </cell>
          <cell r="R330">
            <v>5240</v>
          </cell>
          <cell r="S330">
            <v>8584.7244821958375</v>
          </cell>
          <cell r="U330">
            <v>9414.5</v>
          </cell>
          <cell r="V330">
            <v>0</v>
          </cell>
          <cell r="W330">
            <v>321</v>
          </cell>
          <cell r="X330">
            <v>6</v>
          </cell>
          <cell r="Y330">
            <v>81057</v>
          </cell>
          <cell r="Z330">
            <v>0</v>
          </cell>
          <cell r="AA330">
            <v>81057</v>
          </cell>
          <cell r="AB330">
            <v>5240</v>
          </cell>
          <cell r="AC330">
            <v>86297</v>
          </cell>
          <cell r="AD330">
            <v>0</v>
          </cell>
          <cell r="AE330">
            <v>0</v>
          </cell>
          <cell r="AF330">
            <v>0</v>
          </cell>
          <cell r="AG330">
            <v>86297</v>
          </cell>
          <cell r="AI330">
            <v>321</v>
          </cell>
          <cell r="AJ330">
            <v>328</v>
          </cell>
          <cell r="AK330" t="str">
            <v>WESTBOROUGH</v>
          </cell>
          <cell r="AL330">
            <v>81057</v>
          </cell>
          <cell r="AM330">
            <v>77520</v>
          </cell>
          <cell r="AN330">
            <v>3537</v>
          </cell>
          <cell r="AO330">
            <v>54.75</v>
          </cell>
          <cell r="AP330">
            <v>0</v>
          </cell>
          <cell r="AQ330">
            <v>582.75</v>
          </cell>
          <cell r="AR330">
            <v>0</v>
          </cell>
          <cell r="AS330">
            <v>0</v>
          </cell>
          <cell r="AT330">
            <v>0</v>
          </cell>
          <cell r="AU330">
            <v>4174.5</v>
          </cell>
          <cell r="AV330">
            <v>3344.7244821958375</v>
          </cell>
          <cell r="AX330">
            <v>321</v>
          </cell>
          <cell r="AY330" t="str">
            <v>WESTBOROUGH</v>
          </cell>
          <cell r="BC330">
            <v>0</v>
          </cell>
          <cell r="BF330">
            <v>0</v>
          </cell>
          <cell r="BG330">
            <v>0</v>
          </cell>
          <cell r="BI330">
            <v>0</v>
          </cell>
          <cell r="BJ330">
            <v>3537</v>
          </cell>
          <cell r="BK330">
            <v>3537</v>
          </cell>
          <cell r="BL330">
            <v>0</v>
          </cell>
          <cell r="BN330">
            <v>0</v>
          </cell>
          <cell r="BO330">
            <v>0</v>
          </cell>
          <cell r="BQ330">
            <v>0</v>
          </cell>
          <cell r="BR330">
            <v>5090.75</v>
          </cell>
          <cell r="BU330">
            <v>0</v>
          </cell>
          <cell r="BV330">
            <v>321</v>
          </cell>
        </row>
        <row r="331">
          <cell r="A331">
            <v>322</v>
          </cell>
          <cell r="B331">
            <v>321</v>
          </cell>
          <cell r="C331" t="str">
            <v>WEST BOYLSTON</v>
          </cell>
          <cell r="D331">
            <v>22</v>
          </cell>
          <cell r="E331">
            <v>318916</v>
          </cell>
          <cell r="F331">
            <v>19331</v>
          </cell>
          <cell r="G331">
            <v>338247</v>
          </cell>
          <cell r="I331">
            <v>24204.571061997358</v>
          </cell>
          <cell r="J331">
            <v>0.34509432786320532</v>
          </cell>
          <cell r="K331">
            <v>19331</v>
          </cell>
          <cell r="L331">
            <v>43535.571061997354</v>
          </cell>
          <cell r="N331">
            <v>294711.42893800267</v>
          </cell>
          <cell r="P331">
            <v>0</v>
          </cell>
          <cell r="Q331">
            <v>24204.571061997358</v>
          </cell>
          <cell r="R331">
            <v>19331</v>
          </cell>
          <cell r="S331">
            <v>43535.571061997354</v>
          </cell>
          <cell r="U331">
            <v>89470</v>
          </cell>
          <cell r="V331">
            <v>0</v>
          </cell>
          <cell r="W331">
            <v>322</v>
          </cell>
          <cell r="X331">
            <v>22</v>
          </cell>
          <cell r="Y331">
            <v>318916</v>
          </cell>
          <cell r="Z331">
            <v>0</v>
          </cell>
          <cell r="AA331">
            <v>318916</v>
          </cell>
          <cell r="AB331">
            <v>19331</v>
          </cell>
          <cell r="AC331">
            <v>338247</v>
          </cell>
          <cell r="AD331">
            <v>0</v>
          </cell>
          <cell r="AE331">
            <v>0</v>
          </cell>
          <cell r="AF331">
            <v>0</v>
          </cell>
          <cell r="AG331">
            <v>338247</v>
          </cell>
          <cell r="AI331">
            <v>322</v>
          </cell>
          <cell r="AJ331">
            <v>321</v>
          </cell>
          <cell r="AK331" t="str">
            <v>WEST BOYLSTON</v>
          </cell>
          <cell r="AL331">
            <v>318916</v>
          </cell>
          <cell r="AM331">
            <v>293320</v>
          </cell>
          <cell r="AN331">
            <v>25596</v>
          </cell>
          <cell r="AO331">
            <v>15541</v>
          </cell>
          <cell r="AP331">
            <v>10716</v>
          </cell>
          <cell r="AQ331">
            <v>0</v>
          </cell>
          <cell r="AR331">
            <v>16243.25</v>
          </cell>
          <cell r="AS331">
            <v>2042.75</v>
          </cell>
          <cell r="AT331">
            <v>0</v>
          </cell>
          <cell r="AU331">
            <v>70139</v>
          </cell>
          <cell r="AV331">
            <v>24204.571061997358</v>
          </cell>
          <cell r="AX331">
            <v>322</v>
          </cell>
          <cell r="AY331" t="str">
            <v>WEST BOYLSTON</v>
          </cell>
          <cell r="BC331">
            <v>0</v>
          </cell>
          <cell r="BF331">
            <v>0</v>
          </cell>
          <cell r="BG331">
            <v>0</v>
          </cell>
          <cell r="BI331">
            <v>0</v>
          </cell>
          <cell r="BJ331">
            <v>25596</v>
          </cell>
          <cell r="BK331">
            <v>25596</v>
          </cell>
          <cell r="BL331">
            <v>0</v>
          </cell>
          <cell r="BN331">
            <v>0</v>
          </cell>
          <cell r="BO331">
            <v>0</v>
          </cell>
          <cell r="BQ331">
            <v>13628</v>
          </cell>
          <cell r="BR331">
            <v>9925.75</v>
          </cell>
          <cell r="BU331">
            <v>0</v>
          </cell>
          <cell r="BV331">
            <v>322</v>
          </cell>
        </row>
        <row r="332">
          <cell r="A332">
            <v>323</v>
          </cell>
          <cell r="B332">
            <v>322</v>
          </cell>
          <cell r="C332" t="str">
            <v>WEST BRIDGEWATER</v>
          </cell>
          <cell r="D332">
            <v>1</v>
          </cell>
          <cell r="E332">
            <v>10311</v>
          </cell>
          <cell r="F332">
            <v>893</v>
          </cell>
          <cell r="G332">
            <v>11204</v>
          </cell>
          <cell r="I332">
            <v>25.532247955693418</v>
          </cell>
          <cell r="J332">
            <v>0.24909510200676505</v>
          </cell>
          <cell r="K332">
            <v>893</v>
          </cell>
          <cell r="L332">
            <v>918.53224795569338</v>
          </cell>
          <cell r="N332">
            <v>10285.467752044307</v>
          </cell>
          <cell r="P332">
            <v>0</v>
          </cell>
          <cell r="Q332">
            <v>25.532247955693418</v>
          </cell>
          <cell r="R332">
            <v>893</v>
          </cell>
          <cell r="S332">
            <v>918.53224795569338</v>
          </cell>
          <cell r="U332">
            <v>995.5</v>
          </cell>
          <cell r="V332">
            <v>0</v>
          </cell>
          <cell r="W332">
            <v>323</v>
          </cell>
          <cell r="X332">
            <v>1</v>
          </cell>
          <cell r="Y332">
            <v>10311</v>
          </cell>
          <cell r="Z332">
            <v>0</v>
          </cell>
          <cell r="AA332">
            <v>10311</v>
          </cell>
          <cell r="AB332">
            <v>893</v>
          </cell>
          <cell r="AC332">
            <v>11204</v>
          </cell>
          <cell r="AD332">
            <v>0</v>
          </cell>
          <cell r="AE332">
            <v>0</v>
          </cell>
          <cell r="AF332">
            <v>0</v>
          </cell>
          <cell r="AG332">
            <v>11204</v>
          </cell>
          <cell r="AI332">
            <v>323</v>
          </cell>
          <cell r="AJ332">
            <v>322</v>
          </cell>
          <cell r="AK332" t="str">
            <v>WEST BRIDGEWATER</v>
          </cell>
          <cell r="AL332">
            <v>10311</v>
          </cell>
          <cell r="AM332">
            <v>10284</v>
          </cell>
          <cell r="AN332">
            <v>27</v>
          </cell>
          <cell r="AO332">
            <v>75.5</v>
          </cell>
          <cell r="AP332">
            <v>0</v>
          </cell>
          <cell r="AQ332">
            <v>0</v>
          </cell>
          <cell r="AR332">
            <v>0</v>
          </cell>
          <cell r="AS332">
            <v>0</v>
          </cell>
          <cell r="AT332">
            <v>0</v>
          </cell>
          <cell r="AU332">
            <v>102.5</v>
          </cell>
          <cell r="AV332">
            <v>25.532247955693418</v>
          </cell>
          <cell r="AX332">
            <v>323</v>
          </cell>
          <cell r="AY332" t="str">
            <v>WEST BRIDGEWATER</v>
          </cell>
          <cell r="BC332">
            <v>0</v>
          </cell>
          <cell r="BF332">
            <v>0</v>
          </cell>
          <cell r="BG332">
            <v>0</v>
          </cell>
          <cell r="BI332">
            <v>0</v>
          </cell>
          <cell r="BJ332">
            <v>27</v>
          </cell>
          <cell r="BK332">
            <v>27</v>
          </cell>
          <cell r="BL332">
            <v>0</v>
          </cell>
          <cell r="BN332">
            <v>0</v>
          </cell>
          <cell r="BO332">
            <v>0</v>
          </cell>
          <cell r="BQ332">
            <v>0</v>
          </cell>
          <cell r="BR332">
            <v>71.75</v>
          </cell>
          <cell r="BU332">
            <v>0</v>
          </cell>
          <cell r="BV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Q333">
            <v>0</v>
          </cell>
          <cell r="BR333">
            <v>0</v>
          </cell>
          <cell r="BU333">
            <v>0</v>
          </cell>
          <cell r="BV333">
            <v>324</v>
          </cell>
        </row>
        <row r="334">
          <cell r="A334">
            <v>325</v>
          </cell>
          <cell r="B334">
            <v>329</v>
          </cell>
          <cell r="C334" t="str">
            <v>WESTFIELD</v>
          </cell>
          <cell r="D334">
            <v>15</v>
          </cell>
          <cell r="E334">
            <v>162164</v>
          </cell>
          <cell r="F334">
            <v>13347</v>
          </cell>
          <cell r="G334">
            <v>175511</v>
          </cell>
          <cell r="I334">
            <v>0</v>
          </cell>
          <cell r="J334">
            <v>0</v>
          </cell>
          <cell r="K334">
            <v>13347</v>
          </cell>
          <cell r="L334">
            <v>13347</v>
          </cell>
          <cell r="N334">
            <v>162164</v>
          </cell>
          <cell r="P334">
            <v>0</v>
          </cell>
          <cell r="Q334">
            <v>0</v>
          </cell>
          <cell r="R334">
            <v>13347</v>
          </cell>
          <cell r="S334">
            <v>13347</v>
          </cell>
          <cell r="U334">
            <v>28211.75</v>
          </cell>
          <cell r="V334">
            <v>0</v>
          </cell>
          <cell r="W334">
            <v>325</v>
          </cell>
          <cell r="X334">
            <v>15</v>
          </cell>
          <cell r="Y334">
            <v>162164</v>
          </cell>
          <cell r="Z334">
            <v>0</v>
          </cell>
          <cell r="AA334">
            <v>162164</v>
          </cell>
          <cell r="AB334">
            <v>13347</v>
          </cell>
          <cell r="AC334">
            <v>175511</v>
          </cell>
          <cell r="AD334">
            <v>0</v>
          </cell>
          <cell r="AE334">
            <v>0</v>
          </cell>
          <cell r="AF334">
            <v>0</v>
          </cell>
          <cell r="AG334">
            <v>175511</v>
          </cell>
          <cell r="AI334">
            <v>325</v>
          </cell>
          <cell r="AJ334">
            <v>329</v>
          </cell>
          <cell r="AK334" t="str">
            <v>WESTFIELD</v>
          </cell>
          <cell r="AL334">
            <v>162164</v>
          </cell>
          <cell r="AM334">
            <v>169928</v>
          </cell>
          <cell r="AN334">
            <v>0</v>
          </cell>
          <cell r="AO334">
            <v>12762</v>
          </cell>
          <cell r="AP334">
            <v>1242.5</v>
          </cell>
          <cell r="AQ334">
            <v>0</v>
          </cell>
          <cell r="AR334">
            <v>860.25</v>
          </cell>
          <cell r="AS334">
            <v>0</v>
          </cell>
          <cell r="AT334">
            <v>0</v>
          </cell>
          <cell r="AU334">
            <v>14864.75</v>
          </cell>
          <cell r="AV334">
            <v>0</v>
          </cell>
          <cell r="AX334">
            <v>325</v>
          </cell>
          <cell r="AY334" t="str">
            <v>WESTFIELD</v>
          </cell>
          <cell r="BC334">
            <v>0</v>
          </cell>
          <cell r="BF334">
            <v>0</v>
          </cell>
          <cell r="BG334">
            <v>0</v>
          </cell>
          <cell r="BI334">
            <v>0</v>
          </cell>
          <cell r="BJ334">
            <v>0</v>
          </cell>
          <cell r="BK334">
            <v>0</v>
          </cell>
          <cell r="BL334">
            <v>0</v>
          </cell>
          <cell r="BN334">
            <v>0</v>
          </cell>
          <cell r="BO334">
            <v>0</v>
          </cell>
          <cell r="BQ334">
            <v>20392</v>
          </cell>
          <cell r="BR334">
            <v>12699</v>
          </cell>
          <cell r="BU334">
            <v>0</v>
          </cell>
          <cell r="BV334">
            <v>325</v>
          </cell>
        </row>
        <row r="335">
          <cell r="A335">
            <v>326</v>
          </cell>
          <cell r="B335">
            <v>330</v>
          </cell>
          <cell r="C335" t="str">
            <v>WESTFORD</v>
          </cell>
          <cell r="D335">
            <v>9</v>
          </cell>
          <cell r="E335">
            <v>110007</v>
          </cell>
          <cell r="F335">
            <v>7974</v>
          </cell>
          <cell r="G335">
            <v>117981</v>
          </cell>
          <cell r="I335">
            <v>0</v>
          </cell>
          <cell r="J335">
            <v>0</v>
          </cell>
          <cell r="K335">
            <v>7974</v>
          </cell>
          <cell r="L335">
            <v>7974</v>
          </cell>
          <cell r="N335">
            <v>110007</v>
          </cell>
          <cell r="P335">
            <v>0</v>
          </cell>
          <cell r="Q335">
            <v>0</v>
          </cell>
          <cell r="R335">
            <v>7974</v>
          </cell>
          <cell r="S335">
            <v>7974</v>
          </cell>
          <cell r="U335">
            <v>18171.25</v>
          </cell>
          <cell r="V335">
            <v>0</v>
          </cell>
          <cell r="W335">
            <v>326</v>
          </cell>
          <cell r="X335">
            <v>9</v>
          </cell>
          <cell r="Y335">
            <v>110007</v>
          </cell>
          <cell r="Z335">
            <v>0</v>
          </cell>
          <cell r="AA335">
            <v>110007</v>
          </cell>
          <cell r="AB335">
            <v>7974</v>
          </cell>
          <cell r="AC335">
            <v>117981</v>
          </cell>
          <cell r="AD335">
            <v>0</v>
          </cell>
          <cell r="AE335">
            <v>0</v>
          </cell>
          <cell r="AF335">
            <v>0</v>
          </cell>
          <cell r="AG335">
            <v>117981</v>
          </cell>
          <cell r="AI335">
            <v>326</v>
          </cell>
          <cell r="AJ335">
            <v>330</v>
          </cell>
          <cell r="AK335" t="str">
            <v>WESTFORD</v>
          </cell>
          <cell r="AL335">
            <v>110007</v>
          </cell>
          <cell r="AM335">
            <v>131089</v>
          </cell>
          <cell r="AN335">
            <v>0</v>
          </cell>
          <cell r="AO335">
            <v>3358.75</v>
          </cell>
          <cell r="AP335">
            <v>5129</v>
          </cell>
          <cell r="AQ335">
            <v>1709.5</v>
          </cell>
          <cell r="AR335">
            <v>0</v>
          </cell>
          <cell r="AS335">
            <v>0</v>
          </cell>
          <cell r="AT335">
            <v>0</v>
          </cell>
          <cell r="AU335">
            <v>10197.25</v>
          </cell>
          <cell r="AV335">
            <v>0</v>
          </cell>
          <cell r="AX335">
            <v>326</v>
          </cell>
          <cell r="AY335" t="str">
            <v>WESTFORD</v>
          </cell>
          <cell r="BC335">
            <v>0</v>
          </cell>
          <cell r="BF335">
            <v>0</v>
          </cell>
          <cell r="BG335">
            <v>0</v>
          </cell>
          <cell r="BI335">
            <v>0</v>
          </cell>
          <cell r="BJ335">
            <v>0</v>
          </cell>
          <cell r="BK335">
            <v>0</v>
          </cell>
          <cell r="BL335">
            <v>0</v>
          </cell>
          <cell r="BN335">
            <v>0</v>
          </cell>
          <cell r="BO335">
            <v>0</v>
          </cell>
          <cell r="BQ335">
            <v>2423</v>
          </cell>
          <cell r="BR335">
            <v>0</v>
          </cell>
          <cell r="BU335">
            <v>0</v>
          </cell>
          <cell r="BV335">
            <v>326</v>
          </cell>
        </row>
        <row r="336">
          <cell r="A336">
            <v>327</v>
          </cell>
          <cell r="B336">
            <v>331</v>
          </cell>
          <cell r="C336" t="str">
            <v>WESTHAMPTON</v>
          </cell>
          <cell r="D336">
            <v>6</v>
          </cell>
          <cell r="E336">
            <v>85170</v>
          </cell>
          <cell r="F336">
            <v>5358</v>
          </cell>
          <cell r="G336">
            <v>90528</v>
          </cell>
          <cell r="I336">
            <v>15550.084643830465</v>
          </cell>
          <cell r="J336">
            <v>0.49864787454762671</v>
          </cell>
          <cell r="K336">
            <v>5358</v>
          </cell>
          <cell r="L336">
            <v>20908.084643830465</v>
          </cell>
          <cell r="N336">
            <v>69619.915356169542</v>
          </cell>
          <cell r="P336">
            <v>0</v>
          </cell>
          <cell r="Q336">
            <v>15550.084643830465</v>
          </cell>
          <cell r="R336">
            <v>5358</v>
          </cell>
          <cell r="S336">
            <v>20908.084643830465</v>
          </cell>
          <cell r="U336">
            <v>36542.5</v>
          </cell>
          <cell r="V336">
            <v>0</v>
          </cell>
          <cell r="W336">
            <v>327</v>
          </cell>
          <cell r="X336">
            <v>6</v>
          </cell>
          <cell r="Y336">
            <v>85170</v>
          </cell>
          <cell r="Z336">
            <v>0</v>
          </cell>
          <cell r="AA336">
            <v>85170</v>
          </cell>
          <cell r="AB336">
            <v>5358</v>
          </cell>
          <cell r="AC336">
            <v>90528</v>
          </cell>
          <cell r="AD336">
            <v>0</v>
          </cell>
          <cell r="AE336">
            <v>0</v>
          </cell>
          <cell r="AF336">
            <v>0</v>
          </cell>
          <cell r="AG336">
            <v>90528</v>
          </cell>
          <cell r="AI336">
            <v>327</v>
          </cell>
          <cell r="AJ336">
            <v>331</v>
          </cell>
          <cell r="AK336" t="str">
            <v>WESTHAMPTON</v>
          </cell>
          <cell r="AL336">
            <v>85170</v>
          </cell>
          <cell r="AM336">
            <v>68726</v>
          </cell>
          <cell r="AN336">
            <v>16444</v>
          </cell>
          <cell r="AO336">
            <v>4641.75</v>
          </cell>
          <cell r="AP336">
            <v>995.75</v>
          </cell>
          <cell r="AQ336">
            <v>2414.25</v>
          </cell>
          <cell r="AR336">
            <v>6688.75</v>
          </cell>
          <cell r="AS336">
            <v>0</v>
          </cell>
          <cell r="AT336">
            <v>0</v>
          </cell>
          <cell r="AU336">
            <v>31184.5</v>
          </cell>
          <cell r="AV336">
            <v>15550.084643830465</v>
          </cell>
          <cell r="AX336">
            <v>327</v>
          </cell>
          <cell r="AY336" t="str">
            <v>WESTHAMPTON</v>
          </cell>
          <cell r="BC336">
            <v>0</v>
          </cell>
          <cell r="BF336">
            <v>0</v>
          </cell>
          <cell r="BG336">
            <v>0</v>
          </cell>
          <cell r="BI336">
            <v>0</v>
          </cell>
          <cell r="BJ336">
            <v>16444</v>
          </cell>
          <cell r="BK336">
            <v>16444</v>
          </cell>
          <cell r="BL336">
            <v>0</v>
          </cell>
          <cell r="BN336">
            <v>0</v>
          </cell>
          <cell r="BO336">
            <v>0</v>
          </cell>
          <cell r="BQ336">
            <v>0</v>
          </cell>
          <cell r="BR336">
            <v>0</v>
          </cell>
          <cell r="BU336">
            <v>0</v>
          </cell>
          <cell r="BV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Q337">
            <v>0</v>
          </cell>
          <cell r="BR337">
            <v>0</v>
          </cell>
          <cell r="BU337">
            <v>0</v>
          </cell>
          <cell r="BV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Q338">
            <v>0</v>
          </cell>
          <cell r="BR338">
            <v>0</v>
          </cell>
          <cell r="BU338">
            <v>0</v>
          </cell>
          <cell r="BV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BC339">
            <v>0</v>
          </cell>
          <cell r="BF339">
            <v>0</v>
          </cell>
          <cell r="BG339">
            <v>0</v>
          </cell>
          <cell r="BI339">
            <v>0</v>
          </cell>
          <cell r="BJ339">
            <v>0</v>
          </cell>
          <cell r="BK339">
            <v>0</v>
          </cell>
          <cell r="BL339">
            <v>0</v>
          </cell>
          <cell r="BN339">
            <v>0</v>
          </cell>
          <cell r="BO339">
            <v>0</v>
          </cell>
          <cell r="BQ339">
            <v>0</v>
          </cell>
          <cell r="BR339">
            <v>0</v>
          </cell>
          <cell r="BU339">
            <v>0</v>
          </cell>
          <cell r="BV339">
            <v>330</v>
          </cell>
        </row>
        <row r="340">
          <cell r="A340">
            <v>331</v>
          </cell>
          <cell r="B340">
            <v>334</v>
          </cell>
          <cell r="C340" t="str">
            <v>WESTPORT</v>
          </cell>
          <cell r="D340">
            <v>8</v>
          </cell>
          <cell r="E340">
            <v>92173</v>
          </cell>
          <cell r="F340">
            <v>7130</v>
          </cell>
          <cell r="G340">
            <v>99303</v>
          </cell>
          <cell r="I340">
            <v>16313.215166061746</v>
          </cell>
          <cell r="J340">
            <v>0.4834762878372848</v>
          </cell>
          <cell r="K340">
            <v>7130</v>
          </cell>
          <cell r="L340">
            <v>23443.215166061746</v>
          </cell>
          <cell r="N340">
            <v>75859.784833938262</v>
          </cell>
          <cell r="P340">
            <v>0</v>
          </cell>
          <cell r="Q340">
            <v>16313.215166061746</v>
          </cell>
          <cell r="R340">
            <v>7130</v>
          </cell>
          <cell r="S340">
            <v>23443.215166061746</v>
          </cell>
          <cell r="U340">
            <v>40871.5</v>
          </cell>
          <cell r="V340">
            <v>0</v>
          </cell>
          <cell r="W340">
            <v>331</v>
          </cell>
          <cell r="X340">
            <v>8</v>
          </cell>
          <cell r="Y340">
            <v>92173</v>
          </cell>
          <cell r="Z340">
            <v>0</v>
          </cell>
          <cell r="AA340">
            <v>92173</v>
          </cell>
          <cell r="AB340">
            <v>7130</v>
          </cell>
          <cell r="AC340">
            <v>99303</v>
          </cell>
          <cell r="AD340">
            <v>0</v>
          </cell>
          <cell r="AE340">
            <v>0</v>
          </cell>
          <cell r="AF340">
            <v>0</v>
          </cell>
          <cell r="AG340">
            <v>99303</v>
          </cell>
          <cell r="AI340">
            <v>331</v>
          </cell>
          <cell r="AJ340">
            <v>334</v>
          </cell>
          <cell r="AK340" t="str">
            <v>WESTPORT</v>
          </cell>
          <cell r="AL340">
            <v>92173</v>
          </cell>
          <cell r="AM340">
            <v>74922</v>
          </cell>
          <cell r="AN340">
            <v>17251</v>
          </cell>
          <cell r="AO340">
            <v>3739.25</v>
          </cell>
          <cell r="AP340">
            <v>0</v>
          </cell>
          <cell r="AQ340">
            <v>0</v>
          </cell>
          <cell r="AR340">
            <v>12751.25</v>
          </cell>
          <cell r="AS340">
            <v>0</v>
          </cell>
          <cell r="AT340">
            <v>0</v>
          </cell>
          <cell r="AU340">
            <v>33741.5</v>
          </cell>
          <cell r="AV340">
            <v>16313.215166061746</v>
          </cell>
          <cell r="AX340">
            <v>331</v>
          </cell>
          <cell r="AY340" t="str">
            <v>WESTPORT</v>
          </cell>
          <cell r="BC340">
            <v>0</v>
          </cell>
          <cell r="BF340">
            <v>0</v>
          </cell>
          <cell r="BG340">
            <v>0</v>
          </cell>
          <cell r="BI340">
            <v>0</v>
          </cell>
          <cell r="BJ340">
            <v>17251</v>
          </cell>
          <cell r="BK340">
            <v>17251</v>
          </cell>
          <cell r="BL340">
            <v>0</v>
          </cell>
          <cell r="BN340">
            <v>0</v>
          </cell>
          <cell r="BO340">
            <v>0</v>
          </cell>
          <cell r="BQ340">
            <v>17680</v>
          </cell>
          <cell r="BR340">
            <v>5099</v>
          </cell>
          <cell r="BU340">
            <v>0</v>
          </cell>
          <cell r="BV340">
            <v>331</v>
          </cell>
        </row>
        <row r="341">
          <cell r="A341">
            <v>332</v>
          </cell>
          <cell r="B341">
            <v>325</v>
          </cell>
          <cell r="C341" t="str">
            <v>WEST SPRINGFIELD</v>
          </cell>
          <cell r="D341">
            <v>69</v>
          </cell>
          <cell r="E341">
            <v>857168</v>
          </cell>
          <cell r="F341">
            <v>61456</v>
          </cell>
          <cell r="G341">
            <v>918624</v>
          </cell>
          <cell r="I341">
            <v>306373.73652493657</v>
          </cell>
          <cell r="J341">
            <v>0.80730892364937168</v>
          </cell>
          <cell r="K341">
            <v>61456</v>
          </cell>
          <cell r="L341">
            <v>367829.73652493657</v>
          </cell>
          <cell r="N341">
            <v>550794.26347506349</v>
          </cell>
          <cell r="P341">
            <v>0</v>
          </cell>
          <cell r="Q341">
            <v>306373.73652493657</v>
          </cell>
          <cell r="R341">
            <v>61456</v>
          </cell>
          <cell r="S341">
            <v>367829.73652493657</v>
          </cell>
          <cell r="U341">
            <v>440956</v>
          </cell>
          <cell r="V341">
            <v>0</v>
          </cell>
          <cell r="W341">
            <v>332</v>
          </cell>
          <cell r="X341">
            <v>69</v>
          </cell>
          <cell r="Y341">
            <v>857168</v>
          </cell>
          <cell r="Z341">
            <v>0</v>
          </cell>
          <cell r="AA341">
            <v>857168</v>
          </cell>
          <cell r="AB341">
            <v>61456</v>
          </cell>
          <cell r="AC341">
            <v>918624</v>
          </cell>
          <cell r="AD341">
            <v>0</v>
          </cell>
          <cell r="AE341">
            <v>0</v>
          </cell>
          <cell r="AF341">
            <v>0</v>
          </cell>
          <cell r="AG341">
            <v>918624</v>
          </cell>
          <cell r="AI341">
            <v>332</v>
          </cell>
          <cell r="AJ341">
            <v>325</v>
          </cell>
          <cell r="AK341" t="str">
            <v>WEST SPRINGFIELD</v>
          </cell>
          <cell r="AL341">
            <v>857168</v>
          </cell>
          <cell r="AM341">
            <v>533182</v>
          </cell>
          <cell r="AN341">
            <v>323986</v>
          </cell>
          <cell r="AO341">
            <v>0</v>
          </cell>
          <cell r="AP341">
            <v>0</v>
          </cell>
          <cell r="AQ341">
            <v>14763.25</v>
          </cell>
          <cell r="AR341">
            <v>40750.75</v>
          </cell>
          <cell r="AS341">
            <v>0</v>
          </cell>
          <cell r="AT341">
            <v>0</v>
          </cell>
          <cell r="AU341">
            <v>379500</v>
          </cell>
          <cell r="AV341">
            <v>306373.73652493657</v>
          </cell>
          <cell r="AX341">
            <v>332</v>
          </cell>
          <cell r="AY341" t="str">
            <v>WEST SPRINGFIELD</v>
          </cell>
          <cell r="BC341">
            <v>0</v>
          </cell>
          <cell r="BF341">
            <v>0</v>
          </cell>
          <cell r="BG341">
            <v>0</v>
          </cell>
          <cell r="BI341">
            <v>0</v>
          </cell>
          <cell r="BJ341">
            <v>323986</v>
          </cell>
          <cell r="BK341">
            <v>323986</v>
          </cell>
          <cell r="BL341">
            <v>0</v>
          </cell>
          <cell r="BN341">
            <v>0</v>
          </cell>
          <cell r="BO341">
            <v>0</v>
          </cell>
          <cell r="BQ341">
            <v>143147</v>
          </cell>
          <cell r="BR341">
            <v>8248.25</v>
          </cell>
          <cell r="BU341">
            <v>0</v>
          </cell>
          <cell r="BV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Q342">
            <v>0</v>
          </cell>
          <cell r="BR342">
            <v>0</v>
          </cell>
          <cell r="BU342">
            <v>0</v>
          </cell>
          <cell r="BV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Q343">
            <v>0</v>
          </cell>
          <cell r="BR343">
            <v>0</v>
          </cell>
          <cell r="BU343">
            <v>0</v>
          </cell>
          <cell r="BV343">
            <v>334</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U344">
            <v>4802.5</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v>
          </cell>
          <cell r="AU344">
            <v>4802.5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Q344">
            <v>4342</v>
          </cell>
          <cell r="BR344">
            <v>194.5</v>
          </cell>
          <cell r="BU344">
            <v>0</v>
          </cell>
          <cell r="BV344">
            <v>335</v>
          </cell>
        </row>
        <row r="345">
          <cell r="A345">
            <v>336</v>
          </cell>
          <cell r="B345">
            <v>336</v>
          </cell>
          <cell r="C345" t="str">
            <v>WEYMOUTH</v>
          </cell>
          <cell r="D345">
            <v>110</v>
          </cell>
          <cell r="E345">
            <v>1158030</v>
          </cell>
          <cell r="F345">
            <v>98186</v>
          </cell>
          <cell r="G345">
            <v>1256216</v>
          </cell>
          <cell r="I345">
            <v>101950.26608708382</v>
          </cell>
          <cell r="J345">
            <v>0.40200020144153392</v>
          </cell>
          <cell r="K345">
            <v>98186</v>
          </cell>
          <cell r="L345">
            <v>200136.26608708382</v>
          </cell>
          <cell r="N345">
            <v>1056079.7339129162</v>
          </cell>
          <cell r="P345">
            <v>0</v>
          </cell>
          <cell r="Q345">
            <v>101950.26608708382</v>
          </cell>
          <cell r="R345">
            <v>98186</v>
          </cell>
          <cell r="S345">
            <v>200136.26608708382</v>
          </cell>
          <cell r="U345">
            <v>351793.5</v>
          </cell>
          <cell r="V345">
            <v>0</v>
          </cell>
          <cell r="W345">
            <v>336</v>
          </cell>
          <cell r="X345">
            <v>110</v>
          </cell>
          <cell r="Y345">
            <v>1158030</v>
          </cell>
          <cell r="Z345">
            <v>0</v>
          </cell>
          <cell r="AA345">
            <v>1158030</v>
          </cell>
          <cell r="AB345">
            <v>98186</v>
          </cell>
          <cell r="AC345">
            <v>1256216</v>
          </cell>
          <cell r="AD345">
            <v>0</v>
          </cell>
          <cell r="AE345">
            <v>0</v>
          </cell>
          <cell r="AF345">
            <v>0</v>
          </cell>
          <cell r="AG345">
            <v>1256216</v>
          </cell>
          <cell r="AI345">
            <v>336</v>
          </cell>
          <cell r="AJ345">
            <v>336</v>
          </cell>
          <cell r="AK345" t="str">
            <v>WEYMOUTH</v>
          </cell>
          <cell r="AL345">
            <v>1158030</v>
          </cell>
          <cell r="AM345">
            <v>1050219</v>
          </cell>
          <cell r="AN345">
            <v>107811</v>
          </cell>
          <cell r="AO345">
            <v>43041.25</v>
          </cell>
          <cell r="AP345">
            <v>36781.5</v>
          </cell>
          <cell r="AQ345">
            <v>15679.5</v>
          </cell>
          <cell r="AR345">
            <v>30148.25</v>
          </cell>
          <cell r="AS345">
            <v>20146</v>
          </cell>
          <cell r="AT345">
            <v>0</v>
          </cell>
          <cell r="AU345">
            <v>253607.5</v>
          </cell>
          <cell r="AV345">
            <v>101950.26608708382</v>
          </cell>
          <cell r="AX345">
            <v>336</v>
          </cell>
          <cell r="AY345" t="str">
            <v>WEYMOUTH</v>
          </cell>
          <cell r="BC345">
            <v>0</v>
          </cell>
          <cell r="BF345">
            <v>0</v>
          </cell>
          <cell r="BG345">
            <v>0</v>
          </cell>
          <cell r="BI345">
            <v>0</v>
          </cell>
          <cell r="BJ345">
            <v>107811</v>
          </cell>
          <cell r="BK345">
            <v>107811</v>
          </cell>
          <cell r="BL345">
            <v>0</v>
          </cell>
          <cell r="BN345">
            <v>0</v>
          </cell>
          <cell r="BO345">
            <v>0</v>
          </cell>
          <cell r="BQ345">
            <v>1045</v>
          </cell>
          <cell r="BR345">
            <v>37136</v>
          </cell>
          <cell r="BT345" t="str">
            <v>fy13</v>
          </cell>
          <cell r="BU345">
            <v>0</v>
          </cell>
          <cell r="BV345">
            <v>336</v>
          </cell>
        </row>
        <row r="346">
          <cell r="A346">
            <v>337</v>
          </cell>
          <cell r="B346">
            <v>337</v>
          </cell>
          <cell r="C346" t="str">
            <v>WHATELY</v>
          </cell>
          <cell r="D346">
            <v>1</v>
          </cell>
          <cell r="E346">
            <v>18323</v>
          </cell>
          <cell r="F346">
            <v>893</v>
          </cell>
          <cell r="G346">
            <v>19216</v>
          </cell>
          <cell r="I346">
            <v>1516.8046563308237</v>
          </cell>
          <cell r="J346">
            <v>0.17884738313062418</v>
          </cell>
          <cell r="K346">
            <v>893</v>
          </cell>
          <cell r="L346">
            <v>2409.8046563308235</v>
          </cell>
          <cell r="N346">
            <v>16806.195343669177</v>
          </cell>
          <cell r="P346">
            <v>0</v>
          </cell>
          <cell r="Q346">
            <v>1516.8046563308237</v>
          </cell>
          <cell r="R346">
            <v>893</v>
          </cell>
          <cell r="S346">
            <v>2409.8046563308235</v>
          </cell>
          <cell r="U346">
            <v>9374</v>
          </cell>
          <cell r="V346">
            <v>0</v>
          </cell>
          <cell r="W346">
            <v>337</v>
          </cell>
          <cell r="X346">
            <v>1</v>
          </cell>
          <cell r="Y346">
            <v>18323</v>
          </cell>
          <cell r="Z346">
            <v>0</v>
          </cell>
          <cell r="AA346">
            <v>18323</v>
          </cell>
          <cell r="AB346">
            <v>893</v>
          </cell>
          <cell r="AC346">
            <v>19216</v>
          </cell>
          <cell r="AD346">
            <v>0</v>
          </cell>
          <cell r="AE346">
            <v>0</v>
          </cell>
          <cell r="AF346">
            <v>0</v>
          </cell>
          <cell r="AG346">
            <v>19216</v>
          </cell>
          <cell r="AI346">
            <v>337</v>
          </cell>
          <cell r="AJ346">
            <v>337</v>
          </cell>
          <cell r="AK346" t="str">
            <v>WHATELY</v>
          </cell>
          <cell r="AL346">
            <v>18323</v>
          </cell>
          <cell r="AM346">
            <v>16719</v>
          </cell>
          <cell r="AN346">
            <v>1604</v>
          </cell>
          <cell r="AO346">
            <v>0</v>
          </cell>
          <cell r="AP346">
            <v>1593</v>
          </cell>
          <cell r="AQ346">
            <v>0</v>
          </cell>
          <cell r="AR346">
            <v>88.25</v>
          </cell>
          <cell r="AS346">
            <v>5195.75</v>
          </cell>
          <cell r="AT346">
            <v>0</v>
          </cell>
          <cell r="AU346">
            <v>8481</v>
          </cell>
          <cell r="AV346">
            <v>1516.8046563308237</v>
          </cell>
          <cell r="AX346">
            <v>337</v>
          </cell>
          <cell r="AY346" t="str">
            <v>WHATELY</v>
          </cell>
          <cell r="BC346">
            <v>0</v>
          </cell>
          <cell r="BF346">
            <v>0</v>
          </cell>
          <cell r="BG346">
            <v>0</v>
          </cell>
          <cell r="BI346">
            <v>0</v>
          </cell>
          <cell r="BJ346">
            <v>1604</v>
          </cell>
          <cell r="BK346">
            <v>1604</v>
          </cell>
          <cell r="BL346">
            <v>0</v>
          </cell>
          <cell r="BN346">
            <v>0</v>
          </cell>
          <cell r="BO346">
            <v>0</v>
          </cell>
          <cell r="BQ346">
            <v>3977</v>
          </cell>
          <cell r="BR346">
            <v>0</v>
          </cell>
          <cell r="BU346">
            <v>0</v>
          </cell>
          <cell r="BV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Q347">
            <v>0</v>
          </cell>
          <cell r="BR347">
            <v>0</v>
          </cell>
          <cell r="BU347">
            <v>0</v>
          </cell>
          <cell r="BV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Q348">
            <v>0</v>
          </cell>
          <cell r="BR348">
            <v>0</v>
          </cell>
          <cell r="BU348">
            <v>0</v>
          </cell>
          <cell r="BV348">
            <v>339</v>
          </cell>
        </row>
        <row r="349">
          <cell r="A349">
            <v>340</v>
          </cell>
          <cell r="B349">
            <v>340</v>
          </cell>
          <cell r="C349" t="str">
            <v>WILLIAMSBURG</v>
          </cell>
          <cell r="D349">
            <v>16</v>
          </cell>
          <cell r="E349">
            <v>218458</v>
          </cell>
          <cell r="F349">
            <v>14288</v>
          </cell>
          <cell r="G349">
            <v>232746</v>
          </cell>
          <cell r="I349">
            <v>2740.4612805777601</v>
          </cell>
          <cell r="J349">
            <v>8.8182941743983015E-2</v>
          </cell>
          <cell r="K349">
            <v>14288</v>
          </cell>
          <cell r="L349">
            <v>17028.461280577761</v>
          </cell>
          <cell r="N349">
            <v>215717.53871942224</v>
          </cell>
          <cell r="P349">
            <v>0</v>
          </cell>
          <cell r="Q349">
            <v>2740.4612805777601</v>
          </cell>
          <cell r="R349">
            <v>14288</v>
          </cell>
          <cell r="S349">
            <v>17028.461280577761</v>
          </cell>
          <cell r="U349">
            <v>45365</v>
          </cell>
          <cell r="V349">
            <v>0</v>
          </cell>
          <cell r="W349">
            <v>340</v>
          </cell>
          <cell r="X349">
            <v>16</v>
          </cell>
          <cell r="Y349">
            <v>218458</v>
          </cell>
          <cell r="Z349">
            <v>0</v>
          </cell>
          <cell r="AA349">
            <v>218458</v>
          </cell>
          <cell r="AB349">
            <v>14288</v>
          </cell>
          <cell r="AC349">
            <v>232746</v>
          </cell>
          <cell r="AD349">
            <v>0</v>
          </cell>
          <cell r="AE349">
            <v>0</v>
          </cell>
          <cell r="AF349">
            <v>0</v>
          </cell>
          <cell r="AG349">
            <v>232746</v>
          </cell>
          <cell r="AI349">
            <v>340</v>
          </cell>
          <cell r="AJ349">
            <v>340</v>
          </cell>
          <cell r="AK349" t="str">
            <v>WILLIAMSBURG</v>
          </cell>
          <cell r="AL349">
            <v>218458</v>
          </cell>
          <cell r="AM349">
            <v>215560</v>
          </cell>
          <cell r="AN349">
            <v>2898</v>
          </cell>
          <cell r="AO349">
            <v>13058.75</v>
          </cell>
          <cell r="AP349">
            <v>1749.25</v>
          </cell>
          <cell r="AQ349">
            <v>8409.25</v>
          </cell>
          <cell r="AR349">
            <v>0</v>
          </cell>
          <cell r="AS349">
            <v>4961.75</v>
          </cell>
          <cell r="AT349">
            <v>0</v>
          </cell>
          <cell r="AU349">
            <v>31077</v>
          </cell>
          <cell r="AV349">
            <v>2740.4612805777601</v>
          </cell>
          <cell r="AX349">
            <v>340</v>
          </cell>
          <cell r="AY349" t="str">
            <v>WILLIAMSBURG</v>
          </cell>
          <cell r="BC349">
            <v>0</v>
          </cell>
          <cell r="BF349">
            <v>0</v>
          </cell>
          <cell r="BG349">
            <v>0</v>
          </cell>
          <cell r="BI349">
            <v>0</v>
          </cell>
          <cell r="BJ349">
            <v>2898</v>
          </cell>
          <cell r="BK349">
            <v>2898</v>
          </cell>
          <cell r="BL349">
            <v>0</v>
          </cell>
          <cell r="BN349">
            <v>0</v>
          </cell>
          <cell r="BO349">
            <v>0</v>
          </cell>
          <cell r="BQ349">
            <v>16381.05502310436</v>
          </cell>
          <cell r="BR349">
            <v>13547.5</v>
          </cell>
          <cell r="BU349">
            <v>0</v>
          </cell>
          <cell r="BV349">
            <v>340</v>
          </cell>
        </row>
        <row r="350">
          <cell r="A350">
            <v>341</v>
          </cell>
          <cell r="B350">
            <v>341</v>
          </cell>
          <cell r="C350" t="str">
            <v>WILLIAMSTOWN</v>
          </cell>
          <cell r="D350">
            <v>0</v>
          </cell>
          <cell r="E350">
            <v>0</v>
          </cell>
          <cell r="F350">
            <v>0</v>
          </cell>
          <cell r="G350">
            <v>0</v>
          </cell>
          <cell r="I350">
            <v>0</v>
          </cell>
          <cell r="J350">
            <v>0</v>
          </cell>
          <cell r="K350">
            <v>0</v>
          </cell>
          <cell r="L350">
            <v>0</v>
          </cell>
          <cell r="N350">
            <v>0</v>
          </cell>
          <cell r="P350">
            <v>0</v>
          </cell>
          <cell r="Q350">
            <v>0</v>
          </cell>
          <cell r="R350">
            <v>0</v>
          </cell>
          <cell r="S350">
            <v>0</v>
          </cell>
          <cell r="U350">
            <v>18943</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0</v>
          </cell>
          <cell r="AU350">
            <v>18943</v>
          </cell>
          <cell r="AV350">
            <v>0</v>
          </cell>
          <cell r="AX350">
            <v>341</v>
          </cell>
          <cell r="AY350" t="str">
            <v>WILLIAMSTOWN</v>
          </cell>
          <cell r="BC350">
            <v>0</v>
          </cell>
          <cell r="BF350">
            <v>0</v>
          </cell>
          <cell r="BG350">
            <v>0</v>
          </cell>
          <cell r="BI350">
            <v>0</v>
          </cell>
          <cell r="BJ350">
            <v>0</v>
          </cell>
          <cell r="BK350">
            <v>0</v>
          </cell>
          <cell r="BL350">
            <v>0</v>
          </cell>
          <cell r="BN350">
            <v>0</v>
          </cell>
          <cell r="BO350">
            <v>0</v>
          </cell>
          <cell r="BQ350">
            <v>4497</v>
          </cell>
          <cell r="BR350">
            <v>10638.75</v>
          </cell>
          <cell r="BU350">
            <v>0</v>
          </cell>
          <cell r="BV350">
            <v>341</v>
          </cell>
        </row>
        <row r="351">
          <cell r="A351">
            <v>342</v>
          </cell>
          <cell r="B351">
            <v>342</v>
          </cell>
          <cell r="C351" t="str">
            <v>WILMINGTON</v>
          </cell>
          <cell r="D351">
            <v>8</v>
          </cell>
          <cell r="E351">
            <v>111211</v>
          </cell>
          <cell r="F351">
            <v>7118</v>
          </cell>
          <cell r="G351">
            <v>118329</v>
          </cell>
          <cell r="I351">
            <v>0</v>
          </cell>
          <cell r="J351">
            <v>0</v>
          </cell>
          <cell r="K351">
            <v>7118</v>
          </cell>
          <cell r="L351">
            <v>7118</v>
          </cell>
          <cell r="N351">
            <v>111211</v>
          </cell>
          <cell r="P351">
            <v>0</v>
          </cell>
          <cell r="Q351">
            <v>0</v>
          </cell>
          <cell r="R351">
            <v>7118</v>
          </cell>
          <cell r="S351">
            <v>7118</v>
          </cell>
          <cell r="U351">
            <v>25644.25</v>
          </cell>
          <cell r="V351">
            <v>0</v>
          </cell>
          <cell r="W351">
            <v>342</v>
          </cell>
          <cell r="X351">
            <v>8</v>
          </cell>
          <cell r="Y351">
            <v>111211</v>
          </cell>
          <cell r="Z351">
            <v>0</v>
          </cell>
          <cell r="AA351">
            <v>111211</v>
          </cell>
          <cell r="AB351">
            <v>7118</v>
          </cell>
          <cell r="AC351">
            <v>118329</v>
          </cell>
          <cell r="AD351">
            <v>0</v>
          </cell>
          <cell r="AE351">
            <v>0</v>
          </cell>
          <cell r="AF351">
            <v>0</v>
          </cell>
          <cell r="AG351">
            <v>118329</v>
          </cell>
          <cell r="AI351">
            <v>342</v>
          </cell>
          <cell r="AJ351">
            <v>342</v>
          </cell>
          <cell r="AK351" t="str">
            <v>WILMINGTON</v>
          </cell>
          <cell r="AL351">
            <v>111211</v>
          </cell>
          <cell r="AM351">
            <v>116831</v>
          </cell>
          <cell r="AN351">
            <v>0</v>
          </cell>
          <cell r="AO351">
            <v>4358.25</v>
          </cell>
          <cell r="AP351">
            <v>0</v>
          </cell>
          <cell r="AQ351">
            <v>11594.75</v>
          </cell>
          <cell r="AR351">
            <v>2042.5</v>
          </cell>
          <cell r="AS351">
            <v>530.75</v>
          </cell>
          <cell r="AT351">
            <v>0</v>
          </cell>
          <cell r="AU351">
            <v>18526.25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Q351">
            <v>4893</v>
          </cell>
          <cell r="BR351">
            <v>2662.25</v>
          </cell>
          <cell r="BU351">
            <v>0</v>
          </cell>
          <cell r="BV351">
            <v>342</v>
          </cell>
        </row>
        <row r="352">
          <cell r="A352">
            <v>343</v>
          </cell>
          <cell r="B352">
            <v>343</v>
          </cell>
          <cell r="C352" t="str">
            <v>WINCHENDON</v>
          </cell>
          <cell r="D352">
            <v>43</v>
          </cell>
          <cell r="E352">
            <v>454639</v>
          </cell>
          <cell r="F352">
            <v>38399</v>
          </cell>
          <cell r="G352">
            <v>493038</v>
          </cell>
          <cell r="I352">
            <v>72608.984991926205</v>
          </cell>
          <cell r="J352">
            <v>0.51631954512562361</v>
          </cell>
          <cell r="K352">
            <v>38399</v>
          </cell>
          <cell r="L352">
            <v>111007.98499192621</v>
          </cell>
          <cell r="N352">
            <v>382030.01500807377</v>
          </cell>
          <cell r="P352">
            <v>0</v>
          </cell>
          <cell r="Q352">
            <v>72608.984991926205</v>
          </cell>
          <cell r="R352">
            <v>38399</v>
          </cell>
          <cell r="S352">
            <v>111007.98499192621</v>
          </cell>
          <cell r="U352">
            <v>179027</v>
          </cell>
          <cell r="V352">
            <v>0</v>
          </cell>
          <cell r="W352">
            <v>343</v>
          </cell>
          <cell r="X352">
            <v>43</v>
          </cell>
          <cell r="Y352">
            <v>454639</v>
          </cell>
          <cell r="Z352">
            <v>0</v>
          </cell>
          <cell r="AA352">
            <v>454639</v>
          </cell>
          <cell r="AB352">
            <v>38399</v>
          </cell>
          <cell r="AC352">
            <v>493038</v>
          </cell>
          <cell r="AD352">
            <v>0</v>
          </cell>
          <cell r="AE352">
            <v>0</v>
          </cell>
          <cell r="AF352">
            <v>0</v>
          </cell>
          <cell r="AG352">
            <v>493038</v>
          </cell>
          <cell r="AI352">
            <v>343</v>
          </cell>
          <cell r="AJ352">
            <v>343</v>
          </cell>
          <cell r="AK352" t="str">
            <v>WINCHENDON</v>
          </cell>
          <cell r="AL352">
            <v>454639</v>
          </cell>
          <cell r="AM352">
            <v>377856</v>
          </cell>
          <cell r="AN352">
            <v>76783</v>
          </cell>
          <cell r="AO352">
            <v>24472.5</v>
          </cell>
          <cell r="AP352">
            <v>18845</v>
          </cell>
          <cell r="AQ352">
            <v>8291.5</v>
          </cell>
          <cell r="AR352">
            <v>8683</v>
          </cell>
          <cell r="AS352">
            <v>3553</v>
          </cell>
          <cell r="AT352">
            <v>0</v>
          </cell>
          <cell r="AU352">
            <v>140628</v>
          </cell>
          <cell r="AV352">
            <v>72608.984991926205</v>
          </cell>
          <cell r="AX352">
            <v>343</v>
          </cell>
          <cell r="AY352" t="str">
            <v>WINCHENDON</v>
          </cell>
          <cell r="BC352">
            <v>0</v>
          </cell>
          <cell r="BF352">
            <v>0</v>
          </cell>
          <cell r="BG352">
            <v>0</v>
          </cell>
          <cell r="BI352">
            <v>0</v>
          </cell>
          <cell r="BJ352">
            <v>76783</v>
          </cell>
          <cell r="BK352">
            <v>76783</v>
          </cell>
          <cell r="BL352">
            <v>0</v>
          </cell>
          <cell r="BN352">
            <v>0</v>
          </cell>
          <cell r="BO352">
            <v>0</v>
          </cell>
          <cell r="BQ352">
            <v>0</v>
          </cell>
          <cell r="BR352">
            <v>23423.5</v>
          </cell>
          <cell r="BU352">
            <v>0</v>
          </cell>
          <cell r="BV352">
            <v>343</v>
          </cell>
        </row>
        <row r="353">
          <cell r="A353">
            <v>344</v>
          </cell>
          <cell r="B353">
            <v>344</v>
          </cell>
          <cell r="C353" t="str">
            <v>WINCHESTER</v>
          </cell>
          <cell r="D353">
            <v>1</v>
          </cell>
          <cell r="E353">
            <v>12142</v>
          </cell>
          <cell r="F353">
            <v>893</v>
          </cell>
          <cell r="G353">
            <v>13035</v>
          </cell>
          <cell r="I353">
            <v>0</v>
          </cell>
          <cell r="J353">
            <v>0</v>
          </cell>
          <cell r="K353">
            <v>893</v>
          </cell>
          <cell r="L353">
            <v>893</v>
          </cell>
          <cell r="N353">
            <v>12142</v>
          </cell>
          <cell r="P353">
            <v>0</v>
          </cell>
          <cell r="Q353">
            <v>0</v>
          </cell>
          <cell r="R353">
            <v>893</v>
          </cell>
          <cell r="S353">
            <v>893</v>
          </cell>
          <cell r="U353">
            <v>12808.25</v>
          </cell>
          <cell r="V353">
            <v>0</v>
          </cell>
          <cell r="W353">
            <v>344</v>
          </cell>
          <cell r="X353">
            <v>1</v>
          </cell>
          <cell r="Y353">
            <v>12142</v>
          </cell>
          <cell r="Z353">
            <v>0</v>
          </cell>
          <cell r="AA353">
            <v>12142</v>
          </cell>
          <cell r="AB353">
            <v>893</v>
          </cell>
          <cell r="AC353">
            <v>13035</v>
          </cell>
          <cell r="AD353">
            <v>0</v>
          </cell>
          <cell r="AE353">
            <v>0</v>
          </cell>
          <cell r="AF353">
            <v>0</v>
          </cell>
          <cell r="AG353">
            <v>13035</v>
          </cell>
          <cell r="AI353">
            <v>344</v>
          </cell>
          <cell r="AJ353">
            <v>344</v>
          </cell>
          <cell r="AK353" t="str">
            <v>WINCHESTER</v>
          </cell>
          <cell r="AL353">
            <v>12142</v>
          </cell>
          <cell r="AM353">
            <v>47661</v>
          </cell>
          <cell r="AN353">
            <v>0</v>
          </cell>
          <cell r="AO353">
            <v>11915.25</v>
          </cell>
          <cell r="AP353">
            <v>0</v>
          </cell>
          <cell r="AQ353">
            <v>0</v>
          </cell>
          <cell r="AR353">
            <v>0</v>
          </cell>
          <cell r="AS353">
            <v>0</v>
          </cell>
          <cell r="AT353">
            <v>0</v>
          </cell>
          <cell r="AU353">
            <v>11915.25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Q353">
            <v>0</v>
          </cell>
          <cell r="BR353">
            <v>0</v>
          </cell>
          <cell r="BU353">
            <v>0</v>
          </cell>
          <cell r="BV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Q354">
            <v>0</v>
          </cell>
          <cell r="BR354">
            <v>0</v>
          </cell>
          <cell r="BU354">
            <v>0</v>
          </cell>
          <cell r="BV354">
            <v>345</v>
          </cell>
        </row>
        <row r="355">
          <cell r="A355">
            <v>346</v>
          </cell>
          <cell r="B355">
            <v>346</v>
          </cell>
          <cell r="C355" t="str">
            <v>WINTHROP</v>
          </cell>
          <cell r="D355">
            <v>17</v>
          </cell>
          <cell r="E355">
            <v>183214</v>
          </cell>
          <cell r="F355">
            <v>14967</v>
          </cell>
          <cell r="G355">
            <v>198181</v>
          </cell>
          <cell r="I355">
            <v>12373.683870379569</v>
          </cell>
          <cell r="J355">
            <v>0.61914855493517984</v>
          </cell>
          <cell r="K355">
            <v>14967</v>
          </cell>
          <cell r="L355">
            <v>27340.683870379569</v>
          </cell>
          <cell r="N355">
            <v>170840.31612962042</v>
          </cell>
          <cell r="P355">
            <v>0</v>
          </cell>
          <cell r="Q355">
            <v>12373.683870379569</v>
          </cell>
          <cell r="R355">
            <v>14967</v>
          </cell>
          <cell r="S355">
            <v>27340.683870379569</v>
          </cell>
          <cell r="U355">
            <v>34952</v>
          </cell>
          <cell r="V355">
            <v>0</v>
          </cell>
          <cell r="W355">
            <v>346</v>
          </cell>
          <cell r="X355">
            <v>17</v>
          </cell>
          <cell r="Y355">
            <v>183214</v>
          </cell>
          <cell r="Z355">
            <v>0</v>
          </cell>
          <cell r="AA355">
            <v>183214</v>
          </cell>
          <cell r="AB355">
            <v>14967</v>
          </cell>
          <cell r="AC355">
            <v>198181</v>
          </cell>
          <cell r="AD355">
            <v>0</v>
          </cell>
          <cell r="AE355">
            <v>0</v>
          </cell>
          <cell r="AF355">
            <v>0</v>
          </cell>
          <cell r="AG355">
            <v>198181</v>
          </cell>
          <cell r="AI355">
            <v>346</v>
          </cell>
          <cell r="AJ355">
            <v>346</v>
          </cell>
          <cell r="AK355" t="str">
            <v>WINTHROP</v>
          </cell>
          <cell r="AL355">
            <v>183214</v>
          </cell>
          <cell r="AM355">
            <v>170129</v>
          </cell>
          <cell r="AN355">
            <v>13085</v>
          </cell>
          <cell r="AO355">
            <v>2588</v>
          </cell>
          <cell r="AP355">
            <v>3514.75</v>
          </cell>
          <cell r="AQ355">
            <v>797.25</v>
          </cell>
          <cell r="AR355">
            <v>0</v>
          </cell>
          <cell r="AS355">
            <v>0</v>
          </cell>
          <cell r="AT355">
            <v>0</v>
          </cell>
          <cell r="AU355">
            <v>19985</v>
          </cell>
          <cell r="AV355">
            <v>12373.683870379569</v>
          </cell>
          <cell r="AX355">
            <v>346</v>
          </cell>
          <cell r="AY355" t="str">
            <v>WINTHROP</v>
          </cell>
          <cell r="BC355">
            <v>0</v>
          </cell>
          <cell r="BF355">
            <v>0</v>
          </cell>
          <cell r="BG355">
            <v>0</v>
          </cell>
          <cell r="BI355">
            <v>0</v>
          </cell>
          <cell r="BJ355">
            <v>13085</v>
          </cell>
          <cell r="BK355">
            <v>13085</v>
          </cell>
          <cell r="BL355">
            <v>0</v>
          </cell>
          <cell r="BN355">
            <v>0</v>
          </cell>
          <cell r="BO355">
            <v>0</v>
          </cell>
          <cell r="BQ355">
            <v>28336</v>
          </cell>
          <cell r="BR355">
            <v>0</v>
          </cell>
          <cell r="BU355">
            <v>0</v>
          </cell>
          <cell r="BV355">
            <v>346</v>
          </cell>
        </row>
        <row r="356">
          <cell r="A356">
            <v>347</v>
          </cell>
          <cell r="B356">
            <v>347</v>
          </cell>
          <cell r="C356" t="str">
            <v>WOBURN</v>
          </cell>
          <cell r="D356">
            <v>14</v>
          </cell>
          <cell r="E356">
            <v>194788</v>
          </cell>
          <cell r="F356">
            <v>12502</v>
          </cell>
          <cell r="G356">
            <v>207290</v>
          </cell>
          <cell r="I356">
            <v>0</v>
          </cell>
          <cell r="J356">
            <v>0</v>
          </cell>
          <cell r="K356">
            <v>12502</v>
          </cell>
          <cell r="L356">
            <v>12502</v>
          </cell>
          <cell r="N356">
            <v>194788</v>
          </cell>
          <cell r="P356">
            <v>0</v>
          </cell>
          <cell r="Q356">
            <v>0</v>
          </cell>
          <cell r="R356">
            <v>12502</v>
          </cell>
          <cell r="S356">
            <v>12502</v>
          </cell>
          <cell r="U356">
            <v>47311.25</v>
          </cell>
          <cell r="V356">
            <v>0</v>
          </cell>
          <cell r="W356">
            <v>347</v>
          </cell>
          <cell r="X356">
            <v>14</v>
          </cell>
          <cell r="Y356">
            <v>194788</v>
          </cell>
          <cell r="Z356">
            <v>0</v>
          </cell>
          <cell r="AA356">
            <v>194788</v>
          </cell>
          <cell r="AB356">
            <v>12502</v>
          </cell>
          <cell r="AC356">
            <v>207290</v>
          </cell>
          <cell r="AD356">
            <v>0</v>
          </cell>
          <cell r="AE356">
            <v>0</v>
          </cell>
          <cell r="AF356">
            <v>0</v>
          </cell>
          <cell r="AG356">
            <v>207290</v>
          </cell>
          <cell r="AI356">
            <v>347</v>
          </cell>
          <cell r="AJ356">
            <v>347</v>
          </cell>
          <cell r="AK356" t="str">
            <v>WOBURN</v>
          </cell>
          <cell r="AL356">
            <v>194788</v>
          </cell>
          <cell r="AM356">
            <v>199351</v>
          </cell>
          <cell r="AN356">
            <v>0</v>
          </cell>
          <cell r="AO356">
            <v>15889.75</v>
          </cell>
          <cell r="AP356">
            <v>0</v>
          </cell>
          <cell r="AQ356">
            <v>8825.5</v>
          </cell>
          <cell r="AR356">
            <v>5810.25</v>
          </cell>
          <cell r="AS356">
            <v>4283.75</v>
          </cell>
          <cell r="AT356">
            <v>0</v>
          </cell>
          <cell r="AU356">
            <v>34809.25</v>
          </cell>
          <cell r="AV356">
            <v>0</v>
          </cell>
          <cell r="AX356">
            <v>347</v>
          </cell>
          <cell r="AY356" t="str">
            <v>WOBURN</v>
          </cell>
          <cell r="BC356">
            <v>0</v>
          </cell>
          <cell r="BF356">
            <v>0</v>
          </cell>
          <cell r="BG356">
            <v>0</v>
          </cell>
          <cell r="BI356">
            <v>0</v>
          </cell>
          <cell r="BJ356">
            <v>0</v>
          </cell>
          <cell r="BK356">
            <v>0</v>
          </cell>
          <cell r="BL356">
            <v>0</v>
          </cell>
          <cell r="BN356">
            <v>0</v>
          </cell>
          <cell r="BO356">
            <v>0</v>
          </cell>
          <cell r="BQ356">
            <v>8511</v>
          </cell>
          <cell r="BR356">
            <v>0</v>
          </cell>
          <cell r="BU356">
            <v>0</v>
          </cell>
          <cell r="BV356">
            <v>347</v>
          </cell>
        </row>
        <row r="357">
          <cell r="A357">
            <v>348</v>
          </cell>
          <cell r="B357">
            <v>348</v>
          </cell>
          <cell r="C357" t="str">
            <v>WORCESTER</v>
          </cell>
          <cell r="D357">
            <v>2055</v>
          </cell>
          <cell r="E357">
            <v>22400194</v>
          </cell>
          <cell r="F357">
            <v>1813299</v>
          </cell>
          <cell r="G357">
            <v>24213493</v>
          </cell>
          <cell r="I357">
            <v>0</v>
          </cell>
          <cell r="J357">
            <v>0</v>
          </cell>
          <cell r="K357">
            <v>1813299</v>
          </cell>
          <cell r="L357">
            <v>1813299</v>
          </cell>
          <cell r="N357">
            <v>22400194</v>
          </cell>
          <cell r="P357">
            <v>0</v>
          </cell>
          <cell r="Q357">
            <v>0</v>
          </cell>
          <cell r="R357">
            <v>1813299</v>
          </cell>
          <cell r="S357">
            <v>1813299</v>
          </cell>
          <cell r="U357">
            <v>2698773.25</v>
          </cell>
          <cell r="V357">
            <v>0</v>
          </cell>
          <cell r="W357">
            <v>348</v>
          </cell>
          <cell r="X357">
            <v>2055</v>
          </cell>
          <cell r="Y357">
            <v>22400194</v>
          </cell>
          <cell r="Z357">
            <v>0</v>
          </cell>
          <cell r="AA357">
            <v>22400194</v>
          </cell>
          <cell r="AB357">
            <v>1813299</v>
          </cell>
          <cell r="AC357">
            <v>24213493</v>
          </cell>
          <cell r="AD357">
            <v>0</v>
          </cell>
          <cell r="AE357">
            <v>0</v>
          </cell>
          <cell r="AF357">
            <v>0</v>
          </cell>
          <cell r="AG357">
            <v>24213493</v>
          </cell>
          <cell r="AI357">
            <v>348</v>
          </cell>
          <cell r="AJ357">
            <v>348</v>
          </cell>
          <cell r="AK357" t="str">
            <v>WORCESTER</v>
          </cell>
          <cell r="AL357">
            <v>22400194</v>
          </cell>
          <cell r="AM357">
            <v>22670277</v>
          </cell>
          <cell r="AN357">
            <v>0</v>
          </cell>
          <cell r="AO357">
            <v>14112.5</v>
          </cell>
          <cell r="AP357">
            <v>0</v>
          </cell>
          <cell r="AQ357">
            <v>358149</v>
          </cell>
          <cell r="AR357">
            <v>258284.25</v>
          </cell>
          <cell r="AS357">
            <v>254928.5</v>
          </cell>
          <cell r="AT357">
            <v>0</v>
          </cell>
          <cell r="AU357">
            <v>885474.25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Q357">
            <v>1391166</v>
          </cell>
          <cell r="BR357">
            <v>0</v>
          </cell>
          <cell r="BU357">
            <v>0</v>
          </cell>
          <cell r="BV357">
            <v>348</v>
          </cell>
        </row>
        <row r="358">
          <cell r="A358">
            <v>349</v>
          </cell>
          <cell r="B358">
            <v>349</v>
          </cell>
          <cell r="C358" t="str">
            <v>WORTHINGTON</v>
          </cell>
          <cell r="D358">
            <v>1</v>
          </cell>
          <cell r="E358">
            <v>11474</v>
          </cell>
          <cell r="F358">
            <v>893</v>
          </cell>
          <cell r="G358">
            <v>12367</v>
          </cell>
          <cell r="I358">
            <v>10850.259742356528</v>
          </cell>
          <cell r="J358">
            <v>0.94563881317383014</v>
          </cell>
          <cell r="K358">
            <v>893</v>
          </cell>
          <cell r="L358">
            <v>11743.259742356528</v>
          </cell>
          <cell r="N358">
            <v>623.74025764347243</v>
          </cell>
          <cell r="P358">
            <v>0</v>
          </cell>
          <cell r="Q358">
            <v>10850.259742356528</v>
          </cell>
          <cell r="R358">
            <v>893</v>
          </cell>
          <cell r="S358">
            <v>11743.259742356528</v>
          </cell>
          <cell r="U358">
            <v>12367</v>
          </cell>
          <cell r="V358">
            <v>0</v>
          </cell>
          <cell r="W358">
            <v>349</v>
          </cell>
          <cell r="X358">
            <v>1</v>
          </cell>
          <cell r="Y358">
            <v>11474</v>
          </cell>
          <cell r="Z358">
            <v>0</v>
          </cell>
          <cell r="AA358">
            <v>11474</v>
          </cell>
          <cell r="AB358">
            <v>893</v>
          </cell>
          <cell r="AC358">
            <v>12367</v>
          </cell>
          <cell r="AD358">
            <v>0</v>
          </cell>
          <cell r="AE358">
            <v>0</v>
          </cell>
          <cell r="AF358">
            <v>0</v>
          </cell>
          <cell r="AG358">
            <v>12367</v>
          </cell>
          <cell r="AI358">
            <v>349</v>
          </cell>
          <cell r="AJ358">
            <v>349</v>
          </cell>
          <cell r="AK358" t="str">
            <v>WORTHINGTON</v>
          </cell>
          <cell r="AL358">
            <v>11474</v>
          </cell>
          <cell r="AM358">
            <v>0</v>
          </cell>
          <cell r="AN358">
            <v>11474</v>
          </cell>
          <cell r="AO358">
            <v>0</v>
          </cell>
          <cell r="AP358">
            <v>0</v>
          </cell>
          <cell r="AQ358">
            <v>0</v>
          </cell>
          <cell r="AR358">
            <v>0</v>
          </cell>
          <cell r="AS358">
            <v>0</v>
          </cell>
          <cell r="AT358">
            <v>0</v>
          </cell>
          <cell r="AU358">
            <v>11474</v>
          </cell>
          <cell r="AV358">
            <v>10850.259742356528</v>
          </cell>
          <cell r="AX358">
            <v>349</v>
          </cell>
          <cell r="AY358" t="str">
            <v>WORTHINGTON</v>
          </cell>
          <cell r="BC358">
            <v>0</v>
          </cell>
          <cell r="BF358">
            <v>0</v>
          </cell>
          <cell r="BG358">
            <v>0</v>
          </cell>
          <cell r="BI358">
            <v>0</v>
          </cell>
          <cell r="BJ358">
            <v>11474</v>
          </cell>
          <cell r="BK358">
            <v>11474</v>
          </cell>
          <cell r="BL358">
            <v>0</v>
          </cell>
          <cell r="BN358">
            <v>0</v>
          </cell>
          <cell r="BO358">
            <v>0</v>
          </cell>
          <cell r="BQ358">
            <v>0</v>
          </cell>
          <cell r="BR358">
            <v>0</v>
          </cell>
          <cell r="BT358" t="str">
            <v>fy16</v>
          </cell>
          <cell r="BU358">
            <v>0</v>
          </cell>
          <cell r="BV358">
            <v>349</v>
          </cell>
        </row>
        <row r="359">
          <cell r="A359">
            <v>350</v>
          </cell>
          <cell r="B359">
            <v>350</v>
          </cell>
          <cell r="C359" t="str">
            <v>WRENTHAM</v>
          </cell>
          <cell r="D359">
            <v>9</v>
          </cell>
          <cell r="E359">
            <v>123264</v>
          </cell>
          <cell r="F359">
            <v>8037</v>
          </cell>
          <cell r="G359">
            <v>131301</v>
          </cell>
          <cell r="I359">
            <v>25471.72707165029</v>
          </cell>
          <cell r="J359">
            <v>0.72155311983712445</v>
          </cell>
          <cell r="K359">
            <v>8037</v>
          </cell>
          <cell r="L359">
            <v>33508.72707165029</v>
          </cell>
          <cell r="N359">
            <v>97792.272928349703</v>
          </cell>
          <cell r="P359">
            <v>0</v>
          </cell>
          <cell r="Q359">
            <v>25471.72707165029</v>
          </cell>
          <cell r="R359">
            <v>8037</v>
          </cell>
          <cell r="S359">
            <v>33508.72707165029</v>
          </cell>
          <cell r="U359">
            <v>43338.25</v>
          </cell>
          <cell r="V359">
            <v>0</v>
          </cell>
          <cell r="W359">
            <v>350</v>
          </cell>
          <cell r="X359">
            <v>9</v>
          </cell>
          <cell r="Y359">
            <v>123264</v>
          </cell>
          <cell r="Z359">
            <v>0</v>
          </cell>
          <cell r="AA359">
            <v>123264</v>
          </cell>
          <cell r="AB359">
            <v>8037</v>
          </cell>
          <cell r="AC359">
            <v>131301</v>
          </cell>
          <cell r="AD359">
            <v>0</v>
          </cell>
          <cell r="AE359">
            <v>0</v>
          </cell>
          <cell r="AF359">
            <v>0</v>
          </cell>
          <cell r="AG359">
            <v>131301</v>
          </cell>
          <cell r="AI359">
            <v>350</v>
          </cell>
          <cell r="AJ359">
            <v>350</v>
          </cell>
          <cell r="AK359" t="str">
            <v>WRENTHAM</v>
          </cell>
          <cell r="AL359">
            <v>123264</v>
          </cell>
          <cell r="AM359">
            <v>96328</v>
          </cell>
          <cell r="AN359">
            <v>26936</v>
          </cell>
          <cell r="AO359">
            <v>682.25</v>
          </cell>
          <cell r="AP359">
            <v>5639.75</v>
          </cell>
          <cell r="AQ359">
            <v>1481.5</v>
          </cell>
          <cell r="AR359">
            <v>0</v>
          </cell>
          <cell r="AS359">
            <v>561.75</v>
          </cell>
          <cell r="AT359">
            <v>0</v>
          </cell>
          <cell r="AU359">
            <v>35301.25</v>
          </cell>
          <cell r="AV359">
            <v>25471.72707165029</v>
          </cell>
          <cell r="AX359">
            <v>350</v>
          </cell>
          <cell r="AY359" t="str">
            <v>WRENTHAM</v>
          </cell>
          <cell r="BC359">
            <v>0</v>
          </cell>
          <cell r="BF359">
            <v>0</v>
          </cell>
          <cell r="BG359">
            <v>0</v>
          </cell>
          <cell r="BI359">
            <v>0</v>
          </cell>
          <cell r="BJ359">
            <v>26936</v>
          </cell>
          <cell r="BK359">
            <v>26936</v>
          </cell>
          <cell r="BL359">
            <v>0</v>
          </cell>
          <cell r="BN359">
            <v>0</v>
          </cell>
          <cell r="BO359">
            <v>0</v>
          </cell>
          <cell r="BQ359">
            <v>4864</v>
          </cell>
          <cell r="BR359">
            <v>682.25</v>
          </cell>
          <cell r="BU359">
            <v>0</v>
          </cell>
          <cell r="BV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Q360">
            <v>0</v>
          </cell>
          <cell r="BR360">
            <v>0</v>
          </cell>
          <cell r="BU360">
            <v>0</v>
          </cell>
          <cell r="BV360">
            <v>351</v>
          </cell>
        </row>
        <row r="361">
          <cell r="A361">
            <v>352</v>
          </cell>
          <cell r="B361">
            <v>352</v>
          </cell>
          <cell r="C361" t="str">
            <v>DEVENS</v>
          </cell>
          <cell r="D361">
            <v>5</v>
          </cell>
          <cell r="E361">
            <v>71705</v>
          </cell>
          <cell r="F361">
            <v>4465</v>
          </cell>
          <cell r="G361">
            <v>76170</v>
          </cell>
          <cell r="I361">
            <v>54205.908048750294</v>
          </cell>
          <cell r="J361">
            <v>0.94192923352781466</v>
          </cell>
          <cell r="K361">
            <v>4465</v>
          </cell>
          <cell r="L361">
            <v>58670.908048750294</v>
          </cell>
          <cell r="N361">
            <v>17499.091951249706</v>
          </cell>
          <cell r="P361">
            <v>0</v>
          </cell>
          <cell r="Q361">
            <v>54205.908048750294</v>
          </cell>
          <cell r="R361">
            <v>4465</v>
          </cell>
          <cell r="S361">
            <v>58670.908048750294</v>
          </cell>
          <cell r="U361">
            <v>62012.75</v>
          </cell>
          <cell r="V361">
            <v>0</v>
          </cell>
          <cell r="W361">
            <v>352</v>
          </cell>
          <cell r="X361">
            <v>5</v>
          </cell>
          <cell r="Y361">
            <v>71705</v>
          </cell>
          <cell r="Z361">
            <v>0</v>
          </cell>
          <cell r="AA361">
            <v>71705</v>
          </cell>
          <cell r="AB361">
            <v>4465</v>
          </cell>
          <cell r="AC361">
            <v>76170</v>
          </cell>
          <cell r="AD361">
            <v>0</v>
          </cell>
          <cell r="AE361">
            <v>0</v>
          </cell>
          <cell r="AF361">
            <v>0</v>
          </cell>
          <cell r="AG361">
            <v>76170</v>
          </cell>
          <cell r="AI361">
            <v>352</v>
          </cell>
          <cell r="AJ361">
            <v>352</v>
          </cell>
          <cell r="AK361" t="str">
            <v>DEVENS</v>
          </cell>
          <cell r="AL361">
            <v>71705</v>
          </cell>
          <cell r="AM361">
            <v>14383</v>
          </cell>
          <cell r="AN361">
            <v>57322</v>
          </cell>
          <cell r="AO361">
            <v>176</v>
          </cell>
          <cell r="AP361">
            <v>49.75</v>
          </cell>
          <cell r="AQ361">
            <v>0</v>
          </cell>
          <cell r="AR361">
            <v>0</v>
          </cell>
          <cell r="AS361">
            <v>0</v>
          </cell>
          <cell r="AT361">
            <v>0</v>
          </cell>
          <cell r="AU361">
            <v>57547.75</v>
          </cell>
          <cell r="AV361">
            <v>54205.908048750294</v>
          </cell>
          <cell r="AX361">
            <v>352</v>
          </cell>
          <cell r="AY361" t="str">
            <v>DEVENS</v>
          </cell>
          <cell r="BC361">
            <v>0</v>
          </cell>
          <cell r="BF361">
            <v>0</v>
          </cell>
          <cell r="BG361">
            <v>0</v>
          </cell>
          <cell r="BI361">
            <v>0</v>
          </cell>
          <cell r="BJ361">
            <v>57322</v>
          </cell>
          <cell r="BK361">
            <v>57322</v>
          </cell>
          <cell r="BL361">
            <v>0</v>
          </cell>
          <cell r="BN361">
            <v>0</v>
          </cell>
          <cell r="BO361">
            <v>0</v>
          </cell>
          <cell r="BQ361">
            <v>0</v>
          </cell>
          <cell r="BR361">
            <v>0</v>
          </cell>
          <cell r="BU361">
            <v>0</v>
          </cell>
          <cell r="BV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Q362">
            <v>0</v>
          </cell>
          <cell r="BR362">
            <v>0</v>
          </cell>
          <cell r="BT362" t="str">
            <v>fy13</v>
          </cell>
          <cell r="BU362">
            <v>0</v>
          </cell>
          <cell r="BV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Q363">
            <v>0</v>
          </cell>
          <cell r="BR363">
            <v>0</v>
          </cell>
          <cell r="BU363">
            <v>0</v>
          </cell>
          <cell r="BV363">
            <v>406</v>
          </cell>
        </row>
        <row r="364">
          <cell r="A364">
            <v>600</v>
          </cell>
          <cell r="B364">
            <v>701</v>
          </cell>
          <cell r="C364" t="str">
            <v>ACTON BOXBOROUGH</v>
          </cell>
          <cell r="D364">
            <v>28</v>
          </cell>
          <cell r="E364">
            <v>367866</v>
          </cell>
          <cell r="F364">
            <v>25004</v>
          </cell>
          <cell r="G364">
            <v>392870</v>
          </cell>
          <cell r="I364">
            <v>19137.838301011976</v>
          </cell>
          <cell r="J364">
            <v>0.35356306383904923</v>
          </cell>
          <cell r="K364">
            <v>25004</v>
          </cell>
          <cell r="L364">
            <v>44141.838301011972</v>
          </cell>
          <cell r="N364">
            <v>348728.16169898806</v>
          </cell>
          <cell r="P364">
            <v>0</v>
          </cell>
          <cell r="Q364">
            <v>19137.838301011976</v>
          </cell>
          <cell r="R364">
            <v>25004</v>
          </cell>
          <cell r="S364">
            <v>44141.838301011972</v>
          </cell>
          <cell r="U364">
            <v>79132.5</v>
          </cell>
          <cell r="V364">
            <v>0</v>
          </cell>
          <cell r="W364">
            <v>600</v>
          </cell>
          <cell r="X364">
            <v>28</v>
          </cell>
          <cell r="Y364">
            <v>367866</v>
          </cell>
          <cell r="Z364">
            <v>0</v>
          </cell>
          <cell r="AA364">
            <v>367866</v>
          </cell>
          <cell r="AB364">
            <v>25004</v>
          </cell>
          <cell r="AC364">
            <v>392870</v>
          </cell>
          <cell r="AD364">
            <v>0</v>
          </cell>
          <cell r="AE364">
            <v>0</v>
          </cell>
          <cell r="AF364">
            <v>0</v>
          </cell>
          <cell r="AG364">
            <v>392870</v>
          </cell>
          <cell r="AI364">
            <v>600</v>
          </cell>
          <cell r="AJ364">
            <v>701</v>
          </cell>
          <cell r="AK364" t="str">
            <v>ACTON BOXBOROUGH</v>
          </cell>
          <cell r="AL364">
            <v>367866</v>
          </cell>
          <cell r="AM364">
            <v>347628</v>
          </cell>
          <cell r="AN364">
            <v>20238</v>
          </cell>
          <cell r="AO364">
            <v>0</v>
          </cell>
          <cell r="AP364">
            <v>6499.75</v>
          </cell>
          <cell r="AQ364">
            <v>18565</v>
          </cell>
          <cell r="AR364">
            <v>0</v>
          </cell>
          <cell r="AS364">
            <v>8825.75</v>
          </cell>
          <cell r="AT364">
            <v>0</v>
          </cell>
          <cell r="AU364">
            <v>54128.5</v>
          </cell>
          <cell r="AV364">
            <v>19137.838301011976</v>
          </cell>
          <cell r="AX364">
            <v>600</v>
          </cell>
          <cell r="AY364" t="str">
            <v>ACTON BOXBOROUGH</v>
          </cell>
          <cell r="BC364">
            <v>0</v>
          </cell>
          <cell r="BF364">
            <v>0</v>
          </cell>
          <cell r="BG364">
            <v>0</v>
          </cell>
          <cell r="BI364">
            <v>0</v>
          </cell>
          <cell r="BJ364">
            <v>20238</v>
          </cell>
          <cell r="BK364">
            <v>20238</v>
          </cell>
          <cell r="BL364">
            <v>0</v>
          </cell>
          <cell r="BN364">
            <v>0</v>
          </cell>
          <cell r="BO364">
            <v>0</v>
          </cell>
          <cell r="BQ364">
            <v>20853</v>
          </cell>
          <cell r="BR364">
            <v>0</v>
          </cell>
          <cell r="BT364" t="str">
            <v>fy15</v>
          </cell>
          <cell r="BU364">
            <v>0</v>
          </cell>
          <cell r="BV364">
            <v>600</v>
          </cell>
        </row>
        <row r="365">
          <cell r="A365">
            <v>603</v>
          </cell>
          <cell r="B365">
            <v>702</v>
          </cell>
          <cell r="C365" t="str">
            <v>ADAMS CHESHIRE</v>
          </cell>
          <cell r="D365">
            <v>72</v>
          </cell>
          <cell r="E365">
            <v>903168</v>
          </cell>
          <cell r="F365">
            <v>64296</v>
          </cell>
          <cell r="G365">
            <v>967464</v>
          </cell>
          <cell r="I365">
            <v>161783.67071303158</v>
          </cell>
          <cell r="J365">
            <v>0.60959749773415051</v>
          </cell>
          <cell r="K365">
            <v>64296</v>
          </cell>
          <cell r="L365">
            <v>226079.67071303158</v>
          </cell>
          <cell r="N365">
            <v>741384.32928696845</v>
          </cell>
          <cell r="P365">
            <v>0</v>
          </cell>
          <cell r="Q365">
            <v>161783.67071303158</v>
          </cell>
          <cell r="R365">
            <v>64296</v>
          </cell>
          <cell r="S365">
            <v>226079.67071303158</v>
          </cell>
          <cell r="U365">
            <v>329690.25</v>
          </cell>
          <cell r="V365">
            <v>0</v>
          </cell>
          <cell r="W365">
            <v>603</v>
          </cell>
          <cell r="X365">
            <v>72</v>
          </cell>
          <cell r="Y365">
            <v>903168</v>
          </cell>
          <cell r="Z365">
            <v>0</v>
          </cell>
          <cell r="AA365">
            <v>903168</v>
          </cell>
          <cell r="AB365">
            <v>64296</v>
          </cell>
          <cell r="AC365">
            <v>967464</v>
          </cell>
          <cell r="AD365">
            <v>0</v>
          </cell>
          <cell r="AE365">
            <v>0</v>
          </cell>
          <cell r="AF365">
            <v>0</v>
          </cell>
          <cell r="AG365">
            <v>967464</v>
          </cell>
          <cell r="AI365">
            <v>603</v>
          </cell>
          <cell r="AJ365">
            <v>702</v>
          </cell>
          <cell r="AK365" t="str">
            <v>ADAMS CHESHIRE</v>
          </cell>
          <cell r="AL365">
            <v>903168</v>
          </cell>
          <cell r="AM365">
            <v>732084</v>
          </cell>
          <cell r="AN365">
            <v>171084</v>
          </cell>
          <cell r="AO365">
            <v>8013.5</v>
          </cell>
          <cell r="AP365">
            <v>0</v>
          </cell>
          <cell r="AQ365">
            <v>34522</v>
          </cell>
          <cell r="AR365">
            <v>0</v>
          </cell>
          <cell r="AS365">
            <v>51774.75</v>
          </cell>
          <cell r="AT365">
            <v>0</v>
          </cell>
          <cell r="AU365">
            <v>265394.25</v>
          </cell>
          <cell r="AV365">
            <v>161783.67071303158</v>
          </cell>
          <cell r="AX365">
            <v>603</v>
          </cell>
          <cell r="AY365" t="str">
            <v>ADAMS CHESHIRE</v>
          </cell>
          <cell r="BC365">
            <v>0</v>
          </cell>
          <cell r="BF365">
            <v>0</v>
          </cell>
          <cell r="BG365">
            <v>0</v>
          </cell>
          <cell r="BI365">
            <v>0</v>
          </cell>
          <cell r="BJ365">
            <v>171084</v>
          </cell>
          <cell r="BK365">
            <v>171084</v>
          </cell>
          <cell r="BL365">
            <v>0</v>
          </cell>
          <cell r="BN365">
            <v>0</v>
          </cell>
          <cell r="BO365">
            <v>0</v>
          </cell>
          <cell r="BQ365">
            <v>102375</v>
          </cell>
          <cell r="BR365">
            <v>16433.75</v>
          </cell>
          <cell r="BU365">
            <v>0</v>
          </cell>
          <cell r="BV365">
            <v>603</v>
          </cell>
        </row>
        <row r="366">
          <cell r="A366">
            <v>605</v>
          </cell>
          <cell r="B366">
            <v>703</v>
          </cell>
          <cell r="C366" t="str">
            <v>AMHERST PELHAM</v>
          </cell>
          <cell r="D366">
            <v>90</v>
          </cell>
          <cell r="E366">
            <v>1444921</v>
          </cell>
          <cell r="F366">
            <v>79985</v>
          </cell>
          <cell r="G366">
            <v>1524906</v>
          </cell>
          <cell r="I366">
            <v>352601.28990693926</v>
          </cell>
          <cell r="J366">
            <v>0.77562634987734158</v>
          </cell>
          <cell r="K366">
            <v>79985</v>
          </cell>
          <cell r="L366">
            <v>432586.28990693926</v>
          </cell>
          <cell r="N366">
            <v>1092319.7100930607</v>
          </cell>
          <cell r="P366">
            <v>0</v>
          </cell>
          <cell r="Q366">
            <v>352601.28990693926</v>
          </cell>
          <cell r="R366">
            <v>79985</v>
          </cell>
          <cell r="S366">
            <v>432586.28990693926</v>
          </cell>
          <cell r="U366">
            <v>534587</v>
          </cell>
          <cell r="V366">
            <v>0</v>
          </cell>
          <cell r="W366">
            <v>605</v>
          </cell>
          <cell r="X366">
            <v>90</v>
          </cell>
          <cell r="Y366">
            <v>1444921</v>
          </cell>
          <cell r="Z366">
            <v>0</v>
          </cell>
          <cell r="AA366">
            <v>1444921</v>
          </cell>
          <cell r="AB366">
            <v>79985</v>
          </cell>
          <cell r="AC366">
            <v>1524906</v>
          </cell>
          <cell r="AD366">
            <v>0</v>
          </cell>
          <cell r="AE366">
            <v>0</v>
          </cell>
          <cell r="AF366">
            <v>0</v>
          </cell>
          <cell r="AG366">
            <v>1524906</v>
          </cell>
          <cell r="AI366">
            <v>605</v>
          </cell>
          <cell r="AJ366">
            <v>703</v>
          </cell>
          <cell r="AK366" t="str">
            <v>AMHERST PELHAM</v>
          </cell>
          <cell r="AL366">
            <v>1444921</v>
          </cell>
          <cell r="AM366">
            <v>1072050</v>
          </cell>
          <cell r="AN366">
            <v>372871</v>
          </cell>
          <cell r="AO366">
            <v>15767.5</v>
          </cell>
          <cell r="AP366">
            <v>23242.25</v>
          </cell>
          <cell r="AQ366">
            <v>10215.75</v>
          </cell>
          <cell r="AR366">
            <v>32505.5</v>
          </cell>
          <cell r="AS366">
            <v>0</v>
          </cell>
          <cell r="AT366">
            <v>0</v>
          </cell>
          <cell r="AU366">
            <v>454602</v>
          </cell>
          <cell r="AV366">
            <v>352601.28990693926</v>
          </cell>
          <cell r="AX366">
            <v>605</v>
          </cell>
          <cell r="AY366" t="str">
            <v>AMHERST PELHAM</v>
          </cell>
          <cell r="BC366">
            <v>0</v>
          </cell>
          <cell r="BF366">
            <v>0</v>
          </cell>
          <cell r="BG366">
            <v>0</v>
          </cell>
          <cell r="BI366">
            <v>0</v>
          </cell>
          <cell r="BJ366">
            <v>372871</v>
          </cell>
          <cell r="BK366">
            <v>372871</v>
          </cell>
          <cell r="BL366">
            <v>0</v>
          </cell>
          <cell r="BN366">
            <v>0</v>
          </cell>
          <cell r="BO366">
            <v>0</v>
          </cell>
          <cell r="BQ366">
            <v>145475</v>
          </cell>
          <cell r="BR366">
            <v>42697.5</v>
          </cell>
          <cell r="BU366">
            <v>0</v>
          </cell>
          <cell r="BV366">
            <v>605</v>
          </cell>
        </row>
        <row r="367">
          <cell r="A367">
            <v>610</v>
          </cell>
          <cell r="B367">
            <v>704</v>
          </cell>
          <cell r="C367" t="str">
            <v>ASHBURNHAM WESTMINSTER</v>
          </cell>
          <cell r="D367">
            <v>12</v>
          </cell>
          <cell r="E367">
            <v>126360</v>
          </cell>
          <cell r="F367">
            <v>10716</v>
          </cell>
          <cell r="G367">
            <v>137076</v>
          </cell>
          <cell r="I367">
            <v>11490.457218875212</v>
          </cell>
          <cell r="J367">
            <v>0.44574233002144104</v>
          </cell>
          <cell r="K367">
            <v>10716</v>
          </cell>
          <cell r="L367">
            <v>22206.457218875214</v>
          </cell>
          <cell r="N367">
            <v>114869.54278112479</v>
          </cell>
          <cell r="P367">
            <v>0</v>
          </cell>
          <cell r="Q367">
            <v>11490.457218875212</v>
          </cell>
          <cell r="R367">
            <v>10716</v>
          </cell>
          <cell r="S367">
            <v>22206.457218875214</v>
          </cell>
          <cell r="U367">
            <v>36494.25</v>
          </cell>
          <cell r="V367">
            <v>0</v>
          </cell>
          <cell r="W367">
            <v>610</v>
          </cell>
          <cell r="X367">
            <v>12</v>
          </cell>
          <cell r="Y367">
            <v>126360</v>
          </cell>
          <cell r="Z367">
            <v>0</v>
          </cell>
          <cell r="AA367">
            <v>126360</v>
          </cell>
          <cell r="AB367">
            <v>10716</v>
          </cell>
          <cell r="AC367">
            <v>137076</v>
          </cell>
          <cell r="AD367">
            <v>0</v>
          </cell>
          <cell r="AE367">
            <v>0</v>
          </cell>
          <cell r="AF367">
            <v>0</v>
          </cell>
          <cell r="AG367">
            <v>137076</v>
          </cell>
          <cell r="AI367">
            <v>610</v>
          </cell>
          <cell r="AJ367">
            <v>704</v>
          </cell>
          <cell r="AK367" t="str">
            <v>ASHBURNHAM WESTMINSTER</v>
          </cell>
          <cell r="AL367">
            <v>126360</v>
          </cell>
          <cell r="AM367">
            <v>114209</v>
          </cell>
          <cell r="AN367">
            <v>12151</v>
          </cell>
          <cell r="AO367">
            <v>0</v>
          </cell>
          <cell r="AP367">
            <v>0</v>
          </cell>
          <cell r="AQ367">
            <v>3475.5</v>
          </cell>
          <cell r="AR367">
            <v>10151.75</v>
          </cell>
          <cell r="AS367">
            <v>0</v>
          </cell>
          <cell r="AT367">
            <v>0</v>
          </cell>
          <cell r="AU367">
            <v>25778.25</v>
          </cell>
          <cell r="AV367">
            <v>11490.457218875212</v>
          </cell>
          <cell r="AX367">
            <v>610</v>
          </cell>
          <cell r="AY367" t="str">
            <v>ASHBURNHAM WESTMINSTER</v>
          </cell>
          <cell r="BC367">
            <v>0</v>
          </cell>
          <cell r="BF367">
            <v>0</v>
          </cell>
          <cell r="BG367">
            <v>0</v>
          </cell>
          <cell r="BI367">
            <v>0</v>
          </cell>
          <cell r="BJ367">
            <v>12151</v>
          </cell>
          <cell r="BK367">
            <v>12151</v>
          </cell>
          <cell r="BL367">
            <v>0</v>
          </cell>
          <cell r="BN367">
            <v>0</v>
          </cell>
          <cell r="BO367">
            <v>0</v>
          </cell>
          <cell r="BQ367">
            <v>3598</v>
          </cell>
          <cell r="BR367">
            <v>3560</v>
          </cell>
          <cell r="BU367">
            <v>0</v>
          </cell>
          <cell r="BV367">
            <v>610</v>
          </cell>
        </row>
        <row r="368">
          <cell r="A368">
            <v>615</v>
          </cell>
          <cell r="B368">
            <v>705</v>
          </cell>
          <cell r="C368" t="str">
            <v>ATHOL ROYALSTON</v>
          </cell>
          <cell r="D368">
            <v>4</v>
          </cell>
          <cell r="E368">
            <v>38704</v>
          </cell>
          <cell r="F368">
            <v>3565</v>
          </cell>
          <cell r="G368">
            <v>42269</v>
          </cell>
          <cell r="I368">
            <v>28121.407026163364</v>
          </cell>
          <cell r="J368">
            <v>0.94563881317383025</v>
          </cell>
          <cell r="K368">
            <v>3565</v>
          </cell>
          <cell r="L368">
            <v>31686.407026163364</v>
          </cell>
          <cell r="N368">
            <v>10582.592973836636</v>
          </cell>
          <cell r="P368">
            <v>0</v>
          </cell>
          <cell r="Q368">
            <v>28121.407026163364</v>
          </cell>
          <cell r="R368">
            <v>3565</v>
          </cell>
          <cell r="S368">
            <v>31686.407026163364</v>
          </cell>
          <cell r="U368">
            <v>33303</v>
          </cell>
          <cell r="V368">
            <v>0</v>
          </cell>
          <cell r="W368">
            <v>615</v>
          </cell>
          <cell r="X368">
            <v>4</v>
          </cell>
          <cell r="Y368">
            <v>38704</v>
          </cell>
          <cell r="Z368">
            <v>0</v>
          </cell>
          <cell r="AA368">
            <v>38704</v>
          </cell>
          <cell r="AB368">
            <v>3565</v>
          </cell>
          <cell r="AC368">
            <v>42269</v>
          </cell>
          <cell r="AD368">
            <v>0</v>
          </cell>
          <cell r="AE368">
            <v>0</v>
          </cell>
          <cell r="AF368">
            <v>0</v>
          </cell>
          <cell r="AG368">
            <v>42269</v>
          </cell>
          <cell r="AI368">
            <v>615</v>
          </cell>
          <cell r="AJ368">
            <v>705</v>
          </cell>
          <cell r="AK368" t="str">
            <v>ATHOL ROYALSTON</v>
          </cell>
          <cell r="AL368">
            <v>38704</v>
          </cell>
          <cell r="AM368">
            <v>8966</v>
          </cell>
          <cell r="AN368">
            <v>29738</v>
          </cell>
          <cell r="AO368">
            <v>0</v>
          </cell>
          <cell r="AP368">
            <v>0</v>
          </cell>
          <cell r="AQ368">
            <v>0</v>
          </cell>
          <cell r="AR368">
            <v>0</v>
          </cell>
          <cell r="AS368">
            <v>0</v>
          </cell>
          <cell r="AT368">
            <v>0</v>
          </cell>
          <cell r="AU368">
            <v>29738</v>
          </cell>
          <cell r="AV368">
            <v>28121.407026163364</v>
          </cell>
          <cell r="AX368">
            <v>615</v>
          </cell>
          <cell r="AY368" t="str">
            <v>ATHOL ROYALSTON</v>
          </cell>
          <cell r="BC368">
            <v>0</v>
          </cell>
          <cell r="BF368">
            <v>0</v>
          </cell>
          <cell r="BG368">
            <v>0</v>
          </cell>
          <cell r="BI368">
            <v>0</v>
          </cell>
          <cell r="BJ368">
            <v>29738</v>
          </cell>
          <cell r="BK368">
            <v>29738</v>
          </cell>
          <cell r="BL368">
            <v>0</v>
          </cell>
          <cell r="BN368">
            <v>0</v>
          </cell>
          <cell r="BO368">
            <v>0</v>
          </cell>
          <cell r="BQ368">
            <v>2118</v>
          </cell>
          <cell r="BR368">
            <v>4824.75</v>
          </cell>
          <cell r="BU368">
            <v>0</v>
          </cell>
          <cell r="BV368">
            <v>615</v>
          </cell>
        </row>
        <row r="369">
          <cell r="A369">
            <v>616</v>
          </cell>
          <cell r="B369">
            <v>616</v>
          </cell>
          <cell r="C369" t="str">
            <v>AYER SHIRLEY</v>
          </cell>
          <cell r="D369">
            <v>78</v>
          </cell>
          <cell r="E369">
            <v>940093</v>
          </cell>
          <cell r="F369">
            <v>69591</v>
          </cell>
          <cell r="G369">
            <v>1009684</v>
          </cell>
          <cell r="I369">
            <v>51093.810714595224</v>
          </cell>
          <cell r="J369">
            <v>0.45499428485197735</v>
          </cell>
          <cell r="K369">
            <v>69591</v>
          </cell>
          <cell r="L369">
            <v>120684.81071459522</v>
          </cell>
          <cell r="N369">
            <v>888999.18928540475</v>
          </cell>
          <cell r="P369">
            <v>0</v>
          </cell>
          <cell r="Q369">
            <v>51093.810714595224</v>
          </cell>
          <cell r="R369">
            <v>69591</v>
          </cell>
          <cell r="S369">
            <v>120684.81071459522</v>
          </cell>
          <cell r="U369">
            <v>181886.5</v>
          </cell>
          <cell r="V369">
            <v>0</v>
          </cell>
          <cell r="W369">
            <v>616</v>
          </cell>
          <cell r="X369">
            <v>78</v>
          </cell>
          <cell r="Y369">
            <v>940093</v>
          </cell>
          <cell r="Z369">
            <v>0</v>
          </cell>
          <cell r="AA369">
            <v>940093</v>
          </cell>
          <cell r="AB369">
            <v>69591</v>
          </cell>
          <cell r="AC369">
            <v>1009684</v>
          </cell>
          <cell r="AD369">
            <v>0</v>
          </cell>
          <cell r="AE369">
            <v>0</v>
          </cell>
          <cell r="AF369">
            <v>0</v>
          </cell>
          <cell r="AG369">
            <v>1009684</v>
          </cell>
          <cell r="AI369">
            <v>616</v>
          </cell>
          <cell r="AJ369">
            <v>616</v>
          </cell>
          <cell r="AK369" t="str">
            <v>AYER SHIRLEY</v>
          </cell>
          <cell r="AL369">
            <v>940093</v>
          </cell>
          <cell r="AM369">
            <v>886062</v>
          </cell>
          <cell r="AN369">
            <v>54031</v>
          </cell>
          <cell r="AO369">
            <v>0</v>
          </cell>
          <cell r="AP369">
            <v>15415.25</v>
          </cell>
          <cell r="AQ369">
            <v>0</v>
          </cell>
          <cell r="AR369">
            <v>23221.5</v>
          </cell>
          <cell r="AS369">
            <v>19627.75</v>
          </cell>
          <cell r="AT369">
            <v>0</v>
          </cell>
          <cell r="AU369">
            <v>112295.5</v>
          </cell>
          <cell r="AV369">
            <v>51093.810714595224</v>
          </cell>
          <cell r="AX369">
            <v>616</v>
          </cell>
          <cell r="AY369" t="str">
            <v>AYER SHIRLEY</v>
          </cell>
          <cell r="BC369">
            <v>0</v>
          </cell>
          <cell r="BF369">
            <v>0</v>
          </cell>
          <cell r="BG369">
            <v>0</v>
          </cell>
          <cell r="BI369">
            <v>0</v>
          </cell>
          <cell r="BJ369">
            <v>54031</v>
          </cell>
          <cell r="BK369">
            <v>54031</v>
          </cell>
          <cell r="BL369">
            <v>0</v>
          </cell>
          <cell r="BN369">
            <v>0</v>
          </cell>
          <cell r="BO369">
            <v>0</v>
          </cell>
          <cell r="BQ369">
            <v>24859</v>
          </cell>
          <cell r="BR369">
            <v>0</v>
          </cell>
          <cell r="BT369" t="str">
            <v>fy12</v>
          </cell>
          <cell r="BU369">
            <v>0</v>
          </cell>
          <cell r="BV369">
            <v>616</v>
          </cell>
        </row>
        <row r="370">
          <cell r="A370">
            <v>618</v>
          </cell>
          <cell r="B370">
            <v>706</v>
          </cell>
          <cell r="C370" t="str">
            <v>BERKSHIRE HILLS</v>
          </cell>
          <cell r="D370">
            <v>1</v>
          </cell>
          <cell r="E370">
            <v>17766</v>
          </cell>
          <cell r="F370">
            <v>893</v>
          </cell>
          <cell r="G370">
            <v>18659</v>
          </cell>
          <cell r="I370">
            <v>16800.219154846269</v>
          </cell>
          <cell r="J370">
            <v>0.93421484741891869</v>
          </cell>
          <cell r="K370">
            <v>893</v>
          </cell>
          <cell r="L370">
            <v>17693.219154846269</v>
          </cell>
          <cell r="N370">
            <v>965.78084515373121</v>
          </cell>
          <cell r="P370">
            <v>0</v>
          </cell>
          <cell r="Q370">
            <v>16800.219154846269</v>
          </cell>
          <cell r="R370">
            <v>893</v>
          </cell>
          <cell r="S370">
            <v>17693.219154846269</v>
          </cell>
          <cell r="U370">
            <v>18876.25</v>
          </cell>
          <cell r="V370">
            <v>0</v>
          </cell>
          <cell r="W370">
            <v>618</v>
          </cell>
          <cell r="X370">
            <v>1</v>
          </cell>
          <cell r="Y370">
            <v>17766</v>
          </cell>
          <cell r="Z370">
            <v>0</v>
          </cell>
          <cell r="AA370">
            <v>17766</v>
          </cell>
          <cell r="AB370">
            <v>893</v>
          </cell>
          <cell r="AC370">
            <v>18659</v>
          </cell>
          <cell r="AD370">
            <v>0</v>
          </cell>
          <cell r="AE370">
            <v>0</v>
          </cell>
          <cell r="AF370">
            <v>0</v>
          </cell>
          <cell r="AG370">
            <v>18659</v>
          </cell>
          <cell r="AI370">
            <v>618</v>
          </cell>
          <cell r="AJ370">
            <v>706</v>
          </cell>
          <cell r="AK370" t="str">
            <v>BERKSHIRE HILLS</v>
          </cell>
          <cell r="AL370">
            <v>17766</v>
          </cell>
          <cell r="AM370">
            <v>0</v>
          </cell>
          <cell r="AN370">
            <v>17766</v>
          </cell>
          <cell r="AO370">
            <v>0</v>
          </cell>
          <cell r="AP370">
            <v>0</v>
          </cell>
          <cell r="AQ370">
            <v>0</v>
          </cell>
          <cell r="AR370">
            <v>217.25</v>
          </cell>
          <cell r="AS370">
            <v>0</v>
          </cell>
          <cell r="AT370">
            <v>0</v>
          </cell>
          <cell r="AU370">
            <v>17983.25</v>
          </cell>
          <cell r="AV370">
            <v>16800.219154846269</v>
          </cell>
          <cell r="AX370">
            <v>618</v>
          </cell>
          <cell r="AY370" t="str">
            <v>BERKSHIRE HILLS</v>
          </cell>
          <cell r="BC370">
            <v>0</v>
          </cell>
          <cell r="BF370">
            <v>0</v>
          </cell>
          <cell r="BG370">
            <v>0</v>
          </cell>
          <cell r="BI370">
            <v>0</v>
          </cell>
          <cell r="BJ370">
            <v>17766</v>
          </cell>
          <cell r="BK370">
            <v>17766</v>
          </cell>
          <cell r="BL370">
            <v>0</v>
          </cell>
          <cell r="BN370">
            <v>0</v>
          </cell>
          <cell r="BO370">
            <v>0</v>
          </cell>
          <cell r="BQ370">
            <v>0</v>
          </cell>
          <cell r="BR370">
            <v>0</v>
          </cell>
          <cell r="BU370">
            <v>0</v>
          </cell>
          <cell r="BV370">
            <v>618</v>
          </cell>
        </row>
        <row r="371">
          <cell r="A371">
            <v>620</v>
          </cell>
          <cell r="B371">
            <v>707</v>
          </cell>
          <cell r="C371" t="str">
            <v>BERLIN BOYLSTON</v>
          </cell>
          <cell r="D371">
            <v>20</v>
          </cell>
          <cell r="E371">
            <v>267664</v>
          </cell>
          <cell r="F371">
            <v>17524</v>
          </cell>
          <cell r="G371">
            <v>285188</v>
          </cell>
          <cell r="I371">
            <v>0</v>
          </cell>
          <cell r="J371">
            <v>0</v>
          </cell>
          <cell r="K371">
            <v>17524</v>
          </cell>
          <cell r="L371">
            <v>17524</v>
          </cell>
          <cell r="N371">
            <v>267664</v>
          </cell>
          <cell r="P371">
            <v>0</v>
          </cell>
          <cell r="Q371">
            <v>0</v>
          </cell>
          <cell r="R371">
            <v>17524</v>
          </cell>
          <cell r="S371">
            <v>17524</v>
          </cell>
          <cell r="U371">
            <v>76230.5</v>
          </cell>
          <cell r="V371">
            <v>0</v>
          </cell>
          <cell r="W371">
            <v>620</v>
          </cell>
          <cell r="X371">
            <v>20</v>
          </cell>
          <cell r="Y371">
            <v>267664</v>
          </cell>
          <cell r="Z371">
            <v>0</v>
          </cell>
          <cell r="AA371">
            <v>267664</v>
          </cell>
          <cell r="AB371">
            <v>17524</v>
          </cell>
          <cell r="AC371">
            <v>285188</v>
          </cell>
          <cell r="AD371">
            <v>0</v>
          </cell>
          <cell r="AE371">
            <v>0</v>
          </cell>
          <cell r="AF371">
            <v>0</v>
          </cell>
          <cell r="AG371">
            <v>285188</v>
          </cell>
          <cell r="AI371">
            <v>620</v>
          </cell>
          <cell r="AJ371">
            <v>707</v>
          </cell>
          <cell r="AK371" t="str">
            <v>BERLIN BOYLSTON</v>
          </cell>
          <cell r="AL371">
            <v>267664</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Q371">
            <v>10937</v>
          </cell>
          <cell r="BR371">
            <v>0</v>
          </cell>
          <cell r="BT371" t="str">
            <v>fy14</v>
          </cell>
          <cell r="BU371">
            <v>0</v>
          </cell>
          <cell r="BV371">
            <v>620</v>
          </cell>
        </row>
        <row r="372">
          <cell r="A372">
            <v>622</v>
          </cell>
          <cell r="B372">
            <v>765</v>
          </cell>
          <cell r="C372" t="str">
            <v>BLACKSTONE MILLVILLE</v>
          </cell>
          <cell r="D372">
            <v>0</v>
          </cell>
          <cell r="E372">
            <v>0</v>
          </cell>
          <cell r="F372">
            <v>0</v>
          </cell>
          <cell r="G372">
            <v>0</v>
          </cell>
          <cell r="I372">
            <v>0</v>
          </cell>
          <cell r="J372">
            <v>0</v>
          </cell>
          <cell r="K372">
            <v>0</v>
          </cell>
          <cell r="L372">
            <v>0</v>
          </cell>
          <cell r="N372">
            <v>0</v>
          </cell>
          <cell r="P372">
            <v>0</v>
          </cell>
          <cell r="Q372">
            <v>0</v>
          </cell>
          <cell r="R372">
            <v>0</v>
          </cell>
          <cell r="S372">
            <v>0</v>
          </cell>
          <cell r="U372">
            <v>68.75</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v>
          </cell>
          <cell r="AU372">
            <v>68.75</v>
          </cell>
          <cell r="AV372">
            <v>0</v>
          </cell>
          <cell r="AX372">
            <v>622</v>
          </cell>
          <cell r="AY372" t="str">
            <v>BLACKSTONE MILLVILLE</v>
          </cell>
          <cell r="BC372">
            <v>0</v>
          </cell>
          <cell r="BF372">
            <v>0</v>
          </cell>
          <cell r="BG372">
            <v>0</v>
          </cell>
          <cell r="BI372">
            <v>0</v>
          </cell>
          <cell r="BJ372">
            <v>0</v>
          </cell>
          <cell r="BK372">
            <v>0</v>
          </cell>
          <cell r="BL372">
            <v>0</v>
          </cell>
          <cell r="BN372">
            <v>0</v>
          </cell>
          <cell r="BO372">
            <v>0</v>
          </cell>
          <cell r="BQ372">
            <v>3741</v>
          </cell>
          <cell r="BR372">
            <v>73.25</v>
          </cell>
          <cell r="BU372">
            <v>0</v>
          </cell>
          <cell r="BV372">
            <v>622</v>
          </cell>
        </row>
        <row r="373">
          <cell r="A373">
            <v>625</v>
          </cell>
          <cell r="B373">
            <v>710</v>
          </cell>
          <cell r="C373" t="str">
            <v>BRIDGEWATER RAYNHAM</v>
          </cell>
          <cell r="D373">
            <v>9</v>
          </cell>
          <cell r="E373">
            <v>107159</v>
          </cell>
          <cell r="F373">
            <v>8037</v>
          </cell>
          <cell r="G373">
            <v>115196</v>
          </cell>
          <cell r="I373">
            <v>19326.966063646742</v>
          </cell>
          <cell r="J373">
            <v>0.43361713345179637</v>
          </cell>
          <cell r="K373">
            <v>8037</v>
          </cell>
          <cell r="L373">
            <v>27363.966063646742</v>
          </cell>
          <cell r="N373">
            <v>87832.033936353255</v>
          </cell>
          <cell r="P373">
            <v>0</v>
          </cell>
          <cell r="Q373">
            <v>19326.966063646742</v>
          </cell>
          <cell r="R373">
            <v>8037</v>
          </cell>
          <cell r="S373">
            <v>27363.966063646742</v>
          </cell>
          <cell r="U373">
            <v>52608.5</v>
          </cell>
          <cell r="V373">
            <v>0</v>
          </cell>
          <cell r="W373">
            <v>625</v>
          </cell>
          <cell r="X373">
            <v>9</v>
          </cell>
          <cell r="Y373">
            <v>107159</v>
          </cell>
          <cell r="Z373">
            <v>0</v>
          </cell>
          <cell r="AA373">
            <v>107159</v>
          </cell>
          <cell r="AB373">
            <v>8037</v>
          </cell>
          <cell r="AC373">
            <v>115196</v>
          </cell>
          <cell r="AD373">
            <v>0</v>
          </cell>
          <cell r="AE373">
            <v>0</v>
          </cell>
          <cell r="AF373">
            <v>0</v>
          </cell>
          <cell r="AG373">
            <v>115196</v>
          </cell>
          <cell r="AI373">
            <v>625</v>
          </cell>
          <cell r="AJ373">
            <v>710</v>
          </cell>
          <cell r="AK373" t="str">
            <v>BRIDGEWATER RAYNHAM</v>
          </cell>
          <cell r="AL373">
            <v>107159</v>
          </cell>
          <cell r="AM373">
            <v>86721</v>
          </cell>
          <cell r="AN373">
            <v>20438</v>
          </cell>
          <cell r="AO373">
            <v>0</v>
          </cell>
          <cell r="AP373">
            <v>0</v>
          </cell>
          <cell r="AQ373">
            <v>0</v>
          </cell>
          <cell r="AR373">
            <v>14969.75</v>
          </cell>
          <cell r="AS373">
            <v>9163.75</v>
          </cell>
          <cell r="AT373">
            <v>0</v>
          </cell>
          <cell r="AU373">
            <v>44571.5</v>
          </cell>
          <cell r="AV373">
            <v>19326.966063646742</v>
          </cell>
          <cell r="AX373">
            <v>625</v>
          </cell>
          <cell r="AY373" t="str">
            <v>BRIDGEWATER RAYNHAM</v>
          </cell>
          <cell r="BC373">
            <v>0</v>
          </cell>
          <cell r="BF373">
            <v>0</v>
          </cell>
          <cell r="BG373">
            <v>0</v>
          </cell>
          <cell r="BI373">
            <v>0</v>
          </cell>
          <cell r="BJ373">
            <v>20438</v>
          </cell>
          <cell r="BK373">
            <v>20438</v>
          </cell>
          <cell r="BL373">
            <v>0</v>
          </cell>
          <cell r="BN373">
            <v>0</v>
          </cell>
          <cell r="BO373">
            <v>0</v>
          </cell>
          <cell r="BQ373">
            <v>15876</v>
          </cell>
          <cell r="BR373">
            <v>0</v>
          </cell>
          <cell r="BU373">
            <v>0</v>
          </cell>
          <cell r="BV373">
            <v>625</v>
          </cell>
        </row>
        <row r="374">
          <cell r="A374">
            <v>632</v>
          </cell>
          <cell r="B374">
            <v>632</v>
          </cell>
          <cell r="C374" t="str">
            <v>CHESTERFIELD GOSHEN</v>
          </cell>
          <cell r="D374">
            <v>2</v>
          </cell>
          <cell r="E374">
            <v>26738</v>
          </cell>
          <cell r="F374">
            <v>1786</v>
          </cell>
          <cell r="G374">
            <v>28524</v>
          </cell>
          <cell r="I374">
            <v>0</v>
          </cell>
          <cell r="J374" t="str">
            <v/>
          </cell>
          <cell r="K374">
            <v>1786</v>
          </cell>
          <cell r="L374">
            <v>1786</v>
          </cell>
          <cell r="N374">
            <v>26738</v>
          </cell>
          <cell r="P374">
            <v>0</v>
          </cell>
          <cell r="Q374">
            <v>0</v>
          </cell>
          <cell r="R374">
            <v>1786</v>
          </cell>
          <cell r="S374">
            <v>1786</v>
          </cell>
          <cell r="U374">
            <v>1786</v>
          </cell>
          <cell r="V374">
            <v>0</v>
          </cell>
          <cell r="W374">
            <v>632</v>
          </cell>
          <cell r="X374">
            <v>2</v>
          </cell>
          <cell r="Y374">
            <v>26738</v>
          </cell>
          <cell r="Z374">
            <v>0</v>
          </cell>
          <cell r="AA374">
            <v>26738</v>
          </cell>
          <cell r="AB374">
            <v>1786</v>
          </cell>
          <cell r="AC374">
            <v>28524</v>
          </cell>
          <cell r="AD374">
            <v>0</v>
          </cell>
          <cell r="AE374">
            <v>0</v>
          </cell>
          <cell r="AF374">
            <v>0</v>
          </cell>
          <cell r="AG374">
            <v>28524</v>
          </cell>
          <cell r="AI374">
            <v>632</v>
          </cell>
          <cell r="AJ374">
            <v>632</v>
          </cell>
          <cell r="AK374" t="str">
            <v>CHESTERFIELD GOSHEN</v>
          </cell>
          <cell r="AL374">
            <v>26738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BC374">
            <v>0</v>
          </cell>
          <cell r="BF374">
            <v>0</v>
          </cell>
          <cell r="BG374">
            <v>0</v>
          </cell>
          <cell r="BI374">
            <v>0</v>
          </cell>
          <cell r="BJ374">
            <v>0</v>
          </cell>
          <cell r="BK374">
            <v>0</v>
          </cell>
          <cell r="BL374">
            <v>0</v>
          </cell>
          <cell r="BN374">
            <v>0</v>
          </cell>
          <cell r="BO374">
            <v>0</v>
          </cell>
          <cell r="BQ374">
            <v>3331</v>
          </cell>
          <cell r="BR374">
            <v>0</v>
          </cell>
          <cell r="BU374">
            <v>0</v>
          </cell>
          <cell r="BV374">
            <v>632</v>
          </cell>
        </row>
        <row r="375">
          <cell r="A375">
            <v>635</v>
          </cell>
          <cell r="B375">
            <v>712</v>
          </cell>
          <cell r="C375" t="str">
            <v>CENTRAL BERKSHIRE</v>
          </cell>
          <cell r="D375">
            <v>16</v>
          </cell>
          <cell r="E375">
            <v>209866</v>
          </cell>
          <cell r="F375">
            <v>14288</v>
          </cell>
          <cell r="G375">
            <v>224154</v>
          </cell>
          <cell r="I375">
            <v>45054.961253667141</v>
          </cell>
          <cell r="J375">
            <v>0.80938388962094543</v>
          </cell>
          <cell r="K375">
            <v>14288</v>
          </cell>
          <cell r="L375">
            <v>59342.961253667141</v>
          </cell>
          <cell r="N375">
            <v>164811.03874633287</v>
          </cell>
          <cell r="P375">
            <v>0</v>
          </cell>
          <cell r="Q375">
            <v>45054.961253667141</v>
          </cell>
          <cell r="R375">
            <v>14288</v>
          </cell>
          <cell r="S375">
            <v>59342.961253667141</v>
          </cell>
          <cell r="U375">
            <v>69953.75</v>
          </cell>
          <cell r="V375">
            <v>0</v>
          </cell>
          <cell r="W375">
            <v>635</v>
          </cell>
          <cell r="X375">
            <v>16</v>
          </cell>
          <cell r="Y375">
            <v>209866</v>
          </cell>
          <cell r="Z375">
            <v>0</v>
          </cell>
          <cell r="AA375">
            <v>209866</v>
          </cell>
          <cell r="AB375">
            <v>14288</v>
          </cell>
          <cell r="AC375">
            <v>224154</v>
          </cell>
          <cell r="AD375">
            <v>0</v>
          </cell>
          <cell r="AE375">
            <v>0</v>
          </cell>
          <cell r="AF375">
            <v>0</v>
          </cell>
          <cell r="AG375">
            <v>224154</v>
          </cell>
          <cell r="AI375">
            <v>635</v>
          </cell>
          <cell r="AJ375">
            <v>712</v>
          </cell>
          <cell r="AK375" t="str">
            <v>CENTRAL BERKSHIRE</v>
          </cell>
          <cell r="AL375">
            <v>209866</v>
          </cell>
          <cell r="AM375">
            <v>162221</v>
          </cell>
          <cell r="AN375">
            <v>47645</v>
          </cell>
          <cell r="AO375">
            <v>0</v>
          </cell>
          <cell r="AP375">
            <v>0</v>
          </cell>
          <cell r="AQ375">
            <v>5534.25</v>
          </cell>
          <cell r="AR375">
            <v>0</v>
          </cell>
          <cell r="AS375">
            <v>2486.5</v>
          </cell>
          <cell r="AT375">
            <v>0</v>
          </cell>
          <cell r="AU375">
            <v>55665.75</v>
          </cell>
          <cell r="AV375">
            <v>45054.961253667141</v>
          </cell>
          <cell r="AX375">
            <v>635</v>
          </cell>
          <cell r="AY375" t="str">
            <v>CENTRAL BERKSHIRE</v>
          </cell>
          <cell r="BC375">
            <v>0</v>
          </cell>
          <cell r="BF375">
            <v>0</v>
          </cell>
          <cell r="BG375">
            <v>0</v>
          </cell>
          <cell r="BI375">
            <v>0</v>
          </cell>
          <cell r="BJ375">
            <v>47645</v>
          </cell>
          <cell r="BK375">
            <v>47645</v>
          </cell>
          <cell r="BL375">
            <v>0</v>
          </cell>
          <cell r="BN375">
            <v>0</v>
          </cell>
          <cell r="BO375">
            <v>0</v>
          </cell>
          <cell r="BQ375">
            <v>27493</v>
          </cell>
          <cell r="BR375">
            <v>49.5</v>
          </cell>
          <cell r="BU375">
            <v>0</v>
          </cell>
          <cell r="BV375">
            <v>635</v>
          </cell>
        </row>
        <row r="376">
          <cell r="A376">
            <v>640</v>
          </cell>
          <cell r="B376">
            <v>713</v>
          </cell>
          <cell r="C376" t="str">
            <v>CONCORD CARLISLE</v>
          </cell>
          <cell r="D376">
            <v>6</v>
          </cell>
          <cell r="E376">
            <v>99666</v>
          </cell>
          <cell r="F376">
            <v>5358</v>
          </cell>
          <cell r="G376">
            <v>105024</v>
          </cell>
          <cell r="I376">
            <v>12942.012797097041</v>
          </cell>
          <cell r="J376">
            <v>0.34059272858394518</v>
          </cell>
          <cell r="K376">
            <v>5358</v>
          </cell>
          <cell r="L376">
            <v>18300.012797097042</v>
          </cell>
          <cell r="N376">
            <v>86723.987202902965</v>
          </cell>
          <cell r="P376">
            <v>0</v>
          </cell>
          <cell r="Q376">
            <v>12942.012797097041</v>
          </cell>
          <cell r="R376">
            <v>5358</v>
          </cell>
          <cell r="S376">
            <v>18300.012797097042</v>
          </cell>
          <cell r="U376">
            <v>43356.5</v>
          </cell>
          <cell r="V376">
            <v>0</v>
          </cell>
          <cell r="W376">
            <v>640</v>
          </cell>
          <cell r="X376">
            <v>6</v>
          </cell>
          <cell r="Y376">
            <v>99666</v>
          </cell>
          <cell r="Z376">
            <v>0</v>
          </cell>
          <cell r="AA376">
            <v>99666</v>
          </cell>
          <cell r="AB376">
            <v>5358</v>
          </cell>
          <cell r="AC376">
            <v>105024</v>
          </cell>
          <cell r="AD376">
            <v>0</v>
          </cell>
          <cell r="AE376">
            <v>0</v>
          </cell>
          <cell r="AF376">
            <v>0</v>
          </cell>
          <cell r="AG376">
            <v>105024</v>
          </cell>
          <cell r="AI376">
            <v>640</v>
          </cell>
          <cell r="AJ376">
            <v>713</v>
          </cell>
          <cell r="AK376" t="str">
            <v>CONCORD CARLISLE</v>
          </cell>
          <cell r="AL376">
            <v>99666</v>
          </cell>
          <cell r="AM376">
            <v>85980</v>
          </cell>
          <cell r="AN376">
            <v>13686</v>
          </cell>
          <cell r="AO376">
            <v>0</v>
          </cell>
          <cell r="AP376">
            <v>7738.5</v>
          </cell>
          <cell r="AQ376">
            <v>11952.75</v>
          </cell>
          <cell r="AR376">
            <v>4322.25</v>
          </cell>
          <cell r="AS376">
            <v>299</v>
          </cell>
          <cell r="AT376">
            <v>0</v>
          </cell>
          <cell r="AU376">
            <v>37998.5</v>
          </cell>
          <cell r="AV376">
            <v>12942.012797097041</v>
          </cell>
          <cell r="AX376">
            <v>640</v>
          </cell>
          <cell r="AY376" t="str">
            <v>CONCORD CARLISLE</v>
          </cell>
          <cell r="BC376">
            <v>0</v>
          </cell>
          <cell r="BF376">
            <v>0</v>
          </cell>
          <cell r="BG376">
            <v>0</v>
          </cell>
          <cell r="BI376">
            <v>0</v>
          </cell>
          <cell r="BJ376">
            <v>13686</v>
          </cell>
          <cell r="BK376">
            <v>13686</v>
          </cell>
          <cell r="BL376">
            <v>0</v>
          </cell>
          <cell r="BN376">
            <v>0</v>
          </cell>
          <cell r="BO376">
            <v>0</v>
          </cell>
          <cell r="BQ376">
            <v>856</v>
          </cell>
          <cell r="BR376">
            <v>0</v>
          </cell>
          <cell r="BU376">
            <v>0</v>
          </cell>
          <cell r="BV376">
            <v>640</v>
          </cell>
        </row>
        <row r="377">
          <cell r="A377">
            <v>645</v>
          </cell>
          <cell r="B377">
            <v>714</v>
          </cell>
          <cell r="C377" t="str">
            <v>DENNIS YARMOUTH</v>
          </cell>
          <cell r="D377">
            <v>138</v>
          </cell>
          <cell r="E377">
            <v>1727209</v>
          </cell>
          <cell r="F377">
            <v>122724</v>
          </cell>
          <cell r="G377">
            <v>1849933</v>
          </cell>
          <cell r="I377">
            <v>0</v>
          </cell>
          <cell r="J377">
            <v>0</v>
          </cell>
          <cell r="K377">
            <v>122724</v>
          </cell>
          <cell r="L377">
            <v>122724</v>
          </cell>
          <cell r="N377">
            <v>1727209</v>
          </cell>
          <cell r="P377">
            <v>0</v>
          </cell>
          <cell r="Q377">
            <v>0</v>
          </cell>
          <cell r="R377">
            <v>122724</v>
          </cell>
          <cell r="S377">
            <v>122724</v>
          </cell>
          <cell r="U377">
            <v>275305.25</v>
          </cell>
          <cell r="V377">
            <v>0</v>
          </cell>
          <cell r="W377">
            <v>645</v>
          </cell>
          <cell r="X377">
            <v>138</v>
          </cell>
          <cell r="Y377">
            <v>1727209</v>
          </cell>
          <cell r="Z377">
            <v>0</v>
          </cell>
          <cell r="AA377">
            <v>1727209</v>
          </cell>
          <cell r="AB377">
            <v>122724</v>
          </cell>
          <cell r="AC377">
            <v>1849933</v>
          </cell>
          <cell r="AD377">
            <v>0</v>
          </cell>
          <cell r="AE377">
            <v>0</v>
          </cell>
          <cell r="AF377">
            <v>0</v>
          </cell>
          <cell r="AG377">
            <v>1849933</v>
          </cell>
          <cell r="AI377">
            <v>645</v>
          </cell>
          <cell r="AJ377">
            <v>714</v>
          </cell>
          <cell r="AK377" t="str">
            <v>DENNIS YARMOUTH</v>
          </cell>
          <cell r="AL377">
            <v>1727209</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BC377">
            <v>0</v>
          </cell>
          <cell r="BF377">
            <v>0</v>
          </cell>
          <cell r="BG377">
            <v>0</v>
          </cell>
          <cell r="BI377">
            <v>0</v>
          </cell>
          <cell r="BJ377">
            <v>0</v>
          </cell>
          <cell r="BK377">
            <v>0</v>
          </cell>
          <cell r="BL377">
            <v>0</v>
          </cell>
          <cell r="BN377">
            <v>0</v>
          </cell>
          <cell r="BO377">
            <v>0</v>
          </cell>
          <cell r="BQ377">
            <v>19812</v>
          </cell>
          <cell r="BR377">
            <v>0</v>
          </cell>
          <cell r="BU377">
            <v>0</v>
          </cell>
          <cell r="BV377">
            <v>645</v>
          </cell>
        </row>
        <row r="378">
          <cell r="A378">
            <v>650</v>
          </cell>
          <cell r="B378">
            <v>715</v>
          </cell>
          <cell r="C378" t="str">
            <v>DIGHTON REHOBOTH</v>
          </cell>
          <cell r="D378">
            <v>5</v>
          </cell>
          <cell r="E378">
            <v>58424</v>
          </cell>
          <cell r="F378">
            <v>4465</v>
          </cell>
          <cell r="G378">
            <v>62889</v>
          </cell>
          <cell r="I378">
            <v>3747.5666166078895</v>
          </cell>
          <cell r="J378">
            <v>0.2158332464606505</v>
          </cell>
          <cell r="K378">
            <v>4465</v>
          </cell>
          <cell r="L378">
            <v>8212.56661660789</v>
          </cell>
          <cell r="N378">
            <v>54676.433383392112</v>
          </cell>
          <cell r="P378">
            <v>0</v>
          </cell>
          <cell r="Q378">
            <v>3747.5666166078895</v>
          </cell>
          <cell r="R378">
            <v>4465</v>
          </cell>
          <cell r="S378">
            <v>8212.56661660789</v>
          </cell>
          <cell r="U378">
            <v>21828.25</v>
          </cell>
          <cell r="V378">
            <v>0</v>
          </cell>
          <cell r="W378">
            <v>650</v>
          </cell>
          <cell r="X378">
            <v>5</v>
          </cell>
          <cell r="Y378">
            <v>58424</v>
          </cell>
          <cell r="Z378">
            <v>0</v>
          </cell>
          <cell r="AA378">
            <v>58424</v>
          </cell>
          <cell r="AB378">
            <v>4465</v>
          </cell>
          <cell r="AC378">
            <v>62889</v>
          </cell>
          <cell r="AD378">
            <v>0</v>
          </cell>
          <cell r="AE378">
            <v>0</v>
          </cell>
          <cell r="AF378">
            <v>0</v>
          </cell>
          <cell r="AG378">
            <v>62889</v>
          </cell>
          <cell r="AI378">
            <v>650</v>
          </cell>
          <cell r="AJ378">
            <v>715</v>
          </cell>
          <cell r="AK378" t="str">
            <v>DIGHTON REHOBOTH</v>
          </cell>
          <cell r="AL378">
            <v>58424</v>
          </cell>
          <cell r="AM378">
            <v>54461</v>
          </cell>
          <cell r="AN378">
            <v>3963</v>
          </cell>
          <cell r="AO378">
            <v>5428.75</v>
          </cell>
          <cell r="AP378">
            <v>0</v>
          </cell>
          <cell r="AQ378">
            <v>675.5</v>
          </cell>
          <cell r="AR378">
            <v>4340</v>
          </cell>
          <cell r="AS378">
            <v>2956</v>
          </cell>
          <cell r="AT378">
            <v>0</v>
          </cell>
          <cell r="AU378">
            <v>17363.25</v>
          </cell>
          <cell r="AV378">
            <v>3747.5666166078895</v>
          </cell>
          <cell r="AX378">
            <v>650</v>
          </cell>
          <cell r="AY378" t="str">
            <v>DIGHTON REHOBOTH</v>
          </cell>
          <cell r="BC378">
            <v>0</v>
          </cell>
          <cell r="BF378">
            <v>0</v>
          </cell>
          <cell r="BG378">
            <v>0</v>
          </cell>
          <cell r="BI378">
            <v>0</v>
          </cell>
          <cell r="BJ378">
            <v>3963</v>
          </cell>
          <cell r="BK378">
            <v>3963</v>
          </cell>
          <cell r="BL378">
            <v>0</v>
          </cell>
          <cell r="BN378">
            <v>0</v>
          </cell>
          <cell r="BO378">
            <v>0</v>
          </cell>
          <cell r="BQ378">
            <v>16173</v>
          </cell>
          <cell r="BR378">
            <v>7924</v>
          </cell>
          <cell r="BU378">
            <v>0</v>
          </cell>
          <cell r="BV378">
            <v>650</v>
          </cell>
        </row>
        <row r="379">
          <cell r="A379">
            <v>655</v>
          </cell>
          <cell r="B379">
            <v>716</v>
          </cell>
          <cell r="C379" t="str">
            <v>DOVER SHERBORN</v>
          </cell>
          <cell r="D379">
            <v>1</v>
          </cell>
          <cell r="E379">
            <v>16793</v>
          </cell>
          <cell r="F379">
            <v>880</v>
          </cell>
          <cell r="G379">
            <v>17673</v>
          </cell>
          <cell r="I379">
            <v>15880.112589628132</v>
          </cell>
          <cell r="J379">
            <v>0.77598341467556653</v>
          </cell>
          <cell r="K379">
            <v>880</v>
          </cell>
          <cell r="L379">
            <v>16760.11258962813</v>
          </cell>
          <cell r="N379">
            <v>912.88741037186992</v>
          </cell>
          <cell r="P379">
            <v>0</v>
          </cell>
          <cell r="Q379">
            <v>15880.112589628132</v>
          </cell>
          <cell r="R379">
            <v>880</v>
          </cell>
          <cell r="S379">
            <v>16760.11258962813</v>
          </cell>
          <cell r="U379">
            <v>21344.5</v>
          </cell>
          <cell r="V379">
            <v>0</v>
          </cell>
          <cell r="W379">
            <v>655</v>
          </cell>
          <cell r="X379">
            <v>1</v>
          </cell>
          <cell r="Y379">
            <v>16793</v>
          </cell>
          <cell r="Z379">
            <v>0</v>
          </cell>
          <cell r="AA379">
            <v>16793</v>
          </cell>
          <cell r="AB379">
            <v>880</v>
          </cell>
          <cell r="AC379">
            <v>17673</v>
          </cell>
          <cell r="AD379">
            <v>0</v>
          </cell>
          <cell r="AE379">
            <v>0</v>
          </cell>
          <cell r="AF379">
            <v>0</v>
          </cell>
          <cell r="AG379">
            <v>17673</v>
          </cell>
          <cell r="AI379">
            <v>655</v>
          </cell>
          <cell r="AJ379">
            <v>716</v>
          </cell>
          <cell r="AK379" t="str">
            <v>DOVER SHERBORN</v>
          </cell>
          <cell r="AL379">
            <v>16793</v>
          </cell>
          <cell r="AM379">
            <v>0</v>
          </cell>
          <cell r="AN379">
            <v>16793</v>
          </cell>
          <cell r="AO379">
            <v>0</v>
          </cell>
          <cell r="AP379">
            <v>0</v>
          </cell>
          <cell r="AQ379">
            <v>3671.5</v>
          </cell>
          <cell r="AR379">
            <v>0</v>
          </cell>
          <cell r="AS379">
            <v>0</v>
          </cell>
          <cell r="AT379">
            <v>0</v>
          </cell>
          <cell r="AU379">
            <v>20464.5</v>
          </cell>
          <cell r="AV379">
            <v>15880.112589628132</v>
          </cell>
          <cell r="AX379">
            <v>655</v>
          </cell>
          <cell r="AY379" t="str">
            <v>DOVER SHERBORN</v>
          </cell>
          <cell r="BC379">
            <v>0</v>
          </cell>
          <cell r="BF379">
            <v>0</v>
          </cell>
          <cell r="BG379">
            <v>0</v>
          </cell>
          <cell r="BI379">
            <v>0</v>
          </cell>
          <cell r="BJ379">
            <v>16793</v>
          </cell>
          <cell r="BK379">
            <v>16793</v>
          </cell>
          <cell r="BL379">
            <v>0</v>
          </cell>
          <cell r="BN379">
            <v>0</v>
          </cell>
          <cell r="BO379">
            <v>0</v>
          </cell>
          <cell r="BQ379">
            <v>0</v>
          </cell>
          <cell r="BR379">
            <v>0</v>
          </cell>
          <cell r="BU379">
            <v>0</v>
          </cell>
          <cell r="BV379">
            <v>655</v>
          </cell>
        </row>
        <row r="380">
          <cell r="A380">
            <v>658</v>
          </cell>
          <cell r="B380">
            <v>780</v>
          </cell>
          <cell r="C380" t="str">
            <v>DUDLEY CHARLTON</v>
          </cell>
          <cell r="D380">
            <v>2</v>
          </cell>
          <cell r="E380">
            <v>20534</v>
          </cell>
          <cell r="F380">
            <v>1786</v>
          </cell>
          <cell r="G380">
            <v>22320</v>
          </cell>
          <cell r="I380">
            <v>4935.2889659542197</v>
          </cell>
          <cell r="J380">
            <v>0.63794331439059226</v>
          </cell>
          <cell r="K380">
            <v>1786</v>
          </cell>
          <cell r="L380">
            <v>6721.2889659542197</v>
          </cell>
          <cell r="N380">
            <v>15598.71103404578</v>
          </cell>
          <cell r="P380">
            <v>0</v>
          </cell>
          <cell r="Q380">
            <v>4935.2889659542197</v>
          </cell>
          <cell r="R380">
            <v>1786</v>
          </cell>
          <cell r="S380">
            <v>6721.2889659542197</v>
          </cell>
          <cell r="U380">
            <v>9522.25</v>
          </cell>
          <cell r="V380">
            <v>0</v>
          </cell>
          <cell r="W380">
            <v>658</v>
          </cell>
          <cell r="X380">
            <v>2</v>
          </cell>
          <cell r="Y380">
            <v>20534</v>
          </cell>
          <cell r="Z380">
            <v>0</v>
          </cell>
          <cell r="AA380">
            <v>20534</v>
          </cell>
          <cell r="AB380">
            <v>1786</v>
          </cell>
          <cell r="AC380">
            <v>22320</v>
          </cell>
          <cell r="AD380">
            <v>0</v>
          </cell>
          <cell r="AE380">
            <v>0</v>
          </cell>
          <cell r="AF380">
            <v>0</v>
          </cell>
          <cell r="AG380">
            <v>22320</v>
          </cell>
          <cell r="AI380">
            <v>658</v>
          </cell>
          <cell r="AJ380">
            <v>780</v>
          </cell>
          <cell r="AK380" t="str">
            <v>DUDLEY CHARLTON</v>
          </cell>
          <cell r="AL380">
            <v>20534</v>
          </cell>
          <cell r="AM380">
            <v>15315</v>
          </cell>
          <cell r="AN380">
            <v>5219</v>
          </cell>
          <cell r="AO380">
            <v>128.25</v>
          </cell>
          <cell r="AP380">
            <v>0</v>
          </cell>
          <cell r="AQ380">
            <v>0</v>
          </cell>
          <cell r="AR380">
            <v>2389</v>
          </cell>
          <cell r="AS380">
            <v>0</v>
          </cell>
          <cell r="AT380">
            <v>0</v>
          </cell>
          <cell r="AU380">
            <v>7736.25</v>
          </cell>
          <cell r="AV380">
            <v>4935.2889659542197</v>
          </cell>
          <cell r="AX380">
            <v>658</v>
          </cell>
          <cell r="AY380" t="str">
            <v>DUDLEY CHARLTON</v>
          </cell>
          <cell r="BC380">
            <v>0</v>
          </cell>
          <cell r="BF380">
            <v>0</v>
          </cell>
          <cell r="BG380">
            <v>0</v>
          </cell>
          <cell r="BI380">
            <v>0</v>
          </cell>
          <cell r="BJ380">
            <v>5219</v>
          </cell>
          <cell r="BK380">
            <v>5219</v>
          </cell>
          <cell r="BL380">
            <v>0</v>
          </cell>
          <cell r="BN380">
            <v>0</v>
          </cell>
          <cell r="BO380">
            <v>0</v>
          </cell>
          <cell r="BQ380">
            <v>304</v>
          </cell>
          <cell r="BR380">
            <v>1391</v>
          </cell>
          <cell r="BU380">
            <v>0</v>
          </cell>
          <cell r="BV380">
            <v>658</v>
          </cell>
        </row>
        <row r="381">
          <cell r="A381">
            <v>660</v>
          </cell>
          <cell r="B381">
            <v>776</v>
          </cell>
          <cell r="C381" t="str">
            <v>NAUSET</v>
          </cell>
          <cell r="D381">
            <v>83</v>
          </cell>
          <cell r="E381">
            <v>1317615</v>
          </cell>
          <cell r="F381">
            <v>74005</v>
          </cell>
          <cell r="G381">
            <v>1391620</v>
          </cell>
          <cell r="I381">
            <v>0</v>
          </cell>
          <cell r="J381">
            <v>0</v>
          </cell>
          <cell r="K381">
            <v>74005</v>
          </cell>
          <cell r="L381">
            <v>74005</v>
          </cell>
          <cell r="N381">
            <v>1317615</v>
          </cell>
          <cell r="P381">
            <v>0</v>
          </cell>
          <cell r="Q381">
            <v>0</v>
          </cell>
          <cell r="R381">
            <v>74005</v>
          </cell>
          <cell r="S381">
            <v>74005</v>
          </cell>
          <cell r="U381">
            <v>161833</v>
          </cell>
          <cell r="V381">
            <v>0</v>
          </cell>
          <cell r="W381">
            <v>660</v>
          </cell>
          <cell r="X381">
            <v>83</v>
          </cell>
          <cell r="Y381">
            <v>1317615</v>
          </cell>
          <cell r="Z381">
            <v>0</v>
          </cell>
          <cell r="AA381">
            <v>1317615</v>
          </cell>
          <cell r="AB381">
            <v>74005</v>
          </cell>
          <cell r="AC381">
            <v>1391620</v>
          </cell>
          <cell r="AD381">
            <v>0</v>
          </cell>
          <cell r="AE381">
            <v>0</v>
          </cell>
          <cell r="AF381">
            <v>0</v>
          </cell>
          <cell r="AG381">
            <v>1391620</v>
          </cell>
          <cell r="AI381">
            <v>660</v>
          </cell>
          <cell r="AJ381">
            <v>776</v>
          </cell>
          <cell r="AK381" t="str">
            <v>NAUSET</v>
          </cell>
          <cell r="AL381">
            <v>1317615</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BC381">
            <v>0</v>
          </cell>
          <cell r="BF381">
            <v>0</v>
          </cell>
          <cell r="BG381">
            <v>0</v>
          </cell>
          <cell r="BI381">
            <v>0</v>
          </cell>
          <cell r="BJ381">
            <v>0</v>
          </cell>
          <cell r="BK381">
            <v>0</v>
          </cell>
          <cell r="BL381">
            <v>0</v>
          </cell>
          <cell r="BN381">
            <v>0</v>
          </cell>
          <cell r="BO381">
            <v>0</v>
          </cell>
          <cell r="BQ381">
            <v>71296</v>
          </cell>
          <cell r="BR381">
            <v>0</v>
          </cell>
          <cell r="BU381">
            <v>0</v>
          </cell>
          <cell r="BV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Q382">
            <v>0</v>
          </cell>
          <cell r="BR382">
            <v>0</v>
          </cell>
          <cell r="BU382">
            <v>0</v>
          </cell>
          <cell r="BV382">
            <v>662</v>
          </cell>
        </row>
        <row r="383">
          <cell r="A383">
            <v>665</v>
          </cell>
          <cell r="B383">
            <v>718</v>
          </cell>
          <cell r="C383" t="str">
            <v>FREETOWN LAKEVILLE</v>
          </cell>
          <cell r="D383">
            <v>13</v>
          </cell>
          <cell r="E383">
            <v>145504</v>
          </cell>
          <cell r="F383">
            <v>11583</v>
          </cell>
          <cell r="G383">
            <v>157087</v>
          </cell>
          <cell r="I383">
            <v>49554.310726748226</v>
          </cell>
          <cell r="J383">
            <v>0.66906515529262445</v>
          </cell>
          <cell r="K383">
            <v>11583</v>
          </cell>
          <cell r="L383">
            <v>61137.310726748226</v>
          </cell>
          <cell r="N383">
            <v>95949.689273251774</v>
          </cell>
          <cell r="P383">
            <v>0</v>
          </cell>
          <cell r="Q383">
            <v>49554.310726748226</v>
          </cell>
          <cell r="R383">
            <v>11583</v>
          </cell>
          <cell r="S383">
            <v>61137.310726748226</v>
          </cell>
          <cell r="U383">
            <v>85648</v>
          </cell>
          <cell r="V383">
            <v>0</v>
          </cell>
          <cell r="W383">
            <v>665</v>
          </cell>
          <cell r="X383">
            <v>13</v>
          </cell>
          <cell r="Y383">
            <v>145504</v>
          </cell>
          <cell r="Z383">
            <v>0</v>
          </cell>
          <cell r="AA383">
            <v>145504</v>
          </cell>
          <cell r="AB383">
            <v>11583</v>
          </cell>
          <cell r="AC383">
            <v>157087</v>
          </cell>
          <cell r="AD383">
            <v>0</v>
          </cell>
          <cell r="AE383">
            <v>0</v>
          </cell>
          <cell r="AF383">
            <v>0</v>
          </cell>
          <cell r="AG383">
            <v>157087</v>
          </cell>
          <cell r="AI383">
            <v>665</v>
          </cell>
          <cell r="AJ383">
            <v>718</v>
          </cell>
          <cell r="AK383" t="str">
            <v>FREETOWN LAKEVILLE</v>
          </cell>
          <cell r="AL383">
            <v>145504</v>
          </cell>
          <cell r="AM383">
            <v>93101</v>
          </cell>
          <cell r="AN383">
            <v>52403</v>
          </cell>
          <cell r="AO383">
            <v>11990.25</v>
          </cell>
          <cell r="AP383">
            <v>8846.75</v>
          </cell>
          <cell r="AQ383">
            <v>0</v>
          </cell>
          <cell r="AR383">
            <v>825</v>
          </cell>
          <cell r="AS383">
            <v>0</v>
          </cell>
          <cell r="AT383">
            <v>0</v>
          </cell>
          <cell r="AU383">
            <v>74065</v>
          </cell>
          <cell r="AV383">
            <v>49554.310726748226</v>
          </cell>
          <cell r="AX383">
            <v>665</v>
          </cell>
          <cell r="AY383" t="str">
            <v>FREETOWN LAKEVILLE</v>
          </cell>
          <cell r="BC383">
            <v>0</v>
          </cell>
          <cell r="BF383">
            <v>0</v>
          </cell>
          <cell r="BG383">
            <v>0</v>
          </cell>
          <cell r="BI383">
            <v>0</v>
          </cell>
          <cell r="BJ383">
            <v>52403</v>
          </cell>
          <cell r="BK383">
            <v>52403</v>
          </cell>
          <cell r="BL383">
            <v>0</v>
          </cell>
          <cell r="BN383">
            <v>0</v>
          </cell>
          <cell r="BO383">
            <v>0</v>
          </cell>
          <cell r="BQ383">
            <v>8146</v>
          </cell>
          <cell r="BR383">
            <v>16245.5</v>
          </cell>
          <cell r="BT383" t="str">
            <v>fy12</v>
          </cell>
          <cell r="BU383">
            <v>0</v>
          </cell>
          <cell r="BV383">
            <v>665</v>
          </cell>
        </row>
        <row r="384">
          <cell r="A384">
            <v>670</v>
          </cell>
          <cell r="B384">
            <v>720</v>
          </cell>
          <cell r="C384" t="str">
            <v>FRONTIER</v>
          </cell>
          <cell r="D384">
            <v>36</v>
          </cell>
          <cell r="E384">
            <v>624780</v>
          </cell>
          <cell r="F384">
            <v>32050</v>
          </cell>
          <cell r="G384">
            <v>656830</v>
          </cell>
          <cell r="I384">
            <v>117297.98402489508</v>
          </cell>
          <cell r="J384">
            <v>0.71318229796937205</v>
          </cell>
          <cell r="K384">
            <v>32050</v>
          </cell>
          <cell r="L384">
            <v>149347.98402489506</v>
          </cell>
          <cell r="N384">
            <v>507482.01597510494</v>
          </cell>
          <cell r="P384">
            <v>0</v>
          </cell>
          <cell r="Q384">
            <v>117297.98402489508</v>
          </cell>
          <cell r="R384">
            <v>32050</v>
          </cell>
          <cell r="S384">
            <v>149347.98402489506</v>
          </cell>
          <cell r="U384">
            <v>196521.25</v>
          </cell>
          <cell r="V384">
            <v>0</v>
          </cell>
          <cell r="W384">
            <v>670</v>
          </cell>
          <cell r="X384">
            <v>36</v>
          </cell>
          <cell r="Y384">
            <v>624780</v>
          </cell>
          <cell r="Z384">
            <v>0</v>
          </cell>
          <cell r="AA384">
            <v>624780</v>
          </cell>
          <cell r="AB384">
            <v>32050</v>
          </cell>
          <cell r="AC384">
            <v>656830</v>
          </cell>
          <cell r="AD384">
            <v>0</v>
          </cell>
          <cell r="AE384">
            <v>0</v>
          </cell>
          <cell r="AF384">
            <v>0</v>
          </cell>
          <cell r="AG384">
            <v>656830</v>
          </cell>
          <cell r="AI384">
            <v>670</v>
          </cell>
          <cell r="AJ384">
            <v>720</v>
          </cell>
          <cell r="AK384" t="str">
            <v>FRONTIER</v>
          </cell>
          <cell r="AL384">
            <v>624780</v>
          </cell>
          <cell r="AM384">
            <v>500739</v>
          </cell>
          <cell r="AN384">
            <v>124041</v>
          </cell>
          <cell r="AO384">
            <v>10307.75</v>
          </cell>
          <cell r="AP384">
            <v>12512.25</v>
          </cell>
          <cell r="AQ384">
            <v>0</v>
          </cell>
          <cell r="AR384">
            <v>0</v>
          </cell>
          <cell r="AS384">
            <v>17610.25</v>
          </cell>
          <cell r="AT384">
            <v>0</v>
          </cell>
          <cell r="AU384">
            <v>164471.25</v>
          </cell>
          <cell r="AV384">
            <v>117297.98402489508</v>
          </cell>
          <cell r="AX384">
            <v>670</v>
          </cell>
          <cell r="AY384" t="str">
            <v>FRONTIER</v>
          </cell>
          <cell r="BC384">
            <v>0</v>
          </cell>
          <cell r="BF384">
            <v>0</v>
          </cell>
          <cell r="BG384">
            <v>0</v>
          </cell>
          <cell r="BI384">
            <v>0</v>
          </cell>
          <cell r="BJ384">
            <v>124041</v>
          </cell>
          <cell r="BK384">
            <v>124041</v>
          </cell>
          <cell r="BL384">
            <v>0</v>
          </cell>
          <cell r="BN384">
            <v>0</v>
          </cell>
          <cell r="BO384">
            <v>0</v>
          </cell>
          <cell r="BQ384">
            <v>59900</v>
          </cell>
          <cell r="BR384">
            <v>4615.75</v>
          </cell>
          <cell r="BU384">
            <v>0</v>
          </cell>
          <cell r="BV384">
            <v>670</v>
          </cell>
        </row>
        <row r="385">
          <cell r="A385">
            <v>672</v>
          </cell>
          <cell r="B385">
            <v>721</v>
          </cell>
          <cell r="C385" t="str">
            <v>GATEWAY</v>
          </cell>
          <cell r="D385">
            <v>2</v>
          </cell>
          <cell r="E385">
            <v>25954</v>
          </cell>
          <cell r="F385">
            <v>1772</v>
          </cell>
          <cell r="G385">
            <v>27726</v>
          </cell>
          <cell r="I385">
            <v>0</v>
          </cell>
          <cell r="J385">
            <v>0</v>
          </cell>
          <cell r="K385">
            <v>1772</v>
          </cell>
          <cell r="L385">
            <v>1772</v>
          </cell>
          <cell r="N385">
            <v>25954</v>
          </cell>
          <cell r="P385">
            <v>0</v>
          </cell>
          <cell r="Q385">
            <v>0</v>
          </cell>
          <cell r="R385">
            <v>1772</v>
          </cell>
          <cell r="S385">
            <v>1772</v>
          </cell>
          <cell r="U385">
            <v>20579.75</v>
          </cell>
          <cell r="V385">
            <v>0</v>
          </cell>
          <cell r="W385">
            <v>672</v>
          </cell>
          <cell r="X385">
            <v>2</v>
          </cell>
          <cell r="Y385">
            <v>25954</v>
          </cell>
          <cell r="Z385">
            <v>0</v>
          </cell>
          <cell r="AA385">
            <v>25954</v>
          </cell>
          <cell r="AB385">
            <v>1772</v>
          </cell>
          <cell r="AC385">
            <v>27726</v>
          </cell>
          <cell r="AD385">
            <v>0</v>
          </cell>
          <cell r="AE385">
            <v>0</v>
          </cell>
          <cell r="AF385">
            <v>0</v>
          </cell>
          <cell r="AG385">
            <v>27726</v>
          </cell>
          <cell r="AI385">
            <v>672</v>
          </cell>
          <cell r="AJ385">
            <v>721</v>
          </cell>
          <cell r="AK385" t="str">
            <v>GATEWAY</v>
          </cell>
          <cell r="AL385">
            <v>25954</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BC385">
            <v>0</v>
          </cell>
          <cell r="BF385">
            <v>0</v>
          </cell>
          <cell r="BG385">
            <v>0</v>
          </cell>
          <cell r="BI385">
            <v>0</v>
          </cell>
          <cell r="BJ385">
            <v>0</v>
          </cell>
          <cell r="BK385">
            <v>0</v>
          </cell>
          <cell r="BL385">
            <v>0</v>
          </cell>
          <cell r="BN385">
            <v>0</v>
          </cell>
          <cell r="BO385">
            <v>0</v>
          </cell>
          <cell r="BQ385">
            <v>11359</v>
          </cell>
          <cell r="BR385">
            <v>0</v>
          </cell>
          <cell r="BT385" t="str">
            <v>fy16</v>
          </cell>
          <cell r="BU385">
            <v>0</v>
          </cell>
          <cell r="BV385">
            <v>672</v>
          </cell>
        </row>
        <row r="386">
          <cell r="A386">
            <v>673</v>
          </cell>
          <cell r="B386">
            <v>772</v>
          </cell>
          <cell r="C386" t="str">
            <v>GROTON DUNSTABLE</v>
          </cell>
          <cell r="D386">
            <v>48</v>
          </cell>
          <cell r="E386">
            <v>563488</v>
          </cell>
          <cell r="F386">
            <v>42864</v>
          </cell>
          <cell r="G386">
            <v>606352</v>
          </cell>
          <cell r="I386">
            <v>76481.375931873044</v>
          </cell>
          <cell r="J386">
            <v>0.81283827680825416</v>
          </cell>
          <cell r="K386">
            <v>42864</v>
          </cell>
          <cell r="L386">
            <v>119345.37593187304</v>
          </cell>
          <cell r="N386">
            <v>487006.62406812696</v>
          </cell>
          <cell r="P386">
            <v>0</v>
          </cell>
          <cell r="Q386">
            <v>76481.375931873044</v>
          </cell>
          <cell r="R386">
            <v>42864</v>
          </cell>
          <cell r="S386">
            <v>119345.37593187304</v>
          </cell>
          <cell r="U386">
            <v>136955.75</v>
          </cell>
          <cell r="V386">
            <v>0</v>
          </cell>
          <cell r="W386">
            <v>673</v>
          </cell>
          <cell r="X386">
            <v>48</v>
          </cell>
          <cell r="Y386">
            <v>563488</v>
          </cell>
          <cell r="Z386">
            <v>0</v>
          </cell>
          <cell r="AA386">
            <v>563488</v>
          </cell>
          <cell r="AB386">
            <v>42864</v>
          </cell>
          <cell r="AC386">
            <v>606352</v>
          </cell>
          <cell r="AD386">
            <v>0</v>
          </cell>
          <cell r="AE386">
            <v>0</v>
          </cell>
          <cell r="AF386">
            <v>0</v>
          </cell>
          <cell r="AG386">
            <v>606352</v>
          </cell>
          <cell r="AI386">
            <v>673</v>
          </cell>
          <cell r="AJ386">
            <v>772</v>
          </cell>
          <cell r="AK386" t="str">
            <v>GROTON DUNSTABLE</v>
          </cell>
          <cell r="AL386">
            <v>563488</v>
          </cell>
          <cell r="AM386">
            <v>482610</v>
          </cell>
          <cell r="AN386">
            <v>80878</v>
          </cell>
          <cell r="AO386">
            <v>0</v>
          </cell>
          <cell r="AP386">
            <v>0</v>
          </cell>
          <cell r="AQ386">
            <v>0</v>
          </cell>
          <cell r="AR386">
            <v>0</v>
          </cell>
          <cell r="AS386">
            <v>13213.75</v>
          </cell>
          <cell r="AT386">
            <v>0</v>
          </cell>
          <cell r="AU386">
            <v>94091.75</v>
          </cell>
          <cell r="AV386">
            <v>76481.375931873044</v>
          </cell>
          <cell r="AX386">
            <v>673</v>
          </cell>
          <cell r="AY386" t="str">
            <v>GROTON DUNSTABLE</v>
          </cell>
          <cell r="BC386">
            <v>0</v>
          </cell>
          <cell r="BF386">
            <v>0</v>
          </cell>
          <cell r="BG386">
            <v>0</v>
          </cell>
          <cell r="BI386">
            <v>0</v>
          </cell>
          <cell r="BJ386">
            <v>80878</v>
          </cell>
          <cell r="BK386">
            <v>80878</v>
          </cell>
          <cell r="BL386">
            <v>0</v>
          </cell>
          <cell r="BN386">
            <v>0</v>
          </cell>
          <cell r="BO386">
            <v>0</v>
          </cell>
          <cell r="BQ386">
            <v>7134</v>
          </cell>
          <cell r="BR386">
            <v>1453.5</v>
          </cell>
          <cell r="BU386">
            <v>0</v>
          </cell>
          <cell r="BV386">
            <v>673</v>
          </cell>
        </row>
        <row r="387">
          <cell r="A387">
            <v>674</v>
          </cell>
          <cell r="B387">
            <v>764</v>
          </cell>
          <cell r="C387" t="str">
            <v>GILL MONTAGUE</v>
          </cell>
          <cell r="D387">
            <v>67</v>
          </cell>
          <cell r="E387">
            <v>889671</v>
          </cell>
          <cell r="F387">
            <v>59796</v>
          </cell>
          <cell r="G387">
            <v>949467</v>
          </cell>
          <cell r="I387">
            <v>33057.641630930761</v>
          </cell>
          <cell r="J387">
            <v>0.20521893991163509</v>
          </cell>
          <cell r="K387">
            <v>59796</v>
          </cell>
          <cell r="L387">
            <v>92853.641630930768</v>
          </cell>
          <cell r="N387">
            <v>856613.35836906917</v>
          </cell>
          <cell r="P387">
            <v>0</v>
          </cell>
          <cell r="Q387">
            <v>33057.641630930761</v>
          </cell>
          <cell r="R387">
            <v>59796</v>
          </cell>
          <cell r="S387">
            <v>92853.641630930768</v>
          </cell>
          <cell r="U387">
            <v>220880.75</v>
          </cell>
          <cell r="V387">
            <v>0</v>
          </cell>
          <cell r="W387">
            <v>674</v>
          </cell>
          <cell r="X387">
            <v>67</v>
          </cell>
          <cell r="Y387">
            <v>889671</v>
          </cell>
          <cell r="Z387">
            <v>0</v>
          </cell>
          <cell r="AA387">
            <v>889671</v>
          </cell>
          <cell r="AB387">
            <v>59796</v>
          </cell>
          <cell r="AC387">
            <v>949467</v>
          </cell>
          <cell r="AD387">
            <v>0</v>
          </cell>
          <cell r="AE387">
            <v>0</v>
          </cell>
          <cell r="AF387">
            <v>0</v>
          </cell>
          <cell r="AG387">
            <v>949467</v>
          </cell>
          <cell r="AI387">
            <v>674</v>
          </cell>
          <cell r="AJ387">
            <v>764</v>
          </cell>
          <cell r="AK387" t="str">
            <v>GILL MONTAGUE</v>
          </cell>
          <cell r="AL387">
            <v>889671</v>
          </cell>
          <cell r="AM387">
            <v>854713</v>
          </cell>
          <cell r="AN387">
            <v>34958</v>
          </cell>
          <cell r="AO387">
            <v>32827.5</v>
          </cell>
          <cell r="AP387">
            <v>40971</v>
          </cell>
          <cell r="AQ387">
            <v>36879.25</v>
          </cell>
          <cell r="AR387">
            <v>7224</v>
          </cell>
          <cell r="AS387">
            <v>8225</v>
          </cell>
          <cell r="AT387">
            <v>0</v>
          </cell>
          <cell r="AU387">
            <v>161084.75</v>
          </cell>
          <cell r="AV387">
            <v>33057.641630930761</v>
          </cell>
          <cell r="AX387">
            <v>674</v>
          </cell>
          <cell r="AY387" t="str">
            <v>GILL MONTAGUE</v>
          </cell>
          <cell r="BC387">
            <v>0</v>
          </cell>
          <cell r="BF387">
            <v>0</v>
          </cell>
          <cell r="BG387">
            <v>0</v>
          </cell>
          <cell r="BI387">
            <v>0</v>
          </cell>
          <cell r="BJ387">
            <v>34958</v>
          </cell>
          <cell r="BK387">
            <v>34958</v>
          </cell>
          <cell r="BL387">
            <v>0</v>
          </cell>
          <cell r="BN387">
            <v>0</v>
          </cell>
          <cell r="BO387">
            <v>0</v>
          </cell>
          <cell r="BQ387">
            <v>60828</v>
          </cell>
          <cell r="BR387">
            <v>30886.25</v>
          </cell>
          <cell r="BU387">
            <v>0</v>
          </cell>
          <cell r="BV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Q388">
            <v>0</v>
          </cell>
          <cell r="BR388">
            <v>0</v>
          </cell>
          <cell r="BU388">
            <v>0</v>
          </cell>
          <cell r="BV388">
            <v>675</v>
          </cell>
        </row>
        <row r="389">
          <cell r="A389">
            <v>680</v>
          </cell>
          <cell r="B389">
            <v>725</v>
          </cell>
          <cell r="C389" t="str">
            <v>HAMPDEN WILBRAHAM</v>
          </cell>
          <cell r="D389">
            <v>8</v>
          </cell>
          <cell r="E389">
            <v>99884</v>
          </cell>
          <cell r="F389">
            <v>7102</v>
          </cell>
          <cell r="G389">
            <v>106986</v>
          </cell>
          <cell r="I389">
            <v>35440.651440128808</v>
          </cell>
          <cell r="J389">
            <v>0.59807622530603688</v>
          </cell>
          <cell r="K389">
            <v>7102</v>
          </cell>
          <cell r="L389">
            <v>42542.651440128808</v>
          </cell>
          <cell r="N389">
            <v>64443.348559871192</v>
          </cell>
          <cell r="P389">
            <v>0</v>
          </cell>
          <cell r="Q389">
            <v>35440.651440128808</v>
          </cell>
          <cell r="R389">
            <v>7102</v>
          </cell>
          <cell r="S389">
            <v>42542.651440128808</v>
          </cell>
          <cell r="U389">
            <v>66359.75</v>
          </cell>
          <cell r="V389">
            <v>0</v>
          </cell>
          <cell r="W389">
            <v>680</v>
          </cell>
          <cell r="X389">
            <v>8</v>
          </cell>
          <cell r="Y389">
            <v>99884</v>
          </cell>
          <cell r="Z389">
            <v>0</v>
          </cell>
          <cell r="AA389">
            <v>99884</v>
          </cell>
          <cell r="AB389">
            <v>7102</v>
          </cell>
          <cell r="AC389">
            <v>106986</v>
          </cell>
          <cell r="AD389">
            <v>0</v>
          </cell>
          <cell r="AE389">
            <v>0</v>
          </cell>
          <cell r="AF389">
            <v>0</v>
          </cell>
          <cell r="AG389">
            <v>106986</v>
          </cell>
          <cell r="AI389">
            <v>680</v>
          </cell>
          <cell r="AJ389">
            <v>725</v>
          </cell>
          <cell r="AK389" t="str">
            <v>HAMPDEN WILBRAHAM</v>
          </cell>
          <cell r="AL389">
            <v>99884</v>
          </cell>
          <cell r="AM389">
            <v>62406</v>
          </cell>
          <cell r="AN389">
            <v>37478</v>
          </cell>
          <cell r="AO389">
            <v>0</v>
          </cell>
          <cell r="AP389">
            <v>8975.25</v>
          </cell>
          <cell r="AQ389">
            <v>7619.5</v>
          </cell>
          <cell r="AR389">
            <v>5185</v>
          </cell>
          <cell r="AS389">
            <v>0</v>
          </cell>
          <cell r="AT389">
            <v>0</v>
          </cell>
          <cell r="AU389">
            <v>59257.75</v>
          </cell>
          <cell r="AV389">
            <v>35440.651440128808</v>
          </cell>
          <cell r="AX389">
            <v>680</v>
          </cell>
          <cell r="AY389" t="str">
            <v>HAMPDEN WILBRAHAM</v>
          </cell>
          <cell r="BC389">
            <v>0</v>
          </cell>
          <cell r="BF389">
            <v>0</v>
          </cell>
          <cell r="BG389">
            <v>0</v>
          </cell>
          <cell r="BI389">
            <v>0</v>
          </cell>
          <cell r="BJ389">
            <v>37478</v>
          </cell>
          <cell r="BK389">
            <v>37478</v>
          </cell>
          <cell r="BL389">
            <v>0</v>
          </cell>
          <cell r="BN389">
            <v>0</v>
          </cell>
          <cell r="BO389">
            <v>0</v>
          </cell>
          <cell r="BQ389">
            <v>1909</v>
          </cell>
          <cell r="BR389">
            <v>0</v>
          </cell>
          <cell r="BU389">
            <v>0</v>
          </cell>
          <cell r="BV389">
            <v>680</v>
          </cell>
        </row>
        <row r="390">
          <cell r="A390">
            <v>683</v>
          </cell>
          <cell r="B390">
            <v>726</v>
          </cell>
          <cell r="C390" t="str">
            <v>HAMPSHIRE</v>
          </cell>
          <cell r="D390">
            <v>19</v>
          </cell>
          <cell r="E390">
            <v>262579</v>
          </cell>
          <cell r="F390">
            <v>16897</v>
          </cell>
          <cell r="G390">
            <v>279476</v>
          </cell>
          <cell r="I390">
            <v>0</v>
          </cell>
          <cell r="J390">
            <v>0</v>
          </cell>
          <cell r="K390">
            <v>16897</v>
          </cell>
          <cell r="L390">
            <v>16897</v>
          </cell>
          <cell r="N390">
            <v>262579</v>
          </cell>
          <cell r="P390">
            <v>0</v>
          </cell>
          <cell r="Q390">
            <v>0</v>
          </cell>
          <cell r="R390">
            <v>16897</v>
          </cell>
          <cell r="S390">
            <v>16897</v>
          </cell>
          <cell r="U390">
            <v>49972.25</v>
          </cell>
          <cell r="V390">
            <v>0</v>
          </cell>
          <cell r="W390">
            <v>683</v>
          </cell>
          <cell r="X390">
            <v>19</v>
          </cell>
          <cell r="Y390">
            <v>262579</v>
          </cell>
          <cell r="Z390">
            <v>0</v>
          </cell>
          <cell r="AA390">
            <v>262579</v>
          </cell>
          <cell r="AB390">
            <v>16897</v>
          </cell>
          <cell r="AC390">
            <v>279476</v>
          </cell>
          <cell r="AD390">
            <v>0</v>
          </cell>
          <cell r="AE390">
            <v>0</v>
          </cell>
          <cell r="AF390">
            <v>0</v>
          </cell>
          <cell r="AG390">
            <v>279476</v>
          </cell>
          <cell r="AI390">
            <v>683</v>
          </cell>
          <cell r="AJ390">
            <v>726</v>
          </cell>
          <cell r="AK390" t="str">
            <v>HAMPSHIRE</v>
          </cell>
          <cell r="AL390">
            <v>262579</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Q390">
            <v>13069</v>
          </cell>
          <cell r="BR390">
            <v>0</v>
          </cell>
          <cell r="BU390">
            <v>0</v>
          </cell>
          <cell r="BV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Q391">
            <v>0</v>
          </cell>
          <cell r="BR391">
            <v>0</v>
          </cell>
          <cell r="BU391">
            <v>0</v>
          </cell>
          <cell r="BV391">
            <v>685</v>
          </cell>
        </row>
        <row r="392">
          <cell r="A392">
            <v>690</v>
          </cell>
          <cell r="B392">
            <v>728</v>
          </cell>
          <cell r="C392" t="str">
            <v>KING PHILIP</v>
          </cell>
          <cell r="D392">
            <v>12</v>
          </cell>
          <cell r="E392">
            <v>148260</v>
          </cell>
          <cell r="F392">
            <v>10716</v>
          </cell>
          <cell r="G392">
            <v>158976</v>
          </cell>
          <cell r="I392">
            <v>18997.88375666225</v>
          </cell>
          <cell r="J392">
            <v>0.94563881317383025</v>
          </cell>
          <cell r="K392">
            <v>10716</v>
          </cell>
          <cell r="L392">
            <v>29713.88375666225</v>
          </cell>
          <cell r="N392">
            <v>129262.11624333775</v>
          </cell>
          <cell r="P392">
            <v>0</v>
          </cell>
          <cell r="Q392">
            <v>18997.88375666225</v>
          </cell>
          <cell r="R392">
            <v>10716</v>
          </cell>
          <cell r="S392">
            <v>29713.88375666225</v>
          </cell>
          <cell r="U392">
            <v>30806</v>
          </cell>
          <cell r="V392">
            <v>0</v>
          </cell>
          <cell r="W392">
            <v>690</v>
          </cell>
          <cell r="X392">
            <v>12</v>
          </cell>
          <cell r="Y392">
            <v>148260</v>
          </cell>
          <cell r="Z392">
            <v>0</v>
          </cell>
          <cell r="AA392">
            <v>148260</v>
          </cell>
          <cell r="AB392">
            <v>10716</v>
          </cell>
          <cell r="AC392">
            <v>158976</v>
          </cell>
          <cell r="AD392">
            <v>0</v>
          </cell>
          <cell r="AE392">
            <v>0</v>
          </cell>
          <cell r="AF392">
            <v>0</v>
          </cell>
          <cell r="AG392">
            <v>158976</v>
          </cell>
          <cell r="AI392">
            <v>690</v>
          </cell>
          <cell r="AJ392">
            <v>728</v>
          </cell>
          <cell r="AK392" t="str">
            <v>KING PHILIP</v>
          </cell>
          <cell r="AL392">
            <v>148260</v>
          </cell>
          <cell r="AM392">
            <v>128170</v>
          </cell>
          <cell r="AN392">
            <v>20090</v>
          </cell>
          <cell r="AO392">
            <v>0</v>
          </cell>
          <cell r="AP392">
            <v>0</v>
          </cell>
          <cell r="AQ392">
            <v>0</v>
          </cell>
          <cell r="AR392">
            <v>0</v>
          </cell>
          <cell r="AS392">
            <v>0</v>
          </cell>
          <cell r="AT392">
            <v>0</v>
          </cell>
          <cell r="AU392">
            <v>20090</v>
          </cell>
          <cell r="AV392">
            <v>18997.88375666225</v>
          </cell>
          <cell r="AX392">
            <v>690</v>
          </cell>
          <cell r="AY392" t="str">
            <v>KING PHILIP</v>
          </cell>
          <cell r="BC392">
            <v>0</v>
          </cell>
          <cell r="BF392">
            <v>0</v>
          </cell>
          <cell r="BG392">
            <v>0</v>
          </cell>
          <cell r="BI392">
            <v>0</v>
          </cell>
          <cell r="BJ392">
            <v>20090</v>
          </cell>
          <cell r="BK392">
            <v>20090</v>
          </cell>
          <cell r="BL392">
            <v>0</v>
          </cell>
          <cell r="BN392">
            <v>0</v>
          </cell>
          <cell r="BO392">
            <v>0</v>
          </cell>
          <cell r="BQ392">
            <v>8423</v>
          </cell>
          <cell r="BR392">
            <v>0</v>
          </cell>
          <cell r="BU392">
            <v>0</v>
          </cell>
          <cell r="BV392">
            <v>690</v>
          </cell>
        </row>
        <row r="393">
          <cell r="A393">
            <v>695</v>
          </cell>
          <cell r="B393">
            <v>729</v>
          </cell>
          <cell r="C393" t="str">
            <v>LINCOLN SUDBURY</v>
          </cell>
          <cell r="D393">
            <v>1</v>
          </cell>
          <cell r="E393">
            <v>14511</v>
          </cell>
          <cell r="F393">
            <v>872</v>
          </cell>
          <cell r="G393">
            <v>15383</v>
          </cell>
          <cell r="I393">
            <v>817.03193458218936</v>
          </cell>
          <cell r="J393">
            <v>0.13128174412825411</v>
          </cell>
          <cell r="K393">
            <v>872</v>
          </cell>
          <cell r="L393">
            <v>1689.0319345821895</v>
          </cell>
          <cell r="N393">
            <v>13693.96806541781</v>
          </cell>
          <cell r="P393">
            <v>0</v>
          </cell>
          <cell r="Q393">
            <v>817.03193458218936</v>
          </cell>
          <cell r="R393">
            <v>872</v>
          </cell>
          <cell r="S393">
            <v>1689.0319345821895</v>
          </cell>
          <cell r="U393">
            <v>7095.5</v>
          </cell>
          <cell r="V393">
            <v>0</v>
          </cell>
          <cell r="W393">
            <v>695</v>
          </cell>
          <cell r="X393">
            <v>1</v>
          </cell>
          <cell r="Y393">
            <v>14511</v>
          </cell>
          <cell r="Z393">
            <v>0</v>
          </cell>
          <cell r="AA393">
            <v>14511</v>
          </cell>
          <cell r="AB393">
            <v>872</v>
          </cell>
          <cell r="AC393">
            <v>15383</v>
          </cell>
          <cell r="AD393">
            <v>0</v>
          </cell>
          <cell r="AE393">
            <v>0</v>
          </cell>
          <cell r="AF393">
            <v>0</v>
          </cell>
          <cell r="AG393">
            <v>15383</v>
          </cell>
          <cell r="AI393">
            <v>695</v>
          </cell>
          <cell r="AJ393">
            <v>729</v>
          </cell>
          <cell r="AK393" t="str">
            <v>LINCOLN SUDBURY</v>
          </cell>
          <cell r="AL393">
            <v>14511</v>
          </cell>
          <cell r="AM393">
            <v>13647</v>
          </cell>
          <cell r="AN393">
            <v>864</v>
          </cell>
          <cell r="AO393">
            <v>0</v>
          </cell>
          <cell r="AP393">
            <v>3614</v>
          </cell>
          <cell r="AQ393">
            <v>0</v>
          </cell>
          <cell r="AR393">
            <v>0</v>
          </cell>
          <cell r="AS393">
            <v>1745.5</v>
          </cell>
          <cell r="AT393">
            <v>0</v>
          </cell>
          <cell r="AU393">
            <v>6223.5</v>
          </cell>
          <cell r="AV393">
            <v>817.03193458218936</v>
          </cell>
          <cell r="AX393">
            <v>695</v>
          </cell>
          <cell r="AY393" t="str">
            <v>LINCOLN SUDBURY</v>
          </cell>
          <cell r="BC393">
            <v>0</v>
          </cell>
          <cell r="BF393">
            <v>0</v>
          </cell>
          <cell r="BG393">
            <v>0</v>
          </cell>
          <cell r="BI393">
            <v>0</v>
          </cell>
          <cell r="BJ393">
            <v>864</v>
          </cell>
          <cell r="BK393">
            <v>864</v>
          </cell>
          <cell r="BL393">
            <v>0</v>
          </cell>
          <cell r="BN393">
            <v>0</v>
          </cell>
          <cell r="BO393">
            <v>0</v>
          </cell>
          <cell r="BQ393">
            <v>160</v>
          </cell>
          <cell r="BR393">
            <v>0</v>
          </cell>
          <cell r="BU393">
            <v>0</v>
          </cell>
          <cell r="BV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Q394">
            <v>0</v>
          </cell>
          <cell r="BR394">
            <v>0</v>
          </cell>
          <cell r="BU394">
            <v>0</v>
          </cell>
          <cell r="BV394">
            <v>698</v>
          </cell>
        </row>
        <row r="395">
          <cell r="A395">
            <v>700</v>
          </cell>
          <cell r="B395">
            <v>731</v>
          </cell>
          <cell r="C395" t="str">
            <v>MARTHAS VINEYARD</v>
          </cell>
          <cell r="D395">
            <v>43</v>
          </cell>
          <cell r="E395">
            <v>975842</v>
          </cell>
          <cell r="F395">
            <v>38399</v>
          </cell>
          <cell r="G395">
            <v>1014241</v>
          </cell>
          <cell r="I395">
            <v>58484.923678361876</v>
          </cell>
          <cell r="J395">
            <v>0.49617316816853768</v>
          </cell>
          <cell r="K395">
            <v>38399</v>
          </cell>
          <cell r="L395">
            <v>96883.923678361869</v>
          </cell>
          <cell r="N395">
            <v>917357.07632163819</v>
          </cell>
          <cell r="P395">
            <v>0</v>
          </cell>
          <cell r="Q395">
            <v>58484.923678361876</v>
          </cell>
          <cell r="R395">
            <v>38399</v>
          </cell>
          <cell r="S395">
            <v>96883.923678361869</v>
          </cell>
          <cell r="U395">
            <v>156271</v>
          </cell>
          <cell r="V395">
            <v>0</v>
          </cell>
          <cell r="W395">
            <v>700</v>
          </cell>
          <cell r="X395">
            <v>43</v>
          </cell>
          <cell r="Y395">
            <v>975842</v>
          </cell>
          <cell r="Z395">
            <v>0</v>
          </cell>
          <cell r="AA395">
            <v>975842</v>
          </cell>
          <cell r="AB395">
            <v>38399</v>
          </cell>
          <cell r="AC395">
            <v>1014241</v>
          </cell>
          <cell r="AD395">
            <v>0</v>
          </cell>
          <cell r="AE395">
            <v>0</v>
          </cell>
          <cell r="AF395">
            <v>0</v>
          </cell>
          <cell r="AG395">
            <v>1014241</v>
          </cell>
          <cell r="AI395">
            <v>700</v>
          </cell>
          <cell r="AJ395">
            <v>731</v>
          </cell>
          <cell r="AK395" t="str">
            <v>MARTHAS VINEYARD</v>
          </cell>
          <cell r="AL395">
            <v>975842</v>
          </cell>
          <cell r="AM395">
            <v>913995</v>
          </cell>
          <cell r="AN395">
            <v>61847</v>
          </cell>
          <cell r="AO395">
            <v>17590</v>
          </cell>
          <cell r="AP395">
            <v>27836.75</v>
          </cell>
          <cell r="AQ395">
            <v>1566</v>
          </cell>
          <cell r="AR395">
            <v>0</v>
          </cell>
          <cell r="AS395">
            <v>9032.25</v>
          </cell>
          <cell r="AT395">
            <v>0</v>
          </cell>
          <cell r="AU395">
            <v>117872</v>
          </cell>
          <cell r="AV395">
            <v>58484.923678361876</v>
          </cell>
          <cell r="AX395">
            <v>700</v>
          </cell>
          <cell r="AY395" t="str">
            <v>MARTHAS VINEYARD</v>
          </cell>
          <cell r="BC395">
            <v>0</v>
          </cell>
          <cell r="BF395">
            <v>0</v>
          </cell>
          <cell r="BG395">
            <v>0</v>
          </cell>
          <cell r="BI395">
            <v>0</v>
          </cell>
          <cell r="BJ395">
            <v>61847</v>
          </cell>
          <cell r="BK395">
            <v>61847</v>
          </cell>
          <cell r="BL395">
            <v>0</v>
          </cell>
          <cell r="BN395">
            <v>0</v>
          </cell>
          <cell r="BO395">
            <v>0</v>
          </cell>
          <cell r="BQ395">
            <v>66844</v>
          </cell>
          <cell r="BR395">
            <v>6321.25</v>
          </cell>
          <cell r="BU395">
            <v>0</v>
          </cell>
          <cell r="BV395">
            <v>700</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U396">
            <v>3104.5</v>
          </cell>
          <cell r="V396">
            <v>0</v>
          </cell>
          <cell r="W396">
            <v>705</v>
          </cell>
          <cell r="AI396">
            <v>705</v>
          </cell>
          <cell r="AJ396">
            <v>732</v>
          </cell>
          <cell r="AK396" t="str">
            <v>MASCONOMET</v>
          </cell>
          <cell r="AL396">
            <v>0</v>
          </cell>
          <cell r="AM396">
            <v>12418</v>
          </cell>
          <cell r="AN396">
            <v>0</v>
          </cell>
          <cell r="AO396">
            <v>3104.5</v>
          </cell>
          <cell r="AP396">
            <v>0</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Q396">
            <v>0</v>
          </cell>
          <cell r="BR396">
            <v>3104.5</v>
          </cell>
          <cell r="BU396">
            <v>0</v>
          </cell>
          <cell r="BV396">
            <v>705</v>
          </cell>
        </row>
        <row r="397">
          <cell r="A397">
            <v>710</v>
          </cell>
          <cell r="B397">
            <v>733</v>
          </cell>
          <cell r="C397" t="str">
            <v>MENDON UPTON</v>
          </cell>
          <cell r="D397">
            <v>13</v>
          </cell>
          <cell r="E397">
            <v>159913</v>
          </cell>
          <cell r="F397">
            <v>11360</v>
          </cell>
          <cell r="G397">
            <v>171273</v>
          </cell>
          <cell r="I397">
            <v>0</v>
          </cell>
          <cell r="J397">
            <v>0</v>
          </cell>
          <cell r="K397">
            <v>11360</v>
          </cell>
          <cell r="L397">
            <v>11360</v>
          </cell>
          <cell r="N397">
            <v>159913</v>
          </cell>
          <cell r="P397">
            <v>0</v>
          </cell>
          <cell r="Q397">
            <v>0</v>
          </cell>
          <cell r="R397">
            <v>11360</v>
          </cell>
          <cell r="S397">
            <v>11360</v>
          </cell>
          <cell r="U397">
            <v>41234.25</v>
          </cell>
          <cell r="V397">
            <v>0</v>
          </cell>
          <cell r="W397">
            <v>710</v>
          </cell>
          <cell r="X397">
            <v>13</v>
          </cell>
          <cell r="Y397">
            <v>159913</v>
          </cell>
          <cell r="Z397">
            <v>0</v>
          </cell>
          <cell r="AA397">
            <v>159913</v>
          </cell>
          <cell r="AB397">
            <v>11360</v>
          </cell>
          <cell r="AC397">
            <v>171273</v>
          </cell>
          <cell r="AD397">
            <v>0</v>
          </cell>
          <cell r="AE397">
            <v>0</v>
          </cell>
          <cell r="AF397">
            <v>0</v>
          </cell>
          <cell r="AG397">
            <v>171273</v>
          </cell>
          <cell r="AI397">
            <v>710</v>
          </cell>
          <cell r="AJ397">
            <v>733</v>
          </cell>
          <cell r="AK397" t="str">
            <v>MENDON UPTON</v>
          </cell>
          <cell r="AL397">
            <v>159913</v>
          </cell>
          <cell r="AM397">
            <v>185102</v>
          </cell>
          <cell r="AN397">
            <v>0</v>
          </cell>
          <cell r="AO397">
            <v>7331.75</v>
          </cell>
          <cell r="AP397">
            <v>0</v>
          </cell>
          <cell r="AQ397">
            <v>0</v>
          </cell>
          <cell r="AR397">
            <v>11394</v>
          </cell>
          <cell r="AS397">
            <v>11148.5</v>
          </cell>
          <cell r="AT397">
            <v>0</v>
          </cell>
          <cell r="AU397">
            <v>29874.25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Q397">
            <v>1088</v>
          </cell>
          <cell r="BR397">
            <v>7890.5</v>
          </cell>
          <cell r="BU397">
            <v>0</v>
          </cell>
          <cell r="BV397">
            <v>710</v>
          </cell>
        </row>
        <row r="398">
          <cell r="A398">
            <v>712</v>
          </cell>
          <cell r="B398">
            <v>811</v>
          </cell>
          <cell r="C398" t="str">
            <v>MONOMOY</v>
          </cell>
          <cell r="D398">
            <v>69</v>
          </cell>
          <cell r="E398">
            <v>1035097</v>
          </cell>
          <cell r="F398">
            <v>61461</v>
          </cell>
          <cell r="G398">
            <v>1096558</v>
          </cell>
          <cell r="I398">
            <v>42216.153536519305</v>
          </cell>
          <cell r="J398">
            <v>0.30181612730422475</v>
          </cell>
          <cell r="K398">
            <v>61461</v>
          </cell>
          <cell r="L398">
            <v>103677.1535365193</v>
          </cell>
          <cell r="N398">
            <v>992880.84646348073</v>
          </cell>
          <cell r="P398">
            <v>0</v>
          </cell>
          <cell r="Q398">
            <v>42216.153536519305</v>
          </cell>
          <cell r="R398">
            <v>61461</v>
          </cell>
          <cell r="S398">
            <v>103677.1535365193</v>
          </cell>
          <cell r="U398">
            <v>201334.75</v>
          </cell>
          <cell r="V398">
            <v>0</v>
          </cell>
          <cell r="W398">
            <v>712</v>
          </cell>
          <cell r="X398">
            <v>69</v>
          </cell>
          <cell r="Y398">
            <v>1035097</v>
          </cell>
          <cell r="Z398">
            <v>0</v>
          </cell>
          <cell r="AA398">
            <v>1035097</v>
          </cell>
          <cell r="AB398">
            <v>61461</v>
          </cell>
          <cell r="AC398">
            <v>1096558</v>
          </cell>
          <cell r="AD398">
            <v>0</v>
          </cell>
          <cell r="AE398">
            <v>0</v>
          </cell>
          <cell r="AF398">
            <v>0</v>
          </cell>
          <cell r="AG398">
            <v>1096558</v>
          </cell>
          <cell r="AI398">
            <v>712</v>
          </cell>
          <cell r="AJ398">
            <v>811</v>
          </cell>
          <cell r="AK398" t="str">
            <v>MONOMOY</v>
          </cell>
          <cell r="AL398">
            <v>1035097</v>
          </cell>
          <cell r="AM398">
            <v>990454</v>
          </cell>
          <cell r="AN398">
            <v>44643</v>
          </cell>
          <cell r="AO398">
            <v>13156.25</v>
          </cell>
          <cell r="AP398">
            <v>69549.5</v>
          </cell>
          <cell r="AQ398">
            <v>6630.5</v>
          </cell>
          <cell r="AR398">
            <v>0</v>
          </cell>
          <cell r="AS398">
            <v>5894.5</v>
          </cell>
          <cell r="AT398">
            <v>0</v>
          </cell>
          <cell r="AU398">
            <v>139873.75</v>
          </cell>
          <cell r="AV398">
            <v>42216.153536519305</v>
          </cell>
          <cell r="AX398">
            <v>712</v>
          </cell>
          <cell r="AY398" t="str">
            <v>MONOMOY</v>
          </cell>
          <cell r="BC398">
            <v>0</v>
          </cell>
          <cell r="BF398">
            <v>0</v>
          </cell>
          <cell r="BG398">
            <v>0</v>
          </cell>
          <cell r="BI398">
            <v>0</v>
          </cell>
          <cell r="BJ398">
            <v>44643</v>
          </cell>
          <cell r="BK398">
            <v>44643</v>
          </cell>
          <cell r="BL398">
            <v>0</v>
          </cell>
          <cell r="BN398">
            <v>0</v>
          </cell>
          <cell r="BO398">
            <v>0</v>
          </cell>
          <cell r="BQ398">
            <v>41333</v>
          </cell>
          <cell r="BR398">
            <v>25609</v>
          </cell>
          <cell r="BT398" t="str">
            <v>fy13</v>
          </cell>
          <cell r="BU398">
            <v>0</v>
          </cell>
          <cell r="BV398">
            <v>712</v>
          </cell>
        </row>
        <row r="399">
          <cell r="A399">
            <v>715</v>
          </cell>
          <cell r="B399">
            <v>736</v>
          </cell>
          <cell r="C399" t="str">
            <v>MOUNT GREYLOCK</v>
          </cell>
          <cell r="D399">
            <v>19</v>
          </cell>
          <cell r="E399">
            <v>347833</v>
          </cell>
          <cell r="F399">
            <v>16967</v>
          </cell>
          <cell r="G399">
            <v>364800</v>
          </cell>
          <cell r="I399">
            <v>66603.232889459206</v>
          </cell>
          <cell r="J399">
            <v>0.57069856102223093</v>
          </cell>
          <cell r="K399">
            <v>16967</v>
          </cell>
          <cell r="L399">
            <v>83570.232889459206</v>
          </cell>
          <cell r="N399">
            <v>281229.76711054076</v>
          </cell>
          <cell r="P399">
            <v>0</v>
          </cell>
          <cell r="Q399">
            <v>66603.232889459206</v>
          </cell>
          <cell r="R399">
            <v>16967</v>
          </cell>
          <cell r="S399">
            <v>83570.232889459206</v>
          </cell>
          <cell r="U399">
            <v>133671.75</v>
          </cell>
          <cell r="V399">
            <v>0</v>
          </cell>
          <cell r="W399">
            <v>715</v>
          </cell>
          <cell r="X399">
            <v>19</v>
          </cell>
          <cell r="Y399">
            <v>347833</v>
          </cell>
          <cell r="Z399">
            <v>0</v>
          </cell>
          <cell r="AA399">
            <v>347833</v>
          </cell>
          <cell r="AB399">
            <v>16967</v>
          </cell>
          <cell r="AC399">
            <v>364800</v>
          </cell>
          <cell r="AD399">
            <v>0</v>
          </cell>
          <cell r="AE399">
            <v>0</v>
          </cell>
          <cell r="AF399">
            <v>0</v>
          </cell>
          <cell r="AG399">
            <v>364800</v>
          </cell>
          <cell r="AI399">
            <v>715</v>
          </cell>
          <cell r="AJ399">
            <v>736</v>
          </cell>
          <cell r="AK399" t="str">
            <v>MOUNT GREYLOCK</v>
          </cell>
          <cell r="AL399">
            <v>347833</v>
          </cell>
          <cell r="AM399">
            <v>277401</v>
          </cell>
          <cell r="AN399">
            <v>70432</v>
          </cell>
          <cell r="AO399">
            <v>0</v>
          </cell>
          <cell r="AP399">
            <v>26385.75</v>
          </cell>
          <cell r="AQ399">
            <v>0</v>
          </cell>
          <cell r="AR399">
            <v>4374.25</v>
          </cell>
          <cell r="AS399">
            <v>15512.75</v>
          </cell>
          <cell r="AT399">
            <v>0</v>
          </cell>
          <cell r="AU399">
            <v>116704.75</v>
          </cell>
          <cell r="AV399">
            <v>66603.232889459206</v>
          </cell>
          <cell r="AX399">
            <v>715</v>
          </cell>
          <cell r="AY399" t="str">
            <v>MOUNT GREYLOCK</v>
          </cell>
          <cell r="BC399">
            <v>0</v>
          </cell>
          <cell r="BF399">
            <v>0</v>
          </cell>
          <cell r="BG399">
            <v>0</v>
          </cell>
          <cell r="BI399">
            <v>0</v>
          </cell>
          <cell r="BJ399">
            <v>70432</v>
          </cell>
          <cell r="BK399">
            <v>70432</v>
          </cell>
          <cell r="BL399">
            <v>0</v>
          </cell>
          <cell r="BN399">
            <v>0</v>
          </cell>
          <cell r="BO399">
            <v>0</v>
          </cell>
          <cell r="BQ399">
            <v>8416</v>
          </cell>
          <cell r="BR399">
            <v>0</v>
          </cell>
          <cell r="BU399">
            <v>0</v>
          </cell>
          <cell r="BV399">
            <v>715</v>
          </cell>
        </row>
        <row r="400">
          <cell r="A400">
            <v>717</v>
          </cell>
          <cell r="B400">
            <v>734</v>
          </cell>
          <cell r="C400" t="str">
            <v>MOHAWK TRAIL</v>
          </cell>
          <cell r="D400">
            <v>52</v>
          </cell>
          <cell r="E400">
            <v>814996</v>
          </cell>
          <cell r="F400">
            <v>46415</v>
          </cell>
          <cell r="G400">
            <v>861411</v>
          </cell>
          <cell r="I400">
            <v>169740.27568707618</v>
          </cell>
          <cell r="J400">
            <v>0.71070919311389558</v>
          </cell>
          <cell r="K400">
            <v>46415</v>
          </cell>
          <cell r="L400">
            <v>216155.27568707618</v>
          </cell>
          <cell r="N400">
            <v>645255.72431292385</v>
          </cell>
          <cell r="P400">
            <v>0</v>
          </cell>
          <cell r="Q400">
            <v>169740.27568707618</v>
          </cell>
          <cell r="R400">
            <v>46415</v>
          </cell>
          <cell r="S400">
            <v>216155.27568707618</v>
          </cell>
          <cell r="U400">
            <v>285247.25</v>
          </cell>
          <cell r="V400">
            <v>0</v>
          </cell>
          <cell r="W400">
            <v>717</v>
          </cell>
          <cell r="X400">
            <v>52</v>
          </cell>
          <cell r="Y400">
            <v>814996</v>
          </cell>
          <cell r="Z400">
            <v>0</v>
          </cell>
          <cell r="AA400">
            <v>814996</v>
          </cell>
          <cell r="AB400">
            <v>46415</v>
          </cell>
          <cell r="AC400">
            <v>861411</v>
          </cell>
          <cell r="AD400">
            <v>0</v>
          </cell>
          <cell r="AE400">
            <v>0</v>
          </cell>
          <cell r="AF400">
            <v>0</v>
          </cell>
          <cell r="AG400">
            <v>861411</v>
          </cell>
          <cell r="AI400">
            <v>717</v>
          </cell>
          <cell r="AJ400">
            <v>734</v>
          </cell>
          <cell r="AK400" t="str">
            <v>MOHAWK TRAIL</v>
          </cell>
          <cell r="AL400">
            <v>814996</v>
          </cell>
          <cell r="AM400">
            <v>635498</v>
          </cell>
          <cell r="AN400">
            <v>179498</v>
          </cell>
          <cell r="AO400">
            <v>3287</v>
          </cell>
          <cell r="AP400">
            <v>17844.5</v>
          </cell>
          <cell r="AQ400">
            <v>0</v>
          </cell>
          <cell r="AR400">
            <v>22263</v>
          </cell>
          <cell r="AS400">
            <v>15939.75</v>
          </cell>
          <cell r="AT400">
            <v>0</v>
          </cell>
          <cell r="AU400">
            <v>238832.25</v>
          </cell>
          <cell r="AV400">
            <v>169740.27568707618</v>
          </cell>
          <cell r="AX400">
            <v>717</v>
          </cell>
          <cell r="AY400" t="str">
            <v>MOHAWK TRAIL</v>
          </cell>
          <cell r="BC400">
            <v>0</v>
          </cell>
          <cell r="BF400">
            <v>0</v>
          </cell>
          <cell r="BG400">
            <v>0</v>
          </cell>
          <cell r="BI400">
            <v>0</v>
          </cell>
          <cell r="BJ400">
            <v>179498</v>
          </cell>
          <cell r="BK400">
            <v>179498</v>
          </cell>
          <cell r="BL400">
            <v>0</v>
          </cell>
          <cell r="BN400">
            <v>0</v>
          </cell>
          <cell r="BO400">
            <v>0</v>
          </cell>
          <cell r="BQ400">
            <v>29103</v>
          </cell>
          <cell r="BR400">
            <v>13724.25</v>
          </cell>
          <cell r="BU400">
            <v>0</v>
          </cell>
          <cell r="BV400">
            <v>717</v>
          </cell>
        </row>
        <row r="401">
          <cell r="A401">
            <v>720</v>
          </cell>
          <cell r="B401">
            <v>737</v>
          </cell>
          <cell r="C401" t="str">
            <v>NARRAGANSETT</v>
          </cell>
          <cell r="D401">
            <v>15</v>
          </cell>
          <cell r="E401">
            <v>176320</v>
          </cell>
          <cell r="F401">
            <v>13395</v>
          </cell>
          <cell r="G401">
            <v>189715</v>
          </cell>
          <cell r="I401">
            <v>41664.846108438964</v>
          </cell>
          <cell r="J401">
            <v>0.7554993741188869</v>
          </cell>
          <cell r="K401">
            <v>13395</v>
          </cell>
          <cell r="L401">
            <v>55059.846108438964</v>
          </cell>
          <cell r="N401">
            <v>134655.15389156103</v>
          </cell>
          <cell r="P401">
            <v>0</v>
          </cell>
          <cell r="Q401">
            <v>41664.846108438964</v>
          </cell>
          <cell r="R401">
            <v>13395</v>
          </cell>
          <cell r="S401">
            <v>55059.846108438964</v>
          </cell>
          <cell r="U401">
            <v>68543.75</v>
          </cell>
          <cell r="V401">
            <v>0</v>
          </cell>
          <cell r="W401">
            <v>720</v>
          </cell>
          <cell r="X401">
            <v>15</v>
          </cell>
          <cell r="Y401">
            <v>176320</v>
          </cell>
          <cell r="Z401">
            <v>0</v>
          </cell>
          <cell r="AA401">
            <v>176320</v>
          </cell>
          <cell r="AB401">
            <v>13395</v>
          </cell>
          <cell r="AC401">
            <v>189715</v>
          </cell>
          <cell r="AD401">
            <v>0</v>
          </cell>
          <cell r="AE401">
            <v>0</v>
          </cell>
          <cell r="AF401">
            <v>0</v>
          </cell>
          <cell r="AG401">
            <v>189715</v>
          </cell>
          <cell r="AI401">
            <v>720</v>
          </cell>
          <cell r="AJ401">
            <v>737</v>
          </cell>
          <cell r="AK401" t="str">
            <v>NARRAGANSETT</v>
          </cell>
          <cell r="AL401">
            <v>176320</v>
          </cell>
          <cell r="AM401">
            <v>132260</v>
          </cell>
          <cell r="AN401">
            <v>44060</v>
          </cell>
          <cell r="AO401">
            <v>0</v>
          </cell>
          <cell r="AP401">
            <v>5240.25</v>
          </cell>
          <cell r="AQ401">
            <v>4282.25</v>
          </cell>
          <cell r="AR401">
            <v>1566.25</v>
          </cell>
          <cell r="AS401">
            <v>0</v>
          </cell>
          <cell r="AT401">
            <v>0</v>
          </cell>
          <cell r="AU401">
            <v>55148.75</v>
          </cell>
          <cell r="AV401">
            <v>41664.846108438964</v>
          </cell>
          <cell r="AX401">
            <v>720</v>
          </cell>
          <cell r="AY401" t="str">
            <v>NARRAGANSETT</v>
          </cell>
          <cell r="BC401">
            <v>0</v>
          </cell>
          <cell r="BF401">
            <v>0</v>
          </cell>
          <cell r="BG401">
            <v>0</v>
          </cell>
          <cell r="BI401">
            <v>0</v>
          </cell>
          <cell r="BJ401">
            <v>44060</v>
          </cell>
          <cell r="BK401">
            <v>44060</v>
          </cell>
          <cell r="BL401">
            <v>0</v>
          </cell>
          <cell r="BN401">
            <v>0</v>
          </cell>
          <cell r="BO401">
            <v>0</v>
          </cell>
          <cell r="BQ401">
            <v>8784</v>
          </cell>
          <cell r="BR401">
            <v>0</v>
          </cell>
          <cell r="BU401">
            <v>0</v>
          </cell>
          <cell r="BV401">
            <v>720</v>
          </cell>
        </row>
        <row r="402">
          <cell r="A402">
            <v>725</v>
          </cell>
          <cell r="B402">
            <v>738</v>
          </cell>
          <cell r="C402" t="str">
            <v>NASHOBA</v>
          </cell>
          <cell r="D402">
            <v>24</v>
          </cell>
          <cell r="E402">
            <v>323657</v>
          </cell>
          <cell r="F402">
            <v>21285</v>
          </cell>
          <cell r="G402">
            <v>344942</v>
          </cell>
          <cell r="I402">
            <v>0</v>
          </cell>
          <cell r="J402">
            <v>0</v>
          </cell>
          <cell r="K402">
            <v>21285</v>
          </cell>
          <cell r="L402">
            <v>21285</v>
          </cell>
          <cell r="N402">
            <v>323657</v>
          </cell>
          <cell r="P402">
            <v>0</v>
          </cell>
          <cell r="Q402">
            <v>0</v>
          </cell>
          <cell r="R402">
            <v>21285</v>
          </cell>
          <cell r="S402">
            <v>21285</v>
          </cell>
          <cell r="U402">
            <v>62742.25</v>
          </cell>
          <cell r="V402">
            <v>0</v>
          </cell>
          <cell r="W402">
            <v>725</v>
          </cell>
          <cell r="X402">
            <v>24</v>
          </cell>
          <cell r="Y402">
            <v>323657</v>
          </cell>
          <cell r="Z402">
            <v>0</v>
          </cell>
          <cell r="AA402">
            <v>323657</v>
          </cell>
          <cell r="AB402">
            <v>21285</v>
          </cell>
          <cell r="AC402">
            <v>344942</v>
          </cell>
          <cell r="AD402">
            <v>0</v>
          </cell>
          <cell r="AE402">
            <v>0</v>
          </cell>
          <cell r="AF402">
            <v>0</v>
          </cell>
          <cell r="AG402">
            <v>344942</v>
          </cell>
          <cell r="AI402">
            <v>725</v>
          </cell>
          <cell r="AJ402">
            <v>738</v>
          </cell>
          <cell r="AK402" t="str">
            <v>NASHOBA</v>
          </cell>
          <cell r="AL402">
            <v>323657</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Q402">
            <v>9782</v>
          </cell>
          <cell r="BR402">
            <v>0</v>
          </cell>
          <cell r="BU402">
            <v>0</v>
          </cell>
          <cell r="BV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Q403">
            <v>0</v>
          </cell>
          <cell r="BR403">
            <v>0</v>
          </cell>
          <cell r="BU403">
            <v>0</v>
          </cell>
          <cell r="BV403">
            <v>728</v>
          </cell>
        </row>
        <row r="404">
          <cell r="A404">
            <v>730</v>
          </cell>
          <cell r="B404">
            <v>741</v>
          </cell>
          <cell r="C404" t="str">
            <v>NORTHBORO SOUTHBORO</v>
          </cell>
          <cell r="D404">
            <v>28</v>
          </cell>
          <cell r="E404">
            <v>348293</v>
          </cell>
          <cell r="F404">
            <v>24437</v>
          </cell>
          <cell r="G404">
            <v>372730</v>
          </cell>
          <cell r="I404">
            <v>2591.0503480962948</v>
          </cell>
          <cell r="J404">
            <v>4.393044083190354E-2</v>
          </cell>
          <cell r="K404">
            <v>24437</v>
          </cell>
          <cell r="L404">
            <v>27028.050348096294</v>
          </cell>
          <cell r="N404">
            <v>345701.94965190371</v>
          </cell>
          <cell r="P404">
            <v>0</v>
          </cell>
          <cell r="Q404">
            <v>2591.0503480962948</v>
          </cell>
          <cell r="R404">
            <v>24437</v>
          </cell>
          <cell r="S404">
            <v>27028.050348096294</v>
          </cell>
          <cell r="U404">
            <v>83417.75</v>
          </cell>
          <cell r="V404">
            <v>0</v>
          </cell>
          <cell r="W404">
            <v>730</v>
          </cell>
          <cell r="X404">
            <v>28</v>
          </cell>
          <cell r="Y404">
            <v>348293</v>
          </cell>
          <cell r="Z404">
            <v>0</v>
          </cell>
          <cell r="AA404">
            <v>348293</v>
          </cell>
          <cell r="AB404">
            <v>24437</v>
          </cell>
          <cell r="AC404">
            <v>372730</v>
          </cell>
          <cell r="AD404">
            <v>0</v>
          </cell>
          <cell r="AE404">
            <v>0</v>
          </cell>
          <cell r="AF404">
            <v>0</v>
          </cell>
          <cell r="AG404">
            <v>372730</v>
          </cell>
          <cell r="AI404">
            <v>730</v>
          </cell>
          <cell r="AJ404">
            <v>741</v>
          </cell>
          <cell r="AK404" t="str">
            <v>NORTHBORO SOUTHBORO</v>
          </cell>
          <cell r="AL404">
            <v>348293</v>
          </cell>
          <cell r="AM404">
            <v>345553</v>
          </cell>
          <cell r="AN404">
            <v>2740</v>
          </cell>
          <cell r="AO404">
            <v>11482</v>
          </cell>
          <cell r="AP404">
            <v>0</v>
          </cell>
          <cell r="AQ404">
            <v>35516.75</v>
          </cell>
          <cell r="AR404">
            <v>8376.25</v>
          </cell>
          <cell r="AS404">
            <v>865.75</v>
          </cell>
          <cell r="AT404">
            <v>0</v>
          </cell>
          <cell r="AU404">
            <v>58980.75</v>
          </cell>
          <cell r="AV404">
            <v>2591.0503480962948</v>
          </cell>
          <cell r="AX404">
            <v>730</v>
          </cell>
          <cell r="AY404" t="str">
            <v>NORTHBORO SOUTHBORO</v>
          </cell>
          <cell r="BC404">
            <v>0</v>
          </cell>
          <cell r="BF404">
            <v>0</v>
          </cell>
          <cell r="BG404">
            <v>0</v>
          </cell>
          <cell r="BI404">
            <v>0</v>
          </cell>
          <cell r="BJ404">
            <v>2740</v>
          </cell>
          <cell r="BK404">
            <v>2740</v>
          </cell>
          <cell r="BL404">
            <v>0</v>
          </cell>
          <cell r="BN404">
            <v>0</v>
          </cell>
          <cell r="BO404">
            <v>0</v>
          </cell>
          <cell r="BQ404">
            <v>4248</v>
          </cell>
          <cell r="BR404">
            <v>14537.75</v>
          </cell>
          <cell r="BU404">
            <v>0</v>
          </cell>
          <cell r="BV404">
            <v>730</v>
          </cell>
        </row>
        <row r="405">
          <cell r="A405">
            <v>735</v>
          </cell>
          <cell r="B405">
            <v>740</v>
          </cell>
          <cell r="C405" t="str">
            <v>NORTH MIDDLESEX</v>
          </cell>
          <cell r="D405">
            <v>64</v>
          </cell>
          <cell r="E405">
            <v>777045</v>
          </cell>
          <cell r="F405">
            <v>57089</v>
          </cell>
          <cell r="G405">
            <v>834134</v>
          </cell>
          <cell r="I405">
            <v>0</v>
          </cell>
          <cell r="J405">
            <v>0</v>
          </cell>
          <cell r="K405">
            <v>57089</v>
          </cell>
          <cell r="L405">
            <v>57089</v>
          </cell>
          <cell r="N405">
            <v>777045</v>
          </cell>
          <cell r="P405">
            <v>0</v>
          </cell>
          <cell r="Q405">
            <v>0</v>
          </cell>
          <cell r="R405">
            <v>57089</v>
          </cell>
          <cell r="S405">
            <v>57089</v>
          </cell>
          <cell r="U405">
            <v>103451.75</v>
          </cell>
          <cell r="V405">
            <v>0</v>
          </cell>
          <cell r="W405">
            <v>735</v>
          </cell>
          <cell r="X405">
            <v>64</v>
          </cell>
          <cell r="Y405">
            <v>777045</v>
          </cell>
          <cell r="Z405">
            <v>0</v>
          </cell>
          <cell r="AA405">
            <v>777045</v>
          </cell>
          <cell r="AB405">
            <v>57089</v>
          </cell>
          <cell r="AC405">
            <v>834134</v>
          </cell>
          <cell r="AD405">
            <v>0</v>
          </cell>
          <cell r="AE405">
            <v>0</v>
          </cell>
          <cell r="AF405">
            <v>0</v>
          </cell>
          <cell r="AG405">
            <v>834134</v>
          </cell>
          <cell r="AI405">
            <v>735</v>
          </cell>
          <cell r="AJ405">
            <v>740</v>
          </cell>
          <cell r="AK405" t="str">
            <v>NORTH MIDDLESEX</v>
          </cell>
          <cell r="AL405">
            <v>777045</v>
          </cell>
          <cell r="AM405">
            <v>818954</v>
          </cell>
          <cell r="AN405">
            <v>0</v>
          </cell>
          <cell r="AO405">
            <v>29993.25</v>
          </cell>
          <cell r="AP405">
            <v>0</v>
          </cell>
          <cell r="AQ405">
            <v>0</v>
          </cell>
          <cell r="AR405">
            <v>0</v>
          </cell>
          <cell r="AS405">
            <v>16369.5</v>
          </cell>
          <cell r="AT405">
            <v>0</v>
          </cell>
          <cell r="AU405">
            <v>46362.75</v>
          </cell>
          <cell r="AV405">
            <v>0</v>
          </cell>
          <cell r="AX405">
            <v>735</v>
          </cell>
          <cell r="AY405" t="str">
            <v>NORTH MIDDLESEX</v>
          </cell>
          <cell r="BC405">
            <v>0</v>
          </cell>
          <cell r="BF405">
            <v>0</v>
          </cell>
          <cell r="BG405">
            <v>0</v>
          </cell>
          <cell r="BI405">
            <v>0</v>
          </cell>
          <cell r="BJ405">
            <v>0</v>
          </cell>
          <cell r="BK405">
            <v>0</v>
          </cell>
          <cell r="BL405">
            <v>0</v>
          </cell>
          <cell r="BN405">
            <v>0</v>
          </cell>
          <cell r="BO405">
            <v>0</v>
          </cell>
          <cell r="BQ405">
            <v>39303</v>
          </cell>
          <cell r="BR405">
            <v>37655.5</v>
          </cell>
          <cell r="BU405">
            <v>0</v>
          </cell>
          <cell r="BV405">
            <v>735</v>
          </cell>
        </row>
        <row r="406">
          <cell r="A406">
            <v>740</v>
          </cell>
          <cell r="B406">
            <v>745</v>
          </cell>
          <cell r="C406" t="str">
            <v>OLD ROCHESTER</v>
          </cell>
          <cell r="D406">
            <v>3</v>
          </cell>
          <cell r="E406">
            <v>38988</v>
          </cell>
          <cell r="F406">
            <v>2673</v>
          </cell>
          <cell r="G406">
            <v>41661</v>
          </cell>
          <cell r="I406">
            <v>12262.098490425056</v>
          </cell>
          <cell r="J406">
            <v>0.62972170603936661</v>
          </cell>
          <cell r="K406">
            <v>2673</v>
          </cell>
          <cell r="L406">
            <v>14935.098490425056</v>
          </cell>
          <cell r="N406">
            <v>26725.901509574942</v>
          </cell>
          <cell r="P406">
            <v>0</v>
          </cell>
          <cell r="Q406">
            <v>12262.098490425056</v>
          </cell>
          <cell r="R406">
            <v>2673</v>
          </cell>
          <cell r="S406">
            <v>14935.098490425056</v>
          </cell>
          <cell r="U406">
            <v>22145.25</v>
          </cell>
          <cell r="V406">
            <v>0</v>
          </cell>
          <cell r="W406">
            <v>740</v>
          </cell>
          <cell r="X406">
            <v>3</v>
          </cell>
          <cell r="Y406">
            <v>38988</v>
          </cell>
          <cell r="Z406">
            <v>0</v>
          </cell>
          <cell r="AA406">
            <v>38988</v>
          </cell>
          <cell r="AB406">
            <v>2673</v>
          </cell>
          <cell r="AC406">
            <v>41661</v>
          </cell>
          <cell r="AD406">
            <v>0</v>
          </cell>
          <cell r="AE406">
            <v>0</v>
          </cell>
          <cell r="AF406">
            <v>0</v>
          </cell>
          <cell r="AG406">
            <v>41661</v>
          </cell>
          <cell r="AI406">
            <v>740</v>
          </cell>
          <cell r="AJ406">
            <v>745</v>
          </cell>
          <cell r="AK406" t="str">
            <v>OLD ROCHESTER</v>
          </cell>
          <cell r="AL406">
            <v>38988</v>
          </cell>
          <cell r="AM406">
            <v>26021</v>
          </cell>
          <cell r="AN406">
            <v>12967</v>
          </cell>
          <cell r="AO406">
            <v>3719</v>
          </cell>
          <cell r="AP406">
            <v>2786.25</v>
          </cell>
          <cell r="AQ406">
            <v>0</v>
          </cell>
          <cell r="AR406">
            <v>0</v>
          </cell>
          <cell r="AS406">
            <v>0</v>
          </cell>
          <cell r="AT406">
            <v>0</v>
          </cell>
          <cell r="AU406">
            <v>19472.25</v>
          </cell>
          <cell r="AV406">
            <v>12262.098490425056</v>
          </cell>
          <cell r="AX406">
            <v>740</v>
          </cell>
          <cell r="AY406" t="str">
            <v>OLD ROCHESTER</v>
          </cell>
          <cell r="BC406">
            <v>0</v>
          </cell>
          <cell r="BF406">
            <v>0</v>
          </cell>
          <cell r="BG406">
            <v>0</v>
          </cell>
          <cell r="BI406">
            <v>0</v>
          </cell>
          <cell r="BJ406">
            <v>12967</v>
          </cell>
          <cell r="BK406">
            <v>12967</v>
          </cell>
          <cell r="BL406">
            <v>0</v>
          </cell>
          <cell r="BN406">
            <v>0</v>
          </cell>
          <cell r="BO406">
            <v>0</v>
          </cell>
          <cell r="BQ406">
            <v>18777</v>
          </cell>
          <cell r="BR406">
            <v>10238.5</v>
          </cell>
          <cell r="BU406">
            <v>0</v>
          </cell>
          <cell r="BV406">
            <v>740</v>
          </cell>
        </row>
        <row r="407">
          <cell r="A407">
            <v>745</v>
          </cell>
          <cell r="B407">
            <v>746</v>
          </cell>
          <cell r="C407" t="str">
            <v>PENTUCKET</v>
          </cell>
          <cell r="D407">
            <v>26</v>
          </cell>
          <cell r="E407">
            <v>303436</v>
          </cell>
          <cell r="F407">
            <v>23218</v>
          </cell>
          <cell r="G407">
            <v>326654</v>
          </cell>
          <cell r="I407">
            <v>64771.530508341501</v>
          </cell>
          <cell r="J407">
            <v>0.81750237291390371</v>
          </cell>
          <cell r="K407">
            <v>23218</v>
          </cell>
          <cell r="L407">
            <v>87989.530508341501</v>
          </cell>
          <cell r="N407">
            <v>238664.4694916585</v>
          </cell>
          <cell r="P407">
            <v>0</v>
          </cell>
          <cell r="Q407">
            <v>64771.530508341501</v>
          </cell>
          <cell r="R407">
            <v>23218</v>
          </cell>
          <cell r="S407">
            <v>87989.530508341501</v>
          </cell>
          <cell r="U407">
            <v>102449</v>
          </cell>
          <cell r="V407">
            <v>0</v>
          </cell>
          <cell r="W407">
            <v>745</v>
          </cell>
          <cell r="X407">
            <v>26</v>
          </cell>
          <cell r="Y407">
            <v>303436</v>
          </cell>
          <cell r="Z407">
            <v>0</v>
          </cell>
          <cell r="AA407">
            <v>303436</v>
          </cell>
          <cell r="AB407">
            <v>23218</v>
          </cell>
          <cell r="AC407">
            <v>326654</v>
          </cell>
          <cell r="AD407">
            <v>0</v>
          </cell>
          <cell r="AE407">
            <v>0</v>
          </cell>
          <cell r="AF407">
            <v>0</v>
          </cell>
          <cell r="AG407">
            <v>326654</v>
          </cell>
          <cell r="AI407">
            <v>745</v>
          </cell>
          <cell r="AJ407">
            <v>746</v>
          </cell>
          <cell r="AK407" t="str">
            <v>PENTUCKET</v>
          </cell>
          <cell r="AL407">
            <v>303436</v>
          </cell>
          <cell r="AM407">
            <v>234941</v>
          </cell>
          <cell r="AN407">
            <v>68495</v>
          </cell>
          <cell r="AO407">
            <v>0</v>
          </cell>
          <cell r="AP407">
            <v>0</v>
          </cell>
          <cell r="AQ407">
            <v>8958.5</v>
          </cell>
          <cell r="AR407">
            <v>1777.5</v>
          </cell>
          <cell r="AS407">
            <v>0</v>
          </cell>
          <cell r="AT407">
            <v>0</v>
          </cell>
          <cell r="AU407">
            <v>79231</v>
          </cell>
          <cell r="AV407">
            <v>64771.530508341501</v>
          </cell>
          <cell r="AX407">
            <v>745</v>
          </cell>
          <cell r="AY407" t="str">
            <v>PENTUCKET</v>
          </cell>
          <cell r="BC407">
            <v>0</v>
          </cell>
          <cell r="BF407">
            <v>0</v>
          </cell>
          <cell r="BG407">
            <v>0</v>
          </cell>
          <cell r="BI407">
            <v>0</v>
          </cell>
          <cell r="BJ407">
            <v>68495</v>
          </cell>
          <cell r="BK407">
            <v>68495</v>
          </cell>
          <cell r="BL407">
            <v>0</v>
          </cell>
          <cell r="BN407">
            <v>0</v>
          </cell>
          <cell r="BO407">
            <v>0</v>
          </cell>
          <cell r="BQ407">
            <v>4587</v>
          </cell>
          <cell r="BR407">
            <v>7733.25</v>
          </cell>
          <cell r="BU407">
            <v>0</v>
          </cell>
          <cell r="BV407">
            <v>745</v>
          </cell>
        </row>
        <row r="408">
          <cell r="A408">
            <v>750</v>
          </cell>
          <cell r="B408">
            <v>747</v>
          </cell>
          <cell r="C408" t="str">
            <v>PIONEER</v>
          </cell>
          <cell r="D408">
            <v>15</v>
          </cell>
          <cell r="E408">
            <v>231034</v>
          </cell>
          <cell r="F408">
            <v>13388</v>
          </cell>
          <cell r="G408">
            <v>244422</v>
          </cell>
          <cell r="I408">
            <v>17817.726517821309</v>
          </cell>
          <cell r="J408">
            <v>0.45297961122732738</v>
          </cell>
          <cell r="K408">
            <v>13388</v>
          </cell>
          <cell r="L408">
            <v>31205.726517821309</v>
          </cell>
          <cell r="N408">
            <v>213216.27348217869</v>
          </cell>
          <cell r="P408">
            <v>0</v>
          </cell>
          <cell r="Q408">
            <v>17817.726517821309</v>
          </cell>
          <cell r="R408">
            <v>13388</v>
          </cell>
          <cell r="S408">
            <v>31205.726517821309</v>
          </cell>
          <cell r="U408">
            <v>52722.5</v>
          </cell>
          <cell r="V408">
            <v>0</v>
          </cell>
          <cell r="W408">
            <v>750</v>
          </cell>
          <cell r="X408">
            <v>15</v>
          </cell>
          <cell r="Y408">
            <v>231034</v>
          </cell>
          <cell r="Z408">
            <v>0</v>
          </cell>
          <cell r="AA408">
            <v>231034</v>
          </cell>
          <cell r="AB408">
            <v>13388</v>
          </cell>
          <cell r="AC408">
            <v>244422</v>
          </cell>
          <cell r="AD408">
            <v>0</v>
          </cell>
          <cell r="AE408">
            <v>0</v>
          </cell>
          <cell r="AF408">
            <v>0</v>
          </cell>
          <cell r="AG408">
            <v>244422</v>
          </cell>
          <cell r="AI408">
            <v>750</v>
          </cell>
          <cell r="AJ408">
            <v>747</v>
          </cell>
          <cell r="AK408" t="str">
            <v>PIONEER</v>
          </cell>
          <cell r="AL408">
            <v>231034</v>
          </cell>
          <cell r="AM408">
            <v>212192</v>
          </cell>
          <cell r="AN408">
            <v>18842</v>
          </cell>
          <cell r="AO408">
            <v>18378.25</v>
          </cell>
          <cell r="AP408">
            <v>0</v>
          </cell>
          <cell r="AQ408">
            <v>2114.25</v>
          </cell>
          <cell r="AR408">
            <v>0</v>
          </cell>
          <cell r="AS408">
            <v>0</v>
          </cell>
          <cell r="AT408">
            <v>0</v>
          </cell>
          <cell r="AU408">
            <v>39334.5</v>
          </cell>
          <cell r="AV408">
            <v>17817.726517821309</v>
          </cell>
          <cell r="AX408">
            <v>750</v>
          </cell>
          <cell r="AY408" t="str">
            <v>PIONEER</v>
          </cell>
          <cell r="BC408">
            <v>0</v>
          </cell>
          <cell r="BF408">
            <v>0</v>
          </cell>
          <cell r="BG408">
            <v>0</v>
          </cell>
          <cell r="BI408">
            <v>0</v>
          </cell>
          <cell r="BJ408">
            <v>18842</v>
          </cell>
          <cell r="BK408">
            <v>18842</v>
          </cell>
          <cell r="BL408">
            <v>0</v>
          </cell>
          <cell r="BN408">
            <v>0</v>
          </cell>
          <cell r="BO408">
            <v>0</v>
          </cell>
          <cell r="BQ408">
            <v>2722</v>
          </cell>
          <cell r="BR408">
            <v>13254.25</v>
          </cell>
          <cell r="BU408">
            <v>0</v>
          </cell>
          <cell r="BV408">
            <v>750</v>
          </cell>
        </row>
        <row r="409">
          <cell r="A409">
            <v>753</v>
          </cell>
          <cell r="B409">
            <v>749</v>
          </cell>
          <cell r="C409" t="str">
            <v>QUABBIN</v>
          </cell>
          <cell r="D409">
            <v>30</v>
          </cell>
          <cell r="E409">
            <v>330183</v>
          </cell>
          <cell r="F409">
            <v>26790</v>
          </cell>
          <cell r="G409">
            <v>356973</v>
          </cell>
          <cell r="I409">
            <v>54596.456878591089</v>
          </cell>
          <cell r="J409">
            <v>0.52381253661256544</v>
          </cell>
          <cell r="K409">
            <v>26790</v>
          </cell>
          <cell r="L409">
            <v>81386.456878591096</v>
          </cell>
          <cell r="N409">
            <v>275586.5431214089</v>
          </cell>
          <cell r="P409">
            <v>0</v>
          </cell>
          <cell r="Q409">
            <v>54596.456878591089</v>
          </cell>
          <cell r="R409">
            <v>26790</v>
          </cell>
          <cell r="S409">
            <v>81386.456878591096</v>
          </cell>
          <cell r="U409">
            <v>131019</v>
          </cell>
          <cell r="V409">
            <v>0</v>
          </cell>
          <cell r="W409">
            <v>753</v>
          </cell>
          <cell r="X409">
            <v>30</v>
          </cell>
          <cell r="Y409">
            <v>330183</v>
          </cell>
          <cell r="Z409">
            <v>0</v>
          </cell>
          <cell r="AA409">
            <v>330183</v>
          </cell>
          <cell r="AB409">
            <v>26790</v>
          </cell>
          <cell r="AC409">
            <v>356973</v>
          </cell>
          <cell r="AD409">
            <v>0</v>
          </cell>
          <cell r="AE409">
            <v>0</v>
          </cell>
          <cell r="AF409">
            <v>0</v>
          </cell>
          <cell r="AG409">
            <v>356973</v>
          </cell>
          <cell r="AI409">
            <v>753</v>
          </cell>
          <cell r="AJ409">
            <v>749</v>
          </cell>
          <cell r="AK409" t="str">
            <v>QUABBIN</v>
          </cell>
          <cell r="AL409">
            <v>330183</v>
          </cell>
          <cell r="AM409">
            <v>272448</v>
          </cell>
          <cell r="AN409">
            <v>57735</v>
          </cell>
          <cell r="AO409">
            <v>43707.25</v>
          </cell>
          <cell r="AP409">
            <v>2786.75</v>
          </cell>
          <cell r="AQ409">
            <v>0</v>
          </cell>
          <cell r="AR409">
            <v>0</v>
          </cell>
          <cell r="AS409">
            <v>0</v>
          </cell>
          <cell r="AT409">
            <v>0</v>
          </cell>
          <cell r="AU409">
            <v>104229</v>
          </cell>
          <cell r="AV409">
            <v>54596.456878591089</v>
          </cell>
          <cell r="AX409">
            <v>753</v>
          </cell>
          <cell r="AY409" t="str">
            <v>QUABBIN</v>
          </cell>
          <cell r="BC409">
            <v>0</v>
          </cell>
          <cell r="BF409">
            <v>0</v>
          </cell>
          <cell r="BG409">
            <v>0</v>
          </cell>
          <cell r="BI409">
            <v>0</v>
          </cell>
          <cell r="BJ409">
            <v>57735</v>
          </cell>
          <cell r="BK409">
            <v>57735</v>
          </cell>
          <cell r="BL409">
            <v>0</v>
          </cell>
          <cell r="BN409">
            <v>0</v>
          </cell>
          <cell r="BO409">
            <v>0</v>
          </cell>
          <cell r="BQ409">
            <v>0</v>
          </cell>
          <cell r="BR409">
            <v>42672.25</v>
          </cell>
          <cell r="BU409">
            <v>0</v>
          </cell>
          <cell r="BV409">
            <v>753</v>
          </cell>
        </row>
        <row r="410">
          <cell r="A410">
            <v>755</v>
          </cell>
          <cell r="B410">
            <v>730</v>
          </cell>
          <cell r="C410" t="str">
            <v>RALPH C MAHAR</v>
          </cell>
          <cell r="D410">
            <v>20</v>
          </cell>
          <cell r="E410">
            <v>260106</v>
          </cell>
          <cell r="F410">
            <v>17846</v>
          </cell>
          <cell r="G410">
            <v>277952</v>
          </cell>
          <cell r="I410">
            <v>45281.914568828863</v>
          </cell>
          <cell r="J410">
            <v>0.63426710885357518</v>
          </cell>
          <cell r="K410">
            <v>17846</v>
          </cell>
          <cell r="L410">
            <v>63127.914568828863</v>
          </cell>
          <cell r="N410">
            <v>214824.08543117114</v>
          </cell>
          <cell r="P410">
            <v>0</v>
          </cell>
          <cell r="Q410">
            <v>45281.914568828863</v>
          </cell>
          <cell r="R410">
            <v>17846</v>
          </cell>
          <cell r="S410">
            <v>63127.914568828863</v>
          </cell>
          <cell r="U410">
            <v>89238.5</v>
          </cell>
          <cell r="V410">
            <v>0</v>
          </cell>
          <cell r="W410">
            <v>755</v>
          </cell>
          <cell r="X410">
            <v>20</v>
          </cell>
          <cell r="Y410">
            <v>260106</v>
          </cell>
          <cell r="Z410">
            <v>0</v>
          </cell>
          <cell r="AA410">
            <v>260106</v>
          </cell>
          <cell r="AB410">
            <v>17846</v>
          </cell>
          <cell r="AC410">
            <v>277952</v>
          </cell>
          <cell r="AD410">
            <v>0</v>
          </cell>
          <cell r="AE410">
            <v>0</v>
          </cell>
          <cell r="AF410">
            <v>0</v>
          </cell>
          <cell r="AG410">
            <v>277952</v>
          </cell>
          <cell r="AI410">
            <v>755</v>
          </cell>
          <cell r="AJ410">
            <v>730</v>
          </cell>
          <cell r="AK410" t="str">
            <v>RALPH C MAHAR</v>
          </cell>
          <cell r="AL410">
            <v>260106</v>
          </cell>
          <cell r="AM410">
            <v>212221</v>
          </cell>
          <cell r="AN410">
            <v>47885</v>
          </cell>
          <cell r="AO410">
            <v>15159.5</v>
          </cell>
          <cell r="AP410">
            <v>2897.25</v>
          </cell>
          <cell r="AQ410">
            <v>0</v>
          </cell>
          <cell r="AR410">
            <v>0</v>
          </cell>
          <cell r="AS410">
            <v>5450.75</v>
          </cell>
          <cell r="AT410">
            <v>0</v>
          </cell>
          <cell r="AU410">
            <v>71392.5</v>
          </cell>
          <cell r="AV410">
            <v>45281.914568828863</v>
          </cell>
          <cell r="AX410">
            <v>755</v>
          </cell>
          <cell r="AY410" t="str">
            <v>RALPH C MAHAR</v>
          </cell>
          <cell r="BC410">
            <v>0</v>
          </cell>
          <cell r="BF410">
            <v>0</v>
          </cell>
          <cell r="BG410">
            <v>0</v>
          </cell>
          <cell r="BI410">
            <v>0</v>
          </cell>
          <cell r="BJ410">
            <v>47885</v>
          </cell>
          <cell r="BK410">
            <v>47885</v>
          </cell>
          <cell r="BL410">
            <v>0</v>
          </cell>
          <cell r="BN410">
            <v>0</v>
          </cell>
          <cell r="BO410">
            <v>0</v>
          </cell>
          <cell r="BQ410">
            <v>5009</v>
          </cell>
          <cell r="BR410">
            <v>21684.5</v>
          </cell>
          <cell r="BU410">
            <v>0</v>
          </cell>
          <cell r="BV410">
            <v>755</v>
          </cell>
        </row>
        <row r="411">
          <cell r="A411">
            <v>760</v>
          </cell>
          <cell r="B411">
            <v>752</v>
          </cell>
          <cell r="C411" t="str">
            <v>SILVER LAKE</v>
          </cell>
          <cell r="D411">
            <v>37</v>
          </cell>
          <cell r="E411">
            <v>389837</v>
          </cell>
          <cell r="F411">
            <v>33041</v>
          </cell>
          <cell r="G411">
            <v>422878</v>
          </cell>
          <cell r="I411">
            <v>68600.422062882339</v>
          </cell>
          <cell r="J411">
            <v>0.57929271043887776</v>
          </cell>
          <cell r="K411">
            <v>33041</v>
          </cell>
          <cell r="L411">
            <v>101641.42206288234</v>
          </cell>
          <cell r="N411">
            <v>321236.57793711766</v>
          </cell>
          <cell r="P411">
            <v>0</v>
          </cell>
          <cell r="Q411">
            <v>68600.422062882339</v>
          </cell>
          <cell r="R411">
            <v>33041</v>
          </cell>
          <cell r="S411">
            <v>101641.42206288234</v>
          </cell>
          <cell r="U411">
            <v>151462</v>
          </cell>
          <cell r="V411">
            <v>0</v>
          </cell>
          <cell r="W411">
            <v>760</v>
          </cell>
          <cell r="X411">
            <v>37</v>
          </cell>
          <cell r="Y411">
            <v>389837</v>
          </cell>
          <cell r="Z411">
            <v>0</v>
          </cell>
          <cell r="AA411">
            <v>389837</v>
          </cell>
          <cell r="AB411">
            <v>33041</v>
          </cell>
          <cell r="AC411">
            <v>422878</v>
          </cell>
          <cell r="AD411">
            <v>0</v>
          </cell>
          <cell r="AE411">
            <v>0</v>
          </cell>
          <cell r="AF411">
            <v>0</v>
          </cell>
          <cell r="AG411">
            <v>422878</v>
          </cell>
          <cell r="AI411">
            <v>760</v>
          </cell>
          <cell r="AJ411">
            <v>752</v>
          </cell>
          <cell r="AK411" t="str">
            <v>SILVER LAKE</v>
          </cell>
          <cell r="AL411">
            <v>389837</v>
          </cell>
          <cell r="AM411">
            <v>317293</v>
          </cell>
          <cell r="AN411">
            <v>72544</v>
          </cell>
          <cell r="AO411">
            <v>18901.25</v>
          </cell>
          <cell r="AP411">
            <v>10025.75</v>
          </cell>
          <cell r="AQ411">
            <v>3561</v>
          </cell>
          <cell r="AR411">
            <v>13389</v>
          </cell>
          <cell r="AS411">
            <v>0</v>
          </cell>
          <cell r="AT411">
            <v>0</v>
          </cell>
          <cell r="AU411">
            <v>118421</v>
          </cell>
          <cell r="AV411">
            <v>68600.422062882339</v>
          </cell>
          <cell r="AX411">
            <v>760</v>
          </cell>
          <cell r="AY411" t="str">
            <v>SILVER LAKE</v>
          </cell>
          <cell r="BC411">
            <v>0</v>
          </cell>
          <cell r="BF411">
            <v>0</v>
          </cell>
          <cell r="BG411">
            <v>0</v>
          </cell>
          <cell r="BI411">
            <v>0</v>
          </cell>
          <cell r="BJ411">
            <v>72544</v>
          </cell>
          <cell r="BK411">
            <v>72544</v>
          </cell>
          <cell r="BL411">
            <v>0</v>
          </cell>
          <cell r="BN411">
            <v>0</v>
          </cell>
          <cell r="BO411">
            <v>0</v>
          </cell>
          <cell r="BQ411">
            <v>40061</v>
          </cell>
          <cell r="BR411">
            <v>30059.25</v>
          </cell>
          <cell r="BU411">
            <v>0</v>
          </cell>
          <cell r="BV411">
            <v>760</v>
          </cell>
        </row>
        <row r="412">
          <cell r="A412">
            <v>763</v>
          </cell>
          <cell r="B412">
            <v>790</v>
          </cell>
          <cell r="C412" t="str">
            <v>SOMERSET BERKLEY</v>
          </cell>
          <cell r="D412">
            <v>1</v>
          </cell>
          <cell r="E412">
            <v>12708</v>
          </cell>
          <cell r="F412">
            <v>893</v>
          </cell>
          <cell r="G412">
            <v>13601</v>
          </cell>
          <cell r="I412">
            <v>12017.178037813035</v>
          </cell>
          <cell r="J412">
            <v>0.94563881317383025</v>
          </cell>
          <cell r="K412">
            <v>893</v>
          </cell>
          <cell r="L412">
            <v>12910.178037813035</v>
          </cell>
          <cell r="N412">
            <v>690.82196218696481</v>
          </cell>
          <cell r="P412">
            <v>0</v>
          </cell>
          <cell r="Q412">
            <v>12017.178037813035</v>
          </cell>
          <cell r="R412">
            <v>893</v>
          </cell>
          <cell r="S412">
            <v>12910.178037813035</v>
          </cell>
          <cell r="U412">
            <v>13601</v>
          </cell>
          <cell r="V412">
            <v>0</v>
          </cell>
          <cell r="W412">
            <v>763</v>
          </cell>
          <cell r="X412">
            <v>1</v>
          </cell>
          <cell r="Y412">
            <v>12708</v>
          </cell>
          <cell r="Z412">
            <v>0</v>
          </cell>
          <cell r="AA412">
            <v>12708</v>
          </cell>
          <cell r="AB412">
            <v>893</v>
          </cell>
          <cell r="AC412">
            <v>13601</v>
          </cell>
          <cell r="AD412">
            <v>0</v>
          </cell>
          <cell r="AE412">
            <v>0</v>
          </cell>
          <cell r="AF412">
            <v>0</v>
          </cell>
          <cell r="AG412">
            <v>13601</v>
          </cell>
          <cell r="AI412">
            <v>763</v>
          </cell>
          <cell r="AJ412">
            <v>790</v>
          </cell>
          <cell r="AK412" t="str">
            <v>SOMERSET BERKLEY</v>
          </cell>
          <cell r="AL412">
            <v>12708</v>
          </cell>
          <cell r="AM412">
            <v>0</v>
          </cell>
          <cell r="AN412">
            <v>12708</v>
          </cell>
          <cell r="AO412">
            <v>0</v>
          </cell>
          <cell r="AP412">
            <v>0</v>
          </cell>
          <cell r="AQ412">
            <v>0</v>
          </cell>
          <cell r="AR412">
            <v>0</v>
          </cell>
          <cell r="AS412">
            <v>0</v>
          </cell>
          <cell r="AT412">
            <v>0</v>
          </cell>
          <cell r="AU412">
            <v>12708</v>
          </cell>
          <cell r="AV412">
            <v>12017.178037813035</v>
          </cell>
          <cell r="AX412">
            <v>763</v>
          </cell>
          <cell r="AY412" t="str">
            <v>SOMERSET BERKLEY</v>
          </cell>
          <cell r="BC412">
            <v>0</v>
          </cell>
          <cell r="BF412">
            <v>0</v>
          </cell>
          <cell r="BG412">
            <v>0</v>
          </cell>
          <cell r="BI412">
            <v>0</v>
          </cell>
          <cell r="BJ412">
            <v>12708</v>
          </cell>
          <cell r="BK412">
            <v>12708</v>
          </cell>
          <cell r="BL412">
            <v>0</v>
          </cell>
          <cell r="BN412">
            <v>0</v>
          </cell>
          <cell r="BO412">
            <v>0</v>
          </cell>
          <cell r="BQ412">
            <v>0</v>
          </cell>
          <cell r="BR412">
            <v>0</v>
          </cell>
          <cell r="BT412" t="str">
            <v>fy12</v>
          </cell>
          <cell r="BU412">
            <v>0</v>
          </cell>
          <cell r="BV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Q413">
            <v>0</v>
          </cell>
          <cell r="BR413">
            <v>0</v>
          </cell>
          <cell r="BU413">
            <v>0</v>
          </cell>
          <cell r="BV413">
            <v>765</v>
          </cell>
        </row>
        <row r="414">
          <cell r="A414">
            <v>766</v>
          </cell>
          <cell r="B414">
            <v>766</v>
          </cell>
          <cell r="C414" t="str">
            <v>SOUTHWICK TOLLAND GRANVILLE</v>
          </cell>
          <cell r="D414">
            <v>3</v>
          </cell>
          <cell r="E414">
            <v>33216</v>
          </cell>
          <cell r="F414">
            <v>2658</v>
          </cell>
          <cell r="G414">
            <v>35874</v>
          </cell>
          <cell r="I414">
            <v>0</v>
          </cell>
          <cell r="J414">
            <v>0</v>
          </cell>
          <cell r="K414">
            <v>2658</v>
          </cell>
          <cell r="L414">
            <v>2658</v>
          </cell>
          <cell r="N414">
            <v>33216</v>
          </cell>
          <cell r="P414">
            <v>0</v>
          </cell>
          <cell r="Q414">
            <v>0</v>
          </cell>
          <cell r="R414">
            <v>2658</v>
          </cell>
          <cell r="S414">
            <v>2658</v>
          </cell>
          <cell r="U414">
            <v>12916</v>
          </cell>
          <cell r="V414">
            <v>0</v>
          </cell>
          <cell r="W414">
            <v>766</v>
          </cell>
          <cell r="X414">
            <v>3</v>
          </cell>
          <cell r="Y414">
            <v>33216</v>
          </cell>
          <cell r="Z414">
            <v>0</v>
          </cell>
          <cell r="AA414">
            <v>33216</v>
          </cell>
          <cell r="AB414">
            <v>2658</v>
          </cell>
          <cell r="AC414">
            <v>35874</v>
          </cell>
          <cell r="AD414">
            <v>0</v>
          </cell>
          <cell r="AE414">
            <v>0</v>
          </cell>
          <cell r="AF414">
            <v>0</v>
          </cell>
          <cell r="AG414">
            <v>35874</v>
          </cell>
          <cell r="AI414">
            <v>766</v>
          </cell>
          <cell r="AJ414">
            <v>766</v>
          </cell>
          <cell r="AK414" t="str">
            <v>SOUTHWICK TOLLAND</v>
          </cell>
          <cell r="AL414">
            <v>33216</v>
          </cell>
          <cell r="AM414">
            <v>41032</v>
          </cell>
          <cell r="AN414">
            <v>0</v>
          </cell>
          <cell r="AO414">
            <v>2037.25</v>
          </cell>
          <cell r="AP414">
            <v>2923.25</v>
          </cell>
          <cell r="AQ414">
            <v>5297.5</v>
          </cell>
          <cell r="AR414">
            <v>0</v>
          </cell>
          <cell r="AS414">
            <v>0</v>
          </cell>
          <cell r="AT414">
            <v>0</v>
          </cell>
          <cell r="AU414">
            <v>10258</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Q414">
            <v>0</v>
          </cell>
          <cell r="BR414">
            <v>0</v>
          </cell>
          <cell r="BT414" t="str">
            <v>fy13</v>
          </cell>
          <cell r="BU414">
            <v>0</v>
          </cell>
          <cell r="BV414">
            <v>766</v>
          </cell>
        </row>
        <row r="415">
          <cell r="A415">
            <v>767</v>
          </cell>
          <cell r="B415">
            <v>756</v>
          </cell>
          <cell r="C415" t="str">
            <v>SPENCER EAST BROOKFIELD</v>
          </cell>
          <cell r="D415">
            <v>9</v>
          </cell>
          <cell r="E415">
            <v>94349</v>
          </cell>
          <cell r="F415">
            <v>7880</v>
          </cell>
          <cell r="G415">
            <v>102229</v>
          </cell>
          <cell r="I415">
            <v>44183.082267920872</v>
          </cell>
          <cell r="J415">
            <v>0.86634768683698038</v>
          </cell>
          <cell r="K415">
            <v>7880</v>
          </cell>
          <cell r="L415">
            <v>52063.082267920872</v>
          </cell>
          <cell r="N415">
            <v>50165.917732079128</v>
          </cell>
          <cell r="P415">
            <v>0</v>
          </cell>
          <cell r="Q415">
            <v>44183.082267920872</v>
          </cell>
          <cell r="R415">
            <v>7880</v>
          </cell>
          <cell r="S415">
            <v>52063.082267920872</v>
          </cell>
          <cell r="U415">
            <v>58879.25</v>
          </cell>
          <cell r="V415">
            <v>0</v>
          </cell>
          <cell r="W415">
            <v>767</v>
          </cell>
          <cell r="X415">
            <v>9</v>
          </cell>
          <cell r="Y415">
            <v>94349</v>
          </cell>
          <cell r="Z415">
            <v>0</v>
          </cell>
          <cell r="AA415">
            <v>94349</v>
          </cell>
          <cell r="AB415">
            <v>7880</v>
          </cell>
          <cell r="AC415">
            <v>102229</v>
          </cell>
          <cell r="AD415">
            <v>0</v>
          </cell>
          <cell r="AE415">
            <v>0</v>
          </cell>
          <cell r="AF415">
            <v>0</v>
          </cell>
          <cell r="AG415">
            <v>102229</v>
          </cell>
          <cell r="AI415">
            <v>767</v>
          </cell>
          <cell r="AJ415">
            <v>756</v>
          </cell>
          <cell r="AK415" t="str">
            <v>SPENCER EAST BROOKFIELD</v>
          </cell>
          <cell r="AL415">
            <v>94349</v>
          </cell>
          <cell r="AM415">
            <v>47626</v>
          </cell>
          <cell r="AN415">
            <v>46723</v>
          </cell>
          <cell r="AO415">
            <v>0</v>
          </cell>
          <cell r="AP415">
            <v>0</v>
          </cell>
          <cell r="AQ415">
            <v>0</v>
          </cell>
          <cell r="AR415">
            <v>0</v>
          </cell>
          <cell r="AS415">
            <v>4276.25</v>
          </cell>
          <cell r="AT415">
            <v>0</v>
          </cell>
          <cell r="AU415">
            <v>50999.25</v>
          </cell>
          <cell r="AV415">
            <v>44183.082267920872</v>
          </cell>
          <cell r="AX415">
            <v>767</v>
          </cell>
          <cell r="AY415" t="str">
            <v>SPENCER EAST BROOKFIELD</v>
          </cell>
          <cell r="BC415">
            <v>0</v>
          </cell>
          <cell r="BF415">
            <v>0</v>
          </cell>
          <cell r="BG415">
            <v>0</v>
          </cell>
          <cell r="BI415">
            <v>0</v>
          </cell>
          <cell r="BJ415">
            <v>46723</v>
          </cell>
          <cell r="BK415">
            <v>46723</v>
          </cell>
          <cell r="BL415">
            <v>0</v>
          </cell>
          <cell r="BN415">
            <v>0</v>
          </cell>
          <cell r="BO415">
            <v>0</v>
          </cell>
          <cell r="BQ415">
            <v>6129</v>
          </cell>
          <cell r="BR415">
            <v>0</v>
          </cell>
          <cell r="BU415">
            <v>0</v>
          </cell>
          <cell r="BV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Q416">
            <v>0</v>
          </cell>
          <cell r="BR416">
            <v>0</v>
          </cell>
          <cell r="BU416">
            <v>0</v>
          </cell>
          <cell r="BV416">
            <v>770</v>
          </cell>
        </row>
        <row r="417">
          <cell r="A417">
            <v>773</v>
          </cell>
          <cell r="B417">
            <v>763</v>
          </cell>
          <cell r="C417" t="str">
            <v>TRITON</v>
          </cell>
          <cell r="D417">
            <v>52</v>
          </cell>
          <cell r="E417">
            <v>593814</v>
          </cell>
          <cell r="F417">
            <v>46436</v>
          </cell>
          <cell r="G417">
            <v>640250</v>
          </cell>
          <cell r="I417">
            <v>27215.485043142835</v>
          </cell>
          <cell r="J417">
            <v>0.29696639252706458</v>
          </cell>
          <cell r="K417">
            <v>46436</v>
          </cell>
          <cell r="L417">
            <v>73651.485043142835</v>
          </cell>
          <cell r="N417">
            <v>566598.51495685719</v>
          </cell>
          <cell r="P417">
            <v>0</v>
          </cell>
          <cell r="Q417">
            <v>27215.485043142835</v>
          </cell>
          <cell r="R417">
            <v>46436</v>
          </cell>
          <cell r="S417">
            <v>73651.485043142835</v>
          </cell>
          <cell r="U417">
            <v>138081</v>
          </cell>
          <cell r="V417">
            <v>0</v>
          </cell>
          <cell r="W417">
            <v>773</v>
          </cell>
          <cell r="X417">
            <v>52</v>
          </cell>
          <cell r="Y417">
            <v>593814</v>
          </cell>
          <cell r="Z417">
            <v>0</v>
          </cell>
          <cell r="AA417">
            <v>593814</v>
          </cell>
          <cell r="AB417">
            <v>46436</v>
          </cell>
          <cell r="AC417">
            <v>640250</v>
          </cell>
          <cell r="AD417">
            <v>0</v>
          </cell>
          <cell r="AE417">
            <v>0</v>
          </cell>
          <cell r="AF417">
            <v>0</v>
          </cell>
          <cell r="AG417">
            <v>640250</v>
          </cell>
          <cell r="AI417">
            <v>773</v>
          </cell>
          <cell r="AJ417">
            <v>763</v>
          </cell>
          <cell r="AK417" t="str">
            <v>TRITON</v>
          </cell>
          <cell r="AL417">
            <v>593814</v>
          </cell>
          <cell r="AM417">
            <v>565034</v>
          </cell>
          <cell r="AN417">
            <v>28780</v>
          </cell>
          <cell r="AO417">
            <v>33794.5</v>
          </cell>
          <cell r="AP417">
            <v>0</v>
          </cell>
          <cell r="AQ417">
            <v>1162.25</v>
          </cell>
          <cell r="AR417">
            <v>27908.25</v>
          </cell>
          <cell r="AS417">
            <v>0</v>
          </cell>
          <cell r="AT417">
            <v>0</v>
          </cell>
          <cell r="AU417">
            <v>91645</v>
          </cell>
          <cell r="AV417">
            <v>27215.485043142835</v>
          </cell>
          <cell r="AX417">
            <v>773</v>
          </cell>
          <cell r="AY417" t="str">
            <v>TRITON</v>
          </cell>
          <cell r="BC417">
            <v>0</v>
          </cell>
          <cell r="BF417">
            <v>0</v>
          </cell>
          <cell r="BG417">
            <v>0</v>
          </cell>
          <cell r="BI417">
            <v>0</v>
          </cell>
          <cell r="BJ417">
            <v>28780</v>
          </cell>
          <cell r="BK417">
            <v>28780</v>
          </cell>
          <cell r="BL417">
            <v>0</v>
          </cell>
          <cell r="BN417">
            <v>0</v>
          </cell>
          <cell r="BO417">
            <v>0</v>
          </cell>
          <cell r="BQ417">
            <v>14098</v>
          </cell>
          <cell r="BR417">
            <v>24187</v>
          </cell>
          <cell r="BU417">
            <v>0</v>
          </cell>
          <cell r="BV417">
            <v>773</v>
          </cell>
        </row>
        <row r="418">
          <cell r="A418">
            <v>774</v>
          </cell>
          <cell r="B418">
            <v>789</v>
          </cell>
          <cell r="C418" t="str">
            <v>UPISLAND</v>
          </cell>
          <cell r="D418">
            <v>45</v>
          </cell>
          <cell r="E418">
            <v>940305.91679999966</v>
          </cell>
          <cell r="F418">
            <v>40185</v>
          </cell>
          <cell r="G418">
            <v>980490.91679999966</v>
          </cell>
          <cell r="I418">
            <v>41373.824635464953</v>
          </cell>
          <cell r="J418">
            <v>0.48780591150035063</v>
          </cell>
          <cell r="K418">
            <v>40185</v>
          </cell>
          <cell r="L418">
            <v>81558.82463546496</v>
          </cell>
          <cell r="N418">
            <v>898932.09216453473</v>
          </cell>
          <cell r="P418">
            <v>0</v>
          </cell>
          <cell r="Q418">
            <v>41373.824635464953</v>
          </cell>
          <cell r="R418">
            <v>40185</v>
          </cell>
          <cell r="S418">
            <v>81558.82463546496</v>
          </cell>
          <cell r="U418">
            <v>125001.16081324429</v>
          </cell>
          <cell r="V418">
            <v>0</v>
          </cell>
          <cell r="W418">
            <v>774</v>
          </cell>
          <cell r="X418">
            <v>45</v>
          </cell>
          <cell r="Y418">
            <v>1227645</v>
          </cell>
          <cell r="Z418">
            <v>287339.08320000034</v>
          </cell>
          <cell r="AA418">
            <v>940305.91679999966</v>
          </cell>
          <cell r="AB418">
            <v>40185</v>
          </cell>
          <cell r="AC418">
            <v>980490.91679999966</v>
          </cell>
          <cell r="AD418">
            <v>0</v>
          </cell>
          <cell r="AE418">
            <v>0</v>
          </cell>
          <cell r="AF418">
            <v>0</v>
          </cell>
          <cell r="AG418">
            <v>980490.91679999966</v>
          </cell>
          <cell r="AI418">
            <v>774</v>
          </cell>
          <cell r="AJ418">
            <v>789</v>
          </cell>
          <cell r="AK418" t="str">
            <v>UPISLAND</v>
          </cell>
          <cell r="AL418">
            <v>940305.91679999966</v>
          </cell>
          <cell r="AM418">
            <v>896553.66799307649</v>
          </cell>
          <cell r="AN418">
            <v>43752.248806923162</v>
          </cell>
          <cell r="AO418">
            <v>17674.316383633239</v>
          </cell>
          <cell r="AP418">
            <v>6359.1018941672228</v>
          </cell>
          <cell r="AQ418">
            <v>12359.172902796097</v>
          </cell>
          <cell r="AR418">
            <v>4671.3208257245715</v>
          </cell>
          <cell r="AS418">
            <v>0</v>
          </cell>
          <cell r="AT418">
            <v>0</v>
          </cell>
          <cell r="AU418">
            <v>84816.160813244293</v>
          </cell>
          <cell r="AV418">
            <v>41373.824635464953</v>
          </cell>
          <cell r="AX418">
            <v>774</v>
          </cell>
          <cell r="AY418" t="str">
            <v>UPISLAND</v>
          </cell>
          <cell r="BC418">
            <v>0</v>
          </cell>
          <cell r="BF418">
            <v>0</v>
          </cell>
          <cell r="BG418">
            <v>0</v>
          </cell>
          <cell r="BI418">
            <v>0</v>
          </cell>
          <cell r="BJ418">
            <v>43752.248806923162</v>
          </cell>
          <cell r="BK418">
            <v>43752.248806923162</v>
          </cell>
          <cell r="BL418">
            <v>0</v>
          </cell>
          <cell r="BN418">
            <v>0</v>
          </cell>
          <cell r="BO418">
            <v>0</v>
          </cell>
          <cell r="BQ418">
            <v>62336.607151608216</v>
          </cell>
          <cell r="BR418">
            <v>17980.960900092439</v>
          </cell>
          <cell r="BU418">
            <v>0</v>
          </cell>
          <cell r="BV418">
            <v>774</v>
          </cell>
        </row>
        <row r="419">
          <cell r="A419">
            <v>775</v>
          </cell>
          <cell r="B419">
            <v>759</v>
          </cell>
          <cell r="C419" t="str">
            <v>WACHUSETT</v>
          </cell>
          <cell r="D419">
            <v>39</v>
          </cell>
          <cell r="E419">
            <v>390072</v>
          </cell>
          <cell r="F419">
            <v>34785</v>
          </cell>
          <cell r="G419">
            <v>424857</v>
          </cell>
          <cell r="I419">
            <v>0</v>
          </cell>
          <cell r="J419">
            <v>0</v>
          </cell>
          <cell r="K419">
            <v>34785</v>
          </cell>
          <cell r="L419">
            <v>34785</v>
          </cell>
          <cell r="N419">
            <v>390072</v>
          </cell>
          <cell r="P419">
            <v>0</v>
          </cell>
          <cell r="Q419">
            <v>0</v>
          </cell>
          <cell r="R419">
            <v>34785</v>
          </cell>
          <cell r="S419">
            <v>34785</v>
          </cell>
          <cell r="U419">
            <v>47035.75</v>
          </cell>
          <cell r="V419">
            <v>0</v>
          </cell>
          <cell r="W419">
            <v>775</v>
          </cell>
          <cell r="X419">
            <v>39</v>
          </cell>
          <cell r="Y419">
            <v>390072</v>
          </cell>
          <cell r="Z419">
            <v>0</v>
          </cell>
          <cell r="AA419">
            <v>390072</v>
          </cell>
          <cell r="AB419">
            <v>34785</v>
          </cell>
          <cell r="AC419">
            <v>424857</v>
          </cell>
          <cell r="AD419">
            <v>0</v>
          </cell>
          <cell r="AE419">
            <v>0</v>
          </cell>
          <cell r="AF419">
            <v>0</v>
          </cell>
          <cell r="AG419">
            <v>424857</v>
          </cell>
          <cell r="AI419">
            <v>775</v>
          </cell>
          <cell r="AJ419">
            <v>759</v>
          </cell>
          <cell r="AK419" t="str">
            <v>WACHUSETT</v>
          </cell>
          <cell r="AL419">
            <v>390072</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Q419">
            <v>9010</v>
          </cell>
          <cell r="BR419">
            <v>0</v>
          </cell>
          <cell r="BU419">
            <v>0</v>
          </cell>
          <cell r="BV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BC420">
            <v>0</v>
          </cell>
          <cell r="BF420">
            <v>0</v>
          </cell>
          <cell r="BG420">
            <v>0</v>
          </cell>
          <cell r="BI420">
            <v>0</v>
          </cell>
          <cell r="BJ420">
            <v>0</v>
          </cell>
          <cell r="BK420">
            <v>0</v>
          </cell>
          <cell r="BL420">
            <v>0</v>
          </cell>
          <cell r="BN420">
            <v>0</v>
          </cell>
          <cell r="BO420">
            <v>0</v>
          </cell>
          <cell r="BQ420">
            <v>0</v>
          </cell>
          <cell r="BR420">
            <v>0</v>
          </cell>
          <cell r="BU420">
            <v>0</v>
          </cell>
          <cell r="BV420">
            <v>778</v>
          </cell>
        </row>
        <row r="421">
          <cell r="A421">
            <v>780</v>
          </cell>
          <cell r="B421">
            <v>761</v>
          </cell>
          <cell r="C421" t="str">
            <v>WHITMAN HANSON</v>
          </cell>
          <cell r="D421">
            <v>24</v>
          </cell>
          <cell r="E421">
            <v>248426</v>
          </cell>
          <cell r="F421">
            <v>21420</v>
          </cell>
          <cell r="G421">
            <v>269846</v>
          </cell>
          <cell r="I421">
            <v>0</v>
          </cell>
          <cell r="J421">
            <v>0</v>
          </cell>
          <cell r="K421">
            <v>21420</v>
          </cell>
          <cell r="L421">
            <v>21420</v>
          </cell>
          <cell r="N421">
            <v>248426</v>
          </cell>
          <cell r="P421">
            <v>0</v>
          </cell>
          <cell r="Q421">
            <v>0</v>
          </cell>
          <cell r="R421">
            <v>21420</v>
          </cell>
          <cell r="S421">
            <v>21420</v>
          </cell>
          <cell r="U421">
            <v>64458.25</v>
          </cell>
          <cell r="V421">
            <v>0</v>
          </cell>
          <cell r="W421">
            <v>780</v>
          </cell>
          <cell r="X421">
            <v>24</v>
          </cell>
          <cell r="Y421">
            <v>248426</v>
          </cell>
          <cell r="Z421">
            <v>0</v>
          </cell>
          <cell r="AA421">
            <v>248426</v>
          </cell>
          <cell r="AB421">
            <v>21420</v>
          </cell>
          <cell r="AC421">
            <v>269846</v>
          </cell>
          <cell r="AD421">
            <v>0</v>
          </cell>
          <cell r="AE421">
            <v>0</v>
          </cell>
          <cell r="AF421">
            <v>0</v>
          </cell>
          <cell r="AG421">
            <v>269846</v>
          </cell>
          <cell r="AI421">
            <v>780</v>
          </cell>
          <cell r="AJ421">
            <v>761</v>
          </cell>
          <cell r="AK421" t="str">
            <v>WHITMAN HANSON</v>
          </cell>
          <cell r="AL421">
            <v>248426</v>
          </cell>
          <cell r="AM421">
            <v>315822</v>
          </cell>
          <cell r="AN421">
            <v>0</v>
          </cell>
          <cell r="AO421">
            <v>12419.5</v>
          </cell>
          <cell r="AP421">
            <v>3261.75</v>
          </cell>
          <cell r="AQ421">
            <v>8719.25</v>
          </cell>
          <cell r="AR421">
            <v>559.25</v>
          </cell>
          <cell r="AS421">
            <v>18078.5</v>
          </cell>
          <cell r="AT421">
            <v>0</v>
          </cell>
          <cell r="AU421">
            <v>43038.25</v>
          </cell>
          <cell r="AV421">
            <v>0</v>
          </cell>
          <cell r="AX421">
            <v>780</v>
          </cell>
          <cell r="AY421" t="str">
            <v>WHITMAN HANSON</v>
          </cell>
          <cell r="BC421">
            <v>0</v>
          </cell>
          <cell r="BF421">
            <v>0</v>
          </cell>
          <cell r="BG421">
            <v>0</v>
          </cell>
          <cell r="BI421">
            <v>0</v>
          </cell>
          <cell r="BJ421">
            <v>0</v>
          </cell>
          <cell r="BK421">
            <v>0</v>
          </cell>
          <cell r="BL421">
            <v>0</v>
          </cell>
          <cell r="BN421">
            <v>0</v>
          </cell>
          <cell r="BO421">
            <v>0</v>
          </cell>
          <cell r="BQ421">
            <v>0</v>
          </cell>
          <cell r="BR421">
            <v>7060.5</v>
          </cell>
          <cell r="BU421">
            <v>0</v>
          </cell>
          <cell r="BV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Q422">
            <v>0</v>
          </cell>
          <cell r="BR422">
            <v>0</v>
          </cell>
          <cell r="BU422">
            <v>0</v>
          </cell>
          <cell r="BV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Q423">
            <v>0</v>
          </cell>
          <cell r="BR423">
            <v>0</v>
          </cell>
          <cell r="BU423">
            <v>0</v>
          </cell>
          <cell r="BV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Q424">
            <v>0</v>
          </cell>
          <cell r="BR424">
            <v>0</v>
          </cell>
          <cell r="BU424">
            <v>0</v>
          </cell>
          <cell r="BV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Q425">
            <v>0</v>
          </cell>
          <cell r="BR425">
            <v>0</v>
          </cell>
          <cell r="BU425">
            <v>0</v>
          </cell>
          <cell r="BV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Q426">
            <v>0</v>
          </cell>
          <cell r="BR426">
            <v>0</v>
          </cell>
          <cell r="BU426">
            <v>0</v>
          </cell>
          <cell r="BV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817</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Q427">
            <v>0</v>
          </cell>
          <cell r="BR427">
            <v>0</v>
          </cell>
          <cell r="BT427" t="str">
            <v>fy15</v>
          </cell>
          <cell r="BU427">
            <v>0</v>
          </cell>
          <cell r="BV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818</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Q428">
            <v>0</v>
          </cell>
          <cell r="BR428">
            <v>0</v>
          </cell>
          <cell r="BU428">
            <v>0</v>
          </cell>
          <cell r="BV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821</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Q429">
            <v>0</v>
          </cell>
          <cell r="BR429">
            <v>0</v>
          </cell>
          <cell r="BU429">
            <v>0</v>
          </cell>
          <cell r="BV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823</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Q430">
            <v>0</v>
          </cell>
          <cell r="BR430">
            <v>0</v>
          </cell>
          <cell r="BU430">
            <v>0</v>
          </cell>
          <cell r="BV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825</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Q431">
            <v>0</v>
          </cell>
          <cell r="BR431">
            <v>0</v>
          </cell>
          <cell r="BU431">
            <v>0</v>
          </cell>
          <cell r="BV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828</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Q432">
            <v>0</v>
          </cell>
          <cell r="BR432">
            <v>0</v>
          </cell>
          <cell r="BU432">
            <v>0</v>
          </cell>
          <cell r="BV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829</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Q433">
            <v>0</v>
          </cell>
          <cell r="BR433">
            <v>0</v>
          </cell>
          <cell r="BU433">
            <v>0</v>
          </cell>
          <cell r="BV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830</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Q434">
            <v>0</v>
          </cell>
          <cell r="BR434">
            <v>0</v>
          </cell>
          <cell r="BU434">
            <v>0</v>
          </cell>
          <cell r="BV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832</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Q435">
            <v>0</v>
          </cell>
          <cell r="BR435">
            <v>0</v>
          </cell>
          <cell r="BU435">
            <v>0</v>
          </cell>
          <cell r="BV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851</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Q436">
            <v>0</v>
          </cell>
          <cell r="BR436">
            <v>0</v>
          </cell>
          <cell r="BU436">
            <v>0</v>
          </cell>
          <cell r="BV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852</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Q437">
            <v>0</v>
          </cell>
          <cell r="BR437">
            <v>0</v>
          </cell>
          <cell r="BU437">
            <v>0</v>
          </cell>
          <cell r="BV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853</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Q438">
            <v>0</v>
          </cell>
          <cell r="BR438">
            <v>0</v>
          </cell>
          <cell r="BU438">
            <v>0</v>
          </cell>
          <cell r="BV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Q439">
            <v>0</v>
          </cell>
          <cell r="BR439">
            <v>0</v>
          </cell>
          <cell r="BU439">
            <v>0</v>
          </cell>
          <cell r="BV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Q440">
            <v>0</v>
          </cell>
          <cell r="BR440">
            <v>0</v>
          </cell>
          <cell r="BU440">
            <v>0</v>
          </cell>
          <cell r="BV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Q441">
            <v>0</v>
          </cell>
          <cell r="BR441">
            <v>0</v>
          </cell>
          <cell r="BU441">
            <v>0</v>
          </cell>
          <cell r="BV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Q442">
            <v>0</v>
          </cell>
          <cell r="BR442">
            <v>0</v>
          </cell>
          <cell r="BU442">
            <v>0</v>
          </cell>
          <cell r="BV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Q443">
            <v>0</v>
          </cell>
          <cell r="BR443">
            <v>0</v>
          </cell>
          <cell r="BU443">
            <v>0</v>
          </cell>
          <cell r="BV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Q444">
            <v>0</v>
          </cell>
          <cell r="BR444">
            <v>0</v>
          </cell>
          <cell r="BU444">
            <v>0</v>
          </cell>
          <cell r="BV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Q445">
            <v>0</v>
          </cell>
          <cell r="BR445">
            <v>0</v>
          </cell>
          <cell r="BU445">
            <v>0</v>
          </cell>
          <cell r="BV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Q446">
            <v>0</v>
          </cell>
          <cell r="BR446">
            <v>0</v>
          </cell>
          <cell r="BU446">
            <v>0</v>
          </cell>
          <cell r="BV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Q447">
            <v>0</v>
          </cell>
          <cell r="BR447">
            <v>0</v>
          </cell>
          <cell r="BU447">
            <v>0</v>
          </cell>
          <cell r="BV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Q448">
            <v>0</v>
          </cell>
          <cell r="BR448">
            <v>0</v>
          </cell>
          <cell r="BU448">
            <v>0</v>
          </cell>
          <cell r="BV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Q449">
            <v>0</v>
          </cell>
          <cell r="BR449">
            <v>0</v>
          </cell>
          <cell r="BU449">
            <v>0</v>
          </cell>
          <cell r="BV449">
            <v>915</v>
          </cell>
        </row>
        <row r="450">
          <cell r="A450">
            <v>999</v>
          </cell>
          <cell r="C450" t="str">
            <v>STATE TOTALS</v>
          </cell>
          <cell r="D450">
            <v>36470</v>
          </cell>
          <cell r="E450">
            <v>457738449.91680002</v>
          </cell>
          <cell r="F450">
            <v>32370849</v>
          </cell>
          <cell r="G450">
            <v>490109298.91680002</v>
          </cell>
          <cell r="I450">
            <v>48129151.000000022</v>
          </cell>
          <cell r="J450" t="str">
            <v>--</v>
          </cell>
          <cell r="K450">
            <v>32370849</v>
          </cell>
          <cell r="L450">
            <v>80500000.000000015</v>
          </cell>
          <cell r="N450">
            <v>409609298.91680002</v>
          </cell>
          <cell r="P450">
            <v>0</v>
          </cell>
          <cell r="Q450">
            <v>48129151.000000022</v>
          </cell>
          <cell r="R450">
            <v>32370849</v>
          </cell>
          <cell r="S450">
            <v>80500000.000000015</v>
          </cell>
          <cell r="U450">
            <v>127637683.91081324</v>
          </cell>
          <cell r="W450">
            <v>440</v>
          </cell>
          <cell r="X450">
            <v>36470</v>
          </cell>
          <cell r="Y450">
            <v>458025789</v>
          </cell>
          <cell r="Z450">
            <v>287339.08320000034</v>
          </cell>
          <cell r="AA450">
            <v>457738449.91680002</v>
          </cell>
          <cell r="AB450">
            <v>32370849</v>
          </cell>
          <cell r="AC450">
            <v>490109298.91680002</v>
          </cell>
          <cell r="AD450">
            <v>0</v>
          </cell>
          <cell r="AE450">
            <v>0</v>
          </cell>
          <cell r="AF450">
            <v>0</v>
          </cell>
          <cell r="AG450">
            <v>490109298.91680002</v>
          </cell>
          <cell r="AI450">
            <v>999</v>
          </cell>
          <cell r="AJ450" t="str">
            <v>S T A T E    T O T A L S</v>
          </cell>
          <cell r="AL450">
            <v>457738449.91680002</v>
          </cell>
          <cell r="AM450">
            <v>411010785.66799307</v>
          </cell>
          <cell r="AN450">
            <v>50895913.248806924</v>
          </cell>
          <cell r="AO450">
            <v>10730484.316383634</v>
          </cell>
          <cell r="AP450">
            <v>12503656.351894166</v>
          </cell>
          <cell r="AQ450">
            <v>9832845.9229027964</v>
          </cell>
          <cell r="AR450">
            <v>5805279.3208257249</v>
          </cell>
          <cell r="AS450">
            <v>5498655.75</v>
          </cell>
          <cell r="AT450">
            <v>0</v>
          </cell>
          <cell r="AU450">
            <v>95266834.910813242</v>
          </cell>
          <cell r="AV450">
            <v>48129151.000000022</v>
          </cell>
          <cell r="AX450">
            <v>999</v>
          </cell>
          <cell r="AZ450">
            <v>0</v>
          </cell>
          <cell r="BA450">
            <v>0</v>
          </cell>
          <cell r="BB450">
            <v>0</v>
          </cell>
          <cell r="BC450">
            <v>0</v>
          </cell>
          <cell r="BD450">
            <v>0</v>
          </cell>
          <cell r="BE450">
            <v>0</v>
          </cell>
          <cell r="BF450">
            <v>0</v>
          </cell>
          <cell r="BG450">
            <v>0</v>
          </cell>
          <cell r="BI450">
            <v>0</v>
          </cell>
          <cell r="BJ450">
            <v>50895913.248806924</v>
          </cell>
          <cell r="BK450">
            <v>50895913.248806924</v>
          </cell>
          <cell r="BL450">
            <v>0</v>
          </cell>
          <cell r="BM450">
            <v>0</v>
          </cell>
          <cell r="BN450">
            <v>0</v>
          </cell>
          <cell r="BO450">
            <v>0</v>
          </cell>
          <cell r="BQ450">
            <v>52001825.467617236</v>
          </cell>
          <cell r="BR450">
            <v>11669419.960900092</v>
          </cell>
          <cell r="BT450" t="str">
            <v>--</v>
          </cell>
          <cell r="BU450">
            <v>-999</v>
          </cell>
        </row>
      </sheetData>
      <sheetData sheetId="18">
        <row r="10">
          <cell r="A10">
            <v>1</v>
          </cell>
          <cell r="B10">
            <v>1</v>
          </cell>
          <cell r="C10" t="str">
            <v>ABINGTON</v>
          </cell>
          <cell r="D10">
            <v>38.626431668449804</v>
          </cell>
          <cell r="E10">
            <v>472911</v>
          </cell>
          <cell r="F10">
            <v>34300</v>
          </cell>
          <cell r="G10">
            <v>507211</v>
          </cell>
          <cell r="I10">
            <v>29662.823111101636</v>
          </cell>
          <cell r="J10">
            <v>0.29672152827127429</v>
          </cell>
          <cell r="K10">
            <v>34300</v>
          </cell>
          <cell r="L10">
            <v>63962.823111101636</v>
          </cell>
          <cell r="N10">
            <v>443248.17688889836</v>
          </cell>
          <cell r="P10">
            <v>0</v>
          </cell>
          <cell r="Q10">
            <v>29662.823111101636</v>
          </cell>
          <cell r="R10">
            <v>34300</v>
          </cell>
          <cell r="S10">
            <v>63962.823111101636</v>
          </cell>
          <cell r="U10">
            <v>134268.55733360449</v>
          </cell>
          <cell r="V10">
            <v>0</v>
          </cell>
          <cell r="W10">
            <v>1</v>
          </cell>
          <cell r="X10">
            <v>38.626431668449804</v>
          </cell>
          <cell r="Y10">
            <v>472911</v>
          </cell>
          <cell r="Z10">
            <v>0</v>
          </cell>
          <cell r="AA10">
            <v>472911</v>
          </cell>
          <cell r="AB10">
            <v>34300</v>
          </cell>
          <cell r="AC10">
            <v>507211</v>
          </cell>
          <cell r="AD10">
            <v>0</v>
          </cell>
          <cell r="AE10">
            <v>0</v>
          </cell>
          <cell r="AF10">
            <v>0</v>
          </cell>
          <cell r="AG10">
            <v>507211</v>
          </cell>
          <cell r="AI10">
            <v>1</v>
          </cell>
          <cell r="AJ10">
            <v>1</v>
          </cell>
          <cell r="AK10" t="str">
            <v>ABINGTON</v>
          </cell>
          <cell r="AL10">
            <v>472911</v>
          </cell>
          <cell r="AM10">
            <v>439357</v>
          </cell>
          <cell r="AN10">
            <v>33554</v>
          </cell>
          <cell r="AO10">
            <v>31270.75</v>
          </cell>
          <cell r="AP10">
            <v>14519.5</v>
          </cell>
          <cell r="AQ10">
            <v>5487.5</v>
          </cell>
          <cell r="AR10">
            <v>9191</v>
          </cell>
          <cell r="AS10">
            <v>6051</v>
          </cell>
          <cell r="AT10">
            <v>-105.1926663954946</v>
          </cell>
          <cell r="AU10">
            <v>99968.557333604505</v>
          </cell>
          <cell r="AV10">
            <v>29662.823111101636</v>
          </cell>
          <cell r="AX10">
            <v>1</v>
          </cell>
          <cell r="AY10" t="str">
            <v>ABINGTON</v>
          </cell>
          <cell r="AZ10">
            <v>0</v>
          </cell>
          <cell r="BA10">
            <v>0</v>
          </cell>
          <cell r="BB10">
            <v>0</v>
          </cell>
          <cell r="BC10">
            <v>0</v>
          </cell>
          <cell r="BD10">
            <v>0</v>
          </cell>
          <cell r="BE10">
            <v>0</v>
          </cell>
          <cell r="BF10">
            <v>0</v>
          </cell>
          <cell r="BG10">
            <v>0</v>
          </cell>
          <cell r="BI10">
            <v>0</v>
          </cell>
          <cell r="BJ10">
            <v>33554</v>
          </cell>
          <cell r="BK10">
            <v>33554</v>
          </cell>
          <cell r="BL10">
            <v>0</v>
          </cell>
          <cell r="BM10">
            <v>-105.1926663954946</v>
          </cell>
          <cell r="BN10">
            <v>-105.1926663954946</v>
          </cell>
          <cell r="BO10">
            <v>-105.1926663954946</v>
          </cell>
          <cell r="BR10">
            <v>0</v>
          </cell>
          <cell r="BS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AZ11">
            <v>0</v>
          </cell>
          <cell r="BA11">
            <v>0</v>
          </cell>
          <cell r="BB11">
            <v>0</v>
          </cell>
          <cell r="BC11">
            <v>0</v>
          </cell>
          <cell r="BD11">
            <v>0</v>
          </cell>
          <cell r="BE11">
            <v>0</v>
          </cell>
          <cell r="BF11">
            <v>0</v>
          </cell>
          <cell r="BG11">
            <v>0</v>
          </cell>
          <cell r="BI11">
            <v>0</v>
          </cell>
          <cell r="BJ11">
            <v>0</v>
          </cell>
          <cell r="BK11">
            <v>0</v>
          </cell>
          <cell r="BL11">
            <v>0</v>
          </cell>
          <cell r="BM11">
            <v>0</v>
          </cell>
          <cell r="BN11">
            <v>0</v>
          </cell>
          <cell r="BO11">
            <v>0</v>
          </cell>
          <cell r="BQ11" t="str">
            <v>fy15</v>
          </cell>
          <cell r="BR11">
            <v>0</v>
          </cell>
          <cell r="BS11">
            <v>2</v>
          </cell>
        </row>
        <row r="12">
          <cell r="A12">
            <v>3</v>
          </cell>
          <cell r="B12">
            <v>3</v>
          </cell>
          <cell r="C12" t="str">
            <v>ACUSHNET</v>
          </cell>
          <cell r="D12">
            <v>0</v>
          </cell>
          <cell r="E12">
            <v>0</v>
          </cell>
          <cell r="F12">
            <v>0</v>
          </cell>
          <cell r="G12">
            <v>0</v>
          </cell>
          <cell r="I12">
            <v>-1.630665878983109</v>
          </cell>
          <cell r="J12">
            <v>-3.3752859051893011E-3</v>
          </cell>
          <cell r="K12">
            <v>0</v>
          </cell>
          <cell r="L12">
            <v>-1.630665878983109</v>
          </cell>
          <cell r="N12">
            <v>1.630665878983109</v>
          </cell>
          <cell r="P12">
            <v>0</v>
          </cell>
          <cell r="Q12">
            <v>-1.630665878983109</v>
          </cell>
          <cell r="R12">
            <v>0</v>
          </cell>
          <cell r="S12">
            <v>-1.630665878983109</v>
          </cell>
          <cell r="U12">
            <v>483.11933412101689</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-1.630665878983109</v>
          </cell>
          <cell r="AU12">
            <v>483.11933412101689</v>
          </cell>
          <cell r="AV12">
            <v>-1.630665878983109</v>
          </cell>
          <cell r="AX12">
            <v>3</v>
          </cell>
          <cell r="AY12" t="str">
            <v>ACUSHNET</v>
          </cell>
          <cell r="AZ12">
            <v>0</v>
          </cell>
          <cell r="BA12">
            <v>0</v>
          </cell>
          <cell r="BB12">
            <v>0</v>
          </cell>
          <cell r="BC12">
            <v>0</v>
          </cell>
          <cell r="BD12">
            <v>0</v>
          </cell>
          <cell r="BE12">
            <v>0</v>
          </cell>
          <cell r="BF12">
            <v>0</v>
          </cell>
          <cell r="BG12">
            <v>0</v>
          </cell>
          <cell r="BI12">
            <v>0</v>
          </cell>
          <cell r="BJ12">
            <v>0</v>
          </cell>
          <cell r="BK12">
            <v>0</v>
          </cell>
          <cell r="BL12">
            <v>0</v>
          </cell>
          <cell r="BM12">
            <v>-1.630665878983109</v>
          </cell>
          <cell r="BN12">
            <v>-1.630665878983109</v>
          </cell>
          <cell r="BO12">
            <v>-1.630665878983109</v>
          </cell>
          <cell r="BR12">
            <v>0</v>
          </cell>
          <cell r="BS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AZ13">
            <v>0</v>
          </cell>
          <cell r="BA13">
            <v>0</v>
          </cell>
          <cell r="BB13">
            <v>0</v>
          </cell>
          <cell r="BC13">
            <v>0</v>
          </cell>
          <cell r="BD13">
            <v>0</v>
          </cell>
          <cell r="BE13">
            <v>0</v>
          </cell>
          <cell r="BF13">
            <v>0</v>
          </cell>
          <cell r="BG13">
            <v>0</v>
          </cell>
          <cell r="BI13">
            <v>0</v>
          </cell>
          <cell r="BJ13">
            <v>0</v>
          </cell>
          <cell r="BK13">
            <v>0</v>
          </cell>
          <cell r="BL13">
            <v>0</v>
          </cell>
          <cell r="BM13">
            <v>0</v>
          </cell>
          <cell r="BN13">
            <v>0</v>
          </cell>
          <cell r="BO13">
            <v>0</v>
          </cell>
          <cell r="BR13">
            <v>0</v>
          </cell>
          <cell r="BS13">
            <v>4</v>
          </cell>
        </row>
        <row r="14">
          <cell r="A14">
            <v>5</v>
          </cell>
          <cell r="B14">
            <v>5</v>
          </cell>
          <cell r="C14" t="str">
            <v>AGAWAM</v>
          </cell>
          <cell r="D14">
            <v>16.006944444444443</v>
          </cell>
          <cell r="E14">
            <v>208533</v>
          </cell>
          <cell r="F14">
            <v>14276</v>
          </cell>
          <cell r="G14">
            <v>222809</v>
          </cell>
          <cell r="I14">
            <v>-58.371783390597557</v>
          </cell>
          <cell r="J14">
            <v>-1.6231911034325481E-3</v>
          </cell>
          <cell r="K14">
            <v>14276</v>
          </cell>
          <cell r="L14">
            <v>14217.628216609402</v>
          </cell>
          <cell r="N14">
            <v>208591.37178339058</v>
          </cell>
          <cell r="P14">
            <v>0</v>
          </cell>
          <cell r="Q14">
            <v>-58.371783390597557</v>
          </cell>
          <cell r="R14">
            <v>14276</v>
          </cell>
          <cell r="S14">
            <v>14217.628216609402</v>
          </cell>
          <cell r="U14">
            <v>50237.128216609402</v>
          </cell>
          <cell r="V14">
            <v>0</v>
          </cell>
          <cell r="W14">
            <v>5</v>
          </cell>
          <cell r="X14">
            <v>16.006944444444443</v>
          </cell>
          <cell r="Y14">
            <v>208533</v>
          </cell>
          <cell r="Z14">
            <v>0</v>
          </cell>
          <cell r="AA14">
            <v>208533</v>
          </cell>
          <cell r="AB14">
            <v>14276</v>
          </cell>
          <cell r="AC14">
            <v>222809</v>
          </cell>
          <cell r="AD14">
            <v>0</v>
          </cell>
          <cell r="AE14">
            <v>0</v>
          </cell>
          <cell r="AF14">
            <v>0</v>
          </cell>
          <cell r="AG14">
            <v>222809</v>
          </cell>
          <cell r="AI14">
            <v>5</v>
          </cell>
          <cell r="AJ14">
            <v>5</v>
          </cell>
          <cell r="AK14" t="str">
            <v>AGAWAM</v>
          </cell>
          <cell r="AL14">
            <v>208533</v>
          </cell>
          <cell r="AM14">
            <v>210559</v>
          </cell>
          <cell r="AN14">
            <v>0</v>
          </cell>
          <cell r="AO14">
            <v>17352.25</v>
          </cell>
          <cell r="AP14">
            <v>6025</v>
          </cell>
          <cell r="AQ14">
            <v>0</v>
          </cell>
          <cell r="AR14">
            <v>7994</v>
          </cell>
          <cell r="AS14">
            <v>4648.25</v>
          </cell>
          <cell r="AT14">
            <v>-58.371783390597557</v>
          </cell>
          <cell r="AU14">
            <v>35961.128216609402</v>
          </cell>
          <cell r="AV14">
            <v>-58.371783390597557</v>
          </cell>
          <cell r="AX14">
            <v>5</v>
          </cell>
          <cell r="AY14" t="str">
            <v>AGAWAM</v>
          </cell>
          <cell r="AZ14">
            <v>0</v>
          </cell>
          <cell r="BA14">
            <v>0</v>
          </cell>
          <cell r="BB14">
            <v>0</v>
          </cell>
          <cell r="BC14">
            <v>0</v>
          </cell>
          <cell r="BD14">
            <v>0</v>
          </cell>
          <cell r="BE14">
            <v>0</v>
          </cell>
          <cell r="BF14">
            <v>0</v>
          </cell>
          <cell r="BG14">
            <v>0</v>
          </cell>
          <cell r="BI14">
            <v>0</v>
          </cell>
          <cell r="BJ14">
            <v>0</v>
          </cell>
          <cell r="BK14">
            <v>0</v>
          </cell>
          <cell r="BL14">
            <v>0</v>
          </cell>
          <cell r="BM14">
            <v>-58.371783390597557</v>
          </cell>
          <cell r="BN14">
            <v>-58.371783390597557</v>
          </cell>
          <cell r="BO14">
            <v>-58.371783390597557</v>
          </cell>
          <cell r="BR14">
            <v>0</v>
          </cell>
          <cell r="BS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AZ15">
            <v>0</v>
          </cell>
          <cell r="BA15">
            <v>0</v>
          </cell>
          <cell r="BB15">
            <v>0</v>
          </cell>
          <cell r="BC15">
            <v>0</v>
          </cell>
          <cell r="BD15">
            <v>0</v>
          </cell>
          <cell r="BE15">
            <v>0</v>
          </cell>
          <cell r="BF15">
            <v>0</v>
          </cell>
          <cell r="BG15">
            <v>0</v>
          </cell>
          <cell r="BI15">
            <v>0</v>
          </cell>
          <cell r="BJ15">
            <v>0</v>
          </cell>
          <cell r="BK15">
            <v>0</v>
          </cell>
          <cell r="BL15">
            <v>0</v>
          </cell>
          <cell r="BM15">
            <v>0</v>
          </cell>
          <cell r="BN15">
            <v>0</v>
          </cell>
          <cell r="BO15">
            <v>0</v>
          </cell>
          <cell r="BR15">
            <v>0</v>
          </cell>
          <cell r="BS15">
            <v>6</v>
          </cell>
        </row>
        <row r="16">
          <cell r="A16">
            <v>7</v>
          </cell>
          <cell r="B16">
            <v>7</v>
          </cell>
          <cell r="C16" t="str">
            <v>AMESBURY</v>
          </cell>
          <cell r="D16">
            <v>54</v>
          </cell>
          <cell r="E16">
            <v>592014</v>
          </cell>
          <cell r="F16">
            <v>48222</v>
          </cell>
          <cell r="G16">
            <v>640236</v>
          </cell>
          <cell r="I16">
            <v>95182.418690353225</v>
          </cell>
          <cell r="J16">
            <v>0.61549675585810071</v>
          </cell>
          <cell r="K16">
            <v>48222</v>
          </cell>
          <cell r="L16">
            <v>143404.41869035322</v>
          </cell>
          <cell r="N16">
            <v>496831.58130964678</v>
          </cell>
          <cell r="P16">
            <v>0</v>
          </cell>
          <cell r="Q16">
            <v>95182.418690353225</v>
          </cell>
          <cell r="R16">
            <v>48222</v>
          </cell>
          <cell r="S16">
            <v>143404.41869035322</v>
          </cell>
          <cell r="U16">
            <v>202865.25</v>
          </cell>
          <cell r="V16">
            <v>0</v>
          </cell>
          <cell r="W16">
            <v>7</v>
          </cell>
          <cell r="X16">
            <v>54</v>
          </cell>
          <cell r="Y16">
            <v>592014</v>
          </cell>
          <cell r="Z16">
            <v>0</v>
          </cell>
          <cell r="AA16">
            <v>592014</v>
          </cell>
          <cell r="AB16">
            <v>48222</v>
          </cell>
          <cell r="AC16">
            <v>640236</v>
          </cell>
          <cell r="AD16">
            <v>0</v>
          </cell>
          <cell r="AE16">
            <v>0</v>
          </cell>
          <cell r="AF16">
            <v>0</v>
          </cell>
          <cell r="AG16">
            <v>640236</v>
          </cell>
          <cell r="AI16">
            <v>7</v>
          </cell>
          <cell r="AJ16">
            <v>7</v>
          </cell>
          <cell r="AK16" t="str">
            <v>AMESBURY</v>
          </cell>
          <cell r="AL16">
            <v>592014</v>
          </cell>
          <cell r="AM16">
            <v>484726</v>
          </cell>
          <cell r="AN16">
            <v>107288</v>
          </cell>
          <cell r="AO16">
            <v>0</v>
          </cell>
          <cell r="AP16">
            <v>0</v>
          </cell>
          <cell r="AQ16">
            <v>20828.75</v>
          </cell>
          <cell r="AR16">
            <v>26526.5</v>
          </cell>
          <cell r="AS16">
            <v>0</v>
          </cell>
          <cell r="AT16">
            <v>0</v>
          </cell>
          <cell r="AU16">
            <v>154643.25</v>
          </cell>
          <cell r="AV16">
            <v>95182.418690353225</v>
          </cell>
          <cell r="AX16">
            <v>7</v>
          </cell>
          <cell r="AY16" t="str">
            <v>AMESBURY</v>
          </cell>
          <cell r="AZ16">
            <v>0</v>
          </cell>
          <cell r="BA16">
            <v>0</v>
          </cell>
          <cell r="BB16">
            <v>0</v>
          </cell>
          <cell r="BC16">
            <v>0</v>
          </cell>
          <cell r="BD16">
            <v>0</v>
          </cell>
          <cell r="BE16">
            <v>0</v>
          </cell>
          <cell r="BF16">
            <v>0</v>
          </cell>
          <cell r="BG16">
            <v>0</v>
          </cell>
          <cell r="BI16">
            <v>0</v>
          </cell>
          <cell r="BJ16">
            <v>107288</v>
          </cell>
          <cell r="BK16">
            <v>107288</v>
          </cell>
          <cell r="BL16">
            <v>0</v>
          </cell>
          <cell r="BM16">
            <v>0</v>
          </cell>
          <cell r="BN16">
            <v>0</v>
          </cell>
          <cell r="BO16">
            <v>0</v>
          </cell>
          <cell r="BR16">
            <v>0</v>
          </cell>
          <cell r="BS16">
            <v>7</v>
          </cell>
        </row>
        <row r="17">
          <cell r="A17">
            <v>8</v>
          </cell>
          <cell r="B17">
            <v>8</v>
          </cell>
          <cell r="C17" t="str">
            <v>AMHERST</v>
          </cell>
          <cell r="D17">
            <v>83.045198141827825</v>
          </cell>
          <cell r="E17">
            <v>1329570</v>
          </cell>
          <cell r="F17">
            <v>70482</v>
          </cell>
          <cell r="G17">
            <v>1400052</v>
          </cell>
          <cell r="I17">
            <v>55906.424558957726</v>
          </cell>
          <cell r="J17">
            <v>0.20968277285855305</v>
          </cell>
          <cell r="K17">
            <v>70482</v>
          </cell>
          <cell r="L17">
            <v>126388.42455895772</v>
          </cell>
          <cell r="N17">
            <v>1273663.5754410422</v>
          </cell>
          <cell r="P17">
            <v>71992</v>
          </cell>
          <cell r="Q17">
            <v>55906.424558957726</v>
          </cell>
          <cell r="R17">
            <v>74159</v>
          </cell>
          <cell r="S17">
            <v>198380.42455895772</v>
          </cell>
          <cell r="U17">
            <v>409097.83273932978</v>
          </cell>
          <cell r="V17">
            <v>0</v>
          </cell>
          <cell r="W17">
            <v>8</v>
          </cell>
          <cell r="X17">
            <v>83.045198141827825</v>
          </cell>
          <cell r="Y17">
            <v>1329570</v>
          </cell>
          <cell r="Z17">
            <v>0</v>
          </cell>
          <cell r="AA17">
            <v>1329570</v>
          </cell>
          <cell r="AB17">
            <v>70482</v>
          </cell>
          <cell r="AC17">
            <v>1400052</v>
          </cell>
          <cell r="AD17">
            <v>68315</v>
          </cell>
          <cell r="AE17">
            <v>3677</v>
          </cell>
          <cell r="AF17">
            <v>71992</v>
          </cell>
          <cell r="AG17">
            <v>1472044</v>
          </cell>
          <cell r="AI17">
            <v>8</v>
          </cell>
          <cell r="AJ17">
            <v>8</v>
          </cell>
          <cell r="AK17" t="str">
            <v>AMHERST</v>
          </cell>
          <cell r="AL17">
            <v>1329570</v>
          </cell>
          <cell r="AM17">
            <v>1266289</v>
          </cell>
          <cell r="AN17">
            <v>63281</v>
          </cell>
          <cell r="AO17">
            <v>69685.5</v>
          </cell>
          <cell r="AP17">
            <v>39206.75</v>
          </cell>
          <cell r="AQ17">
            <v>27995.5</v>
          </cell>
          <cell r="AR17">
            <v>40816.75</v>
          </cell>
          <cell r="AS17">
            <v>25872.75</v>
          </cell>
          <cell r="AT17">
            <v>-234.41726067021955</v>
          </cell>
          <cell r="AU17">
            <v>266623.83273932978</v>
          </cell>
          <cell r="AV17">
            <v>55906.424558957726</v>
          </cell>
          <cell r="AX17">
            <v>8</v>
          </cell>
          <cell r="AY17" t="str">
            <v>AMHERST</v>
          </cell>
          <cell r="AZ17">
            <v>0</v>
          </cell>
          <cell r="BA17">
            <v>0</v>
          </cell>
          <cell r="BB17">
            <v>0</v>
          </cell>
          <cell r="BC17">
            <v>0</v>
          </cell>
          <cell r="BD17">
            <v>0</v>
          </cell>
          <cell r="BE17">
            <v>0</v>
          </cell>
          <cell r="BF17">
            <v>0</v>
          </cell>
          <cell r="BG17">
            <v>0</v>
          </cell>
          <cell r="BI17">
            <v>0</v>
          </cell>
          <cell r="BJ17">
            <v>63281</v>
          </cell>
          <cell r="BK17">
            <v>63281</v>
          </cell>
          <cell r="BL17">
            <v>0</v>
          </cell>
          <cell r="BM17">
            <v>-234.41726067021955</v>
          </cell>
          <cell r="BN17">
            <v>-234.41726067021955</v>
          </cell>
          <cell r="BO17">
            <v>-234.41726067021955</v>
          </cell>
          <cell r="BR17">
            <v>0</v>
          </cell>
          <cell r="BS17">
            <v>8</v>
          </cell>
        </row>
        <row r="18">
          <cell r="A18">
            <v>9</v>
          </cell>
          <cell r="B18">
            <v>9</v>
          </cell>
          <cell r="C18" t="str">
            <v>ANDOVER</v>
          </cell>
          <cell r="D18">
            <v>12.512195121951219</v>
          </cell>
          <cell r="E18">
            <v>203835</v>
          </cell>
          <cell r="F18">
            <v>11138</v>
          </cell>
          <cell r="G18">
            <v>214973</v>
          </cell>
          <cell r="I18">
            <v>99015.95668443598</v>
          </cell>
          <cell r="J18">
            <v>0.77693066168265335</v>
          </cell>
          <cell r="K18">
            <v>11138</v>
          </cell>
          <cell r="L18">
            <v>110153.95668443598</v>
          </cell>
          <cell r="N18">
            <v>104819.04331556402</v>
          </cell>
          <cell r="P18">
            <v>0</v>
          </cell>
          <cell r="Q18">
            <v>99015.95668443598</v>
          </cell>
          <cell r="R18">
            <v>11138</v>
          </cell>
          <cell r="S18">
            <v>110153.95668443598</v>
          </cell>
          <cell r="U18">
            <v>138583.03669090645</v>
          </cell>
          <cell r="V18">
            <v>0</v>
          </cell>
          <cell r="W18">
            <v>9</v>
          </cell>
          <cell r="X18">
            <v>12.512195121951219</v>
          </cell>
          <cell r="Y18">
            <v>203835</v>
          </cell>
          <cell r="Z18">
            <v>0</v>
          </cell>
          <cell r="AA18">
            <v>203835</v>
          </cell>
          <cell r="AB18">
            <v>11138</v>
          </cell>
          <cell r="AC18">
            <v>214973</v>
          </cell>
          <cell r="AD18">
            <v>0</v>
          </cell>
          <cell r="AE18">
            <v>0</v>
          </cell>
          <cell r="AF18">
            <v>0</v>
          </cell>
          <cell r="AG18">
            <v>214973</v>
          </cell>
          <cell r="AI18">
            <v>9</v>
          </cell>
          <cell r="AJ18">
            <v>9</v>
          </cell>
          <cell r="AK18" t="str">
            <v>ANDOVER</v>
          </cell>
          <cell r="AL18">
            <v>203835</v>
          </cell>
          <cell r="AM18">
            <v>92191</v>
          </cell>
          <cell r="AN18">
            <v>111644</v>
          </cell>
          <cell r="AO18">
            <v>9204.5</v>
          </cell>
          <cell r="AP18">
            <v>6627.5</v>
          </cell>
          <cell r="AQ18">
            <v>0</v>
          </cell>
          <cell r="AR18">
            <v>0</v>
          </cell>
          <cell r="AS18">
            <v>0</v>
          </cell>
          <cell r="AT18">
            <v>-30.963309093553107</v>
          </cell>
          <cell r="AU18">
            <v>127445.03669090645</v>
          </cell>
          <cell r="AV18">
            <v>99015.95668443598</v>
          </cell>
          <cell r="AX18">
            <v>9</v>
          </cell>
          <cell r="AY18" t="str">
            <v>ANDOVER</v>
          </cell>
          <cell r="AZ18">
            <v>0</v>
          </cell>
          <cell r="BA18">
            <v>0</v>
          </cell>
          <cell r="BB18">
            <v>0</v>
          </cell>
          <cell r="BC18">
            <v>0</v>
          </cell>
          <cell r="BD18">
            <v>0</v>
          </cell>
          <cell r="BE18">
            <v>0</v>
          </cell>
          <cell r="BF18">
            <v>0</v>
          </cell>
          <cell r="BG18">
            <v>0</v>
          </cell>
          <cell r="BI18">
            <v>0</v>
          </cell>
          <cell r="BJ18">
            <v>111644</v>
          </cell>
          <cell r="BK18">
            <v>111644</v>
          </cell>
          <cell r="BL18">
            <v>0</v>
          </cell>
          <cell r="BM18">
            <v>-30.963309093553107</v>
          </cell>
          <cell r="BN18">
            <v>-30.963309093553107</v>
          </cell>
          <cell r="BO18">
            <v>-30.963309093553107</v>
          </cell>
          <cell r="BR18">
            <v>0</v>
          </cell>
          <cell r="BS18">
            <v>9</v>
          </cell>
        </row>
        <row r="19">
          <cell r="A19">
            <v>10</v>
          </cell>
          <cell r="B19">
            <v>10</v>
          </cell>
          <cell r="C19" t="str">
            <v>ARLINGTON</v>
          </cell>
          <cell r="D19">
            <v>9.5455473856209156</v>
          </cell>
          <cell r="E19">
            <v>122380</v>
          </cell>
          <cell r="F19">
            <v>8120</v>
          </cell>
          <cell r="G19">
            <v>130500</v>
          </cell>
          <cell r="I19">
            <v>0</v>
          </cell>
          <cell r="J19">
            <v>0</v>
          </cell>
          <cell r="K19">
            <v>8120</v>
          </cell>
          <cell r="L19">
            <v>8120</v>
          </cell>
          <cell r="N19">
            <v>122380</v>
          </cell>
          <cell r="P19">
            <v>0</v>
          </cell>
          <cell r="Q19">
            <v>0</v>
          </cell>
          <cell r="R19">
            <v>8120</v>
          </cell>
          <cell r="S19">
            <v>8120</v>
          </cell>
          <cell r="U19">
            <v>57159.5</v>
          </cell>
          <cell r="V19">
            <v>0</v>
          </cell>
          <cell r="W19">
            <v>10</v>
          </cell>
          <cell r="X19">
            <v>9.5455473856209156</v>
          </cell>
          <cell r="Y19">
            <v>122380</v>
          </cell>
          <cell r="Z19">
            <v>0</v>
          </cell>
          <cell r="AA19">
            <v>122380</v>
          </cell>
          <cell r="AB19">
            <v>8120</v>
          </cell>
          <cell r="AC19">
            <v>130500</v>
          </cell>
          <cell r="AD19">
            <v>0</v>
          </cell>
          <cell r="AE19">
            <v>0</v>
          </cell>
          <cell r="AF19">
            <v>0</v>
          </cell>
          <cell r="AG19">
            <v>130500</v>
          </cell>
          <cell r="AI19">
            <v>10</v>
          </cell>
          <cell r="AJ19">
            <v>10</v>
          </cell>
          <cell r="AK19" t="str">
            <v>ARLINGTON</v>
          </cell>
          <cell r="AL19">
            <v>122380</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R19">
            <v>0</v>
          </cell>
          <cell r="BS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AZ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R20">
            <v>0</v>
          </cell>
          <cell r="BS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AZ21">
            <v>0</v>
          </cell>
          <cell r="BA21">
            <v>0</v>
          </cell>
          <cell r="BB21">
            <v>0</v>
          </cell>
          <cell r="BC21">
            <v>0</v>
          </cell>
          <cell r="BD21">
            <v>0</v>
          </cell>
          <cell r="BE21">
            <v>0</v>
          </cell>
          <cell r="BF21">
            <v>0</v>
          </cell>
          <cell r="BG21">
            <v>0</v>
          </cell>
          <cell r="BI21">
            <v>0</v>
          </cell>
          <cell r="BJ21">
            <v>0</v>
          </cell>
          <cell r="BK21">
            <v>0</v>
          </cell>
          <cell r="BL21">
            <v>0</v>
          </cell>
          <cell r="BM21">
            <v>0</v>
          </cell>
          <cell r="BN21">
            <v>0</v>
          </cell>
          <cell r="BO21">
            <v>0</v>
          </cell>
          <cell r="BR21">
            <v>0</v>
          </cell>
          <cell r="BS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AZ22">
            <v>0</v>
          </cell>
          <cell r="BA22">
            <v>0</v>
          </cell>
          <cell r="BB22">
            <v>0</v>
          </cell>
          <cell r="BC22">
            <v>0</v>
          </cell>
          <cell r="BD22">
            <v>0</v>
          </cell>
          <cell r="BE22">
            <v>0</v>
          </cell>
          <cell r="BF22">
            <v>0</v>
          </cell>
          <cell r="BG22">
            <v>0</v>
          </cell>
          <cell r="BI22">
            <v>0</v>
          </cell>
          <cell r="BJ22">
            <v>0</v>
          </cell>
          <cell r="BK22">
            <v>0</v>
          </cell>
          <cell r="BL22">
            <v>0</v>
          </cell>
          <cell r="BM22">
            <v>0</v>
          </cell>
          <cell r="BN22">
            <v>0</v>
          </cell>
          <cell r="BO22">
            <v>0</v>
          </cell>
          <cell r="BR22">
            <v>0</v>
          </cell>
          <cell r="BS22">
            <v>13</v>
          </cell>
        </row>
        <row r="23">
          <cell r="A23">
            <v>14</v>
          </cell>
          <cell r="B23">
            <v>14</v>
          </cell>
          <cell r="C23" t="str">
            <v>ASHLAND</v>
          </cell>
          <cell r="D23">
            <v>69.922297297297291</v>
          </cell>
          <cell r="E23">
            <v>823380</v>
          </cell>
          <cell r="F23">
            <v>60720</v>
          </cell>
          <cell r="G23">
            <v>884100</v>
          </cell>
          <cell r="I23">
            <v>-4.5471946403622496</v>
          </cell>
          <cell r="J23">
            <v>-4.4169518570422596E-5</v>
          </cell>
          <cell r="K23">
            <v>60720</v>
          </cell>
          <cell r="L23">
            <v>60715.452805359637</v>
          </cell>
          <cell r="N23">
            <v>823384.54719464038</v>
          </cell>
          <cell r="P23">
            <v>11203</v>
          </cell>
          <cell r="Q23">
            <v>-4.5471946403622496</v>
          </cell>
          <cell r="R23">
            <v>61533</v>
          </cell>
          <cell r="S23">
            <v>71918.452805359644</v>
          </cell>
          <cell r="U23">
            <v>174871.70280535964</v>
          </cell>
          <cell r="V23">
            <v>0</v>
          </cell>
          <cell r="W23">
            <v>14</v>
          </cell>
          <cell r="X23">
            <v>69.922297297297291</v>
          </cell>
          <cell r="Y23">
            <v>823380</v>
          </cell>
          <cell r="Z23">
            <v>0</v>
          </cell>
          <cell r="AA23">
            <v>823380</v>
          </cell>
          <cell r="AB23">
            <v>60720</v>
          </cell>
          <cell r="AC23">
            <v>884100</v>
          </cell>
          <cell r="AD23">
            <v>10390</v>
          </cell>
          <cell r="AE23">
            <v>813</v>
          </cell>
          <cell r="AF23">
            <v>11203</v>
          </cell>
          <cell r="AG23">
            <v>895303</v>
          </cell>
          <cell r="AI23">
            <v>14</v>
          </cell>
          <cell r="AJ23">
            <v>14</v>
          </cell>
          <cell r="AK23" t="str">
            <v>ASHLAND</v>
          </cell>
          <cell r="AL23">
            <v>823380</v>
          </cell>
          <cell r="AM23">
            <v>916518</v>
          </cell>
          <cell r="AN23">
            <v>0</v>
          </cell>
          <cell r="AO23">
            <v>1351.75</v>
          </cell>
          <cell r="AP23">
            <v>31181.5</v>
          </cell>
          <cell r="AQ23">
            <v>21500</v>
          </cell>
          <cell r="AR23">
            <v>7716.25</v>
          </cell>
          <cell r="AS23">
            <v>41203.75</v>
          </cell>
          <cell r="AT23">
            <v>-4.5471946403622496</v>
          </cell>
          <cell r="AU23">
            <v>102948.70280535964</v>
          </cell>
          <cell r="AV23">
            <v>-4.5471946403622496</v>
          </cell>
          <cell r="AX23">
            <v>14</v>
          </cell>
          <cell r="AY23" t="str">
            <v>ASHLAND</v>
          </cell>
          <cell r="AZ23">
            <v>0</v>
          </cell>
          <cell r="BA23">
            <v>0</v>
          </cell>
          <cell r="BB23">
            <v>0</v>
          </cell>
          <cell r="BC23">
            <v>0</v>
          </cell>
          <cell r="BD23">
            <v>0</v>
          </cell>
          <cell r="BE23">
            <v>0</v>
          </cell>
          <cell r="BF23">
            <v>0</v>
          </cell>
          <cell r="BG23">
            <v>0</v>
          </cell>
          <cell r="BI23">
            <v>0</v>
          </cell>
          <cell r="BJ23">
            <v>0</v>
          </cell>
          <cell r="BK23">
            <v>0</v>
          </cell>
          <cell r="BL23">
            <v>0</v>
          </cell>
          <cell r="BM23">
            <v>-4.5471946403622496</v>
          </cell>
          <cell r="BN23">
            <v>-4.5471946403622496</v>
          </cell>
          <cell r="BO23">
            <v>-4.5471946403622496</v>
          </cell>
          <cell r="BR23">
            <v>0</v>
          </cell>
          <cell r="BS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R24">
            <v>0</v>
          </cell>
          <cell r="BS24">
            <v>15</v>
          </cell>
        </row>
        <row r="25">
          <cell r="A25">
            <v>16</v>
          </cell>
          <cell r="B25">
            <v>16</v>
          </cell>
          <cell r="C25" t="str">
            <v>ATTLEBORO</v>
          </cell>
          <cell r="D25">
            <v>303.15172413793107</v>
          </cell>
          <cell r="E25">
            <v>2816255</v>
          </cell>
          <cell r="F25">
            <v>269563</v>
          </cell>
          <cell r="G25">
            <v>3085818</v>
          </cell>
          <cell r="I25">
            <v>0</v>
          </cell>
          <cell r="J25">
            <v>0</v>
          </cell>
          <cell r="K25">
            <v>269563</v>
          </cell>
          <cell r="L25">
            <v>269563</v>
          </cell>
          <cell r="N25">
            <v>2816255</v>
          </cell>
          <cell r="P25">
            <v>13176</v>
          </cell>
          <cell r="Q25">
            <v>0</v>
          </cell>
          <cell r="R25">
            <v>270715</v>
          </cell>
          <cell r="S25">
            <v>282739</v>
          </cell>
          <cell r="U25">
            <v>457453.25</v>
          </cell>
          <cell r="V25">
            <v>0</v>
          </cell>
          <cell r="W25">
            <v>16</v>
          </cell>
          <cell r="X25">
            <v>303.15172413793107</v>
          </cell>
          <cell r="Y25">
            <v>2816255</v>
          </cell>
          <cell r="Z25">
            <v>0</v>
          </cell>
          <cell r="AA25">
            <v>2816255</v>
          </cell>
          <cell r="AB25">
            <v>269563</v>
          </cell>
          <cell r="AC25">
            <v>3085818</v>
          </cell>
          <cell r="AD25">
            <v>12024</v>
          </cell>
          <cell r="AE25">
            <v>1152</v>
          </cell>
          <cell r="AF25">
            <v>13176</v>
          </cell>
          <cell r="AG25">
            <v>3098994</v>
          </cell>
          <cell r="AI25">
            <v>16</v>
          </cell>
          <cell r="AJ25">
            <v>16</v>
          </cell>
          <cell r="AK25" t="str">
            <v>ATTLEBORO</v>
          </cell>
          <cell r="AL25">
            <v>2816255</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AZ25">
            <v>0</v>
          </cell>
          <cell r="BA25">
            <v>0</v>
          </cell>
          <cell r="BB25">
            <v>0</v>
          </cell>
          <cell r="BC25">
            <v>0</v>
          </cell>
          <cell r="BD25">
            <v>0</v>
          </cell>
          <cell r="BE25">
            <v>0</v>
          </cell>
          <cell r="BF25">
            <v>0</v>
          </cell>
          <cell r="BG25">
            <v>0</v>
          </cell>
          <cell r="BI25">
            <v>0</v>
          </cell>
          <cell r="BJ25">
            <v>0</v>
          </cell>
          <cell r="BK25">
            <v>0</v>
          </cell>
          <cell r="BL25">
            <v>0</v>
          </cell>
          <cell r="BM25">
            <v>0</v>
          </cell>
          <cell r="BN25">
            <v>0</v>
          </cell>
          <cell r="BO25">
            <v>0</v>
          </cell>
          <cell r="BR25">
            <v>0</v>
          </cell>
          <cell r="BS25">
            <v>16</v>
          </cell>
        </row>
        <row r="26">
          <cell r="A26">
            <v>17</v>
          </cell>
          <cell r="B26">
            <v>17</v>
          </cell>
          <cell r="C26" t="str">
            <v>AUBURN</v>
          </cell>
          <cell r="D26">
            <v>15.442567567567567</v>
          </cell>
          <cell r="E26">
            <v>210790</v>
          </cell>
          <cell r="F26">
            <v>13772</v>
          </cell>
          <cell r="G26">
            <v>224562</v>
          </cell>
          <cell r="I26">
            <v>0</v>
          </cell>
          <cell r="J26">
            <v>0</v>
          </cell>
          <cell r="K26">
            <v>13772</v>
          </cell>
          <cell r="L26">
            <v>13772</v>
          </cell>
          <cell r="N26">
            <v>210790</v>
          </cell>
          <cell r="P26">
            <v>0</v>
          </cell>
          <cell r="Q26">
            <v>0</v>
          </cell>
          <cell r="R26">
            <v>13772</v>
          </cell>
          <cell r="S26">
            <v>13772</v>
          </cell>
          <cell r="U26">
            <v>40587.5</v>
          </cell>
          <cell r="V26">
            <v>0</v>
          </cell>
          <cell r="W26">
            <v>17</v>
          </cell>
          <cell r="X26">
            <v>15.442567567567567</v>
          </cell>
          <cell r="Y26">
            <v>210790</v>
          </cell>
          <cell r="Z26">
            <v>0</v>
          </cell>
          <cell r="AA26">
            <v>210790</v>
          </cell>
          <cell r="AB26">
            <v>13772</v>
          </cell>
          <cell r="AC26">
            <v>224562</v>
          </cell>
          <cell r="AD26">
            <v>0</v>
          </cell>
          <cell r="AE26">
            <v>0</v>
          </cell>
          <cell r="AF26">
            <v>0</v>
          </cell>
          <cell r="AG26">
            <v>224562</v>
          </cell>
          <cell r="AI26">
            <v>17</v>
          </cell>
          <cell r="AJ26">
            <v>17</v>
          </cell>
          <cell r="AK26" t="str">
            <v>AUBURN</v>
          </cell>
          <cell r="AL26">
            <v>210790</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AZ26">
            <v>0</v>
          </cell>
          <cell r="BA26">
            <v>0</v>
          </cell>
          <cell r="BB26">
            <v>0</v>
          </cell>
          <cell r="BC26">
            <v>0</v>
          </cell>
          <cell r="BD26">
            <v>0</v>
          </cell>
          <cell r="BE26">
            <v>0</v>
          </cell>
          <cell r="BF26">
            <v>0</v>
          </cell>
          <cell r="BG26">
            <v>0</v>
          </cell>
          <cell r="BI26">
            <v>0</v>
          </cell>
          <cell r="BJ26">
            <v>0</v>
          </cell>
          <cell r="BK26">
            <v>0</v>
          </cell>
          <cell r="BL26">
            <v>0</v>
          </cell>
          <cell r="BM26">
            <v>0</v>
          </cell>
          <cell r="BN26">
            <v>0</v>
          </cell>
          <cell r="BO26">
            <v>0</v>
          </cell>
          <cell r="BR26">
            <v>0</v>
          </cell>
          <cell r="BS26">
            <v>17</v>
          </cell>
        </row>
        <row r="27">
          <cell r="A27">
            <v>18</v>
          </cell>
          <cell r="B27">
            <v>18</v>
          </cell>
          <cell r="C27" t="str">
            <v>AVON</v>
          </cell>
          <cell r="D27">
            <v>8.8517241379310345</v>
          </cell>
          <cell r="E27">
            <v>115860</v>
          </cell>
          <cell r="F27">
            <v>7011</v>
          </cell>
          <cell r="G27">
            <v>122871</v>
          </cell>
          <cell r="I27">
            <v>79531.010979004233</v>
          </cell>
          <cell r="J27">
            <v>0.78924476378038999</v>
          </cell>
          <cell r="K27">
            <v>7011</v>
          </cell>
          <cell r="L27">
            <v>86542.010979004233</v>
          </cell>
          <cell r="N27">
            <v>36328.989020995767</v>
          </cell>
          <cell r="P27">
            <v>15649</v>
          </cell>
          <cell r="Q27">
            <v>79531.010979004233</v>
          </cell>
          <cell r="R27">
            <v>7904</v>
          </cell>
          <cell r="S27">
            <v>102191.01097900423</v>
          </cell>
          <cell r="U27">
            <v>123428.5</v>
          </cell>
          <cell r="V27">
            <v>0</v>
          </cell>
          <cell r="W27">
            <v>18</v>
          </cell>
          <cell r="X27">
            <v>8.8517241379310345</v>
          </cell>
          <cell r="Y27">
            <v>115860</v>
          </cell>
          <cell r="Z27">
            <v>0</v>
          </cell>
          <cell r="AA27">
            <v>115860</v>
          </cell>
          <cell r="AB27">
            <v>7011</v>
          </cell>
          <cell r="AC27">
            <v>122871</v>
          </cell>
          <cell r="AD27">
            <v>14756</v>
          </cell>
          <cell r="AE27">
            <v>893</v>
          </cell>
          <cell r="AF27">
            <v>15649</v>
          </cell>
          <cell r="AG27">
            <v>138520</v>
          </cell>
          <cell r="AI27">
            <v>18</v>
          </cell>
          <cell r="AJ27">
            <v>18</v>
          </cell>
          <cell r="AK27" t="str">
            <v>AVON</v>
          </cell>
          <cell r="AL27">
            <v>115860</v>
          </cell>
          <cell r="AM27">
            <v>26214</v>
          </cell>
          <cell r="AN27">
            <v>89646</v>
          </cell>
          <cell r="AO27">
            <v>0</v>
          </cell>
          <cell r="AP27">
            <v>6864.5</v>
          </cell>
          <cell r="AQ27">
            <v>0</v>
          </cell>
          <cell r="AR27">
            <v>0</v>
          </cell>
          <cell r="AS27">
            <v>4258</v>
          </cell>
          <cell r="AT27">
            <v>0</v>
          </cell>
          <cell r="AU27">
            <v>100768.5</v>
          </cell>
          <cell r="AV27">
            <v>79531.010979004233</v>
          </cell>
          <cell r="AX27">
            <v>18</v>
          </cell>
          <cell r="AY27" t="str">
            <v>AVON</v>
          </cell>
          <cell r="AZ27">
            <v>0</v>
          </cell>
          <cell r="BA27">
            <v>0</v>
          </cell>
          <cell r="BB27">
            <v>0</v>
          </cell>
          <cell r="BC27">
            <v>0</v>
          </cell>
          <cell r="BD27">
            <v>0</v>
          </cell>
          <cell r="BE27">
            <v>0</v>
          </cell>
          <cell r="BF27">
            <v>0</v>
          </cell>
          <cell r="BG27">
            <v>0</v>
          </cell>
          <cell r="BI27">
            <v>0</v>
          </cell>
          <cell r="BJ27">
            <v>89646</v>
          </cell>
          <cell r="BK27">
            <v>89646</v>
          </cell>
          <cell r="BL27">
            <v>0</v>
          </cell>
          <cell r="BM27">
            <v>0</v>
          </cell>
          <cell r="BN27">
            <v>0</v>
          </cell>
          <cell r="BO27">
            <v>0</v>
          </cell>
          <cell r="BR27">
            <v>0</v>
          </cell>
          <cell r="BS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AZ28">
            <v>0</v>
          </cell>
          <cell r="BA28">
            <v>0</v>
          </cell>
          <cell r="BB28">
            <v>0</v>
          </cell>
          <cell r="BC28">
            <v>0</v>
          </cell>
          <cell r="BD28">
            <v>0</v>
          </cell>
          <cell r="BE28">
            <v>0</v>
          </cell>
          <cell r="BF28">
            <v>0</v>
          </cell>
          <cell r="BG28">
            <v>0</v>
          </cell>
          <cell r="BI28">
            <v>0</v>
          </cell>
          <cell r="BJ28">
            <v>0</v>
          </cell>
          <cell r="BK28">
            <v>0</v>
          </cell>
          <cell r="BL28">
            <v>0</v>
          </cell>
          <cell r="BM28">
            <v>0</v>
          </cell>
          <cell r="BN28">
            <v>0</v>
          </cell>
          <cell r="BO28">
            <v>0</v>
          </cell>
          <cell r="BQ28" t="str">
            <v>fy12</v>
          </cell>
          <cell r="BR28">
            <v>0</v>
          </cell>
          <cell r="BS28">
            <v>19</v>
          </cell>
        </row>
        <row r="29">
          <cell r="A29">
            <v>20</v>
          </cell>
          <cell r="B29">
            <v>20</v>
          </cell>
          <cell r="C29" t="str">
            <v>BARNSTABLE</v>
          </cell>
          <cell r="D29">
            <v>233.53456067741786</v>
          </cell>
          <cell r="E29">
            <v>2595732</v>
          </cell>
          <cell r="F29">
            <v>195564</v>
          </cell>
          <cell r="G29">
            <v>2791296</v>
          </cell>
          <cell r="I29">
            <v>155654.98628927502</v>
          </cell>
          <cell r="J29">
            <v>0.28309172884343448</v>
          </cell>
          <cell r="K29">
            <v>195564</v>
          </cell>
          <cell r="L29">
            <v>351218.986289275</v>
          </cell>
          <cell r="N29">
            <v>2440077.0137107251</v>
          </cell>
          <cell r="P29">
            <v>173675</v>
          </cell>
          <cell r="Q29">
            <v>155654.98628927502</v>
          </cell>
          <cell r="R29">
            <v>207514</v>
          </cell>
          <cell r="S29">
            <v>524893.986289275</v>
          </cell>
          <cell r="U29">
            <v>919078.39984824113</v>
          </cell>
          <cell r="V29">
            <v>0</v>
          </cell>
          <cell r="W29">
            <v>20</v>
          </cell>
          <cell r="X29">
            <v>233.53456067741786</v>
          </cell>
          <cell r="Y29">
            <v>2595732</v>
          </cell>
          <cell r="Z29">
            <v>0</v>
          </cell>
          <cell r="AA29">
            <v>2595732</v>
          </cell>
          <cell r="AB29">
            <v>195564</v>
          </cell>
          <cell r="AC29">
            <v>2791296</v>
          </cell>
          <cell r="AD29">
            <v>161725</v>
          </cell>
          <cell r="AE29">
            <v>11950</v>
          </cell>
          <cell r="AF29">
            <v>173675</v>
          </cell>
          <cell r="AG29">
            <v>2964971</v>
          </cell>
          <cell r="AI29">
            <v>20</v>
          </cell>
          <cell r="AJ29">
            <v>20</v>
          </cell>
          <cell r="AK29" t="str">
            <v>BARNSTABLE</v>
          </cell>
          <cell r="AL29">
            <v>2595732</v>
          </cell>
          <cell r="AM29">
            <v>2419979</v>
          </cell>
          <cell r="AN29">
            <v>175753</v>
          </cell>
          <cell r="AO29">
            <v>79475.5</v>
          </cell>
          <cell r="AP29">
            <v>78220.25</v>
          </cell>
          <cell r="AQ29">
            <v>80478</v>
          </cell>
          <cell r="AR29">
            <v>124063.25</v>
          </cell>
          <cell r="AS29">
            <v>12116.75</v>
          </cell>
          <cell r="AT29">
            <v>-267.35015175893204</v>
          </cell>
          <cell r="AU29">
            <v>549839.39984824113</v>
          </cell>
          <cell r="AV29">
            <v>155654.98628927502</v>
          </cell>
          <cell r="AX29">
            <v>20</v>
          </cell>
          <cell r="AY29" t="str">
            <v>BARNSTABLE</v>
          </cell>
          <cell r="AZ29">
            <v>0</v>
          </cell>
          <cell r="BA29">
            <v>0</v>
          </cell>
          <cell r="BB29">
            <v>0</v>
          </cell>
          <cell r="BC29">
            <v>0</v>
          </cell>
          <cell r="BD29">
            <v>0</v>
          </cell>
          <cell r="BE29">
            <v>0</v>
          </cell>
          <cell r="BF29">
            <v>0</v>
          </cell>
          <cell r="BG29">
            <v>0</v>
          </cell>
          <cell r="BI29">
            <v>0</v>
          </cell>
          <cell r="BJ29">
            <v>175753</v>
          </cell>
          <cell r="BK29">
            <v>175753</v>
          </cell>
          <cell r="BL29">
            <v>0</v>
          </cell>
          <cell r="BM29">
            <v>-267.35015175893204</v>
          </cell>
          <cell r="BN29">
            <v>-267.35015175893204</v>
          </cell>
          <cell r="BO29">
            <v>-267.35015175893204</v>
          </cell>
          <cell r="BR29">
            <v>0</v>
          </cell>
          <cell r="BS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R30">
            <v>0</v>
          </cell>
          <cell r="BS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R31">
            <v>0</v>
          </cell>
          <cell r="BS31">
            <v>22</v>
          </cell>
        </row>
        <row r="32">
          <cell r="A32">
            <v>23</v>
          </cell>
          <cell r="B32">
            <v>23</v>
          </cell>
          <cell r="C32" t="str">
            <v>BEDFORD</v>
          </cell>
          <cell r="D32">
            <v>2</v>
          </cell>
          <cell r="E32">
            <v>27182</v>
          </cell>
          <cell r="F32">
            <v>1786</v>
          </cell>
          <cell r="G32">
            <v>28968</v>
          </cell>
          <cell r="I32">
            <v>0</v>
          </cell>
          <cell r="J32">
            <v>0</v>
          </cell>
          <cell r="K32">
            <v>1786</v>
          </cell>
          <cell r="L32">
            <v>1786</v>
          </cell>
          <cell r="N32">
            <v>27182</v>
          </cell>
          <cell r="P32">
            <v>0</v>
          </cell>
          <cell r="Q32">
            <v>0</v>
          </cell>
          <cell r="R32">
            <v>1786</v>
          </cell>
          <cell r="S32">
            <v>1786</v>
          </cell>
          <cell r="U32">
            <v>12235</v>
          </cell>
          <cell r="V32">
            <v>0</v>
          </cell>
          <cell r="W32">
            <v>23</v>
          </cell>
          <cell r="X32">
            <v>2</v>
          </cell>
          <cell r="Y32">
            <v>27182</v>
          </cell>
          <cell r="Z32">
            <v>0</v>
          </cell>
          <cell r="AA32">
            <v>27182</v>
          </cell>
          <cell r="AB32">
            <v>1786</v>
          </cell>
          <cell r="AC32">
            <v>28968</v>
          </cell>
          <cell r="AD32">
            <v>0</v>
          </cell>
          <cell r="AE32">
            <v>0</v>
          </cell>
          <cell r="AF32">
            <v>0</v>
          </cell>
          <cell r="AG32">
            <v>28968</v>
          </cell>
          <cell r="AI32">
            <v>23</v>
          </cell>
          <cell r="AJ32">
            <v>23</v>
          </cell>
          <cell r="AK32" t="str">
            <v>BEDFORD</v>
          </cell>
          <cell r="AL32">
            <v>27182</v>
          </cell>
          <cell r="AM32">
            <v>29752</v>
          </cell>
          <cell r="AN32">
            <v>0</v>
          </cell>
          <cell r="AO32">
            <v>0</v>
          </cell>
          <cell r="AP32">
            <v>0</v>
          </cell>
          <cell r="AQ32">
            <v>10449</v>
          </cell>
          <cell r="AR32">
            <v>0</v>
          </cell>
          <cell r="AS32">
            <v>0</v>
          </cell>
          <cell r="AT32">
            <v>0</v>
          </cell>
          <cell r="AU32">
            <v>10449</v>
          </cell>
          <cell r="AV32">
            <v>0</v>
          </cell>
          <cell r="AX32">
            <v>23</v>
          </cell>
          <cell r="AY32" t="str">
            <v>BEDFORD</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R32">
            <v>0</v>
          </cell>
          <cell r="BS32">
            <v>23</v>
          </cell>
        </row>
        <row r="33">
          <cell r="A33">
            <v>24</v>
          </cell>
          <cell r="B33">
            <v>24</v>
          </cell>
          <cell r="C33" t="str">
            <v>BELCHERTOWN</v>
          </cell>
          <cell r="D33">
            <v>48.162068965517243</v>
          </cell>
          <cell r="E33">
            <v>523773</v>
          </cell>
          <cell r="F33">
            <v>41939</v>
          </cell>
          <cell r="G33">
            <v>565712</v>
          </cell>
          <cell r="I33">
            <v>39116.382522780274</v>
          </cell>
          <cell r="J33">
            <v>0.34787145914666323</v>
          </cell>
          <cell r="K33">
            <v>41939</v>
          </cell>
          <cell r="L33">
            <v>81055.382522780274</v>
          </cell>
          <cell r="N33">
            <v>484656.61747721973</v>
          </cell>
          <cell r="P33">
            <v>12105</v>
          </cell>
          <cell r="Q33">
            <v>39116.382522780274</v>
          </cell>
          <cell r="R33">
            <v>42826</v>
          </cell>
          <cell r="S33">
            <v>93160.382522780274</v>
          </cell>
          <cell r="U33">
            <v>166488.93186860936</v>
          </cell>
          <cell r="V33">
            <v>0</v>
          </cell>
          <cell r="W33">
            <v>24</v>
          </cell>
          <cell r="X33">
            <v>48.162068965517243</v>
          </cell>
          <cell r="Y33">
            <v>523773</v>
          </cell>
          <cell r="Z33">
            <v>0</v>
          </cell>
          <cell r="AA33">
            <v>523773</v>
          </cell>
          <cell r="AB33">
            <v>41939</v>
          </cell>
          <cell r="AC33">
            <v>565712</v>
          </cell>
          <cell r="AD33">
            <v>11218</v>
          </cell>
          <cell r="AE33">
            <v>887</v>
          </cell>
          <cell r="AF33">
            <v>12105</v>
          </cell>
          <cell r="AG33">
            <v>577817</v>
          </cell>
          <cell r="AI33">
            <v>24</v>
          </cell>
          <cell r="AJ33">
            <v>24</v>
          </cell>
          <cell r="AK33" t="str">
            <v>BELCHERTOWN</v>
          </cell>
          <cell r="AL33">
            <v>523773</v>
          </cell>
          <cell r="AM33">
            <v>479612</v>
          </cell>
          <cell r="AN33">
            <v>44161</v>
          </cell>
          <cell r="AO33">
            <v>18376.75</v>
          </cell>
          <cell r="AP33">
            <v>32858.75</v>
          </cell>
          <cell r="AQ33">
            <v>8497.5</v>
          </cell>
          <cell r="AR33">
            <v>8612.75</v>
          </cell>
          <cell r="AS33">
            <v>0</v>
          </cell>
          <cell r="AT33">
            <v>-61.818131390638882</v>
          </cell>
          <cell r="AU33">
            <v>112444.93186860936</v>
          </cell>
          <cell r="AV33">
            <v>39116.382522780274</v>
          </cell>
          <cell r="AX33">
            <v>24</v>
          </cell>
          <cell r="AY33" t="str">
            <v>BELCHERTOWN</v>
          </cell>
          <cell r="AZ33">
            <v>0</v>
          </cell>
          <cell r="BA33">
            <v>0</v>
          </cell>
          <cell r="BB33">
            <v>0</v>
          </cell>
          <cell r="BC33">
            <v>0</v>
          </cell>
          <cell r="BD33">
            <v>0</v>
          </cell>
          <cell r="BE33">
            <v>0</v>
          </cell>
          <cell r="BF33">
            <v>0</v>
          </cell>
          <cell r="BG33">
            <v>0</v>
          </cell>
          <cell r="BI33">
            <v>0</v>
          </cell>
          <cell r="BJ33">
            <v>44161</v>
          </cell>
          <cell r="BK33">
            <v>44161</v>
          </cell>
          <cell r="BL33">
            <v>0</v>
          </cell>
          <cell r="BM33">
            <v>-61.818131390638882</v>
          </cell>
          <cell r="BN33">
            <v>-61.818131390638882</v>
          </cell>
          <cell r="BO33">
            <v>-61.818131390638882</v>
          </cell>
          <cell r="BR33">
            <v>0</v>
          </cell>
          <cell r="BS33">
            <v>24</v>
          </cell>
        </row>
        <row r="34">
          <cell r="A34">
            <v>25</v>
          </cell>
          <cell r="B34">
            <v>25</v>
          </cell>
          <cell r="C34" t="str">
            <v>BELLINGHAM</v>
          </cell>
          <cell r="D34">
            <v>17.313793103448276</v>
          </cell>
          <cell r="E34">
            <v>164444</v>
          </cell>
          <cell r="F34">
            <v>14569</v>
          </cell>
          <cell r="G34">
            <v>179013</v>
          </cell>
          <cell r="I34">
            <v>87317.679467979979</v>
          </cell>
          <cell r="J34">
            <v>0.80984114345318481</v>
          </cell>
          <cell r="K34">
            <v>14569</v>
          </cell>
          <cell r="L34">
            <v>101886.67946797998</v>
          </cell>
          <cell r="N34">
            <v>77126.320532020021</v>
          </cell>
          <cell r="P34">
            <v>10973</v>
          </cell>
          <cell r="Q34">
            <v>87317.679467979979</v>
          </cell>
          <cell r="R34">
            <v>15462</v>
          </cell>
          <cell r="S34">
            <v>112859.67946797998</v>
          </cell>
          <cell r="U34">
            <v>133362.75</v>
          </cell>
          <cell r="V34">
            <v>0</v>
          </cell>
          <cell r="W34">
            <v>25</v>
          </cell>
          <cell r="X34">
            <v>17.313793103448276</v>
          </cell>
          <cell r="Y34">
            <v>164444</v>
          </cell>
          <cell r="Z34">
            <v>0</v>
          </cell>
          <cell r="AA34">
            <v>164444</v>
          </cell>
          <cell r="AB34">
            <v>14569</v>
          </cell>
          <cell r="AC34">
            <v>179013</v>
          </cell>
          <cell r="AD34">
            <v>10080</v>
          </cell>
          <cell r="AE34">
            <v>893</v>
          </cell>
          <cell r="AF34">
            <v>10973</v>
          </cell>
          <cell r="AG34">
            <v>189986</v>
          </cell>
          <cell r="AI34">
            <v>25</v>
          </cell>
          <cell r="AJ34">
            <v>25</v>
          </cell>
          <cell r="AK34" t="str">
            <v>BELLINGHAM</v>
          </cell>
          <cell r="AL34">
            <v>164444</v>
          </cell>
          <cell r="AM34">
            <v>66021</v>
          </cell>
          <cell r="AN34">
            <v>98423</v>
          </cell>
          <cell r="AO34">
            <v>0</v>
          </cell>
          <cell r="AP34">
            <v>5268.25</v>
          </cell>
          <cell r="AQ34">
            <v>0</v>
          </cell>
          <cell r="AR34">
            <v>0</v>
          </cell>
          <cell r="AS34">
            <v>4129.5</v>
          </cell>
          <cell r="AT34">
            <v>0</v>
          </cell>
          <cell r="AU34">
            <v>107820.75</v>
          </cell>
          <cell r="AV34">
            <v>87317.679467979979</v>
          </cell>
          <cell r="AX34">
            <v>25</v>
          </cell>
          <cell r="AY34" t="str">
            <v>BELLINGHAM</v>
          </cell>
          <cell r="AZ34">
            <v>0</v>
          </cell>
          <cell r="BA34">
            <v>0</v>
          </cell>
          <cell r="BB34">
            <v>0</v>
          </cell>
          <cell r="BC34">
            <v>0</v>
          </cell>
          <cell r="BD34">
            <v>0</v>
          </cell>
          <cell r="BE34">
            <v>0</v>
          </cell>
          <cell r="BF34">
            <v>0</v>
          </cell>
          <cell r="BG34">
            <v>0</v>
          </cell>
          <cell r="BI34">
            <v>0</v>
          </cell>
          <cell r="BJ34">
            <v>98423</v>
          </cell>
          <cell r="BK34">
            <v>98423</v>
          </cell>
          <cell r="BL34">
            <v>0</v>
          </cell>
          <cell r="BM34">
            <v>0</v>
          </cell>
          <cell r="BN34">
            <v>0</v>
          </cell>
          <cell r="BO34">
            <v>0</v>
          </cell>
          <cell r="BR34">
            <v>0</v>
          </cell>
          <cell r="BS34">
            <v>25</v>
          </cell>
        </row>
        <row r="35">
          <cell r="A35">
            <v>26</v>
          </cell>
          <cell r="B35">
            <v>26</v>
          </cell>
          <cell r="C35" t="str">
            <v>BELMONT</v>
          </cell>
          <cell r="D35">
            <v>2</v>
          </cell>
          <cell r="E35">
            <v>31146</v>
          </cell>
          <cell r="F35">
            <v>1786</v>
          </cell>
          <cell r="G35">
            <v>32932</v>
          </cell>
          <cell r="I35">
            <v>2407.7723913729278</v>
          </cell>
          <cell r="J35">
            <v>0.25762597810538496</v>
          </cell>
          <cell r="K35">
            <v>1786</v>
          </cell>
          <cell r="L35">
            <v>4193.7723913729278</v>
          </cell>
          <cell r="N35">
            <v>28738.227608627072</v>
          </cell>
          <cell r="P35">
            <v>0</v>
          </cell>
          <cell r="Q35">
            <v>2407.7723913729278</v>
          </cell>
          <cell r="R35">
            <v>1786</v>
          </cell>
          <cell r="S35">
            <v>4193.7723913729278</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2407.7723913729278</v>
          </cell>
          <cell r="AX35">
            <v>26</v>
          </cell>
          <cell r="AY35" t="str">
            <v>BELMONT</v>
          </cell>
          <cell r="AZ35">
            <v>0</v>
          </cell>
          <cell r="BA35">
            <v>0</v>
          </cell>
          <cell r="BB35">
            <v>0</v>
          </cell>
          <cell r="BC35">
            <v>0</v>
          </cell>
          <cell r="BD35">
            <v>0</v>
          </cell>
          <cell r="BE35">
            <v>0</v>
          </cell>
          <cell r="BF35">
            <v>0</v>
          </cell>
          <cell r="BG35">
            <v>0</v>
          </cell>
          <cell r="BI35">
            <v>0</v>
          </cell>
          <cell r="BJ35">
            <v>2714</v>
          </cell>
          <cell r="BK35">
            <v>2714</v>
          </cell>
          <cell r="BL35">
            <v>0</v>
          </cell>
          <cell r="BM35">
            <v>0</v>
          </cell>
          <cell r="BN35">
            <v>0</v>
          </cell>
          <cell r="BO35">
            <v>0</v>
          </cell>
          <cell r="BR35">
            <v>0</v>
          </cell>
          <cell r="BS35">
            <v>26</v>
          </cell>
        </row>
        <row r="36">
          <cell r="A36">
            <v>27</v>
          </cell>
          <cell r="B36">
            <v>27</v>
          </cell>
          <cell r="C36" t="str">
            <v>BERKLEY</v>
          </cell>
          <cell r="D36">
            <v>3.3783783783783786E-2</v>
          </cell>
          <cell r="E36">
            <v>440</v>
          </cell>
          <cell r="F36">
            <v>30</v>
          </cell>
          <cell r="G36">
            <v>470</v>
          </cell>
          <cell r="I36">
            <v>0</v>
          </cell>
          <cell r="J36">
            <v>0</v>
          </cell>
          <cell r="K36">
            <v>30</v>
          </cell>
          <cell r="L36">
            <v>30</v>
          </cell>
          <cell r="N36">
            <v>440</v>
          </cell>
          <cell r="P36">
            <v>0</v>
          </cell>
          <cell r="Q36">
            <v>0</v>
          </cell>
          <cell r="R36">
            <v>30</v>
          </cell>
          <cell r="S36">
            <v>30</v>
          </cell>
          <cell r="U36">
            <v>5403.75</v>
          </cell>
          <cell r="V36">
            <v>0</v>
          </cell>
          <cell r="W36">
            <v>27</v>
          </cell>
          <cell r="X36">
            <v>3.3783783783783786E-2</v>
          </cell>
          <cell r="Y36">
            <v>440</v>
          </cell>
          <cell r="Z36">
            <v>0</v>
          </cell>
          <cell r="AA36">
            <v>440</v>
          </cell>
          <cell r="AB36">
            <v>30</v>
          </cell>
          <cell r="AC36">
            <v>470</v>
          </cell>
          <cell r="AD36">
            <v>0</v>
          </cell>
          <cell r="AE36">
            <v>0</v>
          </cell>
          <cell r="AF36">
            <v>0</v>
          </cell>
          <cell r="AG36">
            <v>470</v>
          </cell>
          <cell r="AI36">
            <v>27</v>
          </cell>
          <cell r="AJ36">
            <v>27</v>
          </cell>
          <cell r="AK36" t="str">
            <v>BERKLEY</v>
          </cell>
          <cell r="AL36">
            <v>440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AZ36">
            <v>0</v>
          </cell>
          <cell r="BA36">
            <v>0</v>
          </cell>
          <cell r="BB36">
            <v>0</v>
          </cell>
          <cell r="BC36">
            <v>0</v>
          </cell>
          <cell r="BD36">
            <v>0</v>
          </cell>
          <cell r="BE36">
            <v>0</v>
          </cell>
          <cell r="BF36">
            <v>0</v>
          </cell>
          <cell r="BG36">
            <v>0</v>
          </cell>
          <cell r="BI36">
            <v>0</v>
          </cell>
          <cell r="BJ36">
            <v>0</v>
          </cell>
          <cell r="BK36">
            <v>0</v>
          </cell>
          <cell r="BL36">
            <v>0</v>
          </cell>
          <cell r="BM36">
            <v>0</v>
          </cell>
          <cell r="BN36">
            <v>0</v>
          </cell>
          <cell r="BO36">
            <v>0</v>
          </cell>
          <cell r="BQ36" t="str">
            <v>fy12</v>
          </cell>
          <cell r="BR36">
            <v>0</v>
          </cell>
          <cell r="BS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O37">
            <v>0</v>
          </cell>
          <cell r="BQ37" t="str">
            <v>fy14</v>
          </cell>
          <cell r="BR37">
            <v>0</v>
          </cell>
          <cell r="BS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AZ38">
            <v>0</v>
          </cell>
          <cell r="BA38">
            <v>0</v>
          </cell>
          <cell r="BB38">
            <v>0</v>
          </cell>
          <cell r="BC38">
            <v>0</v>
          </cell>
          <cell r="BD38">
            <v>0</v>
          </cell>
          <cell r="BE38">
            <v>0</v>
          </cell>
          <cell r="BF38">
            <v>0</v>
          </cell>
          <cell r="BG38">
            <v>0</v>
          </cell>
          <cell r="BI38">
            <v>0</v>
          </cell>
          <cell r="BJ38">
            <v>0</v>
          </cell>
          <cell r="BK38">
            <v>0</v>
          </cell>
          <cell r="BL38">
            <v>0</v>
          </cell>
          <cell r="BM38">
            <v>0</v>
          </cell>
          <cell r="BN38">
            <v>0</v>
          </cell>
          <cell r="BO38">
            <v>0</v>
          </cell>
          <cell r="BR38">
            <v>0</v>
          </cell>
          <cell r="BS38">
            <v>29</v>
          </cell>
        </row>
        <row r="39">
          <cell r="A39">
            <v>30</v>
          </cell>
          <cell r="B39">
            <v>30</v>
          </cell>
          <cell r="C39" t="str">
            <v>BEVERLY</v>
          </cell>
          <cell r="D39">
            <v>11</v>
          </cell>
          <cell r="E39">
            <v>142419</v>
          </cell>
          <cell r="F39">
            <v>9781</v>
          </cell>
          <cell r="G39">
            <v>152200</v>
          </cell>
          <cell r="I39">
            <v>44234.859659809794</v>
          </cell>
          <cell r="J39">
            <v>0.87230362229494651</v>
          </cell>
          <cell r="K39">
            <v>9781</v>
          </cell>
          <cell r="L39">
            <v>54015.859659809794</v>
          </cell>
          <cell r="N39">
            <v>98184.140340190206</v>
          </cell>
          <cell r="P39">
            <v>0</v>
          </cell>
          <cell r="Q39">
            <v>44234.859659809794</v>
          </cell>
          <cell r="R39">
            <v>9781</v>
          </cell>
          <cell r="S39">
            <v>54015.859659809794</v>
          </cell>
          <cell r="U39">
            <v>60491.393181025836</v>
          </cell>
          <cell r="V39">
            <v>0</v>
          </cell>
          <cell r="W39">
            <v>30</v>
          </cell>
          <cell r="X39">
            <v>11</v>
          </cell>
          <cell r="Y39">
            <v>142419</v>
          </cell>
          <cell r="Z39">
            <v>0</v>
          </cell>
          <cell r="AA39">
            <v>142419</v>
          </cell>
          <cell r="AB39">
            <v>9781</v>
          </cell>
          <cell r="AC39">
            <v>152200</v>
          </cell>
          <cell r="AD39">
            <v>0</v>
          </cell>
          <cell r="AE39">
            <v>0</v>
          </cell>
          <cell r="AF39">
            <v>0</v>
          </cell>
          <cell r="AG39">
            <v>152200</v>
          </cell>
          <cell r="AI39">
            <v>30</v>
          </cell>
          <cell r="AJ39">
            <v>30</v>
          </cell>
          <cell r="AK39" t="str">
            <v>BEVERLY</v>
          </cell>
          <cell r="AL39">
            <v>142419</v>
          </cell>
          <cell r="AM39">
            <v>92555</v>
          </cell>
          <cell r="AN39">
            <v>49864</v>
          </cell>
          <cell r="AO39">
            <v>849.25</v>
          </cell>
          <cell r="AP39">
            <v>0</v>
          </cell>
          <cell r="AQ39">
            <v>0</v>
          </cell>
          <cell r="AR39">
            <v>0</v>
          </cell>
          <cell r="AS39">
            <v>0</v>
          </cell>
          <cell r="AT39">
            <v>-2.8568189741654351</v>
          </cell>
          <cell r="AU39">
            <v>50710.393181025836</v>
          </cell>
          <cell r="AV39">
            <v>44234.859659809794</v>
          </cell>
          <cell r="AX39">
            <v>30</v>
          </cell>
          <cell r="AY39" t="str">
            <v>BEVERLY</v>
          </cell>
          <cell r="AZ39">
            <v>0</v>
          </cell>
          <cell r="BA39">
            <v>0</v>
          </cell>
          <cell r="BB39">
            <v>0</v>
          </cell>
          <cell r="BC39">
            <v>0</v>
          </cell>
          <cell r="BD39">
            <v>0</v>
          </cell>
          <cell r="BE39">
            <v>0</v>
          </cell>
          <cell r="BF39">
            <v>0</v>
          </cell>
          <cell r="BG39">
            <v>0</v>
          </cell>
          <cell r="BI39">
            <v>0</v>
          </cell>
          <cell r="BJ39">
            <v>49864</v>
          </cell>
          <cell r="BK39">
            <v>49864</v>
          </cell>
          <cell r="BL39">
            <v>0</v>
          </cell>
          <cell r="BM39">
            <v>-2.8568189741654351</v>
          </cell>
          <cell r="BN39">
            <v>-2.8568189741654351</v>
          </cell>
          <cell r="BO39">
            <v>-2.8568189741654351</v>
          </cell>
          <cell r="BR39">
            <v>0</v>
          </cell>
          <cell r="BS39">
            <v>30</v>
          </cell>
        </row>
        <row r="40">
          <cell r="A40">
            <v>31</v>
          </cell>
          <cell r="B40">
            <v>31</v>
          </cell>
          <cell r="C40" t="str">
            <v>BILLERICA</v>
          </cell>
          <cell r="D40">
            <v>196.69365996039735</v>
          </cell>
          <cell r="E40">
            <v>2561006</v>
          </cell>
          <cell r="F40">
            <v>172881</v>
          </cell>
          <cell r="G40">
            <v>2733887</v>
          </cell>
          <cell r="I40">
            <v>14625.687737235621</v>
          </cell>
          <cell r="J40">
            <v>5.6476177653259477E-2</v>
          </cell>
          <cell r="K40">
            <v>172881</v>
          </cell>
          <cell r="L40">
            <v>187506.68773723562</v>
          </cell>
          <cell r="N40">
            <v>2546380.3122627642</v>
          </cell>
          <cell r="P40">
            <v>41652</v>
          </cell>
          <cell r="Q40">
            <v>14625.687737235621</v>
          </cell>
          <cell r="R40">
            <v>175560</v>
          </cell>
          <cell r="S40">
            <v>229158.68773723562</v>
          </cell>
          <cell r="U40">
            <v>473503.92092583416</v>
          </cell>
          <cell r="V40">
            <v>0</v>
          </cell>
          <cell r="W40">
            <v>31</v>
          </cell>
          <cell r="X40">
            <v>196.69365996039735</v>
          </cell>
          <cell r="Y40">
            <v>2561006</v>
          </cell>
          <cell r="Z40">
            <v>0</v>
          </cell>
          <cell r="AA40">
            <v>2561006</v>
          </cell>
          <cell r="AB40">
            <v>172881</v>
          </cell>
          <cell r="AC40">
            <v>2733887</v>
          </cell>
          <cell r="AD40">
            <v>38973</v>
          </cell>
          <cell r="AE40">
            <v>2679</v>
          </cell>
          <cell r="AF40">
            <v>41652</v>
          </cell>
          <cell r="AG40">
            <v>2775539</v>
          </cell>
          <cell r="AI40">
            <v>31</v>
          </cell>
          <cell r="AJ40">
            <v>31</v>
          </cell>
          <cell r="AK40" t="str">
            <v>BILLERICA</v>
          </cell>
          <cell r="AL40">
            <v>2561006</v>
          </cell>
          <cell r="AM40">
            <v>2544331</v>
          </cell>
          <cell r="AN40">
            <v>16675</v>
          </cell>
          <cell r="AO40">
            <v>49890.75</v>
          </cell>
          <cell r="AP40">
            <v>69212.25</v>
          </cell>
          <cell r="AQ40">
            <v>52599.75</v>
          </cell>
          <cell r="AR40">
            <v>0</v>
          </cell>
          <cell r="AS40">
            <v>70761</v>
          </cell>
          <cell r="AT40">
            <v>-167.82907416584203</v>
          </cell>
          <cell r="AU40">
            <v>258970.92092583416</v>
          </cell>
          <cell r="AV40">
            <v>14625.687737235621</v>
          </cell>
          <cell r="AX40">
            <v>31</v>
          </cell>
          <cell r="AY40" t="str">
            <v>BILLERICA</v>
          </cell>
          <cell r="AZ40">
            <v>0</v>
          </cell>
          <cell r="BA40">
            <v>0</v>
          </cell>
          <cell r="BB40">
            <v>0</v>
          </cell>
          <cell r="BC40">
            <v>0</v>
          </cell>
          <cell r="BD40">
            <v>0</v>
          </cell>
          <cell r="BE40">
            <v>0</v>
          </cell>
          <cell r="BF40">
            <v>0</v>
          </cell>
          <cell r="BG40">
            <v>0</v>
          </cell>
          <cell r="BI40">
            <v>0</v>
          </cell>
          <cell r="BJ40">
            <v>16675</v>
          </cell>
          <cell r="BK40">
            <v>16675</v>
          </cell>
          <cell r="BL40">
            <v>0</v>
          </cell>
          <cell r="BM40">
            <v>-167.82907416584203</v>
          </cell>
          <cell r="BN40">
            <v>-167.82907416584203</v>
          </cell>
          <cell r="BO40">
            <v>-167.82907416584203</v>
          </cell>
          <cell r="BR40">
            <v>0</v>
          </cell>
          <cell r="BS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AZ41">
            <v>0</v>
          </cell>
          <cell r="BA41">
            <v>0</v>
          </cell>
          <cell r="BB41">
            <v>0</v>
          </cell>
          <cell r="BC41">
            <v>0</v>
          </cell>
          <cell r="BD41">
            <v>0</v>
          </cell>
          <cell r="BE41">
            <v>0</v>
          </cell>
          <cell r="BF41">
            <v>0</v>
          </cell>
          <cell r="BG41">
            <v>0</v>
          </cell>
          <cell r="BI41">
            <v>0</v>
          </cell>
          <cell r="BJ41">
            <v>0</v>
          </cell>
          <cell r="BK41">
            <v>0</v>
          </cell>
          <cell r="BL41">
            <v>0</v>
          </cell>
          <cell r="BM41">
            <v>0</v>
          </cell>
          <cell r="BN41">
            <v>0</v>
          </cell>
          <cell r="BO41">
            <v>0</v>
          </cell>
          <cell r="BR41">
            <v>0</v>
          </cell>
          <cell r="BS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R42">
            <v>0</v>
          </cell>
          <cell r="BS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R43">
            <v>0</v>
          </cell>
          <cell r="BS43">
            <v>34</v>
          </cell>
        </row>
        <row r="44">
          <cell r="A44">
            <v>35</v>
          </cell>
          <cell r="B44">
            <v>35</v>
          </cell>
          <cell r="C44" t="str">
            <v>BOSTON</v>
          </cell>
          <cell r="D44">
            <v>9251.2176601725769</v>
          </cell>
          <cell r="E44">
            <v>134670140</v>
          </cell>
          <cell r="F44">
            <v>8117565</v>
          </cell>
          <cell r="G44">
            <v>142787705</v>
          </cell>
          <cell r="I44">
            <v>14397047.899353629</v>
          </cell>
          <cell r="J44">
            <v>0.45801693307666597</v>
          </cell>
          <cell r="K44">
            <v>8117565</v>
          </cell>
          <cell r="L44">
            <v>22514612.899353631</v>
          </cell>
          <cell r="N44">
            <v>120273092.10064638</v>
          </cell>
          <cell r="P44">
            <v>1528035</v>
          </cell>
          <cell r="Q44">
            <v>14397047.899353629</v>
          </cell>
          <cell r="R44">
            <v>8204828</v>
          </cell>
          <cell r="S44">
            <v>24042647.899353631</v>
          </cell>
          <cell r="U44">
            <v>41079040.25</v>
          </cell>
          <cell r="V44">
            <v>0</v>
          </cell>
          <cell r="W44">
            <v>35</v>
          </cell>
          <cell r="X44">
            <v>9251.2176601725769</v>
          </cell>
          <cell r="Y44">
            <v>134632588</v>
          </cell>
          <cell r="Z44">
            <v>0</v>
          </cell>
          <cell r="AA44">
            <v>134632588</v>
          </cell>
          <cell r="AB44">
            <v>8117565</v>
          </cell>
          <cell r="AC44">
            <v>142750153</v>
          </cell>
          <cell r="AD44">
            <v>1440772</v>
          </cell>
          <cell r="AE44">
            <v>87263</v>
          </cell>
          <cell r="AF44">
            <v>1528035</v>
          </cell>
          <cell r="AG44">
            <v>144278188</v>
          </cell>
          <cell r="AI44">
            <v>35</v>
          </cell>
          <cell r="AJ44">
            <v>35</v>
          </cell>
          <cell r="AK44" t="str">
            <v>BOSTON</v>
          </cell>
          <cell r="AL44">
            <v>134670140</v>
          </cell>
          <cell r="AM44">
            <v>118442033</v>
          </cell>
          <cell r="AN44">
            <v>16228107</v>
          </cell>
          <cell r="AO44">
            <v>3588035.5</v>
          </cell>
          <cell r="AP44">
            <v>5065491</v>
          </cell>
          <cell r="AQ44">
            <v>3682659</v>
          </cell>
          <cell r="AR44">
            <v>1338556.75</v>
          </cell>
          <cell r="AS44">
            <v>1530591</v>
          </cell>
          <cell r="AT44">
            <v>0</v>
          </cell>
          <cell r="AU44">
            <v>31433440.25</v>
          </cell>
          <cell r="AV44">
            <v>14397047.899353629</v>
          </cell>
          <cell r="AX44">
            <v>35</v>
          </cell>
          <cell r="AY44" t="str">
            <v>BOSTON</v>
          </cell>
          <cell r="AZ44">
            <v>0</v>
          </cell>
          <cell r="BA44">
            <v>37552</v>
          </cell>
          <cell r="BB44">
            <v>0</v>
          </cell>
          <cell r="BC44">
            <v>37552</v>
          </cell>
          <cell r="BD44">
            <v>0</v>
          </cell>
          <cell r="BE44">
            <v>0</v>
          </cell>
          <cell r="BF44">
            <v>0</v>
          </cell>
          <cell r="BG44">
            <v>37552</v>
          </cell>
          <cell r="BI44">
            <v>0</v>
          </cell>
          <cell r="BJ44">
            <v>16228107</v>
          </cell>
          <cell r="BK44">
            <v>16190555</v>
          </cell>
          <cell r="BL44">
            <v>37552</v>
          </cell>
          <cell r="BM44">
            <v>24026.709803530946</v>
          </cell>
          <cell r="BN44">
            <v>0</v>
          </cell>
          <cell r="BO44">
            <v>0</v>
          </cell>
          <cell r="BR44">
            <v>0</v>
          </cell>
          <cell r="BS44">
            <v>35</v>
          </cell>
        </row>
        <row r="45">
          <cell r="A45">
            <v>36</v>
          </cell>
          <cell r="B45">
            <v>36</v>
          </cell>
          <cell r="C45" t="str">
            <v>BOURNE</v>
          </cell>
          <cell r="D45">
            <v>105.00340136054422</v>
          </cell>
          <cell r="E45">
            <v>1350625</v>
          </cell>
          <cell r="F45">
            <v>89614</v>
          </cell>
          <cell r="G45">
            <v>1440239</v>
          </cell>
          <cell r="I45">
            <v>108753.34170438895</v>
          </cell>
          <cell r="J45">
            <v>0.3120582548934881</v>
          </cell>
          <cell r="K45">
            <v>89614</v>
          </cell>
          <cell r="L45">
            <v>198367.34170438896</v>
          </cell>
          <cell r="N45">
            <v>1241871.6582956109</v>
          </cell>
          <cell r="P45">
            <v>57610</v>
          </cell>
          <cell r="Q45">
            <v>108753.34170438895</v>
          </cell>
          <cell r="R45">
            <v>93174</v>
          </cell>
          <cell r="S45">
            <v>255977.34170438896</v>
          </cell>
          <cell r="U45">
            <v>495727.33230732416</v>
          </cell>
          <cell r="V45">
            <v>0</v>
          </cell>
          <cell r="W45">
            <v>36</v>
          </cell>
          <cell r="X45">
            <v>105.00340136054422</v>
          </cell>
          <cell r="Y45">
            <v>1350625</v>
          </cell>
          <cell r="Z45">
            <v>0</v>
          </cell>
          <cell r="AA45">
            <v>1350625</v>
          </cell>
          <cell r="AB45">
            <v>89614</v>
          </cell>
          <cell r="AC45">
            <v>1440239</v>
          </cell>
          <cell r="AD45">
            <v>54050</v>
          </cell>
          <cell r="AE45">
            <v>3560</v>
          </cell>
          <cell r="AF45">
            <v>57610</v>
          </cell>
          <cell r="AG45">
            <v>1497849</v>
          </cell>
          <cell r="AI45">
            <v>36</v>
          </cell>
          <cell r="AJ45">
            <v>36</v>
          </cell>
          <cell r="AK45" t="str">
            <v>BOURNE</v>
          </cell>
          <cell r="AL45">
            <v>1350625</v>
          </cell>
          <cell r="AM45">
            <v>1227899</v>
          </cell>
          <cell r="AN45">
            <v>122726</v>
          </cell>
          <cell r="AO45">
            <v>37208.75</v>
          </cell>
          <cell r="AP45">
            <v>55702.25</v>
          </cell>
          <cell r="AQ45">
            <v>34821</v>
          </cell>
          <cell r="AR45">
            <v>77276.5</v>
          </cell>
          <cell r="AS45">
            <v>20894</v>
          </cell>
          <cell r="AT45">
            <v>-125.16769267586642</v>
          </cell>
          <cell r="AU45">
            <v>348503.33230732416</v>
          </cell>
          <cell r="AV45">
            <v>108753.34170438895</v>
          </cell>
          <cell r="AX45">
            <v>36</v>
          </cell>
          <cell r="AY45" t="str">
            <v>BOURNE</v>
          </cell>
          <cell r="AZ45">
            <v>0</v>
          </cell>
          <cell r="BA45">
            <v>0</v>
          </cell>
          <cell r="BB45">
            <v>0</v>
          </cell>
          <cell r="BC45">
            <v>0</v>
          </cell>
          <cell r="BD45">
            <v>0</v>
          </cell>
          <cell r="BE45">
            <v>0</v>
          </cell>
          <cell r="BF45">
            <v>0</v>
          </cell>
          <cell r="BG45">
            <v>0</v>
          </cell>
          <cell r="BI45">
            <v>0</v>
          </cell>
          <cell r="BJ45">
            <v>122726</v>
          </cell>
          <cell r="BK45">
            <v>122726</v>
          </cell>
          <cell r="BL45">
            <v>0</v>
          </cell>
          <cell r="BM45">
            <v>-125.16769267586642</v>
          </cell>
          <cell r="BN45">
            <v>-125.16769267586642</v>
          </cell>
          <cell r="BO45">
            <v>-125.16769267586642</v>
          </cell>
          <cell r="BR45">
            <v>0</v>
          </cell>
          <cell r="BS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AZ46">
            <v>0</v>
          </cell>
          <cell r="BA46">
            <v>0</v>
          </cell>
          <cell r="BB46">
            <v>0</v>
          </cell>
          <cell r="BC46">
            <v>0</v>
          </cell>
          <cell r="BD46">
            <v>0</v>
          </cell>
          <cell r="BE46">
            <v>0</v>
          </cell>
          <cell r="BF46">
            <v>0</v>
          </cell>
          <cell r="BG46">
            <v>0</v>
          </cell>
          <cell r="BI46">
            <v>0</v>
          </cell>
          <cell r="BJ46">
            <v>0</v>
          </cell>
          <cell r="BK46">
            <v>0</v>
          </cell>
          <cell r="BL46">
            <v>0</v>
          </cell>
          <cell r="BM46">
            <v>0</v>
          </cell>
          <cell r="BN46">
            <v>0</v>
          </cell>
          <cell r="BO46">
            <v>0</v>
          </cell>
          <cell r="BQ46" t="str">
            <v>fy15</v>
          </cell>
          <cell r="BR46">
            <v>0</v>
          </cell>
          <cell r="BS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AZ47">
            <v>0</v>
          </cell>
          <cell r="BA47">
            <v>0</v>
          </cell>
          <cell r="BB47">
            <v>0</v>
          </cell>
          <cell r="BC47">
            <v>0</v>
          </cell>
          <cell r="BD47">
            <v>0</v>
          </cell>
          <cell r="BE47">
            <v>0</v>
          </cell>
          <cell r="BF47">
            <v>0</v>
          </cell>
          <cell r="BG47">
            <v>0</v>
          </cell>
          <cell r="BI47">
            <v>0</v>
          </cell>
          <cell r="BJ47">
            <v>0</v>
          </cell>
          <cell r="BK47">
            <v>0</v>
          </cell>
          <cell r="BL47">
            <v>0</v>
          </cell>
          <cell r="BM47">
            <v>0</v>
          </cell>
          <cell r="BN47">
            <v>0</v>
          </cell>
          <cell r="BO47">
            <v>0</v>
          </cell>
          <cell r="BR47">
            <v>0</v>
          </cell>
          <cell r="BS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AZ48">
            <v>0</v>
          </cell>
          <cell r="BA48">
            <v>0</v>
          </cell>
          <cell r="BB48">
            <v>0</v>
          </cell>
          <cell r="BC48">
            <v>0</v>
          </cell>
          <cell r="BD48">
            <v>0</v>
          </cell>
          <cell r="BE48">
            <v>0</v>
          </cell>
          <cell r="BF48">
            <v>0</v>
          </cell>
          <cell r="BG48">
            <v>0</v>
          </cell>
          <cell r="BI48">
            <v>0</v>
          </cell>
          <cell r="BJ48">
            <v>0</v>
          </cell>
          <cell r="BK48">
            <v>0</v>
          </cell>
          <cell r="BL48">
            <v>0</v>
          </cell>
          <cell r="BM48">
            <v>0</v>
          </cell>
          <cell r="BN48">
            <v>0</v>
          </cell>
          <cell r="BO48">
            <v>0</v>
          </cell>
          <cell r="BQ48" t="str">
            <v>fy14</v>
          </cell>
          <cell r="BR48">
            <v>0</v>
          </cell>
          <cell r="BS48">
            <v>39</v>
          </cell>
        </row>
        <row r="49">
          <cell r="A49">
            <v>40</v>
          </cell>
          <cell r="B49">
            <v>40</v>
          </cell>
          <cell r="C49" t="str">
            <v>BRAINTREE</v>
          </cell>
          <cell r="D49">
            <v>18.389830508474574</v>
          </cell>
          <cell r="E49">
            <v>221098</v>
          </cell>
          <cell r="F49">
            <v>16393</v>
          </cell>
          <cell r="G49">
            <v>237491</v>
          </cell>
          <cell r="I49">
            <v>20336.766864883288</v>
          </cell>
          <cell r="J49">
            <v>0.43675603277089003</v>
          </cell>
          <cell r="K49">
            <v>16393</v>
          </cell>
          <cell r="L49">
            <v>36729.766864883291</v>
          </cell>
          <cell r="N49">
            <v>200761.23313511669</v>
          </cell>
          <cell r="P49">
            <v>0</v>
          </cell>
          <cell r="Q49">
            <v>20336.766864883288</v>
          </cell>
          <cell r="R49">
            <v>16393</v>
          </cell>
          <cell r="S49">
            <v>36729.766864883291</v>
          </cell>
          <cell r="U49">
            <v>62956.219140584566</v>
          </cell>
          <cell r="V49">
            <v>0</v>
          </cell>
          <cell r="W49">
            <v>40</v>
          </cell>
          <cell r="X49">
            <v>18.389830508474574</v>
          </cell>
          <cell r="Y49">
            <v>221098</v>
          </cell>
          <cell r="Z49">
            <v>0</v>
          </cell>
          <cell r="AA49">
            <v>221098</v>
          </cell>
          <cell r="AB49">
            <v>16393</v>
          </cell>
          <cell r="AC49">
            <v>237491</v>
          </cell>
          <cell r="AD49">
            <v>0</v>
          </cell>
          <cell r="AE49">
            <v>0</v>
          </cell>
          <cell r="AF49">
            <v>0</v>
          </cell>
          <cell r="AG49">
            <v>237491</v>
          </cell>
          <cell r="AI49">
            <v>40</v>
          </cell>
          <cell r="AJ49">
            <v>40</v>
          </cell>
          <cell r="AK49" t="str">
            <v>BRAINTREE</v>
          </cell>
          <cell r="AL49">
            <v>221098</v>
          </cell>
          <cell r="AM49">
            <v>198164</v>
          </cell>
          <cell r="AN49">
            <v>22934</v>
          </cell>
          <cell r="AO49">
            <v>2833.25</v>
          </cell>
          <cell r="AP49">
            <v>6888.75</v>
          </cell>
          <cell r="AQ49">
            <v>13916.75</v>
          </cell>
          <cell r="AR49">
            <v>0</v>
          </cell>
          <cell r="AS49">
            <v>0</v>
          </cell>
          <cell r="AT49">
            <v>-9.5308594154303137</v>
          </cell>
          <cell r="AU49">
            <v>46563.219140584566</v>
          </cell>
          <cell r="AV49">
            <v>20336.766864883288</v>
          </cell>
          <cell r="AX49">
            <v>40</v>
          </cell>
          <cell r="AY49" t="str">
            <v>BRAINTREE</v>
          </cell>
          <cell r="AZ49">
            <v>0</v>
          </cell>
          <cell r="BA49">
            <v>0</v>
          </cell>
          <cell r="BB49">
            <v>0</v>
          </cell>
          <cell r="BC49">
            <v>0</v>
          </cell>
          <cell r="BD49">
            <v>0</v>
          </cell>
          <cell r="BE49">
            <v>0</v>
          </cell>
          <cell r="BF49">
            <v>0</v>
          </cell>
          <cell r="BG49">
            <v>0</v>
          </cell>
          <cell r="BI49">
            <v>0</v>
          </cell>
          <cell r="BJ49">
            <v>22934</v>
          </cell>
          <cell r="BK49">
            <v>22934</v>
          </cell>
          <cell r="BL49">
            <v>0</v>
          </cell>
          <cell r="BM49">
            <v>-9.5308594154303137</v>
          </cell>
          <cell r="BN49">
            <v>-9.5308594154303137</v>
          </cell>
          <cell r="BO49">
            <v>-9.5308594154303137</v>
          </cell>
          <cell r="BR49">
            <v>0</v>
          </cell>
          <cell r="BS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AZ50">
            <v>0</v>
          </cell>
          <cell r="BA50">
            <v>0</v>
          </cell>
          <cell r="BB50">
            <v>0</v>
          </cell>
          <cell r="BC50">
            <v>0</v>
          </cell>
          <cell r="BD50">
            <v>0</v>
          </cell>
          <cell r="BE50">
            <v>0</v>
          </cell>
          <cell r="BF50">
            <v>0</v>
          </cell>
          <cell r="BG50">
            <v>0</v>
          </cell>
          <cell r="BI50">
            <v>0</v>
          </cell>
          <cell r="BJ50">
            <v>0</v>
          </cell>
          <cell r="BK50">
            <v>0</v>
          </cell>
          <cell r="BL50">
            <v>0</v>
          </cell>
          <cell r="BM50">
            <v>0</v>
          </cell>
          <cell r="BN50">
            <v>0</v>
          </cell>
          <cell r="BO50">
            <v>0</v>
          </cell>
          <cell r="BR50">
            <v>0</v>
          </cell>
          <cell r="BS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AZ51">
            <v>0</v>
          </cell>
          <cell r="BA51">
            <v>0</v>
          </cell>
          <cell r="BB51">
            <v>0</v>
          </cell>
          <cell r="BC51">
            <v>0</v>
          </cell>
          <cell r="BD51">
            <v>0</v>
          </cell>
          <cell r="BE51">
            <v>0</v>
          </cell>
          <cell r="BF51">
            <v>0</v>
          </cell>
          <cell r="BG51">
            <v>0</v>
          </cell>
          <cell r="BI51">
            <v>0</v>
          </cell>
          <cell r="BJ51">
            <v>0</v>
          </cell>
          <cell r="BK51">
            <v>0</v>
          </cell>
          <cell r="BL51">
            <v>0</v>
          </cell>
          <cell r="BM51">
            <v>0</v>
          </cell>
          <cell r="BN51">
            <v>0</v>
          </cell>
          <cell r="BO51">
            <v>0</v>
          </cell>
          <cell r="BR51">
            <v>0</v>
          </cell>
          <cell r="BS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AZ52">
            <v>0</v>
          </cell>
          <cell r="BA52">
            <v>0</v>
          </cell>
          <cell r="BB52">
            <v>0</v>
          </cell>
          <cell r="BC52">
            <v>0</v>
          </cell>
          <cell r="BD52">
            <v>0</v>
          </cell>
          <cell r="BE52">
            <v>0</v>
          </cell>
          <cell r="BF52">
            <v>0</v>
          </cell>
          <cell r="BG52">
            <v>0</v>
          </cell>
          <cell r="BI52">
            <v>0</v>
          </cell>
          <cell r="BJ52">
            <v>0</v>
          </cell>
          <cell r="BK52">
            <v>0</v>
          </cell>
          <cell r="BL52">
            <v>0</v>
          </cell>
          <cell r="BM52">
            <v>0</v>
          </cell>
          <cell r="BN52">
            <v>0</v>
          </cell>
          <cell r="BO52">
            <v>0</v>
          </cell>
          <cell r="BR52">
            <v>0</v>
          </cell>
          <cell r="BS52">
            <v>43</v>
          </cell>
        </row>
        <row r="53">
          <cell r="A53">
            <v>44</v>
          </cell>
          <cell r="B53">
            <v>44</v>
          </cell>
          <cell r="C53" t="str">
            <v>BROCKTON</v>
          </cell>
          <cell r="D53">
            <v>388.04897710082736</v>
          </cell>
          <cell r="E53">
            <v>4139715</v>
          </cell>
          <cell r="F53">
            <v>330418</v>
          </cell>
          <cell r="G53">
            <v>4470133</v>
          </cell>
          <cell r="I53">
            <v>613741.0326044251</v>
          </cell>
          <cell r="J53">
            <v>0.59433772964950882</v>
          </cell>
          <cell r="K53">
            <v>330418</v>
          </cell>
          <cell r="L53">
            <v>944159.0326044251</v>
          </cell>
          <cell r="N53">
            <v>3525973.9673955748</v>
          </cell>
          <cell r="P53">
            <v>212878</v>
          </cell>
          <cell r="Q53">
            <v>613741.0326044251</v>
          </cell>
          <cell r="R53">
            <v>346187</v>
          </cell>
          <cell r="S53">
            <v>1157037.0326044252</v>
          </cell>
          <cell r="U53">
            <v>1575942.931175577</v>
          </cell>
          <cell r="V53">
            <v>0</v>
          </cell>
          <cell r="W53">
            <v>44</v>
          </cell>
          <cell r="X53">
            <v>388.04897710082736</v>
          </cell>
          <cell r="Y53">
            <v>4139715</v>
          </cell>
          <cell r="Z53">
            <v>0</v>
          </cell>
          <cell r="AA53">
            <v>4139715</v>
          </cell>
          <cell r="AB53">
            <v>330418</v>
          </cell>
          <cell r="AC53">
            <v>4470133</v>
          </cell>
          <cell r="AD53">
            <v>197109</v>
          </cell>
          <cell r="AE53">
            <v>15769</v>
          </cell>
          <cell r="AF53">
            <v>212878</v>
          </cell>
          <cell r="AG53">
            <v>4683011</v>
          </cell>
          <cell r="AI53">
            <v>44</v>
          </cell>
          <cell r="AJ53">
            <v>44</v>
          </cell>
          <cell r="AK53" t="str">
            <v>BROCKTON</v>
          </cell>
          <cell r="AL53">
            <v>4139715</v>
          </cell>
          <cell r="AM53">
            <v>3447695</v>
          </cell>
          <cell r="AN53">
            <v>692020</v>
          </cell>
          <cell r="AO53">
            <v>58434.25</v>
          </cell>
          <cell r="AP53">
            <v>94687.25</v>
          </cell>
          <cell r="AQ53">
            <v>104466.25</v>
          </cell>
          <cell r="AR53">
            <v>83235.75</v>
          </cell>
          <cell r="AS53">
            <v>0</v>
          </cell>
          <cell r="AT53">
            <v>-196.56882442286587</v>
          </cell>
          <cell r="AU53">
            <v>1032646.9311755771</v>
          </cell>
          <cell r="AV53">
            <v>613741.0326044251</v>
          </cell>
          <cell r="AX53">
            <v>44</v>
          </cell>
          <cell r="AY53" t="str">
            <v>BROCKTON</v>
          </cell>
          <cell r="AZ53">
            <v>0</v>
          </cell>
          <cell r="BA53">
            <v>0</v>
          </cell>
          <cell r="BB53">
            <v>0</v>
          </cell>
          <cell r="BC53">
            <v>0</v>
          </cell>
          <cell r="BD53">
            <v>0</v>
          </cell>
          <cell r="BE53">
            <v>0</v>
          </cell>
          <cell r="BF53">
            <v>0</v>
          </cell>
          <cell r="BG53">
            <v>0</v>
          </cell>
          <cell r="BI53">
            <v>0</v>
          </cell>
          <cell r="BJ53">
            <v>692020</v>
          </cell>
          <cell r="BK53">
            <v>692020</v>
          </cell>
          <cell r="BL53">
            <v>0</v>
          </cell>
          <cell r="BM53">
            <v>-196.56882442286587</v>
          </cell>
          <cell r="BN53">
            <v>-196.56882442286587</v>
          </cell>
          <cell r="BO53">
            <v>-196.56882442286587</v>
          </cell>
          <cell r="BR53">
            <v>0</v>
          </cell>
          <cell r="BS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R54">
            <v>0</v>
          </cell>
          <cell r="BS54">
            <v>45</v>
          </cell>
        </row>
        <row r="55">
          <cell r="A55">
            <v>46</v>
          </cell>
          <cell r="B55">
            <v>46</v>
          </cell>
          <cell r="C55" t="str">
            <v>BROOKLINE</v>
          </cell>
          <cell r="D55">
            <v>3.0287539936102235</v>
          </cell>
          <cell r="E55">
            <v>43530</v>
          </cell>
          <cell r="F55">
            <v>2609</v>
          </cell>
          <cell r="G55">
            <v>46139</v>
          </cell>
          <cell r="I55">
            <v>-4.632133915131817</v>
          </cell>
          <cell r="J55">
            <v>-8.0599250321054989E-4</v>
          </cell>
          <cell r="K55">
            <v>2609</v>
          </cell>
          <cell r="L55">
            <v>2604.3678660848682</v>
          </cell>
          <cell r="N55">
            <v>43534.632133915133</v>
          </cell>
          <cell r="P55">
            <v>0</v>
          </cell>
          <cell r="Q55">
            <v>-4.632133915131817</v>
          </cell>
          <cell r="R55">
            <v>2609</v>
          </cell>
          <cell r="S55">
            <v>2604.3678660848682</v>
          </cell>
          <cell r="U55">
            <v>8356.1178660848673</v>
          </cell>
          <cell r="V55">
            <v>0</v>
          </cell>
          <cell r="W55">
            <v>46</v>
          </cell>
          <cell r="X55">
            <v>3.0287539936102235</v>
          </cell>
          <cell r="Y55">
            <v>43530</v>
          </cell>
          <cell r="Z55">
            <v>0</v>
          </cell>
          <cell r="AA55">
            <v>43530</v>
          </cell>
          <cell r="AB55">
            <v>2609</v>
          </cell>
          <cell r="AC55">
            <v>46139</v>
          </cell>
          <cell r="AD55">
            <v>0</v>
          </cell>
          <cell r="AE55">
            <v>0</v>
          </cell>
          <cell r="AF55">
            <v>0</v>
          </cell>
          <cell r="AG55">
            <v>46139</v>
          </cell>
          <cell r="AI55">
            <v>46</v>
          </cell>
          <cell r="AJ55">
            <v>46</v>
          </cell>
          <cell r="AK55" t="str">
            <v>BROOKLINE</v>
          </cell>
          <cell r="AL55">
            <v>43530</v>
          </cell>
          <cell r="AM55">
            <v>62857</v>
          </cell>
          <cell r="AN55">
            <v>0</v>
          </cell>
          <cell r="AO55">
            <v>1377</v>
          </cell>
          <cell r="AP55">
            <v>877</v>
          </cell>
          <cell r="AQ55">
            <v>237.75</v>
          </cell>
          <cell r="AR55">
            <v>0</v>
          </cell>
          <cell r="AS55">
            <v>3260</v>
          </cell>
          <cell r="AT55">
            <v>-4.632133915131817</v>
          </cell>
          <cell r="AU55">
            <v>5747.1178660848682</v>
          </cell>
          <cell r="AV55">
            <v>-4.632133915131817</v>
          </cell>
          <cell r="AX55">
            <v>46</v>
          </cell>
          <cell r="AY55" t="str">
            <v>BROOKLINE</v>
          </cell>
          <cell r="AZ55">
            <v>0</v>
          </cell>
          <cell r="BA55">
            <v>0</v>
          </cell>
          <cell r="BB55">
            <v>0</v>
          </cell>
          <cell r="BC55">
            <v>0</v>
          </cell>
          <cell r="BD55">
            <v>0</v>
          </cell>
          <cell r="BE55">
            <v>0</v>
          </cell>
          <cell r="BF55">
            <v>0</v>
          </cell>
          <cell r="BG55">
            <v>0</v>
          </cell>
          <cell r="BI55">
            <v>0</v>
          </cell>
          <cell r="BJ55">
            <v>0</v>
          </cell>
          <cell r="BK55">
            <v>0</v>
          </cell>
          <cell r="BL55">
            <v>0</v>
          </cell>
          <cell r="BM55">
            <v>-4.632133915131817</v>
          </cell>
          <cell r="BN55">
            <v>-4.632133915131817</v>
          </cell>
          <cell r="BO55">
            <v>-4.632133915131817</v>
          </cell>
          <cell r="BR55">
            <v>0</v>
          </cell>
          <cell r="BS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AZ56">
            <v>0</v>
          </cell>
          <cell r="BA56">
            <v>0</v>
          </cell>
          <cell r="BB56">
            <v>0</v>
          </cell>
          <cell r="BC56">
            <v>0</v>
          </cell>
          <cell r="BD56">
            <v>0</v>
          </cell>
          <cell r="BE56">
            <v>0</v>
          </cell>
          <cell r="BF56">
            <v>0</v>
          </cell>
          <cell r="BG56">
            <v>0</v>
          </cell>
          <cell r="BI56">
            <v>0</v>
          </cell>
          <cell r="BJ56">
            <v>0</v>
          </cell>
          <cell r="BK56">
            <v>0</v>
          </cell>
          <cell r="BL56">
            <v>0</v>
          </cell>
          <cell r="BM56">
            <v>0</v>
          </cell>
          <cell r="BN56">
            <v>0</v>
          </cell>
          <cell r="BO56">
            <v>0</v>
          </cell>
          <cell r="BR56">
            <v>0</v>
          </cell>
          <cell r="BS56">
            <v>47</v>
          </cell>
        </row>
        <row r="57">
          <cell r="A57">
            <v>48</v>
          </cell>
          <cell r="B57">
            <v>48</v>
          </cell>
          <cell r="C57" t="str">
            <v>BURLINGTON</v>
          </cell>
          <cell r="D57">
            <v>3</v>
          </cell>
          <cell r="E57">
            <v>57814</v>
          </cell>
          <cell r="F57">
            <v>2679</v>
          </cell>
          <cell r="G57">
            <v>60493</v>
          </cell>
          <cell r="I57">
            <v>15054.344034343114</v>
          </cell>
          <cell r="J57">
            <v>0.63066731046032187</v>
          </cell>
          <cell r="K57">
            <v>2679</v>
          </cell>
          <cell r="L57">
            <v>17733.344034343114</v>
          </cell>
          <cell r="N57">
            <v>42759.655965656886</v>
          </cell>
          <cell r="P57">
            <v>0</v>
          </cell>
          <cell r="Q57">
            <v>15054.344034343114</v>
          </cell>
          <cell r="R57">
            <v>2679</v>
          </cell>
          <cell r="S57">
            <v>17733.344034343114</v>
          </cell>
          <cell r="U57">
            <v>26549.5</v>
          </cell>
          <cell r="V57">
            <v>0</v>
          </cell>
          <cell r="W57">
            <v>48</v>
          </cell>
          <cell r="X57">
            <v>3</v>
          </cell>
          <cell r="Y57">
            <v>57814</v>
          </cell>
          <cell r="Z57">
            <v>0</v>
          </cell>
          <cell r="AA57">
            <v>57814</v>
          </cell>
          <cell r="AB57">
            <v>2679</v>
          </cell>
          <cell r="AC57">
            <v>60493</v>
          </cell>
          <cell r="AD57">
            <v>0</v>
          </cell>
          <cell r="AE57">
            <v>0</v>
          </cell>
          <cell r="AF57">
            <v>0</v>
          </cell>
          <cell r="AG57">
            <v>60493</v>
          </cell>
          <cell r="AI57">
            <v>48</v>
          </cell>
          <cell r="AJ57">
            <v>48</v>
          </cell>
          <cell r="AK57" t="str">
            <v>BURLINGTON</v>
          </cell>
          <cell r="AL57">
            <v>57814</v>
          </cell>
          <cell r="AM57">
            <v>40845</v>
          </cell>
          <cell r="AN57">
            <v>16969</v>
          </cell>
          <cell r="AO57">
            <v>0</v>
          </cell>
          <cell r="AP57">
            <v>5670.25</v>
          </cell>
          <cell r="AQ57">
            <v>85.25</v>
          </cell>
          <cell r="AR57">
            <v>1146</v>
          </cell>
          <cell r="AS57">
            <v>0</v>
          </cell>
          <cell r="AT57">
            <v>0</v>
          </cell>
          <cell r="AU57">
            <v>23870.5</v>
          </cell>
          <cell r="AV57">
            <v>15054.344034343114</v>
          </cell>
          <cell r="AX57">
            <v>48</v>
          </cell>
          <cell r="AY57" t="str">
            <v>BURLINGTON</v>
          </cell>
          <cell r="AZ57">
            <v>0</v>
          </cell>
          <cell r="BA57">
            <v>0</v>
          </cell>
          <cell r="BB57">
            <v>0</v>
          </cell>
          <cell r="BC57">
            <v>0</v>
          </cell>
          <cell r="BD57">
            <v>0</v>
          </cell>
          <cell r="BE57">
            <v>0</v>
          </cell>
          <cell r="BF57">
            <v>0</v>
          </cell>
          <cell r="BG57">
            <v>0</v>
          </cell>
          <cell r="BI57">
            <v>0</v>
          </cell>
          <cell r="BJ57">
            <v>16969</v>
          </cell>
          <cell r="BK57">
            <v>16969</v>
          </cell>
          <cell r="BL57">
            <v>0</v>
          </cell>
          <cell r="BM57">
            <v>0</v>
          </cell>
          <cell r="BN57">
            <v>0</v>
          </cell>
          <cell r="BO57">
            <v>0</v>
          </cell>
          <cell r="BR57">
            <v>0</v>
          </cell>
          <cell r="BS57">
            <v>48</v>
          </cell>
        </row>
        <row r="58">
          <cell r="A58">
            <v>49</v>
          </cell>
          <cell r="B58">
            <v>49</v>
          </cell>
          <cell r="C58" t="str">
            <v>CAMBRIDGE</v>
          </cell>
          <cell r="D58">
            <v>483.61218925061797</v>
          </cell>
          <cell r="E58">
            <v>11419696</v>
          </cell>
          <cell r="F58">
            <v>413111</v>
          </cell>
          <cell r="G58">
            <v>11832807</v>
          </cell>
          <cell r="I58">
            <v>213929.85431980982</v>
          </cell>
          <cell r="J58">
            <v>0.1458240568929024</v>
          </cell>
          <cell r="K58">
            <v>413111</v>
          </cell>
          <cell r="L58">
            <v>627040.85431980982</v>
          </cell>
          <cell r="N58">
            <v>11205766.145680191</v>
          </cell>
          <cell r="P58">
            <v>119702</v>
          </cell>
          <cell r="Q58">
            <v>213929.85431980982</v>
          </cell>
          <cell r="R58">
            <v>417288</v>
          </cell>
          <cell r="S58">
            <v>746742.85431980982</v>
          </cell>
          <cell r="U58">
            <v>1999853.8907696649</v>
          </cell>
          <cell r="V58">
            <v>0</v>
          </cell>
          <cell r="W58">
            <v>49</v>
          </cell>
          <cell r="X58">
            <v>483.61218925061797</v>
          </cell>
          <cell r="Y58">
            <v>11419696</v>
          </cell>
          <cell r="Z58">
            <v>0</v>
          </cell>
          <cell r="AA58">
            <v>11419696</v>
          </cell>
          <cell r="AB58">
            <v>413111</v>
          </cell>
          <cell r="AC58">
            <v>11832807</v>
          </cell>
          <cell r="AD58">
            <v>115525</v>
          </cell>
          <cell r="AE58">
            <v>4177</v>
          </cell>
          <cell r="AF58">
            <v>119702</v>
          </cell>
          <cell r="AG58">
            <v>11952509</v>
          </cell>
          <cell r="AI58">
            <v>49</v>
          </cell>
          <cell r="AJ58">
            <v>49</v>
          </cell>
          <cell r="AK58" t="str">
            <v>CAMBRIDGE</v>
          </cell>
          <cell r="AL58">
            <v>11419696</v>
          </cell>
          <cell r="AM58">
            <v>11177423</v>
          </cell>
          <cell r="AN58">
            <v>242273</v>
          </cell>
          <cell r="AO58">
            <v>299310.25</v>
          </cell>
          <cell r="AP58">
            <v>101063.5</v>
          </cell>
          <cell r="AQ58">
            <v>148324</v>
          </cell>
          <cell r="AR58">
            <v>319178.5</v>
          </cell>
          <cell r="AS58">
            <v>357898.5</v>
          </cell>
          <cell r="AT58">
            <v>-1006.8592303351033</v>
          </cell>
          <cell r="AU58">
            <v>1467040.8907696649</v>
          </cell>
          <cell r="AV58">
            <v>213929.85431980982</v>
          </cell>
          <cell r="AX58">
            <v>49</v>
          </cell>
          <cell r="AY58" t="str">
            <v>CAMBRIDGE</v>
          </cell>
          <cell r="AZ58">
            <v>0</v>
          </cell>
          <cell r="BA58">
            <v>0</v>
          </cell>
          <cell r="BB58">
            <v>0</v>
          </cell>
          <cell r="BC58">
            <v>0</v>
          </cell>
          <cell r="BD58">
            <v>0</v>
          </cell>
          <cell r="BE58">
            <v>0</v>
          </cell>
          <cell r="BF58">
            <v>0</v>
          </cell>
          <cell r="BG58">
            <v>0</v>
          </cell>
          <cell r="BI58">
            <v>0</v>
          </cell>
          <cell r="BJ58">
            <v>242273</v>
          </cell>
          <cell r="BK58">
            <v>242273</v>
          </cell>
          <cell r="BL58">
            <v>0</v>
          </cell>
          <cell r="BM58">
            <v>-1006.8592303351033</v>
          </cell>
          <cell r="BN58">
            <v>-1006.8592303351033</v>
          </cell>
          <cell r="BO58">
            <v>-1006.8592303351033</v>
          </cell>
          <cell r="BR58">
            <v>0</v>
          </cell>
          <cell r="BS58">
            <v>49</v>
          </cell>
        </row>
        <row r="59">
          <cell r="A59">
            <v>50</v>
          </cell>
          <cell r="B59">
            <v>50</v>
          </cell>
          <cell r="C59" t="str">
            <v>CANTON</v>
          </cell>
          <cell r="D59">
            <v>4.4448275862068964</v>
          </cell>
          <cell r="E59">
            <v>54896</v>
          </cell>
          <cell r="F59">
            <v>3969</v>
          </cell>
          <cell r="G59">
            <v>58865</v>
          </cell>
          <cell r="I59">
            <v>0</v>
          </cell>
          <cell r="J59">
            <v>0</v>
          </cell>
          <cell r="K59">
            <v>3969</v>
          </cell>
          <cell r="L59">
            <v>3969</v>
          </cell>
          <cell r="N59">
            <v>54896</v>
          </cell>
          <cell r="P59">
            <v>0</v>
          </cell>
          <cell r="Q59">
            <v>0</v>
          </cell>
          <cell r="R59">
            <v>3969</v>
          </cell>
          <cell r="S59">
            <v>3969</v>
          </cell>
          <cell r="U59">
            <v>19322.25</v>
          </cell>
          <cell r="V59">
            <v>0</v>
          </cell>
          <cell r="W59">
            <v>50</v>
          </cell>
          <cell r="X59">
            <v>4.4448275862068964</v>
          </cell>
          <cell r="Y59">
            <v>54896</v>
          </cell>
          <cell r="Z59">
            <v>0</v>
          </cell>
          <cell r="AA59">
            <v>54896</v>
          </cell>
          <cell r="AB59">
            <v>3969</v>
          </cell>
          <cell r="AC59">
            <v>58865</v>
          </cell>
          <cell r="AD59">
            <v>0</v>
          </cell>
          <cell r="AE59">
            <v>0</v>
          </cell>
          <cell r="AF59">
            <v>0</v>
          </cell>
          <cell r="AG59">
            <v>58865</v>
          </cell>
          <cell r="AI59">
            <v>50</v>
          </cell>
          <cell r="AJ59">
            <v>50</v>
          </cell>
          <cell r="AK59" t="str">
            <v>CANTON</v>
          </cell>
          <cell r="AL59">
            <v>54896</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AZ59">
            <v>0</v>
          </cell>
          <cell r="BA59">
            <v>0</v>
          </cell>
          <cell r="BB59">
            <v>0</v>
          </cell>
          <cell r="BC59">
            <v>0</v>
          </cell>
          <cell r="BD59">
            <v>0</v>
          </cell>
          <cell r="BE59">
            <v>0</v>
          </cell>
          <cell r="BF59">
            <v>0</v>
          </cell>
          <cell r="BG59">
            <v>0</v>
          </cell>
          <cell r="BI59">
            <v>0</v>
          </cell>
          <cell r="BJ59">
            <v>0</v>
          </cell>
          <cell r="BK59">
            <v>0</v>
          </cell>
          <cell r="BL59">
            <v>0</v>
          </cell>
          <cell r="BM59">
            <v>0</v>
          </cell>
          <cell r="BN59">
            <v>0</v>
          </cell>
          <cell r="BO59">
            <v>0</v>
          </cell>
          <cell r="BR59">
            <v>0</v>
          </cell>
          <cell r="BS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AZ60">
            <v>0</v>
          </cell>
          <cell r="BA60">
            <v>0</v>
          </cell>
          <cell r="BB60">
            <v>0</v>
          </cell>
          <cell r="BC60">
            <v>0</v>
          </cell>
          <cell r="BD60">
            <v>0</v>
          </cell>
          <cell r="BE60">
            <v>0</v>
          </cell>
          <cell r="BF60">
            <v>0</v>
          </cell>
          <cell r="BG60">
            <v>0</v>
          </cell>
          <cell r="BI60">
            <v>0</v>
          </cell>
          <cell r="BJ60">
            <v>0</v>
          </cell>
          <cell r="BK60">
            <v>0</v>
          </cell>
          <cell r="BL60">
            <v>0</v>
          </cell>
          <cell r="BM60">
            <v>0</v>
          </cell>
          <cell r="BN60">
            <v>0</v>
          </cell>
          <cell r="BO60">
            <v>0</v>
          </cell>
          <cell r="BR60">
            <v>0</v>
          </cell>
          <cell r="BS60">
            <v>51</v>
          </cell>
        </row>
        <row r="61">
          <cell r="A61">
            <v>52</v>
          </cell>
          <cell r="B61">
            <v>52</v>
          </cell>
          <cell r="C61" t="str">
            <v>CARVER</v>
          </cell>
          <cell r="D61">
            <v>29.968641114982578</v>
          </cell>
          <cell r="E61">
            <v>364610</v>
          </cell>
          <cell r="F61">
            <v>26732</v>
          </cell>
          <cell r="G61">
            <v>391342</v>
          </cell>
          <cell r="I61">
            <v>77615.55385855338</v>
          </cell>
          <cell r="J61">
            <v>0.5186571803015334</v>
          </cell>
          <cell r="K61">
            <v>26732</v>
          </cell>
          <cell r="L61">
            <v>104347.55385855338</v>
          </cell>
          <cell r="N61">
            <v>286994.44614144659</v>
          </cell>
          <cell r="P61">
            <v>0</v>
          </cell>
          <cell r="Q61">
            <v>77615.55385855338</v>
          </cell>
          <cell r="R61">
            <v>26732</v>
          </cell>
          <cell r="S61">
            <v>104347.55385855338</v>
          </cell>
          <cell r="U61">
            <v>176379.12107799179</v>
          </cell>
          <cell r="V61">
            <v>0</v>
          </cell>
          <cell r="W61">
            <v>52</v>
          </cell>
          <cell r="X61">
            <v>29.968641114982578</v>
          </cell>
          <cell r="Y61">
            <v>364610</v>
          </cell>
          <cell r="Z61">
            <v>0</v>
          </cell>
          <cell r="AA61">
            <v>364610</v>
          </cell>
          <cell r="AB61">
            <v>26732</v>
          </cell>
          <cell r="AC61">
            <v>391342</v>
          </cell>
          <cell r="AD61">
            <v>0</v>
          </cell>
          <cell r="AE61">
            <v>0</v>
          </cell>
          <cell r="AF61">
            <v>0</v>
          </cell>
          <cell r="AG61">
            <v>391342</v>
          </cell>
          <cell r="AI61">
            <v>52</v>
          </cell>
          <cell r="AJ61">
            <v>52</v>
          </cell>
          <cell r="AK61" t="str">
            <v>CARVER</v>
          </cell>
          <cell r="AL61">
            <v>364610</v>
          </cell>
          <cell r="AM61">
            <v>276984</v>
          </cell>
          <cell r="AN61">
            <v>87626</v>
          </cell>
          <cell r="AO61">
            <v>36677</v>
          </cell>
          <cell r="AP61">
            <v>17644.25</v>
          </cell>
          <cell r="AQ61">
            <v>0</v>
          </cell>
          <cell r="AR61">
            <v>0</v>
          </cell>
          <cell r="AS61">
            <v>7823.25</v>
          </cell>
          <cell r="AT61">
            <v>-123.37892200821079</v>
          </cell>
          <cell r="AU61">
            <v>149647.12107799179</v>
          </cell>
          <cell r="AV61">
            <v>77615.55385855338</v>
          </cell>
          <cell r="AX61">
            <v>52</v>
          </cell>
          <cell r="AY61" t="str">
            <v>CARVER</v>
          </cell>
          <cell r="AZ61">
            <v>0</v>
          </cell>
          <cell r="BA61">
            <v>0</v>
          </cell>
          <cell r="BB61">
            <v>0</v>
          </cell>
          <cell r="BC61">
            <v>0</v>
          </cell>
          <cell r="BD61">
            <v>0</v>
          </cell>
          <cell r="BE61">
            <v>0</v>
          </cell>
          <cell r="BF61">
            <v>0</v>
          </cell>
          <cell r="BG61">
            <v>0</v>
          </cell>
          <cell r="BI61">
            <v>0</v>
          </cell>
          <cell r="BJ61">
            <v>87626</v>
          </cell>
          <cell r="BK61">
            <v>87626</v>
          </cell>
          <cell r="BL61">
            <v>0</v>
          </cell>
          <cell r="BM61">
            <v>-123.37892200821079</v>
          </cell>
          <cell r="BN61">
            <v>-123.37892200821079</v>
          </cell>
          <cell r="BO61">
            <v>-123.37892200821079</v>
          </cell>
          <cell r="BR61">
            <v>0</v>
          </cell>
          <cell r="BS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AZ62">
            <v>0</v>
          </cell>
          <cell r="BA62">
            <v>0</v>
          </cell>
          <cell r="BB62">
            <v>0</v>
          </cell>
          <cell r="BC62">
            <v>0</v>
          </cell>
          <cell r="BD62">
            <v>0</v>
          </cell>
          <cell r="BE62">
            <v>0</v>
          </cell>
          <cell r="BF62">
            <v>0</v>
          </cell>
          <cell r="BG62">
            <v>0</v>
          </cell>
          <cell r="BI62">
            <v>0</v>
          </cell>
          <cell r="BJ62">
            <v>0</v>
          </cell>
          <cell r="BK62">
            <v>0</v>
          </cell>
          <cell r="BL62">
            <v>0</v>
          </cell>
          <cell r="BM62">
            <v>0</v>
          </cell>
          <cell r="BN62">
            <v>0</v>
          </cell>
          <cell r="BO62">
            <v>0</v>
          </cell>
          <cell r="BR62">
            <v>0</v>
          </cell>
          <cell r="BS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AZ63">
            <v>0</v>
          </cell>
          <cell r="BA63">
            <v>0</v>
          </cell>
          <cell r="BB63">
            <v>0</v>
          </cell>
          <cell r="BC63">
            <v>0</v>
          </cell>
          <cell r="BD63">
            <v>0</v>
          </cell>
          <cell r="BE63">
            <v>0</v>
          </cell>
          <cell r="BF63">
            <v>0</v>
          </cell>
          <cell r="BG63">
            <v>0</v>
          </cell>
          <cell r="BI63">
            <v>0</v>
          </cell>
          <cell r="BJ63">
            <v>0</v>
          </cell>
          <cell r="BK63">
            <v>0</v>
          </cell>
          <cell r="BL63">
            <v>0</v>
          </cell>
          <cell r="BM63">
            <v>0</v>
          </cell>
          <cell r="BN63">
            <v>0</v>
          </cell>
          <cell r="BO63">
            <v>0</v>
          </cell>
          <cell r="BR63">
            <v>0</v>
          </cell>
          <cell r="BS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AZ64">
            <v>0</v>
          </cell>
          <cell r="BA64">
            <v>0</v>
          </cell>
          <cell r="BB64">
            <v>0</v>
          </cell>
          <cell r="BC64">
            <v>0</v>
          </cell>
          <cell r="BD64">
            <v>0</v>
          </cell>
          <cell r="BE64">
            <v>0</v>
          </cell>
          <cell r="BF64">
            <v>0</v>
          </cell>
          <cell r="BG64">
            <v>0</v>
          </cell>
          <cell r="BI64">
            <v>0</v>
          </cell>
          <cell r="BJ64">
            <v>0</v>
          </cell>
          <cell r="BK64">
            <v>0</v>
          </cell>
          <cell r="BL64">
            <v>0</v>
          </cell>
          <cell r="BM64">
            <v>0</v>
          </cell>
          <cell r="BN64">
            <v>0</v>
          </cell>
          <cell r="BO64">
            <v>0</v>
          </cell>
          <cell r="BQ64" t="str">
            <v>fy13</v>
          </cell>
          <cell r="BR64">
            <v>0</v>
          </cell>
          <cell r="BS64">
            <v>55</v>
          </cell>
        </row>
        <row r="65">
          <cell r="A65">
            <v>56</v>
          </cell>
          <cell r="B65">
            <v>56</v>
          </cell>
          <cell r="C65" t="str">
            <v>CHELMSFORD</v>
          </cell>
          <cell r="D65">
            <v>124.1444244842844</v>
          </cell>
          <cell r="E65">
            <v>1460741</v>
          </cell>
          <cell r="F65">
            <v>110791</v>
          </cell>
          <cell r="G65">
            <v>1571532</v>
          </cell>
          <cell r="I65">
            <v>113444.47137927981</v>
          </cell>
          <cell r="J65">
            <v>0.55091830412182841</v>
          </cell>
          <cell r="K65">
            <v>110791</v>
          </cell>
          <cell r="L65">
            <v>224235.4713792798</v>
          </cell>
          <cell r="N65">
            <v>1347296.5286207201</v>
          </cell>
          <cell r="P65">
            <v>0</v>
          </cell>
          <cell r="Q65">
            <v>113444.47137927981</v>
          </cell>
          <cell r="R65">
            <v>110791</v>
          </cell>
          <cell r="S65">
            <v>224235.4713792798</v>
          </cell>
          <cell r="U65">
            <v>316709.86406844284</v>
          </cell>
          <cell r="V65">
            <v>0</v>
          </cell>
          <cell r="W65">
            <v>56</v>
          </cell>
          <cell r="X65">
            <v>124.1444244842844</v>
          </cell>
          <cell r="Y65">
            <v>1460741</v>
          </cell>
          <cell r="Z65">
            <v>0</v>
          </cell>
          <cell r="AA65">
            <v>1460741</v>
          </cell>
          <cell r="AB65">
            <v>110791</v>
          </cell>
          <cell r="AC65">
            <v>1571532</v>
          </cell>
          <cell r="AD65">
            <v>0</v>
          </cell>
          <cell r="AE65">
            <v>0</v>
          </cell>
          <cell r="AF65">
            <v>0</v>
          </cell>
          <cell r="AG65">
            <v>1571532</v>
          </cell>
          <cell r="AI65">
            <v>56</v>
          </cell>
          <cell r="AJ65">
            <v>56</v>
          </cell>
          <cell r="AK65" t="str">
            <v>CHELMSFORD</v>
          </cell>
          <cell r="AL65">
            <v>1460741</v>
          </cell>
          <cell r="AM65">
            <v>1332634</v>
          </cell>
          <cell r="AN65">
            <v>128107</v>
          </cell>
          <cell r="AO65">
            <v>61798.5</v>
          </cell>
          <cell r="AP65">
            <v>344.25</v>
          </cell>
          <cell r="AQ65">
            <v>0</v>
          </cell>
          <cell r="AR65">
            <v>0</v>
          </cell>
          <cell r="AS65">
            <v>15877</v>
          </cell>
          <cell r="AT65">
            <v>-207.88593155718991</v>
          </cell>
          <cell r="AU65">
            <v>205918.86406844281</v>
          </cell>
          <cell r="AV65">
            <v>113444.47137927981</v>
          </cell>
          <cell r="AX65">
            <v>56</v>
          </cell>
          <cell r="AY65" t="str">
            <v>CHELMSFORD</v>
          </cell>
          <cell r="AZ65">
            <v>0</v>
          </cell>
          <cell r="BA65">
            <v>0</v>
          </cell>
          <cell r="BB65">
            <v>0</v>
          </cell>
          <cell r="BC65">
            <v>0</v>
          </cell>
          <cell r="BD65">
            <v>0</v>
          </cell>
          <cell r="BE65">
            <v>0</v>
          </cell>
          <cell r="BF65">
            <v>0</v>
          </cell>
          <cell r="BG65">
            <v>0</v>
          </cell>
          <cell r="BI65">
            <v>0</v>
          </cell>
          <cell r="BJ65">
            <v>128107</v>
          </cell>
          <cell r="BK65">
            <v>128107</v>
          </cell>
          <cell r="BL65">
            <v>0</v>
          </cell>
          <cell r="BM65">
            <v>-207.88593155718991</v>
          </cell>
          <cell r="BN65">
            <v>-207.88593155718991</v>
          </cell>
          <cell r="BO65">
            <v>-207.88593155718991</v>
          </cell>
          <cell r="BR65">
            <v>0</v>
          </cell>
          <cell r="BS65">
            <v>56</v>
          </cell>
        </row>
        <row r="66">
          <cell r="A66">
            <v>57</v>
          </cell>
          <cell r="B66">
            <v>57</v>
          </cell>
          <cell r="C66" t="str">
            <v>CHELSEA</v>
          </cell>
          <cell r="D66">
            <v>705.26648313542012</v>
          </cell>
          <cell r="E66">
            <v>8227744</v>
          </cell>
          <cell r="F66">
            <v>624972</v>
          </cell>
          <cell r="G66">
            <v>8852716</v>
          </cell>
          <cell r="I66">
            <v>1774172.3756041357</v>
          </cell>
          <cell r="J66">
            <v>0.57974965526844691</v>
          </cell>
          <cell r="K66">
            <v>624972</v>
          </cell>
          <cell r="L66">
            <v>2399144.3756041359</v>
          </cell>
          <cell r="N66">
            <v>6453571.6243958641</v>
          </cell>
          <cell r="P66">
            <v>59787</v>
          </cell>
          <cell r="Q66">
            <v>1774172.3756041357</v>
          </cell>
          <cell r="R66">
            <v>629123</v>
          </cell>
          <cell r="S66">
            <v>2458931.3756041359</v>
          </cell>
          <cell r="U66">
            <v>3744997.7763087573</v>
          </cell>
          <cell r="V66">
            <v>0</v>
          </cell>
          <cell r="W66">
            <v>57</v>
          </cell>
          <cell r="X66">
            <v>705.26648313542012</v>
          </cell>
          <cell r="Y66">
            <v>8227744</v>
          </cell>
          <cell r="Z66">
            <v>0</v>
          </cell>
          <cell r="AA66">
            <v>8227744</v>
          </cell>
          <cell r="AB66">
            <v>624972</v>
          </cell>
          <cell r="AC66">
            <v>8852716</v>
          </cell>
          <cell r="AD66">
            <v>55636</v>
          </cell>
          <cell r="AE66">
            <v>4151</v>
          </cell>
          <cell r="AF66">
            <v>59787</v>
          </cell>
          <cell r="AG66">
            <v>8912503</v>
          </cell>
          <cell r="AI66">
            <v>57</v>
          </cell>
          <cell r="AJ66">
            <v>57</v>
          </cell>
          <cell r="AK66" t="str">
            <v>CHELSEA</v>
          </cell>
          <cell r="AL66">
            <v>8227744</v>
          </cell>
          <cell r="AM66">
            <v>6226840</v>
          </cell>
          <cell r="AN66">
            <v>2000904</v>
          </cell>
          <cell r="AO66">
            <v>286710.25</v>
          </cell>
          <cell r="AP66">
            <v>256123.75</v>
          </cell>
          <cell r="AQ66">
            <v>322466.25</v>
          </cell>
          <cell r="AR66">
            <v>181031</v>
          </cell>
          <cell r="AS66">
            <v>13968</v>
          </cell>
          <cell r="AT66">
            <v>-964.47369124251418</v>
          </cell>
          <cell r="AU66">
            <v>3060238.7763087573</v>
          </cell>
          <cell r="AV66">
            <v>1774172.3756041357</v>
          </cell>
          <cell r="AX66">
            <v>57</v>
          </cell>
          <cell r="AY66" t="str">
            <v>CHELSEA</v>
          </cell>
          <cell r="AZ66">
            <v>0</v>
          </cell>
          <cell r="BA66">
            <v>0</v>
          </cell>
          <cell r="BB66">
            <v>0</v>
          </cell>
          <cell r="BC66">
            <v>0</v>
          </cell>
          <cell r="BD66">
            <v>0</v>
          </cell>
          <cell r="BE66">
            <v>0</v>
          </cell>
          <cell r="BF66">
            <v>0</v>
          </cell>
          <cell r="BG66">
            <v>0</v>
          </cell>
          <cell r="BI66">
            <v>0</v>
          </cell>
          <cell r="BJ66">
            <v>2000904</v>
          </cell>
          <cell r="BK66">
            <v>2000904</v>
          </cell>
          <cell r="BL66">
            <v>0</v>
          </cell>
          <cell r="BM66">
            <v>-964.47369124251418</v>
          </cell>
          <cell r="BN66">
            <v>-964.47369124251418</v>
          </cell>
          <cell r="BO66">
            <v>-964.47369124251418</v>
          </cell>
          <cell r="BR66">
            <v>0</v>
          </cell>
          <cell r="BS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AZ67">
            <v>0</v>
          </cell>
          <cell r="BA67">
            <v>0</v>
          </cell>
          <cell r="BB67">
            <v>0</v>
          </cell>
          <cell r="BC67">
            <v>0</v>
          </cell>
          <cell r="BD67">
            <v>0</v>
          </cell>
          <cell r="BE67">
            <v>0</v>
          </cell>
          <cell r="BF67">
            <v>0</v>
          </cell>
          <cell r="BG67">
            <v>0</v>
          </cell>
          <cell r="BI67">
            <v>0</v>
          </cell>
          <cell r="BJ67">
            <v>0</v>
          </cell>
          <cell r="BK67">
            <v>0</v>
          </cell>
          <cell r="BL67">
            <v>0</v>
          </cell>
          <cell r="BM67">
            <v>0</v>
          </cell>
          <cell r="BN67">
            <v>0</v>
          </cell>
          <cell r="BO67">
            <v>0</v>
          </cell>
          <cell r="BR67">
            <v>0</v>
          </cell>
          <cell r="BS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AZ68">
            <v>0</v>
          </cell>
          <cell r="BA68">
            <v>0</v>
          </cell>
          <cell r="BB68">
            <v>0</v>
          </cell>
          <cell r="BC68">
            <v>0</v>
          </cell>
          <cell r="BD68">
            <v>0</v>
          </cell>
          <cell r="BE68">
            <v>0</v>
          </cell>
          <cell r="BF68">
            <v>0</v>
          </cell>
          <cell r="BG68">
            <v>0</v>
          </cell>
          <cell r="BI68">
            <v>0</v>
          </cell>
          <cell r="BJ68">
            <v>0</v>
          </cell>
          <cell r="BK68">
            <v>0</v>
          </cell>
          <cell r="BL68">
            <v>0</v>
          </cell>
          <cell r="BM68">
            <v>0</v>
          </cell>
          <cell r="BN68">
            <v>0</v>
          </cell>
          <cell r="BO68">
            <v>0</v>
          </cell>
          <cell r="BR68">
            <v>0</v>
          </cell>
          <cell r="BS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AZ69">
            <v>0</v>
          </cell>
          <cell r="BA69">
            <v>0</v>
          </cell>
          <cell r="BB69">
            <v>0</v>
          </cell>
          <cell r="BC69">
            <v>0</v>
          </cell>
          <cell r="BD69">
            <v>0</v>
          </cell>
          <cell r="BE69">
            <v>0</v>
          </cell>
          <cell r="BF69">
            <v>0</v>
          </cell>
          <cell r="BG69">
            <v>0</v>
          </cell>
          <cell r="BI69">
            <v>0</v>
          </cell>
          <cell r="BJ69">
            <v>0</v>
          </cell>
          <cell r="BK69">
            <v>0</v>
          </cell>
          <cell r="BL69">
            <v>0</v>
          </cell>
          <cell r="BM69">
            <v>0</v>
          </cell>
          <cell r="BN69">
            <v>0</v>
          </cell>
          <cell r="BO69">
            <v>0</v>
          </cell>
          <cell r="BR69">
            <v>0</v>
          </cell>
          <cell r="BS69">
            <v>60</v>
          </cell>
        </row>
        <row r="70">
          <cell r="A70">
            <v>61</v>
          </cell>
          <cell r="B70">
            <v>61</v>
          </cell>
          <cell r="C70" t="str">
            <v>CHICOPEE</v>
          </cell>
          <cell r="D70">
            <v>192.64969982761423</v>
          </cell>
          <cell r="E70">
            <v>1997486</v>
          </cell>
          <cell r="F70">
            <v>165031</v>
          </cell>
          <cell r="G70">
            <v>2162517</v>
          </cell>
          <cell r="I70">
            <v>242387.77783082009</v>
          </cell>
          <cell r="J70">
            <v>0.4823317553901173</v>
          </cell>
          <cell r="K70">
            <v>165031</v>
          </cell>
          <cell r="L70">
            <v>407418.77783082006</v>
          </cell>
          <cell r="N70">
            <v>1755098.2221691799</v>
          </cell>
          <cell r="P70">
            <v>86324</v>
          </cell>
          <cell r="Q70">
            <v>242387.77783082009</v>
          </cell>
          <cell r="R70">
            <v>171815</v>
          </cell>
          <cell r="S70">
            <v>493742.77783082006</v>
          </cell>
          <cell r="U70">
            <v>753888.31886633323</v>
          </cell>
          <cell r="V70">
            <v>0</v>
          </cell>
          <cell r="W70">
            <v>61</v>
          </cell>
          <cell r="X70">
            <v>192.64969982761423</v>
          </cell>
          <cell r="Y70">
            <v>1997486</v>
          </cell>
          <cell r="Z70">
            <v>0</v>
          </cell>
          <cell r="AA70">
            <v>1997486</v>
          </cell>
          <cell r="AB70">
            <v>165031</v>
          </cell>
          <cell r="AC70">
            <v>2162517</v>
          </cell>
          <cell r="AD70">
            <v>79540</v>
          </cell>
          <cell r="AE70">
            <v>6784</v>
          </cell>
          <cell r="AF70">
            <v>86324</v>
          </cell>
          <cell r="AG70">
            <v>2248841</v>
          </cell>
          <cell r="AI70">
            <v>61</v>
          </cell>
          <cell r="AJ70">
            <v>61</v>
          </cell>
          <cell r="AK70" t="str">
            <v>CHICOPEE</v>
          </cell>
          <cell r="AL70">
            <v>1997486</v>
          </cell>
          <cell r="AM70">
            <v>1724116</v>
          </cell>
          <cell r="AN70">
            <v>273370</v>
          </cell>
          <cell r="AO70">
            <v>40780</v>
          </cell>
          <cell r="AP70">
            <v>83339</v>
          </cell>
          <cell r="AQ70">
            <v>24195.5</v>
          </cell>
          <cell r="AR70">
            <v>50167.5</v>
          </cell>
          <cell r="AS70">
            <v>30818.5</v>
          </cell>
          <cell r="AT70">
            <v>-137.18113366671605</v>
          </cell>
          <cell r="AU70">
            <v>502533.31886633328</v>
          </cell>
          <cell r="AV70">
            <v>242387.77783082009</v>
          </cell>
          <cell r="AX70">
            <v>61</v>
          </cell>
          <cell r="AY70" t="str">
            <v>CHICOPEE</v>
          </cell>
          <cell r="AZ70">
            <v>0</v>
          </cell>
          <cell r="BA70">
            <v>0</v>
          </cell>
          <cell r="BB70">
            <v>0</v>
          </cell>
          <cell r="BC70">
            <v>0</v>
          </cell>
          <cell r="BD70">
            <v>0</v>
          </cell>
          <cell r="BE70">
            <v>0</v>
          </cell>
          <cell r="BF70">
            <v>0</v>
          </cell>
          <cell r="BG70">
            <v>0</v>
          </cell>
          <cell r="BI70">
            <v>0</v>
          </cell>
          <cell r="BJ70">
            <v>273370</v>
          </cell>
          <cell r="BK70">
            <v>273370</v>
          </cell>
          <cell r="BL70">
            <v>0</v>
          </cell>
          <cell r="BM70">
            <v>-137.18113366671605</v>
          </cell>
          <cell r="BN70">
            <v>-137.18113366671605</v>
          </cell>
          <cell r="BO70">
            <v>-137.18113366671605</v>
          </cell>
          <cell r="BR70">
            <v>0</v>
          </cell>
          <cell r="BS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AZ71">
            <v>0</v>
          </cell>
          <cell r="BA71">
            <v>0</v>
          </cell>
          <cell r="BB71">
            <v>0</v>
          </cell>
          <cell r="BC71">
            <v>0</v>
          </cell>
          <cell r="BD71">
            <v>0</v>
          </cell>
          <cell r="BE71">
            <v>0</v>
          </cell>
          <cell r="BF71">
            <v>0</v>
          </cell>
          <cell r="BG71">
            <v>0</v>
          </cell>
          <cell r="BI71">
            <v>0</v>
          </cell>
          <cell r="BJ71">
            <v>0</v>
          </cell>
          <cell r="BK71">
            <v>0</v>
          </cell>
          <cell r="BL71">
            <v>0</v>
          </cell>
          <cell r="BM71">
            <v>0</v>
          </cell>
          <cell r="BN71">
            <v>0</v>
          </cell>
          <cell r="BO71">
            <v>0</v>
          </cell>
          <cell r="BR71">
            <v>0</v>
          </cell>
          <cell r="BS71">
            <v>62</v>
          </cell>
        </row>
        <row r="72">
          <cell r="A72">
            <v>63</v>
          </cell>
          <cell r="B72">
            <v>63</v>
          </cell>
          <cell r="C72" t="str">
            <v>CLARKSBURG</v>
          </cell>
          <cell r="D72">
            <v>3</v>
          </cell>
          <cell r="E72">
            <v>45435</v>
          </cell>
          <cell r="F72">
            <v>2679</v>
          </cell>
          <cell r="G72">
            <v>48114</v>
          </cell>
          <cell r="I72">
            <v>6086.8557027301613</v>
          </cell>
          <cell r="J72">
            <v>0.38662658892432822</v>
          </cell>
          <cell r="K72">
            <v>2679</v>
          </cell>
          <cell r="L72">
            <v>8765.8557027301613</v>
          </cell>
          <cell r="N72">
            <v>39348.144297269842</v>
          </cell>
          <cell r="P72">
            <v>0</v>
          </cell>
          <cell r="Q72">
            <v>6086.8557027301613</v>
          </cell>
          <cell r="R72">
            <v>2679</v>
          </cell>
          <cell r="S72">
            <v>8765.8557027301613</v>
          </cell>
          <cell r="U72">
            <v>18422.5</v>
          </cell>
          <cell r="V72">
            <v>0</v>
          </cell>
          <cell r="W72">
            <v>63</v>
          </cell>
          <cell r="X72">
            <v>3</v>
          </cell>
          <cell r="Y72">
            <v>45435</v>
          </cell>
          <cell r="Z72">
            <v>0</v>
          </cell>
          <cell r="AA72">
            <v>45435</v>
          </cell>
          <cell r="AB72">
            <v>2679</v>
          </cell>
          <cell r="AC72">
            <v>48114</v>
          </cell>
          <cell r="AD72">
            <v>0</v>
          </cell>
          <cell r="AE72">
            <v>0</v>
          </cell>
          <cell r="AF72">
            <v>0</v>
          </cell>
          <cell r="AG72">
            <v>48114</v>
          </cell>
          <cell r="AI72">
            <v>63</v>
          </cell>
          <cell r="AJ72">
            <v>63</v>
          </cell>
          <cell r="AK72" t="str">
            <v>CLARKSBURG</v>
          </cell>
          <cell r="AL72">
            <v>45435</v>
          </cell>
          <cell r="AM72">
            <v>38574</v>
          </cell>
          <cell r="AN72">
            <v>6861</v>
          </cell>
          <cell r="AO72">
            <v>0</v>
          </cell>
          <cell r="AP72">
            <v>2048.5</v>
          </cell>
          <cell r="AQ72">
            <v>0</v>
          </cell>
          <cell r="AR72">
            <v>3184.75</v>
          </cell>
          <cell r="AS72">
            <v>3649.25</v>
          </cell>
          <cell r="AT72">
            <v>0</v>
          </cell>
          <cell r="AU72">
            <v>15743.5</v>
          </cell>
          <cell r="AV72">
            <v>6086.8557027301613</v>
          </cell>
          <cell r="AX72">
            <v>63</v>
          </cell>
          <cell r="AY72" t="str">
            <v>CLARKSBURG</v>
          </cell>
          <cell r="AZ72">
            <v>0</v>
          </cell>
          <cell r="BA72">
            <v>0</v>
          </cell>
          <cell r="BB72">
            <v>0</v>
          </cell>
          <cell r="BC72">
            <v>0</v>
          </cell>
          <cell r="BD72">
            <v>0</v>
          </cell>
          <cell r="BE72">
            <v>0</v>
          </cell>
          <cell r="BF72">
            <v>0</v>
          </cell>
          <cell r="BG72">
            <v>0</v>
          </cell>
          <cell r="BI72">
            <v>0</v>
          </cell>
          <cell r="BJ72">
            <v>6861</v>
          </cell>
          <cell r="BK72">
            <v>6861</v>
          </cell>
          <cell r="BL72">
            <v>0</v>
          </cell>
          <cell r="BM72">
            <v>0</v>
          </cell>
          <cell r="BN72">
            <v>0</v>
          </cell>
          <cell r="BO72">
            <v>0</v>
          </cell>
          <cell r="BR72">
            <v>0</v>
          </cell>
          <cell r="BS72">
            <v>63</v>
          </cell>
        </row>
        <row r="73">
          <cell r="A73">
            <v>64</v>
          </cell>
          <cell r="B73">
            <v>64</v>
          </cell>
          <cell r="C73" t="str">
            <v>CLINTON</v>
          </cell>
          <cell r="D73">
            <v>53.249158249158249</v>
          </cell>
          <cell r="E73">
            <v>505855</v>
          </cell>
          <cell r="F73">
            <v>44075</v>
          </cell>
          <cell r="G73">
            <v>549930</v>
          </cell>
          <cell r="I73">
            <v>8790.4200293219783</v>
          </cell>
          <cell r="J73">
            <v>9.385275151786153E-2</v>
          </cell>
          <cell r="K73">
            <v>44075</v>
          </cell>
          <cell r="L73">
            <v>52865.420029321976</v>
          </cell>
          <cell r="N73">
            <v>497064.57997067802</v>
          </cell>
          <cell r="P73">
            <v>32988</v>
          </cell>
          <cell r="Q73">
            <v>8790.4200293219783</v>
          </cell>
          <cell r="R73">
            <v>46700</v>
          </cell>
          <cell r="S73">
            <v>85853.420029321976</v>
          </cell>
          <cell r="U73">
            <v>170724.82543565636</v>
          </cell>
          <cell r="V73">
            <v>0</v>
          </cell>
          <cell r="W73">
            <v>64</v>
          </cell>
          <cell r="X73">
            <v>53.249158249158249</v>
          </cell>
          <cell r="Y73">
            <v>505855</v>
          </cell>
          <cell r="Z73">
            <v>0</v>
          </cell>
          <cell r="AA73">
            <v>505855</v>
          </cell>
          <cell r="AB73">
            <v>44075</v>
          </cell>
          <cell r="AC73">
            <v>549930</v>
          </cell>
          <cell r="AD73">
            <v>30363</v>
          </cell>
          <cell r="AE73">
            <v>2625</v>
          </cell>
          <cell r="AF73">
            <v>32988</v>
          </cell>
          <cell r="AG73">
            <v>582918</v>
          </cell>
          <cell r="AI73">
            <v>64</v>
          </cell>
          <cell r="AJ73">
            <v>64</v>
          </cell>
          <cell r="AK73" t="str">
            <v>CLINTON</v>
          </cell>
          <cell r="AL73">
            <v>505855</v>
          </cell>
          <cell r="AM73">
            <v>495841</v>
          </cell>
          <cell r="AN73">
            <v>10014</v>
          </cell>
          <cell r="AO73">
            <v>27846.75</v>
          </cell>
          <cell r="AP73">
            <v>11617</v>
          </cell>
          <cell r="AQ73">
            <v>10086.25</v>
          </cell>
          <cell r="AR73">
            <v>5795.75</v>
          </cell>
          <cell r="AS73">
            <v>28395.75</v>
          </cell>
          <cell r="AT73">
            <v>-93.674564343644306</v>
          </cell>
          <cell r="AU73">
            <v>93661.825435656356</v>
          </cell>
          <cell r="AV73">
            <v>8790.4200293219783</v>
          </cell>
          <cell r="AX73">
            <v>64</v>
          </cell>
          <cell r="AY73" t="str">
            <v>CLINTON</v>
          </cell>
          <cell r="AZ73">
            <v>0</v>
          </cell>
          <cell r="BA73">
            <v>0</v>
          </cell>
          <cell r="BB73">
            <v>0</v>
          </cell>
          <cell r="BC73">
            <v>0</v>
          </cell>
          <cell r="BD73">
            <v>0</v>
          </cell>
          <cell r="BE73">
            <v>0</v>
          </cell>
          <cell r="BF73">
            <v>0</v>
          </cell>
          <cell r="BG73">
            <v>0</v>
          </cell>
          <cell r="BI73">
            <v>0</v>
          </cell>
          <cell r="BJ73">
            <v>10014</v>
          </cell>
          <cell r="BK73">
            <v>10014</v>
          </cell>
          <cell r="BL73">
            <v>0</v>
          </cell>
          <cell r="BM73">
            <v>-93.674564343644306</v>
          </cell>
          <cell r="BN73">
            <v>-93.674564343644306</v>
          </cell>
          <cell r="BO73">
            <v>-93.674564343644306</v>
          </cell>
          <cell r="BR73">
            <v>0</v>
          </cell>
          <cell r="BS73">
            <v>64</v>
          </cell>
        </row>
        <row r="74">
          <cell r="A74">
            <v>65</v>
          </cell>
          <cell r="B74">
            <v>65</v>
          </cell>
          <cell r="C74" t="str">
            <v>COHASSET</v>
          </cell>
          <cell r="D74">
            <v>3.4983050847457626</v>
          </cell>
          <cell r="E74">
            <v>48526</v>
          </cell>
          <cell r="F74">
            <v>3124</v>
          </cell>
          <cell r="G74">
            <v>51650</v>
          </cell>
          <cell r="I74">
            <v>22900.12497245019</v>
          </cell>
          <cell r="J74">
            <v>0.67195818099480786</v>
          </cell>
          <cell r="K74">
            <v>3124</v>
          </cell>
          <cell r="L74">
            <v>26024.12497245019</v>
          </cell>
          <cell r="N74">
            <v>25625.87502754981</v>
          </cell>
          <cell r="P74">
            <v>0</v>
          </cell>
          <cell r="Q74">
            <v>22900.12497245019</v>
          </cell>
          <cell r="R74">
            <v>3124</v>
          </cell>
          <cell r="S74">
            <v>26024.12497245019</v>
          </cell>
          <cell r="U74">
            <v>37203.687724833486</v>
          </cell>
          <cell r="V74">
            <v>0</v>
          </cell>
          <cell r="W74">
            <v>65</v>
          </cell>
          <cell r="X74">
            <v>3.4983050847457626</v>
          </cell>
          <cell r="Y74">
            <v>48526</v>
          </cell>
          <cell r="Z74">
            <v>0</v>
          </cell>
          <cell r="AA74">
            <v>48526</v>
          </cell>
          <cell r="AB74">
            <v>3124</v>
          </cell>
          <cell r="AC74">
            <v>51650</v>
          </cell>
          <cell r="AD74">
            <v>0</v>
          </cell>
          <cell r="AE74">
            <v>0</v>
          </cell>
          <cell r="AF74">
            <v>0</v>
          </cell>
          <cell r="AG74">
            <v>51650</v>
          </cell>
          <cell r="AI74">
            <v>65</v>
          </cell>
          <cell r="AJ74">
            <v>65</v>
          </cell>
          <cell r="AK74" t="str">
            <v>COHASSET</v>
          </cell>
          <cell r="AL74">
            <v>48526</v>
          </cell>
          <cell r="AM74">
            <v>22704</v>
          </cell>
          <cell r="AN74">
            <v>25822</v>
          </cell>
          <cell r="AO74">
            <v>2471</v>
          </cell>
          <cell r="AP74">
            <v>0</v>
          </cell>
          <cell r="AQ74">
            <v>0</v>
          </cell>
          <cell r="AR74">
            <v>5795</v>
          </cell>
          <cell r="AS74">
            <v>0</v>
          </cell>
          <cell r="AT74">
            <v>-8.312275166514155</v>
          </cell>
          <cell r="AU74">
            <v>34079.687724833486</v>
          </cell>
          <cell r="AV74">
            <v>22900.12497245019</v>
          </cell>
          <cell r="AX74">
            <v>65</v>
          </cell>
          <cell r="AY74" t="str">
            <v>COHASSET</v>
          </cell>
          <cell r="AZ74">
            <v>0</v>
          </cell>
          <cell r="BA74">
            <v>0</v>
          </cell>
          <cell r="BB74">
            <v>0</v>
          </cell>
          <cell r="BC74">
            <v>0</v>
          </cell>
          <cell r="BD74">
            <v>0</v>
          </cell>
          <cell r="BE74">
            <v>0</v>
          </cell>
          <cell r="BF74">
            <v>0</v>
          </cell>
          <cell r="BG74">
            <v>0</v>
          </cell>
          <cell r="BI74">
            <v>0</v>
          </cell>
          <cell r="BJ74">
            <v>25822</v>
          </cell>
          <cell r="BK74">
            <v>25822</v>
          </cell>
          <cell r="BL74">
            <v>0</v>
          </cell>
          <cell r="BM74">
            <v>-8.312275166514155</v>
          </cell>
          <cell r="BN74">
            <v>-8.312275166514155</v>
          </cell>
          <cell r="BO74">
            <v>-8.312275166514155</v>
          </cell>
          <cell r="BR74">
            <v>0</v>
          </cell>
          <cell r="BS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AZ75">
            <v>0</v>
          </cell>
          <cell r="BA75">
            <v>0</v>
          </cell>
          <cell r="BB75">
            <v>0</v>
          </cell>
          <cell r="BC75">
            <v>0</v>
          </cell>
          <cell r="BD75">
            <v>0</v>
          </cell>
          <cell r="BE75">
            <v>0</v>
          </cell>
          <cell r="BF75">
            <v>0</v>
          </cell>
          <cell r="BG75">
            <v>0</v>
          </cell>
          <cell r="BI75">
            <v>0</v>
          </cell>
          <cell r="BJ75">
            <v>0</v>
          </cell>
          <cell r="BK75">
            <v>0</v>
          </cell>
          <cell r="BL75">
            <v>0</v>
          </cell>
          <cell r="BM75">
            <v>0</v>
          </cell>
          <cell r="BN75">
            <v>0</v>
          </cell>
          <cell r="BO75">
            <v>0</v>
          </cell>
          <cell r="BR75">
            <v>0</v>
          </cell>
          <cell r="BS75">
            <v>66</v>
          </cell>
        </row>
        <row r="76">
          <cell r="A76">
            <v>67</v>
          </cell>
          <cell r="B76">
            <v>67</v>
          </cell>
          <cell r="C76" t="str">
            <v>CONCORD</v>
          </cell>
          <cell r="D76">
            <v>3</v>
          </cell>
          <cell r="E76">
            <v>45633</v>
          </cell>
          <cell r="F76">
            <v>2679</v>
          </cell>
          <cell r="G76">
            <v>48312</v>
          </cell>
          <cell r="I76">
            <v>2727.592435209322</v>
          </cell>
          <cell r="J76">
            <v>0.13345915773763931</v>
          </cell>
          <cell r="K76">
            <v>2679</v>
          </cell>
          <cell r="L76">
            <v>5406.5924352093225</v>
          </cell>
          <cell r="N76">
            <v>42905.407564790679</v>
          </cell>
          <cell r="P76">
            <v>0</v>
          </cell>
          <cell r="Q76">
            <v>2727.592435209322</v>
          </cell>
          <cell r="R76">
            <v>2679</v>
          </cell>
          <cell r="S76">
            <v>5406.5924352093225</v>
          </cell>
          <cell r="U76">
            <v>23116.656594321987</v>
          </cell>
          <cell r="V76">
            <v>0</v>
          </cell>
          <cell r="W76">
            <v>67</v>
          </cell>
          <cell r="X76">
            <v>3</v>
          </cell>
          <cell r="Y76">
            <v>45633</v>
          </cell>
          <cell r="Z76">
            <v>0</v>
          </cell>
          <cell r="AA76">
            <v>45633</v>
          </cell>
          <cell r="AB76">
            <v>2679</v>
          </cell>
          <cell r="AC76">
            <v>48312</v>
          </cell>
          <cell r="AD76">
            <v>0</v>
          </cell>
          <cell r="AE76">
            <v>0</v>
          </cell>
          <cell r="AF76">
            <v>0</v>
          </cell>
          <cell r="AG76">
            <v>48312</v>
          </cell>
          <cell r="AI76">
            <v>67</v>
          </cell>
          <cell r="AJ76">
            <v>67</v>
          </cell>
          <cell r="AK76" t="str">
            <v>CONCORD</v>
          </cell>
          <cell r="AL76">
            <v>45633</v>
          </cell>
          <cell r="AM76">
            <v>42546</v>
          </cell>
          <cell r="AN76">
            <v>3087</v>
          </cell>
          <cell r="AO76">
            <v>3297.75</v>
          </cell>
          <cell r="AP76">
            <v>0</v>
          </cell>
          <cell r="AQ76">
            <v>0</v>
          </cell>
          <cell r="AR76">
            <v>2371.5</v>
          </cell>
          <cell r="AS76">
            <v>11692.5</v>
          </cell>
          <cell r="AT76">
            <v>-11.093405678013369</v>
          </cell>
          <cell r="AU76">
            <v>20437.656594321987</v>
          </cell>
          <cell r="AV76">
            <v>2727.592435209322</v>
          </cell>
          <cell r="AX76">
            <v>67</v>
          </cell>
          <cell r="AY76" t="str">
            <v>CONCORD</v>
          </cell>
          <cell r="AZ76">
            <v>0</v>
          </cell>
          <cell r="BA76">
            <v>0</v>
          </cell>
          <cell r="BB76">
            <v>0</v>
          </cell>
          <cell r="BC76">
            <v>0</v>
          </cell>
          <cell r="BD76">
            <v>0</v>
          </cell>
          <cell r="BE76">
            <v>0</v>
          </cell>
          <cell r="BF76">
            <v>0</v>
          </cell>
          <cell r="BG76">
            <v>0</v>
          </cell>
          <cell r="BI76">
            <v>0</v>
          </cell>
          <cell r="BJ76">
            <v>3087</v>
          </cell>
          <cell r="BK76">
            <v>3087</v>
          </cell>
          <cell r="BL76">
            <v>0</v>
          </cell>
          <cell r="BM76">
            <v>-11.093405678013369</v>
          </cell>
          <cell r="BN76">
            <v>-11.093405678013369</v>
          </cell>
          <cell r="BO76">
            <v>-11.093405678013369</v>
          </cell>
          <cell r="BR76">
            <v>0</v>
          </cell>
          <cell r="BS76">
            <v>67</v>
          </cell>
        </row>
        <row r="77">
          <cell r="A77">
            <v>68</v>
          </cell>
          <cell r="B77">
            <v>68</v>
          </cell>
          <cell r="C77" t="str">
            <v>CONWAY</v>
          </cell>
          <cell r="D77">
            <v>3</v>
          </cell>
          <cell r="E77">
            <v>37497</v>
          </cell>
          <cell r="F77">
            <v>2679</v>
          </cell>
          <cell r="G77">
            <v>40176</v>
          </cell>
          <cell r="I77">
            <v>15977.885323738552</v>
          </cell>
          <cell r="J77">
            <v>0.81270000756544558</v>
          </cell>
          <cell r="K77">
            <v>2679</v>
          </cell>
          <cell r="L77">
            <v>18656.885323738552</v>
          </cell>
          <cell r="N77">
            <v>21519.114676261448</v>
          </cell>
          <cell r="P77">
            <v>0</v>
          </cell>
          <cell r="Q77">
            <v>15977.885323738552</v>
          </cell>
          <cell r="R77">
            <v>2679</v>
          </cell>
          <cell r="S77">
            <v>18656.885323738552</v>
          </cell>
          <cell r="U77">
            <v>22339.25</v>
          </cell>
          <cell r="V77">
            <v>0</v>
          </cell>
          <cell r="W77">
            <v>68</v>
          </cell>
          <cell r="X77">
            <v>3</v>
          </cell>
          <cell r="Y77">
            <v>37497</v>
          </cell>
          <cell r="Z77">
            <v>0</v>
          </cell>
          <cell r="AA77">
            <v>37497</v>
          </cell>
          <cell r="AB77">
            <v>2679</v>
          </cell>
          <cell r="AC77">
            <v>40176</v>
          </cell>
          <cell r="AD77">
            <v>0</v>
          </cell>
          <cell r="AE77">
            <v>0</v>
          </cell>
          <cell r="AF77">
            <v>0</v>
          </cell>
          <cell r="AG77">
            <v>40176</v>
          </cell>
          <cell r="AI77">
            <v>68</v>
          </cell>
          <cell r="AJ77">
            <v>68</v>
          </cell>
          <cell r="AK77" t="str">
            <v>CONWAY</v>
          </cell>
          <cell r="AL77">
            <v>37497</v>
          </cell>
          <cell r="AM77">
            <v>19487</v>
          </cell>
          <cell r="AN77">
            <v>18010</v>
          </cell>
          <cell r="AO77">
            <v>0</v>
          </cell>
          <cell r="AP77">
            <v>0</v>
          </cell>
          <cell r="AQ77">
            <v>0</v>
          </cell>
          <cell r="AR77">
            <v>0</v>
          </cell>
          <cell r="AS77">
            <v>1650.25</v>
          </cell>
          <cell r="AT77">
            <v>0</v>
          </cell>
          <cell r="AU77">
            <v>19660.25</v>
          </cell>
          <cell r="AV77">
            <v>15977.885323738552</v>
          </cell>
          <cell r="AX77">
            <v>68</v>
          </cell>
          <cell r="AY77" t="str">
            <v>CONWAY</v>
          </cell>
          <cell r="AZ77">
            <v>0</v>
          </cell>
          <cell r="BA77">
            <v>0</v>
          </cell>
          <cell r="BB77">
            <v>0</v>
          </cell>
          <cell r="BC77">
            <v>0</v>
          </cell>
          <cell r="BD77">
            <v>0</v>
          </cell>
          <cell r="BE77">
            <v>0</v>
          </cell>
          <cell r="BF77">
            <v>0</v>
          </cell>
          <cell r="BG77">
            <v>0</v>
          </cell>
          <cell r="BI77">
            <v>0</v>
          </cell>
          <cell r="BJ77">
            <v>18010</v>
          </cell>
          <cell r="BK77">
            <v>18010</v>
          </cell>
          <cell r="BL77">
            <v>0</v>
          </cell>
          <cell r="BM77">
            <v>0</v>
          </cell>
          <cell r="BN77">
            <v>0</v>
          </cell>
          <cell r="BO77">
            <v>0</v>
          </cell>
          <cell r="BR77">
            <v>0</v>
          </cell>
          <cell r="BS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R78">
            <v>0</v>
          </cell>
          <cell r="BS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R79">
            <v>0</v>
          </cell>
          <cell r="BS79">
            <v>70</v>
          </cell>
        </row>
        <row r="80">
          <cell r="A80">
            <v>71</v>
          </cell>
          <cell r="B80">
            <v>71</v>
          </cell>
          <cell r="C80" t="str">
            <v>DANVERS</v>
          </cell>
          <cell r="D80">
            <v>3.2243038969364228</v>
          </cell>
          <cell r="E80">
            <v>40153</v>
          </cell>
          <cell r="F80">
            <v>2879</v>
          </cell>
          <cell r="G80">
            <v>43032</v>
          </cell>
          <cell r="I80">
            <v>6121.4552323040534</v>
          </cell>
          <cell r="J80">
            <v>0.3786623303417081</v>
          </cell>
          <cell r="K80">
            <v>2879</v>
          </cell>
          <cell r="L80">
            <v>9000.4552323040534</v>
          </cell>
          <cell r="N80">
            <v>34031.544767695945</v>
          </cell>
          <cell r="P80">
            <v>0</v>
          </cell>
          <cell r="Q80">
            <v>6121.4552323040534</v>
          </cell>
          <cell r="R80">
            <v>2879</v>
          </cell>
          <cell r="S80">
            <v>9000.4552323040534</v>
          </cell>
          <cell r="U80">
            <v>19045</v>
          </cell>
          <cell r="V80">
            <v>0</v>
          </cell>
          <cell r="W80">
            <v>71</v>
          </cell>
          <cell r="X80">
            <v>3.2243038969364228</v>
          </cell>
          <cell r="Y80">
            <v>40153</v>
          </cell>
          <cell r="Z80">
            <v>0</v>
          </cell>
          <cell r="AA80">
            <v>40153</v>
          </cell>
          <cell r="AB80">
            <v>2879</v>
          </cell>
          <cell r="AC80">
            <v>43032</v>
          </cell>
          <cell r="AD80">
            <v>0</v>
          </cell>
          <cell r="AE80">
            <v>0</v>
          </cell>
          <cell r="AF80">
            <v>0</v>
          </cell>
          <cell r="AG80">
            <v>43032</v>
          </cell>
          <cell r="AI80">
            <v>71</v>
          </cell>
          <cell r="AJ80">
            <v>71</v>
          </cell>
          <cell r="AK80" t="str">
            <v>DANVERS</v>
          </cell>
          <cell r="AL80">
            <v>40153</v>
          </cell>
          <cell r="AM80">
            <v>33253</v>
          </cell>
          <cell r="AN80">
            <v>6900</v>
          </cell>
          <cell r="AO80">
            <v>0</v>
          </cell>
          <cell r="AP80">
            <v>3188</v>
          </cell>
          <cell r="AQ80">
            <v>6078</v>
          </cell>
          <cell r="AR80">
            <v>0</v>
          </cell>
          <cell r="AS80">
            <v>0</v>
          </cell>
          <cell r="AT80">
            <v>0</v>
          </cell>
          <cell r="AU80">
            <v>16166</v>
          </cell>
          <cell r="AV80">
            <v>6121.4552323040534</v>
          </cell>
          <cell r="AX80">
            <v>71</v>
          </cell>
          <cell r="AY80" t="str">
            <v>DANVERS</v>
          </cell>
          <cell r="AZ80">
            <v>0</v>
          </cell>
          <cell r="BA80">
            <v>0</v>
          </cell>
          <cell r="BB80">
            <v>0</v>
          </cell>
          <cell r="BC80">
            <v>0</v>
          </cell>
          <cell r="BD80">
            <v>0</v>
          </cell>
          <cell r="BE80">
            <v>0</v>
          </cell>
          <cell r="BF80">
            <v>0</v>
          </cell>
          <cell r="BG80">
            <v>0</v>
          </cell>
          <cell r="BI80">
            <v>0</v>
          </cell>
          <cell r="BJ80">
            <v>6900</v>
          </cell>
          <cell r="BK80">
            <v>6900</v>
          </cell>
          <cell r="BL80">
            <v>0</v>
          </cell>
          <cell r="BM80">
            <v>0</v>
          </cell>
          <cell r="BN80">
            <v>0</v>
          </cell>
          <cell r="BO80">
            <v>0</v>
          </cell>
          <cell r="BR80">
            <v>0</v>
          </cell>
          <cell r="BS80">
            <v>71</v>
          </cell>
        </row>
        <row r="81">
          <cell r="A81">
            <v>72</v>
          </cell>
          <cell r="B81">
            <v>72</v>
          </cell>
          <cell r="C81" t="str">
            <v>DARTMOUTH</v>
          </cell>
          <cell r="D81">
            <v>13.742497670083877</v>
          </cell>
          <cell r="E81">
            <v>138759</v>
          </cell>
          <cell r="F81">
            <v>12210</v>
          </cell>
          <cell r="G81">
            <v>150969</v>
          </cell>
          <cell r="I81">
            <v>37311.19154789274</v>
          </cell>
          <cell r="J81">
            <v>0.61048020266234515</v>
          </cell>
          <cell r="K81">
            <v>12210</v>
          </cell>
          <cell r="L81">
            <v>49521.19154789274</v>
          </cell>
          <cell r="N81">
            <v>101447.80845210726</v>
          </cell>
          <cell r="P81">
            <v>0</v>
          </cell>
          <cell r="Q81">
            <v>37311.19154789274</v>
          </cell>
          <cell r="R81">
            <v>12210</v>
          </cell>
          <cell r="S81">
            <v>49521.19154789274</v>
          </cell>
          <cell r="U81">
            <v>73327.774802812812</v>
          </cell>
          <cell r="V81">
            <v>0</v>
          </cell>
          <cell r="W81">
            <v>72</v>
          </cell>
          <cell r="X81">
            <v>13.742497670083877</v>
          </cell>
          <cell r="Y81">
            <v>138759</v>
          </cell>
          <cell r="Z81">
            <v>0</v>
          </cell>
          <cell r="AA81">
            <v>138759</v>
          </cell>
          <cell r="AB81">
            <v>12210</v>
          </cell>
          <cell r="AC81">
            <v>150969</v>
          </cell>
          <cell r="AD81">
            <v>0</v>
          </cell>
          <cell r="AE81">
            <v>0</v>
          </cell>
          <cell r="AF81">
            <v>0</v>
          </cell>
          <cell r="AG81">
            <v>150969</v>
          </cell>
          <cell r="AI81">
            <v>72</v>
          </cell>
          <cell r="AJ81">
            <v>72</v>
          </cell>
          <cell r="AK81" t="str">
            <v>DARTMOUTH</v>
          </cell>
          <cell r="AL81">
            <v>138759</v>
          </cell>
          <cell r="AM81">
            <v>96676</v>
          </cell>
          <cell r="AN81">
            <v>42083</v>
          </cell>
          <cell r="AO81">
            <v>6978.5</v>
          </cell>
          <cell r="AP81">
            <v>3145.75</v>
          </cell>
          <cell r="AQ81">
            <v>0</v>
          </cell>
          <cell r="AR81">
            <v>8934</v>
          </cell>
          <cell r="AS81">
            <v>0</v>
          </cell>
          <cell r="AT81">
            <v>-23.475197187181038</v>
          </cell>
          <cell r="AU81">
            <v>61117.774802812819</v>
          </cell>
          <cell r="AV81">
            <v>37311.19154789274</v>
          </cell>
          <cell r="AX81">
            <v>72</v>
          </cell>
          <cell r="AY81" t="str">
            <v>DARTMOUTH</v>
          </cell>
          <cell r="AZ81">
            <v>0</v>
          </cell>
          <cell r="BA81">
            <v>0</v>
          </cell>
          <cell r="BB81">
            <v>0</v>
          </cell>
          <cell r="BC81">
            <v>0</v>
          </cell>
          <cell r="BD81">
            <v>0</v>
          </cell>
          <cell r="BE81">
            <v>0</v>
          </cell>
          <cell r="BF81">
            <v>0</v>
          </cell>
          <cell r="BG81">
            <v>0</v>
          </cell>
          <cell r="BI81">
            <v>0</v>
          </cell>
          <cell r="BJ81">
            <v>42083</v>
          </cell>
          <cell r="BK81">
            <v>42083</v>
          </cell>
          <cell r="BL81">
            <v>0</v>
          </cell>
          <cell r="BM81">
            <v>-23.475197187181038</v>
          </cell>
          <cell r="BN81">
            <v>-23.475197187181038</v>
          </cell>
          <cell r="BO81">
            <v>-23.475197187181038</v>
          </cell>
          <cell r="BR81">
            <v>0</v>
          </cell>
          <cell r="BS81">
            <v>72</v>
          </cell>
        </row>
        <row r="82">
          <cell r="A82">
            <v>73</v>
          </cell>
          <cell r="B82">
            <v>73</v>
          </cell>
          <cell r="C82" t="str">
            <v>DEDHAM</v>
          </cell>
          <cell r="D82">
            <v>7.9365079365079376</v>
          </cell>
          <cell r="E82">
            <v>143043</v>
          </cell>
          <cell r="F82">
            <v>7056</v>
          </cell>
          <cell r="G82">
            <v>150099</v>
          </cell>
          <cell r="I82">
            <v>-15.533795487725001</v>
          </cell>
          <cell r="J82">
            <v>-1.2997941105263918E-3</v>
          </cell>
          <cell r="K82">
            <v>7056</v>
          </cell>
          <cell r="L82">
            <v>7040.466204512275</v>
          </cell>
          <cell r="N82">
            <v>143058.53379548772</v>
          </cell>
          <cell r="P82">
            <v>0</v>
          </cell>
          <cell r="Q82">
            <v>-15.533795487725001</v>
          </cell>
          <cell r="R82">
            <v>7056</v>
          </cell>
          <cell r="S82">
            <v>7040.466204512275</v>
          </cell>
          <cell r="U82">
            <v>19006.966204512275</v>
          </cell>
          <cell r="V82">
            <v>0</v>
          </cell>
          <cell r="W82">
            <v>73</v>
          </cell>
          <cell r="X82">
            <v>7.9365079365079376</v>
          </cell>
          <cell r="Y82">
            <v>143043</v>
          </cell>
          <cell r="Z82">
            <v>0</v>
          </cell>
          <cell r="AA82">
            <v>143043</v>
          </cell>
          <cell r="AB82">
            <v>7056</v>
          </cell>
          <cell r="AC82">
            <v>150099</v>
          </cell>
          <cell r="AD82">
            <v>0</v>
          </cell>
          <cell r="AE82">
            <v>0</v>
          </cell>
          <cell r="AF82">
            <v>0</v>
          </cell>
          <cell r="AG82">
            <v>150099</v>
          </cell>
          <cell r="AI82">
            <v>73</v>
          </cell>
          <cell r="AJ82">
            <v>73</v>
          </cell>
          <cell r="AK82" t="str">
            <v>DEDHAM</v>
          </cell>
          <cell r="AL82">
            <v>143043</v>
          </cell>
          <cell r="AM82">
            <v>171195</v>
          </cell>
          <cell r="AN82">
            <v>0</v>
          </cell>
          <cell r="AO82">
            <v>4617.75</v>
          </cell>
          <cell r="AP82">
            <v>1022</v>
          </cell>
          <cell r="AQ82">
            <v>0</v>
          </cell>
          <cell r="AR82">
            <v>6326.75</v>
          </cell>
          <cell r="AS82">
            <v>0</v>
          </cell>
          <cell r="AT82">
            <v>-15.533795487725001</v>
          </cell>
          <cell r="AU82">
            <v>11950.966204512275</v>
          </cell>
          <cell r="AV82">
            <v>-15.533795487725001</v>
          </cell>
          <cell r="AX82">
            <v>73</v>
          </cell>
          <cell r="AY82" t="str">
            <v>DEDHAM</v>
          </cell>
          <cell r="AZ82">
            <v>0</v>
          </cell>
          <cell r="BA82">
            <v>0</v>
          </cell>
          <cell r="BB82">
            <v>0</v>
          </cell>
          <cell r="BC82">
            <v>0</v>
          </cell>
          <cell r="BD82">
            <v>0</v>
          </cell>
          <cell r="BE82">
            <v>0</v>
          </cell>
          <cell r="BF82">
            <v>0</v>
          </cell>
          <cell r="BG82">
            <v>0</v>
          </cell>
          <cell r="BI82">
            <v>0</v>
          </cell>
          <cell r="BJ82">
            <v>0</v>
          </cell>
          <cell r="BK82">
            <v>0</v>
          </cell>
          <cell r="BL82">
            <v>0</v>
          </cell>
          <cell r="BM82">
            <v>-15.533795487725001</v>
          </cell>
          <cell r="BN82">
            <v>-15.533795487725001</v>
          </cell>
          <cell r="BO82">
            <v>-15.533795487725001</v>
          </cell>
          <cell r="BR82">
            <v>0</v>
          </cell>
          <cell r="BS82">
            <v>73</v>
          </cell>
        </row>
        <row r="83">
          <cell r="A83">
            <v>74</v>
          </cell>
          <cell r="B83">
            <v>74</v>
          </cell>
          <cell r="C83" t="str">
            <v>DEERFIELD</v>
          </cell>
          <cell r="D83">
            <v>3</v>
          </cell>
          <cell r="E83">
            <v>38721</v>
          </cell>
          <cell r="F83">
            <v>2679</v>
          </cell>
          <cell r="G83">
            <v>41400</v>
          </cell>
          <cell r="I83">
            <v>-27.732252720656106</v>
          </cell>
          <cell r="J83">
            <v>-2.6422319346619222E-3</v>
          </cell>
          <cell r="K83">
            <v>2679</v>
          </cell>
          <cell r="L83">
            <v>2651.2677472793439</v>
          </cell>
          <cell r="N83">
            <v>38748.732252720656</v>
          </cell>
          <cell r="P83">
            <v>0</v>
          </cell>
          <cell r="Q83">
            <v>-27.732252720656106</v>
          </cell>
          <cell r="R83">
            <v>2679</v>
          </cell>
          <cell r="S83">
            <v>2651.2677472793439</v>
          </cell>
          <cell r="U83">
            <v>13174.767747279344</v>
          </cell>
          <cell r="V83">
            <v>0</v>
          </cell>
          <cell r="W83">
            <v>74</v>
          </cell>
          <cell r="X83">
            <v>3</v>
          </cell>
          <cell r="Y83">
            <v>38721</v>
          </cell>
          <cell r="Z83">
            <v>0</v>
          </cell>
          <cell r="AA83">
            <v>38721</v>
          </cell>
          <cell r="AB83">
            <v>2679</v>
          </cell>
          <cell r="AC83">
            <v>41400</v>
          </cell>
          <cell r="AD83">
            <v>0</v>
          </cell>
          <cell r="AE83">
            <v>0</v>
          </cell>
          <cell r="AF83">
            <v>0</v>
          </cell>
          <cell r="AG83">
            <v>41400</v>
          </cell>
          <cell r="AI83">
            <v>74</v>
          </cell>
          <cell r="AJ83">
            <v>74</v>
          </cell>
          <cell r="AK83" t="str">
            <v>DEERFIELD</v>
          </cell>
          <cell r="AL83">
            <v>38721</v>
          </cell>
          <cell r="AM83">
            <v>60876</v>
          </cell>
          <cell r="AN83">
            <v>0</v>
          </cell>
          <cell r="AO83">
            <v>8244</v>
          </cell>
          <cell r="AP83">
            <v>498.5</v>
          </cell>
          <cell r="AQ83">
            <v>716</v>
          </cell>
          <cell r="AR83">
            <v>0</v>
          </cell>
          <cell r="AS83">
            <v>1065</v>
          </cell>
          <cell r="AT83">
            <v>-27.732252720656106</v>
          </cell>
          <cell r="AU83">
            <v>10495.767747279344</v>
          </cell>
          <cell r="AV83">
            <v>-27.732252720656106</v>
          </cell>
          <cell r="AX83">
            <v>74</v>
          </cell>
          <cell r="AY83" t="str">
            <v>DEERFIELD</v>
          </cell>
          <cell r="AZ83">
            <v>0</v>
          </cell>
          <cell r="BA83">
            <v>0</v>
          </cell>
          <cell r="BB83">
            <v>0</v>
          </cell>
          <cell r="BC83">
            <v>0</v>
          </cell>
          <cell r="BD83">
            <v>0</v>
          </cell>
          <cell r="BE83">
            <v>0</v>
          </cell>
          <cell r="BF83">
            <v>0</v>
          </cell>
          <cell r="BG83">
            <v>0</v>
          </cell>
          <cell r="BI83">
            <v>0</v>
          </cell>
          <cell r="BJ83">
            <v>0</v>
          </cell>
          <cell r="BK83">
            <v>0</v>
          </cell>
          <cell r="BL83">
            <v>0</v>
          </cell>
          <cell r="BM83">
            <v>-27.732252720656106</v>
          </cell>
          <cell r="BN83">
            <v>-27.732252720656106</v>
          </cell>
          <cell r="BO83">
            <v>-27.732252720656106</v>
          </cell>
          <cell r="BR83">
            <v>0</v>
          </cell>
          <cell r="BS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R84">
            <v>0</v>
          </cell>
          <cell r="BS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R85">
            <v>0</v>
          </cell>
          <cell r="BS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R86">
            <v>0</v>
          </cell>
          <cell r="BS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R87">
            <v>0</v>
          </cell>
          <cell r="BS87">
            <v>78</v>
          </cell>
        </row>
        <row r="88">
          <cell r="A88">
            <v>79</v>
          </cell>
          <cell r="B88">
            <v>79</v>
          </cell>
          <cell r="C88" t="str">
            <v>DRACUT</v>
          </cell>
          <cell r="D88">
            <v>194.59468579397324</v>
          </cell>
          <cell r="E88">
            <v>1864492</v>
          </cell>
          <cell r="F88">
            <v>168319</v>
          </cell>
          <cell r="G88">
            <v>2032811</v>
          </cell>
          <cell r="I88">
            <v>402339.40154337359</v>
          </cell>
          <cell r="J88">
            <v>0.57672642261712936</v>
          </cell>
          <cell r="K88">
            <v>168319</v>
          </cell>
          <cell r="L88">
            <v>570658.40154337359</v>
          </cell>
          <cell r="N88">
            <v>1462152.5984566263</v>
          </cell>
          <cell r="P88">
            <v>57337</v>
          </cell>
          <cell r="Q88">
            <v>402339.40154337359</v>
          </cell>
          <cell r="R88">
            <v>173310</v>
          </cell>
          <cell r="S88">
            <v>627995.40154337359</v>
          </cell>
          <cell r="U88">
            <v>923282.09404576232</v>
          </cell>
          <cell r="V88">
            <v>0</v>
          </cell>
          <cell r="W88">
            <v>79</v>
          </cell>
          <cell r="X88">
            <v>194.59468579397324</v>
          </cell>
          <cell r="Y88">
            <v>1864492</v>
          </cell>
          <cell r="Z88">
            <v>0</v>
          </cell>
          <cell r="AA88">
            <v>1864492</v>
          </cell>
          <cell r="AB88">
            <v>168319</v>
          </cell>
          <cell r="AC88">
            <v>2032811</v>
          </cell>
          <cell r="AD88">
            <v>52346</v>
          </cell>
          <cell r="AE88">
            <v>4991</v>
          </cell>
          <cell r="AF88">
            <v>57337</v>
          </cell>
          <cell r="AG88">
            <v>2090148</v>
          </cell>
          <cell r="AI88">
            <v>79</v>
          </cell>
          <cell r="AJ88">
            <v>79</v>
          </cell>
          <cell r="AK88" t="str">
            <v>DRACUT</v>
          </cell>
          <cell r="AL88">
            <v>1864492</v>
          </cell>
          <cell r="AM88">
            <v>1410632</v>
          </cell>
          <cell r="AN88">
            <v>453860</v>
          </cell>
          <cell r="AO88">
            <v>92274.75</v>
          </cell>
          <cell r="AP88">
            <v>87325.75</v>
          </cell>
          <cell r="AQ88">
            <v>59805.75</v>
          </cell>
          <cell r="AR88">
            <v>0</v>
          </cell>
          <cell r="AS88">
            <v>4670.25</v>
          </cell>
          <cell r="AT88">
            <v>-310.40595423767809</v>
          </cell>
          <cell r="AU88">
            <v>697626.09404576232</v>
          </cell>
          <cell r="AV88">
            <v>402339.40154337359</v>
          </cell>
          <cell r="AX88">
            <v>79</v>
          </cell>
          <cell r="AY88" t="str">
            <v>DRACUT</v>
          </cell>
          <cell r="AZ88">
            <v>0</v>
          </cell>
          <cell r="BA88">
            <v>0</v>
          </cell>
          <cell r="BB88">
            <v>0</v>
          </cell>
          <cell r="BC88">
            <v>0</v>
          </cell>
          <cell r="BD88">
            <v>0</v>
          </cell>
          <cell r="BE88">
            <v>0</v>
          </cell>
          <cell r="BF88">
            <v>0</v>
          </cell>
          <cell r="BG88">
            <v>0</v>
          </cell>
          <cell r="BI88">
            <v>0</v>
          </cell>
          <cell r="BJ88">
            <v>453860</v>
          </cell>
          <cell r="BK88">
            <v>453860</v>
          </cell>
          <cell r="BL88">
            <v>0</v>
          </cell>
          <cell r="BM88">
            <v>-310.40595423767809</v>
          </cell>
          <cell r="BN88">
            <v>-310.40595423767809</v>
          </cell>
          <cell r="BO88">
            <v>-310.40595423767809</v>
          </cell>
          <cell r="BR88">
            <v>0</v>
          </cell>
          <cell r="BS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R89">
            <v>0</v>
          </cell>
          <cell r="BS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R90">
            <v>0</v>
          </cell>
          <cell r="BS90">
            <v>81</v>
          </cell>
        </row>
        <row r="91">
          <cell r="A91">
            <v>82</v>
          </cell>
          <cell r="B91">
            <v>82</v>
          </cell>
          <cell r="C91" t="str">
            <v>DUXBURY</v>
          </cell>
          <cell r="D91">
            <v>11.557491289198605</v>
          </cell>
          <cell r="E91">
            <v>144563</v>
          </cell>
          <cell r="F91">
            <v>10320</v>
          </cell>
          <cell r="G91">
            <v>154883</v>
          </cell>
          <cell r="I91">
            <v>-22.654397858717857</v>
          </cell>
          <cell r="J91">
            <v>-4.1573350669733291E-4</v>
          </cell>
          <cell r="K91">
            <v>10320</v>
          </cell>
          <cell r="L91">
            <v>10297.345602141282</v>
          </cell>
          <cell r="N91">
            <v>144585.65439785871</v>
          </cell>
          <cell r="P91">
            <v>0</v>
          </cell>
          <cell r="Q91">
            <v>-22.654397858717857</v>
          </cell>
          <cell r="R91">
            <v>10320</v>
          </cell>
          <cell r="S91">
            <v>10297.345602141282</v>
          </cell>
          <cell r="U91">
            <v>64812.595602141286</v>
          </cell>
          <cell r="V91">
            <v>0</v>
          </cell>
          <cell r="W91">
            <v>82</v>
          </cell>
          <cell r="X91">
            <v>11.557491289198605</v>
          </cell>
          <cell r="Y91">
            <v>144563</v>
          </cell>
          <cell r="Z91">
            <v>0</v>
          </cell>
          <cell r="AA91">
            <v>144563</v>
          </cell>
          <cell r="AB91">
            <v>10320</v>
          </cell>
          <cell r="AC91">
            <v>154883</v>
          </cell>
          <cell r="AD91">
            <v>0</v>
          </cell>
          <cell r="AE91">
            <v>0</v>
          </cell>
          <cell r="AF91">
            <v>0</v>
          </cell>
          <cell r="AG91">
            <v>154883</v>
          </cell>
          <cell r="AI91">
            <v>82</v>
          </cell>
          <cell r="AJ91">
            <v>82</v>
          </cell>
          <cell r="AK91" t="str">
            <v>DUXBURY</v>
          </cell>
          <cell r="AL91">
            <v>144563</v>
          </cell>
          <cell r="AM91">
            <v>180238</v>
          </cell>
          <cell r="AN91">
            <v>0</v>
          </cell>
          <cell r="AO91">
            <v>6734.5</v>
          </cell>
          <cell r="AP91">
            <v>32964</v>
          </cell>
          <cell r="AQ91">
            <v>0</v>
          </cell>
          <cell r="AR91">
            <v>9990.25</v>
          </cell>
          <cell r="AS91">
            <v>4826.5</v>
          </cell>
          <cell r="AT91">
            <v>-22.654397858717857</v>
          </cell>
          <cell r="AU91">
            <v>54492.595602141286</v>
          </cell>
          <cell r="AV91">
            <v>-22.654397858717857</v>
          </cell>
          <cell r="AX91">
            <v>82</v>
          </cell>
          <cell r="AY91" t="str">
            <v>DUXBURY</v>
          </cell>
          <cell r="AZ91">
            <v>0</v>
          </cell>
          <cell r="BA91">
            <v>0</v>
          </cell>
          <cell r="BB91">
            <v>0</v>
          </cell>
          <cell r="BC91">
            <v>0</v>
          </cell>
          <cell r="BD91">
            <v>0</v>
          </cell>
          <cell r="BE91">
            <v>0</v>
          </cell>
          <cell r="BF91">
            <v>0</v>
          </cell>
          <cell r="BG91">
            <v>0</v>
          </cell>
          <cell r="BI91">
            <v>0</v>
          </cell>
          <cell r="BJ91">
            <v>0</v>
          </cell>
          <cell r="BK91">
            <v>0</v>
          </cell>
          <cell r="BL91">
            <v>0</v>
          </cell>
          <cell r="BM91">
            <v>-22.654397858717857</v>
          </cell>
          <cell r="BN91">
            <v>-22.654397858717857</v>
          </cell>
          <cell r="BO91">
            <v>-22.654397858717857</v>
          </cell>
          <cell r="BR91">
            <v>0</v>
          </cell>
          <cell r="BS91">
            <v>82</v>
          </cell>
        </row>
        <row r="92">
          <cell r="A92">
            <v>83</v>
          </cell>
          <cell r="B92">
            <v>83</v>
          </cell>
          <cell r="C92" t="str">
            <v>EAST BRIDGEWATER</v>
          </cell>
          <cell r="D92">
            <v>5</v>
          </cell>
          <cell r="E92">
            <v>46235</v>
          </cell>
          <cell r="F92">
            <v>4465</v>
          </cell>
          <cell r="G92">
            <v>50700</v>
          </cell>
          <cell r="I92">
            <v>9508.7960740919571</v>
          </cell>
          <cell r="J92">
            <v>0.48660990720469649</v>
          </cell>
          <cell r="K92">
            <v>4465</v>
          </cell>
          <cell r="L92">
            <v>13973.796074091957</v>
          </cell>
          <cell r="N92">
            <v>36726.203925908041</v>
          </cell>
          <cell r="P92">
            <v>0</v>
          </cell>
          <cell r="Q92">
            <v>9508.7960740919571</v>
          </cell>
          <cell r="R92">
            <v>4465</v>
          </cell>
          <cell r="S92">
            <v>13973.796074091957</v>
          </cell>
          <cell r="U92">
            <v>24005.901106421581</v>
          </cell>
          <cell r="V92">
            <v>0</v>
          </cell>
          <cell r="W92">
            <v>83</v>
          </cell>
          <cell r="X92">
            <v>5</v>
          </cell>
          <cell r="Y92">
            <v>46235</v>
          </cell>
          <cell r="Z92">
            <v>0</v>
          </cell>
          <cell r="AA92">
            <v>46235</v>
          </cell>
          <cell r="AB92">
            <v>4465</v>
          </cell>
          <cell r="AC92">
            <v>50700</v>
          </cell>
          <cell r="AD92">
            <v>0</v>
          </cell>
          <cell r="AE92">
            <v>0</v>
          </cell>
          <cell r="AF92">
            <v>0</v>
          </cell>
          <cell r="AG92">
            <v>50700</v>
          </cell>
          <cell r="AI92">
            <v>83</v>
          </cell>
          <cell r="AJ92">
            <v>83</v>
          </cell>
          <cell r="AK92" t="str">
            <v>EAST BRIDGEWATER</v>
          </cell>
          <cell r="AL92">
            <v>46235</v>
          </cell>
          <cell r="AM92">
            <v>35508</v>
          </cell>
          <cell r="AN92">
            <v>10727</v>
          </cell>
          <cell r="AO92">
            <v>2333.25</v>
          </cell>
          <cell r="AP92">
            <v>4201</v>
          </cell>
          <cell r="AQ92">
            <v>2121.75</v>
          </cell>
          <cell r="AR92">
            <v>165.75</v>
          </cell>
          <cell r="AS92">
            <v>0</v>
          </cell>
          <cell r="AT92">
            <v>-7.848893578417119</v>
          </cell>
          <cell r="AU92">
            <v>19540.901106421581</v>
          </cell>
          <cell r="AV92">
            <v>9508.7960740919571</v>
          </cell>
          <cell r="AX92">
            <v>83</v>
          </cell>
          <cell r="AY92" t="str">
            <v>EAST BRIDGEWATER</v>
          </cell>
          <cell r="AZ92">
            <v>0</v>
          </cell>
          <cell r="BA92">
            <v>0</v>
          </cell>
          <cell r="BB92">
            <v>0</v>
          </cell>
          <cell r="BC92">
            <v>0</v>
          </cell>
          <cell r="BD92">
            <v>0</v>
          </cell>
          <cell r="BE92">
            <v>0</v>
          </cell>
          <cell r="BF92">
            <v>0</v>
          </cell>
          <cell r="BG92">
            <v>0</v>
          </cell>
          <cell r="BI92">
            <v>0</v>
          </cell>
          <cell r="BJ92">
            <v>10727</v>
          </cell>
          <cell r="BK92">
            <v>10727</v>
          </cell>
          <cell r="BL92">
            <v>0</v>
          </cell>
          <cell r="BM92">
            <v>-7.848893578417119</v>
          </cell>
          <cell r="BN92">
            <v>-7.848893578417119</v>
          </cell>
          <cell r="BO92">
            <v>-7.848893578417119</v>
          </cell>
          <cell r="BR92">
            <v>0</v>
          </cell>
          <cell r="BS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R93">
            <v>0</v>
          </cell>
          <cell r="BS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R94">
            <v>0</v>
          </cell>
          <cell r="BS94">
            <v>85</v>
          </cell>
        </row>
        <row r="95">
          <cell r="A95">
            <v>86</v>
          </cell>
          <cell r="B95">
            <v>87</v>
          </cell>
          <cell r="C95" t="str">
            <v>EASTHAMPTON</v>
          </cell>
          <cell r="D95">
            <v>93.793835972562206</v>
          </cell>
          <cell r="E95">
            <v>932825</v>
          </cell>
          <cell r="F95">
            <v>81882</v>
          </cell>
          <cell r="G95">
            <v>1014707</v>
          </cell>
          <cell r="I95">
            <v>190357.32531041148</v>
          </cell>
          <cell r="J95">
            <v>0.67208791381766964</v>
          </cell>
          <cell r="K95">
            <v>81882</v>
          </cell>
          <cell r="L95">
            <v>272239.32531041151</v>
          </cell>
          <cell r="N95">
            <v>742467.67468958849</v>
          </cell>
          <cell r="P95">
            <v>21674</v>
          </cell>
          <cell r="Q95">
            <v>190357.32531041148</v>
          </cell>
          <cell r="R95">
            <v>83668</v>
          </cell>
          <cell r="S95">
            <v>293913.32531041151</v>
          </cell>
          <cell r="U95">
            <v>386788.7756485343</v>
          </cell>
          <cell r="V95">
            <v>0</v>
          </cell>
          <cell r="W95">
            <v>86</v>
          </cell>
          <cell r="X95">
            <v>93.793835972562206</v>
          </cell>
          <cell r="Y95">
            <v>932825</v>
          </cell>
          <cell r="Z95">
            <v>0</v>
          </cell>
          <cell r="AA95">
            <v>932825</v>
          </cell>
          <cell r="AB95">
            <v>81882</v>
          </cell>
          <cell r="AC95">
            <v>1014707</v>
          </cell>
          <cell r="AD95">
            <v>19888</v>
          </cell>
          <cell r="AE95">
            <v>1786</v>
          </cell>
          <cell r="AF95">
            <v>21674</v>
          </cell>
          <cell r="AG95">
            <v>1036381</v>
          </cell>
          <cell r="AI95">
            <v>86</v>
          </cell>
          <cell r="AJ95">
            <v>87</v>
          </cell>
          <cell r="AK95" t="str">
            <v>EASTHAMPTON</v>
          </cell>
          <cell r="AL95">
            <v>932825</v>
          </cell>
          <cell r="AM95">
            <v>718098</v>
          </cell>
          <cell r="AN95">
            <v>214727</v>
          </cell>
          <cell r="AO95">
            <v>42056.25</v>
          </cell>
          <cell r="AP95">
            <v>5678.5</v>
          </cell>
          <cell r="AQ95">
            <v>14405.5</v>
          </cell>
          <cell r="AR95">
            <v>0</v>
          </cell>
          <cell r="AS95">
            <v>6507</v>
          </cell>
          <cell r="AT95">
            <v>-141.47435146567295</v>
          </cell>
          <cell r="AU95">
            <v>283232.7756485343</v>
          </cell>
          <cell r="AV95">
            <v>190357.32531041148</v>
          </cell>
          <cell r="AX95">
            <v>86</v>
          </cell>
          <cell r="AY95" t="str">
            <v>EASTHAMPTON</v>
          </cell>
          <cell r="AZ95">
            <v>0</v>
          </cell>
          <cell r="BA95">
            <v>0</v>
          </cell>
          <cell r="BB95">
            <v>0</v>
          </cell>
          <cell r="BC95">
            <v>0</v>
          </cell>
          <cell r="BD95">
            <v>0</v>
          </cell>
          <cell r="BE95">
            <v>0</v>
          </cell>
          <cell r="BF95">
            <v>0</v>
          </cell>
          <cell r="BG95">
            <v>0</v>
          </cell>
          <cell r="BI95">
            <v>0</v>
          </cell>
          <cell r="BJ95">
            <v>214727</v>
          </cell>
          <cell r="BK95">
            <v>214727</v>
          </cell>
          <cell r="BL95">
            <v>0</v>
          </cell>
          <cell r="BM95">
            <v>-141.47435146567295</v>
          </cell>
          <cell r="BN95">
            <v>-141.47435146567295</v>
          </cell>
          <cell r="BO95">
            <v>-141.47435146567295</v>
          </cell>
          <cell r="BR95">
            <v>0</v>
          </cell>
          <cell r="BS95">
            <v>86</v>
          </cell>
        </row>
        <row r="96">
          <cell r="A96">
            <v>87</v>
          </cell>
          <cell r="B96">
            <v>85</v>
          </cell>
          <cell r="C96" t="str">
            <v>EAST LONGMEADOW</v>
          </cell>
          <cell r="D96">
            <v>7.574829931972789</v>
          </cell>
          <cell r="E96">
            <v>99857</v>
          </cell>
          <cell r="F96">
            <v>6759</v>
          </cell>
          <cell r="G96">
            <v>106616</v>
          </cell>
          <cell r="I96">
            <v>51396.606760827453</v>
          </cell>
          <cell r="J96">
            <v>0.83894605930917276</v>
          </cell>
          <cell r="K96">
            <v>6759</v>
          </cell>
          <cell r="L96">
            <v>58155.606760827453</v>
          </cell>
          <cell r="N96">
            <v>48460.393239172547</v>
          </cell>
          <cell r="P96">
            <v>0</v>
          </cell>
          <cell r="Q96">
            <v>51396.606760827453</v>
          </cell>
          <cell r="R96">
            <v>6759</v>
          </cell>
          <cell r="S96">
            <v>58155.606760827453</v>
          </cell>
          <cell r="U96">
            <v>68022.30315342301</v>
          </cell>
          <cell r="V96">
            <v>0</v>
          </cell>
          <cell r="W96">
            <v>87</v>
          </cell>
          <cell r="X96">
            <v>7.574829931972789</v>
          </cell>
          <cell r="Y96">
            <v>99857</v>
          </cell>
          <cell r="Z96">
            <v>0</v>
          </cell>
          <cell r="AA96">
            <v>99857</v>
          </cell>
          <cell r="AB96">
            <v>6759</v>
          </cell>
          <cell r="AC96">
            <v>106616</v>
          </cell>
          <cell r="AD96">
            <v>0</v>
          </cell>
          <cell r="AE96">
            <v>0</v>
          </cell>
          <cell r="AF96">
            <v>0</v>
          </cell>
          <cell r="AG96">
            <v>106616</v>
          </cell>
          <cell r="AI96">
            <v>87</v>
          </cell>
          <cell r="AJ96">
            <v>85</v>
          </cell>
          <cell r="AK96" t="str">
            <v>EAST LONGMEADOW</v>
          </cell>
          <cell r="AL96">
            <v>99857</v>
          </cell>
          <cell r="AM96">
            <v>41911</v>
          </cell>
          <cell r="AN96">
            <v>57946</v>
          </cell>
          <cell r="AO96">
            <v>3328.5</v>
          </cell>
          <cell r="AP96">
            <v>0</v>
          </cell>
          <cell r="AQ96">
            <v>0</v>
          </cell>
          <cell r="AR96">
            <v>0</v>
          </cell>
          <cell r="AS96">
            <v>0</v>
          </cell>
          <cell r="AT96">
            <v>-11.196846576991447</v>
          </cell>
          <cell r="AU96">
            <v>61263.30315342301</v>
          </cell>
          <cell r="AV96">
            <v>51396.606760827453</v>
          </cell>
          <cell r="AX96">
            <v>87</v>
          </cell>
          <cell r="AY96" t="str">
            <v>EAST LONGMEADOW</v>
          </cell>
          <cell r="AZ96">
            <v>0</v>
          </cell>
          <cell r="BA96">
            <v>0</v>
          </cell>
          <cell r="BB96">
            <v>0</v>
          </cell>
          <cell r="BC96">
            <v>0</v>
          </cell>
          <cell r="BD96">
            <v>0</v>
          </cell>
          <cell r="BE96">
            <v>0</v>
          </cell>
          <cell r="BF96">
            <v>0</v>
          </cell>
          <cell r="BG96">
            <v>0</v>
          </cell>
          <cell r="BI96">
            <v>0</v>
          </cell>
          <cell r="BJ96">
            <v>57946</v>
          </cell>
          <cell r="BK96">
            <v>57946</v>
          </cell>
          <cell r="BL96">
            <v>0</v>
          </cell>
          <cell r="BM96">
            <v>-11.196846576991447</v>
          </cell>
          <cell r="BN96">
            <v>-11.196846576991447</v>
          </cell>
          <cell r="BO96">
            <v>-11.196846576991447</v>
          </cell>
          <cell r="BR96">
            <v>0</v>
          </cell>
          <cell r="BS96">
            <v>87</v>
          </cell>
        </row>
        <row r="97">
          <cell r="A97">
            <v>88</v>
          </cell>
          <cell r="B97">
            <v>88</v>
          </cell>
          <cell r="C97" t="str">
            <v>EASTON</v>
          </cell>
          <cell r="D97">
            <v>12</v>
          </cell>
          <cell r="E97">
            <v>136824</v>
          </cell>
          <cell r="F97">
            <v>10716</v>
          </cell>
          <cell r="G97">
            <v>147540</v>
          </cell>
          <cell r="I97">
            <v>-13.994796746861539</v>
          </cell>
          <cell r="J97">
            <v>-6.893901877952183E-4</v>
          </cell>
          <cell r="K97">
            <v>10716</v>
          </cell>
          <cell r="L97">
            <v>10702.005203253138</v>
          </cell>
          <cell r="N97">
            <v>136837.99479674688</v>
          </cell>
          <cell r="P97">
            <v>0</v>
          </cell>
          <cell r="Q97">
            <v>-13.994796746861539</v>
          </cell>
          <cell r="R97">
            <v>10716</v>
          </cell>
          <cell r="S97">
            <v>10702.005203253138</v>
          </cell>
          <cell r="U97">
            <v>31016.255203253138</v>
          </cell>
          <cell r="V97">
            <v>0</v>
          </cell>
          <cell r="W97">
            <v>88</v>
          </cell>
          <cell r="X97">
            <v>12</v>
          </cell>
          <cell r="Y97">
            <v>136824</v>
          </cell>
          <cell r="Z97">
            <v>0</v>
          </cell>
          <cell r="AA97">
            <v>136824</v>
          </cell>
          <cell r="AB97">
            <v>10716</v>
          </cell>
          <cell r="AC97">
            <v>147540</v>
          </cell>
          <cell r="AD97">
            <v>0</v>
          </cell>
          <cell r="AE97">
            <v>0</v>
          </cell>
          <cell r="AF97">
            <v>0</v>
          </cell>
          <cell r="AG97">
            <v>147540</v>
          </cell>
          <cell r="AI97">
            <v>88</v>
          </cell>
          <cell r="AJ97">
            <v>88</v>
          </cell>
          <cell r="AK97" t="str">
            <v>EASTON</v>
          </cell>
          <cell r="AL97">
            <v>136824</v>
          </cell>
          <cell r="AM97">
            <v>159055</v>
          </cell>
          <cell r="AN97">
            <v>0</v>
          </cell>
          <cell r="AO97">
            <v>4160.25</v>
          </cell>
          <cell r="AP97">
            <v>16059.5</v>
          </cell>
          <cell r="AQ97">
            <v>0</v>
          </cell>
          <cell r="AR97">
            <v>94.5</v>
          </cell>
          <cell r="AS97">
            <v>0</v>
          </cell>
          <cell r="AT97">
            <v>-13.994796746861539</v>
          </cell>
          <cell r="AU97">
            <v>20300.255203253138</v>
          </cell>
          <cell r="AV97">
            <v>-13.994796746861539</v>
          </cell>
          <cell r="AX97">
            <v>88</v>
          </cell>
          <cell r="AY97" t="str">
            <v>EASTON</v>
          </cell>
          <cell r="AZ97">
            <v>0</v>
          </cell>
          <cell r="BA97">
            <v>0</v>
          </cell>
          <cell r="BB97">
            <v>0</v>
          </cell>
          <cell r="BC97">
            <v>0</v>
          </cell>
          <cell r="BD97">
            <v>0</v>
          </cell>
          <cell r="BE97">
            <v>0</v>
          </cell>
          <cell r="BF97">
            <v>0</v>
          </cell>
          <cell r="BG97">
            <v>0</v>
          </cell>
          <cell r="BI97">
            <v>0</v>
          </cell>
          <cell r="BJ97">
            <v>0</v>
          </cell>
          <cell r="BK97">
            <v>0</v>
          </cell>
          <cell r="BL97">
            <v>0</v>
          </cell>
          <cell r="BM97">
            <v>-13.994796746861539</v>
          </cell>
          <cell r="BN97">
            <v>-13.994796746861539</v>
          </cell>
          <cell r="BO97">
            <v>-13.994796746861539</v>
          </cell>
          <cell r="BR97">
            <v>0</v>
          </cell>
          <cell r="BS97">
            <v>88</v>
          </cell>
        </row>
        <row r="98">
          <cell r="A98">
            <v>89</v>
          </cell>
          <cell r="B98">
            <v>89</v>
          </cell>
          <cell r="C98" t="str">
            <v>EDGARTOWN</v>
          </cell>
          <cell r="D98">
            <v>36.892361111111114</v>
          </cell>
          <cell r="E98">
            <v>837272</v>
          </cell>
          <cell r="F98">
            <v>32945</v>
          </cell>
          <cell r="G98">
            <v>870217</v>
          </cell>
          <cell r="I98">
            <v>136941.70188797626</v>
          </cell>
          <cell r="J98">
            <v>0.6529273345741361</v>
          </cell>
          <cell r="K98">
            <v>32945</v>
          </cell>
          <cell r="L98">
            <v>169886.70188797626</v>
          </cell>
          <cell r="N98">
            <v>700330.29811202374</v>
          </cell>
          <cell r="P98">
            <v>0</v>
          </cell>
          <cell r="Q98">
            <v>136941.70188797626</v>
          </cell>
          <cell r="R98">
            <v>32945</v>
          </cell>
          <cell r="S98">
            <v>169886.70188797626</v>
          </cell>
          <cell r="U98">
            <v>242679.9806579852</v>
          </cell>
          <cell r="V98">
            <v>0</v>
          </cell>
          <cell r="W98">
            <v>89</v>
          </cell>
          <cell r="X98">
            <v>36.892361111111114</v>
          </cell>
          <cell r="Y98">
            <v>837272</v>
          </cell>
          <cell r="Z98">
            <v>0</v>
          </cell>
          <cell r="AA98">
            <v>837272</v>
          </cell>
          <cell r="AB98">
            <v>32945</v>
          </cell>
          <cell r="AC98">
            <v>870217</v>
          </cell>
          <cell r="AD98">
            <v>0</v>
          </cell>
          <cell r="AE98">
            <v>0</v>
          </cell>
          <cell r="AF98">
            <v>0</v>
          </cell>
          <cell r="AG98">
            <v>870217</v>
          </cell>
          <cell r="AI98">
            <v>89</v>
          </cell>
          <cell r="AJ98">
            <v>89</v>
          </cell>
          <cell r="AK98" t="str">
            <v>EDGARTOWN</v>
          </cell>
          <cell r="AL98">
            <v>837272</v>
          </cell>
          <cell r="AM98">
            <v>682897</v>
          </cell>
          <cell r="AN98">
            <v>154375</v>
          </cell>
          <cell r="AO98">
            <v>4390.5</v>
          </cell>
          <cell r="AP98">
            <v>7351</v>
          </cell>
          <cell r="AQ98">
            <v>0</v>
          </cell>
          <cell r="AR98">
            <v>6167.75</v>
          </cell>
          <cell r="AS98">
            <v>37465.5</v>
          </cell>
          <cell r="AT98">
            <v>-14.769342014802533</v>
          </cell>
          <cell r="AU98">
            <v>209734.9806579852</v>
          </cell>
          <cell r="AV98">
            <v>136941.70188797626</v>
          </cell>
          <cell r="AX98">
            <v>89</v>
          </cell>
          <cell r="AY98" t="str">
            <v>EDGARTOWN</v>
          </cell>
          <cell r="AZ98">
            <v>0</v>
          </cell>
          <cell r="BA98">
            <v>0</v>
          </cell>
          <cell r="BB98">
            <v>0</v>
          </cell>
          <cell r="BC98">
            <v>0</v>
          </cell>
          <cell r="BD98">
            <v>0</v>
          </cell>
          <cell r="BE98">
            <v>0</v>
          </cell>
          <cell r="BF98">
            <v>0</v>
          </cell>
          <cell r="BG98">
            <v>0</v>
          </cell>
          <cell r="BI98">
            <v>0</v>
          </cell>
          <cell r="BJ98">
            <v>154375</v>
          </cell>
          <cell r="BK98">
            <v>154375</v>
          </cell>
          <cell r="BL98">
            <v>0</v>
          </cell>
          <cell r="BM98">
            <v>-14.769342014802533</v>
          </cell>
          <cell r="BN98">
            <v>-14.769342014802533</v>
          </cell>
          <cell r="BO98">
            <v>-14.769342014802533</v>
          </cell>
          <cell r="BR98">
            <v>0</v>
          </cell>
          <cell r="BS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R99">
            <v>0</v>
          </cell>
          <cell r="BS99">
            <v>90</v>
          </cell>
        </row>
        <row r="100">
          <cell r="A100">
            <v>91</v>
          </cell>
          <cell r="B100">
            <v>91</v>
          </cell>
          <cell r="C100" t="str">
            <v>ERVING</v>
          </cell>
          <cell r="D100">
            <v>10</v>
          </cell>
          <cell r="E100">
            <v>167533</v>
          </cell>
          <cell r="F100">
            <v>8924</v>
          </cell>
          <cell r="G100">
            <v>176457</v>
          </cell>
          <cell r="I100">
            <v>0</v>
          </cell>
          <cell r="J100">
            <v>0</v>
          </cell>
          <cell r="K100">
            <v>8924</v>
          </cell>
          <cell r="L100">
            <v>8924</v>
          </cell>
          <cell r="N100">
            <v>167533</v>
          </cell>
          <cell r="P100">
            <v>0</v>
          </cell>
          <cell r="Q100">
            <v>0</v>
          </cell>
          <cell r="R100">
            <v>8924</v>
          </cell>
          <cell r="S100">
            <v>8924</v>
          </cell>
          <cell r="U100">
            <v>41107.75</v>
          </cell>
          <cell r="V100">
            <v>0</v>
          </cell>
          <cell r="W100">
            <v>91</v>
          </cell>
          <cell r="X100">
            <v>10</v>
          </cell>
          <cell r="Y100">
            <v>167533</v>
          </cell>
          <cell r="Z100">
            <v>0</v>
          </cell>
          <cell r="AA100">
            <v>167533</v>
          </cell>
          <cell r="AB100">
            <v>8924</v>
          </cell>
          <cell r="AC100">
            <v>176457</v>
          </cell>
          <cell r="AD100">
            <v>0</v>
          </cell>
          <cell r="AE100">
            <v>0</v>
          </cell>
          <cell r="AF100">
            <v>0</v>
          </cell>
          <cell r="AG100">
            <v>176457</v>
          </cell>
          <cell r="AI100">
            <v>91</v>
          </cell>
          <cell r="AJ100">
            <v>91</v>
          </cell>
          <cell r="AK100" t="str">
            <v>ERVING</v>
          </cell>
          <cell r="AL100">
            <v>167533</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R100">
            <v>0</v>
          </cell>
          <cell r="BS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R101">
            <v>0</v>
          </cell>
          <cell r="BS101">
            <v>92</v>
          </cell>
        </row>
        <row r="102">
          <cell r="A102">
            <v>93</v>
          </cell>
          <cell r="B102">
            <v>93</v>
          </cell>
          <cell r="C102" t="str">
            <v>EVERETT</v>
          </cell>
          <cell r="D102">
            <v>564.75239105097569</v>
          </cell>
          <cell r="E102">
            <v>6134281</v>
          </cell>
          <cell r="F102">
            <v>492847</v>
          </cell>
          <cell r="G102">
            <v>6627128</v>
          </cell>
          <cell r="I102">
            <v>306026.4680984111</v>
          </cell>
          <cell r="J102">
            <v>0.36281613099198223</v>
          </cell>
          <cell r="K102">
            <v>492847</v>
          </cell>
          <cell r="L102">
            <v>798873.4680984111</v>
          </cell>
          <cell r="N102">
            <v>5828254.5319015887</v>
          </cell>
          <cell r="P102">
            <v>143750</v>
          </cell>
          <cell r="Q102">
            <v>306026.4680984111</v>
          </cell>
          <cell r="R102">
            <v>503248</v>
          </cell>
          <cell r="S102">
            <v>942623.4680984111</v>
          </cell>
          <cell r="U102">
            <v>1480072.3638480697</v>
          </cell>
          <cell r="V102">
            <v>0</v>
          </cell>
          <cell r="W102">
            <v>93</v>
          </cell>
          <cell r="X102">
            <v>564.75239105097569</v>
          </cell>
          <cell r="Y102">
            <v>6134281</v>
          </cell>
          <cell r="Z102">
            <v>0</v>
          </cell>
          <cell r="AA102">
            <v>6134281</v>
          </cell>
          <cell r="AB102">
            <v>492847</v>
          </cell>
          <cell r="AC102">
            <v>6627128</v>
          </cell>
          <cell r="AD102">
            <v>133349</v>
          </cell>
          <cell r="AE102">
            <v>10401</v>
          </cell>
          <cell r="AF102">
            <v>143750</v>
          </cell>
          <cell r="AG102">
            <v>6770878</v>
          </cell>
          <cell r="AI102">
            <v>93</v>
          </cell>
          <cell r="AJ102">
            <v>93</v>
          </cell>
          <cell r="AK102" t="str">
            <v>EVERETT</v>
          </cell>
          <cell r="AL102">
            <v>6134281</v>
          </cell>
          <cell r="AM102">
            <v>5788883</v>
          </cell>
          <cell r="AN102">
            <v>345398</v>
          </cell>
          <cell r="AO102">
            <v>118726</v>
          </cell>
          <cell r="AP102">
            <v>121515.75</v>
          </cell>
          <cell r="AQ102">
            <v>143937</v>
          </cell>
          <cell r="AR102">
            <v>76755.5</v>
          </cell>
          <cell r="AS102">
            <v>37542.5</v>
          </cell>
          <cell r="AT102">
            <v>-399.38615193025908</v>
          </cell>
          <cell r="AU102">
            <v>843475.36384806968</v>
          </cell>
          <cell r="AV102">
            <v>306026.4680984111</v>
          </cell>
          <cell r="AX102">
            <v>93</v>
          </cell>
          <cell r="AY102" t="str">
            <v>EVERETT</v>
          </cell>
          <cell r="AZ102">
            <v>0</v>
          </cell>
          <cell r="BA102">
            <v>0</v>
          </cell>
          <cell r="BB102">
            <v>0</v>
          </cell>
          <cell r="BC102">
            <v>0</v>
          </cell>
          <cell r="BD102">
            <v>0</v>
          </cell>
          <cell r="BE102">
            <v>0</v>
          </cell>
          <cell r="BF102">
            <v>0</v>
          </cell>
          <cell r="BG102">
            <v>0</v>
          </cell>
          <cell r="BI102">
            <v>0</v>
          </cell>
          <cell r="BJ102">
            <v>345398</v>
          </cell>
          <cell r="BK102">
            <v>345398</v>
          </cell>
          <cell r="BL102">
            <v>0</v>
          </cell>
          <cell r="BM102">
            <v>-399.38615193025908</v>
          </cell>
          <cell r="BN102">
            <v>-399.38615193025908</v>
          </cell>
          <cell r="BO102">
            <v>-399.38615193025908</v>
          </cell>
          <cell r="BR102">
            <v>0</v>
          </cell>
          <cell r="BS102">
            <v>93</v>
          </cell>
        </row>
        <row r="103">
          <cell r="A103">
            <v>94</v>
          </cell>
          <cell r="B103">
            <v>94</v>
          </cell>
          <cell r="C103" t="str">
            <v>FAIRHAVEN</v>
          </cell>
          <cell r="D103">
            <v>2</v>
          </cell>
          <cell r="E103">
            <v>26448</v>
          </cell>
          <cell r="F103">
            <v>1770</v>
          </cell>
          <cell r="G103">
            <v>28218</v>
          </cell>
          <cell r="I103">
            <v>0</v>
          </cell>
          <cell r="J103">
            <v>0</v>
          </cell>
          <cell r="K103">
            <v>1770</v>
          </cell>
          <cell r="L103">
            <v>1770</v>
          </cell>
          <cell r="N103">
            <v>26448</v>
          </cell>
          <cell r="P103">
            <v>0</v>
          </cell>
          <cell r="Q103">
            <v>0</v>
          </cell>
          <cell r="R103">
            <v>1770</v>
          </cell>
          <cell r="S103">
            <v>1770</v>
          </cell>
          <cell r="U103">
            <v>18169.75</v>
          </cell>
          <cell r="V103">
            <v>0</v>
          </cell>
          <cell r="W103">
            <v>94</v>
          </cell>
          <cell r="X103">
            <v>2</v>
          </cell>
          <cell r="Y103">
            <v>26448</v>
          </cell>
          <cell r="Z103">
            <v>0</v>
          </cell>
          <cell r="AA103">
            <v>26448</v>
          </cell>
          <cell r="AB103">
            <v>1770</v>
          </cell>
          <cell r="AC103">
            <v>28218</v>
          </cell>
          <cell r="AD103">
            <v>0</v>
          </cell>
          <cell r="AE103">
            <v>0</v>
          </cell>
          <cell r="AF103">
            <v>0</v>
          </cell>
          <cell r="AG103">
            <v>28218</v>
          </cell>
          <cell r="AI103">
            <v>94</v>
          </cell>
          <cell r="AJ103">
            <v>94</v>
          </cell>
          <cell r="AK103" t="str">
            <v>FAIRHAVEN</v>
          </cell>
          <cell r="AL103">
            <v>26448</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AZ103">
            <v>0</v>
          </cell>
          <cell r="BA103">
            <v>0</v>
          </cell>
          <cell r="BB103">
            <v>0</v>
          </cell>
          <cell r="BC103">
            <v>0</v>
          </cell>
          <cell r="BD103">
            <v>0</v>
          </cell>
          <cell r="BE103">
            <v>0</v>
          </cell>
          <cell r="BF103">
            <v>0</v>
          </cell>
          <cell r="BG103">
            <v>0</v>
          </cell>
          <cell r="BI103">
            <v>0</v>
          </cell>
          <cell r="BJ103">
            <v>0</v>
          </cell>
          <cell r="BK103">
            <v>0</v>
          </cell>
          <cell r="BL103">
            <v>0</v>
          </cell>
          <cell r="BM103">
            <v>0</v>
          </cell>
          <cell r="BN103">
            <v>0</v>
          </cell>
          <cell r="BO103">
            <v>0</v>
          </cell>
          <cell r="BR103">
            <v>0</v>
          </cell>
          <cell r="BS103">
            <v>94</v>
          </cell>
        </row>
        <row r="104">
          <cell r="A104">
            <v>95</v>
          </cell>
          <cell r="B104">
            <v>95</v>
          </cell>
          <cell r="C104" t="str">
            <v>FALL RIVER</v>
          </cell>
          <cell r="D104">
            <v>1197.4316320761075</v>
          </cell>
          <cell r="E104">
            <v>12068991</v>
          </cell>
          <cell r="F104">
            <v>1053805</v>
          </cell>
          <cell r="G104">
            <v>13122796</v>
          </cell>
          <cell r="I104">
            <v>2232512.2470686361</v>
          </cell>
          <cell r="J104">
            <v>0.66909780355842463</v>
          </cell>
          <cell r="K104">
            <v>1053805</v>
          </cell>
          <cell r="L104">
            <v>3286317.2470686361</v>
          </cell>
          <cell r="N104">
            <v>9836478.7529313639</v>
          </cell>
          <cell r="P104">
            <v>192969</v>
          </cell>
          <cell r="Q104">
            <v>2232512.2470686361</v>
          </cell>
          <cell r="R104">
            <v>1069290</v>
          </cell>
          <cell r="S104">
            <v>3479286.2470686361</v>
          </cell>
          <cell r="U104">
            <v>4583374.7707626503</v>
          </cell>
          <cell r="V104">
            <v>0</v>
          </cell>
          <cell r="W104">
            <v>95</v>
          </cell>
          <cell r="X104">
            <v>1197.4316320761075</v>
          </cell>
          <cell r="Y104">
            <v>12068991</v>
          </cell>
          <cell r="Z104">
            <v>0</v>
          </cell>
          <cell r="AA104">
            <v>12068991</v>
          </cell>
          <cell r="AB104">
            <v>1053805</v>
          </cell>
          <cell r="AC104">
            <v>13122796</v>
          </cell>
          <cell r="AD104">
            <v>177484</v>
          </cell>
          <cell r="AE104">
            <v>15485</v>
          </cell>
          <cell r="AF104">
            <v>192969</v>
          </cell>
          <cell r="AG104">
            <v>13315765</v>
          </cell>
          <cell r="AI104">
            <v>95</v>
          </cell>
          <cell r="AJ104">
            <v>95</v>
          </cell>
          <cell r="AK104" t="str">
            <v>FALL RIVER</v>
          </cell>
          <cell r="AL104">
            <v>12068991</v>
          </cell>
          <cell r="AM104">
            <v>9550691</v>
          </cell>
          <cell r="AN104">
            <v>2518300</v>
          </cell>
          <cell r="AO104">
            <v>487964.5</v>
          </cell>
          <cell r="AP104">
            <v>123926</v>
          </cell>
          <cell r="AQ104">
            <v>0</v>
          </cell>
          <cell r="AR104">
            <v>116065</v>
          </cell>
          <cell r="AS104">
            <v>91986.75</v>
          </cell>
          <cell r="AT104">
            <v>-1641.4792373494711</v>
          </cell>
          <cell r="AU104">
            <v>3336600.7707626503</v>
          </cell>
          <cell r="AV104">
            <v>2232512.2470686361</v>
          </cell>
          <cell r="AX104">
            <v>95</v>
          </cell>
          <cell r="AY104" t="str">
            <v>FALL RIVER</v>
          </cell>
          <cell r="AZ104">
            <v>0</v>
          </cell>
          <cell r="BA104">
            <v>0</v>
          </cell>
          <cell r="BB104">
            <v>0</v>
          </cell>
          <cell r="BC104">
            <v>0</v>
          </cell>
          <cell r="BD104">
            <v>0</v>
          </cell>
          <cell r="BE104">
            <v>0</v>
          </cell>
          <cell r="BF104">
            <v>0</v>
          </cell>
          <cell r="BG104">
            <v>0</v>
          </cell>
          <cell r="BI104">
            <v>0</v>
          </cell>
          <cell r="BJ104">
            <v>2518300</v>
          </cell>
          <cell r="BK104">
            <v>2518300</v>
          </cell>
          <cell r="BL104">
            <v>0</v>
          </cell>
          <cell r="BM104">
            <v>-1641.4792373494711</v>
          </cell>
          <cell r="BN104">
            <v>-1641.4792373494711</v>
          </cell>
          <cell r="BO104">
            <v>-1641.4792373494711</v>
          </cell>
          <cell r="BR104">
            <v>0</v>
          </cell>
          <cell r="BS104">
            <v>95</v>
          </cell>
        </row>
        <row r="105">
          <cell r="A105">
            <v>96</v>
          </cell>
          <cell r="B105">
            <v>96</v>
          </cell>
          <cell r="C105" t="str">
            <v>FALMOUTH</v>
          </cell>
          <cell r="D105">
            <v>66.282312925170061</v>
          </cell>
          <cell r="E105">
            <v>866720</v>
          </cell>
          <cell r="F105">
            <v>57048</v>
          </cell>
          <cell r="G105">
            <v>923768</v>
          </cell>
          <cell r="I105">
            <v>0</v>
          </cell>
          <cell r="J105">
            <v>0</v>
          </cell>
          <cell r="K105">
            <v>57048</v>
          </cell>
          <cell r="L105">
            <v>57048</v>
          </cell>
          <cell r="N105">
            <v>866720</v>
          </cell>
          <cell r="P105">
            <v>28749</v>
          </cell>
          <cell r="Q105">
            <v>0</v>
          </cell>
          <cell r="R105">
            <v>58828</v>
          </cell>
          <cell r="S105">
            <v>85797</v>
          </cell>
          <cell r="U105">
            <v>190904.5</v>
          </cell>
          <cell r="V105">
            <v>0</v>
          </cell>
          <cell r="W105">
            <v>96</v>
          </cell>
          <cell r="X105">
            <v>66.282312925170061</v>
          </cell>
          <cell r="Y105">
            <v>866720</v>
          </cell>
          <cell r="Z105">
            <v>0</v>
          </cell>
          <cell r="AA105">
            <v>866720</v>
          </cell>
          <cell r="AB105">
            <v>57048</v>
          </cell>
          <cell r="AC105">
            <v>923768</v>
          </cell>
          <cell r="AD105">
            <v>26969</v>
          </cell>
          <cell r="AE105">
            <v>1780</v>
          </cell>
          <cell r="AF105">
            <v>28749</v>
          </cell>
          <cell r="AG105">
            <v>952517</v>
          </cell>
          <cell r="AI105">
            <v>96</v>
          </cell>
          <cell r="AJ105">
            <v>96</v>
          </cell>
          <cell r="AK105" t="str">
            <v>FALMOUTH</v>
          </cell>
          <cell r="AL105">
            <v>866720</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AZ105">
            <v>0</v>
          </cell>
          <cell r="BA105">
            <v>0</v>
          </cell>
          <cell r="BB105">
            <v>0</v>
          </cell>
          <cell r="BC105">
            <v>0</v>
          </cell>
          <cell r="BD105">
            <v>0</v>
          </cell>
          <cell r="BE105">
            <v>0</v>
          </cell>
          <cell r="BF105">
            <v>0</v>
          </cell>
          <cell r="BG105">
            <v>0</v>
          </cell>
          <cell r="BI105">
            <v>0</v>
          </cell>
          <cell r="BJ105">
            <v>0</v>
          </cell>
          <cell r="BK105">
            <v>0</v>
          </cell>
          <cell r="BL105">
            <v>0</v>
          </cell>
          <cell r="BM105">
            <v>0</v>
          </cell>
          <cell r="BN105">
            <v>0</v>
          </cell>
          <cell r="BO105">
            <v>0</v>
          </cell>
          <cell r="BR105">
            <v>0</v>
          </cell>
          <cell r="BS105">
            <v>96</v>
          </cell>
        </row>
        <row r="106">
          <cell r="A106">
            <v>97</v>
          </cell>
          <cell r="B106">
            <v>97</v>
          </cell>
          <cell r="C106" t="str">
            <v>FITCHBURG</v>
          </cell>
          <cell r="D106">
            <v>171.97594501718214</v>
          </cell>
          <cell r="E106">
            <v>1816406</v>
          </cell>
          <cell r="F106">
            <v>145007</v>
          </cell>
          <cell r="G106">
            <v>1961413</v>
          </cell>
          <cell r="I106">
            <v>0</v>
          </cell>
          <cell r="J106">
            <v>0</v>
          </cell>
          <cell r="K106">
            <v>145007</v>
          </cell>
          <cell r="L106">
            <v>145007</v>
          </cell>
          <cell r="N106">
            <v>1816406</v>
          </cell>
          <cell r="P106">
            <v>114180</v>
          </cell>
          <cell r="Q106">
            <v>0</v>
          </cell>
          <cell r="R106">
            <v>153489</v>
          </cell>
          <cell r="S106">
            <v>259187</v>
          </cell>
          <cell r="U106">
            <v>317682.75</v>
          </cell>
          <cell r="V106">
            <v>0</v>
          </cell>
          <cell r="W106">
            <v>97</v>
          </cell>
          <cell r="X106">
            <v>171.97594501718214</v>
          </cell>
          <cell r="Y106">
            <v>1816406</v>
          </cell>
          <cell r="Z106">
            <v>0</v>
          </cell>
          <cell r="AA106">
            <v>1816406</v>
          </cell>
          <cell r="AB106">
            <v>145007</v>
          </cell>
          <cell r="AC106">
            <v>1961413</v>
          </cell>
          <cell r="AD106">
            <v>105698</v>
          </cell>
          <cell r="AE106">
            <v>8482</v>
          </cell>
          <cell r="AF106">
            <v>114180</v>
          </cell>
          <cell r="AG106">
            <v>2075593</v>
          </cell>
          <cell r="AI106">
            <v>97</v>
          </cell>
          <cell r="AJ106">
            <v>97</v>
          </cell>
          <cell r="AK106" t="str">
            <v>FITCHBURG</v>
          </cell>
          <cell r="AL106">
            <v>1816406</v>
          </cell>
          <cell r="AM106">
            <v>1861678</v>
          </cell>
          <cell r="AN106">
            <v>0</v>
          </cell>
          <cell r="AO106">
            <v>0</v>
          </cell>
          <cell r="AP106">
            <v>0</v>
          </cell>
          <cell r="AQ106">
            <v>12420</v>
          </cell>
          <cell r="AR106">
            <v>0</v>
          </cell>
          <cell r="AS106">
            <v>46075.75</v>
          </cell>
          <cell r="AT106">
            <v>0</v>
          </cell>
          <cell r="AU106">
            <v>58495.75</v>
          </cell>
          <cell r="AV106">
            <v>0</v>
          </cell>
          <cell r="AX106">
            <v>97</v>
          </cell>
          <cell r="AY106" t="str">
            <v>FITCHBURG</v>
          </cell>
          <cell r="AZ106">
            <v>0</v>
          </cell>
          <cell r="BA106">
            <v>0</v>
          </cell>
          <cell r="BB106">
            <v>0</v>
          </cell>
          <cell r="BC106">
            <v>0</v>
          </cell>
          <cell r="BD106">
            <v>0</v>
          </cell>
          <cell r="BE106">
            <v>0</v>
          </cell>
          <cell r="BF106">
            <v>0</v>
          </cell>
          <cell r="BG106">
            <v>0</v>
          </cell>
          <cell r="BI106">
            <v>0</v>
          </cell>
          <cell r="BJ106">
            <v>0</v>
          </cell>
          <cell r="BK106">
            <v>0</v>
          </cell>
          <cell r="BL106">
            <v>0</v>
          </cell>
          <cell r="BM106">
            <v>0</v>
          </cell>
          <cell r="BN106">
            <v>0</v>
          </cell>
          <cell r="BO106">
            <v>0</v>
          </cell>
          <cell r="BR106">
            <v>0</v>
          </cell>
          <cell r="BS106">
            <v>97</v>
          </cell>
        </row>
        <row r="107">
          <cell r="A107">
            <v>98</v>
          </cell>
          <cell r="B107">
            <v>98</v>
          </cell>
          <cell r="C107" t="str">
            <v>FLORIDA</v>
          </cell>
          <cell r="D107">
            <v>3.8221476510067114</v>
          </cell>
          <cell r="E107">
            <v>67740</v>
          </cell>
          <cell r="F107">
            <v>3413</v>
          </cell>
          <cell r="G107">
            <v>71153</v>
          </cell>
          <cell r="I107">
            <v>46750.174626303538</v>
          </cell>
          <cell r="J107">
            <v>0.88388823584703669</v>
          </cell>
          <cell r="K107">
            <v>3413</v>
          </cell>
          <cell r="L107">
            <v>50163.174626303538</v>
          </cell>
          <cell r="N107">
            <v>20989.825373696462</v>
          </cell>
          <cell r="P107">
            <v>0</v>
          </cell>
          <cell r="Q107">
            <v>46750.174626303538</v>
          </cell>
          <cell r="R107">
            <v>3413</v>
          </cell>
          <cell r="S107">
            <v>50163.174626303538</v>
          </cell>
          <cell r="U107">
            <v>56304.5</v>
          </cell>
          <cell r="V107">
            <v>0</v>
          </cell>
          <cell r="W107">
            <v>98</v>
          </cell>
          <cell r="X107">
            <v>3.8221476510067114</v>
          </cell>
          <cell r="Y107">
            <v>67740</v>
          </cell>
          <cell r="Z107">
            <v>0</v>
          </cell>
          <cell r="AA107">
            <v>67740</v>
          </cell>
          <cell r="AB107">
            <v>3413</v>
          </cell>
          <cell r="AC107">
            <v>71153</v>
          </cell>
          <cell r="AD107">
            <v>0</v>
          </cell>
          <cell r="AE107">
            <v>0</v>
          </cell>
          <cell r="AF107">
            <v>0</v>
          </cell>
          <cell r="AG107">
            <v>71153</v>
          </cell>
          <cell r="AI107">
            <v>98</v>
          </cell>
          <cell r="AJ107">
            <v>98</v>
          </cell>
          <cell r="AK107" t="str">
            <v>FLORIDA</v>
          </cell>
          <cell r="AL107">
            <v>67740</v>
          </cell>
          <cell r="AM107">
            <v>15044</v>
          </cell>
          <cell r="AN107">
            <v>52696</v>
          </cell>
          <cell r="AO107">
            <v>0</v>
          </cell>
          <cell r="AP107">
            <v>0</v>
          </cell>
          <cell r="AQ107">
            <v>0</v>
          </cell>
          <cell r="AR107">
            <v>0</v>
          </cell>
          <cell r="AS107">
            <v>195.5</v>
          </cell>
          <cell r="AT107">
            <v>0</v>
          </cell>
          <cell r="AU107">
            <v>52891.5</v>
          </cell>
          <cell r="AV107">
            <v>46750.174626303538</v>
          </cell>
          <cell r="AX107">
            <v>98</v>
          </cell>
          <cell r="AY107" t="str">
            <v>FLORIDA</v>
          </cell>
          <cell r="AZ107">
            <v>0</v>
          </cell>
          <cell r="BA107">
            <v>0</v>
          </cell>
          <cell r="BB107">
            <v>0</v>
          </cell>
          <cell r="BC107">
            <v>0</v>
          </cell>
          <cell r="BD107">
            <v>0</v>
          </cell>
          <cell r="BE107">
            <v>0</v>
          </cell>
          <cell r="BF107">
            <v>0</v>
          </cell>
          <cell r="BG107">
            <v>0</v>
          </cell>
          <cell r="BI107">
            <v>0</v>
          </cell>
          <cell r="BJ107">
            <v>52696</v>
          </cell>
          <cell r="BK107">
            <v>52696</v>
          </cell>
          <cell r="BL107">
            <v>0</v>
          </cell>
          <cell r="BM107">
            <v>0</v>
          </cell>
          <cell r="BN107">
            <v>0</v>
          </cell>
          <cell r="BO107">
            <v>0</v>
          </cell>
          <cell r="BR107">
            <v>0</v>
          </cell>
          <cell r="BS107">
            <v>98</v>
          </cell>
        </row>
        <row r="108">
          <cell r="A108">
            <v>99</v>
          </cell>
          <cell r="B108">
            <v>99</v>
          </cell>
          <cell r="C108" t="str">
            <v>FOXBOROUGH</v>
          </cell>
          <cell r="D108">
            <v>109.49310344827586</v>
          </cell>
          <cell r="E108">
            <v>1534109</v>
          </cell>
          <cell r="F108">
            <v>97777</v>
          </cell>
          <cell r="G108">
            <v>1631886</v>
          </cell>
          <cell r="I108">
            <v>211586.76935345214</v>
          </cell>
          <cell r="J108">
            <v>0.7233618235377447</v>
          </cell>
          <cell r="K108">
            <v>97777</v>
          </cell>
          <cell r="L108">
            <v>309363.76935345214</v>
          </cell>
          <cell r="N108">
            <v>1322522.2306465479</v>
          </cell>
          <cell r="P108">
            <v>0</v>
          </cell>
          <cell r="Q108">
            <v>211586.76935345214</v>
          </cell>
          <cell r="R108">
            <v>97777</v>
          </cell>
          <cell r="S108">
            <v>309363.76935345214</v>
          </cell>
          <cell r="U108">
            <v>390281.75</v>
          </cell>
          <cell r="V108">
            <v>0</v>
          </cell>
          <cell r="W108">
            <v>99</v>
          </cell>
          <cell r="X108">
            <v>109.49310344827586</v>
          </cell>
          <cell r="Y108">
            <v>1534109</v>
          </cell>
          <cell r="Z108">
            <v>0</v>
          </cell>
          <cell r="AA108">
            <v>1534109</v>
          </cell>
          <cell r="AB108">
            <v>97777</v>
          </cell>
          <cell r="AC108">
            <v>1631886</v>
          </cell>
          <cell r="AD108">
            <v>0</v>
          </cell>
          <cell r="AE108">
            <v>0</v>
          </cell>
          <cell r="AF108">
            <v>0</v>
          </cell>
          <cell r="AG108">
            <v>1631886</v>
          </cell>
          <cell r="AI108">
            <v>99</v>
          </cell>
          <cell r="AJ108">
            <v>99</v>
          </cell>
          <cell r="AK108" t="str">
            <v>FOXBOROUGH</v>
          </cell>
          <cell r="AL108">
            <v>1534109</v>
          </cell>
          <cell r="AM108">
            <v>1295612</v>
          </cell>
          <cell r="AN108">
            <v>238497</v>
          </cell>
          <cell r="AO108">
            <v>0</v>
          </cell>
          <cell r="AP108">
            <v>26049.75</v>
          </cell>
          <cell r="AQ108">
            <v>10643</v>
          </cell>
          <cell r="AR108">
            <v>0</v>
          </cell>
          <cell r="AS108">
            <v>17315</v>
          </cell>
          <cell r="AT108">
            <v>0</v>
          </cell>
          <cell r="AU108">
            <v>292504.75</v>
          </cell>
          <cell r="AV108">
            <v>211586.76935345214</v>
          </cell>
          <cell r="AX108">
            <v>99</v>
          </cell>
          <cell r="AY108" t="str">
            <v>FOXBOROUGH</v>
          </cell>
          <cell r="AZ108">
            <v>0</v>
          </cell>
          <cell r="BA108">
            <v>0</v>
          </cell>
          <cell r="BB108">
            <v>0</v>
          </cell>
          <cell r="BC108">
            <v>0</v>
          </cell>
          <cell r="BD108">
            <v>0</v>
          </cell>
          <cell r="BE108">
            <v>0</v>
          </cell>
          <cell r="BF108">
            <v>0</v>
          </cell>
          <cell r="BG108">
            <v>0</v>
          </cell>
          <cell r="BI108">
            <v>0</v>
          </cell>
          <cell r="BJ108">
            <v>238497</v>
          </cell>
          <cell r="BK108">
            <v>238497</v>
          </cell>
          <cell r="BL108">
            <v>0</v>
          </cell>
          <cell r="BM108">
            <v>0</v>
          </cell>
          <cell r="BN108">
            <v>0</v>
          </cell>
          <cell r="BO108">
            <v>0</v>
          </cell>
          <cell r="BR108">
            <v>0</v>
          </cell>
          <cell r="BS108">
            <v>99</v>
          </cell>
        </row>
        <row r="109">
          <cell r="A109">
            <v>100</v>
          </cell>
          <cell r="B109">
            <v>100</v>
          </cell>
          <cell r="C109" t="str">
            <v>FRAMINGHAM</v>
          </cell>
          <cell r="D109">
            <v>328.61096156819838</v>
          </cell>
          <cell r="E109">
            <v>4300390</v>
          </cell>
          <cell r="F109">
            <v>281331</v>
          </cell>
          <cell r="G109">
            <v>4581721</v>
          </cell>
          <cell r="I109">
            <v>212769.29513372245</v>
          </cell>
          <cell r="J109">
            <v>0.25961051804393315</v>
          </cell>
          <cell r="K109">
            <v>281331</v>
          </cell>
          <cell r="L109">
            <v>494100.29513372248</v>
          </cell>
          <cell r="N109">
            <v>4087620.7048662775</v>
          </cell>
          <cell r="P109">
            <v>142460</v>
          </cell>
          <cell r="Q109">
            <v>212769.29513372245</v>
          </cell>
          <cell r="R109">
            <v>290171</v>
          </cell>
          <cell r="S109">
            <v>636560.29513372248</v>
          </cell>
          <cell r="U109">
            <v>1243362.1665954771</v>
          </cell>
          <cell r="V109">
            <v>0</v>
          </cell>
          <cell r="W109">
            <v>100</v>
          </cell>
          <cell r="X109">
            <v>328.61096156819838</v>
          </cell>
          <cell r="Y109">
            <v>4300390</v>
          </cell>
          <cell r="Z109">
            <v>0</v>
          </cell>
          <cell r="AA109">
            <v>4300390</v>
          </cell>
          <cell r="AB109">
            <v>281331</v>
          </cell>
          <cell r="AC109">
            <v>4581721</v>
          </cell>
          <cell r="AD109">
            <v>133620</v>
          </cell>
          <cell r="AE109">
            <v>8840</v>
          </cell>
          <cell r="AF109">
            <v>142460</v>
          </cell>
          <cell r="AG109">
            <v>4724181</v>
          </cell>
          <cell r="AI109">
            <v>100</v>
          </cell>
          <cell r="AJ109">
            <v>100</v>
          </cell>
          <cell r="AK109" t="str">
            <v>FRAMINGHAM</v>
          </cell>
          <cell r="AL109">
            <v>4300390</v>
          </cell>
          <cell r="AM109">
            <v>4059891</v>
          </cell>
          <cell r="AN109">
            <v>240499</v>
          </cell>
          <cell r="AO109">
            <v>176455.25</v>
          </cell>
          <cell r="AP109">
            <v>107995</v>
          </cell>
          <cell r="AQ109">
            <v>124198</v>
          </cell>
          <cell r="AR109">
            <v>125896.25</v>
          </cell>
          <cell r="AS109">
            <v>45121.25</v>
          </cell>
          <cell r="AT109">
            <v>-593.58340452285483</v>
          </cell>
          <cell r="AU109">
            <v>819571.16659547715</v>
          </cell>
          <cell r="AV109">
            <v>212769.29513372245</v>
          </cell>
          <cell r="AX109">
            <v>100</v>
          </cell>
          <cell r="AY109" t="str">
            <v>FRAMINGHAM</v>
          </cell>
          <cell r="AZ109">
            <v>0</v>
          </cell>
          <cell r="BA109">
            <v>0</v>
          </cell>
          <cell r="BB109">
            <v>0</v>
          </cell>
          <cell r="BC109">
            <v>0</v>
          </cell>
          <cell r="BD109">
            <v>0</v>
          </cell>
          <cell r="BE109">
            <v>0</v>
          </cell>
          <cell r="BF109">
            <v>0</v>
          </cell>
          <cell r="BG109">
            <v>0</v>
          </cell>
          <cell r="BI109">
            <v>0</v>
          </cell>
          <cell r="BJ109">
            <v>240499</v>
          </cell>
          <cell r="BK109">
            <v>240499</v>
          </cell>
          <cell r="BL109">
            <v>0</v>
          </cell>
          <cell r="BM109">
            <v>-593.58340452285483</v>
          </cell>
          <cell r="BN109">
            <v>-593.58340452285483</v>
          </cell>
          <cell r="BO109">
            <v>-593.58340452285483</v>
          </cell>
          <cell r="BR109">
            <v>0</v>
          </cell>
          <cell r="BS109">
            <v>100</v>
          </cell>
        </row>
        <row r="110">
          <cell r="A110">
            <v>101</v>
          </cell>
          <cell r="B110">
            <v>101</v>
          </cell>
          <cell r="C110" t="str">
            <v>FRANKLIN</v>
          </cell>
          <cell r="D110">
            <v>393.4</v>
          </cell>
          <cell r="E110">
            <v>3852988</v>
          </cell>
          <cell r="F110">
            <v>351289</v>
          </cell>
          <cell r="G110">
            <v>4204277</v>
          </cell>
          <cell r="I110">
            <v>-254.05925771483453</v>
          </cell>
          <cell r="J110">
            <v>-1.1250012980096361E-3</v>
          </cell>
          <cell r="K110">
            <v>351289</v>
          </cell>
          <cell r="L110">
            <v>351034.94074228517</v>
          </cell>
          <cell r="N110">
            <v>3853242.059257715</v>
          </cell>
          <cell r="P110">
            <v>0</v>
          </cell>
          <cell r="Q110">
            <v>-254.05925771483453</v>
          </cell>
          <cell r="R110">
            <v>351289</v>
          </cell>
          <cell r="S110">
            <v>351034.94074228517</v>
          </cell>
          <cell r="U110">
            <v>577119.19074228522</v>
          </cell>
          <cell r="V110">
            <v>0</v>
          </cell>
          <cell r="W110">
            <v>101</v>
          </cell>
          <cell r="X110">
            <v>393.4</v>
          </cell>
          <cell r="Y110">
            <v>3852988</v>
          </cell>
          <cell r="Z110">
            <v>0</v>
          </cell>
          <cell r="AA110">
            <v>3852988</v>
          </cell>
          <cell r="AB110">
            <v>351289</v>
          </cell>
          <cell r="AC110">
            <v>4204277</v>
          </cell>
          <cell r="AD110">
            <v>0</v>
          </cell>
          <cell r="AE110">
            <v>0</v>
          </cell>
          <cell r="AF110">
            <v>0</v>
          </cell>
          <cell r="AG110">
            <v>4204277</v>
          </cell>
          <cell r="AI110">
            <v>101</v>
          </cell>
          <cell r="AJ110">
            <v>101</v>
          </cell>
          <cell r="AK110" t="str">
            <v>FRANKLIN</v>
          </cell>
          <cell r="AL110">
            <v>3852988</v>
          </cell>
          <cell r="AM110">
            <v>4008561</v>
          </cell>
          <cell r="AN110">
            <v>0</v>
          </cell>
          <cell r="AO110">
            <v>75524.5</v>
          </cell>
          <cell r="AP110">
            <v>16566.75</v>
          </cell>
          <cell r="AQ110">
            <v>26560.25</v>
          </cell>
          <cell r="AR110">
            <v>33753.75</v>
          </cell>
          <cell r="AS110">
            <v>73679</v>
          </cell>
          <cell r="AT110">
            <v>-254.05925771483453</v>
          </cell>
          <cell r="AU110">
            <v>225830.19074228517</v>
          </cell>
          <cell r="AV110">
            <v>-254.05925771483453</v>
          </cell>
          <cell r="AX110">
            <v>101</v>
          </cell>
          <cell r="AY110" t="str">
            <v>FRANKLIN</v>
          </cell>
          <cell r="AZ110">
            <v>0</v>
          </cell>
          <cell r="BA110">
            <v>0</v>
          </cell>
          <cell r="BB110">
            <v>0</v>
          </cell>
          <cell r="BC110">
            <v>0</v>
          </cell>
          <cell r="BD110">
            <v>0</v>
          </cell>
          <cell r="BE110">
            <v>0</v>
          </cell>
          <cell r="BF110">
            <v>0</v>
          </cell>
          <cell r="BG110">
            <v>0</v>
          </cell>
          <cell r="BI110">
            <v>0</v>
          </cell>
          <cell r="BJ110">
            <v>0</v>
          </cell>
          <cell r="BK110">
            <v>0</v>
          </cell>
          <cell r="BL110">
            <v>0</v>
          </cell>
          <cell r="BM110">
            <v>-254.05925771483453</v>
          </cell>
          <cell r="BN110">
            <v>-254.05925771483453</v>
          </cell>
          <cell r="BO110">
            <v>-254.05925771483453</v>
          </cell>
          <cell r="BR110">
            <v>0</v>
          </cell>
          <cell r="BS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AZ111">
            <v>0</v>
          </cell>
          <cell r="BA111">
            <v>0</v>
          </cell>
          <cell r="BB111">
            <v>0</v>
          </cell>
          <cell r="BC111">
            <v>0</v>
          </cell>
          <cell r="BD111">
            <v>0</v>
          </cell>
          <cell r="BE111">
            <v>0</v>
          </cell>
          <cell r="BF111">
            <v>0</v>
          </cell>
          <cell r="BG111">
            <v>0</v>
          </cell>
          <cell r="BI111">
            <v>0</v>
          </cell>
          <cell r="BJ111">
            <v>0</v>
          </cell>
          <cell r="BK111">
            <v>0</v>
          </cell>
          <cell r="BL111">
            <v>0</v>
          </cell>
          <cell r="BM111">
            <v>0</v>
          </cell>
          <cell r="BN111">
            <v>0</v>
          </cell>
          <cell r="BO111">
            <v>0</v>
          </cell>
          <cell r="BQ111" t="str">
            <v>fy12</v>
          </cell>
          <cell r="BR111">
            <v>0</v>
          </cell>
          <cell r="BS111">
            <v>102</v>
          </cell>
        </row>
        <row r="112">
          <cell r="A112">
            <v>103</v>
          </cell>
          <cell r="B112">
            <v>103</v>
          </cell>
          <cell r="C112" t="str">
            <v>GARDNER</v>
          </cell>
          <cell r="D112">
            <v>11.491408934707904</v>
          </cell>
          <cell r="E112">
            <v>119823</v>
          </cell>
          <cell r="F112">
            <v>10262</v>
          </cell>
          <cell r="G112">
            <v>130085</v>
          </cell>
          <cell r="I112">
            <v>-19.578923325741926</v>
          </cell>
          <cell r="J112">
            <v>-2.2285062979108664E-3</v>
          </cell>
          <cell r="K112">
            <v>10262</v>
          </cell>
          <cell r="L112">
            <v>10242.421076674258</v>
          </cell>
          <cell r="N112">
            <v>119842.57892332574</v>
          </cell>
          <cell r="P112">
            <v>0</v>
          </cell>
          <cell r="Q112">
            <v>-19.578923325741926</v>
          </cell>
          <cell r="R112">
            <v>10262</v>
          </cell>
          <cell r="S112">
            <v>10242.421076674258</v>
          </cell>
          <cell r="U112">
            <v>19047.671076674258</v>
          </cell>
          <cell r="V112">
            <v>0</v>
          </cell>
          <cell r="W112">
            <v>103</v>
          </cell>
          <cell r="X112">
            <v>11.491408934707904</v>
          </cell>
          <cell r="Y112">
            <v>119823</v>
          </cell>
          <cell r="Z112">
            <v>0</v>
          </cell>
          <cell r="AA112">
            <v>119823</v>
          </cell>
          <cell r="AB112">
            <v>10262</v>
          </cell>
          <cell r="AC112">
            <v>130085</v>
          </cell>
          <cell r="AD112">
            <v>0</v>
          </cell>
          <cell r="AE112">
            <v>0</v>
          </cell>
          <cell r="AF112">
            <v>0</v>
          </cell>
          <cell r="AG112">
            <v>130085</v>
          </cell>
          <cell r="AI112">
            <v>103</v>
          </cell>
          <cell r="AJ112">
            <v>103</v>
          </cell>
          <cell r="AK112" t="str">
            <v>GARDNER</v>
          </cell>
          <cell r="AL112">
            <v>119823</v>
          </cell>
          <cell r="AM112">
            <v>123019</v>
          </cell>
          <cell r="AN112">
            <v>0</v>
          </cell>
          <cell r="AO112">
            <v>5820.25</v>
          </cell>
          <cell r="AP112">
            <v>0</v>
          </cell>
          <cell r="AQ112">
            <v>0</v>
          </cell>
          <cell r="AR112">
            <v>0</v>
          </cell>
          <cell r="AS112">
            <v>2985</v>
          </cell>
          <cell r="AT112">
            <v>-19.578923325741926</v>
          </cell>
          <cell r="AU112">
            <v>8785.6710766742581</v>
          </cell>
          <cell r="AV112">
            <v>-19.578923325741926</v>
          </cell>
          <cell r="AX112">
            <v>103</v>
          </cell>
          <cell r="AY112" t="str">
            <v>GARDNER</v>
          </cell>
          <cell r="AZ112">
            <v>0</v>
          </cell>
          <cell r="BA112">
            <v>0</v>
          </cell>
          <cell r="BB112">
            <v>0</v>
          </cell>
          <cell r="BC112">
            <v>0</v>
          </cell>
          <cell r="BD112">
            <v>0</v>
          </cell>
          <cell r="BE112">
            <v>0</v>
          </cell>
          <cell r="BF112">
            <v>0</v>
          </cell>
          <cell r="BG112">
            <v>0</v>
          </cell>
          <cell r="BI112">
            <v>0</v>
          </cell>
          <cell r="BJ112">
            <v>0</v>
          </cell>
          <cell r="BK112">
            <v>0</v>
          </cell>
          <cell r="BL112">
            <v>0</v>
          </cell>
          <cell r="BM112">
            <v>-19.578923325741926</v>
          </cell>
          <cell r="BN112">
            <v>-19.578923325741926</v>
          </cell>
          <cell r="BO112">
            <v>-19.578923325741926</v>
          </cell>
          <cell r="BR112">
            <v>0</v>
          </cell>
          <cell r="BS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AZ113">
            <v>0</v>
          </cell>
          <cell r="BA113">
            <v>0</v>
          </cell>
          <cell r="BB113">
            <v>0</v>
          </cell>
          <cell r="BC113">
            <v>0</v>
          </cell>
          <cell r="BD113">
            <v>0</v>
          </cell>
          <cell r="BE113">
            <v>0</v>
          </cell>
          <cell r="BF113">
            <v>0</v>
          </cell>
          <cell r="BG113">
            <v>0</v>
          </cell>
          <cell r="BI113">
            <v>0</v>
          </cell>
          <cell r="BJ113">
            <v>0</v>
          </cell>
          <cell r="BK113">
            <v>0</v>
          </cell>
          <cell r="BL113">
            <v>0</v>
          </cell>
          <cell r="BM113">
            <v>0</v>
          </cell>
          <cell r="BN113">
            <v>0</v>
          </cell>
          <cell r="BO113">
            <v>0</v>
          </cell>
          <cell r="BR113">
            <v>0</v>
          </cell>
          <cell r="BS113">
            <v>104</v>
          </cell>
        </row>
        <row r="114">
          <cell r="A114">
            <v>105</v>
          </cell>
          <cell r="B114">
            <v>105</v>
          </cell>
          <cell r="C114" t="str">
            <v>GEORGETOWN</v>
          </cell>
          <cell r="D114">
            <v>2</v>
          </cell>
          <cell r="E114">
            <v>23562</v>
          </cell>
          <cell r="F114">
            <v>1786</v>
          </cell>
          <cell r="G114">
            <v>25348</v>
          </cell>
          <cell r="I114">
            <v>12547.208891373366</v>
          </cell>
          <cell r="J114">
            <v>0.49478326792749577</v>
          </cell>
          <cell r="K114">
            <v>1786</v>
          </cell>
          <cell r="L114">
            <v>14333.208891373366</v>
          </cell>
          <cell r="N114">
            <v>11014.791108626634</v>
          </cell>
          <cell r="P114">
            <v>0</v>
          </cell>
          <cell r="Q114">
            <v>12547.208891373366</v>
          </cell>
          <cell r="R114">
            <v>1786</v>
          </cell>
          <cell r="S114">
            <v>14333.208891373366</v>
          </cell>
          <cell r="U114">
            <v>27145</v>
          </cell>
          <cell r="V114">
            <v>0</v>
          </cell>
          <cell r="W114">
            <v>105</v>
          </cell>
          <cell r="X114">
            <v>2</v>
          </cell>
          <cell r="Y114">
            <v>23562</v>
          </cell>
          <cell r="Z114">
            <v>0</v>
          </cell>
          <cell r="AA114">
            <v>23562</v>
          </cell>
          <cell r="AB114">
            <v>1786</v>
          </cell>
          <cell r="AC114">
            <v>25348</v>
          </cell>
          <cell r="AD114">
            <v>0</v>
          </cell>
          <cell r="AE114">
            <v>0</v>
          </cell>
          <cell r="AF114">
            <v>0</v>
          </cell>
          <cell r="AG114">
            <v>25348</v>
          </cell>
          <cell r="AI114">
            <v>105</v>
          </cell>
          <cell r="AJ114">
            <v>105</v>
          </cell>
          <cell r="AK114" t="str">
            <v>GEORGETOWN</v>
          </cell>
          <cell r="AL114">
            <v>23562</v>
          </cell>
          <cell r="AM114">
            <v>9419</v>
          </cell>
          <cell r="AN114">
            <v>14143</v>
          </cell>
          <cell r="AO114">
            <v>0</v>
          </cell>
          <cell r="AP114">
            <v>0</v>
          </cell>
          <cell r="AQ114">
            <v>0</v>
          </cell>
          <cell r="AR114">
            <v>2606</v>
          </cell>
          <cell r="AS114">
            <v>8610</v>
          </cell>
          <cell r="AT114">
            <v>0</v>
          </cell>
          <cell r="AU114">
            <v>25359</v>
          </cell>
          <cell r="AV114">
            <v>12547.208891373366</v>
          </cell>
          <cell r="AX114">
            <v>105</v>
          </cell>
          <cell r="AY114" t="str">
            <v>GEORGETOWN</v>
          </cell>
          <cell r="AZ114">
            <v>0</v>
          </cell>
          <cell r="BA114">
            <v>0</v>
          </cell>
          <cell r="BB114">
            <v>0</v>
          </cell>
          <cell r="BC114">
            <v>0</v>
          </cell>
          <cell r="BD114">
            <v>0</v>
          </cell>
          <cell r="BE114">
            <v>0</v>
          </cell>
          <cell r="BF114">
            <v>0</v>
          </cell>
          <cell r="BG114">
            <v>0</v>
          </cell>
          <cell r="BI114">
            <v>0</v>
          </cell>
          <cell r="BJ114">
            <v>14143</v>
          </cell>
          <cell r="BK114">
            <v>14143</v>
          </cell>
          <cell r="BL114">
            <v>0</v>
          </cell>
          <cell r="BM114">
            <v>0</v>
          </cell>
          <cell r="BN114">
            <v>0</v>
          </cell>
          <cell r="BO114">
            <v>0</v>
          </cell>
          <cell r="BR114">
            <v>0</v>
          </cell>
          <cell r="BS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AZ115">
            <v>0</v>
          </cell>
          <cell r="BA115">
            <v>0</v>
          </cell>
          <cell r="BB115">
            <v>0</v>
          </cell>
          <cell r="BC115">
            <v>0</v>
          </cell>
          <cell r="BD115">
            <v>0</v>
          </cell>
          <cell r="BE115">
            <v>0</v>
          </cell>
          <cell r="BF115">
            <v>0</v>
          </cell>
          <cell r="BG115">
            <v>0</v>
          </cell>
          <cell r="BI115">
            <v>0</v>
          </cell>
          <cell r="BJ115">
            <v>0</v>
          </cell>
          <cell r="BK115">
            <v>0</v>
          </cell>
          <cell r="BL115">
            <v>0</v>
          </cell>
          <cell r="BM115">
            <v>0</v>
          </cell>
          <cell r="BN115">
            <v>0</v>
          </cell>
          <cell r="BO115">
            <v>0</v>
          </cell>
          <cell r="BR115">
            <v>0</v>
          </cell>
          <cell r="BS115">
            <v>106</v>
          </cell>
        </row>
        <row r="116">
          <cell r="A116">
            <v>107</v>
          </cell>
          <cell r="B116">
            <v>107</v>
          </cell>
          <cell r="C116" t="str">
            <v>GLOUCESTER</v>
          </cell>
          <cell r="D116">
            <v>1</v>
          </cell>
          <cell r="E116">
            <v>14423</v>
          </cell>
          <cell r="F116">
            <v>893</v>
          </cell>
          <cell r="G116">
            <v>15316</v>
          </cell>
          <cell r="I116">
            <v>-11.950367271972937</v>
          </cell>
          <cell r="J116">
            <v>-3.3843971581008302E-5</v>
          </cell>
          <cell r="K116">
            <v>893</v>
          </cell>
          <cell r="L116">
            <v>881.04963272802706</v>
          </cell>
          <cell r="N116">
            <v>14434.950367271973</v>
          </cell>
          <cell r="P116">
            <v>0</v>
          </cell>
          <cell r="Q116">
            <v>-11.950367271972937</v>
          </cell>
          <cell r="R116">
            <v>893</v>
          </cell>
          <cell r="S116">
            <v>881.04963272802706</v>
          </cell>
          <cell r="U116">
            <v>353994.79963272804</v>
          </cell>
          <cell r="V116">
            <v>0</v>
          </cell>
          <cell r="W116">
            <v>107</v>
          </cell>
          <cell r="X116">
            <v>1</v>
          </cell>
          <cell r="Y116">
            <v>14423</v>
          </cell>
          <cell r="Z116">
            <v>0</v>
          </cell>
          <cell r="AA116">
            <v>14423</v>
          </cell>
          <cell r="AB116">
            <v>893</v>
          </cell>
          <cell r="AC116">
            <v>15316</v>
          </cell>
          <cell r="AD116">
            <v>0</v>
          </cell>
          <cell r="AE116">
            <v>0</v>
          </cell>
          <cell r="AF116">
            <v>0</v>
          </cell>
          <cell r="AG116">
            <v>15316</v>
          </cell>
          <cell r="AI116">
            <v>107</v>
          </cell>
          <cell r="AJ116">
            <v>107</v>
          </cell>
          <cell r="AK116" t="str">
            <v>GLOUCESTER</v>
          </cell>
          <cell r="AL116">
            <v>14423</v>
          </cell>
          <cell r="AM116">
            <v>27010</v>
          </cell>
          <cell r="AN116">
            <v>0</v>
          </cell>
          <cell r="AO116">
            <v>3552.5</v>
          </cell>
          <cell r="AP116">
            <v>0</v>
          </cell>
          <cell r="AQ116">
            <v>0</v>
          </cell>
          <cell r="AR116">
            <v>155990.25</v>
          </cell>
          <cell r="AS116">
            <v>193571</v>
          </cell>
          <cell r="AT116">
            <v>-11.950367271972937</v>
          </cell>
          <cell r="AU116">
            <v>353101.79963272804</v>
          </cell>
          <cell r="AV116">
            <v>-11.950367271972937</v>
          </cell>
          <cell r="AX116">
            <v>107</v>
          </cell>
          <cell r="AY116" t="str">
            <v>GLOUCESTER</v>
          </cell>
          <cell r="AZ116">
            <v>0</v>
          </cell>
          <cell r="BA116">
            <v>0</v>
          </cell>
          <cell r="BB116">
            <v>0</v>
          </cell>
          <cell r="BC116">
            <v>0</v>
          </cell>
          <cell r="BD116">
            <v>0</v>
          </cell>
          <cell r="BE116">
            <v>0</v>
          </cell>
          <cell r="BF116">
            <v>0</v>
          </cell>
          <cell r="BG116">
            <v>0</v>
          </cell>
          <cell r="BI116">
            <v>0</v>
          </cell>
          <cell r="BJ116">
            <v>0</v>
          </cell>
          <cell r="BK116">
            <v>0</v>
          </cell>
          <cell r="BL116">
            <v>0</v>
          </cell>
          <cell r="BM116">
            <v>-11.950367271972937</v>
          </cell>
          <cell r="BN116">
            <v>-11.950367271972937</v>
          </cell>
          <cell r="BO116">
            <v>-11.950367271972937</v>
          </cell>
          <cell r="BR116">
            <v>0</v>
          </cell>
          <cell r="BS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AZ117">
            <v>0</v>
          </cell>
          <cell r="BA117">
            <v>0</v>
          </cell>
          <cell r="BB117">
            <v>0</v>
          </cell>
          <cell r="BC117">
            <v>0</v>
          </cell>
          <cell r="BD117">
            <v>0</v>
          </cell>
          <cell r="BE117">
            <v>0</v>
          </cell>
          <cell r="BF117">
            <v>0</v>
          </cell>
          <cell r="BG117">
            <v>0</v>
          </cell>
          <cell r="BI117">
            <v>0</v>
          </cell>
          <cell r="BJ117">
            <v>0</v>
          </cell>
          <cell r="BK117">
            <v>0</v>
          </cell>
          <cell r="BL117">
            <v>0</v>
          </cell>
          <cell r="BM117">
            <v>0</v>
          </cell>
          <cell r="BN117">
            <v>0</v>
          </cell>
          <cell r="BO117">
            <v>0</v>
          </cell>
          <cell r="BR117">
            <v>0</v>
          </cell>
          <cell r="BS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AZ118">
            <v>0</v>
          </cell>
          <cell r="BA118">
            <v>0</v>
          </cell>
          <cell r="BB118">
            <v>0</v>
          </cell>
          <cell r="BC118">
            <v>0</v>
          </cell>
          <cell r="BD118">
            <v>0</v>
          </cell>
          <cell r="BE118">
            <v>0</v>
          </cell>
          <cell r="BF118">
            <v>0</v>
          </cell>
          <cell r="BG118">
            <v>0</v>
          </cell>
          <cell r="BI118">
            <v>0</v>
          </cell>
          <cell r="BJ118">
            <v>0</v>
          </cell>
          <cell r="BK118">
            <v>0</v>
          </cell>
          <cell r="BL118">
            <v>0</v>
          </cell>
          <cell r="BM118">
            <v>0</v>
          </cell>
          <cell r="BN118">
            <v>0</v>
          </cell>
          <cell r="BO118">
            <v>0</v>
          </cell>
          <cell r="BR118">
            <v>0</v>
          </cell>
          <cell r="BS118">
            <v>109</v>
          </cell>
        </row>
        <row r="119">
          <cell r="A119">
            <v>110</v>
          </cell>
          <cell r="B119">
            <v>110</v>
          </cell>
          <cell r="C119" t="str">
            <v>GRAFTON</v>
          </cell>
          <cell r="D119">
            <v>45.5</v>
          </cell>
          <cell r="E119">
            <v>481145</v>
          </cell>
          <cell r="F119">
            <v>38925</v>
          </cell>
          <cell r="G119">
            <v>520070</v>
          </cell>
          <cell r="I119">
            <v>-5.1939105046931218</v>
          </cell>
          <cell r="J119">
            <v>-8.2935296089391318E-5</v>
          </cell>
          <cell r="K119">
            <v>38925</v>
          </cell>
          <cell r="L119">
            <v>38919.806089495309</v>
          </cell>
          <cell r="N119">
            <v>481150.19391050469</v>
          </cell>
          <cell r="P119">
            <v>11617</v>
          </cell>
          <cell r="Q119">
            <v>-5.1939105046931218</v>
          </cell>
          <cell r="R119">
            <v>39800</v>
          </cell>
          <cell r="S119">
            <v>50536.806089495309</v>
          </cell>
          <cell r="U119">
            <v>113168.05608949531</v>
          </cell>
          <cell r="V119">
            <v>0</v>
          </cell>
          <cell r="W119">
            <v>110</v>
          </cell>
          <cell r="X119">
            <v>45.5</v>
          </cell>
          <cell r="Y119">
            <v>481145</v>
          </cell>
          <cell r="Z119">
            <v>0</v>
          </cell>
          <cell r="AA119">
            <v>481145</v>
          </cell>
          <cell r="AB119">
            <v>38925</v>
          </cell>
          <cell r="AC119">
            <v>520070</v>
          </cell>
          <cell r="AD119">
            <v>10742</v>
          </cell>
          <cell r="AE119">
            <v>875</v>
          </cell>
          <cell r="AF119">
            <v>11617</v>
          </cell>
          <cell r="AG119">
            <v>531687</v>
          </cell>
          <cell r="AI119">
            <v>110</v>
          </cell>
          <cell r="AJ119">
            <v>110</v>
          </cell>
          <cell r="AK119" t="str">
            <v>GRAFTON</v>
          </cell>
          <cell r="AL119">
            <v>481145</v>
          </cell>
          <cell r="AM119">
            <v>496957</v>
          </cell>
          <cell r="AN119">
            <v>0</v>
          </cell>
          <cell r="AO119">
            <v>1544</v>
          </cell>
          <cell r="AP119">
            <v>0</v>
          </cell>
          <cell r="AQ119">
            <v>23833.25</v>
          </cell>
          <cell r="AR119">
            <v>13948</v>
          </cell>
          <cell r="AS119">
            <v>23306</v>
          </cell>
          <cell r="AT119">
            <v>-5.1939105046931218</v>
          </cell>
          <cell r="AU119">
            <v>62626.056089495309</v>
          </cell>
          <cell r="AV119">
            <v>-5.1939105046931218</v>
          </cell>
          <cell r="AX119">
            <v>110</v>
          </cell>
          <cell r="AY119" t="str">
            <v>GRAFTON</v>
          </cell>
          <cell r="AZ119">
            <v>0</v>
          </cell>
          <cell r="BA119">
            <v>0</v>
          </cell>
          <cell r="BB119">
            <v>0</v>
          </cell>
          <cell r="BC119">
            <v>0</v>
          </cell>
          <cell r="BD119">
            <v>0</v>
          </cell>
          <cell r="BE119">
            <v>0</v>
          </cell>
          <cell r="BF119">
            <v>0</v>
          </cell>
          <cell r="BG119">
            <v>0</v>
          </cell>
          <cell r="BI119">
            <v>0</v>
          </cell>
          <cell r="BJ119">
            <v>0</v>
          </cell>
          <cell r="BK119">
            <v>0</v>
          </cell>
          <cell r="BL119">
            <v>0</v>
          </cell>
          <cell r="BM119">
            <v>-5.1939105046931218</v>
          </cell>
          <cell r="BN119">
            <v>-5.1939105046931218</v>
          </cell>
          <cell r="BO119">
            <v>-5.1939105046931218</v>
          </cell>
          <cell r="BR119">
            <v>0</v>
          </cell>
          <cell r="BS119">
            <v>110</v>
          </cell>
        </row>
        <row r="120">
          <cell r="A120">
            <v>111</v>
          </cell>
          <cell r="B120">
            <v>111</v>
          </cell>
          <cell r="C120" t="str">
            <v>GRANBY</v>
          </cell>
          <cell r="D120">
            <v>26.65743944636678</v>
          </cell>
          <cell r="E120">
            <v>370546</v>
          </cell>
          <cell r="F120">
            <v>23754</v>
          </cell>
          <cell r="G120">
            <v>394300</v>
          </cell>
          <cell r="I120">
            <v>147153.13569451342</v>
          </cell>
          <cell r="J120">
            <v>0.76018220033877504</v>
          </cell>
          <cell r="K120">
            <v>23754</v>
          </cell>
          <cell r="L120">
            <v>170907.13569451342</v>
          </cell>
          <cell r="N120">
            <v>223392.86430548658</v>
          </cell>
          <cell r="P120">
            <v>0</v>
          </cell>
          <cell r="Q120">
            <v>147153.13569451342</v>
          </cell>
          <cell r="R120">
            <v>23754</v>
          </cell>
          <cell r="S120">
            <v>170907.13569451342</v>
          </cell>
          <cell r="U120">
            <v>217330.13954777506</v>
          </cell>
          <cell r="V120">
            <v>0</v>
          </cell>
          <cell r="W120">
            <v>111</v>
          </cell>
          <cell r="X120">
            <v>26.65743944636678</v>
          </cell>
          <cell r="Y120">
            <v>370546</v>
          </cell>
          <cell r="Z120">
            <v>0</v>
          </cell>
          <cell r="AA120">
            <v>370546</v>
          </cell>
          <cell r="AB120">
            <v>23754</v>
          </cell>
          <cell r="AC120">
            <v>394300</v>
          </cell>
          <cell r="AD120">
            <v>0</v>
          </cell>
          <cell r="AE120">
            <v>0</v>
          </cell>
          <cell r="AF120">
            <v>0</v>
          </cell>
          <cell r="AG120">
            <v>394300</v>
          </cell>
          <cell r="AI120">
            <v>111</v>
          </cell>
          <cell r="AJ120">
            <v>111</v>
          </cell>
          <cell r="AK120" t="str">
            <v>GRANBY</v>
          </cell>
          <cell r="AL120">
            <v>370546</v>
          </cell>
          <cell r="AM120">
            <v>204632</v>
          </cell>
          <cell r="AN120">
            <v>165914</v>
          </cell>
          <cell r="AO120">
            <v>11998</v>
          </cell>
          <cell r="AP120">
            <v>0</v>
          </cell>
          <cell r="AQ120">
            <v>14194.25</v>
          </cell>
          <cell r="AR120">
            <v>1510.25</v>
          </cell>
          <cell r="AS120">
            <v>0</v>
          </cell>
          <cell r="AT120">
            <v>-40.360452224944311</v>
          </cell>
          <cell r="AU120">
            <v>193576.13954777506</v>
          </cell>
          <cell r="AV120">
            <v>147153.13569451342</v>
          </cell>
          <cell r="AX120">
            <v>111</v>
          </cell>
          <cell r="AY120" t="str">
            <v>GRANBY</v>
          </cell>
          <cell r="AZ120">
            <v>0</v>
          </cell>
          <cell r="BA120">
            <v>0</v>
          </cell>
          <cell r="BB120">
            <v>0</v>
          </cell>
          <cell r="BC120">
            <v>0</v>
          </cell>
          <cell r="BD120">
            <v>0</v>
          </cell>
          <cell r="BE120">
            <v>0</v>
          </cell>
          <cell r="BF120">
            <v>0</v>
          </cell>
          <cell r="BG120">
            <v>0</v>
          </cell>
          <cell r="BI120">
            <v>0</v>
          </cell>
          <cell r="BJ120">
            <v>165914</v>
          </cell>
          <cell r="BK120">
            <v>165914</v>
          </cell>
          <cell r="BL120">
            <v>0</v>
          </cell>
          <cell r="BM120">
            <v>-40.360452224944311</v>
          </cell>
          <cell r="BN120">
            <v>-40.360452224944311</v>
          </cell>
          <cell r="BO120">
            <v>-40.360452224944311</v>
          </cell>
          <cell r="BR120">
            <v>0</v>
          </cell>
          <cell r="BS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AZ121">
            <v>0</v>
          </cell>
          <cell r="BA121">
            <v>0</v>
          </cell>
          <cell r="BB121">
            <v>0</v>
          </cell>
          <cell r="BC121">
            <v>0</v>
          </cell>
          <cell r="BD121">
            <v>0</v>
          </cell>
          <cell r="BE121">
            <v>0</v>
          </cell>
          <cell r="BF121">
            <v>0</v>
          </cell>
          <cell r="BG121">
            <v>0</v>
          </cell>
          <cell r="BI121">
            <v>0</v>
          </cell>
          <cell r="BJ121">
            <v>0</v>
          </cell>
          <cell r="BK121">
            <v>0</v>
          </cell>
          <cell r="BL121">
            <v>0</v>
          </cell>
          <cell r="BM121">
            <v>0</v>
          </cell>
          <cell r="BN121">
            <v>0</v>
          </cell>
          <cell r="BO121">
            <v>0</v>
          </cell>
          <cell r="BQ121" t="str">
            <v>fy13</v>
          </cell>
          <cell r="BR121">
            <v>0</v>
          </cell>
          <cell r="BS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AZ122">
            <v>0</v>
          </cell>
          <cell r="BA122">
            <v>0</v>
          </cell>
          <cell r="BB122">
            <v>0</v>
          </cell>
          <cell r="BC122">
            <v>0</v>
          </cell>
          <cell r="BD122">
            <v>0</v>
          </cell>
          <cell r="BE122">
            <v>0</v>
          </cell>
          <cell r="BF122">
            <v>0</v>
          </cell>
          <cell r="BG122">
            <v>0</v>
          </cell>
          <cell r="BI122">
            <v>0</v>
          </cell>
          <cell r="BJ122">
            <v>0</v>
          </cell>
          <cell r="BK122">
            <v>0</v>
          </cell>
          <cell r="BL122">
            <v>0</v>
          </cell>
          <cell r="BM122">
            <v>0</v>
          </cell>
          <cell r="BN122">
            <v>0</v>
          </cell>
          <cell r="BO122">
            <v>0</v>
          </cell>
          <cell r="BR122">
            <v>0</v>
          </cell>
          <cell r="BS122">
            <v>113</v>
          </cell>
        </row>
        <row r="123">
          <cell r="A123">
            <v>114</v>
          </cell>
          <cell r="B123">
            <v>114</v>
          </cell>
          <cell r="C123" t="str">
            <v>GREENFIELD</v>
          </cell>
          <cell r="D123">
            <v>90.220408016147644</v>
          </cell>
          <cell r="E123">
            <v>997755</v>
          </cell>
          <cell r="F123">
            <v>76171</v>
          </cell>
          <cell r="G123">
            <v>1073926</v>
          </cell>
          <cell r="I123">
            <v>0</v>
          </cell>
          <cell r="J123">
            <v>0</v>
          </cell>
          <cell r="K123">
            <v>76171</v>
          </cell>
          <cell r="L123">
            <v>76171</v>
          </cell>
          <cell r="N123">
            <v>997755</v>
          </cell>
          <cell r="P123">
            <v>62521</v>
          </cell>
          <cell r="Q123">
            <v>0</v>
          </cell>
          <cell r="R123">
            <v>80525</v>
          </cell>
          <cell r="S123">
            <v>138692</v>
          </cell>
          <cell r="U123">
            <v>209381.25</v>
          </cell>
          <cell r="V123">
            <v>0</v>
          </cell>
          <cell r="W123">
            <v>114</v>
          </cell>
          <cell r="X123">
            <v>90.220408016147644</v>
          </cell>
          <cell r="Y123">
            <v>997755</v>
          </cell>
          <cell r="Z123">
            <v>0</v>
          </cell>
          <cell r="AA123">
            <v>997755</v>
          </cell>
          <cell r="AB123">
            <v>76171</v>
          </cell>
          <cell r="AC123">
            <v>1073926</v>
          </cell>
          <cell r="AD123">
            <v>58167</v>
          </cell>
          <cell r="AE123">
            <v>4354</v>
          </cell>
          <cell r="AF123">
            <v>62521</v>
          </cell>
          <cell r="AG123">
            <v>1136447</v>
          </cell>
          <cell r="AI123">
            <v>114</v>
          </cell>
          <cell r="AJ123">
            <v>114</v>
          </cell>
          <cell r="AK123" t="str">
            <v>GREENFIELD</v>
          </cell>
          <cell r="AL123">
            <v>997755</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AZ123">
            <v>0</v>
          </cell>
          <cell r="BA123">
            <v>0</v>
          </cell>
          <cell r="BB123">
            <v>0</v>
          </cell>
          <cell r="BC123">
            <v>0</v>
          </cell>
          <cell r="BD123">
            <v>0</v>
          </cell>
          <cell r="BE123">
            <v>0</v>
          </cell>
          <cell r="BF123">
            <v>0</v>
          </cell>
          <cell r="BG123">
            <v>0</v>
          </cell>
          <cell r="BI123">
            <v>0</v>
          </cell>
          <cell r="BJ123">
            <v>0</v>
          </cell>
          <cell r="BK123">
            <v>0</v>
          </cell>
          <cell r="BL123">
            <v>0</v>
          </cell>
          <cell r="BM123">
            <v>0</v>
          </cell>
          <cell r="BN123">
            <v>0</v>
          </cell>
          <cell r="BO123">
            <v>0</v>
          </cell>
          <cell r="BR123">
            <v>0</v>
          </cell>
          <cell r="BS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AZ124">
            <v>0</v>
          </cell>
          <cell r="BA124">
            <v>0</v>
          </cell>
          <cell r="BB124">
            <v>0</v>
          </cell>
          <cell r="BC124">
            <v>0</v>
          </cell>
          <cell r="BD124">
            <v>0</v>
          </cell>
          <cell r="BE124">
            <v>0</v>
          </cell>
          <cell r="BF124">
            <v>0</v>
          </cell>
          <cell r="BG124">
            <v>0</v>
          </cell>
          <cell r="BI124">
            <v>0</v>
          </cell>
          <cell r="BJ124">
            <v>0</v>
          </cell>
          <cell r="BK124">
            <v>0</v>
          </cell>
          <cell r="BL124">
            <v>0</v>
          </cell>
          <cell r="BM124">
            <v>0</v>
          </cell>
          <cell r="BN124">
            <v>0</v>
          </cell>
          <cell r="BO124">
            <v>0</v>
          </cell>
          <cell r="BR124">
            <v>0</v>
          </cell>
          <cell r="BS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AZ125">
            <v>0</v>
          </cell>
          <cell r="BA125">
            <v>0</v>
          </cell>
          <cell r="BB125">
            <v>0</v>
          </cell>
          <cell r="BC125">
            <v>0</v>
          </cell>
          <cell r="BD125">
            <v>0</v>
          </cell>
          <cell r="BE125">
            <v>0</v>
          </cell>
          <cell r="BF125">
            <v>0</v>
          </cell>
          <cell r="BG125">
            <v>0</v>
          </cell>
          <cell r="BI125">
            <v>0</v>
          </cell>
          <cell r="BJ125">
            <v>0</v>
          </cell>
          <cell r="BK125">
            <v>0</v>
          </cell>
          <cell r="BL125">
            <v>0</v>
          </cell>
          <cell r="BM125">
            <v>0</v>
          </cell>
          <cell r="BN125">
            <v>0</v>
          </cell>
          <cell r="BO125">
            <v>0</v>
          </cell>
          <cell r="BR125">
            <v>0</v>
          </cell>
          <cell r="BS125">
            <v>116</v>
          </cell>
        </row>
        <row r="126">
          <cell r="A126">
            <v>117</v>
          </cell>
          <cell r="B126">
            <v>117</v>
          </cell>
          <cell r="C126" t="str">
            <v>HADLEY</v>
          </cell>
          <cell r="D126">
            <v>38.97228229527105</v>
          </cell>
          <cell r="E126">
            <v>476594</v>
          </cell>
          <cell r="F126">
            <v>32969</v>
          </cell>
          <cell r="G126">
            <v>509563</v>
          </cell>
          <cell r="I126">
            <v>4176.2358211353549</v>
          </cell>
          <cell r="J126">
            <v>5.6528122752106495E-2</v>
          </cell>
          <cell r="K126">
            <v>32969</v>
          </cell>
          <cell r="L126">
            <v>37145.235821135357</v>
          </cell>
          <cell r="N126">
            <v>472417.76417886466</v>
          </cell>
          <cell r="P126">
            <v>26755</v>
          </cell>
          <cell r="Q126">
            <v>4176.2358211353549</v>
          </cell>
          <cell r="R126">
            <v>34737</v>
          </cell>
          <cell r="S126">
            <v>63900.235821135357</v>
          </cell>
          <cell r="U126">
            <v>133602.9051858215</v>
          </cell>
          <cell r="V126">
            <v>0</v>
          </cell>
          <cell r="W126">
            <v>117</v>
          </cell>
          <cell r="X126">
            <v>38.97228229527105</v>
          </cell>
          <cell r="Y126">
            <v>476594</v>
          </cell>
          <cell r="Z126">
            <v>0</v>
          </cell>
          <cell r="AA126">
            <v>476594</v>
          </cell>
          <cell r="AB126">
            <v>32969</v>
          </cell>
          <cell r="AC126">
            <v>509563</v>
          </cell>
          <cell r="AD126">
            <v>24987</v>
          </cell>
          <cell r="AE126">
            <v>1768</v>
          </cell>
          <cell r="AF126">
            <v>26755</v>
          </cell>
          <cell r="AG126">
            <v>536318</v>
          </cell>
          <cell r="AI126">
            <v>117</v>
          </cell>
          <cell r="AJ126">
            <v>117</v>
          </cell>
          <cell r="AK126" t="str">
            <v>HADLEY</v>
          </cell>
          <cell r="AL126">
            <v>476594</v>
          </cell>
          <cell r="AM126">
            <v>471800</v>
          </cell>
          <cell r="AN126">
            <v>4794</v>
          </cell>
          <cell r="AO126">
            <v>22843.75</v>
          </cell>
          <cell r="AP126">
            <v>15796.5</v>
          </cell>
          <cell r="AQ126">
            <v>26926.75</v>
          </cell>
          <cell r="AR126">
            <v>3594.75</v>
          </cell>
          <cell r="AS126">
            <v>0</v>
          </cell>
          <cell r="AT126">
            <v>-76.844814178504748</v>
          </cell>
          <cell r="AU126">
            <v>73878.905185821495</v>
          </cell>
          <cell r="AV126">
            <v>4176.2358211353549</v>
          </cell>
          <cell r="AX126">
            <v>117</v>
          </cell>
          <cell r="AY126" t="str">
            <v>HADLEY</v>
          </cell>
          <cell r="AZ126">
            <v>0</v>
          </cell>
          <cell r="BA126">
            <v>0</v>
          </cell>
          <cell r="BB126">
            <v>0</v>
          </cell>
          <cell r="BC126">
            <v>0</v>
          </cell>
          <cell r="BD126">
            <v>0</v>
          </cell>
          <cell r="BE126">
            <v>0</v>
          </cell>
          <cell r="BF126">
            <v>0</v>
          </cell>
          <cell r="BG126">
            <v>0</v>
          </cell>
          <cell r="BI126">
            <v>0</v>
          </cell>
          <cell r="BJ126">
            <v>4794</v>
          </cell>
          <cell r="BK126">
            <v>4794</v>
          </cell>
          <cell r="BL126">
            <v>0</v>
          </cell>
          <cell r="BM126">
            <v>-76.844814178504748</v>
          </cell>
          <cell r="BN126">
            <v>-76.844814178504748</v>
          </cell>
          <cell r="BO126">
            <v>-76.844814178504748</v>
          </cell>
          <cell r="BR126">
            <v>0</v>
          </cell>
          <cell r="BS126">
            <v>117</v>
          </cell>
        </row>
        <row r="127">
          <cell r="A127">
            <v>118</v>
          </cell>
          <cell r="B127">
            <v>118</v>
          </cell>
          <cell r="C127" t="str">
            <v>HALIFAX</v>
          </cell>
          <cell r="D127">
            <v>1</v>
          </cell>
          <cell r="E127">
            <v>10784</v>
          </cell>
          <cell r="F127">
            <v>893</v>
          </cell>
          <cell r="G127">
            <v>11677</v>
          </cell>
          <cell r="I127">
            <v>-9.4291004822898685</v>
          </cell>
          <cell r="J127">
            <v>-3.3752859051895674E-3</v>
          </cell>
          <cell r="K127">
            <v>893</v>
          </cell>
          <cell r="L127">
            <v>883.57089951771013</v>
          </cell>
          <cell r="N127">
            <v>10793.42910048229</v>
          </cell>
          <cell r="P127">
            <v>0</v>
          </cell>
          <cell r="Q127">
            <v>-9.4291004822898685</v>
          </cell>
          <cell r="R127">
            <v>893</v>
          </cell>
          <cell r="S127">
            <v>883.57089951771013</v>
          </cell>
          <cell r="U127">
            <v>3686.5708995177101</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-9.4291004822898685</v>
          </cell>
          <cell r="AU127">
            <v>2793.5708995177101</v>
          </cell>
          <cell r="AV127">
            <v>-9.4291004822898685</v>
          </cell>
          <cell r="AX127">
            <v>118</v>
          </cell>
          <cell r="AY127" t="str">
            <v>HALIFAX</v>
          </cell>
          <cell r="AZ127">
            <v>0</v>
          </cell>
          <cell r="BA127">
            <v>0</v>
          </cell>
          <cell r="BB127">
            <v>0</v>
          </cell>
          <cell r="BC127">
            <v>0</v>
          </cell>
          <cell r="BD127">
            <v>0</v>
          </cell>
          <cell r="BE127">
            <v>0</v>
          </cell>
          <cell r="BF127">
            <v>0</v>
          </cell>
          <cell r="BG127">
            <v>0</v>
          </cell>
          <cell r="BI127">
            <v>0</v>
          </cell>
          <cell r="BJ127">
            <v>0</v>
          </cell>
          <cell r="BK127">
            <v>0</v>
          </cell>
          <cell r="BL127">
            <v>0</v>
          </cell>
          <cell r="BM127">
            <v>-9.4291004822898685</v>
          </cell>
          <cell r="BN127">
            <v>-9.4291004822898685</v>
          </cell>
          <cell r="BO127">
            <v>-9.4291004822898685</v>
          </cell>
          <cell r="BR127">
            <v>0</v>
          </cell>
          <cell r="BS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AZ128">
            <v>0</v>
          </cell>
          <cell r="BA128">
            <v>0</v>
          </cell>
          <cell r="BB128">
            <v>0</v>
          </cell>
          <cell r="BC128">
            <v>0</v>
          </cell>
          <cell r="BD128">
            <v>0</v>
          </cell>
          <cell r="BE128">
            <v>0</v>
          </cell>
          <cell r="BF128">
            <v>0</v>
          </cell>
          <cell r="BG128">
            <v>0</v>
          </cell>
          <cell r="BI128">
            <v>0</v>
          </cell>
          <cell r="BJ128">
            <v>0</v>
          </cell>
          <cell r="BK128">
            <v>0</v>
          </cell>
          <cell r="BL128">
            <v>0</v>
          </cell>
          <cell r="BM128">
            <v>0</v>
          </cell>
          <cell r="BN128">
            <v>0</v>
          </cell>
          <cell r="BO128">
            <v>0</v>
          </cell>
          <cell r="BR128">
            <v>0</v>
          </cell>
          <cell r="BS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AZ129">
            <v>0</v>
          </cell>
          <cell r="BA129">
            <v>0</v>
          </cell>
          <cell r="BB129">
            <v>0</v>
          </cell>
          <cell r="BC129">
            <v>0</v>
          </cell>
          <cell r="BD129">
            <v>0</v>
          </cell>
          <cell r="BE129">
            <v>0</v>
          </cell>
          <cell r="BF129">
            <v>0</v>
          </cell>
          <cell r="BG129">
            <v>0</v>
          </cell>
          <cell r="BI129">
            <v>0</v>
          </cell>
          <cell r="BJ129">
            <v>0</v>
          </cell>
          <cell r="BK129">
            <v>0</v>
          </cell>
          <cell r="BL129">
            <v>0</v>
          </cell>
          <cell r="BM129">
            <v>0</v>
          </cell>
          <cell r="BN129">
            <v>0</v>
          </cell>
          <cell r="BO129">
            <v>0</v>
          </cell>
          <cell r="BR129">
            <v>0</v>
          </cell>
          <cell r="BS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AZ130">
            <v>0</v>
          </cell>
          <cell r="BA130">
            <v>0</v>
          </cell>
          <cell r="BB130">
            <v>0</v>
          </cell>
          <cell r="BC130">
            <v>0</v>
          </cell>
          <cell r="BD130">
            <v>0</v>
          </cell>
          <cell r="BE130">
            <v>0</v>
          </cell>
          <cell r="BF130">
            <v>0</v>
          </cell>
          <cell r="BG130">
            <v>0</v>
          </cell>
          <cell r="BI130">
            <v>0</v>
          </cell>
          <cell r="BJ130">
            <v>0</v>
          </cell>
          <cell r="BK130">
            <v>0</v>
          </cell>
          <cell r="BL130">
            <v>0</v>
          </cell>
          <cell r="BM130">
            <v>0</v>
          </cell>
          <cell r="BN130">
            <v>0</v>
          </cell>
          <cell r="BO130">
            <v>0</v>
          </cell>
          <cell r="BR130">
            <v>0</v>
          </cell>
          <cell r="BS130">
            <v>121</v>
          </cell>
        </row>
        <row r="131">
          <cell r="A131">
            <v>122</v>
          </cell>
          <cell r="B131">
            <v>122</v>
          </cell>
          <cell r="C131" t="str">
            <v>HANOVER</v>
          </cell>
          <cell r="D131">
            <v>29.122033898305084</v>
          </cell>
          <cell r="E131">
            <v>322672</v>
          </cell>
          <cell r="F131">
            <v>26006</v>
          </cell>
          <cell r="G131">
            <v>348678</v>
          </cell>
          <cell r="I131">
            <v>258.47682112682196</v>
          </cell>
          <cell r="J131">
            <v>1.9488522727178707E-2</v>
          </cell>
          <cell r="K131">
            <v>26006</v>
          </cell>
          <cell r="L131">
            <v>26264.476821126824</v>
          </cell>
          <cell r="N131">
            <v>322413.52317887318</v>
          </cell>
          <cell r="P131">
            <v>0</v>
          </cell>
          <cell r="Q131">
            <v>258.47682112682196</v>
          </cell>
          <cell r="R131">
            <v>26006</v>
          </cell>
          <cell r="S131">
            <v>26264.476821126824</v>
          </cell>
          <cell r="U131">
            <v>39269.027923935457</v>
          </cell>
          <cell r="V131">
            <v>0</v>
          </cell>
          <cell r="W131">
            <v>122</v>
          </cell>
          <cell r="X131">
            <v>29.122033898305084</v>
          </cell>
          <cell r="Y131">
            <v>322672</v>
          </cell>
          <cell r="Z131">
            <v>0</v>
          </cell>
          <cell r="AA131">
            <v>322672</v>
          </cell>
          <cell r="AB131">
            <v>26006</v>
          </cell>
          <cell r="AC131">
            <v>348678</v>
          </cell>
          <cell r="AD131">
            <v>0</v>
          </cell>
          <cell r="AE131">
            <v>0</v>
          </cell>
          <cell r="AF131">
            <v>0</v>
          </cell>
          <cell r="AG131">
            <v>348678</v>
          </cell>
          <cell r="AI131">
            <v>122</v>
          </cell>
          <cell r="AJ131">
            <v>122</v>
          </cell>
          <cell r="AK131" t="str">
            <v>HANOVER</v>
          </cell>
          <cell r="AL131">
            <v>322672</v>
          </cell>
          <cell r="AM131">
            <v>322368</v>
          </cell>
          <cell r="AN131">
            <v>304</v>
          </cell>
          <cell r="AO131">
            <v>3336</v>
          </cell>
          <cell r="AP131">
            <v>2677.75</v>
          </cell>
          <cell r="AQ131">
            <v>853.25</v>
          </cell>
          <cell r="AR131">
            <v>0</v>
          </cell>
          <cell r="AS131">
            <v>6103.25</v>
          </cell>
          <cell r="AT131">
            <v>-11.222076064545035</v>
          </cell>
          <cell r="AU131">
            <v>13263.027923935455</v>
          </cell>
          <cell r="AV131">
            <v>258.47682112682196</v>
          </cell>
          <cell r="AX131">
            <v>122</v>
          </cell>
          <cell r="AY131" t="str">
            <v>HANOVER</v>
          </cell>
          <cell r="AZ131">
            <v>0</v>
          </cell>
          <cell r="BA131">
            <v>0</v>
          </cell>
          <cell r="BB131">
            <v>0</v>
          </cell>
          <cell r="BC131">
            <v>0</v>
          </cell>
          <cell r="BD131">
            <v>0</v>
          </cell>
          <cell r="BE131">
            <v>0</v>
          </cell>
          <cell r="BF131">
            <v>0</v>
          </cell>
          <cell r="BG131">
            <v>0</v>
          </cell>
          <cell r="BI131">
            <v>0</v>
          </cell>
          <cell r="BJ131">
            <v>304</v>
          </cell>
          <cell r="BK131">
            <v>304</v>
          </cell>
          <cell r="BL131">
            <v>0</v>
          </cell>
          <cell r="BM131">
            <v>-11.222076064545035</v>
          </cell>
          <cell r="BN131">
            <v>-11.222076064545035</v>
          </cell>
          <cell r="BO131">
            <v>-11.222076064545035</v>
          </cell>
          <cell r="BR131">
            <v>0</v>
          </cell>
          <cell r="BS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AZ132">
            <v>0</v>
          </cell>
          <cell r="BA132">
            <v>0</v>
          </cell>
          <cell r="BB132">
            <v>0</v>
          </cell>
          <cell r="BC132">
            <v>0</v>
          </cell>
          <cell r="BD132">
            <v>0</v>
          </cell>
          <cell r="BE132">
            <v>0</v>
          </cell>
          <cell r="BF132">
            <v>0</v>
          </cell>
          <cell r="BG132">
            <v>0</v>
          </cell>
          <cell r="BI132">
            <v>0</v>
          </cell>
          <cell r="BJ132">
            <v>0</v>
          </cell>
          <cell r="BK132">
            <v>0</v>
          </cell>
          <cell r="BL132">
            <v>0</v>
          </cell>
          <cell r="BM132">
            <v>0</v>
          </cell>
          <cell r="BN132">
            <v>0</v>
          </cell>
          <cell r="BO132">
            <v>0</v>
          </cell>
          <cell r="BR132">
            <v>0</v>
          </cell>
          <cell r="BS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AZ133">
            <v>0</v>
          </cell>
          <cell r="BA133">
            <v>0</v>
          </cell>
          <cell r="BB133">
            <v>0</v>
          </cell>
          <cell r="BC133">
            <v>0</v>
          </cell>
          <cell r="BD133">
            <v>0</v>
          </cell>
          <cell r="BE133">
            <v>0</v>
          </cell>
          <cell r="BF133">
            <v>0</v>
          </cell>
          <cell r="BG133">
            <v>0</v>
          </cell>
          <cell r="BI133">
            <v>0</v>
          </cell>
          <cell r="BJ133">
            <v>0</v>
          </cell>
          <cell r="BK133">
            <v>0</v>
          </cell>
          <cell r="BL133">
            <v>0</v>
          </cell>
          <cell r="BM133">
            <v>0</v>
          </cell>
          <cell r="BN133">
            <v>0</v>
          </cell>
          <cell r="BO133">
            <v>0</v>
          </cell>
          <cell r="BR133">
            <v>0</v>
          </cell>
          <cell r="BS133">
            <v>124</v>
          </cell>
        </row>
        <row r="134">
          <cell r="A134">
            <v>125</v>
          </cell>
          <cell r="B134">
            <v>125</v>
          </cell>
          <cell r="C134" t="str">
            <v>HARVARD</v>
          </cell>
          <cell r="D134">
            <v>20</v>
          </cell>
          <cell r="E134">
            <v>290710</v>
          </cell>
          <cell r="F134">
            <v>17806</v>
          </cell>
          <cell r="G134">
            <v>308516</v>
          </cell>
          <cell r="I134">
            <v>-29.584097107202979</v>
          </cell>
          <cell r="J134">
            <v>-7.3869446317397804E-4</v>
          </cell>
          <cell r="K134">
            <v>17806</v>
          </cell>
          <cell r="L134">
            <v>17776.415902892797</v>
          </cell>
          <cell r="N134">
            <v>290739.58409710717</v>
          </cell>
          <cell r="P134">
            <v>0</v>
          </cell>
          <cell r="Q134">
            <v>-29.584097107202979</v>
          </cell>
          <cell r="R134">
            <v>17806</v>
          </cell>
          <cell r="S134">
            <v>17776.415902892797</v>
          </cell>
          <cell r="U134">
            <v>57855.165902892797</v>
          </cell>
          <cell r="V134">
            <v>0</v>
          </cell>
          <cell r="W134">
            <v>125</v>
          </cell>
          <cell r="X134">
            <v>20</v>
          </cell>
          <cell r="Y134">
            <v>290710</v>
          </cell>
          <cell r="Z134">
            <v>0</v>
          </cell>
          <cell r="AA134">
            <v>290710</v>
          </cell>
          <cell r="AB134">
            <v>17806</v>
          </cell>
          <cell r="AC134">
            <v>308516</v>
          </cell>
          <cell r="AD134">
            <v>0</v>
          </cell>
          <cell r="AE134">
            <v>0</v>
          </cell>
          <cell r="AF134">
            <v>0</v>
          </cell>
          <cell r="AG134">
            <v>308516</v>
          </cell>
          <cell r="AI134">
            <v>125</v>
          </cell>
          <cell r="AJ134">
            <v>125</v>
          </cell>
          <cell r="AK134" t="str">
            <v>HARVARD</v>
          </cell>
          <cell r="AL134">
            <v>290710</v>
          </cell>
          <cell r="AM134">
            <v>307871</v>
          </cell>
          <cell r="AN134">
            <v>0</v>
          </cell>
          <cell r="AO134">
            <v>8794.5</v>
          </cell>
          <cell r="AP134">
            <v>1543.25</v>
          </cell>
          <cell r="AQ134">
            <v>25259</v>
          </cell>
          <cell r="AR134">
            <v>0</v>
          </cell>
          <cell r="AS134">
            <v>4482</v>
          </cell>
          <cell r="AT134">
            <v>-29.584097107202979</v>
          </cell>
          <cell r="AU134">
            <v>40049.165902892797</v>
          </cell>
          <cell r="AV134">
            <v>-29.584097107202979</v>
          </cell>
          <cell r="AX134">
            <v>125</v>
          </cell>
          <cell r="AY134" t="str">
            <v>HARVARD</v>
          </cell>
          <cell r="AZ134">
            <v>0</v>
          </cell>
          <cell r="BA134">
            <v>0</v>
          </cell>
          <cell r="BB134">
            <v>0</v>
          </cell>
          <cell r="BC134">
            <v>0</v>
          </cell>
          <cell r="BD134">
            <v>0</v>
          </cell>
          <cell r="BE134">
            <v>0</v>
          </cell>
          <cell r="BF134">
            <v>0</v>
          </cell>
          <cell r="BG134">
            <v>0</v>
          </cell>
          <cell r="BI134">
            <v>0</v>
          </cell>
          <cell r="BJ134">
            <v>0</v>
          </cell>
          <cell r="BK134">
            <v>0</v>
          </cell>
          <cell r="BL134">
            <v>0</v>
          </cell>
          <cell r="BM134">
            <v>-29.584097107202979</v>
          </cell>
          <cell r="BN134">
            <v>-29.584097107202979</v>
          </cell>
          <cell r="BO134">
            <v>-29.584097107202979</v>
          </cell>
          <cell r="BR134">
            <v>0</v>
          </cell>
          <cell r="BS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AZ135">
            <v>0</v>
          </cell>
          <cell r="BA135">
            <v>0</v>
          </cell>
          <cell r="BB135">
            <v>0</v>
          </cell>
          <cell r="BC135">
            <v>0</v>
          </cell>
          <cell r="BD135">
            <v>0</v>
          </cell>
          <cell r="BE135">
            <v>0</v>
          </cell>
          <cell r="BF135">
            <v>0</v>
          </cell>
          <cell r="BG135">
            <v>0</v>
          </cell>
          <cell r="BI135">
            <v>0</v>
          </cell>
          <cell r="BJ135">
            <v>0</v>
          </cell>
          <cell r="BK135">
            <v>0</v>
          </cell>
          <cell r="BL135">
            <v>0</v>
          </cell>
          <cell r="BM135">
            <v>0</v>
          </cell>
          <cell r="BN135">
            <v>0</v>
          </cell>
          <cell r="BO135">
            <v>0</v>
          </cell>
          <cell r="BQ135" t="str">
            <v>fy13</v>
          </cell>
          <cell r="BR135">
            <v>0</v>
          </cell>
          <cell r="BS135">
            <v>126</v>
          </cell>
        </row>
        <row r="136">
          <cell r="A136">
            <v>127</v>
          </cell>
          <cell r="B136">
            <v>127</v>
          </cell>
          <cell r="C136" t="str">
            <v>HATFIELD</v>
          </cell>
          <cell r="D136">
            <v>9</v>
          </cell>
          <cell r="E136">
            <v>101318</v>
          </cell>
          <cell r="F136">
            <v>8037</v>
          </cell>
          <cell r="G136">
            <v>109355</v>
          </cell>
          <cell r="I136">
            <v>-4.8617222518842027</v>
          </cell>
          <cell r="J136">
            <v>-2.4986830963956522E-4</v>
          </cell>
          <cell r="K136">
            <v>8037</v>
          </cell>
          <cell r="L136">
            <v>8032.1382777481158</v>
          </cell>
          <cell r="N136">
            <v>101322.86172225188</v>
          </cell>
          <cell r="P136">
            <v>0</v>
          </cell>
          <cell r="Q136">
            <v>-4.8617222518842027</v>
          </cell>
          <cell r="R136">
            <v>8037</v>
          </cell>
          <cell r="S136">
            <v>8032.1382777481158</v>
          </cell>
          <cell r="U136">
            <v>27494.138277748116</v>
          </cell>
          <cell r="V136">
            <v>0</v>
          </cell>
          <cell r="W136">
            <v>127</v>
          </cell>
          <cell r="X136">
            <v>9</v>
          </cell>
          <cell r="Y136">
            <v>101318</v>
          </cell>
          <cell r="Z136">
            <v>0</v>
          </cell>
          <cell r="AA136">
            <v>101318</v>
          </cell>
          <cell r="AB136">
            <v>8037</v>
          </cell>
          <cell r="AC136">
            <v>109355</v>
          </cell>
          <cell r="AD136">
            <v>0</v>
          </cell>
          <cell r="AE136">
            <v>0</v>
          </cell>
          <cell r="AF136">
            <v>0</v>
          </cell>
          <cell r="AG136">
            <v>109355</v>
          </cell>
          <cell r="AI136">
            <v>127</v>
          </cell>
          <cell r="AJ136">
            <v>127</v>
          </cell>
          <cell r="AK136" t="str">
            <v>HATFIELD</v>
          </cell>
          <cell r="AL136">
            <v>101318</v>
          </cell>
          <cell r="AM136">
            <v>118243</v>
          </cell>
          <cell r="AN136">
            <v>0</v>
          </cell>
          <cell r="AO136">
            <v>1445.25</v>
          </cell>
          <cell r="AP136">
            <v>0</v>
          </cell>
          <cell r="AQ136">
            <v>13396.75</v>
          </cell>
          <cell r="AR136">
            <v>0</v>
          </cell>
          <cell r="AS136">
            <v>4620</v>
          </cell>
          <cell r="AT136">
            <v>-4.8617222518842027</v>
          </cell>
          <cell r="AU136">
            <v>19457.138277748116</v>
          </cell>
          <cell r="AV136">
            <v>-4.8617222518842027</v>
          </cell>
          <cell r="AX136">
            <v>127</v>
          </cell>
          <cell r="AY136" t="str">
            <v>HATFIELD</v>
          </cell>
          <cell r="AZ136">
            <v>0</v>
          </cell>
          <cell r="BA136">
            <v>0</v>
          </cell>
          <cell r="BB136">
            <v>0</v>
          </cell>
          <cell r="BC136">
            <v>0</v>
          </cell>
          <cell r="BD136">
            <v>0</v>
          </cell>
          <cell r="BE136">
            <v>0</v>
          </cell>
          <cell r="BF136">
            <v>0</v>
          </cell>
          <cell r="BG136">
            <v>0</v>
          </cell>
          <cell r="BI136">
            <v>0</v>
          </cell>
          <cell r="BJ136">
            <v>0</v>
          </cell>
          <cell r="BK136">
            <v>0</v>
          </cell>
          <cell r="BL136">
            <v>0</v>
          </cell>
          <cell r="BM136">
            <v>-4.8617222518842027</v>
          </cell>
          <cell r="BN136">
            <v>-4.8617222518842027</v>
          </cell>
          <cell r="BO136">
            <v>-4.8617222518842027</v>
          </cell>
          <cell r="BR136">
            <v>0</v>
          </cell>
          <cell r="BS136">
            <v>127</v>
          </cell>
        </row>
        <row r="137">
          <cell r="A137">
            <v>128</v>
          </cell>
          <cell r="B137">
            <v>128</v>
          </cell>
          <cell r="C137" t="str">
            <v>HAVERHILL</v>
          </cell>
          <cell r="D137">
            <v>310.59422053607676</v>
          </cell>
          <cell r="E137">
            <v>2810729</v>
          </cell>
          <cell r="F137">
            <v>275575</v>
          </cell>
          <cell r="G137">
            <v>3086304</v>
          </cell>
          <cell r="I137">
            <v>-140.92266667116201</v>
          </cell>
          <cell r="J137">
            <v>-9.1143752293452855E-4</v>
          </cell>
          <cell r="K137">
            <v>275575</v>
          </cell>
          <cell r="L137">
            <v>275434.07733332884</v>
          </cell>
          <cell r="N137">
            <v>2810869.9226666712</v>
          </cell>
          <cell r="P137">
            <v>19924</v>
          </cell>
          <cell r="Q137">
            <v>-140.92266667116201</v>
          </cell>
          <cell r="R137">
            <v>277361</v>
          </cell>
          <cell r="S137">
            <v>295358.07733332884</v>
          </cell>
          <cell r="U137">
            <v>450114.82733332884</v>
          </cell>
          <cell r="V137">
            <v>0</v>
          </cell>
          <cell r="W137">
            <v>128</v>
          </cell>
          <cell r="X137">
            <v>310.59422053607676</v>
          </cell>
          <cell r="Y137">
            <v>2810729</v>
          </cell>
          <cell r="Z137">
            <v>0</v>
          </cell>
          <cell r="AA137">
            <v>2810729</v>
          </cell>
          <cell r="AB137">
            <v>275575</v>
          </cell>
          <cell r="AC137">
            <v>3086304</v>
          </cell>
          <cell r="AD137">
            <v>18138</v>
          </cell>
          <cell r="AE137">
            <v>1786</v>
          </cell>
          <cell r="AF137">
            <v>19924</v>
          </cell>
          <cell r="AG137">
            <v>3106228</v>
          </cell>
          <cell r="AI137">
            <v>128</v>
          </cell>
          <cell r="AJ137">
            <v>128</v>
          </cell>
          <cell r="AK137" t="str">
            <v>HAVERHILL</v>
          </cell>
          <cell r="AL137">
            <v>2810729</v>
          </cell>
          <cell r="AM137">
            <v>2812976</v>
          </cell>
          <cell r="AN137">
            <v>0</v>
          </cell>
          <cell r="AO137">
            <v>41892.25</v>
          </cell>
          <cell r="AP137">
            <v>21917.25</v>
          </cell>
          <cell r="AQ137">
            <v>25608.5</v>
          </cell>
          <cell r="AR137">
            <v>0</v>
          </cell>
          <cell r="AS137">
            <v>65338.75</v>
          </cell>
          <cell r="AT137">
            <v>-140.92266667116201</v>
          </cell>
          <cell r="AU137">
            <v>154615.82733332884</v>
          </cell>
          <cell r="AV137">
            <v>-140.92266667116201</v>
          </cell>
          <cell r="AX137">
            <v>128</v>
          </cell>
          <cell r="AY137" t="str">
            <v>HAVERHILL</v>
          </cell>
          <cell r="AZ137">
            <v>0</v>
          </cell>
          <cell r="BA137">
            <v>0</v>
          </cell>
          <cell r="BB137">
            <v>0</v>
          </cell>
          <cell r="BC137">
            <v>0</v>
          </cell>
          <cell r="BD137">
            <v>0</v>
          </cell>
          <cell r="BE137">
            <v>0</v>
          </cell>
          <cell r="BF137">
            <v>0</v>
          </cell>
          <cell r="BG137">
            <v>0</v>
          </cell>
          <cell r="BI137">
            <v>0</v>
          </cell>
          <cell r="BJ137">
            <v>0</v>
          </cell>
          <cell r="BK137">
            <v>0</v>
          </cell>
          <cell r="BL137">
            <v>0</v>
          </cell>
          <cell r="BM137">
            <v>-140.92266667116201</v>
          </cell>
          <cell r="BN137">
            <v>-140.92266667116201</v>
          </cell>
          <cell r="BO137">
            <v>-140.92266667116201</v>
          </cell>
          <cell r="BR137">
            <v>0</v>
          </cell>
          <cell r="BS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AZ138">
            <v>0</v>
          </cell>
          <cell r="BA138">
            <v>0</v>
          </cell>
          <cell r="BB138">
            <v>0</v>
          </cell>
          <cell r="BC138">
            <v>0</v>
          </cell>
          <cell r="BD138">
            <v>0</v>
          </cell>
          <cell r="BE138">
            <v>0</v>
          </cell>
          <cell r="BF138">
            <v>0</v>
          </cell>
          <cell r="BG138">
            <v>0</v>
          </cell>
          <cell r="BI138">
            <v>0</v>
          </cell>
          <cell r="BJ138">
            <v>0</v>
          </cell>
          <cell r="BK138">
            <v>0</v>
          </cell>
          <cell r="BL138">
            <v>0</v>
          </cell>
          <cell r="BM138">
            <v>0</v>
          </cell>
          <cell r="BN138">
            <v>0</v>
          </cell>
          <cell r="BO138">
            <v>0</v>
          </cell>
          <cell r="BR138">
            <v>0</v>
          </cell>
          <cell r="BS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AZ139">
            <v>0</v>
          </cell>
          <cell r="BA139">
            <v>0</v>
          </cell>
          <cell r="BB139">
            <v>0</v>
          </cell>
          <cell r="BC139">
            <v>0</v>
          </cell>
          <cell r="BD139">
            <v>0</v>
          </cell>
          <cell r="BE139">
            <v>0</v>
          </cell>
          <cell r="BF139">
            <v>0</v>
          </cell>
          <cell r="BG139">
            <v>0</v>
          </cell>
          <cell r="BI139">
            <v>0</v>
          </cell>
          <cell r="BJ139">
            <v>0</v>
          </cell>
          <cell r="BK139">
            <v>0</v>
          </cell>
          <cell r="BL139">
            <v>0</v>
          </cell>
          <cell r="BM139">
            <v>0</v>
          </cell>
          <cell r="BN139">
            <v>0</v>
          </cell>
          <cell r="BO139">
            <v>0</v>
          </cell>
          <cell r="BR139">
            <v>0</v>
          </cell>
          <cell r="BS139">
            <v>130</v>
          </cell>
        </row>
        <row r="140">
          <cell r="A140">
            <v>131</v>
          </cell>
          <cell r="B140">
            <v>131</v>
          </cell>
          <cell r="C140" t="str">
            <v>HINGHAM</v>
          </cell>
          <cell r="D140">
            <v>10.654237288135594</v>
          </cell>
          <cell r="E140">
            <v>128822</v>
          </cell>
          <cell r="F140">
            <v>9515</v>
          </cell>
          <cell r="G140">
            <v>138337</v>
          </cell>
          <cell r="I140">
            <v>64026.807463532874</v>
          </cell>
          <cell r="J140">
            <v>0.85120598917573009</v>
          </cell>
          <cell r="K140">
            <v>9515</v>
          </cell>
          <cell r="L140">
            <v>73541.807463532867</v>
          </cell>
          <cell r="N140">
            <v>64795.192536467133</v>
          </cell>
          <cell r="P140">
            <v>0</v>
          </cell>
          <cell r="Q140">
            <v>64026.807463532874</v>
          </cell>
          <cell r="R140">
            <v>9515</v>
          </cell>
          <cell r="S140">
            <v>73541.807463532867</v>
          </cell>
          <cell r="U140">
            <v>84733.934403332358</v>
          </cell>
          <cell r="V140">
            <v>0</v>
          </cell>
          <cell r="W140">
            <v>131</v>
          </cell>
          <cell r="X140">
            <v>10.654237288135594</v>
          </cell>
          <cell r="Y140">
            <v>128822</v>
          </cell>
          <cell r="Z140">
            <v>0</v>
          </cell>
          <cell r="AA140">
            <v>128822</v>
          </cell>
          <cell r="AB140">
            <v>9515</v>
          </cell>
          <cell r="AC140">
            <v>138337</v>
          </cell>
          <cell r="AD140">
            <v>0</v>
          </cell>
          <cell r="AE140">
            <v>0</v>
          </cell>
          <cell r="AF140">
            <v>0</v>
          </cell>
          <cell r="AG140">
            <v>138337</v>
          </cell>
          <cell r="AI140">
            <v>131</v>
          </cell>
          <cell r="AJ140">
            <v>131</v>
          </cell>
          <cell r="AK140" t="str">
            <v>HINGHAM</v>
          </cell>
          <cell r="AL140">
            <v>128822</v>
          </cell>
          <cell r="AM140">
            <v>56652</v>
          </cell>
          <cell r="AN140">
            <v>72170</v>
          </cell>
          <cell r="AO140">
            <v>19.5</v>
          </cell>
          <cell r="AP140">
            <v>2903.75</v>
          </cell>
          <cell r="AQ140">
            <v>125.75</v>
          </cell>
          <cell r="AR140">
            <v>0</v>
          </cell>
          <cell r="AS140">
            <v>0</v>
          </cell>
          <cell r="AT140">
            <v>-6.5596667643475826E-2</v>
          </cell>
          <cell r="AU140">
            <v>75218.934403332358</v>
          </cell>
          <cell r="AV140">
            <v>64026.807463532874</v>
          </cell>
          <cell r="AX140">
            <v>131</v>
          </cell>
          <cell r="AY140" t="str">
            <v>HINGHAM</v>
          </cell>
          <cell r="AZ140">
            <v>0</v>
          </cell>
          <cell r="BA140">
            <v>0</v>
          </cell>
          <cell r="BB140">
            <v>0</v>
          </cell>
          <cell r="BC140">
            <v>0</v>
          </cell>
          <cell r="BD140">
            <v>0</v>
          </cell>
          <cell r="BE140">
            <v>0</v>
          </cell>
          <cell r="BF140">
            <v>0</v>
          </cell>
          <cell r="BG140">
            <v>0</v>
          </cell>
          <cell r="BI140">
            <v>0</v>
          </cell>
          <cell r="BJ140">
            <v>72170</v>
          </cell>
          <cell r="BK140">
            <v>72170</v>
          </cell>
          <cell r="BL140">
            <v>0</v>
          </cell>
          <cell r="BM140">
            <v>-6.5596667643475826E-2</v>
          </cell>
          <cell r="BN140">
            <v>-6.5596667643475826E-2</v>
          </cell>
          <cell r="BO140">
            <v>-6.5596667643475826E-2</v>
          </cell>
          <cell r="BR140">
            <v>0</v>
          </cell>
          <cell r="BS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AZ141">
            <v>0</v>
          </cell>
          <cell r="BA141">
            <v>0</v>
          </cell>
          <cell r="BB141">
            <v>0</v>
          </cell>
          <cell r="BC141">
            <v>0</v>
          </cell>
          <cell r="BD141">
            <v>0</v>
          </cell>
          <cell r="BE141">
            <v>0</v>
          </cell>
          <cell r="BF141">
            <v>0</v>
          </cell>
          <cell r="BG141">
            <v>0</v>
          </cell>
          <cell r="BI141">
            <v>0</v>
          </cell>
          <cell r="BJ141">
            <v>0</v>
          </cell>
          <cell r="BK141">
            <v>0</v>
          </cell>
          <cell r="BL141">
            <v>0</v>
          </cell>
          <cell r="BM141">
            <v>0</v>
          </cell>
          <cell r="BN141">
            <v>0</v>
          </cell>
          <cell r="BO141">
            <v>0</v>
          </cell>
          <cell r="BR141">
            <v>0</v>
          </cell>
          <cell r="BS141">
            <v>132</v>
          </cell>
        </row>
        <row r="142">
          <cell r="A142">
            <v>133</v>
          </cell>
          <cell r="B142">
            <v>133</v>
          </cell>
          <cell r="C142" t="str">
            <v>HOLBROOK</v>
          </cell>
          <cell r="D142">
            <v>21.222591362126245</v>
          </cell>
          <cell r="E142">
            <v>243044</v>
          </cell>
          <cell r="F142">
            <v>18814</v>
          </cell>
          <cell r="G142">
            <v>261858</v>
          </cell>
          <cell r="I142">
            <v>51915.263374488204</v>
          </cell>
          <cell r="J142">
            <v>0.66037140853063758</v>
          </cell>
          <cell r="K142">
            <v>18814</v>
          </cell>
          <cell r="L142">
            <v>70729.263374488204</v>
          </cell>
          <cell r="N142">
            <v>191128.73662551178</v>
          </cell>
          <cell r="P142">
            <v>0</v>
          </cell>
          <cell r="Q142">
            <v>51915.263374488204</v>
          </cell>
          <cell r="R142">
            <v>18814</v>
          </cell>
          <cell r="S142">
            <v>70729.263374488204</v>
          </cell>
          <cell r="U142">
            <v>97429.25</v>
          </cell>
          <cell r="V142">
            <v>0</v>
          </cell>
          <cell r="W142">
            <v>133</v>
          </cell>
          <cell r="X142">
            <v>21.222591362126245</v>
          </cell>
          <cell r="Y142">
            <v>243044</v>
          </cell>
          <cell r="Z142">
            <v>0</v>
          </cell>
          <cell r="AA142">
            <v>243044</v>
          </cell>
          <cell r="AB142">
            <v>18814</v>
          </cell>
          <cell r="AC142">
            <v>261858</v>
          </cell>
          <cell r="AD142">
            <v>0</v>
          </cell>
          <cell r="AE142">
            <v>0</v>
          </cell>
          <cell r="AF142">
            <v>0</v>
          </cell>
          <cell r="AG142">
            <v>261858</v>
          </cell>
          <cell r="AI142">
            <v>133</v>
          </cell>
          <cell r="AJ142">
            <v>133</v>
          </cell>
          <cell r="AK142" t="str">
            <v>HOLBROOK</v>
          </cell>
          <cell r="AL142">
            <v>243044</v>
          </cell>
          <cell r="AM142">
            <v>184526</v>
          </cell>
          <cell r="AN142">
            <v>58518</v>
          </cell>
          <cell r="AO142">
            <v>0</v>
          </cell>
          <cell r="AP142">
            <v>4026.75</v>
          </cell>
          <cell r="AQ142">
            <v>3610.5</v>
          </cell>
          <cell r="AR142">
            <v>0</v>
          </cell>
          <cell r="AS142">
            <v>12460</v>
          </cell>
          <cell r="AT142">
            <v>0</v>
          </cell>
          <cell r="AU142">
            <v>78615.25</v>
          </cell>
          <cell r="AV142">
            <v>51915.263374488204</v>
          </cell>
          <cell r="AX142">
            <v>133</v>
          </cell>
          <cell r="AY142" t="str">
            <v>HOLBROOK</v>
          </cell>
          <cell r="AZ142">
            <v>0</v>
          </cell>
          <cell r="BA142">
            <v>0</v>
          </cell>
          <cell r="BB142">
            <v>0</v>
          </cell>
          <cell r="BC142">
            <v>0</v>
          </cell>
          <cell r="BD142">
            <v>0</v>
          </cell>
          <cell r="BE142">
            <v>0</v>
          </cell>
          <cell r="BF142">
            <v>0</v>
          </cell>
          <cell r="BG142">
            <v>0</v>
          </cell>
          <cell r="BI142">
            <v>0</v>
          </cell>
          <cell r="BJ142">
            <v>58518</v>
          </cell>
          <cell r="BK142">
            <v>58518</v>
          </cell>
          <cell r="BL142">
            <v>0</v>
          </cell>
          <cell r="BM142">
            <v>0</v>
          </cell>
          <cell r="BN142">
            <v>0</v>
          </cell>
          <cell r="BO142">
            <v>0</v>
          </cell>
          <cell r="BR142">
            <v>0</v>
          </cell>
          <cell r="BS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AZ143">
            <v>0</v>
          </cell>
          <cell r="BA143">
            <v>0</v>
          </cell>
          <cell r="BB143">
            <v>0</v>
          </cell>
          <cell r="BC143">
            <v>0</v>
          </cell>
          <cell r="BD143">
            <v>0</v>
          </cell>
          <cell r="BE143">
            <v>0</v>
          </cell>
          <cell r="BF143">
            <v>0</v>
          </cell>
          <cell r="BG143">
            <v>0</v>
          </cell>
          <cell r="BI143">
            <v>0</v>
          </cell>
          <cell r="BJ143">
            <v>0</v>
          </cell>
          <cell r="BK143">
            <v>0</v>
          </cell>
          <cell r="BL143">
            <v>0</v>
          </cell>
          <cell r="BM143">
            <v>0</v>
          </cell>
          <cell r="BN143">
            <v>0</v>
          </cell>
          <cell r="BO143">
            <v>0</v>
          </cell>
          <cell r="BR143">
            <v>0</v>
          </cell>
          <cell r="BS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AZ144">
            <v>0</v>
          </cell>
          <cell r="BA144">
            <v>0</v>
          </cell>
          <cell r="BB144">
            <v>0</v>
          </cell>
          <cell r="BC144">
            <v>0</v>
          </cell>
          <cell r="BD144">
            <v>0</v>
          </cell>
          <cell r="BE144">
            <v>0</v>
          </cell>
          <cell r="BF144">
            <v>0</v>
          </cell>
          <cell r="BG144">
            <v>0</v>
          </cell>
          <cell r="BI144">
            <v>0</v>
          </cell>
          <cell r="BJ144">
            <v>0</v>
          </cell>
          <cell r="BK144">
            <v>0</v>
          </cell>
          <cell r="BL144">
            <v>0</v>
          </cell>
          <cell r="BM144">
            <v>0</v>
          </cell>
          <cell r="BN144">
            <v>0</v>
          </cell>
          <cell r="BO144">
            <v>0</v>
          </cell>
          <cell r="BR144">
            <v>0</v>
          </cell>
          <cell r="BS144">
            <v>135</v>
          </cell>
        </row>
        <row r="145">
          <cell r="A145">
            <v>136</v>
          </cell>
          <cell r="B145">
            <v>136</v>
          </cell>
          <cell r="C145" t="str">
            <v>HOLLISTON</v>
          </cell>
          <cell r="D145">
            <v>10.125</v>
          </cell>
          <cell r="E145">
            <v>99651</v>
          </cell>
          <cell r="F145">
            <v>8049</v>
          </cell>
          <cell r="G145">
            <v>107700</v>
          </cell>
          <cell r="I145">
            <v>0</v>
          </cell>
          <cell r="J145">
            <v>0</v>
          </cell>
          <cell r="K145">
            <v>8049</v>
          </cell>
          <cell r="L145">
            <v>8049</v>
          </cell>
          <cell r="N145">
            <v>99651</v>
          </cell>
          <cell r="P145">
            <v>11566</v>
          </cell>
          <cell r="Q145">
            <v>0</v>
          </cell>
          <cell r="R145">
            <v>8933</v>
          </cell>
          <cell r="S145">
            <v>19615</v>
          </cell>
          <cell r="U145">
            <v>37042.75</v>
          </cell>
          <cell r="V145">
            <v>0</v>
          </cell>
          <cell r="W145">
            <v>136</v>
          </cell>
          <cell r="X145">
            <v>10.125</v>
          </cell>
          <cell r="Y145">
            <v>99651</v>
          </cell>
          <cell r="Z145">
            <v>0</v>
          </cell>
          <cell r="AA145">
            <v>99651</v>
          </cell>
          <cell r="AB145">
            <v>8049</v>
          </cell>
          <cell r="AC145">
            <v>107700</v>
          </cell>
          <cell r="AD145">
            <v>10682</v>
          </cell>
          <cell r="AE145">
            <v>884</v>
          </cell>
          <cell r="AF145">
            <v>11566</v>
          </cell>
          <cell r="AG145">
            <v>119266</v>
          </cell>
          <cell r="AI145">
            <v>136</v>
          </cell>
          <cell r="AJ145">
            <v>136</v>
          </cell>
          <cell r="AK145" t="str">
            <v>HOLLISTON</v>
          </cell>
          <cell r="AL145">
            <v>99651</v>
          </cell>
          <cell r="AM145">
            <v>106782</v>
          </cell>
          <cell r="AN145">
            <v>0</v>
          </cell>
          <cell r="AO145">
            <v>0</v>
          </cell>
          <cell r="AP145">
            <v>0</v>
          </cell>
          <cell r="AQ145">
            <v>0</v>
          </cell>
          <cell r="AR145">
            <v>0</v>
          </cell>
          <cell r="AS145">
            <v>17427.75</v>
          </cell>
          <cell r="AT145">
            <v>0</v>
          </cell>
          <cell r="AU145">
            <v>17427.75</v>
          </cell>
          <cell r="AV145">
            <v>0</v>
          </cell>
          <cell r="AX145">
            <v>136</v>
          </cell>
          <cell r="AY145" t="str">
            <v>HOLLISTON</v>
          </cell>
          <cell r="AZ145">
            <v>0</v>
          </cell>
          <cell r="BA145">
            <v>0</v>
          </cell>
          <cell r="BB145">
            <v>0</v>
          </cell>
          <cell r="BC145">
            <v>0</v>
          </cell>
          <cell r="BD145">
            <v>0</v>
          </cell>
          <cell r="BE145">
            <v>0</v>
          </cell>
          <cell r="BF145">
            <v>0</v>
          </cell>
          <cell r="BG145">
            <v>0</v>
          </cell>
          <cell r="BI145">
            <v>0</v>
          </cell>
          <cell r="BJ145">
            <v>0</v>
          </cell>
          <cell r="BK145">
            <v>0</v>
          </cell>
          <cell r="BL145">
            <v>0</v>
          </cell>
          <cell r="BM145">
            <v>0</v>
          </cell>
          <cell r="BN145">
            <v>0</v>
          </cell>
          <cell r="BO145">
            <v>0</v>
          </cell>
          <cell r="BR145">
            <v>0</v>
          </cell>
          <cell r="BS145">
            <v>136</v>
          </cell>
        </row>
        <row r="146">
          <cell r="A146">
            <v>137</v>
          </cell>
          <cell r="B146">
            <v>137</v>
          </cell>
          <cell r="C146" t="str">
            <v>HOLYOKE</v>
          </cell>
          <cell r="D146">
            <v>827.56563942267951</v>
          </cell>
          <cell r="E146">
            <v>10134753</v>
          </cell>
          <cell r="F146">
            <v>733021</v>
          </cell>
          <cell r="G146">
            <v>10867774</v>
          </cell>
          <cell r="I146">
            <v>562685.32425858208</v>
          </cell>
          <cell r="J146">
            <v>0.38593937686515667</v>
          </cell>
          <cell r="K146">
            <v>733021</v>
          </cell>
          <cell r="L146">
            <v>1295706.3242585822</v>
          </cell>
          <cell r="N146">
            <v>9572067.6757414173</v>
          </cell>
          <cell r="P146">
            <v>70729</v>
          </cell>
          <cell r="Q146">
            <v>562685.32425858208</v>
          </cell>
          <cell r="R146">
            <v>738361</v>
          </cell>
          <cell r="S146">
            <v>1366435.3242585822</v>
          </cell>
          <cell r="U146">
            <v>2261712.9806864168</v>
          </cell>
          <cell r="V146">
            <v>0</v>
          </cell>
          <cell r="W146">
            <v>137</v>
          </cell>
          <cell r="X146">
            <v>827.56563942267951</v>
          </cell>
          <cell r="Y146">
            <v>10134753</v>
          </cell>
          <cell r="Z146">
            <v>0</v>
          </cell>
          <cell r="AA146">
            <v>10134753</v>
          </cell>
          <cell r="AB146">
            <v>733021</v>
          </cell>
          <cell r="AC146">
            <v>10867774</v>
          </cell>
          <cell r="AD146">
            <v>65389</v>
          </cell>
          <cell r="AE146">
            <v>5340</v>
          </cell>
          <cell r="AF146">
            <v>70729</v>
          </cell>
          <cell r="AG146">
            <v>10938503</v>
          </cell>
          <cell r="AI146">
            <v>137</v>
          </cell>
          <cell r="AJ146">
            <v>137</v>
          </cell>
          <cell r="AK146" t="str">
            <v>HOLYOKE</v>
          </cell>
          <cell r="AL146">
            <v>10134753</v>
          </cell>
          <cell r="AM146">
            <v>9499689</v>
          </cell>
          <cell r="AN146">
            <v>635064</v>
          </cell>
          <cell r="AO146">
            <v>214858.5</v>
          </cell>
          <cell r="AP146">
            <v>391845.5</v>
          </cell>
          <cell r="AQ146">
            <v>81181</v>
          </cell>
          <cell r="AR146">
            <v>0</v>
          </cell>
          <cell r="AS146">
            <v>135736.75</v>
          </cell>
          <cell r="AT146">
            <v>-722.76931358338334</v>
          </cell>
          <cell r="AU146">
            <v>1457962.9806864166</v>
          </cell>
          <cell r="AV146">
            <v>562685.32425858208</v>
          </cell>
          <cell r="AX146">
            <v>137</v>
          </cell>
          <cell r="AY146" t="str">
            <v>HOLYOKE</v>
          </cell>
          <cell r="AZ146">
            <v>0</v>
          </cell>
          <cell r="BA146">
            <v>0</v>
          </cell>
          <cell r="BB146">
            <v>0</v>
          </cell>
          <cell r="BC146">
            <v>0</v>
          </cell>
          <cell r="BD146">
            <v>0</v>
          </cell>
          <cell r="BE146">
            <v>0</v>
          </cell>
          <cell r="BF146">
            <v>0</v>
          </cell>
          <cell r="BG146">
            <v>0</v>
          </cell>
          <cell r="BI146">
            <v>0</v>
          </cell>
          <cell r="BJ146">
            <v>635064</v>
          </cell>
          <cell r="BK146">
            <v>635064</v>
          </cell>
          <cell r="BL146">
            <v>0</v>
          </cell>
          <cell r="BM146">
            <v>-722.76931358338334</v>
          </cell>
          <cell r="BN146">
            <v>-722.76931358338334</v>
          </cell>
          <cell r="BO146">
            <v>-722.76931358338334</v>
          </cell>
          <cell r="BR146">
            <v>0</v>
          </cell>
          <cell r="BS146">
            <v>137</v>
          </cell>
        </row>
        <row r="147">
          <cell r="A147">
            <v>138</v>
          </cell>
          <cell r="B147">
            <v>138</v>
          </cell>
          <cell r="C147" t="str">
            <v>HOPEDALE</v>
          </cell>
          <cell r="D147">
            <v>3</v>
          </cell>
          <cell r="E147">
            <v>36657</v>
          </cell>
          <cell r="F147">
            <v>2661</v>
          </cell>
          <cell r="G147">
            <v>39318</v>
          </cell>
          <cell r="I147">
            <v>22243.061678888003</v>
          </cell>
          <cell r="J147">
            <v>0.88716742497160195</v>
          </cell>
          <cell r="K147">
            <v>2661</v>
          </cell>
          <cell r="L147">
            <v>24904.061678888003</v>
          </cell>
          <cell r="N147">
            <v>14413.938321111997</v>
          </cell>
          <cell r="P147">
            <v>0</v>
          </cell>
          <cell r="Q147">
            <v>22243.061678888003</v>
          </cell>
          <cell r="R147">
            <v>2661</v>
          </cell>
          <cell r="S147">
            <v>24904.061678888003</v>
          </cell>
          <cell r="U147">
            <v>27733</v>
          </cell>
          <cell r="V147">
            <v>0</v>
          </cell>
          <cell r="W147">
            <v>138</v>
          </cell>
          <cell r="X147">
            <v>3</v>
          </cell>
          <cell r="Y147">
            <v>36657</v>
          </cell>
          <cell r="Z147">
            <v>0</v>
          </cell>
          <cell r="AA147">
            <v>36657</v>
          </cell>
          <cell r="AB147">
            <v>2661</v>
          </cell>
          <cell r="AC147">
            <v>39318</v>
          </cell>
          <cell r="AD147">
            <v>0</v>
          </cell>
          <cell r="AE147">
            <v>0</v>
          </cell>
          <cell r="AF147">
            <v>0</v>
          </cell>
          <cell r="AG147">
            <v>39318</v>
          </cell>
          <cell r="AI147">
            <v>138</v>
          </cell>
          <cell r="AJ147">
            <v>138</v>
          </cell>
          <cell r="AK147" t="str">
            <v>HOPEDALE</v>
          </cell>
          <cell r="AL147">
            <v>36657</v>
          </cell>
          <cell r="AM147">
            <v>11585</v>
          </cell>
          <cell r="AN147">
            <v>25072</v>
          </cell>
          <cell r="AO147">
            <v>0</v>
          </cell>
          <cell r="AP147">
            <v>0</v>
          </cell>
          <cell r="AQ147">
            <v>0</v>
          </cell>
          <cell r="AR147">
            <v>0</v>
          </cell>
          <cell r="AS147">
            <v>0</v>
          </cell>
          <cell r="AT147">
            <v>0</v>
          </cell>
          <cell r="AU147">
            <v>25072</v>
          </cell>
          <cell r="AV147">
            <v>22243.061678888003</v>
          </cell>
          <cell r="AX147">
            <v>138</v>
          </cell>
          <cell r="AY147" t="str">
            <v>HOPEDALE</v>
          </cell>
          <cell r="AZ147">
            <v>0</v>
          </cell>
          <cell r="BA147">
            <v>0</v>
          </cell>
          <cell r="BB147">
            <v>0</v>
          </cell>
          <cell r="BC147">
            <v>0</v>
          </cell>
          <cell r="BD147">
            <v>0</v>
          </cell>
          <cell r="BE147">
            <v>0</v>
          </cell>
          <cell r="BF147">
            <v>0</v>
          </cell>
          <cell r="BG147">
            <v>0</v>
          </cell>
          <cell r="BI147">
            <v>0</v>
          </cell>
          <cell r="BJ147">
            <v>25072</v>
          </cell>
          <cell r="BK147">
            <v>25072</v>
          </cell>
          <cell r="BL147">
            <v>0</v>
          </cell>
          <cell r="BM147">
            <v>0</v>
          </cell>
          <cell r="BN147">
            <v>0</v>
          </cell>
          <cell r="BO147">
            <v>0</v>
          </cell>
          <cell r="BR147">
            <v>0</v>
          </cell>
          <cell r="BS147">
            <v>138</v>
          </cell>
        </row>
        <row r="148">
          <cell r="A148">
            <v>139</v>
          </cell>
          <cell r="B148">
            <v>139</v>
          </cell>
          <cell r="C148" t="str">
            <v>HOPKINTON</v>
          </cell>
          <cell r="D148">
            <v>22.56074091332712</v>
          </cell>
          <cell r="E148">
            <v>258515</v>
          </cell>
          <cell r="F148">
            <v>19831</v>
          </cell>
          <cell r="G148">
            <v>278346</v>
          </cell>
          <cell r="I148">
            <v>-54.598293035254756</v>
          </cell>
          <cell r="J148">
            <v>-1.5138689838774496E-3</v>
          </cell>
          <cell r="K148">
            <v>19831</v>
          </cell>
          <cell r="L148">
            <v>19776.401706964745</v>
          </cell>
          <cell r="N148">
            <v>258569.59829303526</v>
          </cell>
          <cell r="P148">
            <v>0</v>
          </cell>
          <cell r="Q148">
            <v>-54.598293035254756</v>
          </cell>
          <cell r="R148">
            <v>19831</v>
          </cell>
          <cell r="S148">
            <v>19776.401706964745</v>
          </cell>
          <cell r="U148">
            <v>55896.401706964745</v>
          </cell>
          <cell r="V148">
            <v>0</v>
          </cell>
          <cell r="W148">
            <v>139</v>
          </cell>
          <cell r="X148">
            <v>22.56074091332712</v>
          </cell>
          <cell r="Y148">
            <v>258515</v>
          </cell>
          <cell r="Z148">
            <v>0</v>
          </cell>
          <cell r="AA148">
            <v>258515</v>
          </cell>
          <cell r="AB148">
            <v>19831</v>
          </cell>
          <cell r="AC148">
            <v>278346</v>
          </cell>
          <cell r="AD148">
            <v>0</v>
          </cell>
          <cell r="AE148">
            <v>0</v>
          </cell>
          <cell r="AF148">
            <v>0</v>
          </cell>
          <cell r="AG148">
            <v>278346</v>
          </cell>
          <cell r="AI148">
            <v>139</v>
          </cell>
          <cell r="AJ148">
            <v>139</v>
          </cell>
          <cell r="AK148" t="str">
            <v>HOPKINTON</v>
          </cell>
          <cell r="AL148">
            <v>258515</v>
          </cell>
          <cell r="AM148">
            <v>300684</v>
          </cell>
          <cell r="AN148">
            <v>0</v>
          </cell>
          <cell r="AO148">
            <v>16230.5</v>
          </cell>
          <cell r="AP148">
            <v>512</v>
          </cell>
          <cell r="AQ148">
            <v>0</v>
          </cell>
          <cell r="AR148">
            <v>0</v>
          </cell>
          <cell r="AS148">
            <v>19377.5</v>
          </cell>
          <cell r="AT148">
            <v>-54.598293035254756</v>
          </cell>
          <cell r="AU148">
            <v>36065.401706964745</v>
          </cell>
          <cell r="AV148">
            <v>-54.598293035254756</v>
          </cell>
          <cell r="AX148">
            <v>139</v>
          </cell>
          <cell r="AY148" t="str">
            <v>HOPKINTON</v>
          </cell>
          <cell r="AZ148">
            <v>0</v>
          </cell>
          <cell r="BA148">
            <v>0</v>
          </cell>
          <cell r="BB148">
            <v>0</v>
          </cell>
          <cell r="BC148">
            <v>0</v>
          </cell>
          <cell r="BD148">
            <v>0</v>
          </cell>
          <cell r="BE148">
            <v>0</v>
          </cell>
          <cell r="BF148">
            <v>0</v>
          </cell>
          <cell r="BG148">
            <v>0</v>
          </cell>
          <cell r="BI148">
            <v>0</v>
          </cell>
          <cell r="BJ148">
            <v>0</v>
          </cell>
          <cell r="BK148">
            <v>0</v>
          </cell>
          <cell r="BL148">
            <v>0</v>
          </cell>
          <cell r="BM148">
            <v>-54.598293035254756</v>
          </cell>
          <cell r="BN148">
            <v>-54.598293035254756</v>
          </cell>
          <cell r="BO148">
            <v>-54.598293035254756</v>
          </cell>
          <cell r="BR148">
            <v>0</v>
          </cell>
          <cell r="BS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AZ149">
            <v>0</v>
          </cell>
          <cell r="BA149">
            <v>0</v>
          </cell>
          <cell r="BB149">
            <v>0</v>
          </cell>
          <cell r="BC149">
            <v>0</v>
          </cell>
          <cell r="BD149">
            <v>0</v>
          </cell>
          <cell r="BE149">
            <v>0</v>
          </cell>
          <cell r="BF149">
            <v>0</v>
          </cell>
          <cell r="BG149">
            <v>0</v>
          </cell>
          <cell r="BI149">
            <v>0</v>
          </cell>
          <cell r="BJ149">
            <v>0</v>
          </cell>
          <cell r="BK149">
            <v>0</v>
          </cell>
          <cell r="BL149">
            <v>0</v>
          </cell>
          <cell r="BM149">
            <v>0</v>
          </cell>
          <cell r="BN149">
            <v>0</v>
          </cell>
          <cell r="BO149">
            <v>0</v>
          </cell>
          <cell r="BR149">
            <v>0</v>
          </cell>
          <cell r="BS149">
            <v>140</v>
          </cell>
        </row>
        <row r="150">
          <cell r="A150">
            <v>141</v>
          </cell>
          <cell r="B150">
            <v>141</v>
          </cell>
          <cell r="C150" t="str">
            <v>HUDSON</v>
          </cell>
          <cell r="D150">
            <v>85.87898731801171</v>
          </cell>
          <cell r="E150">
            <v>1149485</v>
          </cell>
          <cell r="F150">
            <v>73410</v>
          </cell>
          <cell r="G150">
            <v>1222895</v>
          </cell>
          <cell r="I150">
            <v>196181.17595420557</v>
          </cell>
          <cell r="J150">
            <v>0.50777516970590186</v>
          </cell>
          <cell r="K150">
            <v>73410</v>
          </cell>
          <cell r="L150">
            <v>269591.17595420557</v>
          </cell>
          <cell r="N150">
            <v>953303.82404579443</v>
          </cell>
          <cell r="P150">
            <v>29128</v>
          </cell>
          <cell r="Q150">
            <v>196181.17595420557</v>
          </cell>
          <cell r="R150">
            <v>75160</v>
          </cell>
          <cell r="S150">
            <v>298719.17595420557</v>
          </cell>
          <cell r="U150">
            <v>488892.40970426274</v>
          </cell>
          <cell r="V150">
            <v>0</v>
          </cell>
          <cell r="W150">
            <v>141</v>
          </cell>
          <cell r="X150">
            <v>85.87898731801171</v>
          </cell>
          <cell r="Y150">
            <v>1149485</v>
          </cell>
          <cell r="Z150">
            <v>0</v>
          </cell>
          <cell r="AA150">
            <v>1149485</v>
          </cell>
          <cell r="AB150">
            <v>73410</v>
          </cell>
          <cell r="AC150">
            <v>1222895</v>
          </cell>
          <cell r="AD150">
            <v>27378</v>
          </cell>
          <cell r="AE150">
            <v>1750</v>
          </cell>
          <cell r="AF150">
            <v>29128</v>
          </cell>
          <cell r="AG150">
            <v>1252023</v>
          </cell>
          <cell r="AI150">
            <v>141</v>
          </cell>
          <cell r="AJ150">
            <v>141</v>
          </cell>
          <cell r="AK150" t="str">
            <v>HUDSON</v>
          </cell>
          <cell r="AL150">
            <v>1149485</v>
          </cell>
          <cell r="AM150">
            <v>928268</v>
          </cell>
          <cell r="AN150">
            <v>221217</v>
          </cell>
          <cell r="AO150">
            <v>22396.5</v>
          </cell>
          <cell r="AP150">
            <v>0</v>
          </cell>
          <cell r="AQ150">
            <v>49340.75</v>
          </cell>
          <cell r="AR150">
            <v>57103</v>
          </cell>
          <cell r="AS150">
            <v>36372.5</v>
          </cell>
          <cell r="AT150">
            <v>-75.340295737289125</v>
          </cell>
          <cell r="AU150">
            <v>386354.40970426274</v>
          </cell>
          <cell r="AV150">
            <v>196181.17595420557</v>
          </cell>
          <cell r="AX150">
            <v>141</v>
          </cell>
          <cell r="AY150" t="str">
            <v>HUDSON</v>
          </cell>
          <cell r="AZ150">
            <v>0</v>
          </cell>
          <cell r="BA150">
            <v>0</v>
          </cell>
          <cell r="BB150">
            <v>0</v>
          </cell>
          <cell r="BC150">
            <v>0</v>
          </cell>
          <cell r="BD150">
            <v>0</v>
          </cell>
          <cell r="BE150">
            <v>0</v>
          </cell>
          <cell r="BF150">
            <v>0</v>
          </cell>
          <cell r="BG150">
            <v>0</v>
          </cell>
          <cell r="BI150">
            <v>0</v>
          </cell>
          <cell r="BJ150">
            <v>221217</v>
          </cell>
          <cell r="BK150">
            <v>221217</v>
          </cell>
          <cell r="BL150">
            <v>0</v>
          </cell>
          <cell r="BM150">
            <v>-75.340295737289125</v>
          </cell>
          <cell r="BN150">
            <v>-75.340295737289125</v>
          </cell>
          <cell r="BO150">
            <v>-75.340295737289125</v>
          </cell>
          <cell r="BR150">
            <v>0</v>
          </cell>
          <cell r="BS150">
            <v>141</v>
          </cell>
        </row>
        <row r="151">
          <cell r="A151">
            <v>142</v>
          </cell>
          <cell r="B151">
            <v>142</v>
          </cell>
          <cell r="C151" t="str">
            <v>HULL</v>
          </cell>
          <cell r="D151">
            <v>27.332203389830507</v>
          </cell>
          <cell r="E151">
            <v>411733</v>
          </cell>
          <cell r="F151">
            <v>24408</v>
          </cell>
          <cell r="G151">
            <v>436141</v>
          </cell>
          <cell r="I151">
            <v>55547.636521700981</v>
          </cell>
          <cell r="J151">
            <v>0.71454903406123371</v>
          </cell>
          <cell r="K151">
            <v>24408</v>
          </cell>
          <cell r="L151">
            <v>79955.636521700973</v>
          </cell>
          <cell r="N151">
            <v>356185.363478299</v>
          </cell>
          <cell r="P151">
            <v>0</v>
          </cell>
          <cell r="Q151">
            <v>55547.636521700981</v>
          </cell>
          <cell r="R151">
            <v>24408</v>
          </cell>
          <cell r="S151">
            <v>79955.636521700973</v>
          </cell>
          <cell r="U151">
            <v>102146.03318435498</v>
          </cell>
          <cell r="V151">
            <v>0</v>
          </cell>
          <cell r="W151">
            <v>142</v>
          </cell>
          <cell r="X151">
            <v>27.332203389830507</v>
          </cell>
          <cell r="Y151">
            <v>411733</v>
          </cell>
          <cell r="Z151">
            <v>0</v>
          </cell>
          <cell r="AA151">
            <v>411733</v>
          </cell>
          <cell r="AB151">
            <v>24408</v>
          </cell>
          <cell r="AC151">
            <v>436141</v>
          </cell>
          <cell r="AD151">
            <v>0</v>
          </cell>
          <cell r="AE151">
            <v>0</v>
          </cell>
          <cell r="AF151">
            <v>0</v>
          </cell>
          <cell r="AG151">
            <v>436141</v>
          </cell>
          <cell r="AI151">
            <v>142</v>
          </cell>
          <cell r="AJ151">
            <v>142</v>
          </cell>
          <cell r="AK151" t="str">
            <v>HULL</v>
          </cell>
          <cell r="AL151">
            <v>411733</v>
          </cell>
          <cell r="AM151">
            <v>349088</v>
          </cell>
          <cell r="AN151">
            <v>62645</v>
          </cell>
          <cell r="AO151">
            <v>8611</v>
          </cell>
          <cell r="AP151">
            <v>6511</v>
          </cell>
          <cell r="AQ151">
            <v>0</v>
          </cell>
          <cell r="AR151">
            <v>0</v>
          </cell>
          <cell r="AS151">
            <v>0</v>
          </cell>
          <cell r="AT151">
            <v>-28.966815645020688</v>
          </cell>
          <cell r="AU151">
            <v>77738.033184354979</v>
          </cell>
          <cell r="AV151">
            <v>55547.636521700981</v>
          </cell>
          <cell r="AX151">
            <v>142</v>
          </cell>
          <cell r="AY151" t="str">
            <v>HULL</v>
          </cell>
          <cell r="AZ151">
            <v>0</v>
          </cell>
          <cell r="BA151">
            <v>0</v>
          </cell>
          <cell r="BB151">
            <v>0</v>
          </cell>
          <cell r="BC151">
            <v>0</v>
          </cell>
          <cell r="BD151">
            <v>0</v>
          </cell>
          <cell r="BE151">
            <v>0</v>
          </cell>
          <cell r="BF151">
            <v>0</v>
          </cell>
          <cell r="BG151">
            <v>0</v>
          </cell>
          <cell r="BI151">
            <v>0</v>
          </cell>
          <cell r="BJ151">
            <v>62645</v>
          </cell>
          <cell r="BK151">
            <v>62645</v>
          </cell>
          <cell r="BL151">
            <v>0</v>
          </cell>
          <cell r="BM151">
            <v>-28.966815645020688</v>
          </cell>
          <cell r="BN151">
            <v>-28.966815645020688</v>
          </cell>
          <cell r="BO151">
            <v>-28.966815645020688</v>
          </cell>
          <cell r="BR151">
            <v>0</v>
          </cell>
          <cell r="BS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AZ152">
            <v>0</v>
          </cell>
          <cell r="BA152">
            <v>0</v>
          </cell>
          <cell r="BB152">
            <v>0</v>
          </cell>
          <cell r="BC152">
            <v>0</v>
          </cell>
          <cell r="BD152">
            <v>0</v>
          </cell>
          <cell r="BE152">
            <v>0</v>
          </cell>
          <cell r="BF152">
            <v>0</v>
          </cell>
          <cell r="BG152">
            <v>0</v>
          </cell>
          <cell r="BI152">
            <v>0</v>
          </cell>
          <cell r="BJ152">
            <v>0</v>
          </cell>
          <cell r="BK152">
            <v>0</v>
          </cell>
          <cell r="BL152">
            <v>0</v>
          </cell>
          <cell r="BM152">
            <v>0</v>
          </cell>
          <cell r="BN152">
            <v>0</v>
          </cell>
          <cell r="BO152">
            <v>0</v>
          </cell>
          <cell r="BR152">
            <v>0</v>
          </cell>
          <cell r="BS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AZ153">
            <v>0</v>
          </cell>
          <cell r="BA153">
            <v>0</v>
          </cell>
          <cell r="BB153">
            <v>0</v>
          </cell>
          <cell r="BC153">
            <v>0</v>
          </cell>
          <cell r="BD153">
            <v>0</v>
          </cell>
          <cell r="BE153">
            <v>0</v>
          </cell>
          <cell r="BF153">
            <v>0</v>
          </cell>
          <cell r="BG153">
            <v>0</v>
          </cell>
          <cell r="BI153">
            <v>0</v>
          </cell>
          <cell r="BJ153">
            <v>0</v>
          </cell>
          <cell r="BK153">
            <v>0</v>
          </cell>
          <cell r="BL153">
            <v>0</v>
          </cell>
          <cell r="BM153">
            <v>0</v>
          </cell>
          <cell r="BN153">
            <v>0</v>
          </cell>
          <cell r="BO153">
            <v>0</v>
          </cell>
          <cell r="BR153">
            <v>0</v>
          </cell>
          <cell r="BS153">
            <v>144</v>
          </cell>
        </row>
        <row r="154">
          <cell r="A154">
            <v>145</v>
          </cell>
          <cell r="B154">
            <v>145</v>
          </cell>
          <cell r="C154" t="str">
            <v>KINGSTON</v>
          </cell>
          <cell r="D154">
            <v>12</v>
          </cell>
          <cell r="E154">
            <v>127250</v>
          </cell>
          <cell r="F154">
            <v>10716</v>
          </cell>
          <cell r="G154">
            <v>137966</v>
          </cell>
          <cell r="I154">
            <v>22107.685111116269</v>
          </cell>
          <cell r="J154">
            <v>0.43784208589829232</v>
          </cell>
          <cell r="K154">
            <v>10716</v>
          </cell>
          <cell r="L154">
            <v>32823.685111116269</v>
          </cell>
          <cell r="N154">
            <v>105142.31488888373</v>
          </cell>
          <cell r="P154">
            <v>0</v>
          </cell>
          <cell r="Q154">
            <v>22107.685111116269</v>
          </cell>
          <cell r="R154">
            <v>10716</v>
          </cell>
          <cell r="S154">
            <v>32823.685111116269</v>
          </cell>
          <cell r="U154">
            <v>61208.371161075935</v>
          </cell>
          <cell r="V154">
            <v>0</v>
          </cell>
          <cell r="W154">
            <v>145</v>
          </cell>
          <cell r="X154">
            <v>12</v>
          </cell>
          <cell r="Y154">
            <v>127250</v>
          </cell>
          <cell r="Z154">
            <v>0</v>
          </cell>
          <cell r="AA154">
            <v>127250</v>
          </cell>
          <cell r="AB154">
            <v>10716</v>
          </cell>
          <cell r="AC154">
            <v>137966</v>
          </cell>
          <cell r="AD154">
            <v>0</v>
          </cell>
          <cell r="AE154">
            <v>0</v>
          </cell>
          <cell r="AF154">
            <v>0</v>
          </cell>
          <cell r="AG154">
            <v>137966</v>
          </cell>
          <cell r="AI154">
            <v>145</v>
          </cell>
          <cell r="AJ154">
            <v>145</v>
          </cell>
          <cell r="AK154" t="str">
            <v>KINGSTON</v>
          </cell>
          <cell r="AL154">
            <v>127250</v>
          </cell>
          <cell r="AM154">
            <v>102260</v>
          </cell>
          <cell r="AN154">
            <v>24990</v>
          </cell>
          <cell r="AO154">
            <v>18617.75</v>
          </cell>
          <cell r="AP154">
            <v>2119.75</v>
          </cell>
          <cell r="AQ154">
            <v>4827.5</v>
          </cell>
          <cell r="AR154">
            <v>0</v>
          </cell>
          <cell r="AS154">
            <v>0</v>
          </cell>
          <cell r="AT154">
            <v>-62.628838924065349</v>
          </cell>
          <cell r="AU154">
            <v>50492.371161075935</v>
          </cell>
          <cell r="AV154">
            <v>22107.685111116269</v>
          </cell>
          <cell r="AX154">
            <v>145</v>
          </cell>
          <cell r="AY154" t="str">
            <v>KINGSTON</v>
          </cell>
          <cell r="AZ154">
            <v>0</v>
          </cell>
          <cell r="BA154">
            <v>0</v>
          </cell>
          <cell r="BB154">
            <v>0</v>
          </cell>
          <cell r="BC154">
            <v>0</v>
          </cell>
          <cell r="BD154">
            <v>0</v>
          </cell>
          <cell r="BE154">
            <v>0</v>
          </cell>
          <cell r="BF154">
            <v>0</v>
          </cell>
          <cell r="BG154">
            <v>0</v>
          </cell>
          <cell r="BI154">
            <v>0</v>
          </cell>
          <cell r="BJ154">
            <v>24990</v>
          </cell>
          <cell r="BK154">
            <v>24990</v>
          </cell>
          <cell r="BL154">
            <v>0</v>
          </cell>
          <cell r="BM154">
            <v>-62.628838924065349</v>
          </cell>
          <cell r="BN154">
            <v>-62.628838924065349</v>
          </cell>
          <cell r="BO154">
            <v>-62.628838924065349</v>
          </cell>
          <cell r="BR154">
            <v>0</v>
          </cell>
          <cell r="BS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AZ155">
            <v>0</v>
          </cell>
          <cell r="BA155">
            <v>0</v>
          </cell>
          <cell r="BB155">
            <v>0</v>
          </cell>
          <cell r="BC155">
            <v>0</v>
          </cell>
          <cell r="BD155">
            <v>0</v>
          </cell>
          <cell r="BE155">
            <v>0</v>
          </cell>
          <cell r="BF155">
            <v>0</v>
          </cell>
          <cell r="BG155">
            <v>0</v>
          </cell>
          <cell r="BI155">
            <v>0</v>
          </cell>
          <cell r="BJ155">
            <v>0</v>
          </cell>
          <cell r="BK155">
            <v>0</v>
          </cell>
          <cell r="BL155">
            <v>0</v>
          </cell>
          <cell r="BM155">
            <v>0</v>
          </cell>
          <cell r="BN155">
            <v>0</v>
          </cell>
          <cell r="BO155">
            <v>0</v>
          </cell>
          <cell r="BQ155" t="str">
            <v>fy12</v>
          </cell>
          <cell r="BR155">
            <v>0</v>
          </cell>
          <cell r="BS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AZ156">
            <v>0</v>
          </cell>
          <cell r="BA156">
            <v>0</v>
          </cell>
          <cell r="BB156">
            <v>0</v>
          </cell>
          <cell r="BC156">
            <v>0</v>
          </cell>
          <cell r="BD156">
            <v>0</v>
          </cell>
          <cell r="BE156">
            <v>0</v>
          </cell>
          <cell r="BF156">
            <v>0</v>
          </cell>
          <cell r="BG156">
            <v>0</v>
          </cell>
          <cell r="BI156">
            <v>0</v>
          </cell>
          <cell r="BJ156">
            <v>0</v>
          </cell>
          <cell r="BK156">
            <v>0</v>
          </cell>
          <cell r="BL156">
            <v>0</v>
          </cell>
          <cell r="BM156">
            <v>0</v>
          </cell>
          <cell r="BN156">
            <v>0</v>
          </cell>
          <cell r="BO156">
            <v>0</v>
          </cell>
          <cell r="BR156">
            <v>0</v>
          </cell>
          <cell r="BS156">
            <v>147</v>
          </cell>
        </row>
        <row r="157">
          <cell r="A157">
            <v>148</v>
          </cell>
          <cell r="B157">
            <v>148</v>
          </cell>
          <cell r="C157" t="str">
            <v>LANESBOROUGH</v>
          </cell>
          <cell r="D157">
            <v>1</v>
          </cell>
          <cell r="E157">
            <v>15504</v>
          </cell>
          <cell r="F157">
            <v>893</v>
          </cell>
          <cell r="G157">
            <v>16397</v>
          </cell>
          <cell r="I157">
            <v>13754.643756759717</v>
          </cell>
          <cell r="J157">
            <v>0.46245366540618188</v>
          </cell>
          <cell r="K157">
            <v>893</v>
          </cell>
          <cell r="L157">
            <v>14647.643756759717</v>
          </cell>
          <cell r="N157">
            <v>1749.3562432402832</v>
          </cell>
          <cell r="P157">
            <v>0</v>
          </cell>
          <cell r="Q157">
            <v>13754.643756759717</v>
          </cell>
          <cell r="R157">
            <v>893</v>
          </cell>
          <cell r="S157">
            <v>14647.643756759717</v>
          </cell>
          <cell r="U157">
            <v>30635.75</v>
          </cell>
          <cell r="V157">
            <v>0</v>
          </cell>
          <cell r="W157">
            <v>148</v>
          </cell>
          <cell r="X157">
            <v>1</v>
          </cell>
          <cell r="Y157">
            <v>15504</v>
          </cell>
          <cell r="Z157">
            <v>0</v>
          </cell>
          <cell r="AA157">
            <v>15504</v>
          </cell>
          <cell r="AB157">
            <v>893</v>
          </cell>
          <cell r="AC157">
            <v>16397</v>
          </cell>
          <cell r="AD157">
            <v>0</v>
          </cell>
          <cell r="AE157">
            <v>0</v>
          </cell>
          <cell r="AF157">
            <v>0</v>
          </cell>
          <cell r="AG157">
            <v>16397</v>
          </cell>
          <cell r="AI157">
            <v>148</v>
          </cell>
          <cell r="AJ157">
            <v>148</v>
          </cell>
          <cell r="AK157" t="str">
            <v>LANESBOROUGH</v>
          </cell>
          <cell r="AL157">
            <v>15504</v>
          </cell>
          <cell r="AM157">
            <v>0</v>
          </cell>
          <cell r="AN157">
            <v>15504</v>
          </cell>
          <cell r="AO157">
            <v>0</v>
          </cell>
          <cell r="AP157">
            <v>0</v>
          </cell>
          <cell r="AQ157">
            <v>0</v>
          </cell>
          <cell r="AR157">
            <v>14159</v>
          </cell>
          <cell r="AS157">
            <v>79.75</v>
          </cell>
          <cell r="AT157">
            <v>0</v>
          </cell>
          <cell r="AU157">
            <v>29742.75</v>
          </cell>
          <cell r="AV157">
            <v>13754.643756759717</v>
          </cell>
          <cell r="AX157">
            <v>148</v>
          </cell>
          <cell r="AY157" t="str">
            <v>LANESBOROUGH</v>
          </cell>
          <cell r="AZ157">
            <v>0</v>
          </cell>
          <cell r="BA157">
            <v>0</v>
          </cell>
          <cell r="BB157">
            <v>0</v>
          </cell>
          <cell r="BC157">
            <v>0</v>
          </cell>
          <cell r="BD157">
            <v>0</v>
          </cell>
          <cell r="BE157">
            <v>0</v>
          </cell>
          <cell r="BF157">
            <v>0</v>
          </cell>
          <cell r="BG157">
            <v>0</v>
          </cell>
          <cell r="BI157">
            <v>0</v>
          </cell>
          <cell r="BJ157">
            <v>15504</v>
          </cell>
          <cell r="BK157">
            <v>15504</v>
          </cell>
          <cell r="BL157">
            <v>0</v>
          </cell>
          <cell r="BM157">
            <v>0</v>
          </cell>
          <cell r="BN157">
            <v>0</v>
          </cell>
          <cell r="BO157">
            <v>0</v>
          </cell>
          <cell r="BR157">
            <v>0</v>
          </cell>
          <cell r="BS157">
            <v>148</v>
          </cell>
        </row>
        <row r="158">
          <cell r="A158">
            <v>149</v>
          </cell>
          <cell r="B158">
            <v>149</v>
          </cell>
          <cell r="C158" t="str">
            <v>LAWRENCE</v>
          </cell>
          <cell r="D158">
            <v>1499.3939510034825</v>
          </cell>
          <cell r="E158">
            <v>18057747</v>
          </cell>
          <cell r="F158">
            <v>1335969</v>
          </cell>
          <cell r="G158">
            <v>19393716</v>
          </cell>
          <cell r="I158">
            <v>1170269.3923164613</v>
          </cell>
          <cell r="J158">
            <v>0.39690247915502275</v>
          </cell>
          <cell r="K158">
            <v>1335969</v>
          </cell>
          <cell r="L158">
            <v>2506238.3923164615</v>
          </cell>
          <cell r="N158">
            <v>16887477.607683539</v>
          </cell>
          <cell r="P158">
            <v>38542</v>
          </cell>
          <cell r="Q158">
            <v>1170269.3923164613</v>
          </cell>
          <cell r="R158">
            <v>1338621</v>
          </cell>
          <cell r="S158">
            <v>2544780.3923164615</v>
          </cell>
          <cell r="U158">
            <v>4323017.1287797494</v>
          </cell>
          <cell r="V158">
            <v>0</v>
          </cell>
          <cell r="W158">
            <v>149</v>
          </cell>
          <cell r="X158">
            <v>1499.3939510034825</v>
          </cell>
          <cell r="Y158">
            <v>18057747</v>
          </cell>
          <cell r="Z158">
            <v>0</v>
          </cell>
          <cell r="AA158">
            <v>18057747</v>
          </cell>
          <cell r="AB158">
            <v>1335969</v>
          </cell>
          <cell r="AC158">
            <v>19393716</v>
          </cell>
          <cell r="AD158">
            <v>35890</v>
          </cell>
          <cell r="AE158">
            <v>2652</v>
          </cell>
          <cell r="AF158">
            <v>38542</v>
          </cell>
          <cell r="AG158">
            <v>19432258</v>
          </cell>
          <cell r="AI158">
            <v>149</v>
          </cell>
          <cell r="AJ158">
            <v>149</v>
          </cell>
          <cell r="AK158" t="str">
            <v>LAWRENCE</v>
          </cell>
          <cell r="AL158">
            <v>18057747</v>
          </cell>
          <cell r="AM158">
            <v>16736770</v>
          </cell>
          <cell r="AN158">
            <v>1320977</v>
          </cell>
          <cell r="AO158">
            <v>492986</v>
          </cell>
          <cell r="AP158">
            <v>331326.5</v>
          </cell>
          <cell r="AQ158">
            <v>804875</v>
          </cell>
          <cell r="AR158">
            <v>0</v>
          </cell>
          <cell r="AS158">
            <v>0</v>
          </cell>
          <cell r="AT158">
            <v>-1658.371220250614</v>
          </cell>
          <cell r="AU158">
            <v>2948506.1287797494</v>
          </cell>
          <cell r="AV158">
            <v>1170269.3923164613</v>
          </cell>
          <cell r="AX158">
            <v>149</v>
          </cell>
          <cell r="AY158" t="str">
            <v>LAWRENCE</v>
          </cell>
          <cell r="AZ158">
            <v>0</v>
          </cell>
          <cell r="BA158">
            <v>0</v>
          </cell>
          <cell r="BB158">
            <v>0</v>
          </cell>
          <cell r="BC158">
            <v>0</v>
          </cell>
          <cell r="BD158">
            <v>0</v>
          </cell>
          <cell r="BE158">
            <v>0</v>
          </cell>
          <cell r="BF158">
            <v>0</v>
          </cell>
          <cell r="BG158">
            <v>0</v>
          </cell>
          <cell r="BI158">
            <v>0</v>
          </cell>
          <cell r="BJ158">
            <v>1320977</v>
          </cell>
          <cell r="BK158">
            <v>1320977</v>
          </cell>
          <cell r="BL158">
            <v>0</v>
          </cell>
          <cell r="BM158">
            <v>-1658.371220250614</v>
          </cell>
          <cell r="BN158">
            <v>-1658.371220250614</v>
          </cell>
          <cell r="BO158">
            <v>-1658.371220250614</v>
          </cell>
          <cell r="BR158">
            <v>0</v>
          </cell>
          <cell r="BS158">
            <v>149</v>
          </cell>
        </row>
        <row r="159">
          <cell r="A159">
            <v>150</v>
          </cell>
          <cell r="B159">
            <v>150</v>
          </cell>
          <cell r="C159" t="str">
            <v>LEE</v>
          </cell>
          <cell r="D159">
            <v>1</v>
          </cell>
          <cell r="E159">
            <v>18905</v>
          </cell>
          <cell r="F159">
            <v>893</v>
          </cell>
          <cell r="G159">
            <v>19798</v>
          </cell>
          <cell r="I159">
            <v>-6.5176176184222641</v>
          </cell>
          <cell r="J159">
            <v>-8.8829374330198373E-4</v>
          </cell>
          <cell r="K159">
            <v>893</v>
          </cell>
          <cell r="L159">
            <v>886.48238238157774</v>
          </cell>
          <cell r="N159">
            <v>18911.517617618421</v>
          </cell>
          <cell r="P159">
            <v>0</v>
          </cell>
          <cell r="Q159">
            <v>-6.5176176184222641</v>
          </cell>
          <cell r="R159">
            <v>893</v>
          </cell>
          <cell r="S159">
            <v>886.48238238157774</v>
          </cell>
          <cell r="U159">
            <v>8230.2323823815786</v>
          </cell>
          <cell r="V159">
            <v>0</v>
          </cell>
          <cell r="W159">
            <v>150</v>
          </cell>
          <cell r="X159">
            <v>1</v>
          </cell>
          <cell r="Y159">
            <v>18905</v>
          </cell>
          <cell r="Z159">
            <v>0</v>
          </cell>
          <cell r="AA159">
            <v>18905</v>
          </cell>
          <cell r="AB159">
            <v>893</v>
          </cell>
          <cell r="AC159">
            <v>19798</v>
          </cell>
          <cell r="AD159">
            <v>0</v>
          </cell>
          <cell r="AE159">
            <v>0</v>
          </cell>
          <cell r="AF159">
            <v>0</v>
          </cell>
          <cell r="AG159">
            <v>19798</v>
          </cell>
          <cell r="AI159">
            <v>150</v>
          </cell>
          <cell r="AJ159">
            <v>150</v>
          </cell>
          <cell r="AK159" t="str">
            <v>LEE</v>
          </cell>
          <cell r="AL159">
            <v>18905</v>
          </cell>
          <cell r="AM159">
            <v>44570</v>
          </cell>
          <cell r="AN159">
            <v>0</v>
          </cell>
          <cell r="AO159">
            <v>1937.5</v>
          </cell>
          <cell r="AP159">
            <v>5406.25</v>
          </cell>
          <cell r="AQ159">
            <v>0</v>
          </cell>
          <cell r="AR159">
            <v>0</v>
          </cell>
          <cell r="AS159">
            <v>0</v>
          </cell>
          <cell r="AT159">
            <v>-6.5176176184222641</v>
          </cell>
          <cell r="AU159">
            <v>7337.2323823815777</v>
          </cell>
          <cell r="AV159">
            <v>-6.5176176184222641</v>
          </cell>
          <cell r="AX159">
            <v>150</v>
          </cell>
          <cell r="AY159" t="str">
            <v>LEE</v>
          </cell>
          <cell r="AZ159">
            <v>0</v>
          </cell>
          <cell r="BA159">
            <v>0</v>
          </cell>
          <cell r="BB159">
            <v>0</v>
          </cell>
          <cell r="BC159">
            <v>0</v>
          </cell>
          <cell r="BD159">
            <v>0</v>
          </cell>
          <cell r="BE159">
            <v>0</v>
          </cell>
          <cell r="BF159">
            <v>0</v>
          </cell>
          <cell r="BG159">
            <v>0</v>
          </cell>
          <cell r="BI159">
            <v>0</v>
          </cell>
          <cell r="BJ159">
            <v>0</v>
          </cell>
          <cell r="BK159">
            <v>0</v>
          </cell>
          <cell r="BL159">
            <v>0</v>
          </cell>
          <cell r="BM159">
            <v>-6.5176176184222641</v>
          </cell>
          <cell r="BN159">
            <v>-6.5176176184222641</v>
          </cell>
          <cell r="BO159">
            <v>-6.5176176184222641</v>
          </cell>
          <cell r="BR159">
            <v>0</v>
          </cell>
          <cell r="BS159">
            <v>150</v>
          </cell>
        </row>
        <row r="160">
          <cell r="A160">
            <v>151</v>
          </cell>
          <cell r="B160">
            <v>151</v>
          </cell>
          <cell r="C160" t="str">
            <v>LEICESTER</v>
          </cell>
          <cell r="D160">
            <v>15</v>
          </cell>
          <cell r="E160">
            <v>160103</v>
          </cell>
          <cell r="F160">
            <v>13337</v>
          </cell>
          <cell r="G160">
            <v>173440</v>
          </cell>
          <cell r="I160">
            <v>26945.049031237493</v>
          </cell>
          <cell r="J160">
            <v>0.4181222014995809</v>
          </cell>
          <cell r="K160">
            <v>13337</v>
          </cell>
          <cell r="L160">
            <v>40282.04903123749</v>
          </cell>
          <cell r="N160">
            <v>133157.95096876251</v>
          </cell>
          <cell r="P160">
            <v>0</v>
          </cell>
          <cell r="Q160">
            <v>26945.049031237493</v>
          </cell>
          <cell r="R160">
            <v>13337</v>
          </cell>
          <cell r="S160">
            <v>40282.04903123749</v>
          </cell>
          <cell r="U160">
            <v>77780</v>
          </cell>
          <cell r="V160">
            <v>0</v>
          </cell>
          <cell r="W160">
            <v>151</v>
          </cell>
          <cell r="X160">
            <v>15</v>
          </cell>
          <cell r="Y160">
            <v>160103</v>
          </cell>
          <cell r="Z160">
            <v>0</v>
          </cell>
          <cell r="AA160">
            <v>160103</v>
          </cell>
          <cell r="AB160">
            <v>13337</v>
          </cell>
          <cell r="AC160">
            <v>173440</v>
          </cell>
          <cell r="AD160">
            <v>0</v>
          </cell>
          <cell r="AE160">
            <v>0</v>
          </cell>
          <cell r="AF160">
            <v>0</v>
          </cell>
          <cell r="AG160">
            <v>173440</v>
          </cell>
          <cell r="AI160">
            <v>151</v>
          </cell>
          <cell r="AJ160">
            <v>151</v>
          </cell>
          <cell r="AK160" t="str">
            <v>LEICESTER</v>
          </cell>
          <cell r="AL160">
            <v>160103</v>
          </cell>
          <cell r="AM160">
            <v>129731</v>
          </cell>
          <cell r="AN160">
            <v>30372</v>
          </cell>
          <cell r="AO160">
            <v>0</v>
          </cell>
          <cell r="AP160">
            <v>6664.5</v>
          </cell>
          <cell r="AQ160">
            <v>0</v>
          </cell>
          <cell r="AR160">
            <v>0</v>
          </cell>
          <cell r="AS160">
            <v>27406.5</v>
          </cell>
          <cell r="AT160">
            <v>0</v>
          </cell>
          <cell r="AU160">
            <v>64443</v>
          </cell>
          <cell r="AV160">
            <v>26945.049031237493</v>
          </cell>
          <cell r="AX160">
            <v>151</v>
          </cell>
          <cell r="AY160" t="str">
            <v>LEICESTER</v>
          </cell>
          <cell r="AZ160">
            <v>0</v>
          </cell>
          <cell r="BA160">
            <v>0</v>
          </cell>
          <cell r="BB160">
            <v>0</v>
          </cell>
          <cell r="BC160">
            <v>0</v>
          </cell>
          <cell r="BD160">
            <v>0</v>
          </cell>
          <cell r="BE160">
            <v>0</v>
          </cell>
          <cell r="BF160">
            <v>0</v>
          </cell>
          <cell r="BG160">
            <v>0</v>
          </cell>
          <cell r="BI160">
            <v>0</v>
          </cell>
          <cell r="BJ160">
            <v>30372</v>
          </cell>
          <cell r="BK160">
            <v>30372</v>
          </cell>
          <cell r="BL160">
            <v>0</v>
          </cell>
          <cell r="BM160">
            <v>0</v>
          </cell>
          <cell r="BN160">
            <v>0</v>
          </cell>
          <cell r="BO160">
            <v>0</v>
          </cell>
          <cell r="BR160">
            <v>0</v>
          </cell>
          <cell r="BS160">
            <v>151</v>
          </cell>
        </row>
        <row r="161">
          <cell r="A161">
            <v>152</v>
          </cell>
          <cell r="B161">
            <v>152</v>
          </cell>
          <cell r="C161" t="str">
            <v>LENOX</v>
          </cell>
          <cell r="D161">
            <v>1.9966442953020134</v>
          </cell>
          <cell r="E161">
            <v>36009</v>
          </cell>
          <cell r="F161">
            <v>1783</v>
          </cell>
          <cell r="G161">
            <v>37792</v>
          </cell>
          <cell r="I161">
            <v>11801.541072815311</v>
          </cell>
          <cell r="J161">
            <v>0.62191367598746206</v>
          </cell>
          <cell r="K161">
            <v>1783</v>
          </cell>
          <cell r="L161">
            <v>13584.541072815311</v>
          </cell>
          <cell r="N161">
            <v>24207.458927184689</v>
          </cell>
          <cell r="P161">
            <v>0</v>
          </cell>
          <cell r="Q161">
            <v>11801.541072815311</v>
          </cell>
          <cell r="R161">
            <v>1783</v>
          </cell>
          <cell r="S161">
            <v>13584.541072815311</v>
          </cell>
          <cell r="U161">
            <v>20759.172302493687</v>
          </cell>
          <cell r="V161">
            <v>0</v>
          </cell>
          <cell r="W161">
            <v>152</v>
          </cell>
          <cell r="X161">
            <v>1.9966442953020134</v>
          </cell>
          <cell r="Y161">
            <v>36009</v>
          </cell>
          <cell r="Z161">
            <v>0</v>
          </cell>
          <cell r="AA161">
            <v>36009</v>
          </cell>
          <cell r="AB161">
            <v>1783</v>
          </cell>
          <cell r="AC161">
            <v>37792</v>
          </cell>
          <cell r="AD161">
            <v>0</v>
          </cell>
          <cell r="AE161">
            <v>0</v>
          </cell>
          <cell r="AF161">
            <v>0</v>
          </cell>
          <cell r="AG161">
            <v>37792</v>
          </cell>
          <cell r="AI161">
            <v>152</v>
          </cell>
          <cell r="AJ161">
            <v>152</v>
          </cell>
          <cell r="AK161" t="str">
            <v>LENOX</v>
          </cell>
          <cell r="AL161">
            <v>36009</v>
          </cell>
          <cell r="AM161">
            <v>22685</v>
          </cell>
          <cell r="AN161">
            <v>13324</v>
          </cell>
          <cell r="AO161">
            <v>5671.25</v>
          </cell>
          <cell r="AP161">
            <v>0</v>
          </cell>
          <cell r="AQ161">
            <v>0</v>
          </cell>
          <cell r="AR161">
            <v>0</v>
          </cell>
          <cell r="AS161">
            <v>0</v>
          </cell>
          <cell r="AT161">
            <v>-19.077697506312688</v>
          </cell>
          <cell r="AU161">
            <v>18976.172302493687</v>
          </cell>
          <cell r="AV161">
            <v>11801.541072815311</v>
          </cell>
          <cell r="AX161">
            <v>152</v>
          </cell>
          <cell r="AY161" t="str">
            <v>LENOX</v>
          </cell>
          <cell r="AZ161">
            <v>0</v>
          </cell>
          <cell r="BA161">
            <v>0</v>
          </cell>
          <cell r="BB161">
            <v>0</v>
          </cell>
          <cell r="BC161">
            <v>0</v>
          </cell>
          <cell r="BD161">
            <v>0</v>
          </cell>
          <cell r="BE161">
            <v>0</v>
          </cell>
          <cell r="BF161">
            <v>0</v>
          </cell>
          <cell r="BG161">
            <v>0</v>
          </cell>
          <cell r="BI161">
            <v>0</v>
          </cell>
          <cell r="BJ161">
            <v>13324</v>
          </cell>
          <cell r="BK161">
            <v>13324</v>
          </cell>
          <cell r="BL161">
            <v>0</v>
          </cell>
          <cell r="BM161">
            <v>-19.077697506312688</v>
          </cell>
          <cell r="BN161">
            <v>-19.077697506312688</v>
          </cell>
          <cell r="BO161">
            <v>-19.077697506312688</v>
          </cell>
          <cell r="BR161">
            <v>0</v>
          </cell>
          <cell r="BS161">
            <v>152</v>
          </cell>
        </row>
        <row r="162">
          <cell r="A162">
            <v>153</v>
          </cell>
          <cell r="B162">
            <v>153</v>
          </cell>
          <cell r="C162" t="str">
            <v>LEOMINSTER</v>
          </cell>
          <cell r="D162">
            <v>87.144294100801844</v>
          </cell>
          <cell r="E162">
            <v>798892</v>
          </cell>
          <cell r="F162">
            <v>72895</v>
          </cell>
          <cell r="G162">
            <v>871787</v>
          </cell>
          <cell r="I162">
            <v>-47.150548308956786</v>
          </cell>
          <cell r="J162">
            <v>-7.5516878142999262E-4</v>
          </cell>
          <cell r="K162">
            <v>72895</v>
          </cell>
          <cell r="L162">
            <v>72847.849451691043</v>
          </cell>
          <cell r="N162">
            <v>798939.15054830897</v>
          </cell>
          <cell r="P162">
            <v>59721</v>
          </cell>
          <cell r="Q162">
            <v>-47.150548308956786</v>
          </cell>
          <cell r="R162">
            <v>77802</v>
          </cell>
          <cell r="S162">
            <v>132568.84945169103</v>
          </cell>
          <cell r="U162">
            <v>195053.09945169103</v>
          </cell>
          <cell r="V162">
            <v>0</v>
          </cell>
          <cell r="W162">
            <v>153</v>
          </cell>
          <cell r="X162">
            <v>87.144294100801844</v>
          </cell>
          <cell r="Y162">
            <v>798892</v>
          </cell>
          <cell r="Z162">
            <v>0</v>
          </cell>
          <cell r="AA162">
            <v>798892</v>
          </cell>
          <cell r="AB162">
            <v>72895</v>
          </cell>
          <cell r="AC162">
            <v>871787</v>
          </cell>
          <cell r="AD162">
            <v>54814</v>
          </cell>
          <cell r="AE162">
            <v>4907</v>
          </cell>
          <cell r="AF162">
            <v>59721</v>
          </cell>
          <cell r="AG162">
            <v>931508</v>
          </cell>
          <cell r="AI162">
            <v>153</v>
          </cell>
          <cell r="AJ162">
            <v>153</v>
          </cell>
          <cell r="AK162" t="str">
            <v>LEOMINSTER</v>
          </cell>
          <cell r="AL162">
            <v>798892</v>
          </cell>
          <cell r="AM162">
            <v>835894</v>
          </cell>
          <cell r="AN162">
            <v>0</v>
          </cell>
          <cell r="AO162">
            <v>14016.5</v>
          </cell>
          <cell r="AP162">
            <v>26902.25</v>
          </cell>
          <cell r="AQ162">
            <v>12686.25</v>
          </cell>
          <cell r="AR162">
            <v>8879.25</v>
          </cell>
          <cell r="AS162">
            <v>0</v>
          </cell>
          <cell r="AT162">
            <v>-47.150548308956786</v>
          </cell>
          <cell r="AU162">
            <v>62437.099451691043</v>
          </cell>
          <cell r="AV162">
            <v>-47.150548308956786</v>
          </cell>
          <cell r="AX162">
            <v>153</v>
          </cell>
          <cell r="AY162" t="str">
            <v>LEOMINSTER</v>
          </cell>
          <cell r="AZ162">
            <v>0</v>
          </cell>
          <cell r="BA162">
            <v>0</v>
          </cell>
          <cell r="BB162">
            <v>0</v>
          </cell>
          <cell r="BC162">
            <v>0</v>
          </cell>
          <cell r="BD162">
            <v>0</v>
          </cell>
          <cell r="BE162">
            <v>0</v>
          </cell>
          <cell r="BF162">
            <v>0</v>
          </cell>
          <cell r="BG162">
            <v>0</v>
          </cell>
          <cell r="BI162">
            <v>0</v>
          </cell>
          <cell r="BJ162">
            <v>0</v>
          </cell>
          <cell r="BK162">
            <v>0</v>
          </cell>
          <cell r="BL162">
            <v>0</v>
          </cell>
          <cell r="BM162">
            <v>-47.150548308956786</v>
          </cell>
          <cell r="BN162">
            <v>-47.150548308956786</v>
          </cell>
          <cell r="BO162">
            <v>-47.150548308956786</v>
          </cell>
          <cell r="BR162">
            <v>0</v>
          </cell>
          <cell r="BS162">
            <v>153</v>
          </cell>
        </row>
        <row r="163">
          <cell r="A163">
            <v>154</v>
          </cell>
          <cell r="B163">
            <v>154</v>
          </cell>
          <cell r="C163" t="str">
            <v>LEVERETT</v>
          </cell>
          <cell r="D163">
            <v>1</v>
          </cell>
          <cell r="E163">
            <v>19046</v>
          </cell>
          <cell r="F163">
            <v>893</v>
          </cell>
          <cell r="G163">
            <v>19939</v>
          </cell>
          <cell r="I163">
            <v>285.66791084085582</v>
          </cell>
          <cell r="J163">
            <v>3.8606380274458521E-2</v>
          </cell>
          <cell r="K163">
            <v>893</v>
          </cell>
          <cell r="L163">
            <v>1178.6679108408557</v>
          </cell>
          <cell r="N163">
            <v>18760.332089159143</v>
          </cell>
          <cell r="P163">
            <v>0</v>
          </cell>
          <cell r="Q163">
            <v>285.66791084085582</v>
          </cell>
          <cell r="R163">
            <v>893</v>
          </cell>
          <cell r="S163">
            <v>1178.6679108408557</v>
          </cell>
          <cell r="U163">
            <v>8292.5</v>
          </cell>
          <cell r="V163">
            <v>0</v>
          </cell>
          <cell r="W163">
            <v>154</v>
          </cell>
          <cell r="X163">
            <v>1</v>
          </cell>
          <cell r="Y163">
            <v>19046</v>
          </cell>
          <cell r="Z163">
            <v>0</v>
          </cell>
          <cell r="AA163">
            <v>19046</v>
          </cell>
          <cell r="AB163">
            <v>893</v>
          </cell>
          <cell r="AC163">
            <v>19939</v>
          </cell>
          <cell r="AD163">
            <v>0</v>
          </cell>
          <cell r="AE163">
            <v>0</v>
          </cell>
          <cell r="AF163">
            <v>0</v>
          </cell>
          <cell r="AG163">
            <v>19939</v>
          </cell>
          <cell r="AI163">
            <v>154</v>
          </cell>
          <cell r="AJ163">
            <v>154</v>
          </cell>
          <cell r="AK163" t="str">
            <v>LEVERETT</v>
          </cell>
          <cell r="AL163">
            <v>19046</v>
          </cell>
          <cell r="AM163">
            <v>18724</v>
          </cell>
          <cell r="AN163">
            <v>322</v>
          </cell>
          <cell r="AO163">
            <v>0</v>
          </cell>
          <cell r="AP163">
            <v>0</v>
          </cell>
          <cell r="AQ163">
            <v>0</v>
          </cell>
          <cell r="AR163">
            <v>4251.75</v>
          </cell>
          <cell r="AS163">
            <v>2825.75</v>
          </cell>
          <cell r="AT163">
            <v>0</v>
          </cell>
          <cell r="AU163">
            <v>7399.5</v>
          </cell>
          <cell r="AV163">
            <v>285.66791084085582</v>
          </cell>
          <cell r="AX163">
            <v>154</v>
          </cell>
          <cell r="AY163" t="str">
            <v>LEVERETT</v>
          </cell>
          <cell r="AZ163">
            <v>0</v>
          </cell>
          <cell r="BA163">
            <v>0</v>
          </cell>
          <cell r="BB163">
            <v>0</v>
          </cell>
          <cell r="BC163">
            <v>0</v>
          </cell>
          <cell r="BD163">
            <v>0</v>
          </cell>
          <cell r="BE163">
            <v>0</v>
          </cell>
          <cell r="BF163">
            <v>0</v>
          </cell>
          <cell r="BG163">
            <v>0</v>
          </cell>
          <cell r="BI163">
            <v>0</v>
          </cell>
          <cell r="BJ163">
            <v>322</v>
          </cell>
          <cell r="BK163">
            <v>322</v>
          </cell>
          <cell r="BL163">
            <v>0</v>
          </cell>
          <cell r="BM163">
            <v>0</v>
          </cell>
          <cell r="BN163">
            <v>0</v>
          </cell>
          <cell r="BO163">
            <v>0</v>
          </cell>
          <cell r="BR163">
            <v>0</v>
          </cell>
          <cell r="BS163">
            <v>154</v>
          </cell>
        </row>
        <row r="164">
          <cell r="A164">
            <v>155</v>
          </cell>
          <cell r="B164">
            <v>155</v>
          </cell>
          <cell r="C164" t="str">
            <v>LEXINGTON</v>
          </cell>
          <cell r="D164">
            <v>2</v>
          </cell>
          <cell r="E164">
            <v>31299</v>
          </cell>
          <cell r="F164">
            <v>1786</v>
          </cell>
          <cell r="G164">
            <v>33085</v>
          </cell>
          <cell r="I164">
            <v>2354.9720185919359</v>
          </cell>
          <cell r="J164">
            <v>0.22752160260081208</v>
          </cell>
          <cell r="K164">
            <v>1786</v>
          </cell>
          <cell r="L164">
            <v>4140.9720185919359</v>
          </cell>
          <cell r="N164">
            <v>28944.027981408064</v>
          </cell>
          <cell r="P164">
            <v>0</v>
          </cell>
          <cell r="Q164">
            <v>2354.9720185919359</v>
          </cell>
          <cell r="R164">
            <v>1786</v>
          </cell>
          <cell r="S164">
            <v>4140.9720185919359</v>
          </cell>
          <cell r="U164">
            <v>12136.542505292333</v>
          </cell>
          <cell r="V164">
            <v>0</v>
          </cell>
          <cell r="W164">
            <v>155</v>
          </cell>
          <cell r="X164">
            <v>2</v>
          </cell>
          <cell r="Y164">
            <v>31299</v>
          </cell>
          <cell r="Z164">
            <v>0</v>
          </cell>
          <cell r="AA164">
            <v>31299</v>
          </cell>
          <cell r="AB164">
            <v>1786</v>
          </cell>
          <cell r="AC164">
            <v>33085</v>
          </cell>
          <cell r="AD164">
            <v>0</v>
          </cell>
          <cell r="AE164">
            <v>0</v>
          </cell>
          <cell r="AF164">
            <v>0</v>
          </cell>
          <cell r="AG164">
            <v>33085</v>
          </cell>
          <cell r="AI164">
            <v>155</v>
          </cell>
          <cell r="AJ164">
            <v>155</v>
          </cell>
          <cell r="AK164" t="str">
            <v>LEXINGTON</v>
          </cell>
          <cell r="AL164">
            <v>31299</v>
          </cell>
          <cell r="AM164">
            <v>28644</v>
          </cell>
          <cell r="AN164">
            <v>2655</v>
          </cell>
          <cell r="AO164">
            <v>136</v>
          </cell>
          <cell r="AP164">
            <v>0</v>
          </cell>
          <cell r="AQ164">
            <v>4820</v>
          </cell>
          <cell r="AR164">
            <v>2740</v>
          </cell>
          <cell r="AS164">
            <v>0</v>
          </cell>
          <cell r="AT164">
            <v>-0.45749470766736522</v>
          </cell>
          <cell r="AU164">
            <v>10350.542505292333</v>
          </cell>
          <cell r="AV164">
            <v>2354.9720185919359</v>
          </cell>
          <cell r="AX164">
            <v>155</v>
          </cell>
          <cell r="AY164" t="str">
            <v>LEXINGTON</v>
          </cell>
          <cell r="AZ164">
            <v>0</v>
          </cell>
          <cell r="BA164">
            <v>0</v>
          </cell>
          <cell r="BB164">
            <v>0</v>
          </cell>
          <cell r="BC164">
            <v>0</v>
          </cell>
          <cell r="BD164">
            <v>0</v>
          </cell>
          <cell r="BE164">
            <v>0</v>
          </cell>
          <cell r="BF164">
            <v>0</v>
          </cell>
          <cell r="BG164">
            <v>0</v>
          </cell>
          <cell r="BI164">
            <v>0</v>
          </cell>
          <cell r="BJ164">
            <v>2655</v>
          </cell>
          <cell r="BK164">
            <v>2655</v>
          </cell>
          <cell r="BL164">
            <v>0</v>
          </cell>
          <cell r="BM164">
            <v>-0.45749470766736522</v>
          </cell>
          <cell r="BN164">
            <v>-0.45749470766736522</v>
          </cell>
          <cell r="BO164">
            <v>-0.45749470766736522</v>
          </cell>
          <cell r="BR164">
            <v>0</v>
          </cell>
          <cell r="BS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AZ165">
            <v>0</v>
          </cell>
          <cell r="BA165">
            <v>0</v>
          </cell>
          <cell r="BB165">
            <v>0</v>
          </cell>
          <cell r="BC165">
            <v>0</v>
          </cell>
          <cell r="BD165">
            <v>0</v>
          </cell>
          <cell r="BE165">
            <v>0</v>
          </cell>
          <cell r="BF165">
            <v>0</v>
          </cell>
          <cell r="BG165">
            <v>0</v>
          </cell>
          <cell r="BI165">
            <v>0</v>
          </cell>
          <cell r="BJ165">
            <v>0</v>
          </cell>
          <cell r="BK165">
            <v>0</v>
          </cell>
          <cell r="BL165">
            <v>0</v>
          </cell>
          <cell r="BM165">
            <v>0</v>
          </cell>
          <cell r="BN165">
            <v>0</v>
          </cell>
          <cell r="BO165">
            <v>0</v>
          </cell>
          <cell r="BR165">
            <v>0</v>
          </cell>
          <cell r="BS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AZ166">
            <v>0</v>
          </cell>
          <cell r="BA166">
            <v>0</v>
          </cell>
          <cell r="BB166">
            <v>0</v>
          </cell>
          <cell r="BC166">
            <v>0</v>
          </cell>
          <cell r="BD166">
            <v>0</v>
          </cell>
          <cell r="BE166">
            <v>0</v>
          </cell>
          <cell r="BF166">
            <v>0</v>
          </cell>
          <cell r="BG166">
            <v>0</v>
          </cell>
          <cell r="BI166">
            <v>0</v>
          </cell>
          <cell r="BJ166">
            <v>0</v>
          </cell>
          <cell r="BK166">
            <v>0</v>
          </cell>
          <cell r="BL166">
            <v>0</v>
          </cell>
          <cell r="BM166">
            <v>0</v>
          </cell>
          <cell r="BN166">
            <v>0</v>
          </cell>
          <cell r="BO166">
            <v>0</v>
          </cell>
          <cell r="BR166">
            <v>0</v>
          </cell>
          <cell r="BS166">
            <v>157</v>
          </cell>
        </row>
        <row r="167">
          <cell r="A167">
            <v>158</v>
          </cell>
          <cell r="B167">
            <v>158</v>
          </cell>
          <cell r="C167" t="str">
            <v>LITTLETON</v>
          </cell>
          <cell r="D167">
            <v>65.493055555555557</v>
          </cell>
          <cell r="E167">
            <v>780849</v>
          </cell>
          <cell r="F167">
            <v>57502</v>
          </cell>
          <cell r="G167">
            <v>838351</v>
          </cell>
          <cell r="I167">
            <v>20937.702073264587</v>
          </cell>
          <cell r="J167">
            <v>0.30757693012043036</v>
          </cell>
          <cell r="K167">
            <v>57502</v>
          </cell>
          <cell r="L167">
            <v>78439.702073264591</v>
          </cell>
          <cell r="N167">
            <v>759911.29792673537</v>
          </cell>
          <cell r="P167">
            <v>13011</v>
          </cell>
          <cell r="Q167">
            <v>20937.702073264587</v>
          </cell>
          <cell r="R167">
            <v>58395</v>
          </cell>
          <cell r="S167">
            <v>91450.702073264591</v>
          </cell>
          <cell r="U167">
            <v>138586.05757641356</v>
          </cell>
          <cell r="V167">
            <v>0</v>
          </cell>
          <cell r="W167">
            <v>158</v>
          </cell>
          <cell r="X167">
            <v>65.493055555555557</v>
          </cell>
          <cell r="Y167">
            <v>780849</v>
          </cell>
          <cell r="Z167">
            <v>0</v>
          </cell>
          <cell r="AA167">
            <v>780849</v>
          </cell>
          <cell r="AB167">
            <v>57502</v>
          </cell>
          <cell r="AC167">
            <v>838351</v>
          </cell>
          <cell r="AD167">
            <v>12118</v>
          </cell>
          <cell r="AE167">
            <v>893</v>
          </cell>
          <cell r="AF167">
            <v>13011</v>
          </cell>
          <cell r="AG167">
            <v>851362</v>
          </cell>
          <cell r="AI167">
            <v>158</v>
          </cell>
          <cell r="AJ167">
            <v>158</v>
          </cell>
          <cell r="AK167" t="str">
            <v>LITTLETON</v>
          </cell>
          <cell r="AL167">
            <v>780849</v>
          </cell>
          <cell r="AM167">
            <v>757116</v>
          </cell>
          <cell r="AN167">
            <v>23733</v>
          </cell>
          <cell r="AO167">
            <v>34912.25</v>
          </cell>
          <cell r="AP167">
            <v>999.75</v>
          </cell>
          <cell r="AQ167">
            <v>0</v>
          </cell>
          <cell r="AR167">
            <v>8545.5</v>
          </cell>
          <cell r="AS167">
            <v>0</v>
          </cell>
          <cell r="AT167">
            <v>-117.4424235864426</v>
          </cell>
          <cell r="AU167">
            <v>68073.057576413557</v>
          </cell>
          <cell r="AV167">
            <v>20937.702073264587</v>
          </cell>
          <cell r="AX167">
            <v>158</v>
          </cell>
          <cell r="AY167" t="str">
            <v>LITTLETON</v>
          </cell>
          <cell r="AZ167">
            <v>0</v>
          </cell>
          <cell r="BA167">
            <v>0</v>
          </cell>
          <cell r="BB167">
            <v>0</v>
          </cell>
          <cell r="BC167">
            <v>0</v>
          </cell>
          <cell r="BD167">
            <v>0</v>
          </cell>
          <cell r="BE167">
            <v>0</v>
          </cell>
          <cell r="BF167">
            <v>0</v>
          </cell>
          <cell r="BG167">
            <v>0</v>
          </cell>
          <cell r="BI167">
            <v>0</v>
          </cell>
          <cell r="BJ167">
            <v>23733</v>
          </cell>
          <cell r="BK167">
            <v>23733</v>
          </cell>
          <cell r="BL167">
            <v>0</v>
          </cell>
          <cell r="BM167">
            <v>-117.4424235864426</v>
          </cell>
          <cell r="BN167">
            <v>-117.4424235864426</v>
          </cell>
          <cell r="BO167">
            <v>-117.4424235864426</v>
          </cell>
          <cell r="BR167">
            <v>0</v>
          </cell>
          <cell r="BS167">
            <v>158</v>
          </cell>
        </row>
        <row r="168">
          <cell r="A168">
            <v>159</v>
          </cell>
          <cell r="B168">
            <v>159</v>
          </cell>
          <cell r="C168" t="str">
            <v>LONGMEADOW</v>
          </cell>
          <cell r="D168">
            <v>8.7474048442906565</v>
          </cell>
          <cell r="E168">
            <v>118789</v>
          </cell>
          <cell r="F168">
            <v>7783</v>
          </cell>
          <cell r="G168">
            <v>126572</v>
          </cell>
          <cell r="I168">
            <v>22726.76093424447</v>
          </cell>
          <cell r="J168">
            <v>0.50796989233912149</v>
          </cell>
          <cell r="K168">
            <v>7783</v>
          </cell>
          <cell r="L168">
            <v>30509.76093424447</v>
          </cell>
          <cell r="N168">
            <v>96062.239065755537</v>
          </cell>
          <cell r="P168">
            <v>0</v>
          </cell>
          <cell r="Q168">
            <v>22726.76093424447</v>
          </cell>
          <cell r="R168">
            <v>7783</v>
          </cell>
          <cell r="S168">
            <v>30509.76093424447</v>
          </cell>
          <cell r="U168">
            <v>52523.370004197117</v>
          </cell>
          <cell r="V168">
            <v>0</v>
          </cell>
          <cell r="W168">
            <v>159</v>
          </cell>
          <cell r="X168">
            <v>8.7474048442906565</v>
          </cell>
          <cell r="Y168">
            <v>118789</v>
          </cell>
          <cell r="Z168">
            <v>0</v>
          </cell>
          <cell r="AA168">
            <v>118789</v>
          </cell>
          <cell r="AB168">
            <v>7783</v>
          </cell>
          <cell r="AC168">
            <v>126572</v>
          </cell>
          <cell r="AD168">
            <v>0</v>
          </cell>
          <cell r="AE168">
            <v>0</v>
          </cell>
          <cell r="AF168">
            <v>0</v>
          </cell>
          <cell r="AG168">
            <v>126572</v>
          </cell>
          <cell r="AI168">
            <v>159</v>
          </cell>
          <cell r="AJ168">
            <v>159</v>
          </cell>
          <cell r="AK168" t="str">
            <v>LONGMEADOW</v>
          </cell>
          <cell r="AL168">
            <v>118789</v>
          </cell>
          <cell r="AM168">
            <v>93166</v>
          </cell>
          <cell r="AN168">
            <v>25623</v>
          </cell>
          <cell r="AO168">
            <v>1525</v>
          </cell>
          <cell r="AP168">
            <v>0</v>
          </cell>
          <cell r="AQ168">
            <v>1925.5</v>
          </cell>
          <cell r="AR168">
            <v>7733.5</v>
          </cell>
          <cell r="AS168">
            <v>7938.5</v>
          </cell>
          <cell r="AT168">
            <v>-5.1299958028866968</v>
          </cell>
          <cell r="AU168">
            <v>44740.370004197117</v>
          </cell>
          <cell r="AV168">
            <v>22726.76093424447</v>
          </cell>
          <cell r="AX168">
            <v>159</v>
          </cell>
          <cell r="AY168" t="str">
            <v>LONGMEADOW</v>
          </cell>
          <cell r="AZ168">
            <v>0</v>
          </cell>
          <cell r="BA168">
            <v>0</v>
          </cell>
          <cell r="BB168">
            <v>0</v>
          </cell>
          <cell r="BC168">
            <v>0</v>
          </cell>
          <cell r="BD168">
            <v>0</v>
          </cell>
          <cell r="BE168">
            <v>0</v>
          </cell>
          <cell r="BF168">
            <v>0</v>
          </cell>
          <cell r="BG168">
            <v>0</v>
          </cell>
          <cell r="BI168">
            <v>0</v>
          </cell>
          <cell r="BJ168">
            <v>25623</v>
          </cell>
          <cell r="BK168">
            <v>25623</v>
          </cell>
          <cell r="BL168">
            <v>0</v>
          </cell>
          <cell r="BM168">
            <v>-5.1299958028866968</v>
          </cell>
          <cell r="BN168">
            <v>-5.1299958028866968</v>
          </cell>
          <cell r="BO168">
            <v>-5.1299958028866968</v>
          </cell>
          <cell r="BR168">
            <v>0</v>
          </cell>
          <cell r="BS168">
            <v>159</v>
          </cell>
        </row>
        <row r="169">
          <cell r="A169">
            <v>160</v>
          </cell>
          <cell r="B169">
            <v>160</v>
          </cell>
          <cell r="C169" t="str">
            <v>LOWELL</v>
          </cell>
          <cell r="D169">
            <v>1489.976993847152</v>
          </cell>
          <cell r="E169">
            <v>17007305</v>
          </cell>
          <cell r="F169">
            <v>1306099</v>
          </cell>
          <cell r="G169">
            <v>18313404</v>
          </cell>
          <cell r="I169">
            <v>2148116.5654794835</v>
          </cell>
          <cell r="J169">
            <v>0.55848730555113046</v>
          </cell>
          <cell r="K169">
            <v>1306099</v>
          </cell>
          <cell r="L169">
            <v>3454215.5654794835</v>
          </cell>
          <cell r="N169">
            <v>14859188.434520517</v>
          </cell>
          <cell r="P169">
            <v>144456</v>
          </cell>
          <cell r="Q169">
            <v>2148116.5654794835</v>
          </cell>
          <cell r="R169">
            <v>1317476</v>
          </cell>
          <cell r="S169">
            <v>3598671.5654794835</v>
          </cell>
          <cell r="U169">
            <v>5296867.2511973009</v>
          </cell>
          <cell r="V169">
            <v>0</v>
          </cell>
          <cell r="W169">
            <v>160</v>
          </cell>
          <cell r="X169">
            <v>1489.976993847152</v>
          </cell>
          <cell r="Y169">
            <v>17007305</v>
          </cell>
          <cell r="Z169">
            <v>0</v>
          </cell>
          <cell r="AA169">
            <v>17007305</v>
          </cell>
          <cell r="AB169">
            <v>1306099</v>
          </cell>
          <cell r="AC169">
            <v>18313404</v>
          </cell>
          <cell r="AD169">
            <v>133079</v>
          </cell>
          <cell r="AE169">
            <v>11377</v>
          </cell>
          <cell r="AF169">
            <v>144456</v>
          </cell>
          <cell r="AG169">
            <v>18457860</v>
          </cell>
          <cell r="AI169">
            <v>160</v>
          </cell>
          <cell r="AJ169">
            <v>160</v>
          </cell>
          <cell r="AK169" t="str">
            <v>LOWELL</v>
          </cell>
          <cell r="AL169">
            <v>17007305</v>
          </cell>
          <cell r="AM169">
            <v>14583985</v>
          </cell>
          <cell r="AN169">
            <v>2423320</v>
          </cell>
          <cell r="AO169">
            <v>527358.75</v>
          </cell>
          <cell r="AP169">
            <v>860495.5</v>
          </cell>
          <cell r="AQ169">
            <v>36912</v>
          </cell>
          <cell r="AR169">
            <v>0</v>
          </cell>
          <cell r="AS169">
            <v>0</v>
          </cell>
          <cell r="AT169">
            <v>-1773.9988026989158</v>
          </cell>
          <cell r="AU169">
            <v>3846312.2511973009</v>
          </cell>
          <cell r="AV169">
            <v>2148116.5654794835</v>
          </cell>
          <cell r="AX169">
            <v>160</v>
          </cell>
          <cell r="AY169" t="str">
            <v>LOWELL</v>
          </cell>
          <cell r="AZ169">
            <v>0</v>
          </cell>
          <cell r="BA169">
            <v>0</v>
          </cell>
          <cell r="BB169">
            <v>0</v>
          </cell>
          <cell r="BC169">
            <v>0</v>
          </cell>
          <cell r="BD169">
            <v>0</v>
          </cell>
          <cell r="BE169">
            <v>0</v>
          </cell>
          <cell r="BF169">
            <v>0</v>
          </cell>
          <cell r="BG169">
            <v>0</v>
          </cell>
          <cell r="BI169">
            <v>0</v>
          </cell>
          <cell r="BJ169">
            <v>2423320</v>
          </cell>
          <cell r="BK169">
            <v>2423320</v>
          </cell>
          <cell r="BL169">
            <v>0</v>
          </cell>
          <cell r="BM169">
            <v>-1773.9988026989158</v>
          </cell>
          <cell r="BN169">
            <v>-1773.9988026989158</v>
          </cell>
          <cell r="BO169">
            <v>-1773.9988026989158</v>
          </cell>
          <cell r="BR169">
            <v>0</v>
          </cell>
          <cell r="BS169">
            <v>160</v>
          </cell>
        </row>
        <row r="170">
          <cell r="A170">
            <v>161</v>
          </cell>
          <cell r="B170">
            <v>161</v>
          </cell>
          <cell r="C170" t="str">
            <v>LUDLOW</v>
          </cell>
          <cell r="D170">
            <v>29.044407694185253</v>
          </cell>
          <cell r="E170">
            <v>450778</v>
          </cell>
          <cell r="F170">
            <v>25918</v>
          </cell>
          <cell r="G170">
            <v>476696</v>
          </cell>
          <cell r="I170">
            <v>140611.19043788483</v>
          </cell>
          <cell r="J170">
            <v>0.65924162059042302</v>
          </cell>
          <cell r="K170">
            <v>25918</v>
          </cell>
          <cell r="L170">
            <v>166529.19043788483</v>
          </cell>
          <cell r="N170">
            <v>310166.80956211517</v>
          </cell>
          <cell r="P170">
            <v>0</v>
          </cell>
          <cell r="Q170">
            <v>140611.19043788483</v>
          </cell>
          <cell r="R170">
            <v>25918</v>
          </cell>
          <cell r="S170">
            <v>166529.19043788483</v>
          </cell>
          <cell r="U170">
            <v>239210.34387833724</v>
          </cell>
          <cell r="V170">
            <v>0</v>
          </cell>
          <cell r="W170">
            <v>161</v>
          </cell>
          <cell r="X170">
            <v>29.044407694185253</v>
          </cell>
          <cell r="Y170">
            <v>450778</v>
          </cell>
          <cell r="Z170">
            <v>0</v>
          </cell>
          <cell r="AA170">
            <v>450778</v>
          </cell>
          <cell r="AB170">
            <v>25918</v>
          </cell>
          <cell r="AC170">
            <v>476696</v>
          </cell>
          <cell r="AD170">
            <v>0</v>
          </cell>
          <cell r="AE170">
            <v>0</v>
          </cell>
          <cell r="AF170">
            <v>0</v>
          </cell>
          <cell r="AG170">
            <v>476696</v>
          </cell>
          <cell r="AI170">
            <v>161</v>
          </cell>
          <cell r="AJ170">
            <v>161</v>
          </cell>
          <cell r="AK170" t="str">
            <v>LUDLOW</v>
          </cell>
          <cell r="AL170">
            <v>450778</v>
          </cell>
          <cell r="AM170">
            <v>292232</v>
          </cell>
          <cell r="AN170">
            <v>158546</v>
          </cell>
          <cell r="AO170">
            <v>13572.25</v>
          </cell>
          <cell r="AP170">
            <v>0</v>
          </cell>
          <cell r="AQ170">
            <v>10861</v>
          </cell>
          <cell r="AR170">
            <v>28954</v>
          </cell>
          <cell r="AS170">
            <v>1404.75</v>
          </cell>
          <cell r="AT170">
            <v>-45.65612166277424</v>
          </cell>
          <cell r="AU170">
            <v>213292.34387833724</v>
          </cell>
          <cell r="AV170">
            <v>140611.19043788483</v>
          </cell>
          <cell r="AX170">
            <v>161</v>
          </cell>
          <cell r="AY170" t="str">
            <v>LUDLOW</v>
          </cell>
          <cell r="AZ170">
            <v>0</v>
          </cell>
          <cell r="BA170">
            <v>0</v>
          </cell>
          <cell r="BB170">
            <v>0</v>
          </cell>
          <cell r="BC170">
            <v>0</v>
          </cell>
          <cell r="BD170">
            <v>0</v>
          </cell>
          <cell r="BE170">
            <v>0</v>
          </cell>
          <cell r="BF170">
            <v>0</v>
          </cell>
          <cell r="BG170">
            <v>0</v>
          </cell>
          <cell r="BI170">
            <v>0</v>
          </cell>
          <cell r="BJ170">
            <v>158546</v>
          </cell>
          <cell r="BK170">
            <v>158546</v>
          </cell>
          <cell r="BL170">
            <v>0</v>
          </cell>
          <cell r="BM170">
            <v>-45.65612166277424</v>
          </cell>
          <cell r="BN170">
            <v>-45.65612166277424</v>
          </cell>
          <cell r="BO170">
            <v>-45.65612166277424</v>
          </cell>
          <cell r="BR170">
            <v>0</v>
          </cell>
          <cell r="BS170">
            <v>161</v>
          </cell>
        </row>
        <row r="171">
          <cell r="A171">
            <v>162</v>
          </cell>
          <cell r="B171">
            <v>162</v>
          </cell>
          <cell r="C171" t="str">
            <v>LUNENBURG</v>
          </cell>
          <cell r="D171">
            <v>38.219251145475369</v>
          </cell>
          <cell r="E171">
            <v>447942</v>
          </cell>
          <cell r="F171">
            <v>33889</v>
          </cell>
          <cell r="G171">
            <v>481831</v>
          </cell>
          <cell r="I171">
            <v>-7.4216742558164697</v>
          </cell>
          <cell r="J171">
            <v>-1.2252126982883612E-4</v>
          </cell>
          <cell r="K171">
            <v>33889</v>
          </cell>
          <cell r="L171">
            <v>33881.57832574418</v>
          </cell>
          <cell r="N171">
            <v>447949.42167425581</v>
          </cell>
          <cell r="P171">
            <v>3385</v>
          </cell>
          <cell r="Q171">
            <v>-7.4216742558164697</v>
          </cell>
          <cell r="R171">
            <v>34131</v>
          </cell>
          <cell r="S171">
            <v>37266.57832574418</v>
          </cell>
          <cell r="U171">
            <v>97848.57832574418</v>
          </cell>
          <cell r="V171">
            <v>0</v>
          </cell>
          <cell r="W171">
            <v>162</v>
          </cell>
          <cell r="X171">
            <v>38.219251145475369</v>
          </cell>
          <cell r="Y171">
            <v>447942</v>
          </cell>
          <cell r="Z171">
            <v>0</v>
          </cell>
          <cell r="AA171">
            <v>447942</v>
          </cell>
          <cell r="AB171">
            <v>33889</v>
          </cell>
          <cell r="AC171">
            <v>481831</v>
          </cell>
          <cell r="AD171">
            <v>3143</v>
          </cell>
          <cell r="AE171">
            <v>242</v>
          </cell>
          <cell r="AF171">
            <v>3385</v>
          </cell>
          <cell r="AG171">
            <v>485216</v>
          </cell>
          <cell r="AI171">
            <v>162</v>
          </cell>
          <cell r="AJ171">
            <v>162</v>
          </cell>
          <cell r="AK171" t="str">
            <v>LUNENBURG</v>
          </cell>
          <cell r="AL171">
            <v>447942</v>
          </cell>
          <cell r="AM171">
            <v>479956</v>
          </cell>
          <cell r="AN171">
            <v>0</v>
          </cell>
          <cell r="AO171">
            <v>2206.25</v>
          </cell>
          <cell r="AP171">
            <v>16067</v>
          </cell>
          <cell r="AQ171">
            <v>26784.75</v>
          </cell>
          <cell r="AR171">
            <v>15524</v>
          </cell>
          <cell r="AS171">
            <v>0</v>
          </cell>
          <cell r="AT171">
            <v>-7.4216742558164697</v>
          </cell>
          <cell r="AU171">
            <v>60574.57832574418</v>
          </cell>
          <cell r="AV171">
            <v>-7.4216742558164697</v>
          </cell>
          <cell r="AX171">
            <v>162</v>
          </cell>
          <cell r="AY171" t="str">
            <v>LUNENBURG</v>
          </cell>
          <cell r="AZ171">
            <v>0</v>
          </cell>
          <cell r="BA171">
            <v>0</v>
          </cell>
          <cell r="BB171">
            <v>0</v>
          </cell>
          <cell r="BC171">
            <v>0</v>
          </cell>
          <cell r="BD171">
            <v>0</v>
          </cell>
          <cell r="BE171">
            <v>0</v>
          </cell>
          <cell r="BF171">
            <v>0</v>
          </cell>
          <cell r="BG171">
            <v>0</v>
          </cell>
          <cell r="BI171">
            <v>0</v>
          </cell>
          <cell r="BJ171">
            <v>0</v>
          </cell>
          <cell r="BK171">
            <v>0</v>
          </cell>
          <cell r="BL171">
            <v>0</v>
          </cell>
          <cell r="BM171">
            <v>-7.4216742558164697</v>
          </cell>
          <cell r="BN171">
            <v>-7.4216742558164697</v>
          </cell>
          <cell r="BO171">
            <v>-7.4216742558164697</v>
          </cell>
          <cell r="BR171">
            <v>0</v>
          </cell>
          <cell r="BS171">
            <v>162</v>
          </cell>
        </row>
        <row r="172">
          <cell r="A172">
            <v>163</v>
          </cell>
          <cell r="B172">
            <v>163</v>
          </cell>
          <cell r="C172" t="str">
            <v>LYNN</v>
          </cell>
          <cell r="D172">
            <v>1205.5157106651968</v>
          </cell>
          <cell r="E172">
            <v>13777331</v>
          </cell>
          <cell r="F172">
            <v>1032904</v>
          </cell>
          <cell r="G172">
            <v>14810235</v>
          </cell>
          <cell r="I172">
            <v>2236477.3339056224</v>
          </cell>
          <cell r="J172">
            <v>0.52919314920825877</v>
          </cell>
          <cell r="K172">
            <v>1032904</v>
          </cell>
          <cell r="L172">
            <v>3269381.3339056224</v>
          </cell>
          <cell r="N172">
            <v>11540853.666094378</v>
          </cell>
          <cell r="P172">
            <v>498313</v>
          </cell>
          <cell r="Q172">
            <v>2236477.3339056224</v>
          </cell>
          <cell r="R172">
            <v>1069602</v>
          </cell>
          <cell r="S172">
            <v>3767694.3339056224</v>
          </cell>
          <cell r="U172">
            <v>5757419.3558915704</v>
          </cell>
          <cell r="V172">
            <v>0</v>
          </cell>
          <cell r="W172">
            <v>163</v>
          </cell>
          <cell r="X172">
            <v>1205.5157106651968</v>
          </cell>
          <cell r="Y172">
            <v>13777331</v>
          </cell>
          <cell r="Z172">
            <v>0</v>
          </cell>
          <cell r="AA172">
            <v>13777331</v>
          </cell>
          <cell r="AB172">
            <v>1032904</v>
          </cell>
          <cell r="AC172">
            <v>14810235</v>
          </cell>
          <cell r="AD172">
            <v>461615</v>
          </cell>
          <cell r="AE172">
            <v>36698</v>
          </cell>
          <cell r="AF172">
            <v>498313</v>
          </cell>
          <cell r="AG172">
            <v>15308548</v>
          </cell>
          <cell r="AI172">
            <v>163</v>
          </cell>
          <cell r="AJ172">
            <v>163</v>
          </cell>
          <cell r="AK172" t="str">
            <v>LYNN</v>
          </cell>
          <cell r="AL172">
            <v>13777331</v>
          </cell>
          <cell r="AM172">
            <v>11255240</v>
          </cell>
          <cell r="AN172">
            <v>2522091</v>
          </cell>
          <cell r="AO172">
            <v>309056.25</v>
          </cell>
          <cell r="AP172">
            <v>645236.5</v>
          </cell>
          <cell r="AQ172">
            <v>356117</v>
          </cell>
          <cell r="AR172">
            <v>273281.25</v>
          </cell>
          <cell r="AS172">
            <v>121460</v>
          </cell>
          <cell r="AT172">
            <v>-1039.6441084300168</v>
          </cell>
          <cell r="AU172">
            <v>4226202.3558915704</v>
          </cell>
          <cell r="AV172">
            <v>2236477.3339056224</v>
          </cell>
          <cell r="AX172">
            <v>163</v>
          </cell>
          <cell r="AY172" t="str">
            <v>LYNN</v>
          </cell>
          <cell r="AZ172">
            <v>0</v>
          </cell>
          <cell r="BA172">
            <v>0</v>
          </cell>
          <cell r="BB172">
            <v>0</v>
          </cell>
          <cell r="BC172">
            <v>0</v>
          </cell>
          <cell r="BD172">
            <v>0</v>
          </cell>
          <cell r="BE172">
            <v>0</v>
          </cell>
          <cell r="BF172">
            <v>0</v>
          </cell>
          <cell r="BG172">
            <v>0</v>
          </cell>
          <cell r="BI172">
            <v>0</v>
          </cell>
          <cell r="BJ172">
            <v>2522091</v>
          </cell>
          <cell r="BK172">
            <v>2522091</v>
          </cell>
          <cell r="BL172">
            <v>0</v>
          </cell>
          <cell r="BM172">
            <v>-1039.6441084300168</v>
          </cell>
          <cell r="BN172">
            <v>-1039.6441084300168</v>
          </cell>
          <cell r="BO172">
            <v>-1039.6441084300168</v>
          </cell>
          <cell r="BR172">
            <v>0</v>
          </cell>
          <cell r="BS172">
            <v>163</v>
          </cell>
        </row>
        <row r="173">
          <cell r="A173">
            <v>164</v>
          </cell>
          <cell r="B173">
            <v>164</v>
          </cell>
          <cell r="C173" t="str">
            <v>LYNNFIELD</v>
          </cell>
          <cell r="D173">
            <v>3</v>
          </cell>
          <cell r="E173">
            <v>49726</v>
          </cell>
          <cell r="F173">
            <v>2665</v>
          </cell>
          <cell r="G173">
            <v>52391</v>
          </cell>
          <cell r="I173">
            <v>-9.3735956096697919</v>
          </cell>
          <cell r="J173">
            <v>-8.637167871067404E-4</v>
          </cell>
          <cell r="K173">
            <v>2665</v>
          </cell>
          <cell r="L173">
            <v>2655.6264043903302</v>
          </cell>
          <cell r="N173">
            <v>49735.373595609672</v>
          </cell>
          <cell r="P173">
            <v>0</v>
          </cell>
          <cell r="Q173">
            <v>-9.3735956096697919</v>
          </cell>
          <cell r="R173">
            <v>2665</v>
          </cell>
          <cell r="S173">
            <v>2655.6264043903302</v>
          </cell>
          <cell r="U173">
            <v>13517.62640439033</v>
          </cell>
          <cell r="V173">
            <v>0</v>
          </cell>
          <cell r="W173">
            <v>164</v>
          </cell>
          <cell r="X173">
            <v>3</v>
          </cell>
          <cell r="Y173">
            <v>49726</v>
          </cell>
          <cell r="Z173">
            <v>0</v>
          </cell>
          <cell r="AA173">
            <v>49726</v>
          </cell>
          <cell r="AB173">
            <v>2665</v>
          </cell>
          <cell r="AC173">
            <v>52391</v>
          </cell>
          <cell r="AD173">
            <v>0</v>
          </cell>
          <cell r="AE173">
            <v>0</v>
          </cell>
          <cell r="AF173">
            <v>0</v>
          </cell>
          <cell r="AG173">
            <v>52391</v>
          </cell>
          <cell r="AI173">
            <v>164</v>
          </cell>
          <cell r="AJ173">
            <v>164</v>
          </cell>
          <cell r="AK173" t="str">
            <v>LYNNFIELD</v>
          </cell>
          <cell r="AL173">
            <v>49726</v>
          </cell>
          <cell r="AM173">
            <v>55732</v>
          </cell>
          <cell r="AN173">
            <v>0</v>
          </cell>
          <cell r="AO173">
            <v>2786.5</v>
          </cell>
          <cell r="AP173">
            <v>2487</v>
          </cell>
          <cell r="AQ173">
            <v>96.75</v>
          </cell>
          <cell r="AR173">
            <v>0</v>
          </cell>
          <cell r="AS173">
            <v>5491.75</v>
          </cell>
          <cell r="AT173">
            <v>-9.3735956096697919</v>
          </cell>
          <cell r="AU173">
            <v>10852.62640439033</v>
          </cell>
          <cell r="AV173">
            <v>-9.3735956096697919</v>
          </cell>
          <cell r="AX173">
            <v>164</v>
          </cell>
          <cell r="AY173" t="str">
            <v>LYNNFIELD</v>
          </cell>
          <cell r="AZ173">
            <v>0</v>
          </cell>
          <cell r="BA173">
            <v>0</v>
          </cell>
          <cell r="BB173">
            <v>0</v>
          </cell>
          <cell r="BC173">
            <v>0</v>
          </cell>
          <cell r="BD173">
            <v>0</v>
          </cell>
          <cell r="BE173">
            <v>0</v>
          </cell>
          <cell r="BF173">
            <v>0</v>
          </cell>
          <cell r="BG173">
            <v>0</v>
          </cell>
          <cell r="BI173">
            <v>0</v>
          </cell>
          <cell r="BJ173">
            <v>0</v>
          </cell>
          <cell r="BK173">
            <v>0</v>
          </cell>
          <cell r="BL173">
            <v>0</v>
          </cell>
          <cell r="BM173">
            <v>-9.3735956096697919</v>
          </cell>
          <cell r="BN173">
            <v>-9.3735956096697919</v>
          </cell>
          <cell r="BO173">
            <v>-9.3735956096697919</v>
          </cell>
          <cell r="BR173">
            <v>0</v>
          </cell>
          <cell r="BS173">
            <v>164</v>
          </cell>
        </row>
        <row r="174">
          <cell r="A174">
            <v>165</v>
          </cell>
          <cell r="B174">
            <v>165</v>
          </cell>
          <cell r="C174" t="str">
            <v>MALDEN</v>
          </cell>
          <cell r="D174">
            <v>818.4719988495566</v>
          </cell>
          <cell r="E174">
            <v>8558187</v>
          </cell>
          <cell r="F174">
            <v>719301</v>
          </cell>
          <cell r="G174">
            <v>9277488</v>
          </cell>
          <cell r="I174">
            <v>152054.25641422658</v>
          </cell>
          <cell r="J174">
            <v>0.21296305349438155</v>
          </cell>
          <cell r="K174">
            <v>719301</v>
          </cell>
          <cell r="L174">
            <v>871355.25641422661</v>
          </cell>
          <cell r="N174">
            <v>8406132.7435857728</v>
          </cell>
          <cell r="P174">
            <v>124383</v>
          </cell>
          <cell r="Q174">
            <v>152054.25641422658</v>
          </cell>
          <cell r="R174">
            <v>728821</v>
          </cell>
          <cell r="S174">
            <v>995738.25641422661</v>
          </cell>
          <cell r="U174">
            <v>1557677.5961626233</v>
          </cell>
          <cell r="V174">
            <v>0</v>
          </cell>
          <cell r="W174">
            <v>165</v>
          </cell>
          <cell r="X174">
            <v>818.4719988495566</v>
          </cell>
          <cell r="Y174">
            <v>8558187</v>
          </cell>
          <cell r="Z174">
            <v>0</v>
          </cell>
          <cell r="AA174">
            <v>8558187</v>
          </cell>
          <cell r="AB174">
            <v>719301</v>
          </cell>
          <cell r="AC174">
            <v>9277488</v>
          </cell>
          <cell r="AD174">
            <v>114863</v>
          </cell>
          <cell r="AE174">
            <v>9520</v>
          </cell>
          <cell r="AF174">
            <v>124383</v>
          </cell>
          <cell r="AG174">
            <v>9401871</v>
          </cell>
          <cell r="AI174">
            <v>165</v>
          </cell>
          <cell r="AJ174">
            <v>165</v>
          </cell>
          <cell r="AK174" t="str">
            <v>MALDEN</v>
          </cell>
          <cell r="AL174">
            <v>8558187</v>
          </cell>
          <cell r="AM174">
            <v>8386640</v>
          </cell>
          <cell r="AN174">
            <v>171547</v>
          </cell>
          <cell r="AO174">
            <v>40623.25</v>
          </cell>
          <cell r="AP174">
            <v>188493.75</v>
          </cell>
          <cell r="AQ174">
            <v>106605</v>
          </cell>
          <cell r="AR174">
            <v>164415</v>
          </cell>
          <cell r="AS174">
            <v>42446.25</v>
          </cell>
          <cell r="AT174">
            <v>-136.65383737682714</v>
          </cell>
          <cell r="AU174">
            <v>713993.59616262314</v>
          </cell>
          <cell r="AV174">
            <v>152054.25641422658</v>
          </cell>
          <cell r="AX174">
            <v>165</v>
          </cell>
          <cell r="AY174" t="str">
            <v>MALDEN</v>
          </cell>
          <cell r="AZ174">
            <v>0</v>
          </cell>
          <cell r="BA174">
            <v>0</v>
          </cell>
          <cell r="BB174">
            <v>0</v>
          </cell>
          <cell r="BC174">
            <v>0</v>
          </cell>
          <cell r="BD174">
            <v>0</v>
          </cell>
          <cell r="BE174">
            <v>0</v>
          </cell>
          <cell r="BF174">
            <v>0</v>
          </cell>
          <cell r="BG174">
            <v>0</v>
          </cell>
          <cell r="BI174">
            <v>0</v>
          </cell>
          <cell r="BJ174">
            <v>171547</v>
          </cell>
          <cell r="BK174">
            <v>171547</v>
          </cell>
          <cell r="BL174">
            <v>0</v>
          </cell>
          <cell r="BM174">
            <v>-136.65383737682714</v>
          </cell>
          <cell r="BN174">
            <v>-136.65383737682714</v>
          </cell>
          <cell r="BO174">
            <v>-136.65383737682714</v>
          </cell>
          <cell r="BR174">
            <v>0</v>
          </cell>
          <cell r="BS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AZ175">
            <v>0</v>
          </cell>
          <cell r="BA175">
            <v>0</v>
          </cell>
          <cell r="BB175">
            <v>0</v>
          </cell>
          <cell r="BC175">
            <v>0</v>
          </cell>
          <cell r="BD175">
            <v>0</v>
          </cell>
          <cell r="BE175">
            <v>0</v>
          </cell>
          <cell r="BF175">
            <v>0</v>
          </cell>
          <cell r="BG175">
            <v>0</v>
          </cell>
          <cell r="BI175">
            <v>0</v>
          </cell>
          <cell r="BJ175">
            <v>0</v>
          </cell>
          <cell r="BK175">
            <v>0</v>
          </cell>
          <cell r="BL175">
            <v>0</v>
          </cell>
          <cell r="BM175">
            <v>0</v>
          </cell>
          <cell r="BN175">
            <v>0</v>
          </cell>
          <cell r="BO175">
            <v>0</v>
          </cell>
          <cell r="BR175">
            <v>0</v>
          </cell>
          <cell r="BS175">
            <v>166</v>
          </cell>
        </row>
        <row r="176">
          <cell r="A176">
            <v>167</v>
          </cell>
          <cell r="B176">
            <v>167</v>
          </cell>
          <cell r="C176" t="str">
            <v>MANSFIELD</v>
          </cell>
          <cell r="D176">
            <v>109.98620689655172</v>
          </cell>
          <cell r="E176">
            <v>1242333</v>
          </cell>
          <cell r="F176">
            <v>98217</v>
          </cell>
          <cell r="G176">
            <v>1340550</v>
          </cell>
          <cell r="I176">
            <v>0</v>
          </cell>
          <cell r="J176">
            <v>0</v>
          </cell>
          <cell r="K176">
            <v>98217</v>
          </cell>
          <cell r="L176">
            <v>98217</v>
          </cell>
          <cell r="N176">
            <v>1242333</v>
          </cell>
          <cell r="P176">
            <v>0</v>
          </cell>
          <cell r="Q176">
            <v>0</v>
          </cell>
          <cell r="R176">
            <v>98217</v>
          </cell>
          <cell r="S176">
            <v>98217</v>
          </cell>
          <cell r="U176">
            <v>191816.5</v>
          </cell>
          <cell r="V176">
            <v>0</v>
          </cell>
          <cell r="W176">
            <v>167</v>
          </cell>
          <cell r="X176">
            <v>109.98620689655172</v>
          </cell>
          <cell r="Y176">
            <v>1242333</v>
          </cell>
          <cell r="Z176">
            <v>0</v>
          </cell>
          <cell r="AA176">
            <v>1242333</v>
          </cell>
          <cell r="AB176">
            <v>98217</v>
          </cell>
          <cell r="AC176">
            <v>1340550</v>
          </cell>
          <cell r="AD176">
            <v>0</v>
          </cell>
          <cell r="AE176">
            <v>0</v>
          </cell>
          <cell r="AF176">
            <v>0</v>
          </cell>
          <cell r="AG176">
            <v>1340550</v>
          </cell>
          <cell r="AI176">
            <v>167</v>
          </cell>
          <cell r="AJ176">
            <v>167</v>
          </cell>
          <cell r="AK176" t="str">
            <v>MANSFIELD</v>
          </cell>
          <cell r="AL176">
            <v>1242333</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AZ176">
            <v>0</v>
          </cell>
          <cell r="BA176">
            <v>0</v>
          </cell>
          <cell r="BB176">
            <v>0</v>
          </cell>
          <cell r="BC176">
            <v>0</v>
          </cell>
          <cell r="BD176">
            <v>0</v>
          </cell>
          <cell r="BE176">
            <v>0</v>
          </cell>
          <cell r="BF176">
            <v>0</v>
          </cell>
          <cell r="BG176">
            <v>0</v>
          </cell>
          <cell r="BI176">
            <v>0</v>
          </cell>
          <cell r="BJ176">
            <v>0</v>
          </cell>
          <cell r="BK176">
            <v>0</v>
          </cell>
          <cell r="BL176">
            <v>0</v>
          </cell>
          <cell r="BM176">
            <v>0</v>
          </cell>
          <cell r="BN176">
            <v>0</v>
          </cell>
          <cell r="BO176">
            <v>0</v>
          </cell>
          <cell r="BR176">
            <v>0</v>
          </cell>
          <cell r="BS176">
            <v>167</v>
          </cell>
        </row>
        <row r="177">
          <cell r="A177">
            <v>168</v>
          </cell>
          <cell r="B177">
            <v>168</v>
          </cell>
          <cell r="C177" t="str">
            <v>MARBLEHEAD</v>
          </cell>
          <cell r="D177">
            <v>189.32094594594594</v>
          </cell>
          <cell r="E177">
            <v>2158933</v>
          </cell>
          <cell r="F177">
            <v>168157</v>
          </cell>
          <cell r="G177">
            <v>2327090</v>
          </cell>
          <cell r="I177">
            <v>113844.85233202629</v>
          </cell>
          <cell r="J177">
            <v>0.32087758438992303</v>
          </cell>
          <cell r="K177">
            <v>168157</v>
          </cell>
          <cell r="L177">
            <v>282001.85233202629</v>
          </cell>
          <cell r="N177">
            <v>2045088.1476679738</v>
          </cell>
          <cell r="P177">
            <v>12337</v>
          </cell>
          <cell r="Q177">
            <v>113844.85233202629</v>
          </cell>
          <cell r="R177">
            <v>169050</v>
          </cell>
          <cell r="S177">
            <v>294338.85233202629</v>
          </cell>
          <cell r="U177">
            <v>535286.16333692125</v>
          </cell>
          <cell r="V177">
            <v>0</v>
          </cell>
          <cell r="W177">
            <v>168</v>
          </cell>
          <cell r="X177">
            <v>189.32094594594594</v>
          </cell>
          <cell r="Y177">
            <v>2158933</v>
          </cell>
          <cell r="Z177">
            <v>0</v>
          </cell>
          <cell r="AA177">
            <v>2158933</v>
          </cell>
          <cell r="AB177">
            <v>168157</v>
          </cell>
          <cell r="AC177">
            <v>2327090</v>
          </cell>
          <cell r="AD177">
            <v>11444</v>
          </cell>
          <cell r="AE177">
            <v>893</v>
          </cell>
          <cell r="AF177">
            <v>12337</v>
          </cell>
          <cell r="AG177">
            <v>2339427</v>
          </cell>
          <cell r="AI177">
            <v>168</v>
          </cell>
          <cell r="AJ177">
            <v>168</v>
          </cell>
          <cell r="AK177" t="str">
            <v>MARBLEHEAD</v>
          </cell>
          <cell r="AL177">
            <v>2158933</v>
          </cell>
          <cell r="AM177">
            <v>2030583</v>
          </cell>
          <cell r="AN177">
            <v>128350</v>
          </cell>
          <cell r="AO177">
            <v>6863</v>
          </cell>
          <cell r="AP177">
            <v>34480.25</v>
          </cell>
          <cell r="AQ177">
            <v>41852.75</v>
          </cell>
          <cell r="AR177">
            <v>41238.5</v>
          </cell>
          <cell r="AS177">
            <v>102030.75</v>
          </cell>
          <cell r="AT177">
            <v>-23.086663078829588</v>
          </cell>
          <cell r="AU177">
            <v>354792.16333692119</v>
          </cell>
          <cell r="AV177">
            <v>113844.85233202629</v>
          </cell>
          <cell r="AX177">
            <v>168</v>
          </cell>
          <cell r="AY177" t="str">
            <v>MARBLEHEAD</v>
          </cell>
          <cell r="AZ177">
            <v>0</v>
          </cell>
          <cell r="BA177">
            <v>0</v>
          </cell>
          <cell r="BB177">
            <v>0</v>
          </cell>
          <cell r="BC177">
            <v>0</v>
          </cell>
          <cell r="BD177">
            <v>0</v>
          </cell>
          <cell r="BE177">
            <v>0</v>
          </cell>
          <cell r="BF177">
            <v>0</v>
          </cell>
          <cell r="BG177">
            <v>0</v>
          </cell>
          <cell r="BI177">
            <v>0</v>
          </cell>
          <cell r="BJ177">
            <v>128350</v>
          </cell>
          <cell r="BK177">
            <v>128350</v>
          </cell>
          <cell r="BL177">
            <v>0</v>
          </cell>
          <cell r="BM177">
            <v>-23.086663078829588</v>
          </cell>
          <cell r="BN177">
            <v>-23.086663078829588</v>
          </cell>
          <cell r="BO177">
            <v>-23.086663078829588</v>
          </cell>
          <cell r="BR177">
            <v>0</v>
          </cell>
          <cell r="BS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AZ178">
            <v>0</v>
          </cell>
          <cell r="BA178">
            <v>0</v>
          </cell>
          <cell r="BB178">
            <v>0</v>
          </cell>
          <cell r="BC178">
            <v>0</v>
          </cell>
          <cell r="BD178">
            <v>0</v>
          </cell>
          <cell r="BE178">
            <v>0</v>
          </cell>
          <cell r="BF178">
            <v>0</v>
          </cell>
          <cell r="BG178">
            <v>0</v>
          </cell>
          <cell r="BI178">
            <v>0</v>
          </cell>
          <cell r="BJ178">
            <v>0</v>
          </cell>
          <cell r="BK178">
            <v>0</v>
          </cell>
          <cell r="BL178">
            <v>0</v>
          </cell>
          <cell r="BM178">
            <v>0</v>
          </cell>
          <cell r="BN178">
            <v>0</v>
          </cell>
          <cell r="BO178">
            <v>0</v>
          </cell>
          <cell r="BR178">
            <v>0</v>
          </cell>
          <cell r="BS178">
            <v>169</v>
          </cell>
        </row>
        <row r="179">
          <cell r="A179">
            <v>170</v>
          </cell>
          <cell r="B179">
            <v>170</v>
          </cell>
          <cell r="C179" t="str">
            <v>MARLBOROUGH</v>
          </cell>
          <cell r="D179">
            <v>476.24579124579122</v>
          </cell>
          <cell r="E179">
            <v>5425835</v>
          </cell>
          <cell r="F179">
            <v>396647</v>
          </cell>
          <cell r="G179">
            <v>5822482</v>
          </cell>
          <cell r="I179">
            <v>626146.02590973733</v>
          </cell>
          <cell r="J179">
            <v>0.44665594889983301</v>
          </cell>
          <cell r="K179">
            <v>396647</v>
          </cell>
          <cell r="L179">
            <v>1022793.0259097373</v>
          </cell>
          <cell r="N179">
            <v>4799688.9740902623</v>
          </cell>
          <cell r="P179">
            <v>294478</v>
          </cell>
          <cell r="Q179">
            <v>626146.02590973733</v>
          </cell>
          <cell r="R179">
            <v>416781</v>
          </cell>
          <cell r="S179">
            <v>1317271.0259097372</v>
          </cell>
          <cell r="U179">
            <v>2092978.0984575709</v>
          </cell>
          <cell r="V179">
            <v>0</v>
          </cell>
          <cell r="W179">
            <v>170</v>
          </cell>
          <cell r="X179">
            <v>476.24579124579122</v>
          </cell>
          <cell r="Y179">
            <v>5425835</v>
          </cell>
          <cell r="Z179">
            <v>0</v>
          </cell>
          <cell r="AA179">
            <v>5425835</v>
          </cell>
          <cell r="AB179">
            <v>396647</v>
          </cell>
          <cell r="AC179">
            <v>5822482</v>
          </cell>
          <cell r="AD179">
            <v>274344</v>
          </cell>
          <cell r="AE179">
            <v>20134</v>
          </cell>
          <cell r="AF179">
            <v>294478</v>
          </cell>
          <cell r="AG179">
            <v>6116960</v>
          </cell>
          <cell r="AI179">
            <v>170</v>
          </cell>
          <cell r="AJ179">
            <v>170</v>
          </cell>
          <cell r="AK179" t="str">
            <v>MARLBOROUGH</v>
          </cell>
          <cell r="AL179">
            <v>5425835</v>
          </cell>
          <cell r="AM179">
            <v>4719498</v>
          </cell>
          <cell r="AN179">
            <v>706337</v>
          </cell>
          <cell r="AO179">
            <v>146599.75</v>
          </cell>
          <cell r="AP179">
            <v>194455.75</v>
          </cell>
          <cell r="AQ179">
            <v>143496.5</v>
          </cell>
          <cell r="AR179">
            <v>67259.25</v>
          </cell>
          <cell r="AS179">
            <v>144198</v>
          </cell>
          <cell r="AT179">
            <v>-493.15154242911376</v>
          </cell>
          <cell r="AU179">
            <v>1401853.0984575709</v>
          </cell>
          <cell r="AV179">
            <v>626146.02590973733</v>
          </cell>
          <cell r="AX179">
            <v>170</v>
          </cell>
          <cell r="AY179" t="str">
            <v>MARLBOROUGH</v>
          </cell>
          <cell r="AZ179">
            <v>0</v>
          </cell>
          <cell r="BA179">
            <v>0</v>
          </cell>
          <cell r="BB179">
            <v>0</v>
          </cell>
          <cell r="BC179">
            <v>0</v>
          </cell>
          <cell r="BD179">
            <v>0</v>
          </cell>
          <cell r="BE179">
            <v>0</v>
          </cell>
          <cell r="BF179">
            <v>0</v>
          </cell>
          <cell r="BG179">
            <v>0</v>
          </cell>
          <cell r="BI179">
            <v>0</v>
          </cell>
          <cell r="BJ179">
            <v>706337</v>
          </cell>
          <cell r="BK179">
            <v>706337</v>
          </cell>
          <cell r="BL179">
            <v>0</v>
          </cell>
          <cell r="BM179">
            <v>-493.15154242911376</v>
          </cell>
          <cell r="BN179">
            <v>-493.15154242911376</v>
          </cell>
          <cell r="BO179">
            <v>-493.15154242911376</v>
          </cell>
          <cell r="BR179">
            <v>0</v>
          </cell>
          <cell r="BS179">
            <v>170</v>
          </cell>
        </row>
        <row r="180">
          <cell r="A180">
            <v>171</v>
          </cell>
          <cell r="B180">
            <v>171</v>
          </cell>
          <cell r="C180" t="str">
            <v>MARSHFIELD</v>
          </cell>
          <cell r="D180">
            <v>22.837288135593219</v>
          </cell>
          <cell r="E180">
            <v>233070</v>
          </cell>
          <cell r="F180">
            <v>18607</v>
          </cell>
          <cell r="G180">
            <v>251677</v>
          </cell>
          <cell r="I180">
            <v>0</v>
          </cell>
          <cell r="J180">
            <v>0</v>
          </cell>
          <cell r="K180">
            <v>18607</v>
          </cell>
          <cell r="L180">
            <v>18607</v>
          </cell>
          <cell r="N180">
            <v>233070</v>
          </cell>
          <cell r="P180">
            <v>25472</v>
          </cell>
          <cell r="Q180">
            <v>0</v>
          </cell>
          <cell r="R180">
            <v>20393</v>
          </cell>
          <cell r="S180">
            <v>44079</v>
          </cell>
          <cell r="U180">
            <v>77580.25</v>
          </cell>
          <cell r="V180">
            <v>0</v>
          </cell>
          <cell r="W180">
            <v>171</v>
          </cell>
          <cell r="X180">
            <v>22.837288135593219</v>
          </cell>
          <cell r="Y180">
            <v>233070</v>
          </cell>
          <cell r="Z180">
            <v>0</v>
          </cell>
          <cell r="AA180">
            <v>233070</v>
          </cell>
          <cell r="AB180">
            <v>18607</v>
          </cell>
          <cell r="AC180">
            <v>251677</v>
          </cell>
          <cell r="AD180">
            <v>23686</v>
          </cell>
          <cell r="AE180">
            <v>1786</v>
          </cell>
          <cell r="AF180">
            <v>25472</v>
          </cell>
          <cell r="AG180">
            <v>277149</v>
          </cell>
          <cell r="AI180">
            <v>171</v>
          </cell>
          <cell r="AJ180">
            <v>171</v>
          </cell>
          <cell r="AK180" t="str">
            <v>MARSHFIELD</v>
          </cell>
          <cell r="AL180">
            <v>233070</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AZ180">
            <v>0</v>
          </cell>
          <cell r="BA180">
            <v>0</v>
          </cell>
          <cell r="BB180">
            <v>0</v>
          </cell>
          <cell r="BC180">
            <v>0</v>
          </cell>
          <cell r="BD180">
            <v>0</v>
          </cell>
          <cell r="BE180">
            <v>0</v>
          </cell>
          <cell r="BF180">
            <v>0</v>
          </cell>
          <cell r="BG180">
            <v>0</v>
          </cell>
          <cell r="BI180">
            <v>0</v>
          </cell>
          <cell r="BJ180">
            <v>0</v>
          </cell>
          <cell r="BK180">
            <v>0</v>
          </cell>
          <cell r="BL180">
            <v>0</v>
          </cell>
          <cell r="BM180">
            <v>0</v>
          </cell>
          <cell r="BN180">
            <v>0</v>
          </cell>
          <cell r="BO180">
            <v>0</v>
          </cell>
          <cell r="BR180">
            <v>0</v>
          </cell>
          <cell r="BS180">
            <v>171</v>
          </cell>
        </row>
        <row r="181">
          <cell r="A181">
            <v>172</v>
          </cell>
          <cell r="B181">
            <v>172</v>
          </cell>
          <cell r="C181" t="str">
            <v>MASHPEE</v>
          </cell>
          <cell r="D181">
            <v>44.642857142857139</v>
          </cell>
          <cell r="E181">
            <v>607884</v>
          </cell>
          <cell r="F181">
            <v>36068</v>
          </cell>
          <cell r="G181">
            <v>643952</v>
          </cell>
          <cell r="I181">
            <v>44372.565927379641</v>
          </cell>
          <cell r="J181">
            <v>0.27774167779183812</v>
          </cell>
          <cell r="K181">
            <v>36068</v>
          </cell>
          <cell r="L181">
            <v>80440.565927379648</v>
          </cell>
          <cell r="N181">
            <v>563511.43407262035</v>
          </cell>
          <cell r="P181">
            <v>63568</v>
          </cell>
          <cell r="Q181">
            <v>44372.565927379641</v>
          </cell>
          <cell r="R181">
            <v>39616</v>
          </cell>
          <cell r="S181">
            <v>144008.56592737965</v>
          </cell>
          <cell r="U181">
            <v>259398</v>
          </cell>
          <cell r="V181">
            <v>0</v>
          </cell>
          <cell r="W181">
            <v>172</v>
          </cell>
          <cell r="X181">
            <v>44.642857142857139</v>
          </cell>
          <cell r="Y181">
            <v>607884</v>
          </cell>
          <cell r="Z181">
            <v>0</v>
          </cell>
          <cell r="AA181">
            <v>607884</v>
          </cell>
          <cell r="AB181">
            <v>36068</v>
          </cell>
          <cell r="AC181">
            <v>643952</v>
          </cell>
          <cell r="AD181">
            <v>60020</v>
          </cell>
          <cell r="AE181">
            <v>3548</v>
          </cell>
          <cell r="AF181">
            <v>63568</v>
          </cell>
          <cell r="AG181">
            <v>707520</v>
          </cell>
          <cell r="AI181">
            <v>172</v>
          </cell>
          <cell r="AJ181">
            <v>172</v>
          </cell>
          <cell r="AK181" t="str">
            <v>MASHPEE</v>
          </cell>
          <cell r="AL181">
            <v>607884</v>
          </cell>
          <cell r="AM181">
            <v>557868</v>
          </cell>
          <cell r="AN181">
            <v>50016</v>
          </cell>
          <cell r="AO181">
            <v>0</v>
          </cell>
          <cell r="AP181">
            <v>16631</v>
          </cell>
          <cell r="AQ181">
            <v>41864</v>
          </cell>
          <cell r="AR181">
            <v>27310.5</v>
          </cell>
          <cell r="AS181">
            <v>23940.5</v>
          </cell>
          <cell r="AT181">
            <v>0</v>
          </cell>
          <cell r="AU181">
            <v>159762</v>
          </cell>
          <cell r="AV181">
            <v>44372.565927379641</v>
          </cell>
          <cell r="AX181">
            <v>172</v>
          </cell>
          <cell r="AY181" t="str">
            <v>MASHPEE</v>
          </cell>
          <cell r="AZ181">
            <v>0</v>
          </cell>
          <cell r="BA181">
            <v>0</v>
          </cell>
          <cell r="BB181">
            <v>0</v>
          </cell>
          <cell r="BC181">
            <v>0</v>
          </cell>
          <cell r="BD181">
            <v>0</v>
          </cell>
          <cell r="BE181">
            <v>0</v>
          </cell>
          <cell r="BF181">
            <v>0</v>
          </cell>
          <cell r="BG181">
            <v>0</v>
          </cell>
          <cell r="BI181">
            <v>0</v>
          </cell>
          <cell r="BJ181">
            <v>50016</v>
          </cell>
          <cell r="BK181">
            <v>50016</v>
          </cell>
          <cell r="BL181">
            <v>0</v>
          </cell>
          <cell r="BM181">
            <v>0</v>
          </cell>
          <cell r="BN181">
            <v>0</v>
          </cell>
          <cell r="BO181">
            <v>0</v>
          </cell>
          <cell r="BR181">
            <v>0</v>
          </cell>
          <cell r="BS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AZ182">
            <v>0</v>
          </cell>
          <cell r="BA182">
            <v>0</v>
          </cell>
          <cell r="BB182">
            <v>0</v>
          </cell>
          <cell r="BC182">
            <v>0</v>
          </cell>
          <cell r="BD182">
            <v>0</v>
          </cell>
          <cell r="BE182">
            <v>0</v>
          </cell>
          <cell r="BF182">
            <v>0</v>
          </cell>
          <cell r="BG182">
            <v>0</v>
          </cell>
          <cell r="BI182">
            <v>0</v>
          </cell>
          <cell r="BJ182">
            <v>0</v>
          </cell>
          <cell r="BK182">
            <v>0</v>
          </cell>
          <cell r="BL182">
            <v>0</v>
          </cell>
          <cell r="BM182">
            <v>0</v>
          </cell>
          <cell r="BN182">
            <v>0</v>
          </cell>
          <cell r="BO182">
            <v>0</v>
          </cell>
          <cell r="BR182">
            <v>0</v>
          </cell>
          <cell r="BS182">
            <v>173</v>
          </cell>
        </row>
        <row r="183">
          <cell r="A183">
            <v>174</v>
          </cell>
          <cell r="B183">
            <v>174</v>
          </cell>
          <cell r="C183" t="str">
            <v>MAYNARD</v>
          </cell>
          <cell r="D183">
            <v>29.526315789473685</v>
          </cell>
          <cell r="E183">
            <v>364729</v>
          </cell>
          <cell r="F183">
            <v>25962</v>
          </cell>
          <cell r="G183">
            <v>390691</v>
          </cell>
          <cell r="I183">
            <v>167332.19669359372</v>
          </cell>
          <cell r="J183">
            <v>0.78961288663399054</v>
          </cell>
          <cell r="K183">
            <v>25962</v>
          </cell>
          <cell r="L183">
            <v>193294.19669359372</v>
          </cell>
          <cell r="N183">
            <v>197396.80330640628</v>
          </cell>
          <cell r="P183">
            <v>0</v>
          </cell>
          <cell r="Q183">
            <v>167332.19669359372</v>
          </cell>
          <cell r="R183">
            <v>25962</v>
          </cell>
          <cell r="S183">
            <v>193294.19669359372</v>
          </cell>
          <cell r="U183">
            <v>237878.75</v>
          </cell>
          <cell r="V183">
            <v>0</v>
          </cell>
          <cell r="W183">
            <v>174</v>
          </cell>
          <cell r="X183">
            <v>29.526315789473685</v>
          </cell>
          <cell r="Y183">
            <v>364729</v>
          </cell>
          <cell r="Z183">
            <v>0</v>
          </cell>
          <cell r="AA183">
            <v>364729</v>
          </cell>
          <cell r="AB183">
            <v>25962</v>
          </cell>
          <cell r="AC183">
            <v>390691</v>
          </cell>
          <cell r="AD183">
            <v>0</v>
          </cell>
          <cell r="AE183">
            <v>0</v>
          </cell>
          <cell r="AF183">
            <v>0</v>
          </cell>
          <cell r="AG183">
            <v>390691</v>
          </cell>
          <cell r="AI183">
            <v>174</v>
          </cell>
          <cell r="AJ183">
            <v>174</v>
          </cell>
          <cell r="AK183" t="str">
            <v>MAYNARD</v>
          </cell>
          <cell r="AL183">
            <v>364729</v>
          </cell>
          <cell r="AM183">
            <v>176115</v>
          </cell>
          <cell r="AN183">
            <v>188614</v>
          </cell>
          <cell r="AO183">
            <v>0</v>
          </cell>
          <cell r="AP183">
            <v>6319.25</v>
          </cell>
          <cell r="AQ183">
            <v>16983.5</v>
          </cell>
          <cell r="AR183">
            <v>0</v>
          </cell>
          <cell r="AS183">
            <v>0</v>
          </cell>
          <cell r="AT183">
            <v>0</v>
          </cell>
          <cell r="AU183">
            <v>211916.75</v>
          </cell>
          <cell r="AV183">
            <v>167332.19669359372</v>
          </cell>
          <cell r="AX183">
            <v>174</v>
          </cell>
          <cell r="AY183" t="str">
            <v>MAYNARD</v>
          </cell>
          <cell r="AZ183">
            <v>0</v>
          </cell>
          <cell r="BA183">
            <v>0</v>
          </cell>
          <cell r="BB183">
            <v>0</v>
          </cell>
          <cell r="BC183">
            <v>0</v>
          </cell>
          <cell r="BD183">
            <v>0</v>
          </cell>
          <cell r="BE183">
            <v>0</v>
          </cell>
          <cell r="BF183">
            <v>0</v>
          </cell>
          <cell r="BG183">
            <v>0</v>
          </cell>
          <cell r="BI183">
            <v>0</v>
          </cell>
          <cell r="BJ183">
            <v>188614</v>
          </cell>
          <cell r="BK183">
            <v>188614</v>
          </cell>
          <cell r="BL183">
            <v>0</v>
          </cell>
          <cell r="BM183">
            <v>0</v>
          </cell>
          <cell r="BN183">
            <v>0</v>
          </cell>
          <cell r="BO183">
            <v>0</v>
          </cell>
          <cell r="BR183">
            <v>0</v>
          </cell>
          <cell r="BS183">
            <v>174</v>
          </cell>
        </row>
        <row r="184">
          <cell r="A184">
            <v>175</v>
          </cell>
          <cell r="B184">
            <v>175</v>
          </cell>
          <cell r="C184" t="str">
            <v>MEDFIELD</v>
          </cell>
          <cell r="D184">
            <v>1.396551724137931</v>
          </cell>
          <cell r="E184">
            <v>16781</v>
          </cell>
          <cell r="F184">
            <v>1238</v>
          </cell>
          <cell r="G184">
            <v>18019</v>
          </cell>
          <cell r="I184">
            <v>5142.0223951354046</v>
          </cell>
          <cell r="J184">
            <v>0.59171719161512137</v>
          </cell>
          <cell r="K184">
            <v>1238</v>
          </cell>
          <cell r="L184">
            <v>6380.0223951354046</v>
          </cell>
          <cell r="N184">
            <v>11638.977604864594</v>
          </cell>
          <cell r="P184">
            <v>0</v>
          </cell>
          <cell r="Q184">
            <v>5142.0223951354046</v>
          </cell>
          <cell r="R184">
            <v>1238</v>
          </cell>
          <cell r="S184">
            <v>6380.0223951354046</v>
          </cell>
          <cell r="U184">
            <v>9928</v>
          </cell>
          <cell r="V184">
            <v>0</v>
          </cell>
          <cell r="W184">
            <v>175</v>
          </cell>
          <cell r="X184">
            <v>1.396551724137931</v>
          </cell>
          <cell r="Y184">
            <v>16781</v>
          </cell>
          <cell r="Z184">
            <v>0</v>
          </cell>
          <cell r="AA184">
            <v>16781</v>
          </cell>
          <cell r="AB184">
            <v>1238</v>
          </cell>
          <cell r="AC184">
            <v>18019</v>
          </cell>
          <cell r="AD184">
            <v>0</v>
          </cell>
          <cell r="AE184">
            <v>0</v>
          </cell>
          <cell r="AF184">
            <v>0</v>
          </cell>
          <cell r="AG184">
            <v>18019</v>
          </cell>
          <cell r="AI184">
            <v>175</v>
          </cell>
          <cell r="AJ184">
            <v>175</v>
          </cell>
          <cell r="AK184" t="str">
            <v>MEDFIELD</v>
          </cell>
          <cell r="AL184">
            <v>16781</v>
          </cell>
          <cell r="AM184">
            <v>10985</v>
          </cell>
          <cell r="AN184">
            <v>5796</v>
          </cell>
          <cell r="AO184">
            <v>0</v>
          </cell>
          <cell r="AP184">
            <v>2814</v>
          </cell>
          <cell r="AQ184">
            <v>0</v>
          </cell>
          <cell r="AR184">
            <v>0</v>
          </cell>
          <cell r="AS184">
            <v>80</v>
          </cell>
          <cell r="AT184">
            <v>0</v>
          </cell>
          <cell r="AU184">
            <v>8690</v>
          </cell>
          <cell r="AV184">
            <v>5142.0223951354046</v>
          </cell>
          <cell r="AX184">
            <v>175</v>
          </cell>
          <cell r="AY184" t="str">
            <v>MEDFIELD</v>
          </cell>
          <cell r="AZ184">
            <v>0</v>
          </cell>
          <cell r="BA184">
            <v>0</v>
          </cell>
          <cell r="BB184">
            <v>0</v>
          </cell>
          <cell r="BC184">
            <v>0</v>
          </cell>
          <cell r="BD184">
            <v>0</v>
          </cell>
          <cell r="BE184">
            <v>0</v>
          </cell>
          <cell r="BF184">
            <v>0</v>
          </cell>
          <cell r="BG184">
            <v>0</v>
          </cell>
          <cell r="BI184">
            <v>0</v>
          </cell>
          <cell r="BJ184">
            <v>5796</v>
          </cell>
          <cell r="BK184">
            <v>5796</v>
          </cell>
          <cell r="BL184">
            <v>0</v>
          </cell>
          <cell r="BM184">
            <v>0</v>
          </cell>
          <cell r="BN184">
            <v>0</v>
          </cell>
          <cell r="BO184">
            <v>0</v>
          </cell>
          <cell r="BR184">
            <v>0</v>
          </cell>
          <cell r="BS184">
            <v>175</v>
          </cell>
        </row>
        <row r="185">
          <cell r="A185">
            <v>176</v>
          </cell>
          <cell r="B185">
            <v>176</v>
          </cell>
          <cell r="C185" t="str">
            <v>MEDFORD</v>
          </cell>
          <cell r="D185">
            <v>323.51458316297408</v>
          </cell>
          <cell r="E185">
            <v>4266711</v>
          </cell>
          <cell r="F185">
            <v>285211</v>
          </cell>
          <cell r="G185">
            <v>4551922</v>
          </cell>
          <cell r="I185">
            <v>259338.08188429929</v>
          </cell>
          <cell r="J185">
            <v>0.54184152971405009</v>
          </cell>
          <cell r="K185">
            <v>285211</v>
          </cell>
          <cell r="L185">
            <v>544549.08188429929</v>
          </cell>
          <cell r="N185">
            <v>4007372.9181157006</v>
          </cell>
          <cell r="P185">
            <v>28320</v>
          </cell>
          <cell r="Q185">
            <v>259338.08188429929</v>
          </cell>
          <cell r="R185">
            <v>286997</v>
          </cell>
          <cell r="S185">
            <v>572869.08188429929</v>
          </cell>
          <cell r="U185">
            <v>792154.48613470374</v>
          </cell>
          <cell r="V185">
            <v>0</v>
          </cell>
          <cell r="W185">
            <v>176</v>
          </cell>
          <cell r="X185">
            <v>323.51458316297408</v>
          </cell>
          <cell r="Y185">
            <v>4266711</v>
          </cell>
          <cell r="Z185">
            <v>0</v>
          </cell>
          <cell r="AA185">
            <v>4266711</v>
          </cell>
          <cell r="AB185">
            <v>285211</v>
          </cell>
          <cell r="AC185">
            <v>4551922</v>
          </cell>
          <cell r="AD185">
            <v>26534</v>
          </cell>
          <cell r="AE185">
            <v>1786</v>
          </cell>
          <cell r="AF185">
            <v>28320</v>
          </cell>
          <cell r="AG185">
            <v>4580242</v>
          </cell>
          <cell r="AI185">
            <v>176</v>
          </cell>
          <cell r="AJ185">
            <v>176</v>
          </cell>
          <cell r="AK185" t="str">
            <v>MEDFORD</v>
          </cell>
          <cell r="AL185">
            <v>4266711</v>
          </cell>
          <cell r="AM185">
            <v>3974283</v>
          </cell>
          <cell r="AN185">
            <v>292428</v>
          </cell>
          <cell r="AO185">
            <v>28096.25</v>
          </cell>
          <cell r="AP185">
            <v>62354</v>
          </cell>
          <cell r="AQ185">
            <v>42014.5</v>
          </cell>
          <cell r="AR185">
            <v>3279.75</v>
          </cell>
          <cell r="AS185">
            <v>50545.5</v>
          </cell>
          <cell r="AT185">
            <v>-94.513865296306903</v>
          </cell>
          <cell r="AU185">
            <v>478623.48613470368</v>
          </cell>
          <cell r="AV185">
            <v>259338.08188429929</v>
          </cell>
          <cell r="AX185">
            <v>176</v>
          </cell>
          <cell r="AY185" t="str">
            <v>MEDFORD</v>
          </cell>
          <cell r="AZ185">
            <v>0</v>
          </cell>
          <cell r="BA185">
            <v>0</v>
          </cell>
          <cell r="BB185">
            <v>0</v>
          </cell>
          <cell r="BC185">
            <v>0</v>
          </cell>
          <cell r="BD185">
            <v>0</v>
          </cell>
          <cell r="BE185">
            <v>0</v>
          </cell>
          <cell r="BF185">
            <v>0</v>
          </cell>
          <cell r="BG185">
            <v>0</v>
          </cell>
          <cell r="BI185">
            <v>0</v>
          </cell>
          <cell r="BJ185">
            <v>292428</v>
          </cell>
          <cell r="BK185">
            <v>292428</v>
          </cell>
          <cell r="BL185">
            <v>0</v>
          </cell>
          <cell r="BM185">
            <v>-94.513865296306903</v>
          </cell>
          <cell r="BN185">
            <v>-94.513865296306903</v>
          </cell>
          <cell r="BO185">
            <v>-94.513865296306903</v>
          </cell>
          <cell r="BR185">
            <v>0</v>
          </cell>
          <cell r="BS185">
            <v>176</v>
          </cell>
        </row>
        <row r="186">
          <cell r="A186">
            <v>177</v>
          </cell>
          <cell r="B186">
            <v>177</v>
          </cell>
          <cell r="C186" t="str">
            <v>MEDWAY</v>
          </cell>
          <cell r="D186">
            <v>14.464052287581699</v>
          </cell>
          <cell r="E186">
            <v>163887</v>
          </cell>
          <cell r="F186">
            <v>12859</v>
          </cell>
          <cell r="G186">
            <v>176746</v>
          </cell>
          <cell r="I186">
            <v>0</v>
          </cell>
          <cell r="J186">
            <v>0</v>
          </cell>
          <cell r="K186">
            <v>12859</v>
          </cell>
          <cell r="L186">
            <v>12859</v>
          </cell>
          <cell r="N186">
            <v>163887</v>
          </cell>
          <cell r="P186">
            <v>0</v>
          </cell>
          <cell r="Q186">
            <v>0</v>
          </cell>
          <cell r="R186">
            <v>12859</v>
          </cell>
          <cell r="S186">
            <v>12859</v>
          </cell>
          <cell r="U186">
            <v>46054.75</v>
          </cell>
          <cell r="V186">
            <v>0</v>
          </cell>
          <cell r="W186">
            <v>177</v>
          </cell>
          <cell r="X186">
            <v>14.464052287581699</v>
          </cell>
          <cell r="Y186">
            <v>163887</v>
          </cell>
          <cell r="Z186">
            <v>0</v>
          </cell>
          <cell r="AA186">
            <v>163887</v>
          </cell>
          <cell r="AB186">
            <v>12859</v>
          </cell>
          <cell r="AC186">
            <v>176746</v>
          </cell>
          <cell r="AD186">
            <v>0</v>
          </cell>
          <cell r="AE186">
            <v>0</v>
          </cell>
          <cell r="AF186">
            <v>0</v>
          </cell>
          <cell r="AG186">
            <v>176746</v>
          </cell>
          <cell r="AI186">
            <v>177</v>
          </cell>
          <cell r="AJ186">
            <v>177</v>
          </cell>
          <cell r="AK186" t="str">
            <v>MEDWAY</v>
          </cell>
          <cell r="AL186">
            <v>163887</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AZ186">
            <v>0</v>
          </cell>
          <cell r="BA186">
            <v>0</v>
          </cell>
          <cell r="BB186">
            <v>0</v>
          </cell>
          <cell r="BC186">
            <v>0</v>
          </cell>
          <cell r="BD186">
            <v>0</v>
          </cell>
          <cell r="BE186">
            <v>0</v>
          </cell>
          <cell r="BF186">
            <v>0</v>
          </cell>
          <cell r="BG186">
            <v>0</v>
          </cell>
          <cell r="BI186">
            <v>0</v>
          </cell>
          <cell r="BJ186">
            <v>0</v>
          </cell>
          <cell r="BK186">
            <v>0</v>
          </cell>
          <cell r="BL186">
            <v>0</v>
          </cell>
          <cell r="BM186">
            <v>0</v>
          </cell>
          <cell r="BN186">
            <v>0</v>
          </cell>
          <cell r="BO186">
            <v>0</v>
          </cell>
          <cell r="BR186">
            <v>0</v>
          </cell>
          <cell r="BS186">
            <v>177</v>
          </cell>
        </row>
        <row r="187">
          <cell r="A187">
            <v>178</v>
          </cell>
          <cell r="B187">
            <v>178</v>
          </cell>
          <cell r="C187" t="str">
            <v>MELROSE</v>
          </cell>
          <cell r="D187">
            <v>249.37083449652081</v>
          </cell>
          <cell r="E187">
            <v>2424257</v>
          </cell>
          <cell r="F187">
            <v>220998</v>
          </cell>
          <cell r="G187">
            <v>2645255</v>
          </cell>
          <cell r="I187">
            <v>-164.26667052303674</v>
          </cell>
          <cell r="J187">
            <v>-1.3038280809166969E-3</v>
          </cell>
          <cell r="K187">
            <v>220998</v>
          </cell>
          <cell r="L187">
            <v>220833.73332947696</v>
          </cell>
          <cell r="N187">
            <v>2424421.2666705232</v>
          </cell>
          <cell r="P187">
            <v>25120</v>
          </cell>
          <cell r="Q187">
            <v>-164.26667052303674</v>
          </cell>
          <cell r="R187">
            <v>222690</v>
          </cell>
          <cell r="S187">
            <v>245953.73332947696</v>
          </cell>
          <cell r="U187">
            <v>372105.98332947696</v>
          </cell>
          <cell r="V187">
            <v>0</v>
          </cell>
          <cell r="W187">
            <v>178</v>
          </cell>
          <cell r="X187">
            <v>249.37083449652081</v>
          </cell>
          <cell r="Y187">
            <v>2424257</v>
          </cell>
          <cell r="Z187">
            <v>0</v>
          </cell>
          <cell r="AA187">
            <v>2424257</v>
          </cell>
          <cell r="AB187">
            <v>220998</v>
          </cell>
          <cell r="AC187">
            <v>2645255</v>
          </cell>
          <cell r="AD187">
            <v>23428</v>
          </cell>
          <cell r="AE187">
            <v>1692</v>
          </cell>
          <cell r="AF187">
            <v>25120</v>
          </cell>
          <cell r="AG187">
            <v>2670375</v>
          </cell>
          <cell r="AI187">
            <v>178</v>
          </cell>
          <cell r="AJ187">
            <v>178</v>
          </cell>
          <cell r="AK187" t="str">
            <v>MELROSE</v>
          </cell>
          <cell r="AL187">
            <v>2424257</v>
          </cell>
          <cell r="AM187">
            <v>2454502</v>
          </cell>
          <cell r="AN187">
            <v>0</v>
          </cell>
          <cell r="AO187">
            <v>48831.75</v>
          </cell>
          <cell r="AP187">
            <v>18282.25</v>
          </cell>
          <cell r="AQ187">
            <v>12672.25</v>
          </cell>
          <cell r="AR187">
            <v>4417.75</v>
          </cell>
          <cell r="AS187">
            <v>41948.25</v>
          </cell>
          <cell r="AT187">
            <v>-164.26667052303674</v>
          </cell>
          <cell r="AU187">
            <v>125987.98332947696</v>
          </cell>
          <cell r="AV187">
            <v>-164.26667052303674</v>
          </cell>
          <cell r="AX187">
            <v>178</v>
          </cell>
          <cell r="AY187" t="str">
            <v>MELROSE</v>
          </cell>
          <cell r="AZ187">
            <v>0</v>
          </cell>
          <cell r="BA187">
            <v>0</v>
          </cell>
          <cell r="BB187">
            <v>0</v>
          </cell>
          <cell r="BC187">
            <v>0</v>
          </cell>
          <cell r="BD187">
            <v>0</v>
          </cell>
          <cell r="BE187">
            <v>0</v>
          </cell>
          <cell r="BF187">
            <v>0</v>
          </cell>
          <cell r="BG187">
            <v>0</v>
          </cell>
          <cell r="BI187">
            <v>0</v>
          </cell>
          <cell r="BJ187">
            <v>0</v>
          </cell>
          <cell r="BK187">
            <v>0</v>
          </cell>
          <cell r="BL187">
            <v>0</v>
          </cell>
          <cell r="BM187">
            <v>-164.26667052303674</v>
          </cell>
          <cell r="BN187">
            <v>-164.26667052303674</v>
          </cell>
          <cell r="BO187">
            <v>-164.26667052303674</v>
          </cell>
          <cell r="BR187">
            <v>0</v>
          </cell>
          <cell r="BS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AZ188">
            <v>0</v>
          </cell>
          <cell r="BA188">
            <v>0</v>
          </cell>
          <cell r="BB188">
            <v>0</v>
          </cell>
          <cell r="BC188">
            <v>0</v>
          </cell>
          <cell r="BD188">
            <v>0</v>
          </cell>
          <cell r="BE188">
            <v>0</v>
          </cell>
          <cell r="BF188">
            <v>0</v>
          </cell>
          <cell r="BG188">
            <v>0</v>
          </cell>
          <cell r="BI188">
            <v>0</v>
          </cell>
          <cell r="BJ188">
            <v>0</v>
          </cell>
          <cell r="BK188">
            <v>0</v>
          </cell>
          <cell r="BL188">
            <v>0</v>
          </cell>
          <cell r="BM188">
            <v>0</v>
          </cell>
          <cell r="BN188">
            <v>0</v>
          </cell>
          <cell r="BO188">
            <v>0</v>
          </cell>
          <cell r="BR188">
            <v>0</v>
          </cell>
          <cell r="BS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AZ189">
            <v>0</v>
          </cell>
          <cell r="BA189">
            <v>0</v>
          </cell>
          <cell r="BB189">
            <v>0</v>
          </cell>
          <cell r="BC189">
            <v>0</v>
          </cell>
          <cell r="BD189">
            <v>0</v>
          </cell>
          <cell r="BE189">
            <v>0</v>
          </cell>
          <cell r="BF189">
            <v>0</v>
          </cell>
          <cell r="BG189">
            <v>0</v>
          </cell>
          <cell r="BI189">
            <v>0</v>
          </cell>
          <cell r="BJ189">
            <v>0</v>
          </cell>
          <cell r="BK189">
            <v>0</v>
          </cell>
          <cell r="BL189">
            <v>0</v>
          </cell>
          <cell r="BM189">
            <v>0</v>
          </cell>
          <cell r="BN189">
            <v>0</v>
          </cell>
          <cell r="BO189">
            <v>0</v>
          </cell>
          <cell r="BR189">
            <v>0</v>
          </cell>
          <cell r="BS189">
            <v>180</v>
          </cell>
        </row>
        <row r="190">
          <cell r="A190">
            <v>181</v>
          </cell>
          <cell r="B190">
            <v>181</v>
          </cell>
          <cell r="C190" t="str">
            <v>METHUEN</v>
          </cell>
          <cell r="D190">
            <v>79.232498138508902</v>
          </cell>
          <cell r="E190">
            <v>902480</v>
          </cell>
          <cell r="F190">
            <v>70608</v>
          </cell>
          <cell r="G190">
            <v>973088</v>
          </cell>
          <cell r="I190">
            <v>139113.85214291263</v>
          </cell>
          <cell r="J190">
            <v>0.50076803145862192</v>
          </cell>
          <cell r="K190">
            <v>70608</v>
          </cell>
          <cell r="L190">
            <v>209721.85214291263</v>
          </cell>
          <cell r="N190">
            <v>763366.14785708743</v>
          </cell>
          <cell r="P190">
            <v>1887</v>
          </cell>
          <cell r="Q190">
            <v>139113.85214291263</v>
          </cell>
          <cell r="R190">
            <v>70751</v>
          </cell>
          <cell r="S190">
            <v>211608.85214291263</v>
          </cell>
          <cell r="U190">
            <v>350295.98449516838</v>
          </cell>
          <cell r="V190">
            <v>0</v>
          </cell>
          <cell r="W190">
            <v>181</v>
          </cell>
          <cell r="X190">
            <v>79.232498138508902</v>
          </cell>
          <cell r="Y190">
            <v>902480</v>
          </cell>
          <cell r="Z190">
            <v>0</v>
          </cell>
          <cell r="AA190">
            <v>902480</v>
          </cell>
          <cell r="AB190">
            <v>70608</v>
          </cell>
          <cell r="AC190">
            <v>973088</v>
          </cell>
          <cell r="AD190">
            <v>1744</v>
          </cell>
          <cell r="AE190">
            <v>143</v>
          </cell>
          <cell r="AF190">
            <v>1887</v>
          </cell>
          <cell r="AG190">
            <v>974975</v>
          </cell>
          <cell r="AI190">
            <v>181</v>
          </cell>
          <cell r="AJ190">
            <v>181</v>
          </cell>
          <cell r="AK190" t="str">
            <v>METHUEN</v>
          </cell>
          <cell r="AL190">
            <v>902480</v>
          </cell>
          <cell r="AM190">
            <v>745576</v>
          </cell>
          <cell r="AN190">
            <v>156904</v>
          </cell>
          <cell r="AO190">
            <v>25644.25</v>
          </cell>
          <cell r="AP190">
            <v>47084</v>
          </cell>
          <cell r="AQ190">
            <v>31421</v>
          </cell>
          <cell r="AR190">
            <v>7718.25</v>
          </cell>
          <cell r="AS190">
            <v>9115.75</v>
          </cell>
          <cell r="AT190">
            <v>-86.265504831608268</v>
          </cell>
          <cell r="AU190">
            <v>277800.98449516838</v>
          </cell>
          <cell r="AV190">
            <v>139113.85214291263</v>
          </cell>
          <cell r="AX190">
            <v>181</v>
          </cell>
          <cell r="AY190" t="str">
            <v>METHUEN</v>
          </cell>
          <cell r="AZ190">
            <v>0</v>
          </cell>
          <cell r="BA190">
            <v>0</v>
          </cell>
          <cell r="BB190">
            <v>0</v>
          </cell>
          <cell r="BC190">
            <v>0</v>
          </cell>
          <cell r="BD190">
            <v>0</v>
          </cell>
          <cell r="BE190">
            <v>0</v>
          </cell>
          <cell r="BF190">
            <v>0</v>
          </cell>
          <cell r="BG190">
            <v>0</v>
          </cell>
          <cell r="BI190">
            <v>0</v>
          </cell>
          <cell r="BJ190">
            <v>156904</v>
          </cell>
          <cell r="BK190">
            <v>156904</v>
          </cell>
          <cell r="BL190">
            <v>0</v>
          </cell>
          <cell r="BM190">
            <v>-86.265504831608268</v>
          </cell>
          <cell r="BN190">
            <v>-86.265504831608268</v>
          </cell>
          <cell r="BO190">
            <v>-86.265504831608268</v>
          </cell>
          <cell r="BR190">
            <v>0</v>
          </cell>
          <cell r="BS190">
            <v>181</v>
          </cell>
        </row>
        <row r="191">
          <cell r="A191">
            <v>182</v>
          </cell>
          <cell r="B191">
            <v>182</v>
          </cell>
          <cell r="C191" t="str">
            <v>MIDDLEBOROUGH</v>
          </cell>
          <cell r="D191">
            <v>23</v>
          </cell>
          <cell r="E191">
            <v>252802</v>
          </cell>
          <cell r="F191">
            <v>19646</v>
          </cell>
          <cell r="G191">
            <v>272448</v>
          </cell>
          <cell r="I191">
            <v>83821.573641349474</v>
          </cell>
          <cell r="J191">
            <v>0.7453292602808177</v>
          </cell>
          <cell r="K191">
            <v>19646</v>
          </cell>
          <cell r="L191">
            <v>103467.57364134947</v>
          </cell>
          <cell r="N191">
            <v>168980.42635865053</v>
          </cell>
          <cell r="P191">
            <v>12384</v>
          </cell>
          <cell r="Q191">
            <v>83821.573641349474</v>
          </cell>
          <cell r="R191">
            <v>20539</v>
          </cell>
          <cell r="S191">
            <v>115851.57364134947</v>
          </cell>
          <cell r="U191">
            <v>144492.47545650901</v>
          </cell>
          <cell r="V191">
            <v>0</v>
          </cell>
          <cell r="W191">
            <v>182</v>
          </cell>
          <cell r="X191">
            <v>23</v>
          </cell>
          <cell r="Y191">
            <v>252802</v>
          </cell>
          <cell r="Z191">
            <v>0</v>
          </cell>
          <cell r="AA191">
            <v>252802</v>
          </cell>
          <cell r="AB191">
            <v>19646</v>
          </cell>
          <cell r="AC191">
            <v>272448</v>
          </cell>
          <cell r="AD191">
            <v>11491</v>
          </cell>
          <cell r="AE191">
            <v>893</v>
          </cell>
          <cell r="AF191">
            <v>12384</v>
          </cell>
          <cell r="AG191">
            <v>284832</v>
          </cell>
          <cell r="AI191">
            <v>182</v>
          </cell>
          <cell r="AJ191">
            <v>182</v>
          </cell>
          <cell r="AK191" t="str">
            <v>MIDDLEBOROUGH</v>
          </cell>
          <cell r="AL191">
            <v>252802</v>
          </cell>
          <cell r="AM191">
            <v>158269</v>
          </cell>
          <cell r="AN191">
            <v>94533</v>
          </cell>
          <cell r="AO191">
            <v>13384.5</v>
          </cell>
          <cell r="AP191">
            <v>3483.75</v>
          </cell>
          <cell r="AQ191">
            <v>1106.25</v>
          </cell>
          <cell r="AR191">
            <v>0</v>
          </cell>
          <cell r="AS191">
            <v>0</v>
          </cell>
          <cell r="AT191">
            <v>-45.024543490981159</v>
          </cell>
          <cell r="AU191">
            <v>112462.47545650901</v>
          </cell>
          <cell r="AV191">
            <v>83821.573641349474</v>
          </cell>
          <cell r="AX191">
            <v>182</v>
          </cell>
          <cell r="AY191" t="str">
            <v>MIDDLEBOROUGH</v>
          </cell>
          <cell r="AZ191">
            <v>0</v>
          </cell>
          <cell r="BA191">
            <v>0</v>
          </cell>
          <cell r="BB191">
            <v>0</v>
          </cell>
          <cell r="BC191">
            <v>0</v>
          </cell>
          <cell r="BD191">
            <v>0</v>
          </cell>
          <cell r="BE191">
            <v>0</v>
          </cell>
          <cell r="BF191">
            <v>0</v>
          </cell>
          <cell r="BG191">
            <v>0</v>
          </cell>
          <cell r="BI191">
            <v>0</v>
          </cell>
          <cell r="BJ191">
            <v>94533</v>
          </cell>
          <cell r="BK191">
            <v>94533</v>
          </cell>
          <cell r="BL191">
            <v>0</v>
          </cell>
          <cell r="BM191">
            <v>-45.024543490981159</v>
          </cell>
          <cell r="BN191">
            <v>-45.024543490981159</v>
          </cell>
          <cell r="BO191">
            <v>-45.024543490981159</v>
          </cell>
          <cell r="BR191">
            <v>0</v>
          </cell>
          <cell r="BS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AZ192">
            <v>0</v>
          </cell>
          <cell r="BA192">
            <v>0</v>
          </cell>
          <cell r="BB192">
            <v>0</v>
          </cell>
          <cell r="BC192">
            <v>0</v>
          </cell>
          <cell r="BD192">
            <v>0</v>
          </cell>
          <cell r="BE192">
            <v>0</v>
          </cell>
          <cell r="BF192">
            <v>0</v>
          </cell>
          <cell r="BG192">
            <v>0</v>
          </cell>
          <cell r="BI192">
            <v>0</v>
          </cell>
          <cell r="BJ192">
            <v>0</v>
          </cell>
          <cell r="BK192">
            <v>0</v>
          </cell>
          <cell r="BL192">
            <v>0</v>
          </cell>
          <cell r="BM192">
            <v>0</v>
          </cell>
          <cell r="BN192">
            <v>0</v>
          </cell>
          <cell r="BO192">
            <v>0</v>
          </cell>
          <cell r="BR192">
            <v>0</v>
          </cell>
          <cell r="BS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AZ193">
            <v>0</v>
          </cell>
          <cell r="BA193">
            <v>0</v>
          </cell>
          <cell r="BB193">
            <v>0</v>
          </cell>
          <cell r="BC193">
            <v>0</v>
          </cell>
          <cell r="BD193">
            <v>0</v>
          </cell>
          <cell r="BE193">
            <v>0</v>
          </cell>
          <cell r="BF193">
            <v>0</v>
          </cell>
          <cell r="BG193">
            <v>0</v>
          </cell>
          <cell r="BI193">
            <v>0</v>
          </cell>
          <cell r="BJ193">
            <v>0</v>
          </cell>
          <cell r="BK193">
            <v>0</v>
          </cell>
          <cell r="BL193">
            <v>0</v>
          </cell>
          <cell r="BM193">
            <v>0</v>
          </cell>
          <cell r="BN193">
            <v>0</v>
          </cell>
          <cell r="BO193">
            <v>0</v>
          </cell>
          <cell r="BR193">
            <v>0</v>
          </cell>
          <cell r="BS193">
            <v>184</v>
          </cell>
        </row>
        <row r="194">
          <cell r="A194">
            <v>185</v>
          </cell>
          <cell r="B194">
            <v>185</v>
          </cell>
          <cell r="C194" t="str">
            <v>MILFORD</v>
          </cell>
          <cell r="D194">
            <v>11.103011516671311</v>
          </cell>
          <cell r="E194">
            <v>96931</v>
          </cell>
          <cell r="F194">
            <v>8990</v>
          </cell>
          <cell r="G194">
            <v>105921</v>
          </cell>
          <cell r="I194">
            <v>34272.262493538896</v>
          </cell>
          <cell r="J194">
            <v>0.74322382651688568</v>
          </cell>
          <cell r="K194">
            <v>8990</v>
          </cell>
          <cell r="L194">
            <v>43262.262493538896</v>
          </cell>
          <cell r="N194">
            <v>62658.737506461104</v>
          </cell>
          <cell r="P194">
            <v>10210</v>
          </cell>
          <cell r="Q194">
            <v>34272.262493538896</v>
          </cell>
          <cell r="R194">
            <v>9874</v>
          </cell>
          <cell r="S194">
            <v>53472.262493538896</v>
          </cell>
          <cell r="U194">
            <v>65312.976025211225</v>
          </cell>
          <cell r="V194">
            <v>0</v>
          </cell>
          <cell r="W194">
            <v>185</v>
          </cell>
          <cell r="X194">
            <v>11.103011516671311</v>
          </cell>
          <cell r="Y194">
            <v>96931</v>
          </cell>
          <cell r="Z194">
            <v>0</v>
          </cell>
          <cell r="AA194">
            <v>96931</v>
          </cell>
          <cell r="AB194">
            <v>8990</v>
          </cell>
          <cell r="AC194">
            <v>105921</v>
          </cell>
          <cell r="AD194">
            <v>9326</v>
          </cell>
          <cell r="AE194">
            <v>884</v>
          </cell>
          <cell r="AF194">
            <v>10210</v>
          </cell>
          <cell r="AG194">
            <v>116131</v>
          </cell>
          <cell r="AI194">
            <v>185</v>
          </cell>
          <cell r="AJ194">
            <v>185</v>
          </cell>
          <cell r="AK194" t="str">
            <v>MILFORD</v>
          </cell>
          <cell r="AL194">
            <v>96931</v>
          </cell>
          <cell r="AM194">
            <v>58290</v>
          </cell>
          <cell r="AN194">
            <v>38641</v>
          </cell>
          <cell r="AO194">
            <v>2608.25</v>
          </cell>
          <cell r="AP194">
            <v>3313.25</v>
          </cell>
          <cell r="AQ194">
            <v>1559.25</v>
          </cell>
          <cell r="AR194">
            <v>0</v>
          </cell>
          <cell r="AS194">
            <v>0</v>
          </cell>
          <cell r="AT194">
            <v>-8.7739747887735575</v>
          </cell>
          <cell r="AU194">
            <v>46112.976025211225</v>
          </cell>
          <cell r="AV194">
            <v>34272.262493538896</v>
          </cell>
          <cell r="AX194">
            <v>185</v>
          </cell>
          <cell r="AY194" t="str">
            <v>MILFORD</v>
          </cell>
          <cell r="AZ194">
            <v>0</v>
          </cell>
          <cell r="BA194">
            <v>0</v>
          </cell>
          <cell r="BB194">
            <v>0</v>
          </cell>
          <cell r="BC194">
            <v>0</v>
          </cell>
          <cell r="BD194">
            <v>0</v>
          </cell>
          <cell r="BE194">
            <v>0</v>
          </cell>
          <cell r="BF194">
            <v>0</v>
          </cell>
          <cell r="BG194">
            <v>0</v>
          </cell>
          <cell r="BI194">
            <v>0</v>
          </cell>
          <cell r="BJ194">
            <v>38641</v>
          </cell>
          <cell r="BK194">
            <v>38641</v>
          </cell>
          <cell r="BL194">
            <v>0</v>
          </cell>
          <cell r="BM194">
            <v>-8.7739747887735575</v>
          </cell>
          <cell r="BN194">
            <v>-8.7739747887735575</v>
          </cell>
          <cell r="BO194">
            <v>-8.7739747887735575</v>
          </cell>
          <cell r="BR194">
            <v>0</v>
          </cell>
          <cell r="BS194">
            <v>185</v>
          </cell>
        </row>
        <row r="195">
          <cell r="A195">
            <v>186</v>
          </cell>
          <cell r="B195">
            <v>186</v>
          </cell>
          <cell r="C195" t="str">
            <v>MILLBURY</v>
          </cell>
          <cell r="D195">
            <v>5.4434301322599197</v>
          </cell>
          <cell r="E195">
            <v>69695</v>
          </cell>
          <cell r="F195">
            <v>4803</v>
          </cell>
          <cell r="G195">
            <v>74498</v>
          </cell>
          <cell r="I195">
            <v>4520.1180302303119</v>
          </cell>
          <cell r="J195">
            <v>0.26464391277695032</v>
          </cell>
          <cell r="K195">
            <v>4803</v>
          </cell>
          <cell r="L195">
            <v>9323.118030230311</v>
          </cell>
          <cell r="N195">
            <v>65174.881969769689</v>
          </cell>
          <cell r="P195">
            <v>0</v>
          </cell>
          <cell r="Q195">
            <v>4520.1180302303119</v>
          </cell>
          <cell r="R195">
            <v>4803</v>
          </cell>
          <cell r="S195">
            <v>9323.118030230311</v>
          </cell>
          <cell r="U195">
            <v>21883</v>
          </cell>
          <cell r="V195">
            <v>0</v>
          </cell>
          <cell r="W195">
            <v>186</v>
          </cell>
          <cell r="X195">
            <v>5.4434301322599197</v>
          </cell>
          <cell r="Y195">
            <v>69695</v>
          </cell>
          <cell r="Z195">
            <v>0</v>
          </cell>
          <cell r="AA195">
            <v>69695</v>
          </cell>
          <cell r="AB195">
            <v>4803</v>
          </cell>
          <cell r="AC195">
            <v>74498</v>
          </cell>
          <cell r="AD195">
            <v>0</v>
          </cell>
          <cell r="AE195">
            <v>0</v>
          </cell>
          <cell r="AF195">
            <v>0</v>
          </cell>
          <cell r="AG195">
            <v>74498</v>
          </cell>
          <cell r="AI195">
            <v>186</v>
          </cell>
          <cell r="AJ195">
            <v>186</v>
          </cell>
          <cell r="AK195" t="str">
            <v>MILLBURY</v>
          </cell>
          <cell r="AL195">
            <v>69695</v>
          </cell>
          <cell r="AM195">
            <v>64600</v>
          </cell>
          <cell r="AN195">
            <v>5095</v>
          </cell>
          <cell r="AO195">
            <v>0</v>
          </cell>
          <cell r="AP195">
            <v>9076</v>
          </cell>
          <cell r="AQ195">
            <v>0</v>
          </cell>
          <cell r="AR195">
            <v>0</v>
          </cell>
          <cell r="AS195">
            <v>2909</v>
          </cell>
          <cell r="AT195">
            <v>0</v>
          </cell>
          <cell r="AU195">
            <v>17080</v>
          </cell>
          <cell r="AV195">
            <v>4520.1180302303119</v>
          </cell>
          <cell r="AX195">
            <v>186</v>
          </cell>
          <cell r="AY195" t="str">
            <v>MILLBURY</v>
          </cell>
          <cell r="AZ195">
            <v>0</v>
          </cell>
          <cell r="BA195">
            <v>0</v>
          </cell>
          <cell r="BB195">
            <v>0</v>
          </cell>
          <cell r="BC195">
            <v>0</v>
          </cell>
          <cell r="BD195">
            <v>0</v>
          </cell>
          <cell r="BE195">
            <v>0</v>
          </cell>
          <cell r="BF195">
            <v>0</v>
          </cell>
          <cell r="BG195">
            <v>0</v>
          </cell>
          <cell r="BI195">
            <v>0</v>
          </cell>
          <cell r="BJ195">
            <v>5095</v>
          </cell>
          <cell r="BK195">
            <v>5095</v>
          </cell>
          <cell r="BL195">
            <v>0</v>
          </cell>
          <cell r="BM195">
            <v>0</v>
          </cell>
          <cell r="BN195">
            <v>0</v>
          </cell>
          <cell r="BO195">
            <v>0</v>
          </cell>
          <cell r="BR195">
            <v>0</v>
          </cell>
          <cell r="BS195">
            <v>186</v>
          </cell>
        </row>
        <row r="196">
          <cell r="A196">
            <v>187</v>
          </cell>
          <cell r="B196">
            <v>187</v>
          </cell>
          <cell r="C196" t="str">
            <v>MILLIS</v>
          </cell>
          <cell r="D196">
            <v>2</v>
          </cell>
          <cell r="E196">
            <v>11098</v>
          </cell>
          <cell r="F196">
            <v>893</v>
          </cell>
          <cell r="G196">
            <v>11991</v>
          </cell>
          <cell r="I196">
            <v>497.7009254090687</v>
          </cell>
          <cell r="J196">
            <v>8.3503364021487142E-2</v>
          </cell>
          <cell r="K196">
            <v>893</v>
          </cell>
          <cell r="L196">
            <v>1390.7009254090688</v>
          </cell>
          <cell r="N196">
            <v>10600.299074590932</v>
          </cell>
          <cell r="P196">
            <v>11991</v>
          </cell>
          <cell r="Q196">
            <v>497.7009254090687</v>
          </cell>
          <cell r="R196">
            <v>1786</v>
          </cell>
          <cell r="S196">
            <v>13381.700925409068</v>
          </cell>
          <cell r="U196">
            <v>18844.25</v>
          </cell>
          <cell r="V196">
            <v>0</v>
          </cell>
          <cell r="W196">
            <v>187</v>
          </cell>
          <cell r="X196">
            <v>2</v>
          </cell>
          <cell r="Y196">
            <v>11098</v>
          </cell>
          <cell r="Z196">
            <v>0</v>
          </cell>
          <cell r="AA196">
            <v>11098</v>
          </cell>
          <cell r="AB196">
            <v>893</v>
          </cell>
          <cell r="AC196">
            <v>11991</v>
          </cell>
          <cell r="AD196">
            <v>11098</v>
          </cell>
          <cell r="AE196">
            <v>893</v>
          </cell>
          <cell r="AF196">
            <v>11991</v>
          </cell>
          <cell r="AG196">
            <v>23982</v>
          </cell>
          <cell r="AI196">
            <v>187</v>
          </cell>
          <cell r="AJ196">
            <v>187</v>
          </cell>
          <cell r="AK196" t="str">
            <v>MILLIS</v>
          </cell>
          <cell r="AL196">
            <v>11098</v>
          </cell>
          <cell r="AM196">
            <v>10537</v>
          </cell>
          <cell r="AN196">
            <v>561</v>
          </cell>
          <cell r="AO196">
            <v>0</v>
          </cell>
          <cell r="AP196">
            <v>5399.25</v>
          </cell>
          <cell r="AQ196">
            <v>0</v>
          </cell>
          <cell r="AR196">
            <v>0</v>
          </cell>
          <cell r="AS196">
            <v>0</v>
          </cell>
          <cell r="AT196">
            <v>0</v>
          </cell>
          <cell r="AU196">
            <v>5960.25</v>
          </cell>
          <cell r="AV196">
            <v>497.7009254090687</v>
          </cell>
          <cell r="AX196">
            <v>187</v>
          </cell>
          <cell r="AY196" t="str">
            <v>MILLIS</v>
          </cell>
          <cell r="AZ196">
            <v>0</v>
          </cell>
          <cell r="BA196">
            <v>0</v>
          </cell>
          <cell r="BB196">
            <v>0</v>
          </cell>
          <cell r="BC196">
            <v>0</v>
          </cell>
          <cell r="BD196">
            <v>0</v>
          </cell>
          <cell r="BE196">
            <v>0</v>
          </cell>
          <cell r="BF196">
            <v>0</v>
          </cell>
          <cell r="BG196">
            <v>0</v>
          </cell>
          <cell r="BI196">
            <v>0</v>
          </cell>
          <cell r="BJ196">
            <v>561</v>
          </cell>
          <cell r="BK196">
            <v>561</v>
          </cell>
          <cell r="BL196">
            <v>0</v>
          </cell>
          <cell r="BM196">
            <v>0</v>
          </cell>
          <cell r="BN196">
            <v>0</v>
          </cell>
          <cell r="BO196">
            <v>0</v>
          </cell>
          <cell r="BR196">
            <v>0</v>
          </cell>
          <cell r="BS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AZ197">
            <v>0</v>
          </cell>
          <cell r="BA197">
            <v>0</v>
          </cell>
          <cell r="BB197">
            <v>0</v>
          </cell>
          <cell r="BC197">
            <v>0</v>
          </cell>
          <cell r="BD197">
            <v>0</v>
          </cell>
          <cell r="BE197">
            <v>0</v>
          </cell>
          <cell r="BF197">
            <v>0</v>
          </cell>
          <cell r="BG197">
            <v>0</v>
          </cell>
          <cell r="BI197">
            <v>0</v>
          </cell>
          <cell r="BJ197">
            <v>0</v>
          </cell>
          <cell r="BK197">
            <v>0</v>
          </cell>
          <cell r="BL197">
            <v>0</v>
          </cell>
          <cell r="BM197">
            <v>0</v>
          </cell>
          <cell r="BN197">
            <v>0</v>
          </cell>
          <cell r="BO197">
            <v>0</v>
          </cell>
          <cell r="BR197">
            <v>0</v>
          </cell>
          <cell r="BS197">
            <v>188</v>
          </cell>
        </row>
        <row r="198">
          <cell r="A198">
            <v>189</v>
          </cell>
          <cell r="B198">
            <v>189</v>
          </cell>
          <cell r="C198" t="str">
            <v>MILTON</v>
          </cell>
          <cell r="D198">
            <v>7.9802039909431413</v>
          </cell>
          <cell r="E198">
            <v>115982</v>
          </cell>
          <cell r="F198">
            <v>7100</v>
          </cell>
          <cell r="G198">
            <v>123082</v>
          </cell>
          <cell r="I198">
            <v>-36.15806058117596</v>
          </cell>
          <cell r="J198">
            <v>-1.7773030304370162E-3</v>
          </cell>
          <cell r="K198">
            <v>7100</v>
          </cell>
          <cell r="L198">
            <v>7063.841939418824</v>
          </cell>
          <cell r="N198">
            <v>116018.15806058118</v>
          </cell>
          <cell r="P198">
            <v>0</v>
          </cell>
          <cell r="Q198">
            <v>-36.15806058117596</v>
          </cell>
          <cell r="R198">
            <v>7100</v>
          </cell>
          <cell r="S198">
            <v>7063.841939418824</v>
          </cell>
          <cell r="U198">
            <v>27444.341939418824</v>
          </cell>
          <cell r="V198">
            <v>0</v>
          </cell>
          <cell r="W198">
            <v>189</v>
          </cell>
          <cell r="X198">
            <v>7.9802039909431413</v>
          </cell>
          <cell r="Y198">
            <v>115982</v>
          </cell>
          <cell r="Z198">
            <v>0</v>
          </cell>
          <cell r="AA198">
            <v>115982</v>
          </cell>
          <cell r="AB198">
            <v>7100</v>
          </cell>
          <cell r="AC198">
            <v>123082</v>
          </cell>
          <cell r="AD198">
            <v>0</v>
          </cell>
          <cell r="AE198">
            <v>0</v>
          </cell>
          <cell r="AF198">
            <v>0</v>
          </cell>
          <cell r="AG198">
            <v>123082</v>
          </cell>
          <cell r="AI198">
            <v>189</v>
          </cell>
          <cell r="AJ198">
            <v>189</v>
          </cell>
          <cell r="AK198" t="str">
            <v>MILTON</v>
          </cell>
          <cell r="AL198">
            <v>115982</v>
          </cell>
          <cell r="AM198">
            <v>126202</v>
          </cell>
          <cell r="AN198">
            <v>0</v>
          </cell>
          <cell r="AO198">
            <v>10748.75</v>
          </cell>
          <cell r="AP198">
            <v>6960.25</v>
          </cell>
          <cell r="AQ198">
            <v>0</v>
          </cell>
          <cell r="AR198">
            <v>2079.5</v>
          </cell>
          <cell r="AS198">
            <v>592</v>
          </cell>
          <cell r="AT198">
            <v>-36.15806058117596</v>
          </cell>
          <cell r="AU198">
            <v>20344.341939418824</v>
          </cell>
          <cell r="AV198">
            <v>-36.15806058117596</v>
          </cell>
          <cell r="AX198">
            <v>189</v>
          </cell>
          <cell r="AY198" t="str">
            <v>MILTON</v>
          </cell>
          <cell r="AZ198">
            <v>0</v>
          </cell>
          <cell r="BA198">
            <v>0</v>
          </cell>
          <cell r="BB198">
            <v>0</v>
          </cell>
          <cell r="BC198">
            <v>0</v>
          </cell>
          <cell r="BD198">
            <v>0</v>
          </cell>
          <cell r="BE198">
            <v>0</v>
          </cell>
          <cell r="BF198">
            <v>0</v>
          </cell>
          <cell r="BG198">
            <v>0</v>
          </cell>
          <cell r="BI198">
            <v>0</v>
          </cell>
          <cell r="BJ198">
            <v>0</v>
          </cell>
          <cell r="BK198">
            <v>0</v>
          </cell>
          <cell r="BL198">
            <v>0</v>
          </cell>
          <cell r="BM198">
            <v>-36.15806058117596</v>
          </cell>
          <cell r="BN198">
            <v>-36.15806058117596</v>
          </cell>
          <cell r="BO198">
            <v>-36.15806058117596</v>
          </cell>
          <cell r="BR198">
            <v>0</v>
          </cell>
          <cell r="BS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AZ199">
            <v>0</v>
          </cell>
          <cell r="BA199">
            <v>0</v>
          </cell>
          <cell r="BB199">
            <v>0</v>
          </cell>
          <cell r="BC199">
            <v>0</v>
          </cell>
          <cell r="BD199">
            <v>0</v>
          </cell>
          <cell r="BE199">
            <v>0</v>
          </cell>
          <cell r="BF199">
            <v>0</v>
          </cell>
          <cell r="BG199">
            <v>0</v>
          </cell>
          <cell r="BI199">
            <v>0</v>
          </cell>
          <cell r="BJ199">
            <v>0</v>
          </cell>
          <cell r="BK199">
            <v>0</v>
          </cell>
          <cell r="BL199">
            <v>0</v>
          </cell>
          <cell r="BM199">
            <v>0</v>
          </cell>
          <cell r="BN199">
            <v>0</v>
          </cell>
          <cell r="BO199">
            <v>0</v>
          </cell>
          <cell r="BR199">
            <v>0</v>
          </cell>
          <cell r="BS199">
            <v>190</v>
          </cell>
        </row>
        <row r="200">
          <cell r="A200">
            <v>191</v>
          </cell>
          <cell r="B200">
            <v>191</v>
          </cell>
          <cell r="C200" t="str">
            <v>MONSON</v>
          </cell>
          <cell r="D200">
            <v>8</v>
          </cell>
          <cell r="E200">
            <v>92688</v>
          </cell>
          <cell r="F200">
            <v>7096</v>
          </cell>
          <cell r="G200">
            <v>99784</v>
          </cell>
          <cell r="I200">
            <v>0</v>
          </cell>
          <cell r="J200">
            <v>0</v>
          </cell>
          <cell r="K200">
            <v>7096</v>
          </cell>
          <cell r="L200">
            <v>7096</v>
          </cell>
          <cell r="N200">
            <v>92688</v>
          </cell>
          <cell r="P200">
            <v>0</v>
          </cell>
          <cell r="Q200">
            <v>0</v>
          </cell>
          <cell r="R200">
            <v>7096</v>
          </cell>
          <cell r="S200">
            <v>7096</v>
          </cell>
          <cell r="U200">
            <v>30100.5</v>
          </cell>
          <cell r="V200">
            <v>0</v>
          </cell>
          <cell r="W200">
            <v>191</v>
          </cell>
          <cell r="X200">
            <v>8</v>
          </cell>
          <cell r="Y200">
            <v>92688</v>
          </cell>
          <cell r="Z200">
            <v>0</v>
          </cell>
          <cell r="AA200">
            <v>92688</v>
          </cell>
          <cell r="AB200">
            <v>7096</v>
          </cell>
          <cell r="AC200">
            <v>99784</v>
          </cell>
          <cell r="AD200">
            <v>0</v>
          </cell>
          <cell r="AE200">
            <v>0</v>
          </cell>
          <cell r="AF200">
            <v>0</v>
          </cell>
          <cell r="AG200">
            <v>99784</v>
          </cell>
          <cell r="AI200">
            <v>191</v>
          </cell>
          <cell r="AJ200">
            <v>191</v>
          </cell>
          <cell r="AK200" t="str">
            <v>MONSON</v>
          </cell>
          <cell r="AL200">
            <v>92688</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AZ200">
            <v>0</v>
          </cell>
          <cell r="BA200">
            <v>0</v>
          </cell>
          <cell r="BB200">
            <v>0</v>
          </cell>
          <cell r="BC200">
            <v>0</v>
          </cell>
          <cell r="BD200">
            <v>0</v>
          </cell>
          <cell r="BE200">
            <v>0</v>
          </cell>
          <cell r="BF200">
            <v>0</v>
          </cell>
          <cell r="BG200">
            <v>0</v>
          </cell>
          <cell r="BI200">
            <v>0</v>
          </cell>
          <cell r="BJ200">
            <v>0</v>
          </cell>
          <cell r="BK200">
            <v>0</v>
          </cell>
          <cell r="BL200">
            <v>0</v>
          </cell>
          <cell r="BM200">
            <v>0</v>
          </cell>
          <cell r="BN200">
            <v>0</v>
          </cell>
          <cell r="BO200">
            <v>0</v>
          </cell>
          <cell r="BR200">
            <v>0</v>
          </cell>
          <cell r="BS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AZ201">
            <v>0</v>
          </cell>
          <cell r="BA201">
            <v>0</v>
          </cell>
          <cell r="BB201">
            <v>0</v>
          </cell>
          <cell r="BC201">
            <v>0</v>
          </cell>
          <cell r="BD201">
            <v>0</v>
          </cell>
          <cell r="BE201">
            <v>0</v>
          </cell>
          <cell r="BF201">
            <v>0</v>
          </cell>
          <cell r="BG201">
            <v>0</v>
          </cell>
          <cell r="BI201">
            <v>0</v>
          </cell>
          <cell r="BJ201">
            <v>0</v>
          </cell>
          <cell r="BK201">
            <v>0</v>
          </cell>
          <cell r="BL201">
            <v>0</v>
          </cell>
          <cell r="BM201">
            <v>0</v>
          </cell>
          <cell r="BN201">
            <v>0</v>
          </cell>
          <cell r="BO201">
            <v>0</v>
          </cell>
          <cell r="BR201">
            <v>0</v>
          </cell>
          <cell r="BS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AZ202">
            <v>0</v>
          </cell>
          <cell r="BA202">
            <v>0</v>
          </cell>
          <cell r="BB202">
            <v>0</v>
          </cell>
          <cell r="BC202">
            <v>0</v>
          </cell>
          <cell r="BD202">
            <v>0</v>
          </cell>
          <cell r="BE202">
            <v>0</v>
          </cell>
          <cell r="BF202">
            <v>0</v>
          </cell>
          <cell r="BG202">
            <v>0</v>
          </cell>
          <cell r="BI202">
            <v>0</v>
          </cell>
          <cell r="BJ202">
            <v>0</v>
          </cell>
          <cell r="BK202">
            <v>0</v>
          </cell>
          <cell r="BL202">
            <v>0</v>
          </cell>
          <cell r="BM202">
            <v>0</v>
          </cell>
          <cell r="BN202">
            <v>0</v>
          </cell>
          <cell r="BO202">
            <v>0</v>
          </cell>
          <cell r="BR202">
            <v>0</v>
          </cell>
          <cell r="BS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AZ203">
            <v>0</v>
          </cell>
          <cell r="BA203">
            <v>0</v>
          </cell>
          <cell r="BB203">
            <v>0</v>
          </cell>
          <cell r="BC203">
            <v>0</v>
          </cell>
          <cell r="BD203">
            <v>0</v>
          </cell>
          <cell r="BE203">
            <v>0</v>
          </cell>
          <cell r="BF203">
            <v>0</v>
          </cell>
          <cell r="BG203">
            <v>0</v>
          </cell>
          <cell r="BI203">
            <v>0</v>
          </cell>
          <cell r="BJ203">
            <v>0</v>
          </cell>
          <cell r="BK203">
            <v>0</v>
          </cell>
          <cell r="BL203">
            <v>0</v>
          </cell>
          <cell r="BM203">
            <v>0</v>
          </cell>
          <cell r="BN203">
            <v>0</v>
          </cell>
          <cell r="BO203">
            <v>0</v>
          </cell>
          <cell r="BR203">
            <v>0</v>
          </cell>
          <cell r="BS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AZ204">
            <v>0</v>
          </cell>
          <cell r="BA204">
            <v>0</v>
          </cell>
          <cell r="BB204">
            <v>0</v>
          </cell>
          <cell r="BC204">
            <v>0</v>
          </cell>
          <cell r="BD204">
            <v>0</v>
          </cell>
          <cell r="BE204">
            <v>0</v>
          </cell>
          <cell r="BF204">
            <v>0</v>
          </cell>
          <cell r="BG204">
            <v>0</v>
          </cell>
          <cell r="BI204">
            <v>0</v>
          </cell>
          <cell r="BJ204">
            <v>0</v>
          </cell>
          <cell r="BK204">
            <v>0</v>
          </cell>
          <cell r="BL204">
            <v>0</v>
          </cell>
          <cell r="BM204">
            <v>0</v>
          </cell>
          <cell r="BN204">
            <v>0</v>
          </cell>
          <cell r="BO204">
            <v>0</v>
          </cell>
          <cell r="BR204">
            <v>0</v>
          </cell>
          <cell r="BS204">
            <v>195</v>
          </cell>
        </row>
        <row r="205">
          <cell r="A205">
            <v>196</v>
          </cell>
          <cell r="B205">
            <v>196</v>
          </cell>
          <cell r="C205" t="str">
            <v>NAHANT</v>
          </cell>
          <cell r="D205">
            <v>5.0608108108108105</v>
          </cell>
          <cell r="E205">
            <v>59900</v>
          </cell>
          <cell r="F205">
            <v>4519</v>
          </cell>
          <cell r="G205">
            <v>64419</v>
          </cell>
          <cell r="I205">
            <v>1739.990700960328</v>
          </cell>
          <cell r="J205">
            <v>0.16362974344385622</v>
          </cell>
          <cell r="K205">
            <v>4519</v>
          </cell>
          <cell r="L205">
            <v>6258.9907009603285</v>
          </cell>
          <cell r="N205">
            <v>58160.009299039673</v>
          </cell>
          <cell r="P205">
            <v>0</v>
          </cell>
          <cell r="Q205">
            <v>1739.990700960328</v>
          </cell>
          <cell r="R205">
            <v>4519</v>
          </cell>
          <cell r="S205">
            <v>6258.9907009603285</v>
          </cell>
          <cell r="U205">
            <v>15152.706710891131</v>
          </cell>
          <cell r="V205">
            <v>0</v>
          </cell>
          <cell r="W205">
            <v>196</v>
          </cell>
          <cell r="X205">
            <v>5.0608108108108105</v>
          </cell>
          <cell r="Y205">
            <v>59900</v>
          </cell>
          <cell r="Z205">
            <v>0</v>
          </cell>
          <cell r="AA205">
            <v>59900</v>
          </cell>
          <cell r="AB205">
            <v>4519</v>
          </cell>
          <cell r="AC205">
            <v>64419</v>
          </cell>
          <cell r="AD205">
            <v>0</v>
          </cell>
          <cell r="AE205">
            <v>0</v>
          </cell>
          <cell r="AF205">
            <v>0</v>
          </cell>
          <cell r="AG205">
            <v>64419</v>
          </cell>
          <cell r="AI205">
            <v>196</v>
          </cell>
          <cell r="AJ205">
            <v>196</v>
          </cell>
          <cell r="AK205" t="str">
            <v>NAHANT</v>
          </cell>
          <cell r="AL205">
            <v>59900</v>
          </cell>
          <cell r="AM205">
            <v>57935</v>
          </cell>
          <cell r="AN205">
            <v>1965</v>
          </cell>
          <cell r="AO205">
            <v>979</v>
          </cell>
          <cell r="AP205">
            <v>0</v>
          </cell>
          <cell r="AQ205">
            <v>7693</v>
          </cell>
          <cell r="AR205">
            <v>0</v>
          </cell>
          <cell r="AS205">
            <v>0</v>
          </cell>
          <cell r="AT205">
            <v>-3.2932891088698852</v>
          </cell>
          <cell r="AU205">
            <v>10633.706710891131</v>
          </cell>
          <cell r="AV205">
            <v>1739.990700960328</v>
          </cell>
          <cell r="AX205">
            <v>196</v>
          </cell>
          <cell r="AY205" t="str">
            <v>NAHANT</v>
          </cell>
          <cell r="AZ205">
            <v>0</v>
          </cell>
          <cell r="BA205">
            <v>0</v>
          </cell>
          <cell r="BB205">
            <v>0</v>
          </cell>
          <cell r="BC205">
            <v>0</v>
          </cell>
          <cell r="BD205">
            <v>0</v>
          </cell>
          <cell r="BE205">
            <v>0</v>
          </cell>
          <cell r="BF205">
            <v>0</v>
          </cell>
          <cell r="BG205">
            <v>0</v>
          </cell>
          <cell r="BI205">
            <v>0</v>
          </cell>
          <cell r="BJ205">
            <v>1965</v>
          </cell>
          <cell r="BK205">
            <v>1965</v>
          </cell>
          <cell r="BL205">
            <v>0</v>
          </cell>
          <cell r="BM205">
            <v>-3.2932891088698852</v>
          </cell>
          <cell r="BN205">
            <v>-3.2932891088698852</v>
          </cell>
          <cell r="BO205">
            <v>-3.2932891088698852</v>
          </cell>
          <cell r="BR205">
            <v>0</v>
          </cell>
          <cell r="BS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AZ206">
            <v>0</v>
          </cell>
          <cell r="BA206">
            <v>0</v>
          </cell>
          <cell r="BB206">
            <v>0</v>
          </cell>
          <cell r="BC206">
            <v>0</v>
          </cell>
          <cell r="BD206">
            <v>0</v>
          </cell>
          <cell r="BE206">
            <v>0</v>
          </cell>
          <cell r="BF206">
            <v>0</v>
          </cell>
          <cell r="BG206">
            <v>0</v>
          </cell>
          <cell r="BI206">
            <v>0</v>
          </cell>
          <cell r="BJ206">
            <v>0</v>
          </cell>
          <cell r="BK206">
            <v>0</v>
          </cell>
          <cell r="BL206">
            <v>0</v>
          </cell>
          <cell r="BM206">
            <v>0</v>
          </cell>
          <cell r="BN206">
            <v>0</v>
          </cell>
          <cell r="BO206">
            <v>0</v>
          </cell>
          <cell r="BR206">
            <v>0</v>
          </cell>
          <cell r="BS206">
            <v>197</v>
          </cell>
        </row>
        <row r="207">
          <cell r="A207">
            <v>198</v>
          </cell>
          <cell r="B207">
            <v>198</v>
          </cell>
          <cell r="C207" t="str">
            <v>NATICK</v>
          </cell>
          <cell r="D207">
            <v>36.42099792099792</v>
          </cell>
          <cell r="E207">
            <v>398706</v>
          </cell>
          <cell r="F207">
            <v>31244</v>
          </cell>
          <cell r="G207">
            <v>429950</v>
          </cell>
          <cell r="I207">
            <v>0</v>
          </cell>
          <cell r="J207">
            <v>0</v>
          </cell>
          <cell r="K207">
            <v>31244</v>
          </cell>
          <cell r="L207">
            <v>31244</v>
          </cell>
          <cell r="N207">
            <v>398706</v>
          </cell>
          <cell r="P207">
            <v>11793</v>
          </cell>
          <cell r="Q207">
            <v>0</v>
          </cell>
          <cell r="R207">
            <v>32128</v>
          </cell>
          <cell r="S207">
            <v>43037</v>
          </cell>
          <cell r="U207">
            <v>70369.25</v>
          </cell>
          <cell r="V207">
            <v>0</v>
          </cell>
          <cell r="W207">
            <v>198</v>
          </cell>
          <cell r="X207">
            <v>36.42099792099792</v>
          </cell>
          <cell r="Y207">
            <v>398706</v>
          </cell>
          <cell r="Z207">
            <v>0</v>
          </cell>
          <cell r="AA207">
            <v>398706</v>
          </cell>
          <cell r="AB207">
            <v>31244</v>
          </cell>
          <cell r="AC207">
            <v>429950</v>
          </cell>
          <cell r="AD207">
            <v>10909</v>
          </cell>
          <cell r="AE207">
            <v>884</v>
          </cell>
          <cell r="AF207">
            <v>11793</v>
          </cell>
          <cell r="AG207">
            <v>441743</v>
          </cell>
          <cell r="AI207">
            <v>198</v>
          </cell>
          <cell r="AJ207">
            <v>198</v>
          </cell>
          <cell r="AK207" t="str">
            <v>NATICK</v>
          </cell>
          <cell r="AL207">
            <v>398706</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AZ207">
            <v>0</v>
          </cell>
          <cell r="BA207">
            <v>0</v>
          </cell>
          <cell r="BB207">
            <v>0</v>
          </cell>
          <cell r="BC207">
            <v>0</v>
          </cell>
          <cell r="BD207">
            <v>0</v>
          </cell>
          <cell r="BE207">
            <v>0</v>
          </cell>
          <cell r="BF207">
            <v>0</v>
          </cell>
          <cell r="BG207">
            <v>0</v>
          </cell>
          <cell r="BI207">
            <v>0</v>
          </cell>
          <cell r="BJ207">
            <v>0</v>
          </cell>
          <cell r="BK207">
            <v>0</v>
          </cell>
          <cell r="BL207">
            <v>0</v>
          </cell>
          <cell r="BM207">
            <v>0</v>
          </cell>
          <cell r="BN207">
            <v>0</v>
          </cell>
          <cell r="BO207">
            <v>0</v>
          </cell>
          <cell r="BR207">
            <v>0</v>
          </cell>
          <cell r="BS207">
            <v>198</v>
          </cell>
        </row>
        <row r="208">
          <cell r="A208">
            <v>199</v>
          </cell>
          <cell r="B208">
            <v>199</v>
          </cell>
          <cell r="C208" t="str">
            <v>NEEDHAM</v>
          </cell>
          <cell r="D208">
            <v>1.7142857142857144</v>
          </cell>
          <cell r="E208">
            <v>25475</v>
          </cell>
          <cell r="F208">
            <v>1460</v>
          </cell>
          <cell r="G208">
            <v>26935</v>
          </cell>
          <cell r="I208">
            <v>0</v>
          </cell>
          <cell r="J208">
            <v>0</v>
          </cell>
          <cell r="K208">
            <v>1460</v>
          </cell>
          <cell r="L208">
            <v>1460</v>
          </cell>
          <cell r="N208">
            <v>25475</v>
          </cell>
          <cell r="P208">
            <v>0</v>
          </cell>
          <cell r="Q208">
            <v>0</v>
          </cell>
          <cell r="R208">
            <v>1460</v>
          </cell>
          <cell r="S208">
            <v>1460</v>
          </cell>
          <cell r="U208">
            <v>18835.25</v>
          </cell>
          <cell r="V208">
            <v>0</v>
          </cell>
          <cell r="W208">
            <v>199</v>
          </cell>
          <cell r="X208">
            <v>1.7142857142857144</v>
          </cell>
          <cell r="Y208">
            <v>25475</v>
          </cell>
          <cell r="Z208">
            <v>0</v>
          </cell>
          <cell r="AA208">
            <v>25475</v>
          </cell>
          <cell r="AB208">
            <v>1460</v>
          </cell>
          <cell r="AC208">
            <v>26935</v>
          </cell>
          <cell r="AD208">
            <v>0</v>
          </cell>
          <cell r="AE208">
            <v>0</v>
          </cell>
          <cell r="AF208">
            <v>0</v>
          </cell>
          <cell r="AG208">
            <v>26935</v>
          </cell>
          <cell r="AI208">
            <v>199</v>
          </cell>
          <cell r="AJ208">
            <v>199</v>
          </cell>
          <cell r="AK208" t="str">
            <v>NEEDHAM</v>
          </cell>
          <cell r="AL208">
            <v>25475</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AZ208">
            <v>0</v>
          </cell>
          <cell r="BA208">
            <v>0</v>
          </cell>
          <cell r="BB208">
            <v>0</v>
          </cell>
          <cell r="BC208">
            <v>0</v>
          </cell>
          <cell r="BD208">
            <v>0</v>
          </cell>
          <cell r="BE208">
            <v>0</v>
          </cell>
          <cell r="BF208">
            <v>0</v>
          </cell>
          <cell r="BG208">
            <v>0</v>
          </cell>
          <cell r="BI208">
            <v>0</v>
          </cell>
          <cell r="BJ208">
            <v>0</v>
          </cell>
          <cell r="BK208">
            <v>0</v>
          </cell>
          <cell r="BL208">
            <v>0</v>
          </cell>
          <cell r="BM208">
            <v>0</v>
          </cell>
          <cell r="BN208">
            <v>0</v>
          </cell>
          <cell r="BO208">
            <v>0</v>
          </cell>
          <cell r="BR208">
            <v>0</v>
          </cell>
          <cell r="BS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AZ209">
            <v>0</v>
          </cell>
          <cell r="BA209">
            <v>0</v>
          </cell>
          <cell r="BB209">
            <v>0</v>
          </cell>
          <cell r="BC209">
            <v>0</v>
          </cell>
          <cell r="BD209">
            <v>0</v>
          </cell>
          <cell r="BE209">
            <v>0</v>
          </cell>
          <cell r="BF209">
            <v>0</v>
          </cell>
          <cell r="BG209">
            <v>0</v>
          </cell>
          <cell r="BI209">
            <v>0</v>
          </cell>
          <cell r="BJ209">
            <v>0</v>
          </cell>
          <cell r="BK209">
            <v>0</v>
          </cell>
          <cell r="BL209">
            <v>0</v>
          </cell>
          <cell r="BM209">
            <v>0</v>
          </cell>
          <cell r="BN209">
            <v>0</v>
          </cell>
          <cell r="BO209">
            <v>0</v>
          </cell>
          <cell r="BR209">
            <v>0</v>
          </cell>
          <cell r="BS209">
            <v>200</v>
          </cell>
        </row>
        <row r="210">
          <cell r="A210">
            <v>201</v>
          </cell>
          <cell r="B210">
            <v>201</v>
          </cell>
          <cell r="C210" t="str">
            <v>NEW BEDFORD</v>
          </cell>
          <cell r="D210">
            <v>904.32117632404618</v>
          </cell>
          <cell r="E210">
            <v>10319589</v>
          </cell>
          <cell r="F210">
            <v>798943</v>
          </cell>
          <cell r="G210">
            <v>11118532</v>
          </cell>
          <cell r="I210">
            <v>1090361.1616418974</v>
          </cell>
          <cell r="J210">
            <v>0.45842963100160222</v>
          </cell>
          <cell r="K210">
            <v>798943</v>
          </cell>
          <cell r="L210">
            <v>1889304.1616418974</v>
          </cell>
          <cell r="N210">
            <v>9229227.8383581024</v>
          </cell>
          <cell r="P210">
            <v>60229</v>
          </cell>
          <cell r="Q210">
            <v>1090361.1616418974</v>
          </cell>
          <cell r="R210">
            <v>802777</v>
          </cell>
          <cell r="S210">
            <v>1949533.1616418974</v>
          </cell>
          <cell r="U210">
            <v>3237642.0811324446</v>
          </cell>
          <cell r="V210">
            <v>0</v>
          </cell>
          <cell r="W210">
            <v>201</v>
          </cell>
          <cell r="X210">
            <v>904.32117632404618</v>
          </cell>
          <cell r="Y210">
            <v>10319589</v>
          </cell>
          <cell r="Z210">
            <v>0</v>
          </cell>
          <cell r="AA210">
            <v>10319589</v>
          </cell>
          <cell r="AB210">
            <v>798943</v>
          </cell>
          <cell r="AC210">
            <v>11118532</v>
          </cell>
          <cell r="AD210">
            <v>56395</v>
          </cell>
          <cell r="AE210">
            <v>3834</v>
          </cell>
          <cell r="AF210">
            <v>60229</v>
          </cell>
          <cell r="AG210">
            <v>11178761</v>
          </cell>
          <cell r="AI210">
            <v>201</v>
          </cell>
          <cell r="AJ210">
            <v>201</v>
          </cell>
          <cell r="AK210" t="str">
            <v>NEW BEDFORD</v>
          </cell>
          <cell r="AL210">
            <v>10319589</v>
          </cell>
          <cell r="AM210">
            <v>9088981</v>
          </cell>
          <cell r="AN210">
            <v>1230608</v>
          </cell>
          <cell r="AO210">
            <v>414446.25</v>
          </cell>
          <cell r="AP210">
            <v>141183.25</v>
          </cell>
          <cell r="AQ210">
            <v>172971.75</v>
          </cell>
          <cell r="AR210">
            <v>335677.75</v>
          </cell>
          <cell r="AS210">
            <v>84977.25</v>
          </cell>
          <cell r="AT210">
            <v>-1394.1688675556798</v>
          </cell>
          <cell r="AU210">
            <v>2378470.0811324446</v>
          </cell>
          <cell r="AV210">
            <v>1090361.1616418974</v>
          </cell>
          <cell r="AX210">
            <v>201</v>
          </cell>
          <cell r="AY210" t="str">
            <v>NEW BEDFORD</v>
          </cell>
          <cell r="AZ210">
            <v>0</v>
          </cell>
          <cell r="BA210">
            <v>0</v>
          </cell>
          <cell r="BB210">
            <v>0</v>
          </cell>
          <cell r="BC210">
            <v>0</v>
          </cell>
          <cell r="BD210">
            <v>0</v>
          </cell>
          <cell r="BE210">
            <v>0</v>
          </cell>
          <cell r="BF210">
            <v>0</v>
          </cell>
          <cell r="BG210">
            <v>0</v>
          </cell>
          <cell r="BI210">
            <v>0</v>
          </cell>
          <cell r="BJ210">
            <v>1230608</v>
          </cell>
          <cell r="BK210">
            <v>1230608</v>
          </cell>
          <cell r="BL210">
            <v>0</v>
          </cell>
          <cell r="BM210">
            <v>-1394.1688675556798</v>
          </cell>
          <cell r="BN210">
            <v>-1394.1688675556798</v>
          </cell>
          <cell r="BO210">
            <v>-1394.1688675556798</v>
          </cell>
          <cell r="BR210">
            <v>0</v>
          </cell>
          <cell r="BS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AZ211">
            <v>0</v>
          </cell>
          <cell r="BA211">
            <v>0</v>
          </cell>
          <cell r="BB211">
            <v>0</v>
          </cell>
          <cell r="BC211">
            <v>0</v>
          </cell>
          <cell r="BD211">
            <v>0</v>
          </cell>
          <cell r="BE211">
            <v>0</v>
          </cell>
          <cell r="BF211">
            <v>0</v>
          </cell>
          <cell r="BG211">
            <v>0</v>
          </cell>
          <cell r="BI211">
            <v>0</v>
          </cell>
          <cell r="BJ211">
            <v>0</v>
          </cell>
          <cell r="BK211">
            <v>0</v>
          </cell>
          <cell r="BL211">
            <v>0</v>
          </cell>
          <cell r="BM211">
            <v>0</v>
          </cell>
          <cell r="BN211">
            <v>0</v>
          </cell>
          <cell r="BO211">
            <v>0</v>
          </cell>
          <cell r="BR211">
            <v>0</v>
          </cell>
          <cell r="BS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AZ212">
            <v>0</v>
          </cell>
          <cell r="BA212">
            <v>0</v>
          </cell>
          <cell r="BB212">
            <v>0</v>
          </cell>
          <cell r="BC212">
            <v>0</v>
          </cell>
          <cell r="BD212">
            <v>0</v>
          </cell>
          <cell r="BE212">
            <v>0</v>
          </cell>
          <cell r="BF212">
            <v>0</v>
          </cell>
          <cell r="BG212">
            <v>0</v>
          </cell>
          <cell r="BI212">
            <v>0</v>
          </cell>
          <cell r="BJ212">
            <v>0</v>
          </cell>
          <cell r="BK212">
            <v>0</v>
          </cell>
          <cell r="BL212">
            <v>0</v>
          </cell>
          <cell r="BM212">
            <v>0</v>
          </cell>
          <cell r="BN212">
            <v>0</v>
          </cell>
          <cell r="BO212">
            <v>0</v>
          </cell>
          <cell r="BR212">
            <v>0</v>
          </cell>
          <cell r="BS212">
            <v>203</v>
          </cell>
        </row>
        <row r="213">
          <cell r="A213">
            <v>204</v>
          </cell>
          <cell r="B213">
            <v>206</v>
          </cell>
          <cell r="C213" t="str">
            <v>NEWBURYPORT</v>
          </cell>
          <cell r="D213">
            <v>155.92361111111109</v>
          </cell>
          <cell r="E213">
            <v>1853197</v>
          </cell>
          <cell r="F213">
            <v>138347</v>
          </cell>
          <cell r="G213">
            <v>1991544</v>
          </cell>
          <cell r="I213">
            <v>0</v>
          </cell>
          <cell r="J213">
            <v>0</v>
          </cell>
          <cell r="K213">
            <v>138347</v>
          </cell>
          <cell r="L213">
            <v>138347</v>
          </cell>
          <cell r="N213">
            <v>1853197</v>
          </cell>
          <cell r="P213">
            <v>12855</v>
          </cell>
          <cell r="Q213">
            <v>0</v>
          </cell>
          <cell r="R213">
            <v>139240</v>
          </cell>
          <cell r="S213">
            <v>151202</v>
          </cell>
          <cell r="U213">
            <v>307861.5</v>
          </cell>
          <cell r="V213">
            <v>0</v>
          </cell>
          <cell r="W213">
            <v>204</v>
          </cell>
          <cell r="X213">
            <v>155.92361111111109</v>
          </cell>
          <cell r="Y213">
            <v>1853197</v>
          </cell>
          <cell r="Z213">
            <v>0</v>
          </cell>
          <cell r="AA213">
            <v>1853197</v>
          </cell>
          <cell r="AB213">
            <v>138347</v>
          </cell>
          <cell r="AC213">
            <v>1991544</v>
          </cell>
          <cell r="AD213">
            <v>11962</v>
          </cell>
          <cell r="AE213">
            <v>893</v>
          </cell>
          <cell r="AF213">
            <v>12855</v>
          </cell>
          <cell r="AG213">
            <v>2004399</v>
          </cell>
          <cell r="AI213">
            <v>204</v>
          </cell>
          <cell r="AJ213">
            <v>206</v>
          </cell>
          <cell r="AK213" t="str">
            <v>NEWBURYPORT</v>
          </cell>
          <cell r="AL213">
            <v>1853197</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AZ213">
            <v>0</v>
          </cell>
          <cell r="BA213">
            <v>0</v>
          </cell>
          <cell r="BB213">
            <v>0</v>
          </cell>
          <cell r="BC213">
            <v>0</v>
          </cell>
          <cell r="BD213">
            <v>0</v>
          </cell>
          <cell r="BE213">
            <v>0</v>
          </cell>
          <cell r="BF213">
            <v>0</v>
          </cell>
          <cell r="BG213">
            <v>0</v>
          </cell>
          <cell r="BI213">
            <v>0</v>
          </cell>
          <cell r="BJ213">
            <v>0</v>
          </cell>
          <cell r="BK213">
            <v>0</v>
          </cell>
          <cell r="BL213">
            <v>0</v>
          </cell>
          <cell r="BM213">
            <v>0</v>
          </cell>
          <cell r="BN213">
            <v>0</v>
          </cell>
          <cell r="BO213">
            <v>0</v>
          </cell>
          <cell r="BR213">
            <v>0</v>
          </cell>
          <cell r="BS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AZ214">
            <v>0</v>
          </cell>
          <cell r="BA214">
            <v>0</v>
          </cell>
          <cell r="BB214">
            <v>0</v>
          </cell>
          <cell r="BC214">
            <v>0</v>
          </cell>
          <cell r="BD214">
            <v>0</v>
          </cell>
          <cell r="BE214">
            <v>0</v>
          </cell>
          <cell r="BF214">
            <v>0</v>
          </cell>
          <cell r="BG214">
            <v>0</v>
          </cell>
          <cell r="BI214">
            <v>0</v>
          </cell>
          <cell r="BJ214">
            <v>0</v>
          </cell>
          <cell r="BK214">
            <v>0</v>
          </cell>
          <cell r="BL214">
            <v>0</v>
          </cell>
          <cell r="BM214">
            <v>0</v>
          </cell>
          <cell r="BN214">
            <v>0</v>
          </cell>
          <cell r="BO214">
            <v>0</v>
          </cell>
          <cell r="BR214">
            <v>0</v>
          </cell>
          <cell r="BS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AZ215">
            <v>0</v>
          </cell>
          <cell r="BA215">
            <v>0</v>
          </cell>
          <cell r="BB215">
            <v>0</v>
          </cell>
          <cell r="BC215">
            <v>0</v>
          </cell>
          <cell r="BD215">
            <v>0</v>
          </cell>
          <cell r="BE215">
            <v>0</v>
          </cell>
          <cell r="BF215">
            <v>0</v>
          </cell>
          <cell r="BG215">
            <v>0</v>
          </cell>
          <cell r="BI215">
            <v>0</v>
          </cell>
          <cell r="BJ215">
            <v>0</v>
          </cell>
          <cell r="BK215">
            <v>0</v>
          </cell>
          <cell r="BL215">
            <v>0</v>
          </cell>
          <cell r="BM215">
            <v>0</v>
          </cell>
          <cell r="BN215">
            <v>0</v>
          </cell>
          <cell r="BO215">
            <v>0</v>
          </cell>
          <cell r="BR215">
            <v>0</v>
          </cell>
          <cell r="BS215">
            <v>206</v>
          </cell>
        </row>
        <row r="216">
          <cell r="A216">
            <v>207</v>
          </cell>
          <cell r="B216">
            <v>207</v>
          </cell>
          <cell r="C216" t="str">
            <v>NEWTON</v>
          </cell>
          <cell r="D216">
            <v>7.4518272425249172</v>
          </cell>
          <cell r="E216">
            <v>117516</v>
          </cell>
          <cell r="F216">
            <v>6595</v>
          </cell>
          <cell r="G216">
            <v>124111</v>
          </cell>
          <cell r="I216">
            <v>51991.559773035762</v>
          </cell>
          <cell r="J216">
            <v>0.88208000700749489</v>
          </cell>
          <cell r="K216">
            <v>6595</v>
          </cell>
          <cell r="L216">
            <v>58586.559773035762</v>
          </cell>
          <cell r="N216">
            <v>65524.440226964238</v>
          </cell>
          <cell r="P216">
            <v>0</v>
          </cell>
          <cell r="Q216">
            <v>51991.559773035762</v>
          </cell>
          <cell r="R216">
            <v>6595</v>
          </cell>
          <cell r="S216">
            <v>58586.559773035762</v>
          </cell>
          <cell r="U216">
            <v>65537</v>
          </cell>
          <cell r="V216">
            <v>0</v>
          </cell>
          <cell r="W216">
            <v>207</v>
          </cell>
          <cell r="X216">
            <v>7.4518272425249172</v>
          </cell>
          <cell r="Y216">
            <v>117516</v>
          </cell>
          <cell r="Z216">
            <v>0</v>
          </cell>
          <cell r="AA216">
            <v>117516</v>
          </cell>
          <cell r="AB216">
            <v>6595</v>
          </cell>
          <cell r="AC216">
            <v>124111</v>
          </cell>
          <cell r="AD216">
            <v>0</v>
          </cell>
          <cell r="AE216">
            <v>0</v>
          </cell>
          <cell r="AF216">
            <v>0</v>
          </cell>
          <cell r="AG216">
            <v>124111</v>
          </cell>
          <cell r="AI216">
            <v>207</v>
          </cell>
          <cell r="AJ216">
            <v>207</v>
          </cell>
          <cell r="AK216" t="str">
            <v>NEWTON</v>
          </cell>
          <cell r="AL216">
            <v>117516</v>
          </cell>
          <cell r="AM216">
            <v>58912</v>
          </cell>
          <cell r="AN216">
            <v>58604</v>
          </cell>
          <cell r="AO216">
            <v>0</v>
          </cell>
          <cell r="AP216">
            <v>338</v>
          </cell>
          <cell r="AQ216">
            <v>0</v>
          </cell>
          <cell r="AR216">
            <v>0</v>
          </cell>
          <cell r="AS216">
            <v>0</v>
          </cell>
          <cell r="AT216">
            <v>0</v>
          </cell>
          <cell r="AU216">
            <v>58942</v>
          </cell>
          <cell r="AV216">
            <v>51991.559773035762</v>
          </cell>
          <cell r="AX216">
            <v>207</v>
          </cell>
          <cell r="AY216" t="str">
            <v>NEWTON</v>
          </cell>
          <cell r="AZ216">
            <v>0</v>
          </cell>
          <cell r="BA216">
            <v>0</v>
          </cell>
          <cell r="BB216">
            <v>0</v>
          </cell>
          <cell r="BC216">
            <v>0</v>
          </cell>
          <cell r="BD216">
            <v>0</v>
          </cell>
          <cell r="BE216">
            <v>0</v>
          </cell>
          <cell r="BF216">
            <v>0</v>
          </cell>
          <cell r="BG216">
            <v>0</v>
          </cell>
          <cell r="BI216">
            <v>0</v>
          </cell>
          <cell r="BJ216">
            <v>58604</v>
          </cell>
          <cell r="BK216">
            <v>58604</v>
          </cell>
          <cell r="BL216">
            <v>0</v>
          </cell>
          <cell r="BM216">
            <v>0</v>
          </cell>
          <cell r="BN216">
            <v>0</v>
          </cell>
          <cell r="BO216">
            <v>0</v>
          </cell>
          <cell r="BR216">
            <v>0</v>
          </cell>
          <cell r="BS216">
            <v>207</v>
          </cell>
        </row>
        <row r="217">
          <cell r="A217">
            <v>208</v>
          </cell>
          <cell r="B217">
            <v>208</v>
          </cell>
          <cell r="C217" t="str">
            <v>NORFOLK</v>
          </cell>
          <cell r="D217">
            <v>4</v>
          </cell>
          <cell r="E217">
            <v>80900</v>
          </cell>
          <cell r="F217">
            <v>3572</v>
          </cell>
          <cell r="G217">
            <v>84472</v>
          </cell>
          <cell r="I217">
            <v>48109.264523276812</v>
          </cell>
          <cell r="J217">
            <v>0.8036201791657831</v>
          </cell>
          <cell r="K217">
            <v>3572</v>
          </cell>
          <cell r="L217">
            <v>51681.264523276812</v>
          </cell>
          <cell r="N217">
            <v>32790.735476723188</v>
          </cell>
          <cell r="P217">
            <v>0</v>
          </cell>
          <cell r="Q217">
            <v>48109.264523276812</v>
          </cell>
          <cell r="R217">
            <v>3572</v>
          </cell>
          <cell r="S217">
            <v>51681.264523276812</v>
          </cell>
          <cell r="U217">
            <v>63437.675067066841</v>
          </cell>
          <cell r="V217">
            <v>0</v>
          </cell>
          <cell r="W217">
            <v>208</v>
          </cell>
          <cell r="X217">
            <v>4</v>
          </cell>
          <cell r="Y217">
            <v>80900</v>
          </cell>
          <cell r="Z217">
            <v>0</v>
          </cell>
          <cell r="AA217">
            <v>80900</v>
          </cell>
          <cell r="AB217">
            <v>3572</v>
          </cell>
          <cell r="AC217">
            <v>84472</v>
          </cell>
          <cell r="AD217">
            <v>0</v>
          </cell>
          <cell r="AE217">
            <v>0</v>
          </cell>
          <cell r="AF217">
            <v>0</v>
          </cell>
          <cell r="AG217">
            <v>84472</v>
          </cell>
          <cell r="AI217">
            <v>208</v>
          </cell>
          <cell r="AJ217">
            <v>208</v>
          </cell>
          <cell r="AK217" t="str">
            <v>NORFOLK</v>
          </cell>
          <cell r="AL217">
            <v>80900</v>
          </cell>
          <cell r="AM217">
            <v>26670</v>
          </cell>
          <cell r="AN217">
            <v>54230</v>
          </cell>
          <cell r="AO217">
            <v>542.5</v>
          </cell>
          <cell r="AP217">
            <v>5095</v>
          </cell>
          <cell r="AQ217">
            <v>0</v>
          </cell>
          <cell r="AR217">
            <v>0</v>
          </cell>
          <cell r="AS217">
            <v>0</v>
          </cell>
          <cell r="AT217">
            <v>-1.8249329331579247</v>
          </cell>
          <cell r="AU217">
            <v>59865.675067066841</v>
          </cell>
          <cell r="AV217">
            <v>48109.264523276812</v>
          </cell>
          <cell r="AX217">
            <v>208</v>
          </cell>
          <cell r="AY217" t="str">
            <v>NORFOLK</v>
          </cell>
          <cell r="AZ217">
            <v>0</v>
          </cell>
          <cell r="BA217">
            <v>0</v>
          </cell>
          <cell r="BB217">
            <v>0</v>
          </cell>
          <cell r="BC217">
            <v>0</v>
          </cell>
          <cell r="BD217">
            <v>0</v>
          </cell>
          <cell r="BE217">
            <v>0</v>
          </cell>
          <cell r="BF217">
            <v>0</v>
          </cell>
          <cell r="BG217">
            <v>0</v>
          </cell>
          <cell r="BI217">
            <v>0</v>
          </cell>
          <cell r="BJ217">
            <v>54230</v>
          </cell>
          <cell r="BK217">
            <v>54230</v>
          </cell>
          <cell r="BL217">
            <v>0</v>
          </cell>
          <cell r="BM217">
            <v>-1.8249329331579247</v>
          </cell>
          <cell r="BN217">
            <v>-1.8249329331579247</v>
          </cell>
          <cell r="BO217">
            <v>-1.8249329331579247</v>
          </cell>
          <cell r="BR217">
            <v>0</v>
          </cell>
          <cell r="BS217">
            <v>208</v>
          </cell>
        </row>
        <row r="218">
          <cell r="A218">
            <v>209</v>
          </cell>
          <cell r="B218">
            <v>209</v>
          </cell>
          <cell r="C218" t="str">
            <v>NORTH ADAMS</v>
          </cell>
          <cell r="D218">
            <v>52.288590604026858</v>
          </cell>
          <cell r="E218">
            <v>657580</v>
          </cell>
          <cell r="F218">
            <v>46695</v>
          </cell>
          <cell r="G218">
            <v>704275</v>
          </cell>
          <cell r="I218">
            <v>0</v>
          </cell>
          <cell r="J218">
            <v>0</v>
          </cell>
          <cell r="K218">
            <v>46695</v>
          </cell>
          <cell r="L218">
            <v>46695</v>
          </cell>
          <cell r="N218">
            <v>657580</v>
          </cell>
          <cell r="P218">
            <v>0</v>
          </cell>
          <cell r="Q218">
            <v>0</v>
          </cell>
          <cell r="R218">
            <v>46695</v>
          </cell>
          <cell r="S218">
            <v>46695</v>
          </cell>
          <cell r="U218">
            <v>80491</v>
          </cell>
          <cell r="V218">
            <v>0</v>
          </cell>
          <cell r="W218">
            <v>209</v>
          </cell>
          <cell r="X218">
            <v>52.288590604026858</v>
          </cell>
          <cell r="Y218">
            <v>657580</v>
          </cell>
          <cell r="Z218">
            <v>0</v>
          </cell>
          <cell r="AA218">
            <v>657580</v>
          </cell>
          <cell r="AB218">
            <v>46695</v>
          </cell>
          <cell r="AC218">
            <v>704275</v>
          </cell>
          <cell r="AD218">
            <v>0</v>
          </cell>
          <cell r="AE218">
            <v>0</v>
          </cell>
          <cell r="AF218">
            <v>0</v>
          </cell>
          <cell r="AG218">
            <v>704275</v>
          </cell>
          <cell r="AI218">
            <v>209</v>
          </cell>
          <cell r="AJ218">
            <v>209</v>
          </cell>
          <cell r="AK218" t="str">
            <v>NORTH ADAMS</v>
          </cell>
          <cell r="AL218">
            <v>657580</v>
          </cell>
          <cell r="AM218">
            <v>672094</v>
          </cell>
          <cell r="AN218">
            <v>0</v>
          </cell>
          <cell r="AO218">
            <v>0</v>
          </cell>
          <cell r="AP218">
            <v>0</v>
          </cell>
          <cell r="AQ218">
            <v>33796</v>
          </cell>
          <cell r="AR218">
            <v>0</v>
          </cell>
          <cell r="AS218">
            <v>0</v>
          </cell>
          <cell r="AT218">
            <v>0</v>
          </cell>
          <cell r="AU218">
            <v>33796</v>
          </cell>
          <cell r="AV218">
            <v>0</v>
          </cell>
          <cell r="AX218">
            <v>209</v>
          </cell>
          <cell r="AY218" t="str">
            <v>NORTH ADAMS</v>
          </cell>
          <cell r="AZ218">
            <v>0</v>
          </cell>
          <cell r="BA218">
            <v>0</v>
          </cell>
          <cell r="BB218">
            <v>0</v>
          </cell>
          <cell r="BC218">
            <v>0</v>
          </cell>
          <cell r="BD218">
            <v>0</v>
          </cell>
          <cell r="BE218">
            <v>0</v>
          </cell>
          <cell r="BF218">
            <v>0</v>
          </cell>
          <cell r="BG218">
            <v>0</v>
          </cell>
          <cell r="BI218">
            <v>0</v>
          </cell>
          <cell r="BJ218">
            <v>0</v>
          </cell>
          <cell r="BK218">
            <v>0</v>
          </cell>
          <cell r="BL218">
            <v>0</v>
          </cell>
          <cell r="BM218">
            <v>0</v>
          </cell>
          <cell r="BN218">
            <v>0</v>
          </cell>
          <cell r="BO218">
            <v>0</v>
          </cell>
          <cell r="BR218">
            <v>0</v>
          </cell>
          <cell r="BS218">
            <v>209</v>
          </cell>
        </row>
        <row r="219">
          <cell r="A219">
            <v>210</v>
          </cell>
          <cell r="B219">
            <v>214</v>
          </cell>
          <cell r="C219" t="str">
            <v>NORTHAMPTON</v>
          </cell>
          <cell r="D219">
            <v>200.72309589746985</v>
          </cell>
          <cell r="E219">
            <v>2187364</v>
          </cell>
          <cell r="F219">
            <v>171850</v>
          </cell>
          <cell r="G219">
            <v>2359214</v>
          </cell>
          <cell r="I219">
            <v>100246.98745035146</v>
          </cell>
          <cell r="J219">
            <v>0.33710984382959464</v>
          </cell>
          <cell r="K219">
            <v>171850</v>
          </cell>
          <cell r="L219">
            <v>272096.98745035147</v>
          </cell>
          <cell r="N219">
            <v>2087117.0125496485</v>
          </cell>
          <cell r="P219">
            <v>102456</v>
          </cell>
          <cell r="Q219">
            <v>100246.98745035146</v>
          </cell>
          <cell r="R219">
            <v>178970</v>
          </cell>
          <cell r="S219">
            <v>374552.98745035147</v>
          </cell>
          <cell r="U219">
            <v>571677.87829206558</v>
          </cell>
          <cell r="V219">
            <v>0</v>
          </cell>
          <cell r="W219">
            <v>210</v>
          </cell>
          <cell r="X219">
            <v>200.72309589746985</v>
          </cell>
          <cell r="Y219">
            <v>2187364</v>
          </cell>
          <cell r="Z219">
            <v>0</v>
          </cell>
          <cell r="AA219">
            <v>2187364</v>
          </cell>
          <cell r="AB219">
            <v>171850</v>
          </cell>
          <cell r="AC219">
            <v>2359214</v>
          </cell>
          <cell r="AD219">
            <v>95336</v>
          </cell>
          <cell r="AE219">
            <v>7120</v>
          </cell>
          <cell r="AF219">
            <v>102456</v>
          </cell>
          <cell r="AG219">
            <v>2461670</v>
          </cell>
          <cell r="AI219">
            <v>210</v>
          </cell>
          <cell r="AJ219">
            <v>214</v>
          </cell>
          <cell r="AK219" t="str">
            <v>NORTHAMPTON</v>
          </cell>
          <cell r="AL219">
            <v>2187364</v>
          </cell>
          <cell r="AM219">
            <v>2074184</v>
          </cell>
          <cell r="AN219">
            <v>113180</v>
          </cell>
          <cell r="AO219">
            <v>48342.75</v>
          </cell>
          <cell r="AP219">
            <v>31722.75</v>
          </cell>
          <cell r="AQ219">
            <v>5776.75</v>
          </cell>
          <cell r="AR219">
            <v>39572.25</v>
          </cell>
          <cell r="AS219">
            <v>58940</v>
          </cell>
          <cell r="AT219">
            <v>-162.62170793444966</v>
          </cell>
          <cell r="AU219">
            <v>297371.87829206558</v>
          </cell>
          <cell r="AV219">
            <v>100246.98745035146</v>
          </cell>
          <cell r="AX219">
            <v>210</v>
          </cell>
          <cell r="AY219" t="str">
            <v>NORTHAMPTON</v>
          </cell>
          <cell r="AZ219">
            <v>0</v>
          </cell>
          <cell r="BA219">
            <v>0</v>
          </cell>
          <cell r="BB219">
            <v>0</v>
          </cell>
          <cell r="BC219">
            <v>0</v>
          </cell>
          <cell r="BD219">
            <v>0</v>
          </cell>
          <cell r="BE219">
            <v>0</v>
          </cell>
          <cell r="BF219">
            <v>0</v>
          </cell>
          <cell r="BG219">
            <v>0</v>
          </cell>
          <cell r="BI219">
            <v>0</v>
          </cell>
          <cell r="BJ219">
            <v>113180</v>
          </cell>
          <cell r="BK219">
            <v>113180</v>
          </cell>
          <cell r="BL219">
            <v>0</v>
          </cell>
          <cell r="BM219">
            <v>-162.62170793444966</v>
          </cell>
          <cell r="BN219">
            <v>-162.62170793444966</v>
          </cell>
          <cell r="BO219">
            <v>-162.62170793444966</v>
          </cell>
          <cell r="BR219">
            <v>0</v>
          </cell>
          <cell r="BS219">
            <v>210</v>
          </cell>
        </row>
        <row r="220">
          <cell r="A220">
            <v>211</v>
          </cell>
          <cell r="B220">
            <v>210</v>
          </cell>
          <cell r="C220" t="str">
            <v>NORTH ANDOVER</v>
          </cell>
          <cell r="D220">
            <v>5</v>
          </cell>
          <cell r="E220">
            <v>63740</v>
          </cell>
          <cell r="F220">
            <v>4465</v>
          </cell>
          <cell r="G220">
            <v>68205</v>
          </cell>
          <cell r="I220">
            <v>0</v>
          </cell>
          <cell r="J220">
            <v>0</v>
          </cell>
          <cell r="K220">
            <v>4465</v>
          </cell>
          <cell r="L220">
            <v>4465</v>
          </cell>
          <cell r="N220">
            <v>63740</v>
          </cell>
          <cell r="P220">
            <v>0</v>
          </cell>
          <cell r="Q220">
            <v>0</v>
          </cell>
          <cell r="R220">
            <v>4465</v>
          </cell>
          <cell r="S220">
            <v>4465</v>
          </cell>
          <cell r="U220">
            <v>25974.25</v>
          </cell>
          <cell r="V220">
            <v>0</v>
          </cell>
          <cell r="W220">
            <v>211</v>
          </cell>
          <cell r="X220">
            <v>5</v>
          </cell>
          <cell r="Y220">
            <v>63740</v>
          </cell>
          <cell r="Z220">
            <v>0</v>
          </cell>
          <cell r="AA220">
            <v>63740</v>
          </cell>
          <cell r="AB220">
            <v>4465</v>
          </cell>
          <cell r="AC220">
            <v>68205</v>
          </cell>
          <cell r="AD220">
            <v>0</v>
          </cell>
          <cell r="AE220">
            <v>0</v>
          </cell>
          <cell r="AF220">
            <v>0</v>
          </cell>
          <cell r="AG220">
            <v>68205</v>
          </cell>
          <cell r="AI220">
            <v>211</v>
          </cell>
          <cell r="AJ220">
            <v>210</v>
          </cell>
          <cell r="AK220" t="str">
            <v>NORTH ANDOVER</v>
          </cell>
          <cell r="AL220">
            <v>63740</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AZ220">
            <v>0</v>
          </cell>
          <cell r="BA220">
            <v>0</v>
          </cell>
          <cell r="BB220">
            <v>0</v>
          </cell>
          <cell r="BC220">
            <v>0</v>
          </cell>
          <cell r="BD220">
            <v>0</v>
          </cell>
          <cell r="BE220">
            <v>0</v>
          </cell>
          <cell r="BF220">
            <v>0</v>
          </cell>
          <cell r="BG220">
            <v>0</v>
          </cell>
          <cell r="BI220">
            <v>0</v>
          </cell>
          <cell r="BJ220">
            <v>0</v>
          </cell>
          <cell r="BK220">
            <v>0</v>
          </cell>
          <cell r="BL220">
            <v>0</v>
          </cell>
          <cell r="BM220">
            <v>0</v>
          </cell>
          <cell r="BN220">
            <v>0</v>
          </cell>
          <cell r="BO220">
            <v>0</v>
          </cell>
          <cell r="BR220">
            <v>0</v>
          </cell>
          <cell r="BS220">
            <v>211</v>
          </cell>
        </row>
        <row r="221">
          <cell r="A221">
            <v>212</v>
          </cell>
          <cell r="B221">
            <v>211</v>
          </cell>
          <cell r="C221" t="str">
            <v>NORTH ATTLEBOROUGH</v>
          </cell>
          <cell r="D221">
            <v>108.07241379310344</v>
          </cell>
          <cell r="E221">
            <v>1050589</v>
          </cell>
          <cell r="F221">
            <v>95615</v>
          </cell>
          <cell r="G221">
            <v>1146204</v>
          </cell>
          <cell r="I221">
            <v>116661.00943093261</v>
          </cell>
          <cell r="J221">
            <v>0.63699951271338728</v>
          </cell>
          <cell r="K221">
            <v>95615</v>
          </cell>
          <cell r="L221">
            <v>212276.00943093261</v>
          </cell>
          <cell r="N221">
            <v>933927.99056906742</v>
          </cell>
          <cell r="P221">
            <v>10696</v>
          </cell>
          <cell r="Q221">
            <v>116661.00943093261</v>
          </cell>
          <cell r="R221">
            <v>96508</v>
          </cell>
          <cell r="S221">
            <v>222972.00943093261</v>
          </cell>
          <cell r="U221">
            <v>289452.44218729297</v>
          </cell>
          <cell r="V221">
            <v>0</v>
          </cell>
          <cell r="W221">
            <v>212</v>
          </cell>
          <cell r="X221">
            <v>108.07241379310344</v>
          </cell>
          <cell r="Y221">
            <v>1050589</v>
          </cell>
          <cell r="Z221">
            <v>0</v>
          </cell>
          <cell r="AA221">
            <v>1050589</v>
          </cell>
          <cell r="AB221">
            <v>95615</v>
          </cell>
          <cell r="AC221">
            <v>1146204</v>
          </cell>
          <cell r="AD221">
            <v>9803</v>
          </cell>
          <cell r="AE221">
            <v>893</v>
          </cell>
          <cell r="AF221">
            <v>10696</v>
          </cell>
          <cell r="AG221">
            <v>1156900</v>
          </cell>
          <cell r="AI221">
            <v>212</v>
          </cell>
          <cell r="AJ221">
            <v>211</v>
          </cell>
          <cell r="AK221" t="str">
            <v>NORTH ATTLEBOROUGH</v>
          </cell>
          <cell r="AL221">
            <v>1050589</v>
          </cell>
          <cell r="AM221">
            <v>919054</v>
          </cell>
          <cell r="AN221">
            <v>131535</v>
          </cell>
          <cell r="AO221">
            <v>9678.5</v>
          </cell>
          <cell r="AP221">
            <v>26569.25</v>
          </cell>
          <cell r="AQ221">
            <v>15391.25</v>
          </cell>
          <cell r="AR221">
            <v>0</v>
          </cell>
          <cell r="AS221">
            <v>0</v>
          </cell>
          <cell r="AT221">
            <v>-32.55781270704756</v>
          </cell>
          <cell r="AU221">
            <v>183141.44218729297</v>
          </cell>
          <cell r="AV221">
            <v>116661.00943093261</v>
          </cell>
          <cell r="AX221">
            <v>212</v>
          </cell>
          <cell r="AY221" t="str">
            <v>NORTH ATTLEBOROUGH</v>
          </cell>
          <cell r="AZ221">
            <v>0</v>
          </cell>
          <cell r="BA221">
            <v>0</v>
          </cell>
          <cell r="BB221">
            <v>0</v>
          </cell>
          <cell r="BC221">
            <v>0</v>
          </cell>
          <cell r="BD221">
            <v>0</v>
          </cell>
          <cell r="BE221">
            <v>0</v>
          </cell>
          <cell r="BF221">
            <v>0</v>
          </cell>
          <cell r="BG221">
            <v>0</v>
          </cell>
          <cell r="BI221">
            <v>0</v>
          </cell>
          <cell r="BJ221">
            <v>131535</v>
          </cell>
          <cell r="BK221">
            <v>131535</v>
          </cell>
          <cell r="BL221">
            <v>0</v>
          </cell>
          <cell r="BM221">
            <v>-32.55781270704756</v>
          </cell>
          <cell r="BN221">
            <v>-32.55781270704756</v>
          </cell>
          <cell r="BO221">
            <v>-32.55781270704756</v>
          </cell>
          <cell r="BR221">
            <v>0</v>
          </cell>
          <cell r="BS221">
            <v>212</v>
          </cell>
        </row>
        <row r="222">
          <cell r="A222">
            <v>213</v>
          </cell>
          <cell r="B222">
            <v>215</v>
          </cell>
          <cell r="C222" t="str">
            <v>NORTHBOROUGH</v>
          </cell>
          <cell r="D222">
            <v>6</v>
          </cell>
          <cell r="E222">
            <v>78973</v>
          </cell>
          <cell r="F222">
            <v>5277</v>
          </cell>
          <cell r="G222">
            <v>84250</v>
          </cell>
          <cell r="I222">
            <v>1535.686812625843</v>
          </cell>
          <cell r="J222">
            <v>0.16523421698147656</v>
          </cell>
          <cell r="K222">
            <v>5277</v>
          </cell>
          <cell r="L222">
            <v>6812.6868126258432</v>
          </cell>
          <cell r="N222">
            <v>77437.313187374151</v>
          </cell>
          <cell r="P222">
            <v>0</v>
          </cell>
          <cell r="Q222">
            <v>1535.686812625843</v>
          </cell>
          <cell r="R222">
            <v>5277</v>
          </cell>
          <cell r="S222">
            <v>6812.6868126258432</v>
          </cell>
          <cell r="U222">
            <v>14571</v>
          </cell>
          <cell r="V222">
            <v>0</v>
          </cell>
          <cell r="W222">
            <v>213</v>
          </cell>
          <cell r="X222">
            <v>6</v>
          </cell>
          <cell r="Y222">
            <v>78973</v>
          </cell>
          <cell r="Z222">
            <v>0</v>
          </cell>
          <cell r="AA222">
            <v>78973</v>
          </cell>
          <cell r="AB222">
            <v>5277</v>
          </cell>
          <cell r="AC222">
            <v>84250</v>
          </cell>
          <cell r="AD222">
            <v>0</v>
          </cell>
          <cell r="AE222">
            <v>0</v>
          </cell>
          <cell r="AF222">
            <v>0</v>
          </cell>
          <cell r="AG222">
            <v>84250</v>
          </cell>
          <cell r="AI222">
            <v>213</v>
          </cell>
          <cell r="AJ222">
            <v>215</v>
          </cell>
          <cell r="AK222" t="str">
            <v>NORTHBOROUGH</v>
          </cell>
          <cell r="AL222">
            <v>78973</v>
          </cell>
          <cell r="AM222">
            <v>77242</v>
          </cell>
          <cell r="AN222">
            <v>1731</v>
          </cell>
          <cell r="AO222">
            <v>0</v>
          </cell>
          <cell r="AP222">
            <v>2054</v>
          </cell>
          <cell r="AQ222">
            <v>0</v>
          </cell>
          <cell r="AR222">
            <v>0</v>
          </cell>
          <cell r="AS222">
            <v>5509</v>
          </cell>
          <cell r="AT222">
            <v>0</v>
          </cell>
          <cell r="AU222">
            <v>9294</v>
          </cell>
          <cell r="AV222">
            <v>1535.686812625843</v>
          </cell>
          <cell r="AX222">
            <v>213</v>
          </cell>
          <cell r="AY222" t="str">
            <v>NORTHBOROUGH</v>
          </cell>
          <cell r="AZ222">
            <v>0</v>
          </cell>
          <cell r="BA222">
            <v>0</v>
          </cell>
          <cell r="BB222">
            <v>0</v>
          </cell>
          <cell r="BC222">
            <v>0</v>
          </cell>
          <cell r="BD222">
            <v>0</v>
          </cell>
          <cell r="BE222">
            <v>0</v>
          </cell>
          <cell r="BF222">
            <v>0</v>
          </cell>
          <cell r="BG222">
            <v>0</v>
          </cell>
          <cell r="BI222">
            <v>0</v>
          </cell>
          <cell r="BJ222">
            <v>1731</v>
          </cell>
          <cell r="BK222">
            <v>1731</v>
          </cell>
          <cell r="BL222">
            <v>0</v>
          </cell>
          <cell r="BM222">
            <v>0</v>
          </cell>
          <cell r="BN222">
            <v>0</v>
          </cell>
          <cell r="BO222">
            <v>0</v>
          </cell>
          <cell r="BR222">
            <v>0</v>
          </cell>
          <cell r="BS222">
            <v>213</v>
          </cell>
        </row>
        <row r="223">
          <cell r="A223">
            <v>214</v>
          </cell>
          <cell r="B223">
            <v>216</v>
          </cell>
          <cell r="C223" t="str">
            <v>NORTHBRIDGE</v>
          </cell>
          <cell r="D223">
            <v>3.4396284829721364</v>
          </cell>
          <cell r="E223">
            <v>37544</v>
          </cell>
          <cell r="F223">
            <v>3059</v>
          </cell>
          <cell r="G223">
            <v>40603</v>
          </cell>
          <cell r="I223">
            <v>-14.162993330561221</v>
          </cell>
          <cell r="J223">
            <v>-1.3370033986923886E-3</v>
          </cell>
          <cell r="K223">
            <v>3059</v>
          </cell>
          <cell r="L223">
            <v>3044.8370066694388</v>
          </cell>
          <cell r="N223">
            <v>37558.162993330559</v>
          </cell>
          <cell r="P223">
            <v>0</v>
          </cell>
          <cell r="Q223">
            <v>-14.162993330561221</v>
          </cell>
          <cell r="R223">
            <v>3059</v>
          </cell>
          <cell r="S223">
            <v>3044.8370066694388</v>
          </cell>
          <cell r="U223">
            <v>13652.087006669439</v>
          </cell>
          <cell r="V223">
            <v>0</v>
          </cell>
          <cell r="W223">
            <v>214</v>
          </cell>
          <cell r="X223">
            <v>3.4396284829721364</v>
          </cell>
          <cell r="Y223">
            <v>37544</v>
          </cell>
          <cell r="Z223">
            <v>0</v>
          </cell>
          <cell r="AA223">
            <v>37544</v>
          </cell>
          <cell r="AB223">
            <v>3059</v>
          </cell>
          <cell r="AC223">
            <v>40603</v>
          </cell>
          <cell r="AD223">
            <v>0</v>
          </cell>
          <cell r="AE223">
            <v>0</v>
          </cell>
          <cell r="AF223">
            <v>0</v>
          </cell>
          <cell r="AG223">
            <v>40603</v>
          </cell>
          <cell r="AI223">
            <v>214</v>
          </cell>
          <cell r="AJ223">
            <v>216</v>
          </cell>
          <cell r="AK223" t="str">
            <v>NORTHBRIDGE</v>
          </cell>
          <cell r="AL223">
            <v>37544</v>
          </cell>
          <cell r="AM223">
            <v>39233</v>
          </cell>
          <cell r="AN223">
            <v>0</v>
          </cell>
          <cell r="AO223">
            <v>4210.25</v>
          </cell>
          <cell r="AP223">
            <v>0</v>
          </cell>
          <cell r="AQ223">
            <v>1710.5</v>
          </cell>
          <cell r="AR223">
            <v>1808</v>
          </cell>
          <cell r="AS223">
            <v>2878.5</v>
          </cell>
          <cell r="AT223">
            <v>-14.162993330561221</v>
          </cell>
          <cell r="AU223">
            <v>10593.087006669439</v>
          </cell>
          <cell r="AV223">
            <v>-14.162993330561221</v>
          </cell>
          <cell r="AX223">
            <v>214</v>
          </cell>
          <cell r="AY223" t="str">
            <v>NORTHBRIDGE</v>
          </cell>
          <cell r="AZ223">
            <v>0</v>
          </cell>
          <cell r="BA223">
            <v>0</v>
          </cell>
          <cell r="BB223">
            <v>0</v>
          </cell>
          <cell r="BC223">
            <v>0</v>
          </cell>
          <cell r="BD223">
            <v>0</v>
          </cell>
          <cell r="BE223">
            <v>0</v>
          </cell>
          <cell r="BF223">
            <v>0</v>
          </cell>
          <cell r="BG223">
            <v>0</v>
          </cell>
          <cell r="BI223">
            <v>0</v>
          </cell>
          <cell r="BJ223">
            <v>0</v>
          </cell>
          <cell r="BK223">
            <v>0</v>
          </cell>
          <cell r="BL223">
            <v>0</v>
          </cell>
          <cell r="BM223">
            <v>-14.162993330561221</v>
          </cell>
          <cell r="BN223">
            <v>-14.162993330561221</v>
          </cell>
          <cell r="BO223">
            <v>-14.162993330561221</v>
          </cell>
          <cell r="BR223">
            <v>0</v>
          </cell>
          <cell r="BS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AZ224">
            <v>0</v>
          </cell>
          <cell r="BA224">
            <v>0</v>
          </cell>
          <cell r="BB224">
            <v>0</v>
          </cell>
          <cell r="BC224">
            <v>0</v>
          </cell>
          <cell r="BD224">
            <v>0</v>
          </cell>
          <cell r="BE224">
            <v>0</v>
          </cell>
          <cell r="BF224">
            <v>0</v>
          </cell>
          <cell r="BG224">
            <v>0</v>
          </cell>
          <cell r="BI224">
            <v>0</v>
          </cell>
          <cell r="BJ224">
            <v>0</v>
          </cell>
          <cell r="BK224">
            <v>0</v>
          </cell>
          <cell r="BL224">
            <v>0</v>
          </cell>
          <cell r="BM224">
            <v>0</v>
          </cell>
          <cell r="BN224">
            <v>0</v>
          </cell>
          <cell r="BO224">
            <v>0</v>
          </cell>
          <cell r="BR224">
            <v>0</v>
          </cell>
          <cell r="BS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AZ225">
            <v>0</v>
          </cell>
          <cell r="BA225">
            <v>0</v>
          </cell>
          <cell r="BB225">
            <v>0</v>
          </cell>
          <cell r="BC225">
            <v>0</v>
          </cell>
          <cell r="BD225">
            <v>0</v>
          </cell>
          <cell r="BE225">
            <v>0</v>
          </cell>
          <cell r="BF225">
            <v>0</v>
          </cell>
          <cell r="BG225">
            <v>0</v>
          </cell>
          <cell r="BI225">
            <v>0</v>
          </cell>
          <cell r="BJ225">
            <v>0</v>
          </cell>
          <cell r="BK225">
            <v>0</v>
          </cell>
          <cell r="BL225">
            <v>0</v>
          </cell>
          <cell r="BM225">
            <v>0</v>
          </cell>
          <cell r="BN225">
            <v>0</v>
          </cell>
          <cell r="BO225">
            <v>0</v>
          </cell>
          <cell r="BR225">
            <v>0</v>
          </cell>
          <cell r="BS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AZ226">
            <v>0</v>
          </cell>
          <cell r="BA226">
            <v>0</v>
          </cell>
          <cell r="BB226">
            <v>0</v>
          </cell>
          <cell r="BC226">
            <v>0</v>
          </cell>
          <cell r="BD226">
            <v>0</v>
          </cell>
          <cell r="BE226">
            <v>0</v>
          </cell>
          <cell r="BF226">
            <v>0</v>
          </cell>
          <cell r="BG226">
            <v>0</v>
          </cell>
          <cell r="BI226">
            <v>0</v>
          </cell>
          <cell r="BJ226">
            <v>0</v>
          </cell>
          <cell r="BK226">
            <v>0</v>
          </cell>
          <cell r="BL226">
            <v>0</v>
          </cell>
          <cell r="BM226">
            <v>0</v>
          </cell>
          <cell r="BN226">
            <v>0</v>
          </cell>
          <cell r="BO226">
            <v>0</v>
          </cell>
          <cell r="BR226">
            <v>0</v>
          </cell>
          <cell r="BS226">
            <v>217</v>
          </cell>
        </row>
        <row r="227">
          <cell r="A227">
            <v>218</v>
          </cell>
          <cell r="B227">
            <v>218</v>
          </cell>
          <cell r="C227" t="str">
            <v>NORTON</v>
          </cell>
          <cell r="D227">
            <v>134.17241379310343</v>
          </cell>
          <cell r="E227">
            <v>1499199</v>
          </cell>
          <cell r="F227">
            <v>119816</v>
          </cell>
          <cell r="G227">
            <v>1619015</v>
          </cell>
          <cell r="I227">
            <v>0</v>
          </cell>
          <cell r="J227">
            <v>0</v>
          </cell>
          <cell r="K227">
            <v>119816</v>
          </cell>
          <cell r="L227">
            <v>119816</v>
          </cell>
          <cell r="N227">
            <v>1499199</v>
          </cell>
          <cell r="P227">
            <v>0</v>
          </cell>
          <cell r="Q227">
            <v>0</v>
          </cell>
          <cell r="R227">
            <v>119816</v>
          </cell>
          <cell r="S227">
            <v>119816</v>
          </cell>
          <cell r="U227">
            <v>140814.75</v>
          </cell>
          <cell r="V227">
            <v>0</v>
          </cell>
          <cell r="W227">
            <v>218</v>
          </cell>
          <cell r="X227">
            <v>134.17241379310343</v>
          </cell>
          <cell r="Y227">
            <v>1499199</v>
          </cell>
          <cell r="Z227">
            <v>0</v>
          </cell>
          <cell r="AA227">
            <v>1499199</v>
          </cell>
          <cell r="AB227">
            <v>119816</v>
          </cell>
          <cell r="AC227">
            <v>1619015</v>
          </cell>
          <cell r="AD227">
            <v>0</v>
          </cell>
          <cell r="AE227">
            <v>0</v>
          </cell>
          <cell r="AF227">
            <v>0</v>
          </cell>
          <cell r="AG227">
            <v>1619015</v>
          </cell>
          <cell r="AI227">
            <v>218</v>
          </cell>
          <cell r="AJ227">
            <v>218</v>
          </cell>
          <cell r="AK227" t="str">
            <v>NORTON</v>
          </cell>
          <cell r="AL227">
            <v>1499199</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AZ227">
            <v>0</v>
          </cell>
          <cell r="BA227">
            <v>0</v>
          </cell>
          <cell r="BB227">
            <v>0</v>
          </cell>
          <cell r="BC227">
            <v>0</v>
          </cell>
          <cell r="BD227">
            <v>0</v>
          </cell>
          <cell r="BE227">
            <v>0</v>
          </cell>
          <cell r="BF227">
            <v>0</v>
          </cell>
          <cell r="BG227">
            <v>0</v>
          </cell>
          <cell r="BI227">
            <v>0</v>
          </cell>
          <cell r="BJ227">
            <v>0</v>
          </cell>
          <cell r="BK227">
            <v>0</v>
          </cell>
          <cell r="BL227">
            <v>0</v>
          </cell>
          <cell r="BM227">
            <v>0</v>
          </cell>
          <cell r="BN227">
            <v>0</v>
          </cell>
          <cell r="BO227">
            <v>0</v>
          </cell>
          <cell r="BR227">
            <v>0</v>
          </cell>
          <cell r="BS227">
            <v>218</v>
          </cell>
        </row>
        <row r="228">
          <cell r="A228">
            <v>219</v>
          </cell>
          <cell r="B228">
            <v>219</v>
          </cell>
          <cell r="C228" t="str">
            <v>NORWELL</v>
          </cell>
          <cell r="D228">
            <v>10</v>
          </cell>
          <cell r="E228">
            <v>94992</v>
          </cell>
          <cell r="F228">
            <v>7144</v>
          </cell>
          <cell r="G228">
            <v>102136</v>
          </cell>
          <cell r="I228">
            <v>21215.305381452417</v>
          </cell>
          <cell r="J228">
            <v>0.57742606690912945</v>
          </cell>
          <cell r="K228">
            <v>7144</v>
          </cell>
          <cell r="L228">
            <v>28359.305381452417</v>
          </cell>
          <cell r="N228">
            <v>73776.694618547583</v>
          </cell>
          <cell r="P228">
            <v>25534</v>
          </cell>
          <cell r="Q228">
            <v>21215.305381452417</v>
          </cell>
          <cell r="R228">
            <v>8930</v>
          </cell>
          <cell r="S228">
            <v>53893.305381452417</v>
          </cell>
          <cell r="U228">
            <v>69419.163236731925</v>
          </cell>
          <cell r="V228">
            <v>0</v>
          </cell>
          <cell r="W228">
            <v>219</v>
          </cell>
          <cell r="X228">
            <v>10</v>
          </cell>
          <cell r="Y228">
            <v>94992</v>
          </cell>
          <cell r="Z228">
            <v>0</v>
          </cell>
          <cell r="AA228">
            <v>94992</v>
          </cell>
          <cell r="AB228">
            <v>7144</v>
          </cell>
          <cell r="AC228">
            <v>102136</v>
          </cell>
          <cell r="AD228">
            <v>23748</v>
          </cell>
          <cell r="AE228">
            <v>1786</v>
          </cell>
          <cell r="AF228">
            <v>25534</v>
          </cell>
          <cell r="AG228">
            <v>127670</v>
          </cell>
          <cell r="AI228">
            <v>219</v>
          </cell>
          <cell r="AJ228">
            <v>219</v>
          </cell>
          <cell r="AK228" t="str">
            <v>NORWELL</v>
          </cell>
          <cell r="AL228">
            <v>94992</v>
          </cell>
          <cell r="AM228">
            <v>71064</v>
          </cell>
          <cell r="AN228">
            <v>23928</v>
          </cell>
          <cell r="AO228">
            <v>3816</v>
          </cell>
          <cell r="AP228">
            <v>603.75</v>
          </cell>
          <cell r="AQ228">
            <v>4906</v>
          </cell>
          <cell r="AR228">
            <v>3500.25</v>
          </cell>
          <cell r="AS228">
            <v>0</v>
          </cell>
          <cell r="AT228">
            <v>-12.836763268076538</v>
          </cell>
          <cell r="AU228">
            <v>36741.163236731925</v>
          </cell>
          <cell r="AV228">
            <v>21215.305381452417</v>
          </cell>
          <cell r="AX228">
            <v>219</v>
          </cell>
          <cell r="AY228" t="str">
            <v>NORWELL</v>
          </cell>
          <cell r="AZ228">
            <v>0</v>
          </cell>
          <cell r="BA228">
            <v>0</v>
          </cell>
          <cell r="BB228">
            <v>0</v>
          </cell>
          <cell r="BC228">
            <v>0</v>
          </cell>
          <cell r="BD228">
            <v>0</v>
          </cell>
          <cell r="BE228">
            <v>0</v>
          </cell>
          <cell r="BF228">
            <v>0</v>
          </cell>
          <cell r="BG228">
            <v>0</v>
          </cell>
          <cell r="BI228">
            <v>0</v>
          </cell>
          <cell r="BJ228">
            <v>23928</v>
          </cell>
          <cell r="BK228">
            <v>23928</v>
          </cell>
          <cell r="BL228">
            <v>0</v>
          </cell>
          <cell r="BM228">
            <v>-12.836763268076538</v>
          </cell>
          <cell r="BN228">
            <v>-12.836763268076538</v>
          </cell>
          <cell r="BO228">
            <v>-12.836763268076538</v>
          </cell>
          <cell r="BR228">
            <v>0</v>
          </cell>
          <cell r="BS228">
            <v>219</v>
          </cell>
        </row>
        <row r="229">
          <cell r="A229">
            <v>220</v>
          </cell>
          <cell r="B229">
            <v>220</v>
          </cell>
          <cell r="C229" t="str">
            <v>NORWOOD</v>
          </cell>
          <cell r="D229">
            <v>28.31436027341611</v>
          </cell>
          <cell r="E229">
            <v>388293</v>
          </cell>
          <cell r="F229">
            <v>24362</v>
          </cell>
          <cell r="G229">
            <v>412655</v>
          </cell>
          <cell r="I229">
            <v>78407.743657075742</v>
          </cell>
          <cell r="J229">
            <v>0.51947871467482387</v>
          </cell>
          <cell r="K229">
            <v>24362</v>
          </cell>
          <cell r="L229">
            <v>102769.74365707574</v>
          </cell>
          <cell r="N229">
            <v>309885.25634292426</v>
          </cell>
          <cell r="P229">
            <v>14468</v>
          </cell>
          <cell r="Q229">
            <v>78407.743657075742</v>
          </cell>
          <cell r="R229">
            <v>25255</v>
          </cell>
          <cell r="S229">
            <v>117237.74365707574</v>
          </cell>
          <cell r="U229">
            <v>189765.43092743721</v>
          </cell>
          <cell r="V229">
            <v>0</v>
          </cell>
          <cell r="W229">
            <v>220</v>
          </cell>
          <cell r="X229">
            <v>28.31436027341611</v>
          </cell>
          <cell r="Y229">
            <v>388293</v>
          </cell>
          <cell r="Z229">
            <v>0</v>
          </cell>
          <cell r="AA229">
            <v>388293</v>
          </cell>
          <cell r="AB229">
            <v>24362</v>
          </cell>
          <cell r="AC229">
            <v>412655</v>
          </cell>
          <cell r="AD229">
            <v>13575</v>
          </cell>
          <cell r="AE229">
            <v>893</v>
          </cell>
          <cell r="AF229">
            <v>14468</v>
          </cell>
          <cell r="AG229">
            <v>427123</v>
          </cell>
          <cell r="AI229">
            <v>220</v>
          </cell>
          <cell r="AJ229">
            <v>220</v>
          </cell>
          <cell r="AK229" t="str">
            <v>NORWOOD</v>
          </cell>
          <cell r="AL229">
            <v>388293</v>
          </cell>
          <cell r="AM229">
            <v>299855</v>
          </cell>
          <cell r="AN229">
            <v>88438</v>
          </cell>
          <cell r="AO229">
            <v>15330</v>
          </cell>
          <cell r="AP229">
            <v>15815.75</v>
          </cell>
          <cell r="AQ229">
            <v>9567</v>
          </cell>
          <cell r="AR229">
            <v>0</v>
          </cell>
          <cell r="AS229">
            <v>21836.25</v>
          </cell>
          <cell r="AT229">
            <v>-51.569072562793735</v>
          </cell>
          <cell r="AU229">
            <v>150935.43092743721</v>
          </cell>
          <cell r="AV229">
            <v>78407.743657075742</v>
          </cell>
          <cell r="AX229">
            <v>220</v>
          </cell>
          <cell r="AY229" t="str">
            <v>NORWOOD</v>
          </cell>
          <cell r="AZ229">
            <v>0</v>
          </cell>
          <cell r="BA229">
            <v>0</v>
          </cell>
          <cell r="BB229">
            <v>0</v>
          </cell>
          <cell r="BC229">
            <v>0</v>
          </cell>
          <cell r="BD229">
            <v>0</v>
          </cell>
          <cell r="BE229">
            <v>0</v>
          </cell>
          <cell r="BF229">
            <v>0</v>
          </cell>
          <cell r="BG229">
            <v>0</v>
          </cell>
          <cell r="BI229">
            <v>0</v>
          </cell>
          <cell r="BJ229">
            <v>88438</v>
          </cell>
          <cell r="BK229">
            <v>88438</v>
          </cell>
          <cell r="BL229">
            <v>0</v>
          </cell>
          <cell r="BM229">
            <v>-51.569072562793735</v>
          </cell>
          <cell r="BN229">
            <v>-51.569072562793735</v>
          </cell>
          <cell r="BO229">
            <v>-51.569072562793735</v>
          </cell>
          <cell r="BR229">
            <v>0</v>
          </cell>
          <cell r="BS229">
            <v>220</v>
          </cell>
        </row>
        <row r="230">
          <cell r="A230">
            <v>221</v>
          </cell>
          <cell r="B230">
            <v>221</v>
          </cell>
          <cell r="C230" t="str">
            <v>OAK BLUFFS</v>
          </cell>
          <cell r="D230">
            <v>27.670138888888889</v>
          </cell>
          <cell r="E230">
            <v>521056</v>
          </cell>
          <cell r="F230">
            <v>24709</v>
          </cell>
          <cell r="G230">
            <v>545765</v>
          </cell>
          <cell r="I230">
            <v>7040.5606845746333</v>
          </cell>
          <cell r="J230">
            <v>0.10643849750100547</v>
          </cell>
          <cell r="K230">
            <v>24709</v>
          </cell>
          <cell r="L230">
            <v>31749.560684574633</v>
          </cell>
          <cell r="N230">
            <v>514015.43931542535</v>
          </cell>
          <cell r="P230">
            <v>0</v>
          </cell>
          <cell r="Q230">
            <v>7040.5606845746333</v>
          </cell>
          <cell r="R230">
            <v>24709</v>
          </cell>
          <cell r="S230">
            <v>31749.560684574633</v>
          </cell>
          <cell r="U230">
            <v>90855.75</v>
          </cell>
          <cell r="V230">
            <v>0</v>
          </cell>
          <cell r="W230">
            <v>221</v>
          </cell>
          <cell r="X230">
            <v>27.670138888888889</v>
          </cell>
          <cell r="Y230">
            <v>521056</v>
          </cell>
          <cell r="Z230">
            <v>0</v>
          </cell>
          <cell r="AA230">
            <v>521056</v>
          </cell>
          <cell r="AB230">
            <v>24709</v>
          </cell>
          <cell r="AC230">
            <v>545765</v>
          </cell>
          <cell r="AD230">
            <v>0</v>
          </cell>
          <cell r="AE230">
            <v>0</v>
          </cell>
          <cell r="AF230">
            <v>0</v>
          </cell>
          <cell r="AG230">
            <v>545765</v>
          </cell>
          <cell r="AI230">
            <v>221</v>
          </cell>
          <cell r="AJ230">
            <v>221</v>
          </cell>
          <cell r="AK230" t="str">
            <v>OAK BLUFFS</v>
          </cell>
          <cell r="AL230">
            <v>521056</v>
          </cell>
          <cell r="AM230">
            <v>513120</v>
          </cell>
          <cell r="AN230">
            <v>7936</v>
          </cell>
          <cell r="AO230">
            <v>0</v>
          </cell>
          <cell r="AP230">
            <v>0</v>
          </cell>
          <cell r="AQ230">
            <v>42530</v>
          </cell>
          <cell r="AR230">
            <v>15680.75</v>
          </cell>
          <cell r="AS230">
            <v>0</v>
          </cell>
          <cell r="AT230">
            <v>0</v>
          </cell>
          <cell r="AU230">
            <v>66146.75</v>
          </cell>
          <cell r="AV230">
            <v>7040.5606845746333</v>
          </cell>
          <cell r="AX230">
            <v>221</v>
          </cell>
          <cell r="AY230" t="str">
            <v>OAK BLUFFS</v>
          </cell>
          <cell r="AZ230">
            <v>0</v>
          </cell>
          <cell r="BA230">
            <v>0</v>
          </cell>
          <cell r="BB230">
            <v>0</v>
          </cell>
          <cell r="BC230">
            <v>0</v>
          </cell>
          <cell r="BD230">
            <v>0</v>
          </cell>
          <cell r="BE230">
            <v>0</v>
          </cell>
          <cell r="BF230">
            <v>0</v>
          </cell>
          <cell r="BG230">
            <v>0</v>
          </cell>
          <cell r="BI230">
            <v>0</v>
          </cell>
          <cell r="BJ230">
            <v>7936</v>
          </cell>
          <cell r="BK230">
            <v>7936</v>
          </cell>
          <cell r="BL230">
            <v>0</v>
          </cell>
          <cell r="BM230">
            <v>0</v>
          </cell>
          <cell r="BN230">
            <v>0</v>
          </cell>
          <cell r="BO230">
            <v>0</v>
          </cell>
          <cell r="BR230">
            <v>0</v>
          </cell>
          <cell r="BS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R231">
            <v>0</v>
          </cell>
          <cell r="BS231">
            <v>222</v>
          </cell>
        </row>
        <row r="232">
          <cell r="A232">
            <v>223</v>
          </cell>
          <cell r="B232">
            <v>223</v>
          </cell>
          <cell r="C232" t="str">
            <v>ORANGE</v>
          </cell>
          <cell r="D232">
            <v>1</v>
          </cell>
          <cell r="E232">
            <v>8938</v>
          </cell>
          <cell r="F232">
            <v>893</v>
          </cell>
          <cell r="G232">
            <v>9831</v>
          </cell>
          <cell r="I232">
            <v>-7.6394888317099685</v>
          </cell>
          <cell r="J232">
            <v>-2.9196125289197186E-3</v>
          </cell>
          <cell r="K232">
            <v>893</v>
          </cell>
          <cell r="L232">
            <v>885.36051116829003</v>
          </cell>
          <cell r="N232">
            <v>8945.63948883171</v>
          </cell>
          <cell r="P232">
            <v>0</v>
          </cell>
          <cell r="Q232">
            <v>-7.6394888317099685</v>
          </cell>
          <cell r="R232">
            <v>893</v>
          </cell>
          <cell r="S232">
            <v>885.36051116829003</v>
          </cell>
          <cell r="U232">
            <v>3509.61051116829</v>
          </cell>
          <cell r="V232">
            <v>0</v>
          </cell>
          <cell r="W232">
            <v>223</v>
          </cell>
          <cell r="X232">
            <v>1</v>
          </cell>
          <cell r="Y232">
            <v>8938</v>
          </cell>
          <cell r="Z232">
            <v>0</v>
          </cell>
          <cell r="AA232">
            <v>8938</v>
          </cell>
          <cell r="AB232">
            <v>893</v>
          </cell>
          <cell r="AC232">
            <v>9831</v>
          </cell>
          <cell r="AD232">
            <v>0</v>
          </cell>
          <cell r="AE232">
            <v>0</v>
          </cell>
          <cell r="AF232">
            <v>0</v>
          </cell>
          <cell r="AG232">
            <v>9831</v>
          </cell>
          <cell r="AI232">
            <v>223</v>
          </cell>
          <cell r="AJ232">
            <v>223</v>
          </cell>
          <cell r="AK232" t="str">
            <v>ORANGE</v>
          </cell>
          <cell r="AL232">
            <v>8938</v>
          </cell>
          <cell r="AM232">
            <v>18588</v>
          </cell>
          <cell r="AN232">
            <v>0</v>
          </cell>
          <cell r="AO232">
            <v>2271</v>
          </cell>
          <cell r="AP232">
            <v>211.75</v>
          </cell>
          <cell r="AQ232">
            <v>119.75</v>
          </cell>
          <cell r="AR232">
            <v>21.75</v>
          </cell>
          <cell r="AS232">
            <v>0</v>
          </cell>
          <cell r="AT232">
            <v>-7.6394888317099685</v>
          </cell>
          <cell r="AU232">
            <v>2616.61051116829</v>
          </cell>
          <cell r="AV232">
            <v>-7.6394888317099685</v>
          </cell>
          <cell r="AX232">
            <v>223</v>
          </cell>
          <cell r="AY232" t="str">
            <v>ORANGE</v>
          </cell>
          <cell r="AZ232">
            <v>0</v>
          </cell>
          <cell r="BA232">
            <v>0</v>
          </cell>
          <cell r="BB232">
            <v>0</v>
          </cell>
          <cell r="BC232">
            <v>0</v>
          </cell>
          <cell r="BD232">
            <v>0</v>
          </cell>
          <cell r="BE232">
            <v>0</v>
          </cell>
          <cell r="BF232">
            <v>0</v>
          </cell>
          <cell r="BG232">
            <v>0</v>
          </cell>
          <cell r="BI232">
            <v>0</v>
          </cell>
          <cell r="BJ232">
            <v>0</v>
          </cell>
          <cell r="BK232">
            <v>0</v>
          </cell>
          <cell r="BL232">
            <v>0</v>
          </cell>
          <cell r="BM232">
            <v>-7.6394888317099685</v>
          </cell>
          <cell r="BN232">
            <v>-7.6394888317099685</v>
          </cell>
          <cell r="BO232">
            <v>-7.6394888317099685</v>
          </cell>
          <cell r="BR232">
            <v>0</v>
          </cell>
          <cell r="BS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AZ233">
            <v>0</v>
          </cell>
          <cell r="BA233">
            <v>0</v>
          </cell>
          <cell r="BB233">
            <v>0</v>
          </cell>
          <cell r="BC233">
            <v>0</v>
          </cell>
          <cell r="BD233">
            <v>0</v>
          </cell>
          <cell r="BE233">
            <v>0</v>
          </cell>
          <cell r="BF233">
            <v>0</v>
          </cell>
          <cell r="BG233">
            <v>0</v>
          </cell>
          <cell r="BI233">
            <v>0</v>
          </cell>
          <cell r="BJ233">
            <v>0</v>
          </cell>
          <cell r="BK233">
            <v>0</v>
          </cell>
          <cell r="BL233">
            <v>0</v>
          </cell>
          <cell r="BM233">
            <v>0</v>
          </cell>
          <cell r="BN233">
            <v>0</v>
          </cell>
          <cell r="BO233">
            <v>0</v>
          </cell>
          <cell r="BR233">
            <v>0</v>
          </cell>
          <cell r="BS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R234">
            <v>0</v>
          </cell>
          <cell r="BS234">
            <v>225</v>
          </cell>
        </row>
        <row r="235">
          <cell r="A235">
            <v>226</v>
          </cell>
          <cell r="B235">
            <v>226</v>
          </cell>
          <cell r="C235" t="str">
            <v>OXFORD</v>
          </cell>
          <cell r="D235">
            <v>31.439189189189189</v>
          </cell>
          <cell r="E235">
            <v>342918</v>
          </cell>
          <cell r="F235">
            <v>27989</v>
          </cell>
          <cell r="G235">
            <v>370907</v>
          </cell>
          <cell r="I235">
            <v>-29.497475866599416</v>
          </cell>
          <cell r="J235">
            <v>-9.2216347260035776E-4</v>
          </cell>
          <cell r="K235">
            <v>27989</v>
          </cell>
          <cell r="L235">
            <v>27959.502524133401</v>
          </cell>
          <cell r="N235">
            <v>342947.49747586658</v>
          </cell>
          <cell r="P235">
            <v>0</v>
          </cell>
          <cell r="Q235">
            <v>-29.497475866599416</v>
          </cell>
          <cell r="R235">
            <v>27989</v>
          </cell>
          <cell r="S235">
            <v>27959.502524133401</v>
          </cell>
          <cell r="U235">
            <v>59976.252524133401</v>
          </cell>
          <cell r="V235">
            <v>0</v>
          </cell>
          <cell r="W235">
            <v>226</v>
          </cell>
          <cell r="X235">
            <v>31.439189189189189</v>
          </cell>
          <cell r="Y235">
            <v>342918</v>
          </cell>
          <cell r="Z235">
            <v>0</v>
          </cell>
          <cell r="AA235">
            <v>342918</v>
          </cell>
          <cell r="AB235">
            <v>27989</v>
          </cell>
          <cell r="AC235">
            <v>370907</v>
          </cell>
          <cell r="AD235">
            <v>0</v>
          </cell>
          <cell r="AE235">
            <v>0</v>
          </cell>
          <cell r="AF235">
            <v>0</v>
          </cell>
          <cell r="AG235">
            <v>370907</v>
          </cell>
          <cell r="AI235">
            <v>226</v>
          </cell>
          <cell r="AJ235">
            <v>226</v>
          </cell>
          <cell r="AK235" t="str">
            <v>OXFORD</v>
          </cell>
          <cell r="AL235">
            <v>342918</v>
          </cell>
          <cell r="AM235">
            <v>355758</v>
          </cell>
          <cell r="AN235">
            <v>0</v>
          </cell>
          <cell r="AO235">
            <v>8768.75</v>
          </cell>
          <cell r="AP235">
            <v>13604.25</v>
          </cell>
          <cell r="AQ235">
            <v>0</v>
          </cell>
          <cell r="AR235">
            <v>9643.75</v>
          </cell>
          <cell r="AS235">
            <v>0</v>
          </cell>
          <cell r="AT235">
            <v>-29.497475866599416</v>
          </cell>
          <cell r="AU235">
            <v>31987.252524133401</v>
          </cell>
          <cell r="AV235">
            <v>-29.497475866599416</v>
          </cell>
          <cell r="AX235">
            <v>226</v>
          </cell>
          <cell r="AY235" t="str">
            <v>OXFORD</v>
          </cell>
          <cell r="AZ235">
            <v>0</v>
          </cell>
          <cell r="BA235">
            <v>0</v>
          </cell>
          <cell r="BB235">
            <v>0</v>
          </cell>
          <cell r="BC235">
            <v>0</v>
          </cell>
          <cell r="BD235">
            <v>0</v>
          </cell>
          <cell r="BE235">
            <v>0</v>
          </cell>
          <cell r="BF235">
            <v>0</v>
          </cell>
          <cell r="BG235">
            <v>0</v>
          </cell>
          <cell r="BI235">
            <v>0</v>
          </cell>
          <cell r="BJ235">
            <v>0</v>
          </cell>
          <cell r="BK235">
            <v>0</v>
          </cell>
          <cell r="BL235">
            <v>0</v>
          </cell>
          <cell r="BM235">
            <v>-29.497475866599416</v>
          </cell>
          <cell r="BN235">
            <v>-29.497475866599416</v>
          </cell>
          <cell r="BO235">
            <v>-29.497475866599416</v>
          </cell>
          <cell r="BR235">
            <v>0</v>
          </cell>
          <cell r="BS235">
            <v>226</v>
          </cell>
        </row>
        <row r="236">
          <cell r="A236">
            <v>227</v>
          </cell>
          <cell r="B236">
            <v>227</v>
          </cell>
          <cell r="C236" t="str">
            <v>PALMER</v>
          </cell>
          <cell r="D236">
            <v>3.1418918918918921</v>
          </cell>
          <cell r="E236">
            <v>35669</v>
          </cell>
          <cell r="F236">
            <v>2788</v>
          </cell>
          <cell r="G236">
            <v>38457</v>
          </cell>
          <cell r="I236">
            <v>0</v>
          </cell>
          <cell r="J236">
            <v>0</v>
          </cell>
          <cell r="K236">
            <v>2788</v>
          </cell>
          <cell r="L236">
            <v>2788</v>
          </cell>
          <cell r="N236">
            <v>35669</v>
          </cell>
          <cell r="P236">
            <v>0</v>
          </cell>
          <cell r="Q236">
            <v>0</v>
          </cell>
          <cell r="R236">
            <v>2788</v>
          </cell>
          <cell r="S236">
            <v>2788</v>
          </cell>
          <cell r="U236">
            <v>15394.5</v>
          </cell>
          <cell r="V236">
            <v>0</v>
          </cell>
          <cell r="W236">
            <v>227</v>
          </cell>
          <cell r="X236">
            <v>3.1418918918918921</v>
          </cell>
          <cell r="Y236">
            <v>35669</v>
          </cell>
          <cell r="Z236">
            <v>0</v>
          </cell>
          <cell r="AA236">
            <v>35669</v>
          </cell>
          <cell r="AB236">
            <v>2788</v>
          </cell>
          <cell r="AC236">
            <v>38457</v>
          </cell>
          <cell r="AD236">
            <v>0</v>
          </cell>
          <cell r="AE236">
            <v>0</v>
          </cell>
          <cell r="AF236">
            <v>0</v>
          </cell>
          <cell r="AG236">
            <v>38457</v>
          </cell>
          <cell r="AI236">
            <v>227</v>
          </cell>
          <cell r="AJ236">
            <v>227</v>
          </cell>
          <cell r="AK236" t="str">
            <v>PALMER</v>
          </cell>
          <cell r="AL236">
            <v>35669</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AZ236">
            <v>0</v>
          </cell>
          <cell r="BA236">
            <v>0</v>
          </cell>
          <cell r="BB236">
            <v>0</v>
          </cell>
          <cell r="BC236">
            <v>0</v>
          </cell>
          <cell r="BD236">
            <v>0</v>
          </cell>
          <cell r="BE236">
            <v>0</v>
          </cell>
          <cell r="BF236">
            <v>0</v>
          </cell>
          <cell r="BG236">
            <v>0</v>
          </cell>
          <cell r="BI236">
            <v>0</v>
          </cell>
          <cell r="BJ236">
            <v>0</v>
          </cell>
          <cell r="BK236">
            <v>0</v>
          </cell>
          <cell r="BL236">
            <v>0</v>
          </cell>
          <cell r="BM236">
            <v>0</v>
          </cell>
          <cell r="BN236">
            <v>0</v>
          </cell>
          <cell r="BO236">
            <v>0</v>
          </cell>
          <cell r="BR236">
            <v>0</v>
          </cell>
          <cell r="BS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AZ237">
            <v>0</v>
          </cell>
          <cell r="BA237">
            <v>0</v>
          </cell>
          <cell r="BB237">
            <v>0</v>
          </cell>
          <cell r="BC237">
            <v>0</v>
          </cell>
          <cell r="BD237">
            <v>0</v>
          </cell>
          <cell r="BE237">
            <v>0</v>
          </cell>
          <cell r="BF237">
            <v>0</v>
          </cell>
          <cell r="BG237">
            <v>0</v>
          </cell>
          <cell r="BI237">
            <v>0</v>
          </cell>
          <cell r="BJ237">
            <v>0</v>
          </cell>
          <cell r="BK237">
            <v>0</v>
          </cell>
          <cell r="BL237">
            <v>0</v>
          </cell>
          <cell r="BM237">
            <v>0</v>
          </cell>
          <cell r="BN237">
            <v>0</v>
          </cell>
          <cell r="BO237">
            <v>0</v>
          </cell>
          <cell r="BR237">
            <v>0</v>
          </cell>
          <cell r="BS237">
            <v>228</v>
          </cell>
        </row>
        <row r="238">
          <cell r="A238">
            <v>229</v>
          </cell>
          <cell r="B238">
            <v>229</v>
          </cell>
          <cell r="C238" t="str">
            <v>PEABODY</v>
          </cell>
          <cell r="D238">
            <v>52.324375307253348</v>
          </cell>
          <cell r="E238">
            <v>521620</v>
          </cell>
          <cell r="F238">
            <v>43041</v>
          </cell>
          <cell r="G238">
            <v>564661</v>
          </cell>
          <cell r="I238">
            <v>-67.357685874827439</v>
          </cell>
          <cell r="J238">
            <v>-8.9553358276605786E-4</v>
          </cell>
          <cell r="K238">
            <v>43041</v>
          </cell>
          <cell r="L238">
            <v>42973.642314125173</v>
          </cell>
          <cell r="N238">
            <v>521687.3576858748</v>
          </cell>
          <cell r="P238">
            <v>49092</v>
          </cell>
          <cell r="Q238">
            <v>-67.357685874827439</v>
          </cell>
          <cell r="R238">
            <v>46590</v>
          </cell>
          <cell r="S238">
            <v>92065.642314125173</v>
          </cell>
          <cell r="U238">
            <v>167348.14231412517</v>
          </cell>
          <cell r="V238">
            <v>0</v>
          </cell>
          <cell r="W238">
            <v>229</v>
          </cell>
          <cell r="X238">
            <v>52.324375307253348</v>
          </cell>
          <cell r="Y238">
            <v>521620</v>
          </cell>
          <cell r="Z238">
            <v>0</v>
          </cell>
          <cell r="AA238">
            <v>521620</v>
          </cell>
          <cell r="AB238">
            <v>43041</v>
          </cell>
          <cell r="AC238">
            <v>564661</v>
          </cell>
          <cell r="AD238">
            <v>45543</v>
          </cell>
          <cell r="AE238">
            <v>3549</v>
          </cell>
          <cell r="AF238">
            <v>49092</v>
          </cell>
          <cell r="AG238">
            <v>613753</v>
          </cell>
          <cell r="AI238">
            <v>229</v>
          </cell>
          <cell r="AJ238">
            <v>229</v>
          </cell>
          <cell r="AK238" t="str">
            <v>PEABODY</v>
          </cell>
          <cell r="AL238">
            <v>521620</v>
          </cell>
          <cell r="AM238">
            <v>546894</v>
          </cell>
          <cell r="AN238">
            <v>0</v>
          </cell>
          <cell r="AO238">
            <v>20023.5</v>
          </cell>
          <cell r="AP238">
            <v>3182.25</v>
          </cell>
          <cell r="AQ238">
            <v>27069.25</v>
          </cell>
          <cell r="AR238">
            <v>0</v>
          </cell>
          <cell r="AS238">
            <v>25007.5</v>
          </cell>
          <cell r="AT238">
            <v>-67.357685874827439</v>
          </cell>
          <cell r="AU238">
            <v>75215.142314125173</v>
          </cell>
          <cell r="AV238">
            <v>-67.357685874827439</v>
          </cell>
          <cell r="AX238">
            <v>229</v>
          </cell>
          <cell r="AY238" t="str">
            <v>PEABODY</v>
          </cell>
          <cell r="AZ238">
            <v>0</v>
          </cell>
          <cell r="BA238">
            <v>0</v>
          </cell>
          <cell r="BB238">
            <v>0</v>
          </cell>
          <cell r="BC238">
            <v>0</v>
          </cell>
          <cell r="BD238">
            <v>0</v>
          </cell>
          <cell r="BE238">
            <v>0</v>
          </cell>
          <cell r="BF238">
            <v>0</v>
          </cell>
          <cell r="BG238">
            <v>0</v>
          </cell>
          <cell r="BI238">
            <v>0</v>
          </cell>
          <cell r="BJ238">
            <v>0</v>
          </cell>
          <cell r="BK238">
            <v>0</v>
          </cell>
          <cell r="BL238">
            <v>0</v>
          </cell>
          <cell r="BM238">
            <v>-67.357685874827439</v>
          </cell>
          <cell r="BN238">
            <v>-67.357685874827439</v>
          </cell>
          <cell r="BO238">
            <v>-67.357685874827439</v>
          </cell>
          <cell r="BR238">
            <v>0</v>
          </cell>
          <cell r="BS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AZ239">
            <v>0</v>
          </cell>
          <cell r="BA239">
            <v>0</v>
          </cell>
          <cell r="BB239">
            <v>0</v>
          </cell>
          <cell r="BC239">
            <v>0</v>
          </cell>
          <cell r="BD239">
            <v>0</v>
          </cell>
          <cell r="BE239">
            <v>0</v>
          </cell>
          <cell r="BF239">
            <v>0</v>
          </cell>
          <cell r="BG239">
            <v>0</v>
          </cell>
          <cell r="BI239">
            <v>0</v>
          </cell>
          <cell r="BJ239">
            <v>0</v>
          </cell>
          <cell r="BK239">
            <v>0</v>
          </cell>
          <cell r="BL239">
            <v>0</v>
          </cell>
          <cell r="BM239">
            <v>0</v>
          </cell>
          <cell r="BN239">
            <v>0</v>
          </cell>
          <cell r="BO239">
            <v>0</v>
          </cell>
          <cell r="BR239">
            <v>0</v>
          </cell>
          <cell r="BS239">
            <v>230</v>
          </cell>
        </row>
        <row r="240">
          <cell r="A240">
            <v>231</v>
          </cell>
          <cell r="B240">
            <v>231</v>
          </cell>
          <cell r="C240" t="str">
            <v>PEMBROKE</v>
          </cell>
          <cell r="D240">
            <v>26</v>
          </cell>
          <cell r="E240">
            <v>278378</v>
          </cell>
          <cell r="F240">
            <v>23218</v>
          </cell>
          <cell r="G240">
            <v>301596</v>
          </cell>
          <cell r="I240">
            <v>-4.7380977628636174</v>
          </cell>
          <cell r="J240">
            <v>-1.0574220014941251E-4</v>
          </cell>
          <cell r="K240">
            <v>23218</v>
          </cell>
          <cell r="L240">
            <v>23213.261902237136</v>
          </cell>
          <cell r="N240">
            <v>278382.73809776286</v>
          </cell>
          <cell r="P240">
            <v>0</v>
          </cell>
          <cell r="Q240">
            <v>-4.7380977628636174</v>
          </cell>
          <cell r="R240">
            <v>23218</v>
          </cell>
          <cell r="S240">
            <v>23213.261902237136</v>
          </cell>
          <cell r="U240">
            <v>68026.011902237136</v>
          </cell>
          <cell r="V240">
            <v>0</v>
          </cell>
          <cell r="W240">
            <v>231</v>
          </cell>
          <cell r="X240">
            <v>26</v>
          </cell>
          <cell r="Y240">
            <v>278378</v>
          </cell>
          <cell r="Z240">
            <v>0</v>
          </cell>
          <cell r="AA240">
            <v>278378</v>
          </cell>
          <cell r="AB240">
            <v>23218</v>
          </cell>
          <cell r="AC240">
            <v>301596</v>
          </cell>
          <cell r="AD240">
            <v>0</v>
          </cell>
          <cell r="AE240">
            <v>0</v>
          </cell>
          <cell r="AF240">
            <v>0</v>
          </cell>
          <cell r="AG240">
            <v>301596</v>
          </cell>
          <cell r="AI240">
            <v>231</v>
          </cell>
          <cell r="AJ240">
            <v>231</v>
          </cell>
          <cell r="AK240" t="str">
            <v>PEMBROKE</v>
          </cell>
          <cell r="AL240">
            <v>278378</v>
          </cell>
          <cell r="AM240">
            <v>288476</v>
          </cell>
          <cell r="AN240">
            <v>0</v>
          </cell>
          <cell r="AO240">
            <v>1408.5</v>
          </cell>
          <cell r="AP240">
            <v>22271</v>
          </cell>
          <cell r="AQ240">
            <v>17416.25</v>
          </cell>
          <cell r="AR240">
            <v>232</v>
          </cell>
          <cell r="AS240">
            <v>3485</v>
          </cell>
          <cell r="AT240">
            <v>-4.7380977628636174</v>
          </cell>
          <cell r="AU240">
            <v>44808.011902237136</v>
          </cell>
          <cell r="AV240">
            <v>-4.7380977628636174</v>
          </cell>
          <cell r="AX240">
            <v>231</v>
          </cell>
          <cell r="AY240" t="str">
            <v>PEMBROKE</v>
          </cell>
          <cell r="AZ240">
            <v>0</v>
          </cell>
          <cell r="BA240">
            <v>0</v>
          </cell>
          <cell r="BB240">
            <v>0</v>
          </cell>
          <cell r="BC240">
            <v>0</v>
          </cell>
          <cell r="BD240">
            <v>0</v>
          </cell>
          <cell r="BE240">
            <v>0</v>
          </cell>
          <cell r="BF240">
            <v>0</v>
          </cell>
          <cell r="BG240">
            <v>0</v>
          </cell>
          <cell r="BI240">
            <v>0</v>
          </cell>
          <cell r="BJ240">
            <v>0</v>
          </cell>
          <cell r="BK240">
            <v>0</v>
          </cell>
          <cell r="BL240">
            <v>0</v>
          </cell>
          <cell r="BM240">
            <v>-4.7380977628636174</v>
          </cell>
          <cell r="BN240">
            <v>-4.7380977628636174</v>
          </cell>
          <cell r="BO240">
            <v>-4.7380977628636174</v>
          </cell>
          <cell r="BR240">
            <v>0</v>
          </cell>
          <cell r="BS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AZ241">
            <v>0</v>
          </cell>
          <cell r="BA241">
            <v>0</v>
          </cell>
          <cell r="BB241">
            <v>0</v>
          </cell>
          <cell r="BC241">
            <v>0</v>
          </cell>
          <cell r="BD241">
            <v>0</v>
          </cell>
          <cell r="BE241">
            <v>0</v>
          </cell>
          <cell r="BF241">
            <v>0</v>
          </cell>
          <cell r="BG241">
            <v>0</v>
          </cell>
          <cell r="BI241">
            <v>0</v>
          </cell>
          <cell r="BJ241">
            <v>0</v>
          </cell>
          <cell r="BK241">
            <v>0</v>
          </cell>
          <cell r="BL241">
            <v>0</v>
          </cell>
          <cell r="BM241">
            <v>0</v>
          </cell>
          <cell r="BN241">
            <v>0</v>
          </cell>
          <cell r="BO241">
            <v>0</v>
          </cell>
          <cell r="BR241">
            <v>0</v>
          </cell>
          <cell r="BS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AZ242">
            <v>0</v>
          </cell>
          <cell r="BA242">
            <v>0</v>
          </cell>
          <cell r="BB242">
            <v>0</v>
          </cell>
          <cell r="BC242">
            <v>0</v>
          </cell>
          <cell r="BD242">
            <v>0</v>
          </cell>
          <cell r="BE242">
            <v>0</v>
          </cell>
          <cell r="BF242">
            <v>0</v>
          </cell>
          <cell r="BG242">
            <v>0</v>
          </cell>
          <cell r="BI242">
            <v>0</v>
          </cell>
          <cell r="BJ242">
            <v>0</v>
          </cell>
          <cell r="BK242">
            <v>0</v>
          </cell>
          <cell r="BL242">
            <v>0</v>
          </cell>
          <cell r="BM242">
            <v>0</v>
          </cell>
          <cell r="BN242">
            <v>0</v>
          </cell>
          <cell r="BO242">
            <v>0</v>
          </cell>
          <cell r="BR242">
            <v>0</v>
          </cell>
          <cell r="BS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AZ243">
            <v>0</v>
          </cell>
          <cell r="BA243">
            <v>0</v>
          </cell>
          <cell r="BB243">
            <v>0</v>
          </cell>
          <cell r="BC243">
            <v>0</v>
          </cell>
          <cell r="BD243">
            <v>0</v>
          </cell>
          <cell r="BE243">
            <v>0</v>
          </cell>
          <cell r="BF243">
            <v>0</v>
          </cell>
          <cell r="BG243">
            <v>0</v>
          </cell>
          <cell r="BI243">
            <v>0</v>
          </cell>
          <cell r="BJ243">
            <v>0</v>
          </cell>
          <cell r="BK243">
            <v>0</v>
          </cell>
          <cell r="BL243">
            <v>0</v>
          </cell>
          <cell r="BM243">
            <v>0</v>
          </cell>
          <cell r="BN243">
            <v>0</v>
          </cell>
          <cell r="BO243">
            <v>0</v>
          </cell>
          <cell r="BR243">
            <v>0</v>
          </cell>
          <cell r="BS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AZ244">
            <v>0</v>
          </cell>
          <cell r="BA244">
            <v>0</v>
          </cell>
          <cell r="BB244">
            <v>0</v>
          </cell>
          <cell r="BC244">
            <v>0</v>
          </cell>
          <cell r="BD244">
            <v>0</v>
          </cell>
          <cell r="BE244">
            <v>0</v>
          </cell>
          <cell r="BF244">
            <v>0</v>
          </cell>
          <cell r="BG244">
            <v>0</v>
          </cell>
          <cell r="BI244">
            <v>0</v>
          </cell>
          <cell r="BJ244">
            <v>0</v>
          </cell>
          <cell r="BK244">
            <v>0</v>
          </cell>
          <cell r="BL244">
            <v>0</v>
          </cell>
          <cell r="BM244">
            <v>0</v>
          </cell>
          <cell r="BN244">
            <v>0</v>
          </cell>
          <cell r="BO244">
            <v>0</v>
          </cell>
          <cell r="BR244">
            <v>0</v>
          </cell>
          <cell r="BS244">
            <v>235</v>
          </cell>
        </row>
        <row r="245">
          <cell r="A245">
            <v>236</v>
          </cell>
          <cell r="B245">
            <v>236</v>
          </cell>
          <cell r="C245" t="str">
            <v>PITTSFIELD</v>
          </cell>
          <cell r="D245">
            <v>174.78859060402687</v>
          </cell>
          <cell r="E245">
            <v>2015476</v>
          </cell>
          <cell r="F245">
            <v>152516</v>
          </cell>
          <cell r="G245">
            <v>2167992</v>
          </cell>
          <cell r="I245">
            <v>-332.26562323840335</v>
          </cell>
          <cell r="J245">
            <v>-8.9801887647751643E-4</v>
          </cell>
          <cell r="K245">
            <v>152516</v>
          </cell>
          <cell r="L245">
            <v>152183.7343767616</v>
          </cell>
          <cell r="N245">
            <v>2015808.2656232384</v>
          </cell>
          <cell r="P245">
            <v>50776</v>
          </cell>
          <cell r="Q245">
            <v>-332.26562323840335</v>
          </cell>
          <cell r="R245">
            <v>156088</v>
          </cell>
          <cell r="S245">
            <v>202959.7343767616</v>
          </cell>
          <cell r="U245">
            <v>573290.4843767616</v>
          </cell>
          <cell r="V245">
            <v>0</v>
          </cell>
          <cell r="W245">
            <v>236</v>
          </cell>
          <cell r="X245">
            <v>174.78859060402687</v>
          </cell>
          <cell r="Y245">
            <v>2015476</v>
          </cell>
          <cell r="Z245">
            <v>0</v>
          </cell>
          <cell r="AA245">
            <v>2015476</v>
          </cell>
          <cell r="AB245">
            <v>152516</v>
          </cell>
          <cell r="AC245">
            <v>2167992</v>
          </cell>
          <cell r="AD245">
            <v>47204</v>
          </cell>
          <cell r="AE245">
            <v>3572</v>
          </cell>
          <cell r="AF245">
            <v>50776</v>
          </cell>
          <cell r="AG245">
            <v>2218768</v>
          </cell>
          <cell r="AI245">
            <v>236</v>
          </cell>
          <cell r="AJ245">
            <v>236</v>
          </cell>
          <cell r="AK245" t="str">
            <v>PITTSFIELD</v>
          </cell>
          <cell r="AL245">
            <v>2015476</v>
          </cell>
          <cell r="AM245">
            <v>2039879</v>
          </cell>
          <cell r="AN245">
            <v>0</v>
          </cell>
          <cell r="AO245">
            <v>98773</v>
          </cell>
          <cell r="AP245">
            <v>106532</v>
          </cell>
          <cell r="AQ245">
            <v>81319</v>
          </cell>
          <cell r="AR245">
            <v>42073.75</v>
          </cell>
          <cell r="AS245">
            <v>41633</v>
          </cell>
          <cell r="AT245">
            <v>-332.26562323840335</v>
          </cell>
          <cell r="AU245">
            <v>369998.4843767616</v>
          </cell>
          <cell r="AV245">
            <v>-332.26562323840335</v>
          </cell>
          <cell r="AX245">
            <v>236</v>
          </cell>
          <cell r="AY245" t="str">
            <v>PITTSFIELD</v>
          </cell>
          <cell r="AZ245">
            <v>0</v>
          </cell>
          <cell r="BA245">
            <v>0</v>
          </cell>
          <cell r="BB245">
            <v>0</v>
          </cell>
          <cell r="BC245">
            <v>0</v>
          </cell>
          <cell r="BD245">
            <v>0</v>
          </cell>
          <cell r="BE245">
            <v>0</v>
          </cell>
          <cell r="BF245">
            <v>0</v>
          </cell>
          <cell r="BG245">
            <v>0</v>
          </cell>
          <cell r="BI245">
            <v>0</v>
          </cell>
          <cell r="BJ245">
            <v>0</v>
          </cell>
          <cell r="BK245">
            <v>0</v>
          </cell>
          <cell r="BL245">
            <v>0</v>
          </cell>
          <cell r="BM245">
            <v>-332.26562323840335</v>
          </cell>
          <cell r="BN245">
            <v>-332.26562323840335</v>
          </cell>
          <cell r="BO245">
            <v>-332.26562323840335</v>
          </cell>
          <cell r="BR245">
            <v>0</v>
          </cell>
          <cell r="BS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AZ246">
            <v>0</v>
          </cell>
          <cell r="BA246">
            <v>0</v>
          </cell>
          <cell r="BB246">
            <v>0</v>
          </cell>
          <cell r="BC246">
            <v>0</v>
          </cell>
          <cell r="BD246">
            <v>0</v>
          </cell>
          <cell r="BE246">
            <v>0</v>
          </cell>
          <cell r="BF246">
            <v>0</v>
          </cell>
          <cell r="BG246">
            <v>0</v>
          </cell>
          <cell r="BI246">
            <v>0</v>
          </cell>
          <cell r="BJ246">
            <v>0</v>
          </cell>
          <cell r="BK246">
            <v>0</v>
          </cell>
          <cell r="BL246">
            <v>0</v>
          </cell>
          <cell r="BM246">
            <v>0</v>
          </cell>
          <cell r="BN246">
            <v>0</v>
          </cell>
          <cell r="BO246">
            <v>0</v>
          </cell>
          <cell r="BR246">
            <v>0</v>
          </cell>
          <cell r="BS246">
            <v>237</v>
          </cell>
        </row>
        <row r="247">
          <cell r="A247">
            <v>238</v>
          </cell>
          <cell r="B247">
            <v>238</v>
          </cell>
          <cell r="C247" t="str">
            <v>PLAINVILLE</v>
          </cell>
          <cell r="D247">
            <v>14</v>
          </cell>
          <cell r="E247">
            <v>179948</v>
          </cell>
          <cell r="F247">
            <v>12502</v>
          </cell>
          <cell r="G247">
            <v>192450</v>
          </cell>
          <cell r="I247">
            <v>12099.515807580357</v>
          </cell>
          <cell r="J247">
            <v>0.26334772864834488</v>
          </cell>
          <cell r="K247">
            <v>12502</v>
          </cell>
          <cell r="L247">
            <v>24601.515807580356</v>
          </cell>
          <cell r="N247">
            <v>167848.48419241965</v>
          </cell>
          <cell r="P247">
            <v>0</v>
          </cell>
          <cell r="Q247">
            <v>12099.515807580357</v>
          </cell>
          <cell r="R247">
            <v>12502</v>
          </cell>
          <cell r="S247">
            <v>24601.515807580356</v>
          </cell>
          <cell r="U247">
            <v>58447.016764268956</v>
          </cell>
          <cell r="V247">
            <v>0</v>
          </cell>
          <cell r="W247">
            <v>238</v>
          </cell>
          <cell r="X247">
            <v>14</v>
          </cell>
          <cell r="Y247">
            <v>179948</v>
          </cell>
          <cell r="Z247">
            <v>0</v>
          </cell>
          <cell r="AA247">
            <v>179948</v>
          </cell>
          <cell r="AB247">
            <v>12502</v>
          </cell>
          <cell r="AC247">
            <v>192450</v>
          </cell>
          <cell r="AD247">
            <v>0</v>
          </cell>
          <cell r="AE247">
            <v>0</v>
          </cell>
          <cell r="AF247">
            <v>0</v>
          </cell>
          <cell r="AG247">
            <v>192450</v>
          </cell>
          <cell r="AI247">
            <v>238</v>
          </cell>
          <cell r="AJ247">
            <v>238</v>
          </cell>
          <cell r="AK247" t="str">
            <v>PLAINVILLE</v>
          </cell>
          <cell r="AL247">
            <v>179948</v>
          </cell>
          <cell r="AM247">
            <v>166264</v>
          </cell>
          <cell r="AN247">
            <v>13684</v>
          </cell>
          <cell r="AO247">
            <v>12034.5</v>
          </cell>
          <cell r="AP247">
            <v>14501.5</v>
          </cell>
          <cell r="AQ247">
            <v>0</v>
          </cell>
          <cell r="AR247">
            <v>4858.5</v>
          </cell>
          <cell r="AS247">
            <v>907</v>
          </cell>
          <cell r="AT247">
            <v>-40.48323573104426</v>
          </cell>
          <cell r="AU247">
            <v>45945.016764268956</v>
          </cell>
          <cell r="AV247">
            <v>12099.515807580357</v>
          </cell>
          <cell r="AX247">
            <v>238</v>
          </cell>
          <cell r="AY247" t="str">
            <v>PLAINVILLE</v>
          </cell>
          <cell r="AZ247">
            <v>0</v>
          </cell>
          <cell r="BA247">
            <v>0</v>
          </cell>
          <cell r="BB247">
            <v>0</v>
          </cell>
          <cell r="BC247">
            <v>0</v>
          </cell>
          <cell r="BD247">
            <v>0</v>
          </cell>
          <cell r="BE247">
            <v>0</v>
          </cell>
          <cell r="BF247">
            <v>0</v>
          </cell>
          <cell r="BG247">
            <v>0</v>
          </cell>
          <cell r="BI247">
            <v>0</v>
          </cell>
          <cell r="BJ247">
            <v>13684</v>
          </cell>
          <cell r="BK247">
            <v>13684</v>
          </cell>
          <cell r="BL247">
            <v>0</v>
          </cell>
          <cell r="BM247">
            <v>-40.48323573104426</v>
          </cell>
          <cell r="BN247">
            <v>-40.48323573104426</v>
          </cell>
          <cell r="BO247">
            <v>-40.48323573104426</v>
          </cell>
          <cell r="BR247">
            <v>0</v>
          </cell>
          <cell r="BS247">
            <v>238</v>
          </cell>
        </row>
        <row r="248">
          <cell r="A248">
            <v>239</v>
          </cell>
          <cell r="B248">
            <v>239</v>
          </cell>
          <cell r="C248" t="str">
            <v>PLYMOUTH</v>
          </cell>
          <cell r="D248">
            <v>556.95470383275267</v>
          </cell>
          <cell r="E248">
            <v>6352805</v>
          </cell>
          <cell r="F248">
            <v>485219</v>
          </cell>
          <cell r="G248">
            <v>6838024</v>
          </cell>
          <cell r="I248">
            <v>498881.03492518573</v>
          </cell>
          <cell r="J248">
            <v>0.4026984180196983</v>
          </cell>
          <cell r="K248">
            <v>485219</v>
          </cell>
          <cell r="L248">
            <v>984100.03492518573</v>
          </cell>
          <cell r="N248">
            <v>5853923.9650748139</v>
          </cell>
          <cell r="P248">
            <v>161140</v>
          </cell>
          <cell r="Q248">
            <v>498881.03492518573</v>
          </cell>
          <cell r="R248">
            <v>496822</v>
          </cell>
          <cell r="S248">
            <v>1145240.0349251856</v>
          </cell>
          <cell r="U248">
            <v>1885204.2812366961</v>
          </cell>
          <cell r="V248">
            <v>0</v>
          </cell>
          <cell r="W248">
            <v>239</v>
          </cell>
          <cell r="X248">
            <v>556.95470383275267</v>
          </cell>
          <cell r="Y248">
            <v>6352805</v>
          </cell>
          <cell r="Z248">
            <v>0</v>
          </cell>
          <cell r="AA248">
            <v>6352805</v>
          </cell>
          <cell r="AB248">
            <v>485219</v>
          </cell>
          <cell r="AC248">
            <v>6838024</v>
          </cell>
          <cell r="AD248">
            <v>149537</v>
          </cell>
          <cell r="AE248">
            <v>11603</v>
          </cell>
          <cell r="AF248">
            <v>161140</v>
          </cell>
          <cell r="AG248">
            <v>6999164</v>
          </cell>
          <cell r="AI248">
            <v>239</v>
          </cell>
          <cell r="AJ248">
            <v>239</v>
          </cell>
          <cell r="AK248" t="str">
            <v>PLYMOUTH</v>
          </cell>
          <cell r="AL248">
            <v>6352805</v>
          </cell>
          <cell r="AM248">
            <v>5789898</v>
          </cell>
          <cell r="AN248">
            <v>562907</v>
          </cell>
          <cell r="AO248">
            <v>152119.25</v>
          </cell>
          <cell r="AP248">
            <v>176312</v>
          </cell>
          <cell r="AQ248">
            <v>179150.25</v>
          </cell>
          <cell r="AR248">
            <v>149590.75</v>
          </cell>
          <cell r="AS248">
            <v>19277.75</v>
          </cell>
          <cell r="AT248">
            <v>-511.71876330382656</v>
          </cell>
          <cell r="AU248">
            <v>1238845.2812366961</v>
          </cell>
          <cell r="AV248">
            <v>498881.03492518573</v>
          </cell>
          <cell r="AX248">
            <v>239</v>
          </cell>
          <cell r="AY248" t="str">
            <v>PLYMOUTH</v>
          </cell>
          <cell r="AZ248">
            <v>0</v>
          </cell>
          <cell r="BA248">
            <v>0</v>
          </cell>
          <cell r="BB248">
            <v>0</v>
          </cell>
          <cell r="BC248">
            <v>0</v>
          </cell>
          <cell r="BD248">
            <v>0</v>
          </cell>
          <cell r="BE248">
            <v>0</v>
          </cell>
          <cell r="BF248">
            <v>0</v>
          </cell>
          <cell r="BG248">
            <v>0</v>
          </cell>
          <cell r="BI248">
            <v>0</v>
          </cell>
          <cell r="BJ248">
            <v>562907</v>
          </cell>
          <cell r="BK248">
            <v>562907</v>
          </cell>
          <cell r="BL248">
            <v>0</v>
          </cell>
          <cell r="BM248">
            <v>-511.71876330382656</v>
          </cell>
          <cell r="BN248">
            <v>-511.71876330382656</v>
          </cell>
          <cell r="BO248">
            <v>-511.71876330382656</v>
          </cell>
          <cell r="BR248">
            <v>0</v>
          </cell>
          <cell r="BS248">
            <v>239</v>
          </cell>
        </row>
        <row r="249">
          <cell r="A249">
            <v>240</v>
          </cell>
          <cell r="B249">
            <v>240</v>
          </cell>
          <cell r="C249" t="str">
            <v>PLYMPTON</v>
          </cell>
          <cell r="D249">
            <v>1</v>
          </cell>
          <cell r="E249">
            <v>14435</v>
          </cell>
          <cell r="F249">
            <v>893</v>
          </cell>
          <cell r="G249">
            <v>15328</v>
          </cell>
          <cell r="I249">
            <v>12806.261779465074</v>
          </cell>
          <cell r="J249">
            <v>0.86619512188204362</v>
          </cell>
          <cell r="K249">
            <v>893</v>
          </cell>
          <cell r="L249">
            <v>13699.261779465074</v>
          </cell>
          <cell r="N249">
            <v>1628.7382205349259</v>
          </cell>
          <cell r="P249">
            <v>0</v>
          </cell>
          <cell r="Q249">
            <v>12806.261779465074</v>
          </cell>
          <cell r="R249">
            <v>893</v>
          </cell>
          <cell r="S249">
            <v>13699.261779465074</v>
          </cell>
          <cell r="U249">
            <v>15677.5</v>
          </cell>
          <cell r="V249">
            <v>0</v>
          </cell>
          <cell r="W249">
            <v>240</v>
          </cell>
          <cell r="X249">
            <v>1</v>
          </cell>
          <cell r="Y249">
            <v>14435</v>
          </cell>
          <cell r="Z249">
            <v>0</v>
          </cell>
          <cell r="AA249">
            <v>14435</v>
          </cell>
          <cell r="AB249">
            <v>893</v>
          </cell>
          <cell r="AC249">
            <v>15328</v>
          </cell>
          <cell r="AD249">
            <v>0</v>
          </cell>
          <cell r="AE249">
            <v>0</v>
          </cell>
          <cell r="AF249">
            <v>0</v>
          </cell>
          <cell r="AG249">
            <v>15328</v>
          </cell>
          <cell r="AI249">
            <v>240</v>
          </cell>
          <cell r="AJ249">
            <v>240</v>
          </cell>
          <cell r="AK249" t="str">
            <v>PLYMPTON</v>
          </cell>
          <cell r="AL249">
            <v>14435</v>
          </cell>
          <cell r="AM249">
            <v>0</v>
          </cell>
          <cell r="AN249">
            <v>14435</v>
          </cell>
          <cell r="AO249">
            <v>0</v>
          </cell>
          <cell r="AP249">
            <v>0</v>
          </cell>
          <cell r="AQ249">
            <v>0</v>
          </cell>
          <cell r="AR249">
            <v>349.5</v>
          </cell>
          <cell r="AS249">
            <v>0</v>
          </cell>
          <cell r="AT249">
            <v>0</v>
          </cell>
          <cell r="AU249">
            <v>14784.5</v>
          </cell>
          <cell r="AV249">
            <v>12806.261779465074</v>
          </cell>
          <cell r="AX249">
            <v>240</v>
          </cell>
          <cell r="AY249" t="str">
            <v>PLYMPTON</v>
          </cell>
          <cell r="AZ249">
            <v>0</v>
          </cell>
          <cell r="BA249">
            <v>0</v>
          </cell>
          <cell r="BB249">
            <v>0</v>
          </cell>
          <cell r="BC249">
            <v>0</v>
          </cell>
          <cell r="BD249">
            <v>0</v>
          </cell>
          <cell r="BE249">
            <v>0</v>
          </cell>
          <cell r="BF249">
            <v>0</v>
          </cell>
          <cell r="BG249">
            <v>0</v>
          </cell>
          <cell r="BI249">
            <v>0</v>
          </cell>
          <cell r="BJ249">
            <v>14435</v>
          </cell>
          <cell r="BK249">
            <v>14435</v>
          </cell>
          <cell r="BL249">
            <v>0</v>
          </cell>
          <cell r="BM249">
            <v>0</v>
          </cell>
          <cell r="BN249">
            <v>0</v>
          </cell>
          <cell r="BO249">
            <v>0</v>
          </cell>
          <cell r="BR249">
            <v>0</v>
          </cell>
          <cell r="BS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AZ250">
            <v>0</v>
          </cell>
          <cell r="BA250">
            <v>0</v>
          </cell>
          <cell r="BB250">
            <v>0</v>
          </cell>
          <cell r="BC250">
            <v>0</v>
          </cell>
          <cell r="BD250">
            <v>0</v>
          </cell>
          <cell r="BE250">
            <v>0</v>
          </cell>
          <cell r="BF250">
            <v>0</v>
          </cell>
          <cell r="BG250">
            <v>0</v>
          </cell>
          <cell r="BI250">
            <v>0</v>
          </cell>
          <cell r="BJ250">
            <v>0</v>
          </cell>
          <cell r="BK250">
            <v>0</v>
          </cell>
          <cell r="BL250">
            <v>0</v>
          </cell>
          <cell r="BM250">
            <v>0</v>
          </cell>
          <cell r="BN250">
            <v>0</v>
          </cell>
          <cell r="BO250">
            <v>0</v>
          </cell>
          <cell r="BR250">
            <v>0</v>
          </cell>
          <cell r="BS250">
            <v>241</v>
          </cell>
        </row>
        <row r="251">
          <cell r="A251">
            <v>242</v>
          </cell>
          <cell r="B251">
            <v>242</v>
          </cell>
          <cell r="C251" t="str">
            <v>PROVINCETOWN</v>
          </cell>
          <cell r="D251">
            <v>3</v>
          </cell>
          <cell r="E251">
            <v>104196</v>
          </cell>
          <cell r="F251">
            <v>2661</v>
          </cell>
          <cell r="G251">
            <v>106857</v>
          </cell>
          <cell r="I251">
            <v>6544.6340940155078</v>
          </cell>
          <cell r="J251">
            <v>0.26769061881160433</v>
          </cell>
          <cell r="K251">
            <v>2661</v>
          </cell>
          <cell r="L251">
            <v>9205.6340940155078</v>
          </cell>
          <cell r="N251">
            <v>97651.365905984494</v>
          </cell>
          <cell r="P251">
            <v>0</v>
          </cell>
          <cell r="Q251">
            <v>6544.6340940155078</v>
          </cell>
          <cell r="R251">
            <v>2661</v>
          </cell>
          <cell r="S251">
            <v>9205.6340940155078</v>
          </cell>
          <cell r="U251">
            <v>27109.5</v>
          </cell>
          <cell r="V251">
            <v>0</v>
          </cell>
          <cell r="W251">
            <v>242</v>
          </cell>
          <cell r="X251">
            <v>3</v>
          </cell>
          <cell r="Y251">
            <v>104196</v>
          </cell>
          <cell r="Z251">
            <v>0</v>
          </cell>
          <cell r="AA251">
            <v>104196</v>
          </cell>
          <cell r="AB251">
            <v>2661</v>
          </cell>
          <cell r="AC251">
            <v>106857</v>
          </cell>
          <cell r="AD251">
            <v>0</v>
          </cell>
          <cell r="AE251">
            <v>0</v>
          </cell>
          <cell r="AF251">
            <v>0</v>
          </cell>
          <cell r="AG251">
            <v>106857</v>
          </cell>
          <cell r="AI251">
            <v>242</v>
          </cell>
          <cell r="AJ251">
            <v>242</v>
          </cell>
          <cell r="AK251" t="str">
            <v>PROVINCETOWN</v>
          </cell>
          <cell r="AL251">
            <v>104196</v>
          </cell>
          <cell r="AM251">
            <v>96819</v>
          </cell>
          <cell r="AN251">
            <v>7377</v>
          </cell>
          <cell r="AO251">
            <v>0</v>
          </cell>
          <cell r="AP251">
            <v>0</v>
          </cell>
          <cell r="AQ251">
            <v>0</v>
          </cell>
          <cell r="AR251">
            <v>1402</v>
          </cell>
          <cell r="AS251">
            <v>15669.5</v>
          </cell>
          <cell r="AT251">
            <v>0</v>
          </cell>
          <cell r="AU251">
            <v>24448.5</v>
          </cell>
          <cell r="AV251">
            <v>6544.6340940155078</v>
          </cell>
          <cell r="AX251">
            <v>242</v>
          </cell>
          <cell r="AY251" t="str">
            <v>PROVINCETOWN</v>
          </cell>
          <cell r="AZ251">
            <v>0</v>
          </cell>
          <cell r="BA251">
            <v>0</v>
          </cell>
          <cell r="BB251">
            <v>0</v>
          </cell>
          <cell r="BC251">
            <v>0</v>
          </cell>
          <cell r="BD251">
            <v>0</v>
          </cell>
          <cell r="BE251">
            <v>0</v>
          </cell>
          <cell r="BF251">
            <v>0</v>
          </cell>
          <cell r="BG251">
            <v>0</v>
          </cell>
          <cell r="BI251">
            <v>0</v>
          </cell>
          <cell r="BJ251">
            <v>7377</v>
          </cell>
          <cell r="BK251">
            <v>7377</v>
          </cell>
          <cell r="BL251">
            <v>0</v>
          </cell>
          <cell r="BM251">
            <v>0</v>
          </cell>
          <cell r="BN251">
            <v>0</v>
          </cell>
          <cell r="BO251">
            <v>0</v>
          </cell>
          <cell r="BR251">
            <v>0</v>
          </cell>
          <cell r="BS251">
            <v>242</v>
          </cell>
        </row>
        <row r="252">
          <cell r="A252">
            <v>243</v>
          </cell>
          <cell r="B252">
            <v>243</v>
          </cell>
          <cell r="C252" t="str">
            <v>QUINCY</v>
          </cell>
          <cell r="D252">
            <v>33.114642422267991</v>
          </cell>
          <cell r="E252">
            <v>396676</v>
          </cell>
          <cell r="F252">
            <v>27113</v>
          </cell>
          <cell r="G252">
            <v>423789</v>
          </cell>
          <cell r="I252">
            <v>-44.22476873548294</v>
          </cell>
          <cell r="J252">
            <v>-8.9952142621329092E-4</v>
          </cell>
          <cell r="K252">
            <v>27113</v>
          </cell>
          <cell r="L252">
            <v>27068.775231264517</v>
          </cell>
          <cell r="N252">
            <v>396720.22476873547</v>
          </cell>
          <cell r="P252">
            <v>37308</v>
          </cell>
          <cell r="Q252">
            <v>-44.22476873548294</v>
          </cell>
          <cell r="R252">
            <v>29408</v>
          </cell>
          <cell r="S252">
            <v>64376.775231264517</v>
          </cell>
          <cell r="U252">
            <v>113585.77523126452</v>
          </cell>
          <cell r="V252">
            <v>0</v>
          </cell>
          <cell r="W252">
            <v>243</v>
          </cell>
          <cell r="X252">
            <v>33.114642422267991</v>
          </cell>
          <cell r="Y252">
            <v>396676</v>
          </cell>
          <cell r="Z252">
            <v>0</v>
          </cell>
          <cell r="AA252">
            <v>396676</v>
          </cell>
          <cell r="AB252">
            <v>27113</v>
          </cell>
          <cell r="AC252">
            <v>423789</v>
          </cell>
          <cell r="AD252">
            <v>35013</v>
          </cell>
          <cell r="AE252">
            <v>2295</v>
          </cell>
          <cell r="AF252">
            <v>37308</v>
          </cell>
          <cell r="AG252">
            <v>461097</v>
          </cell>
          <cell r="AI252">
            <v>243</v>
          </cell>
          <cell r="AJ252">
            <v>243</v>
          </cell>
          <cell r="AK252" t="str">
            <v>QUINCY</v>
          </cell>
          <cell r="AL252">
            <v>396676</v>
          </cell>
          <cell r="AM252">
            <v>468757</v>
          </cell>
          <cell r="AN252">
            <v>0</v>
          </cell>
          <cell r="AO252">
            <v>13146.75</v>
          </cell>
          <cell r="AP252">
            <v>33085.5</v>
          </cell>
          <cell r="AQ252">
            <v>0</v>
          </cell>
          <cell r="AR252">
            <v>2976.75</v>
          </cell>
          <cell r="AS252">
            <v>0</v>
          </cell>
          <cell r="AT252">
            <v>-44.22476873548294</v>
          </cell>
          <cell r="AU252">
            <v>49164.775231264517</v>
          </cell>
          <cell r="AV252">
            <v>-44.22476873548294</v>
          </cell>
          <cell r="AX252">
            <v>243</v>
          </cell>
          <cell r="AY252" t="str">
            <v>QUINCY</v>
          </cell>
          <cell r="AZ252">
            <v>0</v>
          </cell>
          <cell r="BA252">
            <v>0</v>
          </cell>
          <cell r="BB252">
            <v>0</v>
          </cell>
          <cell r="BC252">
            <v>0</v>
          </cell>
          <cell r="BD252">
            <v>0</v>
          </cell>
          <cell r="BE252">
            <v>0</v>
          </cell>
          <cell r="BF252">
            <v>0</v>
          </cell>
          <cell r="BG252">
            <v>0</v>
          </cell>
          <cell r="BI252">
            <v>0</v>
          </cell>
          <cell r="BJ252">
            <v>0</v>
          </cell>
          <cell r="BK252">
            <v>0</v>
          </cell>
          <cell r="BL252">
            <v>0</v>
          </cell>
          <cell r="BM252">
            <v>-44.22476873548294</v>
          </cell>
          <cell r="BN252">
            <v>-44.22476873548294</v>
          </cell>
          <cell r="BO252">
            <v>-44.22476873548294</v>
          </cell>
          <cell r="BR252">
            <v>0</v>
          </cell>
          <cell r="BS252">
            <v>243</v>
          </cell>
        </row>
        <row r="253">
          <cell r="A253">
            <v>244</v>
          </cell>
          <cell r="B253">
            <v>244</v>
          </cell>
          <cell r="C253" t="str">
            <v>RANDOLPH</v>
          </cell>
          <cell r="D253">
            <v>221.12880916073968</v>
          </cell>
          <cell r="E253">
            <v>3040217</v>
          </cell>
          <cell r="F253">
            <v>192954</v>
          </cell>
          <cell r="G253">
            <v>3233171</v>
          </cell>
          <cell r="I253">
            <v>136316.37752388095</v>
          </cell>
          <cell r="J253">
            <v>0.41246608728426881</v>
          </cell>
          <cell r="K253">
            <v>192954</v>
          </cell>
          <cell r="L253">
            <v>329270.37752388092</v>
          </cell>
          <cell r="N253">
            <v>2903900.6224761191</v>
          </cell>
          <cell r="P253">
            <v>52901</v>
          </cell>
          <cell r="Q253">
            <v>136316.37752388095</v>
          </cell>
          <cell r="R253">
            <v>196114</v>
          </cell>
          <cell r="S253">
            <v>382171.37752388092</v>
          </cell>
          <cell r="U253">
            <v>576346.11606097361</v>
          </cell>
          <cell r="V253">
            <v>0</v>
          </cell>
          <cell r="W253">
            <v>244</v>
          </cell>
          <cell r="X253">
            <v>221.12880916073968</v>
          </cell>
          <cell r="Y253">
            <v>3040217</v>
          </cell>
          <cell r="Z253">
            <v>0</v>
          </cell>
          <cell r="AA253">
            <v>3040217</v>
          </cell>
          <cell r="AB253">
            <v>192954</v>
          </cell>
          <cell r="AC253">
            <v>3233171</v>
          </cell>
          <cell r="AD253">
            <v>49741</v>
          </cell>
          <cell r="AE253">
            <v>3160</v>
          </cell>
          <cell r="AF253">
            <v>52901</v>
          </cell>
          <cell r="AG253">
            <v>3286072</v>
          </cell>
          <cell r="AI253">
            <v>244</v>
          </cell>
          <cell r="AJ253">
            <v>244</v>
          </cell>
          <cell r="AK253" t="str">
            <v>RANDOLPH</v>
          </cell>
          <cell r="AL253">
            <v>3040217</v>
          </cell>
          <cell r="AM253">
            <v>2886414</v>
          </cell>
          <cell r="AN253">
            <v>153803</v>
          </cell>
          <cell r="AO253">
            <v>39428.25</v>
          </cell>
          <cell r="AP253">
            <v>68182</v>
          </cell>
          <cell r="AQ253">
            <v>0</v>
          </cell>
          <cell r="AR253">
            <v>48213.75</v>
          </cell>
          <cell r="AS253">
            <v>20996.75</v>
          </cell>
          <cell r="AT253">
            <v>-132.63393902636017</v>
          </cell>
          <cell r="AU253">
            <v>330491.11606097361</v>
          </cell>
          <cell r="AV253">
            <v>136316.37752388095</v>
          </cell>
          <cell r="AX253">
            <v>244</v>
          </cell>
          <cell r="AY253" t="str">
            <v>RANDOLPH</v>
          </cell>
          <cell r="AZ253">
            <v>0</v>
          </cell>
          <cell r="BA253">
            <v>0</v>
          </cell>
          <cell r="BB253">
            <v>0</v>
          </cell>
          <cell r="BC253">
            <v>0</v>
          </cell>
          <cell r="BD253">
            <v>0</v>
          </cell>
          <cell r="BE253">
            <v>0</v>
          </cell>
          <cell r="BF253">
            <v>0</v>
          </cell>
          <cell r="BG253">
            <v>0</v>
          </cell>
          <cell r="BI253">
            <v>0</v>
          </cell>
          <cell r="BJ253">
            <v>153803</v>
          </cell>
          <cell r="BK253">
            <v>153803</v>
          </cell>
          <cell r="BL253">
            <v>0</v>
          </cell>
          <cell r="BM253">
            <v>-132.63393902636017</v>
          </cell>
          <cell r="BN253">
            <v>-132.63393902636017</v>
          </cell>
          <cell r="BO253">
            <v>-132.63393902636017</v>
          </cell>
          <cell r="BR253">
            <v>0</v>
          </cell>
          <cell r="BS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AZ254">
            <v>0</v>
          </cell>
          <cell r="BA254">
            <v>0</v>
          </cell>
          <cell r="BB254">
            <v>0</v>
          </cell>
          <cell r="BC254">
            <v>0</v>
          </cell>
          <cell r="BD254">
            <v>0</v>
          </cell>
          <cell r="BE254">
            <v>0</v>
          </cell>
          <cell r="BF254">
            <v>0</v>
          </cell>
          <cell r="BG254">
            <v>0</v>
          </cell>
          <cell r="BI254">
            <v>0</v>
          </cell>
          <cell r="BJ254">
            <v>0</v>
          </cell>
          <cell r="BK254">
            <v>0</v>
          </cell>
          <cell r="BL254">
            <v>0</v>
          </cell>
          <cell r="BM254">
            <v>0</v>
          </cell>
          <cell r="BN254">
            <v>0</v>
          </cell>
          <cell r="BO254">
            <v>0</v>
          </cell>
          <cell r="BR254">
            <v>0</v>
          </cell>
          <cell r="BS254">
            <v>245</v>
          </cell>
        </row>
        <row r="255">
          <cell r="A255">
            <v>246</v>
          </cell>
          <cell r="B255">
            <v>246</v>
          </cell>
          <cell r="C255" t="str">
            <v>READING</v>
          </cell>
          <cell r="D255">
            <v>2</v>
          </cell>
          <cell r="E255">
            <v>22186</v>
          </cell>
          <cell r="F255">
            <v>1786</v>
          </cell>
          <cell r="G255">
            <v>23972</v>
          </cell>
          <cell r="I255">
            <v>0</v>
          </cell>
          <cell r="J255">
            <v>0</v>
          </cell>
          <cell r="K255">
            <v>1786</v>
          </cell>
          <cell r="L255">
            <v>1786</v>
          </cell>
          <cell r="N255">
            <v>22186</v>
          </cell>
          <cell r="P255">
            <v>0</v>
          </cell>
          <cell r="Q255">
            <v>0</v>
          </cell>
          <cell r="R255">
            <v>1786</v>
          </cell>
          <cell r="S255">
            <v>1786</v>
          </cell>
          <cell r="U255">
            <v>4252.5</v>
          </cell>
          <cell r="V255">
            <v>0</v>
          </cell>
          <cell r="W255">
            <v>246</v>
          </cell>
          <cell r="X255">
            <v>2</v>
          </cell>
          <cell r="Y255">
            <v>22186</v>
          </cell>
          <cell r="Z255">
            <v>0</v>
          </cell>
          <cell r="AA255">
            <v>22186</v>
          </cell>
          <cell r="AB255">
            <v>1786</v>
          </cell>
          <cell r="AC255">
            <v>23972</v>
          </cell>
          <cell r="AD255">
            <v>0</v>
          </cell>
          <cell r="AE255">
            <v>0</v>
          </cell>
          <cell r="AF255">
            <v>0</v>
          </cell>
          <cell r="AG255">
            <v>23972</v>
          </cell>
          <cell r="AI255">
            <v>246</v>
          </cell>
          <cell r="AJ255">
            <v>246</v>
          </cell>
          <cell r="AK255" t="str">
            <v>READING</v>
          </cell>
          <cell r="AL255">
            <v>22186</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AZ255">
            <v>0</v>
          </cell>
          <cell r="BA255">
            <v>0</v>
          </cell>
          <cell r="BB255">
            <v>0</v>
          </cell>
          <cell r="BC255">
            <v>0</v>
          </cell>
          <cell r="BD255">
            <v>0</v>
          </cell>
          <cell r="BE255">
            <v>0</v>
          </cell>
          <cell r="BF255">
            <v>0</v>
          </cell>
          <cell r="BG255">
            <v>0</v>
          </cell>
          <cell r="BI255">
            <v>0</v>
          </cell>
          <cell r="BJ255">
            <v>0</v>
          </cell>
          <cell r="BK255">
            <v>0</v>
          </cell>
          <cell r="BL255">
            <v>0</v>
          </cell>
          <cell r="BM255">
            <v>0</v>
          </cell>
          <cell r="BN255">
            <v>0</v>
          </cell>
          <cell r="BO255">
            <v>0</v>
          </cell>
          <cell r="BR255">
            <v>0</v>
          </cell>
          <cell r="BS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AZ256">
            <v>0</v>
          </cell>
          <cell r="BA256">
            <v>0</v>
          </cell>
          <cell r="BB256">
            <v>0</v>
          </cell>
          <cell r="BC256">
            <v>0</v>
          </cell>
          <cell r="BD256">
            <v>0</v>
          </cell>
          <cell r="BE256">
            <v>0</v>
          </cell>
          <cell r="BF256">
            <v>0</v>
          </cell>
          <cell r="BG256">
            <v>0</v>
          </cell>
          <cell r="BI256">
            <v>0</v>
          </cell>
          <cell r="BJ256">
            <v>0</v>
          </cell>
          <cell r="BK256">
            <v>0</v>
          </cell>
          <cell r="BL256">
            <v>0</v>
          </cell>
          <cell r="BM256">
            <v>0</v>
          </cell>
          <cell r="BN256">
            <v>0</v>
          </cell>
          <cell r="BO256">
            <v>0</v>
          </cell>
          <cell r="BR256">
            <v>0</v>
          </cell>
          <cell r="BS256">
            <v>247</v>
          </cell>
        </row>
        <row r="257">
          <cell r="A257">
            <v>248</v>
          </cell>
          <cell r="B257">
            <v>248</v>
          </cell>
          <cell r="C257" t="str">
            <v>REVERE</v>
          </cell>
          <cell r="D257">
            <v>181.8602577866244</v>
          </cell>
          <cell r="E257">
            <v>2120890</v>
          </cell>
          <cell r="F257">
            <v>158853</v>
          </cell>
          <cell r="G257">
            <v>2279743</v>
          </cell>
          <cell r="I257">
            <v>308431.31678416359</v>
          </cell>
          <cell r="J257">
            <v>0.63248423884974225</v>
          </cell>
          <cell r="K257">
            <v>158853</v>
          </cell>
          <cell r="L257">
            <v>467284.31678416359</v>
          </cell>
          <cell r="N257">
            <v>1812458.6832158365</v>
          </cell>
          <cell r="P257">
            <v>39359</v>
          </cell>
          <cell r="Q257">
            <v>308431.31678416359</v>
          </cell>
          <cell r="R257">
            <v>161735</v>
          </cell>
          <cell r="S257">
            <v>506643.31678416359</v>
          </cell>
          <cell r="U257">
            <v>685862.59718339774</v>
          </cell>
          <cell r="V257">
            <v>0</v>
          </cell>
          <cell r="W257">
            <v>248</v>
          </cell>
          <cell r="X257">
            <v>181.8602577866244</v>
          </cell>
          <cell r="Y257">
            <v>2120890</v>
          </cell>
          <cell r="Z257">
            <v>0</v>
          </cell>
          <cell r="AA257">
            <v>2120890</v>
          </cell>
          <cell r="AB257">
            <v>158853</v>
          </cell>
          <cell r="AC257">
            <v>2279743</v>
          </cell>
          <cell r="AD257">
            <v>36477</v>
          </cell>
          <cell r="AE257">
            <v>2882</v>
          </cell>
          <cell r="AF257">
            <v>39359</v>
          </cell>
          <cell r="AG257">
            <v>2319102</v>
          </cell>
          <cell r="AI257">
            <v>248</v>
          </cell>
          <cell r="AJ257">
            <v>248</v>
          </cell>
          <cell r="AK257" t="str">
            <v>REVERE</v>
          </cell>
          <cell r="AL257">
            <v>2120890</v>
          </cell>
          <cell r="AM257">
            <v>1772832</v>
          </cell>
          <cell r="AN257">
            <v>348058</v>
          </cell>
          <cell r="AO257">
            <v>105353.75</v>
          </cell>
          <cell r="AP257">
            <v>0</v>
          </cell>
          <cell r="AQ257">
            <v>0</v>
          </cell>
          <cell r="AR257">
            <v>34593.25</v>
          </cell>
          <cell r="AS257">
            <v>0</v>
          </cell>
          <cell r="AT257">
            <v>-354.40281660226174</v>
          </cell>
          <cell r="AU257">
            <v>487650.59718339774</v>
          </cell>
          <cell r="AV257">
            <v>308431.31678416359</v>
          </cell>
          <cell r="AX257">
            <v>248</v>
          </cell>
          <cell r="AY257" t="str">
            <v>REVERE</v>
          </cell>
          <cell r="AZ257">
            <v>0</v>
          </cell>
          <cell r="BA257">
            <v>0</v>
          </cell>
          <cell r="BB257">
            <v>0</v>
          </cell>
          <cell r="BC257">
            <v>0</v>
          </cell>
          <cell r="BD257">
            <v>0</v>
          </cell>
          <cell r="BE257">
            <v>0</v>
          </cell>
          <cell r="BF257">
            <v>0</v>
          </cell>
          <cell r="BG257">
            <v>0</v>
          </cell>
          <cell r="BI257">
            <v>0</v>
          </cell>
          <cell r="BJ257">
            <v>348058</v>
          </cell>
          <cell r="BK257">
            <v>348058</v>
          </cell>
          <cell r="BL257">
            <v>0</v>
          </cell>
          <cell r="BM257">
            <v>-354.40281660226174</v>
          </cell>
          <cell r="BN257">
            <v>-354.40281660226174</v>
          </cell>
          <cell r="BO257">
            <v>-354.40281660226174</v>
          </cell>
          <cell r="BR257">
            <v>0</v>
          </cell>
          <cell r="BS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AZ258">
            <v>0</v>
          </cell>
          <cell r="BA258">
            <v>0</v>
          </cell>
          <cell r="BB258">
            <v>0</v>
          </cell>
          <cell r="BC258">
            <v>0</v>
          </cell>
          <cell r="BD258">
            <v>0</v>
          </cell>
          <cell r="BE258">
            <v>0</v>
          </cell>
          <cell r="BF258">
            <v>0</v>
          </cell>
          <cell r="BG258">
            <v>0</v>
          </cell>
          <cell r="BI258">
            <v>0</v>
          </cell>
          <cell r="BJ258">
            <v>0</v>
          </cell>
          <cell r="BK258">
            <v>0</v>
          </cell>
          <cell r="BL258">
            <v>0</v>
          </cell>
          <cell r="BM258">
            <v>0</v>
          </cell>
          <cell r="BN258">
            <v>0</v>
          </cell>
          <cell r="BO258">
            <v>0</v>
          </cell>
          <cell r="BR258">
            <v>0</v>
          </cell>
          <cell r="BS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AZ259">
            <v>0</v>
          </cell>
          <cell r="BA259">
            <v>0</v>
          </cell>
          <cell r="BB259">
            <v>0</v>
          </cell>
          <cell r="BC259">
            <v>0</v>
          </cell>
          <cell r="BD259">
            <v>0</v>
          </cell>
          <cell r="BE259">
            <v>0</v>
          </cell>
          <cell r="BF259">
            <v>0</v>
          </cell>
          <cell r="BG259">
            <v>0</v>
          </cell>
          <cell r="BI259">
            <v>0</v>
          </cell>
          <cell r="BJ259">
            <v>0</v>
          </cell>
          <cell r="BK259">
            <v>0</v>
          </cell>
          <cell r="BL259">
            <v>0</v>
          </cell>
          <cell r="BM259">
            <v>0</v>
          </cell>
          <cell r="BN259">
            <v>0</v>
          </cell>
          <cell r="BO259">
            <v>0</v>
          </cell>
          <cell r="BR259">
            <v>0</v>
          </cell>
          <cell r="BS259">
            <v>250</v>
          </cell>
        </row>
        <row r="260">
          <cell r="A260">
            <v>251</v>
          </cell>
          <cell r="B260">
            <v>251</v>
          </cell>
          <cell r="C260" t="str">
            <v>ROCKLAND</v>
          </cell>
          <cell r="D260">
            <v>82.501755447941889</v>
          </cell>
          <cell r="E260">
            <v>886407</v>
          </cell>
          <cell r="F260">
            <v>72779</v>
          </cell>
          <cell r="G260">
            <v>959186</v>
          </cell>
          <cell r="I260">
            <v>47931.820560834611</v>
          </cell>
          <cell r="J260">
            <v>0.51679704270469373</v>
          </cell>
          <cell r="K260">
            <v>72779</v>
          </cell>
          <cell r="L260">
            <v>120710.8205608346</v>
          </cell>
          <cell r="N260">
            <v>838475.1794391654</v>
          </cell>
          <cell r="P260">
            <v>11755</v>
          </cell>
          <cell r="Q260">
            <v>47931.820560834611</v>
          </cell>
          <cell r="R260">
            <v>73672</v>
          </cell>
          <cell r="S260">
            <v>132465.8205608346</v>
          </cell>
          <cell r="U260">
            <v>177281.86153957085</v>
          </cell>
          <cell r="V260">
            <v>0</v>
          </cell>
          <cell r="W260">
            <v>251</v>
          </cell>
          <cell r="X260">
            <v>82.501755447941889</v>
          </cell>
          <cell r="Y260">
            <v>886407</v>
          </cell>
          <cell r="Z260">
            <v>0</v>
          </cell>
          <cell r="AA260">
            <v>886407</v>
          </cell>
          <cell r="AB260">
            <v>72779</v>
          </cell>
          <cell r="AC260">
            <v>959186</v>
          </cell>
          <cell r="AD260">
            <v>10862</v>
          </cell>
          <cell r="AE260">
            <v>893</v>
          </cell>
          <cell r="AF260">
            <v>11755</v>
          </cell>
          <cell r="AG260">
            <v>970941</v>
          </cell>
          <cell r="AI260">
            <v>251</v>
          </cell>
          <cell r="AJ260">
            <v>251</v>
          </cell>
          <cell r="AK260" t="str">
            <v>ROCKLAND</v>
          </cell>
          <cell r="AL260">
            <v>886407</v>
          </cell>
          <cell r="AM260">
            <v>832311</v>
          </cell>
          <cell r="AN260">
            <v>54096</v>
          </cell>
          <cell r="AO260">
            <v>17951.75</v>
          </cell>
          <cell r="AP260">
            <v>0</v>
          </cell>
          <cell r="AQ260">
            <v>11590.25</v>
          </cell>
          <cell r="AR260">
            <v>3541.25</v>
          </cell>
          <cell r="AS260">
            <v>5629</v>
          </cell>
          <cell r="AT260">
            <v>-60.388460429167026</v>
          </cell>
          <cell r="AU260">
            <v>92747.861539570833</v>
          </cell>
          <cell r="AV260">
            <v>47931.820560834611</v>
          </cell>
          <cell r="AX260">
            <v>251</v>
          </cell>
          <cell r="AY260" t="str">
            <v>ROCKLAND</v>
          </cell>
          <cell r="AZ260">
            <v>0</v>
          </cell>
          <cell r="BA260">
            <v>0</v>
          </cell>
          <cell r="BB260">
            <v>0</v>
          </cell>
          <cell r="BC260">
            <v>0</v>
          </cell>
          <cell r="BD260">
            <v>0</v>
          </cell>
          <cell r="BE260">
            <v>0</v>
          </cell>
          <cell r="BF260">
            <v>0</v>
          </cell>
          <cell r="BG260">
            <v>0</v>
          </cell>
          <cell r="BI260">
            <v>0</v>
          </cell>
          <cell r="BJ260">
            <v>54096</v>
          </cell>
          <cell r="BK260">
            <v>54096</v>
          </cell>
          <cell r="BL260">
            <v>0</v>
          </cell>
          <cell r="BM260">
            <v>-60.388460429167026</v>
          </cell>
          <cell r="BN260">
            <v>-60.388460429167026</v>
          </cell>
          <cell r="BO260">
            <v>-60.388460429167026</v>
          </cell>
          <cell r="BR260">
            <v>0</v>
          </cell>
          <cell r="BS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AZ261">
            <v>0</v>
          </cell>
          <cell r="BA261">
            <v>0</v>
          </cell>
          <cell r="BB261">
            <v>0</v>
          </cell>
          <cell r="BC261">
            <v>0</v>
          </cell>
          <cell r="BD261">
            <v>0</v>
          </cell>
          <cell r="BE261">
            <v>0</v>
          </cell>
          <cell r="BF261">
            <v>0</v>
          </cell>
          <cell r="BG261">
            <v>0</v>
          </cell>
          <cell r="BI261">
            <v>0</v>
          </cell>
          <cell r="BJ261">
            <v>0</v>
          </cell>
          <cell r="BK261">
            <v>0</v>
          </cell>
          <cell r="BL261">
            <v>0</v>
          </cell>
          <cell r="BM261">
            <v>0</v>
          </cell>
          <cell r="BN261">
            <v>0</v>
          </cell>
          <cell r="BO261">
            <v>0</v>
          </cell>
          <cell r="BR261">
            <v>0</v>
          </cell>
          <cell r="BS261">
            <v>252</v>
          </cell>
        </row>
        <row r="262">
          <cell r="A262">
            <v>253</v>
          </cell>
          <cell r="B262">
            <v>253</v>
          </cell>
          <cell r="C262" t="str">
            <v>ROWE</v>
          </cell>
          <cell r="D262">
            <v>2</v>
          </cell>
          <cell r="E262">
            <v>41096</v>
          </cell>
          <cell r="F262">
            <v>1786</v>
          </cell>
          <cell r="G262">
            <v>42882</v>
          </cell>
          <cell r="I262">
            <v>18261.454275615455</v>
          </cell>
          <cell r="J262">
            <v>0.68040740249694309</v>
          </cell>
          <cell r="K262">
            <v>1786</v>
          </cell>
          <cell r="L262">
            <v>20047.454275615455</v>
          </cell>
          <cell r="N262">
            <v>22834.545724384545</v>
          </cell>
          <cell r="P262">
            <v>0</v>
          </cell>
          <cell r="Q262">
            <v>18261.454275615455</v>
          </cell>
          <cell r="R262">
            <v>1786</v>
          </cell>
          <cell r="S262">
            <v>20047.454275615455</v>
          </cell>
          <cell r="U262">
            <v>28625</v>
          </cell>
          <cell r="V262">
            <v>0</v>
          </cell>
          <cell r="W262">
            <v>253</v>
          </cell>
          <cell r="X262">
            <v>2</v>
          </cell>
          <cell r="Y262">
            <v>41096</v>
          </cell>
          <cell r="Z262">
            <v>0</v>
          </cell>
          <cell r="AA262">
            <v>41096</v>
          </cell>
          <cell r="AB262">
            <v>1786</v>
          </cell>
          <cell r="AC262">
            <v>42882</v>
          </cell>
          <cell r="AD262">
            <v>0</v>
          </cell>
          <cell r="AE262">
            <v>0</v>
          </cell>
          <cell r="AF262">
            <v>0</v>
          </cell>
          <cell r="AG262">
            <v>42882</v>
          </cell>
          <cell r="AI262">
            <v>253</v>
          </cell>
          <cell r="AJ262">
            <v>253</v>
          </cell>
          <cell r="AK262" t="str">
            <v>ROWE</v>
          </cell>
          <cell r="AL262">
            <v>41096</v>
          </cell>
          <cell r="AM262">
            <v>20512</v>
          </cell>
          <cell r="AN262">
            <v>20584</v>
          </cell>
          <cell r="AO262">
            <v>0</v>
          </cell>
          <cell r="AP262">
            <v>6255</v>
          </cell>
          <cell r="AQ262">
            <v>0</v>
          </cell>
          <cell r="AR262">
            <v>0</v>
          </cell>
          <cell r="AS262">
            <v>0</v>
          </cell>
          <cell r="AT262">
            <v>0</v>
          </cell>
          <cell r="AU262">
            <v>26839</v>
          </cell>
          <cell r="AV262">
            <v>18261.454275615455</v>
          </cell>
          <cell r="AX262">
            <v>253</v>
          </cell>
          <cell r="AY262" t="str">
            <v>ROWE</v>
          </cell>
          <cell r="AZ262">
            <v>0</v>
          </cell>
          <cell r="BA262">
            <v>0</v>
          </cell>
          <cell r="BB262">
            <v>0</v>
          </cell>
          <cell r="BC262">
            <v>0</v>
          </cell>
          <cell r="BD262">
            <v>0</v>
          </cell>
          <cell r="BE262">
            <v>0</v>
          </cell>
          <cell r="BF262">
            <v>0</v>
          </cell>
          <cell r="BG262">
            <v>0</v>
          </cell>
          <cell r="BI262">
            <v>0</v>
          </cell>
          <cell r="BJ262">
            <v>20584</v>
          </cell>
          <cell r="BK262">
            <v>20584</v>
          </cell>
          <cell r="BL262">
            <v>0</v>
          </cell>
          <cell r="BM262">
            <v>0</v>
          </cell>
          <cell r="BN262">
            <v>0</v>
          </cell>
          <cell r="BO262">
            <v>0</v>
          </cell>
          <cell r="BR262">
            <v>0</v>
          </cell>
          <cell r="BS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AZ263">
            <v>0</v>
          </cell>
          <cell r="BA263">
            <v>0</v>
          </cell>
          <cell r="BB263">
            <v>0</v>
          </cell>
          <cell r="BC263">
            <v>0</v>
          </cell>
          <cell r="BD263">
            <v>0</v>
          </cell>
          <cell r="BE263">
            <v>0</v>
          </cell>
          <cell r="BF263">
            <v>0</v>
          </cell>
          <cell r="BG263">
            <v>0</v>
          </cell>
          <cell r="BI263">
            <v>0</v>
          </cell>
          <cell r="BJ263">
            <v>0</v>
          </cell>
          <cell r="BK263">
            <v>0</v>
          </cell>
          <cell r="BL263">
            <v>0</v>
          </cell>
          <cell r="BM263">
            <v>0</v>
          </cell>
          <cell r="BN263">
            <v>0</v>
          </cell>
          <cell r="BO263">
            <v>0</v>
          </cell>
          <cell r="BR263">
            <v>0</v>
          </cell>
          <cell r="BS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AZ264">
            <v>0</v>
          </cell>
          <cell r="BA264">
            <v>0</v>
          </cell>
          <cell r="BB264">
            <v>0</v>
          </cell>
          <cell r="BC264">
            <v>0</v>
          </cell>
          <cell r="BD264">
            <v>0</v>
          </cell>
          <cell r="BE264">
            <v>0</v>
          </cell>
          <cell r="BF264">
            <v>0</v>
          </cell>
          <cell r="BG264">
            <v>0</v>
          </cell>
          <cell r="BI264">
            <v>0</v>
          </cell>
          <cell r="BJ264">
            <v>0</v>
          </cell>
          <cell r="BK264">
            <v>0</v>
          </cell>
          <cell r="BL264">
            <v>0</v>
          </cell>
          <cell r="BM264">
            <v>0</v>
          </cell>
          <cell r="BN264">
            <v>0</v>
          </cell>
          <cell r="BO264">
            <v>0</v>
          </cell>
          <cell r="BR264">
            <v>0</v>
          </cell>
          <cell r="BS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AZ265">
            <v>0</v>
          </cell>
          <cell r="BA265">
            <v>0</v>
          </cell>
          <cell r="BB265">
            <v>0</v>
          </cell>
          <cell r="BC265">
            <v>0</v>
          </cell>
          <cell r="BD265">
            <v>0</v>
          </cell>
          <cell r="BE265">
            <v>0</v>
          </cell>
          <cell r="BF265">
            <v>0</v>
          </cell>
          <cell r="BG265">
            <v>0</v>
          </cell>
          <cell r="BI265">
            <v>0</v>
          </cell>
          <cell r="BJ265">
            <v>0</v>
          </cell>
          <cell r="BK265">
            <v>0</v>
          </cell>
          <cell r="BL265">
            <v>0</v>
          </cell>
          <cell r="BM265">
            <v>0</v>
          </cell>
          <cell r="BN265">
            <v>0</v>
          </cell>
          <cell r="BO265">
            <v>0</v>
          </cell>
          <cell r="BR265">
            <v>0</v>
          </cell>
          <cell r="BS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AZ266">
            <v>0</v>
          </cell>
          <cell r="BA266">
            <v>0</v>
          </cell>
          <cell r="BB266">
            <v>0</v>
          </cell>
          <cell r="BC266">
            <v>0</v>
          </cell>
          <cell r="BD266">
            <v>0</v>
          </cell>
          <cell r="BE266">
            <v>0</v>
          </cell>
          <cell r="BF266">
            <v>0</v>
          </cell>
          <cell r="BG266">
            <v>0</v>
          </cell>
          <cell r="BI266">
            <v>0</v>
          </cell>
          <cell r="BJ266">
            <v>0</v>
          </cell>
          <cell r="BK266">
            <v>0</v>
          </cell>
          <cell r="BL266">
            <v>0</v>
          </cell>
          <cell r="BM266">
            <v>0</v>
          </cell>
          <cell r="BN266">
            <v>0</v>
          </cell>
          <cell r="BO266">
            <v>0</v>
          </cell>
          <cell r="BR266">
            <v>0</v>
          </cell>
          <cell r="BS266">
            <v>257</v>
          </cell>
        </row>
        <row r="267">
          <cell r="A267">
            <v>258</v>
          </cell>
          <cell r="B267">
            <v>258</v>
          </cell>
          <cell r="C267" t="str">
            <v>SALEM</v>
          </cell>
          <cell r="D267">
            <v>398.47790015971515</v>
          </cell>
          <cell r="E267">
            <v>5125110</v>
          </cell>
          <cell r="F267">
            <v>350325</v>
          </cell>
          <cell r="G267">
            <v>5475435</v>
          </cell>
          <cell r="I267">
            <v>845227.43746011611</v>
          </cell>
          <cell r="J267">
            <v>0.61817173368174316</v>
          </cell>
          <cell r="K267">
            <v>350325</v>
          </cell>
          <cell r="L267">
            <v>1195552.4374601161</v>
          </cell>
          <cell r="N267">
            <v>4279882.5625398839</v>
          </cell>
          <cell r="P267">
            <v>83562</v>
          </cell>
          <cell r="Q267">
            <v>845227.43746011611</v>
          </cell>
          <cell r="R267">
            <v>355683</v>
          </cell>
          <cell r="S267">
            <v>1279114.4374601161</v>
          </cell>
          <cell r="U267">
            <v>1801188.9832629056</v>
          </cell>
          <cell r="V267">
            <v>0</v>
          </cell>
          <cell r="W267">
            <v>258</v>
          </cell>
          <cell r="X267">
            <v>398.47790015971515</v>
          </cell>
          <cell r="Y267">
            <v>5125110</v>
          </cell>
          <cell r="Z267">
            <v>0</v>
          </cell>
          <cell r="AA267">
            <v>5125110</v>
          </cell>
          <cell r="AB267">
            <v>350325</v>
          </cell>
          <cell r="AC267">
            <v>5475435</v>
          </cell>
          <cell r="AD267">
            <v>78204</v>
          </cell>
          <cell r="AE267">
            <v>5358</v>
          </cell>
          <cell r="AF267">
            <v>83562</v>
          </cell>
          <cell r="AG267">
            <v>5558997</v>
          </cell>
          <cell r="AI267">
            <v>258</v>
          </cell>
          <cell r="AJ267">
            <v>258</v>
          </cell>
          <cell r="AK267" t="str">
            <v>SALEM</v>
          </cell>
          <cell r="AL267">
            <v>5125110</v>
          </cell>
          <cell r="AM267">
            <v>4172067</v>
          </cell>
          <cell r="AN267">
            <v>953043</v>
          </cell>
          <cell r="AO267">
            <v>83612.5</v>
          </cell>
          <cell r="AP267">
            <v>168256</v>
          </cell>
          <cell r="AQ267">
            <v>150784.5</v>
          </cell>
          <cell r="AR267">
            <v>11887.25</v>
          </cell>
          <cell r="AS267">
            <v>0</v>
          </cell>
          <cell r="AT267">
            <v>-281.26673709438182</v>
          </cell>
          <cell r="AU267">
            <v>1367301.9832629056</v>
          </cell>
          <cell r="AV267">
            <v>845227.43746011611</v>
          </cell>
          <cell r="AX267">
            <v>258</v>
          </cell>
          <cell r="AY267" t="str">
            <v>SALEM</v>
          </cell>
          <cell r="AZ267">
            <v>0</v>
          </cell>
          <cell r="BA267">
            <v>0</v>
          </cell>
          <cell r="BB267">
            <v>0</v>
          </cell>
          <cell r="BC267">
            <v>0</v>
          </cell>
          <cell r="BD267">
            <v>0</v>
          </cell>
          <cell r="BE267">
            <v>0</v>
          </cell>
          <cell r="BF267">
            <v>0</v>
          </cell>
          <cell r="BG267">
            <v>0</v>
          </cell>
          <cell r="BI267">
            <v>0</v>
          </cell>
          <cell r="BJ267">
            <v>953043</v>
          </cell>
          <cell r="BK267">
            <v>953043</v>
          </cell>
          <cell r="BL267">
            <v>0</v>
          </cell>
          <cell r="BM267">
            <v>-281.26673709438182</v>
          </cell>
          <cell r="BN267">
            <v>-281.26673709438182</v>
          </cell>
          <cell r="BO267">
            <v>-281.26673709438182</v>
          </cell>
          <cell r="BR267">
            <v>0</v>
          </cell>
          <cell r="BS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AZ268">
            <v>0</v>
          </cell>
          <cell r="BA268">
            <v>0</v>
          </cell>
          <cell r="BB268">
            <v>0</v>
          </cell>
          <cell r="BC268">
            <v>0</v>
          </cell>
          <cell r="BD268">
            <v>0</v>
          </cell>
          <cell r="BE268">
            <v>0</v>
          </cell>
          <cell r="BF268">
            <v>0</v>
          </cell>
          <cell r="BG268">
            <v>0</v>
          </cell>
          <cell r="BI268">
            <v>0</v>
          </cell>
          <cell r="BJ268">
            <v>0</v>
          </cell>
          <cell r="BK268">
            <v>0</v>
          </cell>
          <cell r="BL268">
            <v>0</v>
          </cell>
          <cell r="BM268">
            <v>0</v>
          </cell>
          <cell r="BN268">
            <v>0</v>
          </cell>
          <cell r="BO268">
            <v>0</v>
          </cell>
          <cell r="BR268">
            <v>0</v>
          </cell>
          <cell r="BS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AZ269">
            <v>0</v>
          </cell>
          <cell r="BA269">
            <v>0</v>
          </cell>
          <cell r="BB269">
            <v>0</v>
          </cell>
          <cell r="BC269">
            <v>0</v>
          </cell>
          <cell r="BD269">
            <v>0</v>
          </cell>
          <cell r="BE269">
            <v>0</v>
          </cell>
          <cell r="BF269">
            <v>0</v>
          </cell>
          <cell r="BG269">
            <v>0</v>
          </cell>
          <cell r="BI269">
            <v>0</v>
          </cell>
          <cell r="BJ269">
            <v>0</v>
          </cell>
          <cell r="BK269">
            <v>0</v>
          </cell>
          <cell r="BL269">
            <v>0</v>
          </cell>
          <cell r="BM269">
            <v>0</v>
          </cell>
          <cell r="BN269">
            <v>0</v>
          </cell>
          <cell r="BO269">
            <v>0</v>
          </cell>
          <cell r="BR269">
            <v>0</v>
          </cell>
          <cell r="BS269">
            <v>260</v>
          </cell>
        </row>
        <row r="270">
          <cell r="A270">
            <v>261</v>
          </cell>
          <cell r="B270">
            <v>261</v>
          </cell>
          <cell r="C270" t="str">
            <v>SANDWICH</v>
          </cell>
          <cell r="D270">
            <v>199.08548420220893</v>
          </cell>
          <cell r="E270">
            <v>2689805</v>
          </cell>
          <cell r="F270">
            <v>172257</v>
          </cell>
          <cell r="G270">
            <v>2862062</v>
          </cell>
          <cell r="I270">
            <v>109303.8020727554</v>
          </cell>
          <cell r="J270">
            <v>0.17085518462183974</v>
          </cell>
          <cell r="K270">
            <v>172257</v>
          </cell>
          <cell r="L270">
            <v>281560.80207275541</v>
          </cell>
          <cell r="N270">
            <v>2580501.1979272445</v>
          </cell>
          <cell r="P270">
            <v>73901</v>
          </cell>
          <cell r="Q270">
            <v>109303.8020727554</v>
          </cell>
          <cell r="R270">
            <v>176698</v>
          </cell>
          <cell r="S270">
            <v>355461.80207275541</v>
          </cell>
          <cell r="U270">
            <v>885903.30427438684</v>
          </cell>
          <cell r="V270">
            <v>0</v>
          </cell>
          <cell r="W270">
            <v>261</v>
          </cell>
          <cell r="X270">
            <v>199.08548420220893</v>
          </cell>
          <cell r="Y270">
            <v>2689805</v>
          </cell>
          <cell r="Z270">
            <v>0</v>
          </cell>
          <cell r="AA270">
            <v>2689805</v>
          </cell>
          <cell r="AB270">
            <v>172257</v>
          </cell>
          <cell r="AC270">
            <v>2862062</v>
          </cell>
          <cell r="AD270">
            <v>69460</v>
          </cell>
          <cell r="AE270">
            <v>4441</v>
          </cell>
          <cell r="AF270">
            <v>73901</v>
          </cell>
          <cell r="AG270">
            <v>2935963</v>
          </cell>
          <cell r="AI270">
            <v>261</v>
          </cell>
          <cell r="AJ270">
            <v>261</v>
          </cell>
          <cell r="AK270" t="str">
            <v>SANDWICH</v>
          </cell>
          <cell r="AL270">
            <v>2689805</v>
          </cell>
          <cell r="AM270">
            <v>2566330</v>
          </cell>
          <cell r="AN270">
            <v>123475</v>
          </cell>
          <cell r="AO270">
            <v>71106</v>
          </cell>
          <cell r="AP270">
            <v>124550.25</v>
          </cell>
          <cell r="AQ270">
            <v>99697.25</v>
          </cell>
          <cell r="AR270">
            <v>182340.5</v>
          </cell>
          <cell r="AS270">
            <v>38815.5</v>
          </cell>
          <cell r="AT270">
            <v>-239.19572561315726</v>
          </cell>
          <cell r="AU270">
            <v>639745.30427438684</v>
          </cell>
          <cell r="AV270">
            <v>109303.8020727554</v>
          </cell>
          <cell r="AX270">
            <v>261</v>
          </cell>
          <cell r="AY270" t="str">
            <v>SANDWICH</v>
          </cell>
          <cell r="AZ270">
            <v>0</v>
          </cell>
          <cell r="BA270">
            <v>0</v>
          </cell>
          <cell r="BB270">
            <v>0</v>
          </cell>
          <cell r="BC270">
            <v>0</v>
          </cell>
          <cell r="BD270">
            <v>0</v>
          </cell>
          <cell r="BE270">
            <v>0</v>
          </cell>
          <cell r="BF270">
            <v>0</v>
          </cell>
          <cell r="BG270">
            <v>0</v>
          </cell>
          <cell r="BI270">
            <v>0</v>
          </cell>
          <cell r="BJ270">
            <v>123475</v>
          </cell>
          <cell r="BK270">
            <v>123475</v>
          </cell>
          <cell r="BL270">
            <v>0</v>
          </cell>
          <cell r="BM270">
            <v>-239.19572561315726</v>
          </cell>
          <cell r="BN270">
            <v>-239.19572561315726</v>
          </cell>
          <cell r="BO270">
            <v>-239.19572561315726</v>
          </cell>
          <cell r="BR270">
            <v>0</v>
          </cell>
          <cell r="BS270">
            <v>261</v>
          </cell>
        </row>
        <row r="271">
          <cell r="A271">
            <v>262</v>
          </cell>
          <cell r="B271">
            <v>262</v>
          </cell>
          <cell r="C271" t="str">
            <v>SAUGUS</v>
          </cell>
          <cell r="D271">
            <v>164.95038826859584</v>
          </cell>
          <cell r="E271">
            <v>2010472</v>
          </cell>
          <cell r="F271">
            <v>135831</v>
          </cell>
          <cell r="G271">
            <v>2146303</v>
          </cell>
          <cell r="I271">
            <v>249109.70953724711</v>
          </cell>
          <cell r="J271">
            <v>0.50768554703780022</v>
          </cell>
          <cell r="K271">
            <v>135831</v>
          </cell>
          <cell r="L271">
            <v>384940.70953724708</v>
          </cell>
          <cell r="N271">
            <v>1761362.2904627528</v>
          </cell>
          <cell r="P271">
            <v>175468</v>
          </cell>
          <cell r="Q271">
            <v>249109.70953724711</v>
          </cell>
          <cell r="R271">
            <v>147068</v>
          </cell>
          <cell r="S271">
            <v>560408.70953724708</v>
          </cell>
          <cell r="U271">
            <v>801976.17407109751</v>
          </cell>
          <cell r="V271">
            <v>0</v>
          </cell>
          <cell r="W271">
            <v>262</v>
          </cell>
          <cell r="X271">
            <v>164.95038826859584</v>
          </cell>
          <cell r="Y271">
            <v>2010472</v>
          </cell>
          <cell r="Z271">
            <v>0</v>
          </cell>
          <cell r="AA271">
            <v>2010472</v>
          </cell>
          <cell r="AB271">
            <v>135831</v>
          </cell>
          <cell r="AC271">
            <v>2146303</v>
          </cell>
          <cell r="AD271">
            <v>164231</v>
          </cell>
          <cell r="AE271">
            <v>11237</v>
          </cell>
          <cell r="AF271">
            <v>175468</v>
          </cell>
          <cell r="AG271">
            <v>2321771</v>
          </cell>
          <cell r="AI271">
            <v>262</v>
          </cell>
          <cell r="AJ271">
            <v>262</v>
          </cell>
          <cell r="AK271" t="str">
            <v>SAUGUS</v>
          </cell>
          <cell r="AL271">
            <v>2010472</v>
          </cell>
          <cell r="AM271">
            <v>1729627</v>
          </cell>
          <cell r="AN271">
            <v>280845</v>
          </cell>
          <cell r="AO271">
            <v>13920</v>
          </cell>
          <cell r="AP271">
            <v>102597.25</v>
          </cell>
          <cell r="AQ271">
            <v>18069.25</v>
          </cell>
          <cell r="AR271">
            <v>46318.5</v>
          </cell>
          <cell r="AS271">
            <v>28974</v>
          </cell>
          <cell r="AT271">
            <v>-46.825928902420856</v>
          </cell>
          <cell r="AU271">
            <v>490677.17407109757</v>
          </cell>
          <cell r="AV271">
            <v>249109.70953724711</v>
          </cell>
          <cell r="AX271">
            <v>262</v>
          </cell>
          <cell r="AY271" t="str">
            <v>SAUGUS</v>
          </cell>
          <cell r="AZ271">
            <v>0</v>
          </cell>
          <cell r="BA271">
            <v>0</v>
          </cell>
          <cell r="BB271">
            <v>0</v>
          </cell>
          <cell r="BC271">
            <v>0</v>
          </cell>
          <cell r="BD271">
            <v>0</v>
          </cell>
          <cell r="BE271">
            <v>0</v>
          </cell>
          <cell r="BF271">
            <v>0</v>
          </cell>
          <cell r="BG271">
            <v>0</v>
          </cell>
          <cell r="BI271">
            <v>0</v>
          </cell>
          <cell r="BJ271">
            <v>280845</v>
          </cell>
          <cell r="BK271">
            <v>280845</v>
          </cell>
          <cell r="BL271">
            <v>0</v>
          </cell>
          <cell r="BM271">
            <v>-46.825928902420856</v>
          </cell>
          <cell r="BN271">
            <v>-46.825928902420856</v>
          </cell>
          <cell r="BO271">
            <v>-46.825928902420856</v>
          </cell>
          <cell r="BR271">
            <v>0</v>
          </cell>
          <cell r="BS271">
            <v>262</v>
          </cell>
        </row>
        <row r="272">
          <cell r="A272">
            <v>263</v>
          </cell>
          <cell r="B272">
            <v>263</v>
          </cell>
          <cell r="C272" t="str">
            <v>SAVOY</v>
          </cell>
          <cell r="D272">
            <v>3.3288590604026846</v>
          </cell>
          <cell r="E272">
            <v>62087</v>
          </cell>
          <cell r="F272">
            <v>2973</v>
          </cell>
          <cell r="G272">
            <v>65060</v>
          </cell>
          <cell r="I272">
            <v>29941.013425366593</v>
          </cell>
          <cell r="J272">
            <v>0.69859337421233791</v>
          </cell>
          <cell r="K272">
            <v>2973</v>
          </cell>
          <cell r="L272">
            <v>32914.013425366589</v>
          </cell>
          <cell r="N272">
            <v>32145.986574633411</v>
          </cell>
          <cell r="P272">
            <v>0</v>
          </cell>
          <cell r="Q272">
            <v>29941.013425366593</v>
          </cell>
          <cell r="R272">
            <v>2973</v>
          </cell>
          <cell r="S272">
            <v>32914.013425366589</v>
          </cell>
          <cell r="U272">
            <v>45832</v>
          </cell>
          <cell r="V272">
            <v>0</v>
          </cell>
          <cell r="W272">
            <v>263</v>
          </cell>
          <cell r="X272">
            <v>3.3288590604026846</v>
          </cell>
          <cell r="Y272">
            <v>62087</v>
          </cell>
          <cell r="Z272">
            <v>0</v>
          </cell>
          <cell r="AA272">
            <v>62087</v>
          </cell>
          <cell r="AB272">
            <v>2973</v>
          </cell>
          <cell r="AC272">
            <v>65060</v>
          </cell>
          <cell r="AD272">
            <v>0</v>
          </cell>
          <cell r="AE272">
            <v>0</v>
          </cell>
          <cell r="AF272">
            <v>0</v>
          </cell>
          <cell r="AG272">
            <v>65060</v>
          </cell>
          <cell r="AI272">
            <v>263</v>
          </cell>
          <cell r="AJ272">
            <v>263</v>
          </cell>
          <cell r="AK272" t="str">
            <v>SAVOY</v>
          </cell>
          <cell r="AL272">
            <v>62087</v>
          </cell>
          <cell r="AM272">
            <v>28338</v>
          </cell>
          <cell r="AN272">
            <v>33749</v>
          </cell>
          <cell r="AO272">
            <v>0</v>
          </cell>
          <cell r="AP272">
            <v>4792.75</v>
          </cell>
          <cell r="AQ272">
            <v>0</v>
          </cell>
          <cell r="AR272">
            <v>4317.25</v>
          </cell>
          <cell r="AS272">
            <v>0</v>
          </cell>
          <cell r="AT272">
            <v>0</v>
          </cell>
          <cell r="AU272">
            <v>42859</v>
          </cell>
          <cell r="AV272">
            <v>29941.013425366593</v>
          </cell>
          <cell r="AX272">
            <v>263</v>
          </cell>
          <cell r="AY272" t="str">
            <v>SAVOY</v>
          </cell>
          <cell r="AZ272">
            <v>0</v>
          </cell>
          <cell r="BA272">
            <v>0</v>
          </cell>
          <cell r="BB272">
            <v>0</v>
          </cell>
          <cell r="BC272">
            <v>0</v>
          </cell>
          <cell r="BD272">
            <v>0</v>
          </cell>
          <cell r="BE272">
            <v>0</v>
          </cell>
          <cell r="BF272">
            <v>0</v>
          </cell>
          <cell r="BG272">
            <v>0</v>
          </cell>
          <cell r="BI272">
            <v>0</v>
          </cell>
          <cell r="BJ272">
            <v>33749</v>
          </cell>
          <cell r="BK272">
            <v>33749</v>
          </cell>
          <cell r="BL272">
            <v>0</v>
          </cell>
          <cell r="BM272">
            <v>0</v>
          </cell>
          <cell r="BN272">
            <v>0</v>
          </cell>
          <cell r="BO272">
            <v>0</v>
          </cell>
          <cell r="BR272">
            <v>0</v>
          </cell>
          <cell r="BS272">
            <v>263</v>
          </cell>
        </row>
        <row r="273">
          <cell r="A273">
            <v>264</v>
          </cell>
          <cell r="B273">
            <v>264</v>
          </cell>
          <cell r="C273" t="str">
            <v>SCITUATE</v>
          </cell>
          <cell r="D273">
            <v>18</v>
          </cell>
          <cell r="E273">
            <v>216702</v>
          </cell>
          <cell r="F273">
            <v>16074</v>
          </cell>
          <cell r="G273">
            <v>232776</v>
          </cell>
          <cell r="I273">
            <v>50702.219153035418</v>
          </cell>
          <cell r="J273">
            <v>0.79960426270003659</v>
          </cell>
          <cell r="K273">
            <v>16074</v>
          </cell>
          <cell r="L273">
            <v>66776.219153035418</v>
          </cell>
          <cell r="N273">
            <v>165999.78084696457</v>
          </cell>
          <cell r="P273">
            <v>0</v>
          </cell>
          <cell r="Q273">
            <v>50702.219153035418</v>
          </cell>
          <cell r="R273">
            <v>16074</v>
          </cell>
          <cell r="S273">
            <v>66776.219153035418</v>
          </cell>
          <cell r="U273">
            <v>79483.140643933555</v>
          </cell>
          <cell r="V273">
            <v>0</v>
          </cell>
          <cell r="W273">
            <v>264</v>
          </cell>
          <cell r="X273">
            <v>18</v>
          </cell>
          <cell r="Y273">
            <v>216702</v>
          </cell>
          <cell r="Z273">
            <v>0</v>
          </cell>
          <cell r="AA273">
            <v>216702</v>
          </cell>
          <cell r="AB273">
            <v>16074</v>
          </cell>
          <cell r="AC273">
            <v>232776</v>
          </cell>
          <cell r="AD273">
            <v>0</v>
          </cell>
          <cell r="AE273">
            <v>0</v>
          </cell>
          <cell r="AF273">
            <v>0</v>
          </cell>
          <cell r="AG273">
            <v>232776</v>
          </cell>
          <cell r="AI273">
            <v>264</v>
          </cell>
          <cell r="AJ273">
            <v>264</v>
          </cell>
          <cell r="AK273" t="str">
            <v>SCITUATE</v>
          </cell>
          <cell r="AL273">
            <v>216702</v>
          </cell>
          <cell r="AM273">
            <v>159545</v>
          </cell>
          <cell r="AN273">
            <v>57157</v>
          </cell>
          <cell r="AO273">
            <v>1667.5</v>
          </cell>
          <cell r="AP273">
            <v>4590.25</v>
          </cell>
          <cell r="AQ273">
            <v>0</v>
          </cell>
          <cell r="AR273">
            <v>0</v>
          </cell>
          <cell r="AS273">
            <v>0</v>
          </cell>
          <cell r="AT273">
            <v>-5.6093560664348843</v>
          </cell>
          <cell r="AU273">
            <v>63409.140643933562</v>
          </cell>
          <cell r="AV273">
            <v>50702.219153035418</v>
          </cell>
          <cell r="AX273">
            <v>264</v>
          </cell>
          <cell r="AY273" t="str">
            <v>SCITUATE</v>
          </cell>
          <cell r="AZ273">
            <v>0</v>
          </cell>
          <cell r="BA273">
            <v>0</v>
          </cell>
          <cell r="BB273">
            <v>0</v>
          </cell>
          <cell r="BC273">
            <v>0</v>
          </cell>
          <cell r="BD273">
            <v>0</v>
          </cell>
          <cell r="BE273">
            <v>0</v>
          </cell>
          <cell r="BF273">
            <v>0</v>
          </cell>
          <cell r="BG273">
            <v>0</v>
          </cell>
          <cell r="BI273">
            <v>0</v>
          </cell>
          <cell r="BJ273">
            <v>57157</v>
          </cell>
          <cell r="BK273">
            <v>57157</v>
          </cell>
          <cell r="BL273">
            <v>0</v>
          </cell>
          <cell r="BM273">
            <v>-5.6093560664348843</v>
          </cell>
          <cell r="BN273">
            <v>-5.6093560664348843</v>
          </cell>
          <cell r="BO273">
            <v>-5.6093560664348843</v>
          </cell>
          <cell r="BR273">
            <v>0</v>
          </cell>
          <cell r="BS273">
            <v>264</v>
          </cell>
        </row>
        <row r="274">
          <cell r="A274">
            <v>265</v>
          </cell>
          <cell r="B274">
            <v>265</v>
          </cell>
          <cell r="C274" t="str">
            <v>SEEKONK</v>
          </cell>
          <cell r="D274">
            <v>0.98969072164948457</v>
          </cell>
          <cell r="E274">
            <v>13156</v>
          </cell>
          <cell r="F274">
            <v>884</v>
          </cell>
          <cell r="G274">
            <v>14040</v>
          </cell>
          <cell r="I274">
            <v>11671.574642926395</v>
          </cell>
          <cell r="J274">
            <v>0.88716742497160195</v>
          </cell>
          <cell r="K274">
            <v>884</v>
          </cell>
          <cell r="L274">
            <v>12555.574642926395</v>
          </cell>
          <cell r="N274">
            <v>1484.4253570736055</v>
          </cell>
          <cell r="P274">
            <v>0</v>
          </cell>
          <cell r="Q274">
            <v>11671.574642926395</v>
          </cell>
          <cell r="R274">
            <v>884</v>
          </cell>
          <cell r="S274">
            <v>12555.574642926395</v>
          </cell>
          <cell r="U274">
            <v>14040</v>
          </cell>
          <cell r="V274">
            <v>0</v>
          </cell>
          <cell r="W274">
            <v>265</v>
          </cell>
          <cell r="X274">
            <v>0.98969072164948457</v>
          </cell>
          <cell r="Y274">
            <v>13156</v>
          </cell>
          <cell r="Z274">
            <v>0</v>
          </cell>
          <cell r="AA274">
            <v>13156</v>
          </cell>
          <cell r="AB274">
            <v>884</v>
          </cell>
          <cell r="AC274">
            <v>14040</v>
          </cell>
          <cell r="AD274">
            <v>0</v>
          </cell>
          <cell r="AE274">
            <v>0</v>
          </cell>
          <cell r="AF274">
            <v>0</v>
          </cell>
          <cell r="AG274">
            <v>14040</v>
          </cell>
          <cell r="AI274">
            <v>265</v>
          </cell>
          <cell r="AJ274">
            <v>265</v>
          </cell>
          <cell r="AK274" t="str">
            <v>SEEKONK</v>
          </cell>
          <cell r="AL274">
            <v>13156</v>
          </cell>
          <cell r="AM274">
            <v>0</v>
          </cell>
          <cell r="AN274">
            <v>13156</v>
          </cell>
          <cell r="AO274">
            <v>0</v>
          </cell>
          <cell r="AP274">
            <v>0</v>
          </cell>
          <cell r="AQ274">
            <v>0</v>
          </cell>
          <cell r="AR274">
            <v>0</v>
          </cell>
          <cell r="AS274">
            <v>0</v>
          </cell>
          <cell r="AT274">
            <v>0</v>
          </cell>
          <cell r="AU274">
            <v>13156</v>
          </cell>
          <cell r="AV274">
            <v>11671.574642926395</v>
          </cell>
          <cell r="AX274">
            <v>265</v>
          </cell>
          <cell r="AY274" t="str">
            <v>SEEKONK</v>
          </cell>
          <cell r="AZ274">
            <v>0</v>
          </cell>
          <cell r="BA274">
            <v>0</v>
          </cell>
          <cell r="BB274">
            <v>0</v>
          </cell>
          <cell r="BC274">
            <v>0</v>
          </cell>
          <cell r="BD274">
            <v>0</v>
          </cell>
          <cell r="BE274">
            <v>0</v>
          </cell>
          <cell r="BF274">
            <v>0</v>
          </cell>
          <cell r="BG274">
            <v>0</v>
          </cell>
          <cell r="BI274">
            <v>0</v>
          </cell>
          <cell r="BJ274">
            <v>13156</v>
          </cell>
          <cell r="BK274">
            <v>13156</v>
          </cell>
          <cell r="BL274">
            <v>0</v>
          </cell>
          <cell r="BM274">
            <v>0</v>
          </cell>
          <cell r="BN274">
            <v>0</v>
          </cell>
          <cell r="BO274">
            <v>0</v>
          </cell>
          <cell r="BR274">
            <v>0</v>
          </cell>
          <cell r="BS274">
            <v>265</v>
          </cell>
        </row>
        <row r="275">
          <cell r="A275">
            <v>266</v>
          </cell>
          <cell r="B275">
            <v>266</v>
          </cell>
          <cell r="C275" t="str">
            <v>SHARON</v>
          </cell>
          <cell r="D275">
            <v>8</v>
          </cell>
          <cell r="E275">
            <v>113320</v>
          </cell>
          <cell r="F275">
            <v>7144</v>
          </cell>
          <cell r="G275">
            <v>120464</v>
          </cell>
          <cell r="I275">
            <v>-3.0199696603554003</v>
          </cell>
          <cell r="J275">
            <v>-3.2794637810052243E-4</v>
          </cell>
          <cell r="K275">
            <v>7144</v>
          </cell>
          <cell r="L275">
            <v>7140.9800303396441</v>
          </cell>
          <cell r="N275">
            <v>113323.01996966035</v>
          </cell>
          <cell r="P275">
            <v>0</v>
          </cell>
          <cell r="Q275">
            <v>-3.0199696603554003</v>
          </cell>
          <cell r="R275">
            <v>7144</v>
          </cell>
          <cell r="S275">
            <v>7140.9800303396441</v>
          </cell>
          <cell r="U275">
            <v>16352.730030339644</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-3.0199696603554003</v>
          </cell>
          <cell r="AU275">
            <v>9208.7300303396441</v>
          </cell>
          <cell r="AV275">
            <v>-3.0199696603554003</v>
          </cell>
          <cell r="AX275">
            <v>266</v>
          </cell>
          <cell r="AY275" t="str">
            <v>SHARON</v>
          </cell>
          <cell r="AZ275">
            <v>0</v>
          </cell>
          <cell r="BA275">
            <v>0</v>
          </cell>
          <cell r="BB275">
            <v>0</v>
          </cell>
          <cell r="BC275">
            <v>0</v>
          </cell>
          <cell r="BD275">
            <v>0</v>
          </cell>
          <cell r="BE275">
            <v>0</v>
          </cell>
          <cell r="BF275">
            <v>0</v>
          </cell>
          <cell r="BG275">
            <v>0</v>
          </cell>
          <cell r="BI275">
            <v>0</v>
          </cell>
          <cell r="BJ275">
            <v>0</v>
          </cell>
          <cell r="BK275">
            <v>0</v>
          </cell>
          <cell r="BL275">
            <v>0</v>
          </cell>
          <cell r="BM275">
            <v>-3.0199696603554003</v>
          </cell>
          <cell r="BN275">
            <v>-3.0199696603554003</v>
          </cell>
          <cell r="BO275">
            <v>-3.0199696603554003</v>
          </cell>
          <cell r="BR275">
            <v>0</v>
          </cell>
          <cell r="BS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AZ276">
            <v>0</v>
          </cell>
          <cell r="BA276">
            <v>0</v>
          </cell>
          <cell r="BB276">
            <v>0</v>
          </cell>
          <cell r="BC276">
            <v>0</v>
          </cell>
          <cell r="BD276">
            <v>0</v>
          </cell>
          <cell r="BE276">
            <v>0</v>
          </cell>
          <cell r="BF276">
            <v>0</v>
          </cell>
          <cell r="BG276">
            <v>0</v>
          </cell>
          <cell r="BI276">
            <v>0</v>
          </cell>
          <cell r="BJ276">
            <v>0</v>
          </cell>
          <cell r="BK276">
            <v>0</v>
          </cell>
          <cell r="BL276">
            <v>0</v>
          </cell>
          <cell r="BM276">
            <v>0</v>
          </cell>
          <cell r="BN276">
            <v>0</v>
          </cell>
          <cell r="BO276">
            <v>0</v>
          </cell>
          <cell r="BR276">
            <v>0</v>
          </cell>
          <cell r="BS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AZ277">
            <v>0</v>
          </cell>
          <cell r="BA277">
            <v>0</v>
          </cell>
          <cell r="BB277">
            <v>0</v>
          </cell>
          <cell r="BC277">
            <v>0</v>
          </cell>
          <cell r="BD277">
            <v>0</v>
          </cell>
          <cell r="BE277">
            <v>0</v>
          </cell>
          <cell r="BF277">
            <v>0</v>
          </cell>
          <cell r="BG277">
            <v>0</v>
          </cell>
          <cell r="BI277">
            <v>0</v>
          </cell>
          <cell r="BJ277">
            <v>0</v>
          </cell>
          <cell r="BK277">
            <v>0</v>
          </cell>
          <cell r="BL277">
            <v>0</v>
          </cell>
          <cell r="BM277">
            <v>0</v>
          </cell>
          <cell r="BN277">
            <v>0</v>
          </cell>
          <cell r="BO277">
            <v>0</v>
          </cell>
          <cell r="BR277">
            <v>0</v>
          </cell>
          <cell r="BS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AZ278">
            <v>0</v>
          </cell>
          <cell r="BA278">
            <v>0</v>
          </cell>
          <cell r="BB278">
            <v>0</v>
          </cell>
          <cell r="BC278">
            <v>0</v>
          </cell>
          <cell r="BD278">
            <v>0</v>
          </cell>
          <cell r="BE278">
            <v>0</v>
          </cell>
          <cell r="BF278">
            <v>0</v>
          </cell>
          <cell r="BG278">
            <v>0</v>
          </cell>
          <cell r="BI278">
            <v>0</v>
          </cell>
          <cell r="BJ278">
            <v>0</v>
          </cell>
          <cell r="BK278">
            <v>0</v>
          </cell>
          <cell r="BL278">
            <v>0</v>
          </cell>
          <cell r="BM278">
            <v>0</v>
          </cell>
          <cell r="BN278">
            <v>0</v>
          </cell>
          <cell r="BO278">
            <v>0</v>
          </cell>
          <cell r="BR278">
            <v>0</v>
          </cell>
          <cell r="BS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AZ279">
            <v>0</v>
          </cell>
          <cell r="BA279">
            <v>0</v>
          </cell>
          <cell r="BB279">
            <v>0</v>
          </cell>
          <cell r="BC279">
            <v>0</v>
          </cell>
          <cell r="BD279">
            <v>0</v>
          </cell>
          <cell r="BE279">
            <v>0</v>
          </cell>
          <cell r="BF279">
            <v>0</v>
          </cell>
          <cell r="BG279">
            <v>0</v>
          </cell>
          <cell r="BI279">
            <v>0</v>
          </cell>
          <cell r="BJ279">
            <v>0</v>
          </cell>
          <cell r="BK279">
            <v>0</v>
          </cell>
          <cell r="BL279">
            <v>0</v>
          </cell>
          <cell r="BM279">
            <v>0</v>
          </cell>
          <cell r="BN279">
            <v>0</v>
          </cell>
          <cell r="BO279">
            <v>0</v>
          </cell>
          <cell r="BQ279" t="str">
            <v>fy12</v>
          </cell>
          <cell r="BR279">
            <v>0</v>
          </cell>
          <cell r="BS279">
            <v>270</v>
          </cell>
        </row>
        <row r="280">
          <cell r="A280">
            <v>271</v>
          </cell>
          <cell r="B280">
            <v>271</v>
          </cell>
          <cell r="C280" t="str">
            <v>SHREWSBURY</v>
          </cell>
          <cell r="D280">
            <v>73.165540540540547</v>
          </cell>
          <cell r="E280">
            <v>859940</v>
          </cell>
          <cell r="F280">
            <v>63281</v>
          </cell>
          <cell r="G280">
            <v>923221</v>
          </cell>
          <cell r="I280">
            <v>-71.123607383895433</v>
          </cell>
          <cell r="J280">
            <v>-1.1701112882685034E-3</v>
          </cell>
          <cell r="K280">
            <v>63281</v>
          </cell>
          <cell r="L280">
            <v>63209.876392616105</v>
          </cell>
          <cell r="N280">
            <v>860011.12360738392</v>
          </cell>
          <cell r="P280">
            <v>12673</v>
          </cell>
          <cell r="Q280">
            <v>-71.123607383895433</v>
          </cell>
          <cell r="R280">
            <v>64156</v>
          </cell>
          <cell r="S280">
            <v>75882.876392616105</v>
          </cell>
          <cell r="U280">
            <v>136737.6263926161</v>
          </cell>
          <cell r="V280">
            <v>0</v>
          </cell>
          <cell r="W280">
            <v>271</v>
          </cell>
          <cell r="X280">
            <v>73.165540540540547</v>
          </cell>
          <cell r="Y280">
            <v>859940</v>
          </cell>
          <cell r="Z280">
            <v>0</v>
          </cell>
          <cell r="AA280">
            <v>859940</v>
          </cell>
          <cell r="AB280">
            <v>63281</v>
          </cell>
          <cell r="AC280">
            <v>923221</v>
          </cell>
          <cell r="AD280">
            <v>11798</v>
          </cell>
          <cell r="AE280">
            <v>875</v>
          </cell>
          <cell r="AF280">
            <v>12673</v>
          </cell>
          <cell r="AG280">
            <v>935894</v>
          </cell>
          <cell r="AI280">
            <v>271</v>
          </cell>
          <cell r="AJ280">
            <v>271</v>
          </cell>
          <cell r="AK280" t="str">
            <v>SHREWSBURY</v>
          </cell>
          <cell r="AL280">
            <v>859940</v>
          </cell>
          <cell r="AM280">
            <v>1136634</v>
          </cell>
          <cell r="AN280">
            <v>0</v>
          </cell>
          <cell r="AO280">
            <v>21143</v>
          </cell>
          <cell r="AP280">
            <v>0</v>
          </cell>
          <cell r="AQ280">
            <v>0</v>
          </cell>
          <cell r="AR280">
            <v>0</v>
          </cell>
          <cell r="AS280">
            <v>39711.75</v>
          </cell>
          <cell r="AT280">
            <v>-71.123607383895433</v>
          </cell>
          <cell r="AU280">
            <v>60783.626392616105</v>
          </cell>
          <cell r="AV280">
            <v>-71.123607383895433</v>
          </cell>
          <cell r="AX280">
            <v>271</v>
          </cell>
          <cell r="AY280" t="str">
            <v>SHREWSBURY</v>
          </cell>
          <cell r="AZ280">
            <v>0</v>
          </cell>
          <cell r="BA280">
            <v>0</v>
          </cell>
          <cell r="BB280">
            <v>0</v>
          </cell>
          <cell r="BC280">
            <v>0</v>
          </cell>
          <cell r="BD280">
            <v>0</v>
          </cell>
          <cell r="BE280">
            <v>0</v>
          </cell>
          <cell r="BF280">
            <v>0</v>
          </cell>
          <cell r="BG280">
            <v>0</v>
          </cell>
          <cell r="BI280">
            <v>0</v>
          </cell>
          <cell r="BJ280">
            <v>0</v>
          </cell>
          <cell r="BK280">
            <v>0</v>
          </cell>
          <cell r="BL280">
            <v>0</v>
          </cell>
          <cell r="BM280">
            <v>-71.123607383895433</v>
          </cell>
          <cell r="BN280">
            <v>-71.123607383895433</v>
          </cell>
          <cell r="BO280">
            <v>-71.123607383895433</v>
          </cell>
          <cell r="BR280">
            <v>0</v>
          </cell>
          <cell r="BS280">
            <v>271</v>
          </cell>
        </row>
        <row r="281">
          <cell r="A281">
            <v>272</v>
          </cell>
          <cell r="B281">
            <v>272</v>
          </cell>
          <cell r="C281" t="str">
            <v>SHUTESBURY</v>
          </cell>
          <cell r="D281">
            <v>0.5</v>
          </cell>
          <cell r="E281">
            <v>7762</v>
          </cell>
          <cell r="F281">
            <v>447</v>
          </cell>
          <cell r="G281">
            <v>8209</v>
          </cell>
          <cell r="I281">
            <v>6886.1935526295747</v>
          </cell>
          <cell r="J281">
            <v>0.88716742497160195</v>
          </cell>
          <cell r="K281">
            <v>447</v>
          </cell>
          <cell r="L281">
            <v>7333.1935526295747</v>
          </cell>
          <cell r="N281">
            <v>875.8064473704253</v>
          </cell>
          <cell r="P281">
            <v>0</v>
          </cell>
          <cell r="Q281">
            <v>6886.1935526295747</v>
          </cell>
          <cell r="R281">
            <v>447</v>
          </cell>
          <cell r="S281">
            <v>7333.1935526295747</v>
          </cell>
          <cell r="U281">
            <v>8209</v>
          </cell>
          <cell r="V281">
            <v>0</v>
          </cell>
          <cell r="W281">
            <v>272</v>
          </cell>
          <cell r="X281">
            <v>0.5</v>
          </cell>
          <cell r="Y281">
            <v>7762</v>
          </cell>
          <cell r="Z281">
            <v>0</v>
          </cell>
          <cell r="AA281">
            <v>7762</v>
          </cell>
          <cell r="AB281">
            <v>447</v>
          </cell>
          <cell r="AC281">
            <v>8209</v>
          </cell>
          <cell r="AD281">
            <v>0</v>
          </cell>
          <cell r="AE281">
            <v>0</v>
          </cell>
          <cell r="AF281">
            <v>0</v>
          </cell>
          <cell r="AG281">
            <v>8209</v>
          </cell>
          <cell r="AI281">
            <v>272</v>
          </cell>
          <cell r="AJ281">
            <v>272</v>
          </cell>
          <cell r="AK281" t="str">
            <v>SHUTESBURY</v>
          </cell>
          <cell r="AL281">
            <v>7762</v>
          </cell>
          <cell r="AM281">
            <v>0</v>
          </cell>
          <cell r="AN281">
            <v>7762</v>
          </cell>
          <cell r="AO281">
            <v>0</v>
          </cell>
          <cell r="AP281">
            <v>0</v>
          </cell>
          <cell r="AQ281">
            <v>0</v>
          </cell>
          <cell r="AR281">
            <v>0</v>
          </cell>
          <cell r="AS281">
            <v>0</v>
          </cell>
          <cell r="AT281">
            <v>0</v>
          </cell>
          <cell r="AU281">
            <v>7762</v>
          </cell>
          <cell r="AV281">
            <v>6886.1935526295747</v>
          </cell>
          <cell r="AX281">
            <v>272</v>
          </cell>
          <cell r="AY281" t="str">
            <v>SHUTESBURY</v>
          </cell>
          <cell r="AZ281">
            <v>0</v>
          </cell>
          <cell r="BA281">
            <v>0</v>
          </cell>
          <cell r="BB281">
            <v>0</v>
          </cell>
          <cell r="BC281">
            <v>0</v>
          </cell>
          <cell r="BD281">
            <v>0</v>
          </cell>
          <cell r="BE281">
            <v>0</v>
          </cell>
          <cell r="BF281">
            <v>0</v>
          </cell>
          <cell r="BG281">
            <v>0</v>
          </cell>
          <cell r="BI281">
            <v>0</v>
          </cell>
          <cell r="BJ281">
            <v>7762</v>
          </cell>
          <cell r="BK281">
            <v>7762</v>
          </cell>
          <cell r="BL281">
            <v>0</v>
          </cell>
          <cell r="BM281">
            <v>0</v>
          </cell>
          <cell r="BN281">
            <v>0</v>
          </cell>
          <cell r="BO281">
            <v>0</v>
          </cell>
          <cell r="BR281">
            <v>0</v>
          </cell>
          <cell r="BS281">
            <v>272</v>
          </cell>
        </row>
        <row r="282">
          <cell r="A282">
            <v>273</v>
          </cell>
          <cell r="B282">
            <v>273</v>
          </cell>
          <cell r="C282" t="str">
            <v>SOMERSET</v>
          </cell>
          <cell r="D282">
            <v>7</v>
          </cell>
          <cell r="E282">
            <v>89460</v>
          </cell>
          <cell r="F282">
            <v>6251</v>
          </cell>
          <cell r="G282">
            <v>95711</v>
          </cell>
          <cell r="I282">
            <v>326.29238748532106</v>
          </cell>
          <cell r="J282">
            <v>1.5759945512963388E-2</v>
          </cell>
          <cell r="K282">
            <v>6251</v>
          </cell>
          <cell r="L282">
            <v>6577.2923874853213</v>
          </cell>
          <cell r="N282">
            <v>89133.707612514685</v>
          </cell>
          <cell r="P282">
            <v>0</v>
          </cell>
          <cell r="Q282">
            <v>326.29238748532106</v>
          </cell>
          <cell r="R282">
            <v>6251</v>
          </cell>
          <cell r="S282">
            <v>6577.2923874853213</v>
          </cell>
          <cell r="U282">
            <v>26954.903272820855</v>
          </cell>
          <cell r="V282">
            <v>0</v>
          </cell>
          <cell r="W282">
            <v>273</v>
          </cell>
          <cell r="X282">
            <v>7</v>
          </cell>
          <cell r="Y282">
            <v>89460</v>
          </cell>
          <cell r="Z282">
            <v>0</v>
          </cell>
          <cell r="AA282">
            <v>89460</v>
          </cell>
          <cell r="AB282">
            <v>6251</v>
          </cell>
          <cell r="AC282">
            <v>95711</v>
          </cell>
          <cell r="AD282">
            <v>0</v>
          </cell>
          <cell r="AE282">
            <v>0</v>
          </cell>
          <cell r="AF282">
            <v>0</v>
          </cell>
          <cell r="AG282">
            <v>95711</v>
          </cell>
          <cell r="AI282">
            <v>273</v>
          </cell>
          <cell r="AJ282">
            <v>273</v>
          </cell>
          <cell r="AK282" t="str">
            <v>SOMERSET</v>
          </cell>
          <cell r="AL282">
            <v>89460</v>
          </cell>
          <cell r="AM282">
            <v>89089</v>
          </cell>
          <cell r="AN282">
            <v>371</v>
          </cell>
          <cell r="AO282">
            <v>846.25</v>
          </cell>
          <cell r="AP282">
            <v>8024</v>
          </cell>
          <cell r="AQ282">
            <v>0</v>
          </cell>
          <cell r="AR282">
            <v>11465.5</v>
          </cell>
          <cell r="AS282">
            <v>0</v>
          </cell>
          <cell r="AT282">
            <v>-2.8467271791432722</v>
          </cell>
          <cell r="AU282">
            <v>20703.903272820855</v>
          </cell>
          <cell r="AV282">
            <v>326.29238748532106</v>
          </cell>
          <cell r="AX282">
            <v>273</v>
          </cell>
          <cell r="AY282" t="str">
            <v>SOMERSET</v>
          </cell>
          <cell r="AZ282">
            <v>0</v>
          </cell>
          <cell r="BA282">
            <v>0</v>
          </cell>
          <cell r="BB282">
            <v>0</v>
          </cell>
          <cell r="BC282">
            <v>0</v>
          </cell>
          <cell r="BD282">
            <v>0</v>
          </cell>
          <cell r="BE282">
            <v>0</v>
          </cell>
          <cell r="BF282">
            <v>0</v>
          </cell>
          <cell r="BG282">
            <v>0</v>
          </cell>
          <cell r="BI282">
            <v>0</v>
          </cell>
          <cell r="BJ282">
            <v>371</v>
          </cell>
          <cell r="BK282">
            <v>371</v>
          </cell>
          <cell r="BL282">
            <v>0</v>
          </cell>
          <cell r="BM282">
            <v>-2.8467271791432722</v>
          </cell>
          <cell r="BN282">
            <v>-2.8467271791432722</v>
          </cell>
          <cell r="BO282">
            <v>-2.8467271791432722</v>
          </cell>
          <cell r="BQ282" t="str">
            <v>fy12</v>
          </cell>
          <cell r="BR282">
            <v>0</v>
          </cell>
          <cell r="BS282">
            <v>273</v>
          </cell>
        </row>
        <row r="283">
          <cell r="A283">
            <v>274</v>
          </cell>
          <cell r="B283">
            <v>274</v>
          </cell>
          <cell r="C283" t="str">
            <v>SOMERVILLE</v>
          </cell>
          <cell r="D283">
            <v>468.54941458745378</v>
          </cell>
          <cell r="E283">
            <v>6975258</v>
          </cell>
          <cell r="F283">
            <v>415705</v>
          </cell>
          <cell r="G283">
            <v>7390963</v>
          </cell>
          <cell r="I283">
            <v>28859.038738336727</v>
          </cell>
          <cell r="J283">
            <v>4.2049576648095624E-2</v>
          </cell>
          <cell r="K283">
            <v>415705</v>
          </cell>
          <cell r="L283">
            <v>444564.03873833671</v>
          </cell>
          <cell r="N283">
            <v>6946398.9612616636</v>
          </cell>
          <cell r="P283">
            <v>38262</v>
          </cell>
          <cell r="Q283">
            <v>28859.038738336727</v>
          </cell>
          <cell r="R283">
            <v>417918</v>
          </cell>
          <cell r="S283">
            <v>482826.03873833676</v>
          </cell>
          <cell r="U283">
            <v>1140276.8522929773</v>
          </cell>
          <cell r="V283">
            <v>0</v>
          </cell>
          <cell r="W283">
            <v>274</v>
          </cell>
          <cell r="X283">
            <v>468.54941458745378</v>
          </cell>
          <cell r="Y283">
            <v>6975258</v>
          </cell>
          <cell r="Z283">
            <v>0</v>
          </cell>
          <cell r="AA283">
            <v>6975258</v>
          </cell>
          <cell r="AB283">
            <v>415705</v>
          </cell>
          <cell r="AC283">
            <v>7390963</v>
          </cell>
          <cell r="AD283">
            <v>36049</v>
          </cell>
          <cell r="AE283">
            <v>2213</v>
          </cell>
          <cell r="AF283">
            <v>38262</v>
          </cell>
          <cell r="AG283">
            <v>7429225</v>
          </cell>
          <cell r="AI283">
            <v>274</v>
          </cell>
          <cell r="AJ283">
            <v>274</v>
          </cell>
          <cell r="AK283" t="str">
            <v>SOMERVILLE</v>
          </cell>
          <cell r="AL283">
            <v>6975258</v>
          </cell>
          <cell r="AM283">
            <v>6942142</v>
          </cell>
          <cell r="AN283">
            <v>33116</v>
          </cell>
          <cell r="AO283">
            <v>154699.25</v>
          </cell>
          <cell r="AP283">
            <v>172666.5</v>
          </cell>
          <cell r="AQ283">
            <v>36642.5</v>
          </cell>
          <cell r="AR283">
            <v>0</v>
          </cell>
          <cell r="AS283">
            <v>289706</v>
          </cell>
          <cell r="AT283">
            <v>-520.39770702284295</v>
          </cell>
          <cell r="AU283">
            <v>686309.85229297716</v>
          </cell>
          <cell r="AV283">
            <v>28859.038738336727</v>
          </cell>
          <cell r="AX283">
            <v>274</v>
          </cell>
          <cell r="AY283" t="str">
            <v>SOMERVILLE</v>
          </cell>
          <cell r="AZ283">
            <v>0</v>
          </cell>
          <cell r="BA283">
            <v>0</v>
          </cell>
          <cell r="BB283">
            <v>0</v>
          </cell>
          <cell r="BC283">
            <v>0</v>
          </cell>
          <cell r="BD283">
            <v>0</v>
          </cell>
          <cell r="BE283">
            <v>0</v>
          </cell>
          <cell r="BF283">
            <v>0</v>
          </cell>
          <cell r="BG283">
            <v>0</v>
          </cell>
          <cell r="BI283">
            <v>0</v>
          </cell>
          <cell r="BJ283">
            <v>33116</v>
          </cell>
          <cell r="BK283">
            <v>33116</v>
          </cell>
          <cell r="BL283">
            <v>0</v>
          </cell>
          <cell r="BM283">
            <v>-520.39770702284295</v>
          </cell>
          <cell r="BN283">
            <v>-520.39770702284295</v>
          </cell>
          <cell r="BO283">
            <v>-520.39770702284295</v>
          </cell>
          <cell r="BR283">
            <v>0</v>
          </cell>
          <cell r="BS283">
            <v>274</v>
          </cell>
        </row>
        <row r="284">
          <cell r="A284">
            <v>275</v>
          </cell>
          <cell r="B284">
            <v>276</v>
          </cell>
          <cell r="C284" t="str">
            <v>SOUTHAMPTON</v>
          </cell>
          <cell r="D284">
            <v>2.2764505119453924</v>
          </cell>
          <cell r="E284">
            <v>21781</v>
          </cell>
          <cell r="F284">
            <v>2033</v>
          </cell>
          <cell r="G284">
            <v>23814</v>
          </cell>
          <cell r="I284">
            <v>7541.5729138384122</v>
          </cell>
          <cell r="J284">
            <v>0.62200585667176478</v>
          </cell>
          <cell r="K284">
            <v>2033</v>
          </cell>
          <cell r="L284">
            <v>9574.5729138384122</v>
          </cell>
          <cell r="N284">
            <v>14239.427086161588</v>
          </cell>
          <cell r="P284">
            <v>0</v>
          </cell>
          <cell r="Q284">
            <v>7541.5729138384122</v>
          </cell>
          <cell r="R284">
            <v>2033</v>
          </cell>
          <cell r="S284">
            <v>9574.5729138384122</v>
          </cell>
          <cell r="U284">
            <v>14157.60113187991</v>
          </cell>
          <cell r="V284">
            <v>0</v>
          </cell>
          <cell r="W284">
            <v>275</v>
          </cell>
          <cell r="X284">
            <v>2.2764505119453924</v>
          </cell>
          <cell r="Y284">
            <v>21781</v>
          </cell>
          <cell r="Z284">
            <v>0</v>
          </cell>
          <cell r="AA284">
            <v>21781</v>
          </cell>
          <cell r="AB284">
            <v>2033</v>
          </cell>
          <cell r="AC284">
            <v>23814</v>
          </cell>
          <cell r="AD284">
            <v>0</v>
          </cell>
          <cell r="AE284">
            <v>0</v>
          </cell>
          <cell r="AF284">
            <v>0</v>
          </cell>
          <cell r="AG284">
            <v>23814</v>
          </cell>
          <cell r="AI284">
            <v>275</v>
          </cell>
          <cell r="AJ284">
            <v>276</v>
          </cell>
          <cell r="AK284" t="str">
            <v>SOUTHAMPTON</v>
          </cell>
          <cell r="AL284">
            <v>21781</v>
          </cell>
          <cell r="AM284">
            <v>13277</v>
          </cell>
          <cell r="AN284">
            <v>8504</v>
          </cell>
          <cell r="AO284">
            <v>861.75</v>
          </cell>
          <cell r="AP284">
            <v>0</v>
          </cell>
          <cell r="AQ284">
            <v>158.75</v>
          </cell>
          <cell r="AR284">
            <v>9.25</v>
          </cell>
          <cell r="AS284">
            <v>2593.75</v>
          </cell>
          <cell r="AT284">
            <v>-2.8988681200903557</v>
          </cell>
          <cell r="AU284">
            <v>12124.60113187991</v>
          </cell>
          <cell r="AV284">
            <v>7541.5729138384122</v>
          </cell>
          <cell r="AX284">
            <v>275</v>
          </cell>
          <cell r="AY284" t="str">
            <v>SOUTHAMPTON</v>
          </cell>
          <cell r="AZ284">
            <v>0</v>
          </cell>
          <cell r="BA284">
            <v>0</v>
          </cell>
          <cell r="BB284">
            <v>0</v>
          </cell>
          <cell r="BC284">
            <v>0</v>
          </cell>
          <cell r="BD284">
            <v>0</v>
          </cell>
          <cell r="BE284">
            <v>0</v>
          </cell>
          <cell r="BF284">
            <v>0</v>
          </cell>
          <cell r="BG284">
            <v>0</v>
          </cell>
          <cell r="BI284">
            <v>0</v>
          </cell>
          <cell r="BJ284">
            <v>8504</v>
          </cell>
          <cell r="BK284">
            <v>8504</v>
          </cell>
          <cell r="BL284">
            <v>0</v>
          </cell>
          <cell r="BM284">
            <v>-2.8988681200903557</v>
          </cell>
          <cell r="BN284">
            <v>-2.8988681200903557</v>
          </cell>
          <cell r="BO284">
            <v>-2.8988681200903557</v>
          </cell>
          <cell r="BR284">
            <v>0</v>
          </cell>
          <cell r="BS284">
            <v>275</v>
          </cell>
        </row>
        <row r="285">
          <cell r="A285">
            <v>276</v>
          </cell>
          <cell r="B285">
            <v>277</v>
          </cell>
          <cell r="C285" t="str">
            <v>SOUTHBOROUGH</v>
          </cell>
          <cell r="D285">
            <v>0.95608108108108103</v>
          </cell>
          <cell r="E285">
            <v>15485</v>
          </cell>
          <cell r="F285">
            <v>845</v>
          </cell>
          <cell r="G285">
            <v>16330</v>
          </cell>
          <cell r="I285">
            <v>0</v>
          </cell>
          <cell r="J285">
            <v>0</v>
          </cell>
          <cell r="K285">
            <v>845</v>
          </cell>
          <cell r="L285">
            <v>845</v>
          </cell>
          <cell r="N285">
            <v>15485</v>
          </cell>
          <cell r="P285">
            <v>0</v>
          </cell>
          <cell r="Q285">
            <v>0</v>
          </cell>
          <cell r="R285">
            <v>845</v>
          </cell>
          <cell r="S285">
            <v>845</v>
          </cell>
          <cell r="U285">
            <v>8435.25</v>
          </cell>
          <cell r="V285">
            <v>0</v>
          </cell>
          <cell r="W285">
            <v>276</v>
          </cell>
          <cell r="X285">
            <v>0.95608108108108103</v>
          </cell>
          <cell r="Y285">
            <v>15485</v>
          </cell>
          <cell r="Z285">
            <v>0</v>
          </cell>
          <cell r="AA285">
            <v>15485</v>
          </cell>
          <cell r="AB285">
            <v>845</v>
          </cell>
          <cell r="AC285">
            <v>16330</v>
          </cell>
          <cell r="AD285">
            <v>0</v>
          </cell>
          <cell r="AE285">
            <v>0</v>
          </cell>
          <cell r="AF285">
            <v>0</v>
          </cell>
          <cell r="AG285">
            <v>16330</v>
          </cell>
          <cell r="AI285">
            <v>276</v>
          </cell>
          <cell r="AJ285">
            <v>277</v>
          </cell>
          <cell r="AK285" t="str">
            <v>SOUTHBOROUGH</v>
          </cell>
          <cell r="AL285">
            <v>15485</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AZ285">
            <v>0</v>
          </cell>
          <cell r="BA285">
            <v>0</v>
          </cell>
          <cell r="BB285">
            <v>0</v>
          </cell>
          <cell r="BC285">
            <v>0</v>
          </cell>
          <cell r="BD285">
            <v>0</v>
          </cell>
          <cell r="BE285">
            <v>0</v>
          </cell>
          <cell r="BF285">
            <v>0</v>
          </cell>
          <cell r="BG285">
            <v>0</v>
          </cell>
          <cell r="BI285">
            <v>0</v>
          </cell>
          <cell r="BJ285">
            <v>0</v>
          </cell>
          <cell r="BK285">
            <v>0</v>
          </cell>
          <cell r="BL285">
            <v>0</v>
          </cell>
          <cell r="BM285">
            <v>0</v>
          </cell>
          <cell r="BN285">
            <v>0</v>
          </cell>
          <cell r="BO285">
            <v>0</v>
          </cell>
          <cell r="BR285">
            <v>0</v>
          </cell>
          <cell r="BS285">
            <v>276</v>
          </cell>
        </row>
        <row r="286">
          <cell r="A286">
            <v>277</v>
          </cell>
          <cell r="B286">
            <v>278</v>
          </cell>
          <cell r="C286" t="str">
            <v>SOUTHBRIDGE</v>
          </cell>
          <cell r="D286">
            <v>1.6689189189189189</v>
          </cell>
          <cell r="E286">
            <v>19889</v>
          </cell>
          <cell r="F286">
            <v>1461</v>
          </cell>
          <cell r="G286">
            <v>21350</v>
          </cell>
          <cell r="I286">
            <v>6292.4691405768644</v>
          </cell>
          <cell r="J286">
            <v>0.72711343000034678</v>
          </cell>
          <cell r="K286">
            <v>1461</v>
          </cell>
          <cell r="L286">
            <v>7753.4691405768644</v>
          </cell>
          <cell r="N286">
            <v>13596.530859423136</v>
          </cell>
          <cell r="P286">
            <v>0</v>
          </cell>
          <cell r="Q286">
            <v>6292.4691405768644</v>
          </cell>
          <cell r="R286">
            <v>1461</v>
          </cell>
          <cell r="S286">
            <v>7753.4691405768644</v>
          </cell>
          <cell r="U286">
            <v>10115.040595253293</v>
          </cell>
          <cell r="V286">
            <v>0</v>
          </cell>
          <cell r="W286">
            <v>277</v>
          </cell>
          <cell r="X286">
            <v>1.6689189189189189</v>
          </cell>
          <cell r="Y286">
            <v>19889</v>
          </cell>
          <cell r="Z286">
            <v>0</v>
          </cell>
          <cell r="AA286">
            <v>19889</v>
          </cell>
          <cell r="AB286">
            <v>1461</v>
          </cell>
          <cell r="AC286">
            <v>21350</v>
          </cell>
          <cell r="AD286">
            <v>0</v>
          </cell>
          <cell r="AE286">
            <v>0</v>
          </cell>
          <cell r="AF286">
            <v>0</v>
          </cell>
          <cell r="AG286">
            <v>21350</v>
          </cell>
          <cell r="AI286">
            <v>277</v>
          </cell>
          <cell r="AJ286">
            <v>278</v>
          </cell>
          <cell r="AK286" t="str">
            <v>SOUTHBRIDGE</v>
          </cell>
          <cell r="AL286">
            <v>19889</v>
          </cell>
          <cell r="AM286">
            <v>12796</v>
          </cell>
          <cell r="AN286">
            <v>7093</v>
          </cell>
          <cell r="AO286">
            <v>62.25</v>
          </cell>
          <cell r="AP286">
            <v>53</v>
          </cell>
          <cell r="AQ286">
            <v>0</v>
          </cell>
          <cell r="AR286">
            <v>1446</v>
          </cell>
          <cell r="AS286">
            <v>0</v>
          </cell>
          <cell r="AT286">
            <v>-0.20940474670803155</v>
          </cell>
          <cell r="AU286">
            <v>8654.0405952532928</v>
          </cell>
          <cell r="AV286">
            <v>6292.4691405768644</v>
          </cell>
          <cell r="AX286">
            <v>277</v>
          </cell>
          <cell r="AY286" t="str">
            <v>SOUTHBRIDGE</v>
          </cell>
          <cell r="AZ286">
            <v>0</v>
          </cell>
          <cell r="BA286">
            <v>0</v>
          </cell>
          <cell r="BB286">
            <v>0</v>
          </cell>
          <cell r="BC286">
            <v>0</v>
          </cell>
          <cell r="BD286">
            <v>0</v>
          </cell>
          <cell r="BE286">
            <v>0</v>
          </cell>
          <cell r="BF286">
            <v>0</v>
          </cell>
          <cell r="BG286">
            <v>0</v>
          </cell>
          <cell r="BI286">
            <v>0</v>
          </cell>
          <cell r="BJ286">
            <v>7093</v>
          </cell>
          <cell r="BK286">
            <v>7093</v>
          </cell>
          <cell r="BL286">
            <v>0</v>
          </cell>
          <cell r="BM286">
            <v>-0.20940474670803155</v>
          </cell>
          <cell r="BN286">
            <v>-0.20940474670803155</v>
          </cell>
          <cell r="BO286">
            <v>-0.20940474670803155</v>
          </cell>
          <cell r="BR286">
            <v>0</v>
          </cell>
          <cell r="BS286">
            <v>277</v>
          </cell>
        </row>
        <row r="287">
          <cell r="A287">
            <v>278</v>
          </cell>
          <cell r="B287">
            <v>275</v>
          </cell>
          <cell r="C287" t="str">
            <v>SOUTH HADLEY</v>
          </cell>
          <cell r="D287">
            <v>101.13438536078135</v>
          </cell>
          <cell r="E287">
            <v>1138807</v>
          </cell>
          <cell r="F287">
            <v>88246</v>
          </cell>
          <cell r="G287">
            <v>1227053</v>
          </cell>
          <cell r="I287">
            <v>111300.74845261339</v>
          </cell>
          <cell r="J287">
            <v>0.3909937243351313</v>
          </cell>
          <cell r="K287">
            <v>88246</v>
          </cell>
          <cell r="L287">
            <v>199546.74845261339</v>
          </cell>
          <cell r="N287">
            <v>1027506.2515473866</v>
          </cell>
          <cell r="P287">
            <v>25014</v>
          </cell>
          <cell r="Q287">
            <v>111300.74845261339</v>
          </cell>
          <cell r="R287">
            <v>90020</v>
          </cell>
          <cell r="S287">
            <v>224560.74845261339</v>
          </cell>
          <cell r="U287">
            <v>397921.2145549797</v>
          </cell>
          <cell r="V287">
            <v>0</v>
          </cell>
          <cell r="W287">
            <v>278</v>
          </cell>
          <cell r="X287">
            <v>101.13438536078135</v>
          </cell>
          <cell r="Y287">
            <v>1138807</v>
          </cell>
          <cell r="Z287">
            <v>0</v>
          </cell>
          <cell r="AA287">
            <v>1138807</v>
          </cell>
          <cell r="AB287">
            <v>88246</v>
          </cell>
          <cell r="AC287">
            <v>1227053</v>
          </cell>
          <cell r="AD287">
            <v>23240</v>
          </cell>
          <cell r="AE287">
            <v>1774</v>
          </cell>
          <cell r="AF287">
            <v>25014</v>
          </cell>
          <cell r="AG287">
            <v>1252067</v>
          </cell>
          <cell r="AI287">
            <v>278</v>
          </cell>
          <cell r="AJ287">
            <v>275</v>
          </cell>
          <cell r="AK287" t="str">
            <v>SOUTH HADLEY</v>
          </cell>
          <cell r="AL287">
            <v>1138807</v>
          </cell>
          <cell r="AM287">
            <v>1013223</v>
          </cell>
          <cell r="AN287">
            <v>125584</v>
          </cell>
          <cell r="AO287">
            <v>33676.5</v>
          </cell>
          <cell r="AP287">
            <v>16472.75</v>
          </cell>
          <cell r="AQ287">
            <v>51752</v>
          </cell>
          <cell r="AR287">
            <v>28217.5</v>
          </cell>
          <cell r="AS287">
            <v>29071.75</v>
          </cell>
          <cell r="AT287">
            <v>-113.28544502027216</v>
          </cell>
          <cell r="AU287">
            <v>284661.2145549797</v>
          </cell>
          <cell r="AV287">
            <v>111300.74845261339</v>
          </cell>
          <cell r="AX287">
            <v>278</v>
          </cell>
          <cell r="AY287" t="str">
            <v>SOUTH HADLEY</v>
          </cell>
          <cell r="AZ287">
            <v>0</v>
          </cell>
          <cell r="BA287">
            <v>0</v>
          </cell>
          <cell r="BB287">
            <v>0</v>
          </cell>
          <cell r="BC287">
            <v>0</v>
          </cell>
          <cell r="BD287">
            <v>0</v>
          </cell>
          <cell r="BE287">
            <v>0</v>
          </cell>
          <cell r="BF287">
            <v>0</v>
          </cell>
          <cell r="BG287">
            <v>0</v>
          </cell>
          <cell r="BI287">
            <v>0</v>
          </cell>
          <cell r="BJ287">
            <v>125584</v>
          </cell>
          <cell r="BK287">
            <v>125584</v>
          </cell>
          <cell r="BL287">
            <v>0</v>
          </cell>
          <cell r="BM287">
            <v>-113.28544502027216</v>
          </cell>
          <cell r="BN287">
            <v>-113.28544502027216</v>
          </cell>
          <cell r="BO287">
            <v>-113.28544502027216</v>
          </cell>
          <cell r="BR287">
            <v>0</v>
          </cell>
          <cell r="BS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AZ288">
            <v>0</v>
          </cell>
          <cell r="BA288">
            <v>0</v>
          </cell>
          <cell r="BB288">
            <v>0</v>
          </cell>
          <cell r="BC288">
            <v>0</v>
          </cell>
          <cell r="BD288">
            <v>0</v>
          </cell>
          <cell r="BE288">
            <v>0</v>
          </cell>
          <cell r="BF288">
            <v>0</v>
          </cell>
          <cell r="BG288">
            <v>0</v>
          </cell>
          <cell r="BI288">
            <v>0</v>
          </cell>
          <cell r="BJ288">
            <v>0</v>
          </cell>
          <cell r="BK288">
            <v>0</v>
          </cell>
          <cell r="BL288">
            <v>0</v>
          </cell>
          <cell r="BM288">
            <v>0</v>
          </cell>
          <cell r="BN288">
            <v>0</v>
          </cell>
          <cell r="BO288">
            <v>0</v>
          </cell>
          <cell r="BR288">
            <v>0</v>
          </cell>
          <cell r="BS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AZ289">
            <v>0</v>
          </cell>
          <cell r="BA289">
            <v>0</v>
          </cell>
          <cell r="BB289">
            <v>0</v>
          </cell>
          <cell r="BC289">
            <v>0</v>
          </cell>
          <cell r="BD289">
            <v>0</v>
          </cell>
          <cell r="BE289">
            <v>0</v>
          </cell>
          <cell r="BF289">
            <v>0</v>
          </cell>
          <cell r="BG289">
            <v>0</v>
          </cell>
          <cell r="BI289">
            <v>0</v>
          </cell>
          <cell r="BJ289">
            <v>0</v>
          </cell>
          <cell r="BK289">
            <v>0</v>
          </cell>
          <cell r="BL289">
            <v>0</v>
          </cell>
          <cell r="BM289">
            <v>0</v>
          </cell>
          <cell r="BN289">
            <v>0</v>
          </cell>
          <cell r="BO289">
            <v>0</v>
          </cell>
          <cell r="BR289">
            <v>0</v>
          </cell>
          <cell r="BS289">
            <v>280</v>
          </cell>
        </row>
        <row r="290">
          <cell r="A290">
            <v>281</v>
          </cell>
          <cell r="B290">
            <v>281</v>
          </cell>
          <cell r="C290" t="str">
            <v>SPRINGFIELD</v>
          </cell>
          <cell r="D290">
            <v>3282.7645726581145</v>
          </cell>
          <cell r="E290">
            <v>35414967</v>
          </cell>
          <cell r="F290">
            <v>2911184</v>
          </cell>
          <cell r="G290">
            <v>38326151</v>
          </cell>
          <cell r="I290">
            <v>3965490.6808465985</v>
          </cell>
          <cell r="J290">
            <v>0.57912674919342577</v>
          </cell>
          <cell r="K290">
            <v>2911184</v>
          </cell>
          <cell r="L290">
            <v>6876674.680846598</v>
          </cell>
          <cell r="N290">
            <v>31449476.319153402</v>
          </cell>
          <cell r="P290">
            <v>241603</v>
          </cell>
          <cell r="Q290">
            <v>3965490.6808465985</v>
          </cell>
          <cell r="R290">
            <v>2929674</v>
          </cell>
          <cell r="S290">
            <v>7118277.680846598</v>
          </cell>
          <cell r="U290">
            <v>10000149.319853995</v>
          </cell>
          <cell r="V290">
            <v>0</v>
          </cell>
          <cell r="W290">
            <v>281</v>
          </cell>
          <cell r="X290">
            <v>3282.7645726581145</v>
          </cell>
          <cell r="Y290">
            <v>35414967</v>
          </cell>
          <cell r="Z290">
            <v>0</v>
          </cell>
          <cell r="AA290">
            <v>35414967</v>
          </cell>
          <cell r="AB290">
            <v>2911184</v>
          </cell>
          <cell r="AC290">
            <v>38326151</v>
          </cell>
          <cell r="AD290">
            <v>223113</v>
          </cell>
          <cell r="AE290">
            <v>18490</v>
          </cell>
          <cell r="AF290">
            <v>241603</v>
          </cell>
          <cell r="AG290">
            <v>38567754</v>
          </cell>
          <cell r="AI290">
            <v>281</v>
          </cell>
          <cell r="AJ290">
            <v>281</v>
          </cell>
          <cell r="AK290" t="str">
            <v>SPRINGFIELD</v>
          </cell>
          <cell r="AL290">
            <v>35414967</v>
          </cell>
          <cell r="AM290">
            <v>30942062</v>
          </cell>
          <cell r="AN290">
            <v>4472905</v>
          </cell>
          <cell r="AO290">
            <v>810043.25</v>
          </cell>
          <cell r="AP290">
            <v>877128.25</v>
          </cell>
          <cell r="AQ290">
            <v>606891.75</v>
          </cell>
          <cell r="AR290">
            <v>83119</v>
          </cell>
          <cell r="AS290">
            <v>0</v>
          </cell>
          <cell r="AT290">
            <v>-2724.930146004539</v>
          </cell>
          <cell r="AU290">
            <v>6847362.319853995</v>
          </cell>
          <cell r="AV290">
            <v>3965490.6808465985</v>
          </cell>
          <cell r="AX290">
            <v>281</v>
          </cell>
          <cell r="AY290" t="str">
            <v>SPRINGFIELD</v>
          </cell>
          <cell r="AZ290">
            <v>0</v>
          </cell>
          <cell r="BA290">
            <v>0</v>
          </cell>
          <cell r="BB290">
            <v>0</v>
          </cell>
          <cell r="BC290">
            <v>0</v>
          </cell>
          <cell r="BD290">
            <v>0</v>
          </cell>
          <cell r="BE290">
            <v>0</v>
          </cell>
          <cell r="BF290">
            <v>0</v>
          </cell>
          <cell r="BG290">
            <v>0</v>
          </cell>
          <cell r="BI290">
            <v>0</v>
          </cell>
          <cell r="BJ290">
            <v>4472905</v>
          </cell>
          <cell r="BK290">
            <v>4472905</v>
          </cell>
          <cell r="BL290">
            <v>0</v>
          </cell>
          <cell r="BM290">
            <v>-2724.930146004539</v>
          </cell>
          <cell r="BN290">
            <v>-2724.930146004539</v>
          </cell>
          <cell r="BO290">
            <v>-2724.930146004539</v>
          </cell>
          <cell r="BR290">
            <v>0</v>
          </cell>
          <cell r="BS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AZ291">
            <v>0</v>
          </cell>
          <cell r="BA291">
            <v>0</v>
          </cell>
          <cell r="BB291">
            <v>0</v>
          </cell>
          <cell r="BC291">
            <v>0</v>
          </cell>
          <cell r="BD291">
            <v>0</v>
          </cell>
          <cell r="BE291">
            <v>0</v>
          </cell>
          <cell r="BF291">
            <v>0</v>
          </cell>
          <cell r="BG291">
            <v>0</v>
          </cell>
          <cell r="BI291">
            <v>0</v>
          </cell>
          <cell r="BJ291">
            <v>0</v>
          </cell>
          <cell r="BK291">
            <v>0</v>
          </cell>
          <cell r="BL291">
            <v>0</v>
          </cell>
          <cell r="BM291">
            <v>0</v>
          </cell>
          <cell r="BN291">
            <v>0</v>
          </cell>
          <cell r="BO291">
            <v>0</v>
          </cell>
          <cell r="BR291">
            <v>0</v>
          </cell>
          <cell r="BS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AZ292">
            <v>0</v>
          </cell>
          <cell r="BA292">
            <v>0</v>
          </cell>
          <cell r="BB292">
            <v>0</v>
          </cell>
          <cell r="BC292">
            <v>0</v>
          </cell>
          <cell r="BD292">
            <v>0</v>
          </cell>
          <cell r="BE292">
            <v>0</v>
          </cell>
          <cell r="BF292">
            <v>0</v>
          </cell>
          <cell r="BG292">
            <v>0</v>
          </cell>
          <cell r="BI292">
            <v>0</v>
          </cell>
          <cell r="BJ292">
            <v>0</v>
          </cell>
          <cell r="BK292">
            <v>0</v>
          </cell>
          <cell r="BL292">
            <v>0</v>
          </cell>
          <cell r="BM292">
            <v>0</v>
          </cell>
          <cell r="BN292">
            <v>0</v>
          </cell>
          <cell r="BO292">
            <v>0</v>
          </cell>
          <cell r="BR292">
            <v>0</v>
          </cell>
          <cell r="BS292">
            <v>283</v>
          </cell>
        </row>
        <row r="293">
          <cell r="A293">
            <v>284</v>
          </cell>
          <cell r="B293">
            <v>284</v>
          </cell>
          <cell r="C293" t="str">
            <v>STONEHAM</v>
          </cell>
          <cell r="D293">
            <v>75.823950287953508</v>
          </cell>
          <cell r="E293">
            <v>851526</v>
          </cell>
          <cell r="F293">
            <v>66760</v>
          </cell>
          <cell r="G293">
            <v>918286</v>
          </cell>
          <cell r="I293">
            <v>5495.1150302741025</v>
          </cell>
          <cell r="J293">
            <v>5.1410869314566676E-2</v>
          </cell>
          <cell r="K293">
            <v>66760</v>
          </cell>
          <cell r="L293">
            <v>72255.115030274101</v>
          </cell>
          <cell r="N293">
            <v>846030.88496972586</v>
          </cell>
          <cell r="P293">
            <v>11623</v>
          </cell>
          <cell r="Q293">
            <v>5495.1150302741025</v>
          </cell>
          <cell r="R293">
            <v>67519</v>
          </cell>
          <cell r="S293">
            <v>83878.115030274101</v>
          </cell>
          <cell r="U293">
            <v>185269.25</v>
          </cell>
          <cell r="V293">
            <v>0</v>
          </cell>
          <cell r="W293">
            <v>284</v>
          </cell>
          <cell r="X293">
            <v>75.823950287953508</v>
          </cell>
          <cell r="Y293">
            <v>851526</v>
          </cell>
          <cell r="Z293">
            <v>0</v>
          </cell>
          <cell r="AA293">
            <v>851526</v>
          </cell>
          <cell r="AB293">
            <v>66760</v>
          </cell>
          <cell r="AC293">
            <v>918286</v>
          </cell>
          <cell r="AD293">
            <v>10864</v>
          </cell>
          <cell r="AE293">
            <v>759</v>
          </cell>
          <cell r="AF293">
            <v>11623</v>
          </cell>
          <cell r="AG293">
            <v>929909</v>
          </cell>
          <cell r="AI293">
            <v>284</v>
          </cell>
          <cell r="AJ293">
            <v>284</v>
          </cell>
          <cell r="AK293" t="str">
            <v>STONEHAM</v>
          </cell>
          <cell r="AL293">
            <v>851526</v>
          </cell>
          <cell r="AM293">
            <v>845332</v>
          </cell>
          <cell r="AN293">
            <v>6194</v>
          </cell>
          <cell r="AO293">
            <v>0</v>
          </cell>
          <cell r="AP293">
            <v>47605.25</v>
          </cell>
          <cell r="AQ293">
            <v>24686.25</v>
          </cell>
          <cell r="AR293">
            <v>0</v>
          </cell>
          <cell r="AS293">
            <v>28400.75</v>
          </cell>
          <cell r="AT293">
            <v>0</v>
          </cell>
          <cell r="AU293">
            <v>106886.25</v>
          </cell>
          <cell r="AV293">
            <v>5495.1150302741025</v>
          </cell>
          <cell r="AX293">
            <v>284</v>
          </cell>
          <cell r="AY293" t="str">
            <v>STONEHAM</v>
          </cell>
          <cell r="AZ293">
            <v>0</v>
          </cell>
          <cell r="BA293">
            <v>0</v>
          </cell>
          <cell r="BB293">
            <v>0</v>
          </cell>
          <cell r="BC293">
            <v>0</v>
          </cell>
          <cell r="BD293">
            <v>0</v>
          </cell>
          <cell r="BE293">
            <v>0</v>
          </cell>
          <cell r="BF293">
            <v>0</v>
          </cell>
          <cell r="BG293">
            <v>0</v>
          </cell>
          <cell r="BI293">
            <v>0</v>
          </cell>
          <cell r="BJ293">
            <v>6194</v>
          </cell>
          <cell r="BK293">
            <v>6194</v>
          </cell>
          <cell r="BL293">
            <v>0</v>
          </cell>
          <cell r="BM293">
            <v>0</v>
          </cell>
          <cell r="BN293">
            <v>0</v>
          </cell>
          <cell r="BO293">
            <v>0</v>
          </cell>
          <cell r="BR293">
            <v>0</v>
          </cell>
          <cell r="BS293">
            <v>284</v>
          </cell>
        </row>
        <row r="294">
          <cell r="A294">
            <v>285</v>
          </cell>
          <cell r="B294">
            <v>285</v>
          </cell>
          <cell r="C294" t="str">
            <v>STOUGHTON</v>
          </cell>
          <cell r="D294">
            <v>90.490805315307085</v>
          </cell>
          <cell r="E294">
            <v>1097395</v>
          </cell>
          <cell r="F294">
            <v>78201</v>
          </cell>
          <cell r="G294">
            <v>1175596</v>
          </cell>
          <cell r="I294">
            <v>118520.07327215583</v>
          </cell>
          <cell r="J294">
            <v>0.37961158125658456</v>
          </cell>
          <cell r="K294">
            <v>78201</v>
          </cell>
          <cell r="L294">
            <v>196721.07327215583</v>
          </cell>
          <cell r="N294">
            <v>978874.92672784417</v>
          </cell>
          <cell r="P294">
            <v>35360</v>
          </cell>
          <cell r="Q294">
            <v>118520.07327215583</v>
          </cell>
          <cell r="R294">
            <v>80578</v>
          </cell>
          <cell r="S294">
            <v>232081.07327215583</v>
          </cell>
          <cell r="U294">
            <v>425775.06069812848</v>
          </cell>
          <cell r="V294">
            <v>0</v>
          </cell>
          <cell r="W294">
            <v>285</v>
          </cell>
          <cell r="X294">
            <v>90.490805315307085</v>
          </cell>
          <cell r="Y294">
            <v>1097395</v>
          </cell>
          <cell r="Z294">
            <v>0</v>
          </cell>
          <cell r="AA294">
            <v>1097395</v>
          </cell>
          <cell r="AB294">
            <v>78201</v>
          </cell>
          <cell r="AC294">
            <v>1175596</v>
          </cell>
          <cell r="AD294">
            <v>32983</v>
          </cell>
          <cell r="AE294">
            <v>2377</v>
          </cell>
          <cell r="AF294">
            <v>35360</v>
          </cell>
          <cell r="AG294">
            <v>1210956</v>
          </cell>
          <cell r="AI294">
            <v>285</v>
          </cell>
          <cell r="AJ294">
            <v>285</v>
          </cell>
          <cell r="AK294" t="str">
            <v>STOUGHTON</v>
          </cell>
          <cell r="AL294">
            <v>1097395</v>
          </cell>
          <cell r="AM294">
            <v>963666</v>
          </cell>
          <cell r="AN294">
            <v>133729</v>
          </cell>
          <cell r="AO294">
            <v>35654.5</v>
          </cell>
          <cell r="AP294">
            <v>72584.75</v>
          </cell>
          <cell r="AQ294">
            <v>38006.5</v>
          </cell>
          <cell r="AR294">
            <v>24383.75</v>
          </cell>
          <cell r="AS294">
            <v>7975.5</v>
          </cell>
          <cell r="AT294">
            <v>-119.93930187152</v>
          </cell>
          <cell r="AU294">
            <v>312214.06069812848</v>
          </cell>
          <cell r="AV294">
            <v>118520.07327215583</v>
          </cell>
          <cell r="AX294">
            <v>285</v>
          </cell>
          <cell r="AY294" t="str">
            <v>STOUGHTON</v>
          </cell>
          <cell r="AZ294">
            <v>0</v>
          </cell>
          <cell r="BA294">
            <v>0</v>
          </cell>
          <cell r="BB294">
            <v>0</v>
          </cell>
          <cell r="BC294">
            <v>0</v>
          </cell>
          <cell r="BD294">
            <v>0</v>
          </cell>
          <cell r="BE294">
            <v>0</v>
          </cell>
          <cell r="BF294">
            <v>0</v>
          </cell>
          <cell r="BG294">
            <v>0</v>
          </cell>
          <cell r="BI294">
            <v>0</v>
          </cell>
          <cell r="BJ294">
            <v>133729</v>
          </cell>
          <cell r="BK294">
            <v>133729</v>
          </cell>
          <cell r="BL294">
            <v>0</v>
          </cell>
          <cell r="BM294">
            <v>-119.93930187152</v>
          </cell>
          <cell r="BN294">
            <v>-119.93930187152</v>
          </cell>
          <cell r="BO294">
            <v>-119.93930187152</v>
          </cell>
          <cell r="BR294">
            <v>0</v>
          </cell>
          <cell r="BS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AZ295">
            <v>0</v>
          </cell>
          <cell r="BA295">
            <v>0</v>
          </cell>
          <cell r="BB295">
            <v>0</v>
          </cell>
          <cell r="BC295">
            <v>0</v>
          </cell>
          <cell r="BD295">
            <v>0</v>
          </cell>
          <cell r="BE295">
            <v>0</v>
          </cell>
          <cell r="BF295">
            <v>0</v>
          </cell>
          <cell r="BG295">
            <v>0</v>
          </cell>
          <cell r="BI295">
            <v>0</v>
          </cell>
          <cell r="BJ295">
            <v>0</v>
          </cell>
          <cell r="BK295">
            <v>0</v>
          </cell>
          <cell r="BL295">
            <v>0</v>
          </cell>
          <cell r="BM295">
            <v>0</v>
          </cell>
          <cell r="BN295">
            <v>0</v>
          </cell>
          <cell r="BO295">
            <v>0</v>
          </cell>
          <cell r="BR295">
            <v>0</v>
          </cell>
          <cell r="BS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AZ296">
            <v>0</v>
          </cell>
          <cell r="BA296">
            <v>0</v>
          </cell>
          <cell r="BB296">
            <v>0</v>
          </cell>
          <cell r="BC296">
            <v>0</v>
          </cell>
          <cell r="BD296">
            <v>0</v>
          </cell>
          <cell r="BE296">
            <v>0</v>
          </cell>
          <cell r="BF296">
            <v>0</v>
          </cell>
          <cell r="BG296">
            <v>0</v>
          </cell>
          <cell r="BI296">
            <v>0</v>
          </cell>
          <cell r="BJ296">
            <v>0</v>
          </cell>
          <cell r="BK296">
            <v>0</v>
          </cell>
          <cell r="BL296">
            <v>0</v>
          </cell>
          <cell r="BM296">
            <v>0</v>
          </cell>
          <cell r="BN296">
            <v>0</v>
          </cell>
          <cell r="BO296">
            <v>0</v>
          </cell>
          <cell r="BR296">
            <v>0</v>
          </cell>
          <cell r="BS296">
            <v>287</v>
          </cell>
        </row>
        <row r="297">
          <cell r="A297">
            <v>288</v>
          </cell>
          <cell r="B297">
            <v>288</v>
          </cell>
          <cell r="C297" t="str">
            <v>SUDBURY</v>
          </cell>
          <cell r="D297">
            <v>3</v>
          </cell>
          <cell r="E297">
            <v>38238</v>
          </cell>
          <cell r="F297">
            <v>2652</v>
          </cell>
          <cell r="G297">
            <v>40890</v>
          </cell>
          <cell r="I297">
            <v>-40.973528772534337</v>
          </cell>
          <cell r="J297">
            <v>-2.0325404585449756E-3</v>
          </cell>
          <cell r="K297">
            <v>2652</v>
          </cell>
          <cell r="L297">
            <v>2611.0264712274657</v>
          </cell>
          <cell r="N297">
            <v>38278.973528772534</v>
          </cell>
          <cell r="P297">
            <v>0</v>
          </cell>
          <cell r="Q297">
            <v>-40.973528772534337</v>
          </cell>
          <cell r="R297">
            <v>2652</v>
          </cell>
          <cell r="S297">
            <v>2611.0264712274657</v>
          </cell>
          <cell r="U297">
            <v>22810.776471227466</v>
          </cell>
          <cell r="V297">
            <v>0</v>
          </cell>
          <cell r="W297">
            <v>288</v>
          </cell>
          <cell r="X297">
            <v>3</v>
          </cell>
          <cell r="Y297">
            <v>38238</v>
          </cell>
          <cell r="Z297">
            <v>0</v>
          </cell>
          <cell r="AA297">
            <v>38238</v>
          </cell>
          <cell r="AB297">
            <v>2652</v>
          </cell>
          <cell r="AC297">
            <v>40890</v>
          </cell>
          <cell r="AD297">
            <v>0</v>
          </cell>
          <cell r="AE297">
            <v>0</v>
          </cell>
          <cell r="AF297">
            <v>0</v>
          </cell>
          <cell r="AG297">
            <v>40890</v>
          </cell>
          <cell r="AI297">
            <v>288</v>
          </cell>
          <cell r="AJ297">
            <v>288</v>
          </cell>
          <cell r="AK297" t="str">
            <v>SUDBURY</v>
          </cell>
          <cell r="AL297">
            <v>38238</v>
          </cell>
          <cell r="AM297">
            <v>60185</v>
          </cell>
          <cell r="AN297">
            <v>0</v>
          </cell>
          <cell r="AO297">
            <v>12180.25</v>
          </cell>
          <cell r="AP297">
            <v>0</v>
          </cell>
          <cell r="AQ297">
            <v>0</v>
          </cell>
          <cell r="AR297">
            <v>0</v>
          </cell>
          <cell r="AS297">
            <v>8019.5</v>
          </cell>
          <cell r="AT297">
            <v>-40.973528772534337</v>
          </cell>
          <cell r="AU297">
            <v>20158.776471227466</v>
          </cell>
          <cell r="AV297">
            <v>-40.973528772534337</v>
          </cell>
          <cell r="AX297">
            <v>288</v>
          </cell>
          <cell r="AY297" t="str">
            <v>SUDBURY</v>
          </cell>
          <cell r="AZ297">
            <v>0</v>
          </cell>
          <cell r="BA297">
            <v>0</v>
          </cell>
          <cell r="BB297">
            <v>0</v>
          </cell>
          <cell r="BC297">
            <v>0</v>
          </cell>
          <cell r="BD297">
            <v>0</v>
          </cell>
          <cell r="BE297">
            <v>0</v>
          </cell>
          <cell r="BF297">
            <v>0</v>
          </cell>
          <cell r="BG297">
            <v>0</v>
          </cell>
          <cell r="BI297">
            <v>0</v>
          </cell>
          <cell r="BJ297">
            <v>0</v>
          </cell>
          <cell r="BK297">
            <v>0</v>
          </cell>
          <cell r="BL297">
            <v>0</v>
          </cell>
          <cell r="BM297">
            <v>-40.973528772534337</v>
          </cell>
          <cell r="BN297">
            <v>-40.973528772534337</v>
          </cell>
          <cell r="BO297">
            <v>-40.973528772534337</v>
          </cell>
          <cell r="BR297">
            <v>0</v>
          </cell>
          <cell r="BS297">
            <v>288</v>
          </cell>
        </row>
        <row r="298">
          <cell r="A298">
            <v>289</v>
          </cell>
          <cell r="B298">
            <v>289</v>
          </cell>
          <cell r="C298" t="str">
            <v>SUNDERLAND</v>
          </cell>
          <cell r="D298">
            <v>1</v>
          </cell>
          <cell r="E298">
            <v>0</v>
          </cell>
          <cell r="F298">
            <v>0</v>
          </cell>
          <cell r="G298">
            <v>0</v>
          </cell>
          <cell r="I298">
            <v>-8.3341407223942952</v>
          </cell>
          <cell r="J298">
            <v>-1.0508752821359493E-3</v>
          </cell>
          <cell r="K298">
            <v>0</v>
          </cell>
          <cell r="L298">
            <v>-8.3341407223942952</v>
          </cell>
          <cell r="N298">
            <v>8.3341407223942952</v>
          </cell>
          <cell r="P298">
            <v>11117</v>
          </cell>
          <cell r="Q298">
            <v>-8.3341407223942952</v>
          </cell>
          <cell r="R298">
            <v>893</v>
          </cell>
          <cell r="S298">
            <v>11108.665859277606</v>
          </cell>
          <cell r="U298">
            <v>19047.665859277608</v>
          </cell>
          <cell r="V298">
            <v>0</v>
          </cell>
          <cell r="W298">
            <v>289</v>
          </cell>
          <cell r="X298">
            <v>1</v>
          </cell>
          <cell r="Y298">
            <v>0</v>
          </cell>
          <cell r="Z298">
            <v>0</v>
          </cell>
          <cell r="AA298">
            <v>0</v>
          </cell>
          <cell r="AB298">
            <v>0</v>
          </cell>
          <cell r="AC298">
            <v>0</v>
          </cell>
          <cell r="AD298">
            <v>10224</v>
          </cell>
          <cell r="AE298">
            <v>893</v>
          </cell>
          <cell r="AF298">
            <v>11117</v>
          </cell>
          <cell r="AG298">
            <v>11117</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-8.3341407223942952</v>
          </cell>
          <cell r="AU298">
            <v>7930.6658592776057</v>
          </cell>
          <cell r="AV298">
            <v>-8.3341407223942952</v>
          </cell>
          <cell r="AX298">
            <v>289</v>
          </cell>
          <cell r="AY298" t="str">
            <v>SUNDERLAND</v>
          </cell>
          <cell r="AZ298">
            <v>0</v>
          </cell>
          <cell r="BA298">
            <v>0</v>
          </cell>
          <cell r="BB298">
            <v>0</v>
          </cell>
          <cell r="BC298">
            <v>0</v>
          </cell>
          <cell r="BD298">
            <v>0</v>
          </cell>
          <cell r="BE298">
            <v>0</v>
          </cell>
          <cell r="BF298">
            <v>0</v>
          </cell>
          <cell r="BG298">
            <v>0</v>
          </cell>
          <cell r="BI298">
            <v>0</v>
          </cell>
          <cell r="BJ298">
            <v>0</v>
          </cell>
          <cell r="BK298">
            <v>0</v>
          </cell>
          <cell r="BL298">
            <v>0</v>
          </cell>
          <cell r="BM298">
            <v>-8.3341407223942952</v>
          </cell>
          <cell r="BN298">
            <v>-8.3341407223942952</v>
          </cell>
          <cell r="BO298">
            <v>-8.3341407223942952</v>
          </cell>
          <cell r="BR298">
            <v>0</v>
          </cell>
          <cell r="BS298">
            <v>289</v>
          </cell>
        </row>
        <row r="299">
          <cell r="A299">
            <v>290</v>
          </cell>
          <cell r="B299">
            <v>290</v>
          </cell>
          <cell r="C299" t="str">
            <v>SUTTON</v>
          </cell>
          <cell r="D299">
            <v>0</v>
          </cell>
          <cell r="E299">
            <v>0</v>
          </cell>
          <cell r="F299">
            <v>0</v>
          </cell>
          <cell r="G299">
            <v>0</v>
          </cell>
          <cell r="I299">
            <v>-5.3898595247055709</v>
          </cell>
          <cell r="J299">
            <v>-3.3752859051897409E-3</v>
          </cell>
          <cell r="K299">
            <v>0</v>
          </cell>
          <cell r="L299">
            <v>-5.3898595247055709</v>
          </cell>
          <cell r="N299">
            <v>5.3898595247055709</v>
          </cell>
          <cell r="P299">
            <v>0</v>
          </cell>
          <cell r="Q299">
            <v>-5.3898595247055709</v>
          </cell>
          <cell r="R299">
            <v>0</v>
          </cell>
          <cell r="S299">
            <v>-5.3898595247055709</v>
          </cell>
          <cell r="U299">
            <v>1596.8601404752944</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-5.3898595247055709</v>
          </cell>
          <cell r="AU299">
            <v>1596.8601404752944</v>
          </cell>
          <cell r="AV299">
            <v>-5.3898595247055709</v>
          </cell>
          <cell r="AX299">
            <v>290</v>
          </cell>
          <cell r="AY299" t="str">
            <v>SUTTON</v>
          </cell>
          <cell r="AZ299">
            <v>0</v>
          </cell>
          <cell r="BA299">
            <v>0</v>
          </cell>
          <cell r="BB299">
            <v>0</v>
          </cell>
          <cell r="BC299">
            <v>0</v>
          </cell>
          <cell r="BD299">
            <v>0</v>
          </cell>
          <cell r="BE299">
            <v>0</v>
          </cell>
          <cell r="BF299">
            <v>0</v>
          </cell>
          <cell r="BG299">
            <v>0</v>
          </cell>
          <cell r="BI299">
            <v>0</v>
          </cell>
          <cell r="BJ299">
            <v>0</v>
          </cell>
          <cell r="BK299">
            <v>0</v>
          </cell>
          <cell r="BL299">
            <v>0</v>
          </cell>
          <cell r="BM299">
            <v>-5.3898595247055709</v>
          </cell>
          <cell r="BN299">
            <v>-5.3898595247055709</v>
          </cell>
          <cell r="BO299">
            <v>-5.3898595247055709</v>
          </cell>
          <cell r="BR299">
            <v>0</v>
          </cell>
          <cell r="BS299">
            <v>290</v>
          </cell>
        </row>
        <row r="300">
          <cell r="A300">
            <v>291</v>
          </cell>
          <cell r="B300">
            <v>291</v>
          </cell>
          <cell r="C300" t="str">
            <v>SWAMPSCOTT</v>
          </cell>
          <cell r="D300">
            <v>21.550675675675674</v>
          </cell>
          <cell r="E300">
            <v>265117</v>
          </cell>
          <cell r="F300">
            <v>18719</v>
          </cell>
          <cell r="G300">
            <v>283836</v>
          </cell>
          <cell r="I300">
            <v>61834.339877054277</v>
          </cell>
          <cell r="J300">
            <v>0.66379900012608783</v>
          </cell>
          <cell r="K300">
            <v>18719</v>
          </cell>
          <cell r="L300">
            <v>80553.33987705427</v>
          </cell>
          <cell r="N300">
            <v>203282.66012294573</v>
          </cell>
          <cell r="P300">
            <v>7276</v>
          </cell>
          <cell r="Q300">
            <v>61834.339877054277</v>
          </cell>
          <cell r="R300">
            <v>19217</v>
          </cell>
          <cell r="S300">
            <v>87829.33987705427</v>
          </cell>
          <cell r="U300">
            <v>119147.20400348437</v>
          </cell>
          <cell r="V300">
            <v>0</v>
          </cell>
          <cell r="W300">
            <v>291</v>
          </cell>
          <cell r="X300">
            <v>21.550675675675674</v>
          </cell>
          <cell r="Y300">
            <v>265117</v>
          </cell>
          <cell r="Z300">
            <v>0</v>
          </cell>
          <cell r="AA300">
            <v>265117</v>
          </cell>
          <cell r="AB300">
            <v>18719</v>
          </cell>
          <cell r="AC300">
            <v>283836</v>
          </cell>
          <cell r="AD300">
            <v>6778</v>
          </cell>
          <cell r="AE300">
            <v>498</v>
          </cell>
          <cell r="AF300">
            <v>7276</v>
          </cell>
          <cell r="AG300">
            <v>291112</v>
          </cell>
          <cell r="AI300">
            <v>291</v>
          </cell>
          <cell r="AJ300">
            <v>291</v>
          </cell>
          <cell r="AK300" t="str">
            <v>SWAMPSCOTT</v>
          </cell>
          <cell r="AL300">
            <v>265117</v>
          </cell>
          <cell r="AM300">
            <v>195391</v>
          </cell>
          <cell r="AN300">
            <v>69726</v>
          </cell>
          <cell r="AO300">
            <v>7222.5</v>
          </cell>
          <cell r="AP300">
            <v>0</v>
          </cell>
          <cell r="AQ300">
            <v>0</v>
          </cell>
          <cell r="AR300">
            <v>16228</v>
          </cell>
          <cell r="AS300">
            <v>0</v>
          </cell>
          <cell r="AT300">
            <v>-24.295996515640581</v>
          </cell>
          <cell r="AU300">
            <v>93152.204003484367</v>
          </cell>
          <cell r="AV300">
            <v>61834.339877054277</v>
          </cell>
          <cell r="AX300">
            <v>291</v>
          </cell>
          <cell r="AY300" t="str">
            <v>SWAMPSCOTT</v>
          </cell>
          <cell r="AZ300">
            <v>0</v>
          </cell>
          <cell r="BA300">
            <v>0</v>
          </cell>
          <cell r="BB300">
            <v>0</v>
          </cell>
          <cell r="BC300">
            <v>0</v>
          </cell>
          <cell r="BD300">
            <v>0</v>
          </cell>
          <cell r="BE300">
            <v>0</v>
          </cell>
          <cell r="BF300">
            <v>0</v>
          </cell>
          <cell r="BG300">
            <v>0</v>
          </cell>
          <cell r="BI300">
            <v>0</v>
          </cell>
          <cell r="BJ300">
            <v>69726</v>
          </cell>
          <cell r="BK300">
            <v>69726</v>
          </cell>
          <cell r="BL300">
            <v>0</v>
          </cell>
          <cell r="BM300">
            <v>-24.295996515640581</v>
          </cell>
          <cell r="BN300">
            <v>-24.295996515640581</v>
          </cell>
          <cell r="BO300">
            <v>-24.295996515640581</v>
          </cell>
          <cell r="BR300">
            <v>0</v>
          </cell>
          <cell r="BS300">
            <v>291</v>
          </cell>
        </row>
        <row r="301">
          <cell r="A301">
            <v>292</v>
          </cell>
          <cell r="B301">
            <v>292</v>
          </cell>
          <cell r="C301" t="str">
            <v>SWANSEA</v>
          </cell>
          <cell r="D301">
            <v>5.4290540540540544</v>
          </cell>
          <cell r="E301">
            <v>56424</v>
          </cell>
          <cell r="F301">
            <v>4848</v>
          </cell>
          <cell r="G301">
            <v>61272</v>
          </cell>
          <cell r="I301">
            <v>0</v>
          </cell>
          <cell r="J301">
            <v>0</v>
          </cell>
          <cell r="K301">
            <v>4848</v>
          </cell>
          <cell r="L301">
            <v>4848</v>
          </cell>
          <cell r="N301">
            <v>56424</v>
          </cell>
          <cell r="P301">
            <v>0</v>
          </cell>
          <cell r="Q301">
            <v>0</v>
          </cell>
          <cell r="R301">
            <v>4848</v>
          </cell>
          <cell r="S301">
            <v>4848</v>
          </cell>
          <cell r="U301">
            <v>18346</v>
          </cell>
          <cell r="V301">
            <v>0</v>
          </cell>
          <cell r="W301">
            <v>292</v>
          </cell>
          <cell r="X301">
            <v>5.4290540540540544</v>
          </cell>
          <cell r="Y301">
            <v>56424</v>
          </cell>
          <cell r="Z301">
            <v>0</v>
          </cell>
          <cell r="AA301">
            <v>56424</v>
          </cell>
          <cell r="AB301">
            <v>4848</v>
          </cell>
          <cell r="AC301">
            <v>61272</v>
          </cell>
          <cell r="AD301">
            <v>0</v>
          </cell>
          <cell r="AE301">
            <v>0</v>
          </cell>
          <cell r="AF301">
            <v>0</v>
          </cell>
          <cell r="AG301">
            <v>61272</v>
          </cell>
          <cell r="AI301">
            <v>292</v>
          </cell>
          <cell r="AJ301">
            <v>292</v>
          </cell>
          <cell r="AK301" t="str">
            <v>SWANSEA</v>
          </cell>
          <cell r="AL301">
            <v>56424</v>
          </cell>
          <cell r="AM301">
            <v>71761</v>
          </cell>
          <cell r="AN301">
            <v>0</v>
          </cell>
          <cell r="AO301">
            <v>0</v>
          </cell>
          <cell r="AP301">
            <v>4248.5</v>
          </cell>
          <cell r="AQ301">
            <v>0</v>
          </cell>
          <cell r="AR301">
            <v>3364</v>
          </cell>
          <cell r="AS301">
            <v>5885.5</v>
          </cell>
          <cell r="AT301">
            <v>0</v>
          </cell>
          <cell r="AU301">
            <v>13498</v>
          </cell>
          <cell r="AV301">
            <v>0</v>
          </cell>
          <cell r="AX301">
            <v>292</v>
          </cell>
          <cell r="AY301" t="str">
            <v>SWANSEA</v>
          </cell>
          <cell r="AZ301">
            <v>0</v>
          </cell>
          <cell r="BA301">
            <v>0</v>
          </cell>
          <cell r="BB301">
            <v>0</v>
          </cell>
          <cell r="BC301">
            <v>0</v>
          </cell>
          <cell r="BD301">
            <v>0</v>
          </cell>
          <cell r="BE301">
            <v>0</v>
          </cell>
          <cell r="BF301">
            <v>0</v>
          </cell>
          <cell r="BG301">
            <v>0</v>
          </cell>
          <cell r="BI301">
            <v>0</v>
          </cell>
          <cell r="BJ301">
            <v>0</v>
          </cell>
          <cell r="BK301">
            <v>0</v>
          </cell>
          <cell r="BL301">
            <v>0</v>
          </cell>
          <cell r="BM301">
            <v>0</v>
          </cell>
          <cell r="BN301">
            <v>0</v>
          </cell>
          <cell r="BO301">
            <v>0</v>
          </cell>
          <cell r="BR301">
            <v>0</v>
          </cell>
          <cell r="BS301">
            <v>292</v>
          </cell>
        </row>
        <row r="302">
          <cell r="A302">
            <v>293</v>
          </cell>
          <cell r="B302">
            <v>293</v>
          </cell>
          <cell r="C302" t="str">
            <v>TAUNTON</v>
          </cell>
          <cell r="D302">
            <v>11.258620689655173</v>
          </cell>
          <cell r="E302">
            <v>121094</v>
          </cell>
          <cell r="F302">
            <v>10054</v>
          </cell>
          <cell r="G302">
            <v>131148</v>
          </cell>
          <cell r="I302">
            <v>21369.201765290974</v>
          </cell>
          <cell r="J302">
            <v>0.40928151394407314</v>
          </cell>
          <cell r="K302">
            <v>10054</v>
          </cell>
          <cell r="L302">
            <v>31423.201765290974</v>
          </cell>
          <cell r="N302">
            <v>99724.798234709029</v>
          </cell>
          <cell r="P302">
            <v>0</v>
          </cell>
          <cell r="Q302">
            <v>21369.201765290974</v>
          </cell>
          <cell r="R302">
            <v>10054</v>
          </cell>
          <cell r="S302">
            <v>31423.201765290974</v>
          </cell>
          <cell r="U302">
            <v>62265.5</v>
          </cell>
          <cell r="V302">
            <v>0</v>
          </cell>
          <cell r="W302">
            <v>293</v>
          </cell>
          <cell r="X302">
            <v>11.258620689655173</v>
          </cell>
          <cell r="Y302">
            <v>121094</v>
          </cell>
          <cell r="Z302">
            <v>0</v>
          </cell>
          <cell r="AA302">
            <v>121094</v>
          </cell>
          <cell r="AB302">
            <v>10054</v>
          </cell>
          <cell r="AC302">
            <v>131148</v>
          </cell>
          <cell r="AD302">
            <v>0</v>
          </cell>
          <cell r="AE302">
            <v>0</v>
          </cell>
          <cell r="AF302">
            <v>0</v>
          </cell>
          <cell r="AG302">
            <v>131148</v>
          </cell>
          <cell r="AI302">
            <v>293</v>
          </cell>
          <cell r="AJ302">
            <v>293</v>
          </cell>
          <cell r="AK302" t="str">
            <v>TAUNTON</v>
          </cell>
          <cell r="AL302">
            <v>121094</v>
          </cell>
          <cell r="AM302">
            <v>97007</v>
          </cell>
          <cell r="AN302">
            <v>24087</v>
          </cell>
          <cell r="AO302">
            <v>0</v>
          </cell>
          <cell r="AP302">
            <v>15889.25</v>
          </cell>
          <cell r="AQ302">
            <v>191.75</v>
          </cell>
          <cell r="AR302">
            <v>6259.75</v>
          </cell>
          <cell r="AS302">
            <v>5783.75</v>
          </cell>
          <cell r="AT302">
            <v>0</v>
          </cell>
          <cell r="AU302">
            <v>52211.5</v>
          </cell>
          <cell r="AV302">
            <v>21369.201765290974</v>
          </cell>
          <cell r="AX302">
            <v>293</v>
          </cell>
          <cell r="AY302" t="str">
            <v>TAUNTON</v>
          </cell>
          <cell r="AZ302">
            <v>0</v>
          </cell>
          <cell r="BA302">
            <v>0</v>
          </cell>
          <cell r="BB302">
            <v>0</v>
          </cell>
          <cell r="BC302">
            <v>0</v>
          </cell>
          <cell r="BD302">
            <v>0</v>
          </cell>
          <cell r="BE302">
            <v>0</v>
          </cell>
          <cell r="BF302">
            <v>0</v>
          </cell>
          <cell r="BG302">
            <v>0</v>
          </cell>
          <cell r="BI302">
            <v>0</v>
          </cell>
          <cell r="BJ302">
            <v>24087</v>
          </cell>
          <cell r="BK302">
            <v>24087</v>
          </cell>
          <cell r="BL302">
            <v>0</v>
          </cell>
          <cell r="BM302">
            <v>0</v>
          </cell>
          <cell r="BN302">
            <v>0</v>
          </cell>
          <cell r="BO302">
            <v>0</v>
          </cell>
          <cell r="BR302">
            <v>0</v>
          </cell>
          <cell r="BS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AZ303">
            <v>0</v>
          </cell>
          <cell r="BA303">
            <v>0</v>
          </cell>
          <cell r="BB303">
            <v>0</v>
          </cell>
          <cell r="BC303">
            <v>0</v>
          </cell>
          <cell r="BD303">
            <v>0</v>
          </cell>
          <cell r="BE303">
            <v>0</v>
          </cell>
          <cell r="BF303">
            <v>0</v>
          </cell>
          <cell r="BG303">
            <v>0</v>
          </cell>
          <cell r="BI303">
            <v>0</v>
          </cell>
          <cell r="BJ303">
            <v>0</v>
          </cell>
          <cell r="BK303">
            <v>0</v>
          </cell>
          <cell r="BL303">
            <v>0</v>
          </cell>
          <cell r="BM303">
            <v>0</v>
          </cell>
          <cell r="BN303">
            <v>0</v>
          </cell>
          <cell r="BO303">
            <v>0</v>
          </cell>
          <cell r="BR303">
            <v>0</v>
          </cell>
          <cell r="BS303">
            <v>294</v>
          </cell>
        </row>
        <row r="304">
          <cell r="A304">
            <v>295</v>
          </cell>
          <cell r="B304">
            <v>295</v>
          </cell>
          <cell r="C304" t="str">
            <v>TEWKSBURY</v>
          </cell>
          <cell r="D304">
            <v>88.273633700251992</v>
          </cell>
          <cell r="E304">
            <v>1090607</v>
          </cell>
          <cell r="F304">
            <v>76889</v>
          </cell>
          <cell r="G304">
            <v>1167496</v>
          </cell>
          <cell r="I304">
            <v>141634.50506186631</v>
          </cell>
          <cell r="J304">
            <v>0.54971028888414386</v>
          </cell>
          <cell r="K304">
            <v>76889</v>
          </cell>
          <cell r="L304">
            <v>218523.50506186631</v>
          </cell>
          <cell r="N304">
            <v>948972.49493813375</v>
          </cell>
          <cell r="P304">
            <v>26472</v>
          </cell>
          <cell r="Q304">
            <v>141634.50506186631</v>
          </cell>
          <cell r="R304">
            <v>78675</v>
          </cell>
          <cell r="S304">
            <v>244995.50506186631</v>
          </cell>
          <cell r="U304">
            <v>361014</v>
          </cell>
          <cell r="V304">
            <v>0</v>
          </cell>
          <cell r="W304">
            <v>295</v>
          </cell>
          <cell r="X304">
            <v>88.273633700251992</v>
          </cell>
          <cell r="Y304">
            <v>1090607</v>
          </cell>
          <cell r="Z304">
            <v>0</v>
          </cell>
          <cell r="AA304">
            <v>1090607</v>
          </cell>
          <cell r="AB304">
            <v>76889</v>
          </cell>
          <cell r="AC304">
            <v>1167496</v>
          </cell>
          <cell r="AD304">
            <v>24686</v>
          </cell>
          <cell r="AE304">
            <v>1786</v>
          </cell>
          <cell r="AF304">
            <v>26472</v>
          </cell>
          <cell r="AG304">
            <v>1193968</v>
          </cell>
          <cell r="AI304">
            <v>295</v>
          </cell>
          <cell r="AJ304">
            <v>295</v>
          </cell>
          <cell r="AK304" t="str">
            <v>TEWKSBURY</v>
          </cell>
          <cell r="AL304">
            <v>1090607</v>
          </cell>
          <cell r="AM304">
            <v>930959</v>
          </cell>
          <cell r="AN304">
            <v>159648</v>
          </cell>
          <cell r="AO304">
            <v>0</v>
          </cell>
          <cell r="AP304">
            <v>28672</v>
          </cell>
          <cell r="AQ304">
            <v>37910.5</v>
          </cell>
          <cell r="AR304">
            <v>0</v>
          </cell>
          <cell r="AS304">
            <v>31422.5</v>
          </cell>
          <cell r="AT304">
            <v>0</v>
          </cell>
          <cell r="AU304">
            <v>257653</v>
          </cell>
          <cell r="AV304">
            <v>141634.50506186631</v>
          </cell>
          <cell r="AX304">
            <v>295</v>
          </cell>
          <cell r="AY304" t="str">
            <v>TEWKSBURY</v>
          </cell>
          <cell r="AZ304">
            <v>0</v>
          </cell>
          <cell r="BA304">
            <v>0</v>
          </cell>
          <cell r="BB304">
            <v>0</v>
          </cell>
          <cell r="BC304">
            <v>0</v>
          </cell>
          <cell r="BD304">
            <v>0</v>
          </cell>
          <cell r="BE304">
            <v>0</v>
          </cell>
          <cell r="BF304">
            <v>0</v>
          </cell>
          <cell r="BG304">
            <v>0</v>
          </cell>
          <cell r="BI304">
            <v>0</v>
          </cell>
          <cell r="BJ304">
            <v>159648</v>
          </cell>
          <cell r="BK304">
            <v>159648</v>
          </cell>
          <cell r="BL304">
            <v>0</v>
          </cell>
          <cell r="BM304">
            <v>0</v>
          </cell>
          <cell r="BN304">
            <v>0</v>
          </cell>
          <cell r="BO304">
            <v>0</v>
          </cell>
          <cell r="BR304">
            <v>0</v>
          </cell>
          <cell r="BS304">
            <v>295</v>
          </cell>
        </row>
        <row r="305">
          <cell r="A305">
            <v>296</v>
          </cell>
          <cell r="B305">
            <v>296</v>
          </cell>
          <cell r="C305" t="str">
            <v>TISBURY</v>
          </cell>
          <cell r="D305">
            <v>22.267361111111111</v>
          </cell>
          <cell r="E305">
            <v>420924</v>
          </cell>
          <cell r="F305">
            <v>18991</v>
          </cell>
          <cell r="G305">
            <v>439915</v>
          </cell>
          <cell r="I305">
            <v>-40.505942269846855</v>
          </cell>
          <cell r="J305">
            <v>-1.0877292283205094E-3</v>
          </cell>
          <cell r="K305">
            <v>18991</v>
          </cell>
          <cell r="L305">
            <v>18950.494057730153</v>
          </cell>
          <cell r="N305">
            <v>420964.50594226987</v>
          </cell>
          <cell r="P305">
            <v>20685</v>
          </cell>
          <cell r="Q305">
            <v>-40.505942269846855</v>
          </cell>
          <cell r="R305">
            <v>19884</v>
          </cell>
          <cell r="S305">
            <v>39635.494057730153</v>
          </cell>
          <cell r="U305">
            <v>76914.99405773016</v>
          </cell>
          <cell r="V305">
            <v>0</v>
          </cell>
          <cell r="W305">
            <v>296</v>
          </cell>
          <cell r="X305">
            <v>22.267361111111111</v>
          </cell>
          <cell r="Y305">
            <v>420924</v>
          </cell>
          <cell r="Z305">
            <v>0</v>
          </cell>
          <cell r="AA305">
            <v>420924</v>
          </cell>
          <cell r="AB305">
            <v>18991</v>
          </cell>
          <cell r="AC305">
            <v>439915</v>
          </cell>
          <cell r="AD305">
            <v>19792</v>
          </cell>
          <cell r="AE305">
            <v>893</v>
          </cell>
          <cell r="AF305">
            <v>20685</v>
          </cell>
          <cell r="AG305">
            <v>460600</v>
          </cell>
          <cell r="AI305">
            <v>296</v>
          </cell>
          <cell r="AJ305">
            <v>296</v>
          </cell>
          <cell r="AK305" t="str">
            <v>TISBURY</v>
          </cell>
          <cell r="AL305">
            <v>420924</v>
          </cell>
          <cell r="AM305">
            <v>648475</v>
          </cell>
          <cell r="AN305">
            <v>0</v>
          </cell>
          <cell r="AO305">
            <v>12041.25</v>
          </cell>
          <cell r="AP305">
            <v>4895</v>
          </cell>
          <cell r="AQ305">
            <v>0</v>
          </cell>
          <cell r="AR305">
            <v>15883.25</v>
          </cell>
          <cell r="AS305">
            <v>4460</v>
          </cell>
          <cell r="AT305">
            <v>-40.505942269846855</v>
          </cell>
          <cell r="AU305">
            <v>37238.994057730153</v>
          </cell>
          <cell r="AV305">
            <v>-40.505942269846855</v>
          </cell>
          <cell r="AX305">
            <v>296</v>
          </cell>
          <cell r="AY305" t="str">
            <v>TISBURY</v>
          </cell>
          <cell r="AZ305">
            <v>0</v>
          </cell>
          <cell r="BA305">
            <v>0</v>
          </cell>
          <cell r="BB305">
            <v>0</v>
          </cell>
          <cell r="BC305">
            <v>0</v>
          </cell>
          <cell r="BD305">
            <v>0</v>
          </cell>
          <cell r="BE305">
            <v>0</v>
          </cell>
          <cell r="BF305">
            <v>0</v>
          </cell>
          <cell r="BG305">
            <v>0</v>
          </cell>
          <cell r="BI305">
            <v>0</v>
          </cell>
          <cell r="BJ305">
            <v>0</v>
          </cell>
          <cell r="BK305">
            <v>0</v>
          </cell>
          <cell r="BL305">
            <v>0</v>
          </cell>
          <cell r="BM305">
            <v>-40.505942269846855</v>
          </cell>
          <cell r="BN305">
            <v>-40.505942269846855</v>
          </cell>
          <cell r="BO305">
            <v>-40.505942269846855</v>
          </cell>
          <cell r="BR305">
            <v>0</v>
          </cell>
          <cell r="BS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AZ306">
            <v>0</v>
          </cell>
          <cell r="BA306">
            <v>0</v>
          </cell>
          <cell r="BB306">
            <v>0</v>
          </cell>
          <cell r="BC306">
            <v>0</v>
          </cell>
          <cell r="BD306">
            <v>0</v>
          </cell>
          <cell r="BE306">
            <v>0</v>
          </cell>
          <cell r="BF306">
            <v>0</v>
          </cell>
          <cell r="BG306">
            <v>0</v>
          </cell>
          <cell r="BI306">
            <v>0</v>
          </cell>
          <cell r="BJ306">
            <v>0</v>
          </cell>
          <cell r="BK306">
            <v>0</v>
          </cell>
          <cell r="BL306">
            <v>0</v>
          </cell>
          <cell r="BM306">
            <v>0</v>
          </cell>
          <cell r="BN306">
            <v>0</v>
          </cell>
          <cell r="BO306">
            <v>0</v>
          </cell>
          <cell r="BR306">
            <v>0</v>
          </cell>
          <cell r="BS306">
            <v>297</v>
          </cell>
        </row>
        <row r="307">
          <cell r="A307">
            <v>298</v>
          </cell>
          <cell r="B307">
            <v>298</v>
          </cell>
          <cell r="C307" t="str">
            <v>TOPSFIELD</v>
          </cell>
          <cell r="D307">
            <v>0</v>
          </cell>
          <cell r="E307">
            <v>0</v>
          </cell>
          <cell r="F307">
            <v>0</v>
          </cell>
          <cell r="G307">
            <v>0</v>
          </cell>
          <cell r="I307">
            <v>-11.673683891782275</v>
          </cell>
          <cell r="J307">
            <v>-3.375285905189495E-3</v>
          </cell>
          <cell r="K307">
            <v>0</v>
          </cell>
          <cell r="L307">
            <v>-11.673683891782275</v>
          </cell>
          <cell r="N307">
            <v>11.673683891782275</v>
          </cell>
          <cell r="P307">
            <v>0</v>
          </cell>
          <cell r="Q307">
            <v>-11.673683891782275</v>
          </cell>
          <cell r="R307">
            <v>0</v>
          </cell>
          <cell r="S307">
            <v>-11.673683891782275</v>
          </cell>
          <cell r="U307">
            <v>3458.5763161082177</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-11.673683891782275</v>
          </cell>
          <cell r="AU307">
            <v>3458.5763161082177</v>
          </cell>
          <cell r="AV307">
            <v>-11.673683891782275</v>
          </cell>
          <cell r="AX307">
            <v>298</v>
          </cell>
          <cell r="AY307" t="str">
            <v>TOPSFIELD</v>
          </cell>
          <cell r="AZ307">
            <v>0</v>
          </cell>
          <cell r="BA307">
            <v>0</v>
          </cell>
          <cell r="BB307">
            <v>0</v>
          </cell>
          <cell r="BC307">
            <v>0</v>
          </cell>
          <cell r="BD307">
            <v>0</v>
          </cell>
          <cell r="BE307">
            <v>0</v>
          </cell>
          <cell r="BF307">
            <v>0</v>
          </cell>
          <cell r="BG307">
            <v>0</v>
          </cell>
          <cell r="BI307">
            <v>0</v>
          </cell>
          <cell r="BJ307">
            <v>0</v>
          </cell>
          <cell r="BK307">
            <v>0</v>
          </cell>
          <cell r="BL307">
            <v>0</v>
          </cell>
          <cell r="BM307">
            <v>-11.673683891782275</v>
          </cell>
          <cell r="BN307">
            <v>-11.673683891782275</v>
          </cell>
          <cell r="BO307">
            <v>-11.673683891782275</v>
          </cell>
          <cell r="BR307">
            <v>0</v>
          </cell>
          <cell r="BS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AZ308">
            <v>0</v>
          </cell>
          <cell r="BA308">
            <v>0</v>
          </cell>
          <cell r="BB308">
            <v>0</v>
          </cell>
          <cell r="BC308">
            <v>0</v>
          </cell>
          <cell r="BD308">
            <v>0</v>
          </cell>
          <cell r="BE308">
            <v>0</v>
          </cell>
          <cell r="BF308">
            <v>0</v>
          </cell>
          <cell r="BG308">
            <v>0</v>
          </cell>
          <cell r="BI308">
            <v>0</v>
          </cell>
          <cell r="BJ308">
            <v>0</v>
          </cell>
          <cell r="BK308">
            <v>0</v>
          </cell>
          <cell r="BL308">
            <v>0</v>
          </cell>
          <cell r="BM308">
            <v>0</v>
          </cell>
          <cell r="BN308">
            <v>0</v>
          </cell>
          <cell r="BO308">
            <v>0</v>
          </cell>
          <cell r="BR308">
            <v>0</v>
          </cell>
          <cell r="BS308">
            <v>299</v>
          </cell>
        </row>
        <row r="309">
          <cell r="A309">
            <v>300</v>
          </cell>
          <cell r="B309">
            <v>300</v>
          </cell>
          <cell r="C309" t="str">
            <v>TRURO</v>
          </cell>
          <cell r="D309">
            <v>4</v>
          </cell>
          <cell r="E309">
            <v>115056</v>
          </cell>
          <cell r="F309">
            <v>3572</v>
          </cell>
          <cell r="G309">
            <v>118628</v>
          </cell>
          <cell r="I309">
            <v>2839.7013010328742</v>
          </cell>
          <cell r="J309">
            <v>9.0574658163424346E-2</v>
          </cell>
          <cell r="K309">
            <v>3572</v>
          </cell>
          <cell r="L309">
            <v>6411.7013010328737</v>
          </cell>
          <cell r="N309">
            <v>112216.29869896712</v>
          </cell>
          <cell r="P309">
            <v>0</v>
          </cell>
          <cell r="Q309">
            <v>2839.7013010328742</v>
          </cell>
          <cell r="R309">
            <v>3572</v>
          </cell>
          <cell r="S309">
            <v>6411.7013010328737</v>
          </cell>
          <cell r="U309">
            <v>34924.050988800707</v>
          </cell>
          <cell r="V309">
            <v>0</v>
          </cell>
          <cell r="W309">
            <v>300</v>
          </cell>
          <cell r="X309">
            <v>4</v>
          </cell>
          <cell r="Y309">
            <v>115056</v>
          </cell>
          <cell r="Z309">
            <v>0</v>
          </cell>
          <cell r="AA309">
            <v>115056</v>
          </cell>
          <cell r="AB309">
            <v>3572</v>
          </cell>
          <cell r="AC309">
            <v>118628</v>
          </cell>
          <cell r="AD309">
            <v>0</v>
          </cell>
          <cell r="AE309">
            <v>0</v>
          </cell>
          <cell r="AF309">
            <v>0</v>
          </cell>
          <cell r="AG309">
            <v>118628</v>
          </cell>
          <cell r="AI309">
            <v>300</v>
          </cell>
          <cell r="AJ309">
            <v>300</v>
          </cell>
          <cell r="AK309" t="str">
            <v>TRURO</v>
          </cell>
          <cell r="AL309">
            <v>115056</v>
          </cell>
          <cell r="AM309">
            <v>111787</v>
          </cell>
          <cell r="AN309">
            <v>3269</v>
          </cell>
          <cell r="AO309">
            <v>17969.75</v>
          </cell>
          <cell r="AP309">
            <v>0</v>
          </cell>
          <cell r="AQ309">
            <v>0</v>
          </cell>
          <cell r="AR309">
            <v>0</v>
          </cell>
          <cell r="AS309">
            <v>10173.75</v>
          </cell>
          <cell r="AT309">
            <v>-60.449011199292727</v>
          </cell>
          <cell r="AU309">
            <v>31352.050988800707</v>
          </cell>
          <cell r="AV309">
            <v>2839.7013010328742</v>
          </cell>
          <cell r="AX309">
            <v>300</v>
          </cell>
          <cell r="AY309" t="str">
            <v>TRURO</v>
          </cell>
          <cell r="AZ309">
            <v>0</v>
          </cell>
          <cell r="BA309">
            <v>0</v>
          </cell>
          <cell r="BB309">
            <v>0</v>
          </cell>
          <cell r="BC309">
            <v>0</v>
          </cell>
          <cell r="BD309">
            <v>0</v>
          </cell>
          <cell r="BE309">
            <v>0</v>
          </cell>
          <cell r="BF309">
            <v>0</v>
          </cell>
          <cell r="BG309">
            <v>0</v>
          </cell>
          <cell r="BI309">
            <v>0</v>
          </cell>
          <cell r="BJ309">
            <v>3269</v>
          </cell>
          <cell r="BK309">
            <v>3269</v>
          </cell>
          <cell r="BL309">
            <v>0</v>
          </cell>
          <cell r="BM309">
            <v>-60.449011199292727</v>
          </cell>
          <cell r="BN309">
            <v>-60.449011199292727</v>
          </cell>
          <cell r="BO309">
            <v>-60.449011199292727</v>
          </cell>
          <cell r="BR309">
            <v>0</v>
          </cell>
          <cell r="BS309">
            <v>300</v>
          </cell>
        </row>
        <row r="310">
          <cell r="A310">
            <v>301</v>
          </cell>
          <cell r="B310">
            <v>301</v>
          </cell>
          <cell r="C310" t="str">
            <v>TYNGSBOROUGH</v>
          </cell>
          <cell r="D310">
            <v>86.543264651628249</v>
          </cell>
          <cell r="E310">
            <v>1049874</v>
          </cell>
          <cell r="F310">
            <v>75965</v>
          </cell>
          <cell r="G310">
            <v>1125839</v>
          </cell>
          <cell r="I310">
            <v>-93.793142935144715</v>
          </cell>
          <cell r="J310">
            <v>-5.923735414068191E-4</v>
          </cell>
          <cell r="K310">
            <v>75965</v>
          </cell>
          <cell r="L310">
            <v>75871.206857064855</v>
          </cell>
          <cell r="N310">
            <v>1049967.7931429353</v>
          </cell>
          <cell r="P310">
            <v>19106</v>
          </cell>
          <cell r="Q310">
            <v>-93.793142935144715</v>
          </cell>
          <cell r="R310">
            <v>77281</v>
          </cell>
          <cell r="S310">
            <v>94977.206857064855</v>
          </cell>
          <cell r="U310">
            <v>253405.45685706486</v>
          </cell>
          <cell r="V310">
            <v>0</v>
          </cell>
          <cell r="W310">
            <v>301</v>
          </cell>
          <cell r="X310">
            <v>86.543264651628249</v>
          </cell>
          <cell r="Y310">
            <v>1049874</v>
          </cell>
          <cell r="Z310">
            <v>0</v>
          </cell>
          <cell r="AA310">
            <v>1049874</v>
          </cell>
          <cell r="AB310">
            <v>75965</v>
          </cell>
          <cell r="AC310">
            <v>1125839</v>
          </cell>
          <cell r="AD310">
            <v>17790</v>
          </cell>
          <cell r="AE310">
            <v>1316</v>
          </cell>
          <cell r="AF310">
            <v>19106</v>
          </cell>
          <cell r="AG310">
            <v>1144945</v>
          </cell>
          <cell r="AI310">
            <v>301</v>
          </cell>
          <cell r="AJ310">
            <v>301</v>
          </cell>
          <cell r="AK310" t="str">
            <v>TYNGSBOROUGH</v>
          </cell>
          <cell r="AL310">
            <v>1049874</v>
          </cell>
          <cell r="AM310">
            <v>1064131</v>
          </cell>
          <cell r="AN310">
            <v>0</v>
          </cell>
          <cell r="AO310">
            <v>27882</v>
          </cell>
          <cell r="AP310">
            <v>4213.5</v>
          </cell>
          <cell r="AQ310">
            <v>33251.25</v>
          </cell>
          <cell r="AR310">
            <v>60798.5</v>
          </cell>
          <cell r="AS310">
            <v>32283</v>
          </cell>
          <cell r="AT310">
            <v>-93.793142935144715</v>
          </cell>
          <cell r="AU310">
            <v>158334.45685706486</v>
          </cell>
          <cell r="AV310">
            <v>-93.793142935144715</v>
          </cell>
          <cell r="AX310">
            <v>301</v>
          </cell>
          <cell r="AY310" t="str">
            <v>TYNGSBOROUGH</v>
          </cell>
          <cell r="AZ310">
            <v>0</v>
          </cell>
          <cell r="BA310">
            <v>0</v>
          </cell>
          <cell r="BB310">
            <v>0</v>
          </cell>
          <cell r="BC310">
            <v>0</v>
          </cell>
          <cell r="BD310">
            <v>0</v>
          </cell>
          <cell r="BE310">
            <v>0</v>
          </cell>
          <cell r="BF310">
            <v>0</v>
          </cell>
          <cell r="BG310">
            <v>0</v>
          </cell>
          <cell r="BI310">
            <v>0</v>
          </cell>
          <cell r="BJ310">
            <v>0</v>
          </cell>
          <cell r="BK310">
            <v>0</v>
          </cell>
          <cell r="BL310">
            <v>0</v>
          </cell>
          <cell r="BM310">
            <v>-93.793142935144715</v>
          </cell>
          <cell r="BN310">
            <v>-93.793142935144715</v>
          </cell>
          <cell r="BO310">
            <v>-93.793142935144715</v>
          </cell>
          <cell r="BR310">
            <v>0</v>
          </cell>
          <cell r="BS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AZ311">
            <v>0</v>
          </cell>
          <cell r="BA311">
            <v>0</v>
          </cell>
          <cell r="BB311">
            <v>0</v>
          </cell>
          <cell r="BC311">
            <v>0</v>
          </cell>
          <cell r="BD311">
            <v>0</v>
          </cell>
          <cell r="BE311">
            <v>0</v>
          </cell>
          <cell r="BF311">
            <v>0</v>
          </cell>
          <cell r="BG311">
            <v>0</v>
          </cell>
          <cell r="BI311">
            <v>0</v>
          </cell>
          <cell r="BJ311">
            <v>0</v>
          </cell>
          <cell r="BK311">
            <v>0</v>
          </cell>
          <cell r="BL311">
            <v>0</v>
          </cell>
          <cell r="BM311">
            <v>0</v>
          </cell>
          <cell r="BN311">
            <v>0</v>
          </cell>
          <cell r="BO311">
            <v>0</v>
          </cell>
          <cell r="BR311">
            <v>0</v>
          </cell>
          <cell r="BS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AZ312">
            <v>0</v>
          </cell>
          <cell r="BA312">
            <v>0</v>
          </cell>
          <cell r="BB312">
            <v>0</v>
          </cell>
          <cell r="BC312">
            <v>0</v>
          </cell>
          <cell r="BD312">
            <v>0</v>
          </cell>
          <cell r="BE312">
            <v>0</v>
          </cell>
          <cell r="BF312">
            <v>0</v>
          </cell>
          <cell r="BG312">
            <v>0</v>
          </cell>
          <cell r="BI312">
            <v>0</v>
          </cell>
          <cell r="BJ312">
            <v>0</v>
          </cell>
          <cell r="BK312">
            <v>0</v>
          </cell>
          <cell r="BL312">
            <v>0</v>
          </cell>
          <cell r="BM312">
            <v>0</v>
          </cell>
          <cell r="BN312">
            <v>0</v>
          </cell>
          <cell r="BO312">
            <v>0</v>
          </cell>
          <cell r="BR312">
            <v>0</v>
          </cell>
          <cell r="BS312">
            <v>303</v>
          </cell>
        </row>
        <row r="313">
          <cell r="A313">
            <v>304</v>
          </cell>
          <cell r="B313">
            <v>304</v>
          </cell>
          <cell r="C313" t="str">
            <v>UXBRIDGE</v>
          </cell>
          <cell r="D313">
            <v>2</v>
          </cell>
          <cell r="E313">
            <v>23230</v>
          </cell>
          <cell r="F313">
            <v>1759</v>
          </cell>
          <cell r="G313">
            <v>24989</v>
          </cell>
          <cell r="I313">
            <v>11520.756180681223</v>
          </cell>
          <cell r="J313">
            <v>0.77648825104005004</v>
          </cell>
          <cell r="K313">
            <v>1759</v>
          </cell>
          <cell r="L313">
            <v>13279.756180681223</v>
          </cell>
          <cell r="N313">
            <v>11709.243819318777</v>
          </cell>
          <cell r="P313">
            <v>0</v>
          </cell>
          <cell r="Q313">
            <v>11520.756180681223</v>
          </cell>
          <cell r="R313">
            <v>1759</v>
          </cell>
          <cell r="S313">
            <v>13279.756180681223</v>
          </cell>
          <cell r="U313">
            <v>16596</v>
          </cell>
          <cell r="V313">
            <v>0</v>
          </cell>
          <cell r="W313">
            <v>304</v>
          </cell>
          <cell r="X313">
            <v>2</v>
          </cell>
          <cell r="Y313">
            <v>23230</v>
          </cell>
          <cell r="Z313">
            <v>0</v>
          </cell>
          <cell r="AA313">
            <v>23230</v>
          </cell>
          <cell r="AB313">
            <v>1759</v>
          </cell>
          <cell r="AC313">
            <v>24989</v>
          </cell>
          <cell r="AD313">
            <v>0</v>
          </cell>
          <cell r="AE313">
            <v>0</v>
          </cell>
          <cell r="AF313">
            <v>0</v>
          </cell>
          <cell r="AG313">
            <v>24989</v>
          </cell>
          <cell r="AI313">
            <v>304</v>
          </cell>
          <cell r="AJ313">
            <v>304</v>
          </cell>
          <cell r="AK313" t="str">
            <v>UXBRIDGE</v>
          </cell>
          <cell r="AL313">
            <v>23230</v>
          </cell>
          <cell r="AM313">
            <v>10244</v>
          </cell>
          <cell r="AN313">
            <v>12986</v>
          </cell>
          <cell r="AO313">
            <v>0</v>
          </cell>
          <cell r="AP313">
            <v>0</v>
          </cell>
          <cell r="AQ313">
            <v>0</v>
          </cell>
          <cell r="AR313">
            <v>1851</v>
          </cell>
          <cell r="AS313">
            <v>0</v>
          </cell>
          <cell r="AT313">
            <v>0</v>
          </cell>
          <cell r="AU313">
            <v>14837</v>
          </cell>
          <cell r="AV313">
            <v>11520.756180681223</v>
          </cell>
          <cell r="AX313">
            <v>304</v>
          </cell>
          <cell r="AY313" t="str">
            <v>UXBRIDGE</v>
          </cell>
          <cell r="AZ313">
            <v>0</v>
          </cell>
          <cell r="BA313">
            <v>0</v>
          </cell>
          <cell r="BB313">
            <v>0</v>
          </cell>
          <cell r="BC313">
            <v>0</v>
          </cell>
          <cell r="BD313">
            <v>0</v>
          </cell>
          <cell r="BE313">
            <v>0</v>
          </cell>
          <cell r="BF313">
            <v>0</v>
          </cell>
          <cell r="BG313">
            <v>0</v>
          </cell>
          <cell r="BI313">
            <v>0</v>
          </cell>
          <cell r="BJ313">
            <v>12986</v>
          </cell>
          <cell r="BK313">
            <v>12986</v>
          </cell>
          <cell r="BL313">
            <v>0</v>
          </cell>
          <cell r="BM313">
            <v>0</v>
          </cell>
          <cell r="BN313">
            <v>0</v>
          </cell>
          <cell r="BO313">
            <v>0</v>
          </cell>
          <cell r="BR313">
            <v>0</v>
          </cell>
          <cell r="BS313">
            <v>304</v>
          </cell>
        </row>
        <row r="314">
          <cell r="A314">
            <v>305</v>
          </cell>
          <cell r="B314">
            <v>305</v>
          </cell>
          <cell r="C314" t="str">
            <v>WAKEFIELD</v>
          </cell>
          <cell r="D314">
            <v>62.687211141784793</v>
          </cell>
          <cell r="E314">
            <v>732226</v>
          </cell>
          <cell r="F314">
            <v>55088</v>
          </cell>
          <cell r="G314">
            <v>787314</v>
          </cell>
          <cell r="I314">
            <v>-76.960869821239612</v>
          </cell>
          <cell r="J314">
            <v>-1.3250544361841842E-3</v>
          </cell>
          <cell r="K314">
            <v>55088</v>
          </cell>
          <cell r="L314">
            <v>55011.03913017876</v>
          </cell>
          <cell r="N314">
            <v>732302.96086982125</v>
          </cell>
          <cell r="P314">
            <v>11408</v>
          </cell>
          <cell r="Q314">
            <v>-76.960869821239612</v>
          </cell>
          <cell r="R314">
            <v>55981</v>
          </cell>
          <cell r="S314">
            <v>66419.03913017876</v>
          </cell>
          <cell r="U314">
            <v>124577.28913017876</v>
          </cell>
          <cell r="V314">
            <v>0</v>
          </cell>
          <cell r="W314">
            <v>305</v>
          </cell>
          <cell r="X314">
            <v>62.687211141784793</v>
          </cell>
          <cell r="Y314">
            <v>732226</v>
          </cell>
          <cell r="Z314">
            <v>0</v>
          </cell>
          <cell r="AA314">
            <v>732226</v>
          </cell>
          <cell r="AB314">
            <v>55088</v>
          </cell>
          <cell r="AC314">
            <v>787314</v>
          </cell>
          <cell r="AD314">
            <v>10515</v>
          </cell>
          <cell r="AE314">
            <v>893</v>
          </cell>
          <cell r="AF314">
            <v>11408</v>
          </cell>
          <cell r="AG314">
            <v>798722</v>
          </cell>
          <cell r="AI314">
            <v>305</v>
          </cell>
          <cell r="AJ314">
            <v>305</v>
          </cell>
          <cell r="AK314" t="str">
            <v>WAKEFIELD</v>
          </cell>
          <cell r="AL314">
            <v>732226</v>
          </cell>
          <cell r="AM314">
            <v>735908</v>
          </cell>
          <cell r="AN314">
            <v>0</v>
          </cell>
          <cell r="AO314">
            <v>22878.25</v>
          </cell>
          <cell r="AP314">
            <v>5939.25</v>
          </cell>
          <cell r="AQ314">
            <v>0</v>
          </cell>
          <cell r="AR314">
            <v>22411.25</v>
          </cell>
          <cell r="AS314">
            <v>6929.5</v>
          </cell>
          <cell r="AT314">
            <v>-76.960869821239612</v>
          </cell>
          <cell r="AU314">
            <v>58081.28913017876</v>
          </cell>
          <cell r="AV314">
            <v>-76.960869821239612</v>
          </cell>
          <cell r="AX314">
            <v>305</v>
          </cell>
          <cell r="AY314" t="str">
            <v>WAKEFIELD</v>
          </cell>
          <cell r="AZ314">
            <v>0</v>
          </cell>
          <cell r="BA314">
            <v>0</v>
          </cell>
          <cell r="BB314">
            <v>0</v>
          </cell>
          <cell r="BC314">
            <v>0</v>
          </cell>
          <cell r="BD314">
            <v>0</v>
          </cell>
          <cell r="BE314">
            <v>0</v>
          </cell>
          <cell r="BF314">
            <v>0</v>
          </cell>
          <cell r="BG314">
            <v>0</v>
          </cell>
          <cell r="BI314">
            <v>0</v>
          </cell>
          <cell r="BJ314">
            <v>0</v>
          </cell>
          <cell r="BK314">
            <v>0</v>
          </cell>
          <cell r="BL314">
            <v>0</v>
          </cell>
          <cell r="BM314">
            <v>-76.960869821239612</v>
          </cell>
          <cell r="BN314">
            <v>-76.960869821239612</v>
          </cell>
          <cell r="BO314">
            <v>-76.960869821239612</v>
          </cell>
          <cell r="BR314">
            <v>0</v>
          </cell>
          <cell r="BS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O315">
            <v>0</v>
          </cell>
          <cell r="BR315">
            <v>0</v>
          </cell>
          <cell r="BS315">
            <v>306</v>
          </cell>
        </row>
        <row r="316">
          <cell r="A316">
            <v>307</v>
          </cell>
          <cell r="B316">
            <v>307</v>
          </cell>
          <cell r="C316" t="str">
            <v>WALPOLE</v>
          </cell>
          <cell r="D316">
            <v>22.527469316189361</v>
          </cell>
          <cell r="E316">
            <v>248966</v>
          </cell>
          <cell r="F316">
            <v>20115</v>
          </cell>
          <cell r="G316">
            <v>269081</v>
          </cell>
          <cell r="I316">
            <v>81040.082768880922</v>
          </cell>
          <cell r="J316">
            <v>0.86164501058056164</v>
          </cell>
          <cell r="K316">
            <v>20115</v>
          </cell>
          <cell r="L316">
            <v>101155.08276888092</v>
          </cell>
          <cell r="N316">
            <v>167925.91723111906</v>
          </cell>
          <cell r="P316">
            <v>0</v>
          </cell>
          <cell r="Q316">
            <v>81040.082768880922</v>
          </cell>
          <cell r="R316">
            <v>20115</v>
          </cell>
          <cell r="S316">
            <v>101155.08276888092</v>
          </cell>
          <cell r="U316">
            <v>114167.75</v>
          </cell>
          <cell r="V316">
            <v>0</v>
          </cell>
          <cell r="W316">
            <v>307</v>
          </cell>
          <cell r="X316">
            <v>22.527469316189361</v>
          </cell>
          <cell r="Y316">
            <v>248966</v>
          </cell>
          <cell r="Z316">
            <v>0</v>
          </cell>
          <cell r="AA316">
            <v>248966</v>
          </cell>
          <cell r="AB316">
            <v>20115</v>
          </cell>
          <cell r="AC316">
            <v>269081</v>
          </cell>
          <cell r="AD316">
            <v>0</v>
          </cell>
          <cell r="AE316">
            <v>0</v>
          </cell>
          <cell r="AF316">
            <v>0</v>
          </cell>
          <cell r="AG316">
            <v>269081</v>
          </cell>
          <cell r="AI316">
            <v>307</v>
          </cell>
          <cell r="AJ316">
            <v>307</v>
          </cell>
          <cell r="AK316" t="str">
            <v>WALPOLE</v>
          </cell>
          <cell r="AL316">
            <v>248966</v>
          </cell>
          <cell r="AM316">
            <v>157619</v>
          </cell>
          <cell r="AN316">
            <v>91347</v>
          </cell>
          <cell r="AO316">
            <v>0</v>
          </cell>
          <cell r="AP316">
            <v>0</v>
          </cell>
          <cell r="AQ316">
            <v>1568</v>
          </cell>
          <cell r="AR316">
            <v>0</v>
          </cell>
          <cell r="AS316">
            <v>1137.75</v>
          </cell>
          <cell r="AT316">
            <v>0</v>
          </cell>
          <cell r="AU316">
            <v>94052.75</v>
          </cell>
          <cell r="AV316">
            <v>81040.082768880922</v>
          </cell>
          <cell r="AX316">
            <v>307</v>
          </cell>
          <cell r="AY316" t="str">
            <v>WALPOLE</v>
          </cell>
          <cell r="AZ316">
            <v>0</v>
          </cell>
          <cell r="BA316">
            <v>0</v>
          </cell>
          <cell r="BB316">
            <v>0</v>
          </cell>
          <cell r="BC316">
            <v>0</v>
          </cell>
          <cell r="BD316">
            <v>0</v>
          </cell>
          <cell r="BE316">
            <v>0</v>
          </cell>
          <cell r="BF316">
            <v>0</v>
          </cell>
          <cell r="BG316">
            <v>0</v>
          </cell>
          <cell r="BI316">
            <v>0</v>
          </cell>
          <cell r="BJ316">
            <v>91347</v>
          </cell>
          <cell r="BK316">
            <v>91347</v>
          </cell>
          <cell r="BL316">
            <v>0</v>
          </cell>
          <cell r="BM316">
            <v>0</v>
          </cell>
          <cell r="BN316">
            <v>0</v>
          </cell>
          <cell r="BO316">
            <v>0</v>
          </cell>
          <cell r="BR316">
            <v>0</v>
          </cell>
          <cell r="BS316">
            <v>307</v>
          </cell>
        </row>
        <row r="317">
          <cell r="A317">
            <v>308</v>
          </cell>
          <cell r="B317">
            <v>308</v>
          </cell>
          <cell r="C317" t="str">
            <v>WALTHAM</v>
          </cell>
          <cell r="D317">
            <v>19.244169897848877</v>
          </cell>
          <cell r="E317">
            <v>289736</v>
          </cell>
          <cell r="F317">
            <v>16722</v>
          </cell>
          <cell r="G317">
            <v>306458</v>
          </cell>
          <cell r="I317">
            <v>61897.671240268668</v>
          </cell>
          <cell r="J317">
            <v>0.52848546708704047</v>
          </cell>
          <cell r="K317">
            <v>16722</v>
          </cell>
          <cell r="L317">
            <v>78619.671240268668</v>
          </cell>
          <cell r="N317">
            <v>227838.32875973132</v>
          </cell>
          <cell r="P317">
            <v>0</v>
          </cell>
          <cell r="Q317">
            <v>61897.671240268668</v>
          </cell>
          <cell r="R317">
            <v>16722</v>
          </cell>
          <cell r="S317">
            <v>78619.671240268668</v>
          </cell>
          <cell r="U317">
            <v>133844.75</v>
          </cell>
          <cell r="V317">
            <v>0</v>
          </cell>
          <cell r="W317">
            <v>308</v>
          </cell>
          <cell r="X317">
            <v>19.244169897848877</v>
          </cell>
          <cell r="Y317">
            <v>289736</v>
          </cell>
          <cell r="Z317">
            <v>0</v>
          </cell>
          <cell r="AA317">
            <v>289736</v>
          </cell>
          <cell r="AB317">
            <v>16722</v>
          </cell>
          <cell r="AC317">
            <v>306458</v>
          </cell>
          <cell r="AD317">
            <v>0</v>
          </cell>
          <cell r="AE317">
            <v>0</v>
          </cell>
          <cell r="AF317">
            <v>0</v>
          </cell>
          <cell r="AG317">
            <v>306458</v>
          </cell>
          <cell r="AI317">
            <v>308</v>
          </cell>
          <cell r="AJ317">
            <v>308</v>
          </cell>
          <cell r="AK317" t="str">
            <v>WALTHAM</v>
          </cell>
          <cell r="AL317">
            <v>289736</v>
          </cell>
          <cell r="AM317">
            <v>219966</v>
          </cell>
          <cell r="AN317">
            <v>69770</v>
          </cell>
          <cell r="AO317">
            <v>0</v>
          </cell>
          <cell r="AP317">
            <v>33616.75</v>
          </cell>
          <cell r="AQ317">
            <v>0</v>
          </cell>
          <cell r="AR317">
            <v>0</v>
          </cell>
          <cell r="AS317">
            <v>13736</v>
          </cell>
          <cell r="AT317">
            <v>0</v>
          </cell>
          <cell r="AU317">
            <v>117122.75</v>
          </cell>
          <cell r="AV317">
            <v>61897.671240268668</v>
          </cell>
          <cell r="AX317">
            <v>308</v>
          </cell>
          <cell r="AY317" t="str">
            <v>WALTHAM</v>
          </cell>
          <cell r="AZ317">
            <v>0</v>
          </cell>
          <cell r="BA317">
            <v>0</v>
          </cell>
          <cell r="BB317">
            <v>0</v>
          </cell>
          <cell r="BC317">
            <v>0</v>
          </cell>
          <cell r="BD317">
            <v>0</v>
          </cell>
          <cell r="BE317">
            <v>0</v>
          </cell>
          <cell r="BF317">
            <v>0</v>
          </cell>
          <cell r="BG317">
            <v>0</v>
          </cell>
          <cell r="BI317">
            <v>0</v>
          </cell>
          <cell r="BJ317">
            <v>69770</v>
          </cell>
          <cell r="BK317">
            <v>69770</v>
          </cell>
          <cell r="BL317">
            <v>0</v>
          </cell>
          <cell r="BM317">
            <v>0</v>
          </cell>
          <cell r="BN317">
            <v>0</v>
          </cell>
          <cell r="BO317">
            <v>0</v>
          </cell>
          <cell r="BR317">
            <v>0</v>
          </cell>
          <cell r="BS317">
            <v>308</v>
          </cell>
        </row>
        <row r="318">
          <cell r="A318">
            <v>309</v>
          </cell>
          <cell r="B318">
            <v>309</v>
          </cell>
          <cell r="C318" t="str">
            <v>WARE</v>
          </cell>
          <cell r="D318">
            <v>5</v>
          </cell>
          <cell r="E318">
            <v>53364</v>
          </cell>
          <cell r="F318">
            <v>4440</v>
          </cell>
          <cell r="G318">
            <v>57804</v>
          </cell>
          <cell r="I318">
            <v>33272.013141290146</v>
          </cell>
          <cell r="J318">
            <v>0.78428931020983805</v>
          </cell>
          <cell r="K318">
            <v>4440</v>
          </cell>
          <cell r="L318">
            <v>37712.013141290146</v>
          </cell>
          <cell r="N318">
            <v>20091.986858709854</v>
          </cell>
          <cell r="P318">
            <v>0</v>
          </cell>
          <cell r="Q318">
            <v>33272.013141290146</v>
          </cell>
          <cell r="R318">
            <v>4440</v>
          </cell>
          <cell r="S318">
            <v>37712.013141290146</v>
          </cell>
          <cell r="U318">
            <v>46863.137365455303</v>
          </cell>
          <cell r="V318">
            <v>0</v>
          </cell>
          <cell r="W318">
            <v>309</v>
          </cell>
          <cell r="X318">
            <v>5</v>
          </cell>
          <cell r="Y318">
            <v>53364</v>
          </cell>
          <cell r="Z318">
            <v>0</v>
          </cell>
          <cell r="AA318">
            <v>53364</v>
          </cell>
          <cell r="AB318">
            <v>4440</v>
          </cell>
          <cell r="AC318">
            <v>57804</v>
          </cell>
          <cell r="AD318">
            <v>0</v>
          </cell>
          <cell r="AE318">
            <v>0</v>
          </cell>
          <cell r="AF318">
            <v>0</v>
          </cell>
          <cell r="AG318">
            <v>57804</v>
          </cell>
          <cell r="AI318">
            <v>309</v>
          </cell>
          <cell r="AJ318">
            <v>309</v>
          </cell>
          <cell r="AK318" t="str">
            <v>WARE</v>
          </cell>
          <cell r="AL318">
            <v>53364</v>
          </cell>
          <cell r="AM318">
            <v>15856</v>
          </cell>
          <cell r="AN318">
            <v>37508</v>
          </cell>
          <cell r="AO318">
            <v>1148.25</v>
          </cell>
          <cell r="AP318">
            <v>0</v>
          </cell>
          <cell r="AQ318">
            <v>2577.75</v>
          </cell>
          <cell r="AR318">
            <v>1193</v>
          </cell>
          <cell r="AS318">
            <v>0</v>
          </cell>
          <cell r="AT318">
            <v>-3.8626345446991763</v>
          </cell>
          <cell r="AU318">
            <v>42423.137365455303</v>
          </cell>
          <cell r="AV318">
            <v>33272.013141290146</v>
          </cell>
          <cell r="AX318">
            <v>309</v>
          </cell>
          <cell r="AY318" t="str">
            <v>WARE</v>
          </cell>
          <cell r="AZ318">
            <v>0</v>
          </cell>
          <cell r="BA318">
            <v>0</v>
          </cell>
          <cell r="BB318">
            <v>0</v>
          </cell>
          <cell r="BC318">
            <v>0</v>
          </cell>
          <cell r="BD318">
            <v>0</v>
          </cell>
          <cell r="BE318">
            <v>0</v>
          </cell>
          <cell r="BF318">
            <v>0</v>
          </cell>
          <cell r="BG318">
            <v>0</v>
          </cell>
          <cell r="BI318">
            <v>0</v>
          </cell>
          <cell r="BJ318">
            <v>37508</v>
          </cell>
          <cell r="BK318">
            <v>37508</v>
          </cell>
          <cell r="BL318">
            <v>0</v>
          </cell>
          <cell r="BM318">
            <v>-3.8626345446991763</v>
          </cell>
          <cell r="BN318">
            <v>-3.8626345446991763</v>
          </cell>
          <cell r="BO318">
            <v>-3.8626345446991763</v>
          </cell>
          <cell r="BR318">
            <v>0</v>
          </cell>
          <cell r="BS318">
            <v>309</v>
          </cell>
        </row>
        <row r="319">
          <cell r="A319">
            <v>310</v>
          </cell>
          <cell r="B319">
            <v>310</v>
          </cell>
          <cell r="C319" t="str">
            <v>WAREHAM</v>
          </cell>
          <cell r="D319">
            <v>48.098556495769039</v>
          </cell>
          <cell r="E319">
            <v>498520</v>
          </cell>
          <cell r="F319">
            <v>40164</v>
          </cell>
          <cell r="G319">
            <v>538684</v>
          </cell>
          <cell r="I319">
            <v>-92.45429812889779</v>
          </cell>
          <cell r="J319">
            <v>-9.9004912946933977E-4</v>
          </cell>
          <cell r="K319">
            <v>40164</v>
          </cell>
          <cell r="L319">
            <v>40071.545701871102</v>
          </cell>
          <cell r="N319">
            <v>498612.4542981289</v>
          </cell>
          <cell r="P319">
            <v>37338</v>
          </cell>
          <cell r="Q319">
            <v>-92.45429812889779</v>
          </cell>
          <cell r="R319">
            <v>42825</v>
          </cell>
          <cell r="S319">
            <v>77409.545701871102</v>
          </cell>
          <cell r="U319">
            <v>170885.5457018711</v>
          </cell>
          <cell r="V319">
            <v>0</v>
          </cell>
          <cell r="W319">
            <v>310</v>
          </cell>
          <cell r="X319">
            <v>48.098556495769039</v>
          </cell>
          <cell r="Y319">
            <v>498520</v>
          </cell>
          <cell r="Z319">
            <v>0</v>
          </cell>
          <cell r="AA319">
            <v>498520</v>
          </cell>
          <cell r="AB319">
            <v>40164</v>
          </cell>
          <cell r="AC319">
            <v>538684</v>
          </cell>
          <cell r="AD319">
            <v>34677</v>
          </cell>
          <cell r="AE319">
            <v>2661</v>
          </cell>
          <cell r="AF319">
            <v>37338</v>
          </cell>
          <cell r="AG319">
            <v>576022</v>
          </cell>
          <cell r="AI319">
            <v>310</v>
          </cell>
          <cell r="AJ319">
            <v>310</v>
          </cell>
          <cell r="AK319" t="str">
            <v>WAREHAM</v>
          </cell>
          <cell r="AL319">
            <v>498520</v>
          </cell>
          <cell r="AM319">
            <v>506742</v>
          </cell>
          <cell r="AN319">
            <v>0</v>
          </cell>
          <cell r="AO319">
            <v>27484</v>
          </cell>
          <cell r="AP319">
            <v>56952.25</v>
          </cell>
          <cell r="AQ319">
            <v>9039.75</v>
          </cell>
          <cell r="AR319">
            <v>0</v>
          </cell>
          <cell r="AS319">
            <v>0</v>
          </cell>
          <cell r="AT319">
            <v>-92.45429812889779</v>
          </cell>
          <cell r="AU319">
            <v>93383.545701871102</v>
          </cell>
          <cell r="AV319">
            <v>-92.45429812889779</v>
          </cell>
          <cell r="AX319">
            <v>310</v>
          </cell>
          <cell r="AY319" t="str">
            <v>WAREHAM</v>
          </cell>
          <cell r="AZ319">
            <v>0</v>
          </cell>
          <cell r="BA319">
            <v>0</v>
          </cell>
          <cell r="BB319">
            <v>0</v>
          </cell>
          <cell r="BC319">
            <v>0</v>
          </cell>
          <cell r="BD319">
            <v>0</v>
          </cell>
          <cell r="BE319">
            <v>0</v>
          </cell>
          <cell r="BF319">
            <v>0</v>
          </cell>
          <cell r="BG319">
            <v>0</v>
          </cell>
          <cell r="BI319">
            <v>0</v>
          </cell>
          <cell r="BJ319">
            <v>0</v>
          </cell>
          <cell r="BK319">
            <v>0</v>
          </cell>
          <cell r="BL319">
            <v>0</v>
          </cell>
          <cell r="BM319">
            <v>-92.45429812889779</v>
          </cell>
          <cell r="BN319">
            <v>-92.45429812889779</v>
          </cell>
          <cell r="BO319">
            <v>-92.45429812889779</v>
          </cell>
          <cell r="BR319">
            <v>0</v>
          </cell>
          <cell r="BS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AZ320">
            <v>0</v>
          </cell>
          <cell r="BA320">
            <v>0</v>
          </cell>
          <cell r="BB320">
            <v>0</v>
          </cell>
          <cell r="BC320">
            <v>0</v>
          </cell>
          <cell r="BD320">
            <v>0</v>
          </cell>
          <cell r="BE320">
            <v>0</v>
          </cell>
          <cell r="BF320">
            <v>0</v>
          </cell>
          <cell r="BG320">
            <v>0</v>
          </cell>
          <cell r="BI320">
            <v>0</v>
          </cell>
          <cell r="BJ320">
            <v>0</v>
          </cell>
          <cell r="BK320">
            <v>0</v>
          </cell>
          <cell r="BL320">
            <v>0</v>
          </cell>
          <cell r="BM320">
            <v>0</v>
          </cell>
          <cell r="BN320">
            <v>0</v>
          </cell>
          <cell r="BO320">
            <v>0</v>
          </cell>
          <cell r="BR320">
            <v>0</v>
          </cell>
          <cell r="BS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AZ321">
            <v>0</v>
          </cell>
          <cell r="BA321">
            <v>0</v>
          </cell>
          <cell r="BB321">
            <v>0</v>
          </cell>
          <cell r="BC321">
            <v>0</v>
          </cell>
          <cell r="BD321">
            <v>0</v>
          </cell>
          <cell r="BE321">
            <v>0</v>
          </cell>
          <cell r="BF321">
            <v>0</v>
          </cell>
          <cell r="BG321">
            <v>0</v>
          </cell>
          <cell r="BI321">
            <v>0</v>
          </cell>
          <cell r="BJ321">
            <v>0</v>
          </cell>
          <cell r="BK321">
            <v>0</v>
          </cell>
          <cell r="BL321">
            <v>0</v>
          </cell>
          <cell r="BM321">
            <v>0</v>
          </cell>
          <cell r="BN321">
            <v>0</v>
          </cell>
          <cell r="BO321">
            <v>0</v>
          </cell>
          <cell r="BR321">
            <v>0</v>
          </cell>
          <cell r="BS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AZ322">
            <v>0</v>
          </cell>
          <cell r="BA322">
            <v>0</v>
          </cell>
          <cell r="BB322">
            <v>0</v>
          </cell>
          <cell r="BC322">
            <v>0</v>
          </cell>
          <cell r="BD322">
            <v>0</v>
          </cell>
          <cell r="BE322">
            <v>0</v>
          </cell>
          <cell r="BF322">
            <v>0</v>
          </cell>
          <cell r="BG322">
            <v>0</v>
          </cell>
          <cell r="BI322">
            <v>0</v>
          </cell>
          <cell r="BJ322">
            <v>0</v>
          </cell>
          <cell r="BK322">
            <v>0</v>
          </cell>
          <cell r="BL322">
            <v>0</v>
          </cell>
          <cell r="BM322">
            <v>0</v>
          </cell>
          <cell r="BN322">
            <v>0</v>
          </cell>
          <cell r="BO322">
            <v>0</v>
          </cell>
          <cell r="BR322">
            <v>0</v>
          </cell>
          <cell r="BS322">
            <v>313</v>
          </cell>
        </row>
        <row r="323">
          <cell r="A323">
            <v>314</v>
          </cell>
          <cell r="B323">
            <v>314</v>
          </cell>
          <cell r="C323" t="str">
            <v>WATERTOWN</v>
          </cell>
          <cell r="D323">
            <v>11.923611111111111</v>
          </cell>
          <cell r="E323">
            <v>221660</v>
          </cell>
          <cell r="F323">
            <v>10516</v>
          </cell>
          <cell r="G323">
            <v>232176</v>
          </cell>
          <cell r="I323">
            <v>33143.753015191702</v>
          </cell>
          <cell r="J323">
            <v>0.49679354027076822</v>
          </cell>
          <cell r="K323">
            <v>10516</v>
          </cell>
          <cell r="L323">
            <v>43659.753015191702</v>
          </cell>
          <cell r="N323">
            <v>188516.2469848083</v>
          </cell>
          <cell r="P323">
            <v>0</v>
          </cell>
          <cell r="Q323">
            <v>33143.753015191702</v>
          </cell>
          <cell r="R323">
            <v>10516</v>
          </cell>
          <cell r="S323">
            <v>43659.753015191702</v>
          </cell>
          <cell r="U323">
            <v>77231.346172028134</v>
          </cell>
          <cell r="V323">
            <v>0</v>
          </cell>
          <cell r="W323">
            <v>314</v>
          </cell>
          <cell r="X323">
            <v>11.923611111111111</v>
          </cell>
          <cell r="Y323">
            <v>221660</v>
          </cell>
          <cell r="Z323">
            <v>0</v>
          </cell>
          <cell r="AA323">
            <v>221660</v>
          </cell>
          <cell r="AB323">
            <v>10516</v>
          </cell>
          <cell r="AC323">
            <v>232176</v>
          </cell>
          <cell r="AD323">
            <v>0</v>
          </cell>
          <cell r="AE323">
            <v>0</v>
          </cell>
          <cell r="AF323">
            <v>0</v>
          </cell>
          <cell r="AG323">
            <v>232176</v>
          </cell>
          <cell r="AI323">
            <v>314</v>
          </cell>
          <cell r="AJ323">
            <v>314</v>
          </cell>
          <cell r="AK323" t="str">
            <v>WATERTOWN</v>
          </cell>
          <cell r="AL323">
            <v>221660</v>
          </cell>
          <cell r="AM323">
            <v>184283</v>
          </cell>
          <cell r="AN323">
            <v>37377</v>
          </cell>
          <cell r="AO323">
            <v>4727.75</v>
          </cell>
          <cell r="AP323">
            <v>0</v>
          </cell>
          <cell r="AQ323">
            <v>20073.25</v>
          </cell>
          <cell r="AR323">
            <v>4553.25</v>
          </cell>
          <cell r="AS323">
            <v>0</v>
          </cell>
          <cell r="AT323">
            <v>-15.903827971869759</v>
          </cell>
          <cell r="AU323">
            <v>66715.346172028134</v>
          </cell>
          <cell r="AV323">
            <v>33143.753015191702</v>
          </cell>
          <cell r="AX323">
            <v>314</v>
          </cell>
          <cell r="AY323" t="str">
            <v>WATERTOWN</v>
          </cell>
          <cell r="AZ323">
            <v>0</v>
          </cell>
          <cell r="BA323">
            <v>0</v>
          </cell>
          <cell r="BB323">
            <v>0</v>
          </cell>
          <cell r="BC323">
            <v>0</v>
          </cell>
          <cell r="BD323">
            <v>0</v>
          </cell>
          <cell r="BE323">
            <v>0</v>
          </cell>
          <cell r="BF323">
            <v>0</v>
          </cell>
          <cell r="BG323">
            <v>0</v>
          </cell>
          <cell r="BI323">
            <v>0</v>
          </cell>
          <cell r="BJ323">
            <v>37377</v>
          </cell>
          <cell r="BK323">
            <v>37377</v>
          </cell>
          <cell r="BL323">
            <v>0</v>
          </cell>
          <cell r="BM323">
            <v>-15.903827971869759</v>
          </cell>
          <cell r="BN323">
            <v>-15.903827971869759</v>
          </cell>
          <cell r="BO323">
            <v>-15.903827971869759</v>
          </cell>
          <cell r="BR323">
            <v>0</v>
          </cell>
          <cell r="BS323">
            <v>314</v>
          </cell>
        </row>
        <row r="324">
          <cell r="A324">
            <v>315</v>
          </cell>
          <cell r="B324">
            <v>315</v>
          </cell>
          <cell r="C324" t="str">
            <v>WAYLAND</v>
          </cell>
          <cell r="D324">
            <v>1</v>
          </cell>
          <cell r="E324">
            <v>15611</v>
          </cell>
          <cell r="F324">
            <v>884</v>
          </cell>
          <cell r="G324">
            <v>16495</v>
          </cell>
          <cell r="I324">
            <v>13849.570671231679</v>
          </cell>
          <cell r="J324">
            <v>0.8209585460125477</v>
          </cell>
          <cell r="K324">
            <v>884</v>
          </cell>
          <cell r="L324">
            <v>14733.570671231679</v>
          </cell>
          <cell r="N324">
            <v>1761.4293287683213</v>
          </cell>
          <cell r="P324">
            <v>0</v>
          </cell>
          <cell r="Q324">
            <v>13849.570671231679</v>
          </cell>
          <cell r="R324">
            <v>884</v>
          </cell>
          <cell r="S324">
            <v>14733.570671231679</v>
          </cell>
          <cell r="U324">
            <v>17754</v>
          </cell>
          <cell r="V324">
            <v>0</v>
          </cell>
          <cell r="W324">
            <v>315</v>
          </cell>
          <cell r="X324">
            <v>1</v>
          </cell>
          <cell r="Y324">
            <v>15611</v>
          </cell>
          <cell r="Z324">
            <v>0</v>
          </cell>
          <cell r="AA324">
            <v>15611</v>
          </cell>
          <cell r="AB324">
            <v>884</v>
          </cell>
          <cell r="AC324">
            <v>16495</v>
          </cell>
          <cell r="AD324">
            <v>0</v>
          </cell>
          <cell r="AE324">
            <v>0</v>
          </cell>
          <cell r="AF324">
            <v>0</v>
          </cell>
          <cell r="AG324">
            <v>16495</v>
          </cell>
          <cell r="AI324">
            <v>315</v>
          </cell>
          <cell r="AJ324">
            <v>315</v>
          </cell>
          <cell r="AK324" t="str">
            <v>WAYLAND</v>
          </cell>
          <cell r="AL324">
            <v>15611</v>
          </cell>
          <cell r="AM324">
            <v>0</v>
          </cell>
          <cell r="AN324">
            <v>15611</v>
          </cell>
          <cell r="AO324">
            <v>0</v>
          </cell>
          <cell r="AP324">
            <v>0</v>
          </cell>
          <cell r="AQ324">
            <v>0</v>
          </cell>
          <cell r="AR324">
            <v>1259</v>
          </cell>
          <cell r="AS324">
            <v>0</v>
          </cell>
          <cell r="AT324">
            <v>0</v>
          </cell>
          <cell r="AU324">
            <v>16870</v>
          </cell>
          <cell r="AV324">
            <v>13849.570671231679</v>
          </cell>
          <cell r="AX324">
            <v>315</v>
          </cell>
          <cell r="AY324" t="str">
            <v>WAYLAND</v>
          </cell>
          <cell r="AZ324">
            <v>0</v>
          </cell>
          <cell r="BA324">
            <v>0</v>
          </cell>
          <cell r="BB324">
            <v>0</v>
          </cell>
          <cell r="BC324">
            <v>0</v>
          </cell>
          <cell r="BD324">
            <v>0</v>
          </cell>
          <cell r="BE324">
            <v>0</v>
          </cell>
          <cell r="BF324">
            <v>0</v>
          </cell>
          <cell r="BG324">
            <v>0</v>
          </cell>
          <cell r="BI324">
            <v>0</v>
          </cell>
          <cell r="BJ324">
            <v>15611</v>
          </cell>
          <cell r="BK324">
            <v>15611</v>
          </cell>
          <cell r="BL324">
            <v>0</v>
          </cell>
          <cell r="BM324">
            <v>0</v>
          </cell>
          <cell r="BN324">
            <v>0</v>
          </cell>
          <cell r="BO324">
            <v>0</v>
          </cell>
          <cell r="BR324">
            <v>0</v>
          </cell>
          <cell r="BS324">
            <v>315</v>
          </cell>
        </row>
        <row r="325">
          <cell r="A325">
            <v>316</v>
          </cell>
          <cell r="B325">
            <v>316</v>
          </cell>
          <cell r="C325" t="str">
            <v>WEBSTER</v>
          </cell>
          <cell r="D325">
            <v>15.483108108108109</v>
          </cell>
          <cell r="E325">
            <v>175728</v>
          </cell>
          <cell r="F325">
            <v>13768</v>
          </cell>
          <cell r="G325">
            <v>189496</v>
          </cell>
          <cell r="I325">
            <v>25848.749287226001</v>
          </cell>
          <cell r="J325">
            <v>0.63918325770267492</v>
          </cell>
          <cell r="K325">
            <v>13768</v>
          </cell>
          <cell r="L325">
            <v>39616.749287226005</v>
          </cell>
          <cell r="N325">
            <v>149879.250712774</v>
          </cell>
          <cell r="P325">
            <v>0</v>
          </cell>
          <cell r="Q325">
            <v>25848.749287226001</v>
          </cell>
          <cell r="R325">
            <v>13768</v>
          </cell>
          <cell r="S325">
            <v>39616.749287226005</v>
          </cell>
          <cell r="U325">
            <v>54208.279021278606</v>
          </cell>
          <cell r="V325">
            <v>0</v>
          </cell>
          <cell r="W325">
            <v>316</v>
          </cell>
          <cell r="X325">
            <v>15.483108108108109</v>
          </cell>
          <cell r="Y325">
            <v>175728</v>
          </cell>
          <cell r="Z325">
            <v>0</v>
          </cell>
          <cell r="AA325">
            <v>175728</v>
          </cell>
          <cell r="AB325">
            <v>13768</v>
          </cell>
          <cell r="AC325">
            <v>189496</v>
          </cell>
          <cell r="AD325">
            <v>0</v>
          </cell>
          <cell r="AE325">
            <v>0</v>
          </cell>
          <cell r="AF325">
            <v>0</v>
          </cell>
          <cell r="AG325">
            <v>189496</v>
          </cell>
          <cell r="AI325">
            <v>316</v>
          </cell>
          <cell r="AJ325">
            <v>316</v>
          </cell>
          <cell r="AK325" t="str">
            <v>WEBSTER</v>
          </cell>
          <cell r="AL325">
            <v>175728</v>
          </cell>
          <cell r="AM325">
            <v>146585</v>
          </cell>
          <cell r="AN325">
            <v>29143</v>
          </cell>
          <cell r="AO325">
            <v>1775</v>
          </cell>
          <cell r="AP325">
            <v>0</v>
          </cell>
          <cell r="AQ325">
            <v>0</v>
          </cell>
          <cell r="AR325">
            <v>5310.25</v>
          </cell>
          <cell r="AS325">
            <v>4218</v>
          </cell>
          <cell r="AT325">
            <v>-5.9709787213932941</v>
          </cell>
          <cell r="AU325">
            <v>40440.279021278606</v>
          </cell>
          <cell r="AV325">
            <v>25848.749287226001</v>
          </cell>
          <cell r="AX325">
            <v>316</v>
          </cell>
          <cell r="AY325" t="str">
            <v>WEBSTER</v>
          </cell>
          <cell r="AZ325">
            <v>0</v>
          </cell>
          <cell r="BA325">
            <v>0</v>
          </cell>
          <cell r="BB325">
            <v>0</v>
          </cell>
          <cell r="BC325">
            <v>0</v>
          </cell>
          <cell r="BD325">
            <v>0</v>
          </cell>
          <cell r="BE325">
            <v>0</v>
          </cell>
          <cell r="BF325">
            <v>0</v>
          </cell>
          <cell r="BG325">
            <v>0</v>
          </cell>
          <cell r="BI325">
            <v>0</v>
          </cell>
          <cell r="BJ325">
            <v>29143</v>
          </cell>
          <cell r="BK325">
            <v>29143</v>
          </cell>
          <cell r="BL325">
            <v>0</v>
          </cell>
          <cell r="BM325">
            <v>-5.9709787213932941</v>
          </cell>
          <cell r="BN325">
            <v>-5.9709787213932941</v>
          </cell>
          <cell r="BO325">
            <v>-5.9709787213932941</v>
          </cell>
          <cell r="BR325">
            <v>0</v>
          </cell>
          <cell r="BS325">
            <v>316</v>
          </cell>
        </row>
        <row r="326">
          <cell r="A326">
            <v>317</v>
          </cell>
          <cell r="B326">
            <v>317</v>
          </cell>
          <cell r="C326" t="str">
            <v>WELLESLEY</v>
          </cell>
          <cell r="D326">
            <v>1</v>
          </cell>
          <cell r="E326">
            <v>16229</v>
          </cell>
          <cell r="F326">
            <v>875</v>
          </cell>
          <cell r="G326">
            <v>17104</v>
          </cell>
          <cell r="I326">
            <v>379.07012328156571</v>
          </cell>
          <cell r="J326">
            <v>5.3935397231947312E-2</v>
          </cell>
          <cell r="K326">
            <v>875</v>
          </cell>
          <cell r="L326">
            <v>1254.0701232815657</v>
          </cell>
          <cell r="N326">
            <v>15849.929876718434</v>
          </cell>
          <cell r="P326">
            <v>0</v>
          </cell>
          <cell r="Q326">
            <v>379.07012328156571</v>
          </cell>
          <cell r="R326">
            <v>875</v>
          </cell>
          <cell r="S326">
            <v>1254.0701232815657</v>
          </cell>
          <cell r="U326">
            <v>7903.2252979687482</v>
          </cell>
          <cell r="V326">
            <v>0</v>
          </cell>
          <cell r="W326">
            <v>317</v>
          </cell>
          <cell r="X326">
            <v>1</v>
          </cell>
          <cell r="Y326">
            <v>16229</v>
          </cell>
          <cell r="Z326">
            <v>0</v>
          </cell>
          <cell r="AA326">
            <v>16229</v>
          </cell>
          <cell r="AB326">
            <v>875</v>
          </cell>
          <cell r="AC326">
            <v>17104</v>
          </cell>
          <cell r="AD326">
            <v>0</v>
          </cell>
          <cell r="AE326">
            <v>0</v>
          </cell>
          <cell r="AF326">
            <v>0</v>
          </cell>
          <cell r="AG326">
            <v>17104</v>
          </cell>
          <cell r="AI326">
            <v>317</v>
          </cell>
          <cell r="AJ326">
            <v>317</v>
          </cell>
          <cell r="AK326" t="str">
            <v>WELLESLEY</v>
          </cell>
          <cell r="AL326">
            <v>16229</v>
          </cell>
          <cell r="AM326">
            <v>15800</v>
          </cell>
          <cell r="AN326">
            <v>429</v>
          </cell>
          <cell r="AO326">
            <v>453.25</v>
          </cell>
          <cell r="AP326">
            <v>0</v>
          </cell>
          <cell r="AQ326">
            <v>210</v>
          </cell>
          <cell r="AR326">
            <v>226</v>
          </cell>
          <cell r="AS326">
            <v>5711.5</v>
          </cell>
          <cell r="AT326">
            <v>-1.524702031251536</v>
          </cell>
          <cell r="AU326">
            <v>7028.2252979687482</v>
          </cell>
          <cell r="AV326">
            <v>379.07012328156571</v>
          </cell>
          <cell r="AX326">
            <v>317</v>
          </cell>
          <cell r="AY326" t="str">
            <v>WELLESLEY</v>
          </cell>
          <cell r="AZ326">
            <v>0</v>
          </cell>
          <cell r="BA326">
            <v>0</v>
          </cell>
          <cell r="BB326">
            <v>0</v>
          </cell>
          <cell r="BC326">
            <v>0</v>
          </cell>
          <cell r="BD326">
            <v>0</v>
          </cell>
          <cell r="BE326">
            <v>0</v>
          </cell>
          <cell r="BF326">
            <v>0</v>
          </cell>
          <cell r="BG326">
            <v>0</v>
          </cell>
          <cell r="BI326">
            <v>0</v>
          </cell>
          <cell r="BJ326">
            <v>429</v>
          </cell>
          <cell r="BK326">
            <v>429</v>
          </cell>
          <cell r="BL326">
            <v>0</v>
          </cell>
          <cell r="BM326">
            <v>-1.524702031251536</v>
          </cell>
          <cell r="BN326">
            <v>-1.524702031251536</v>
          </cell>
          <cell r="BO326">
            <v>-1.524702031251536</v>
          </cell>
          <cell r="BR326">
            <v>0</v>
          </cell>
          <cell r="BS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AZ327">
            <v>0</v>
          </cell>
          <cell r="BA327">
            <v>0</v>
          </cell>
          <cell r="BB327">
            <v>0</v>
          </cell>
          <cell r="BC327">
            <v>0</v>
          </cell>
          <cell r="BD327">
            <v>0</v>
          </cell>
          <cell r="BE327">
            <v>0</v>
          </cell>
          <cell r="BF327">
            <v>0</v>
          </cell>
          <cell r="BG327">
            <v>0</v>
          </cell>
          <cell r="BI327">
            <v>0</v>
          </cell>
          <cell r="BJ327">
            <v>0</v>
          </cell>
          <cell r="BK327">
            <v>0</v>
          </cell>
          <cell r="BL327">
            <v>0</v>
          </cell>
          <cell r="BM327">
            <v>0</v>
          </cell>
          <cell r="BN327">
            <v>0</v>
          </cell>
          <cell r="BO327">
            <v>0</v>
          </cell>
          <cell r="BR327">
            <v>0</v>
          </cell>
          <cell r="BS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AZ328">
            <v>0</v>
          </cell>
          <cell r="BA328">
            <v>0</v>
          </cell>
          <cell r="BB328">
            <v>0</v>
          </cell>
          <cell r="BC328">
            <v>0</v>
          </cell>
          <cell r="BD328">
            <v>0</v>
          </cell>
          <cell r="BE328">
            <v>0</v>
          </cell>
          <cell r="BF328">
            <v>0</v>
          </cell>
          <cell r="BG328">
            <v>0</v>
          </cell>
          <cell r="BI328">
            <v>0</v>
          </cell>
          <cell r="BJ328">
            <v>0</v>
          </cell>
          <cell r="BK328">
            <v>0</v>
          </cell>
          <cell r="BL328">
            <v>0</v>
          </cell>
          <cell r="BM328">
            <v>0</v>
          </cell>
          <cell r="BN328">
            <v>0</v>
          </cell>
          <cell r="BO328">
            <v>0</v>
          </cell>
          <cell r="BR328">
            <v>0</v>
          </cell>
          <cell r="BS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AZ329">
            <v>0</v>
          </cell>
          <cell r="BA329">
            <v>0</v>
          </cell>
          <cell r="BB329">
            <v>0</v>
          </cell>
          <cell r="BC329">
            <v>0</v>
          </cell>
          <cell r="BD329">
            <v>0</v>
          </cell>
          <cell r="BE329">
            <v>0</v>
          </cell>
          <cell r="BF329">
            <v>0</v>
          </cell>
          <cell r="BG329">
            <v>0</v>
          </cell>
          <cell r="BI329">
            <v>0</v>
          </cell>
          <cell r="BJ329">
            <v>0</v>
          </cell>
          <cell r="BK329">
            <v>0</v>
          </cell>
          <cell r="BL329">
            <v>0</v>
          </cell>
          <cell r="BM329">
            <v>0</v>
          </cell>
          <cell r="BN329">
            <v>0</v>
          </cell>
          <cell r="BO329">
            <v>0</v>
          </cell>
          <cell r="BR329">
            <v>0</v>
          </cell>
          <cell r="BS329">
            <v>320</v>
          </cell>
        </row>
        <row r="330">
          <cell r="A330">
            <v>321</v>
          </cell>
          <cell r="B330">
            <v>328</v>
          </cell>
          <cell r="C330" t="str">
            <v>WESTBOROUGH</v>
          </cell>
          <cell r="D330">
            <v>6</v>
          </cell>
          <cell r="E330">
            <v>81313</v>
          </cell>
          <cell r="F330">
            <v>5259</v>
          </cell>
          <cell r="G330">
            <v>86572</v>
          </cell>
          <cell r="I330">
            <v>3364.8418676581337</v>
          </cell>
          <cell r="J330">
            <v>0.75950383692001489</v>
          </cell>
          <cell r="K330">
            <v>5259</v>
          </cell>
          <cell r="L330">
            <v>8623.8418676581332</v>
          </cell>
          <cell r="N330">
            <v>77948.158132341865</v>
          </cell>
          <cell r="P330">
            <v>0</v>
          </cell>
          <cell r="Q330">
            <v>3364.8418676581337</v>
          </cell>
          <cell r="R330">
            <v>5259</v>
          </cell>
          <cell r="S330">
            <v>8623.8418676581332</v>
          </cell>
          <cell r="U330">
            <v>9689.3158247408464</v>
          </cell>
          <cell r="V330">
            <v>0</v>
          </cell>
          <cell r="W330">
            <v>321</v>
          </cell>
          <cell r="X330">
            <v>6</v>
          </cell>
          <cell r="Y330">
            <v>81313</v>
          </cell>
          <cell r="Z330">
            <v>0</v>
          </cell>
          <cell r="AA330">
            <v>81313</v>
          </cell>
          <cell r="AB330">
            <v>5259</v>
          </cell>
          <cell r="AC330">
            <v>86572</v>
          </cell>
          <cell r="AD330">
            <v>0</v>
          </cell>
          <cell r="AE330">
            <v>0</v>
          </cell>
          <cell r="AF330">
            <v>0</v>
          </cell>
          <cell r="AG330">
            <v>86572</v>
          </cell>
          <cell r="AI330">
            <v>321</v>
          </cell>
          <cell r="AJ330">
            <v>328</v>
          </cell>
          <cell r="AK330" t="str">
            <v>WESTBOROUGH</v>
          </cell>
          <cell r="AL330">
            <v>81313</v>
          </cell>
          <cell r="AM330">
            <v>77520</v>
          </cell>
          <cell r="AN330">
            <v>3793</v>
          </cell>
          <cell r="AO330">
            <v>54.75</v>
          </cell>
          <cell r="AP330">
            <v>0</v>
          </cell>
          <cell r="AQ330">
            <v>582.75</v>
          </cell>
          <cell r="AR330">
            <v>0</v>
          </cell>
          <cell r="AS330">
            <v>0</v>
          </cell>
          <cell r="AT330">
            <v>-0.1841752591528234</v>
          </cell>
          <cell r="AU330">
            <v>4430.3158247408473</v>
          </cell>
          <cell r="AV330">
            <v>3364.8418676581337</v>
          </cell>
          <cell r="AX330">
            <v>321</v>
          </cell>
          <cell r="AY330" t="str">
            <v>WESTBOROUGH</v>
          </cell>
          <cell r="AZ330">
            <v>0</v>
          </cell>
          <cell r="BA330">
            <v>0</v>
          </cell>
          <cell r="BB330">
            <v>0</v>
          </cell>
          <cell r="BC330">
            <v>0</v>
          </cell>
          <cell r="BD330">
            <v>0</v>
          </cell>
          <cell r="BE330">
            <v>0</v>
          </cell>
          <cell r="BF330">
            <v>0</v>
          </cell>
          <cell r="BG330">
            <v>0</v>
          </cell>
          <cell r="BI330">
            <v>0</v>
          </cell>
          <cell r="BJ330">
            <v>3793</v>
          </cell>
          <cell r="BK330">
            <v>3793</v>
          </cell>
          <cell r="BL330">
            <v>0</v>
          </cell>
          <cell r="BM330">
            <v>-0.1841752591528234</v>
          </cell>
          <cell r="BN330">
            <v>-0.1841752591528234</v>
          </cell>
          <cell r="BO330">
            <v>-0.1841752591528234</v>
          </cell>
          <cell r="BR330">
            <v>0</v>
          </cell>
          <cell r="BS330">
            <v>321</v>
          </cell>
        </row>
        <row r="331">
          <cell r="A331">
            <v>322</v>
          </cell>
          <cell r="B331">
            <v>321</v>
          </cell>
          <cell r="C331" t="str">
            <v>WEST BOYLSTON</v>
          </cell>
          <cell r="D331">
            <v>22.491525030184825</v>
          </cell>
          <cell r="E331">
            <v>319353</v>
          </cell>
          <cell r="F331">
            <v>19369</v>
          </cell>
          <cell r="G331">
            <v>338722</v>
          </cell>
          <cell r="I331">
            <v>23043.350712139701</v>
          </cell>
          <cell r="J331">
            <v>0.32674609819717898</v>
          </cell>
          <cell r="K331">
            <v>19369</v>
          </cell>
          <cell r="L331">
            <v>42412.350712139698</v>
          </cell>
          <cell r="N331">
            <v>296309.64928786032</v>
          </cell>
          <cell r="P331">
            <v>7651</v>
          </cell>
          <cell r="Q331">
            <v>23043.350712139701</v>
          </cell>
          <cell r="R331">
            <v>19814</v>
          </cell>
          <cell r="S331">
            <v>50063.350712139698</v>
          </cell>
          <cell r="U331">
            <v>97543.72113785398</v>
          </cell>
          <cell r="V331">
            <v>0</v>
          </cell>
          <cell r="W331">
            <v>322</v>
          </cell>
          <cell r="X331">
            <v>22.491525030184825</v>
          </cell>
          <cell r="Y331">
            <v>319353</v>
          </cell>
          <cell r="Z331">
            <v>0</v>
          </cell>
          <cell r="AA331">
            <v>319353</v>
          </cell>
          <cell r="AB331">
            <v>19369</v>
          </cell>
          <cell r="AC331">
            <v>338722</v>
          </cell>
          <cell r="AD331">
            <v>7206</v>
          </cell>
          <cell r="AE331">
            <v>445</v>
          </cell>
          <cell r="AF331">
            <v>7651</v>
          </cell>
          <cell r="AG331">
            <v>346373</v>
          </cell>
          <cell r="AI331">
            <v>322</v>
          </cell>
          <cell r="AJ331">
            <v>321</v>
          </cell>
          <cell r="AK331" t="str">
            <v>WEST BOYLSTON</v>
          </cell>
          <cell r="AL331">
            <v>319353</v>
          </cell>
          <cell r="AM331">
            <v>293320</v>
          </cell>
          <cell r="AN331">
            <v>26033</v>
          </cell>
          <cell r="AO331">
            <v>15541</v>
          </cell>
          <cell r="AP331">
            <v>10716</v>
          </cell>
          <cell r="AQ331">
            <v>0</v>
          </cell>
          <cell r="AR331">
            <v>16243.25</v>
          </cell>
          <cell r="AS331">
            <v>2042.75</v>
          </cell>
          <cell r="AT331">
            <v>-52.278862146013125</v>
          </cell>
          <cell r="AU331">
            <v>70523.72113785398</v>
          </cell>
          <cell r="AV331">
            <v>23043.350712139701</v>
          </cell>
          <cell r="AX331">
            <v>322</v>
          </cell>
          <cell r="AY331" t="str">
            <v>WEST BOYLSTON</v>
          </cell>
          <cell r="AZ331">
            <v>0</v>
          </cell>
          <cell r="BA331">
            <v>0</v>
          </cell>
          <cell r="BB331">
            <v>0</v>
          </cell>
          <cell r="BC331">
            <v>0</v>
          </cell>
          <cell r="BD331">
            <v>0</v>
          </cell>
          <cell r="BE331">
            <v>0</v>
          </cell>
          <cell r="BF331">
            <v>0</v>
          </cell>
          <cell r="BG331">
            <v>0</v>
          </cell>
          <cell r="BI331">
            <v>0</v>
          </cell>
          <cell r="BJ331">
            <v>26033</v>
          </cell>
          <cell r="BK331">
            <v>26033</v>
          </cell>
          <cell r="BL331">
            <v>0</v>
          </cell>
          <cell r="BM331">
            <v>-52.278862146013125</v>
          </cell>
          <cell r="BN331">
            <v>-52.278862146013125</v>
          </cell>
          <cell r="BO331">
            <v>-52.278862146013125</v>
          </cell>
          <cell r="BR331">
            <v>0</v>
          </cell>
          <cell r="BS331">
            <v>322</v>
          </cell>
        </row>
        <row r="332">
          <cell r="A332">
            <v>323</v>
          </cell>
          <cell r="B332">
            <v>322</v>
          </cell>
          <cell r="C332" t="str">
            <v>WEST BRIDGEWATER</v>
          </cell>
          <cell r="D332">
            <v>1.0137931034482759</v>
          </cell>
          <cell r="E332">
            <v>10453</v>
          </cell>
          <cell r="F332">
            <v>905</v>
          </cell>
          <cell r="G332">
            <v>11358</v>
          </cell>
          <cell r="I332">
            <v>149.67731797881186</v>
          </cell>
          <cell r="J332">
            <v>0.61281373609760992</v>
          </cell>
          <cell r="K332">
            <v>905</v>
          </cell>
          <cell r="L332">
            <v>1054.677317978812</v>
          </cell>
          <cell r="N332">
            <v>10303.322682021188</v>
          </cell>
          <cell r="P332">
            <v>0</v>
          </cell>
          <cell r="Q332">
            <v>149.67731797881186</v>
          </cell>
          <cell r="R332">
            <v>905</v>
          </cell>
          <cell r="S332">
            <v>1054.677317978812</v>
          </cell>
          <cell r="U332">
            <v>1149.246023158611</v>
          </cell>
          <cell r="V332">
            <v>0</v>
          </cell>
          <cell r="W332">
            <v>323</v>
          </cell>
          <cell r="X332">
            <v>1.0137931034482759</v>
          </cell>
          <cell r="Y332">
            <v>10453</v>
          </cell>
          <cell r="Z332">
            <v>0</v>
          </cell>
          <cell r="AA332">
            <v>10453</v>
          </cell>
          <cell r="AB332">
            <v>905</v>
          </cell>
          <cell r="AC332">
            <v>11358</v>
          </cell>
          <cell r="AD332">
            <v>0</v>
          </cell>
          <cell r="AE332">
            <v>0</v>
          </cell>
          <cell r="AF332">
            <v>0</v>
          </cell>
          <cell r="AG332">
            <v>11358</v>
          </cell>
          <cell r="AI332">
            <v>323</v>
          </cell>
          <cell r="AJ332">
            <v>322</v>
          </cell>
          <cell r="AK332" t="str">
            <v>WEST BRIDGEWATER</v>
          </cell>
          <cell r="AL332">
            <v>10453</v>
          </cell>
          <cell r="AM332">
            <v>10284</v>
          </cell>
          <cell r="AN332">
            <v>169</v>
          </cell>
          <cell r="AO332">
            <v>75.5</v>
          </cell>
          <cell r="AP332">
            <v>0</v>
          </cell>
          <cell r="AQ332">
            <v>0</v>
          </cell>
          <cell r="AR332">
            <v>0</v>
          </cell>
          <cell r="AS332">
            <v>0</v>
          </cell>
          <cell r="AT332">
            <v>-0.25397684138886234</v>
          </cell>
          <cell r="AU332">
            <v>244.24602315861114</v>
          </cell>
          <cell r="AV332">
            <v>149.67731797881186</v>
          </cell>
          <cell r="AX332">
            <v>323</v>
          </cell>
          <cell r="AY332" t="str">
            <v>WEST BRIDGEWATER</v>
          </cell>
          <cell r="AZ332">
            <v>0</v>
          </cell>
          <cell r="BA332">
            <v>0</v>
          </cell>
          <cell r="BB332">
            <v>0</v>
          </cell>
          <cell r="BC332">
            <v>0</v>
          </cell>
          <cell r="BD332">
            <v>0</v>
          </cell>
          <cell r="BE332">
            <v>0</v>
          </cell>
          <cell r="BF332">
            <v>0</v>
          </cell>
          <cell r="BG332">
            <v>0</v>
          </cell>
          <cell r="BI332">
            <v>0</v>
          </cell>
          <cell r="BJ332">
            <v>169</v>
          </cell>
          <cell r="BK332">
            <v>169</v>
          </cell>
          <cell r="BL332">
            <v>0</v>
          </cell>
          <cell r="BM332">
            <v>-0.25397684138886234</v>
          </cell>
          <cell r="BN332">
            <v>-0.25397684138886234</v>
          </cell>
          <cell r="BO332">
            <v>-0.25397684138886234</v>
          </cell>
          <cell r="BR332">
            <v>0</v>
          </cell>
          <cell r="BS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AZ333">
            <v>0</v>
          </cell>
          <cell r="BA333">
            <v>0</v>
          </cell>
          <cell r="BB333">
            <v>0</v>
          </cell>
          <cell r="BC333">
            <v>0</v>
          </cell>
          <cell r="BD333">
            <v>0</v>
          </cell>
          <cell r="BE333">
            <v>0</v>
          </cell>
          <cell r="BF333">
            <v>0</v>
          </cell>
          <cell r="BG333">
            <v>0</v>
          </cell>
          <cell r="BI333">
            <v>0</v>
          </cell>
          <cell r="BJ333">
            <v>0</v>
          </cell>
          <cell r="BK333">
            <v>0</v>
          </cell>
          <cell r="BL333">
            <v>0</v>
          </cell>
          <cell r="BM333">
            <v>0</v>
          </cell>
          <cell r="BN333">
            <v>0</v>
          </cell>
          <cell r="BO333">
            <v>0</v>
          </cell>
          <cell r="BR333">
            <v>0</v>
          </cell>
          <cell r="BS333">
            <v>324</v>
          </cell>
        </row>
        <row r="334">
          <cell r="A334">
            <v>325</v>
          </cell>
          <cell r="B334">
            <v>329</v>
          </cell>
          <cell r="C334" t="str">
            <v>WESTFIELD</v>
          </cell>
          <cell r="D334">
            <v>16.770466893334095</v>
          </cell>
          <cell r="E334">
            <v>176631</v>
          </cell>
          <cell r="F334">
            <v>14947</v>
          </cell>
          <cell r="G334">
            <v>191578</v>
          </cell>
          <cell r="I334">
            <v>5903.7527535607524</v>
          </cell>
          <cell r="J334">
            <v>0.27427652772977723</v>
          </cell>
          <cell r="K334">
            <v>14947</v>
          </cell>
          <cell r="L334">
            <v>20850.752753560751</v>
          </cell>
          <cell r="N334">
            <v>170727.24724643925</v>
          </cell>
          <cell r="P334">
            <v>0</v>
          </cell>
          <cell r="Q334">
            <v>5903.7527535607524</v>
          </cell>
          <cell r="R334">
            <v>14947</v>
          </cell>
          <cell r="S334">
            <v>20850.752753560751</v>
          </cell>
          <cell r="U334">
            <v>36471.819503976105</v>
          </cell>
          <cell r="V334">
            <v>0</v>
          </cell>
          <cell r="W334">
            <v>325</v>
          </cell>
          <cell r="X334">
            <v>16.770466893334095</v>
          </cell>
          <cell r="Y334">
            <v>176631</v>
          </cell>
          <cell r="Z334">
            <v>0</v>
          </cell>
          <cell r="AA334">
            <v>176631</v>
          </cell>
          <cell r="AB334">
            <v>14947</v>
          </cell>
          <cell r="AC334">
            <v>191578</v>
          </cell>
          <cell r="AD334">
            <v>0</v>
          </cell>
          <cell r="AE334">
            <v>0</v>
          </cell>
          <cell r="AF334">
            <v>0</v>
          </cell>
          <cell r="AG334">
            <v>191578</v>
          </cell>
          <cell r="AI334">
            <v>325</v>
          </cell>
          <cell r="AJ334">
            <v>329</v>
          </cell>
          <cell r="AK334" t="str">
            <v>WESTFIELD</v>
          </cell>
          <cell r="AL334">
            <v>176631</v>
          </cell>
          <cell r="AM334">
            <v>169928</v>
          </cell>
          <cell r="AN334">
            <v>6703</v>
          </cell>
          <cell r="AO334">
            <v>12762</v>
          </cell>
          <cell r="AP334">
            <v>1242.5</v>
          </cell>
          <cell r="AQ334">
            <v>0</v>
          </cell>
          <cell r="AR334">
            <v>860.25</v>
          </cell>
          <cell r="AS334">
            <v>0</v>
          </cell>
          <cell r="AT334">
            <v>-42.930496023895103</v>
          </cell>
          <cell r="AU334">
            <v>21524.819503976105</v>
          </cell>
          <cell r="AV334">
            <v>5903.7527535607524</v>
          </cell>
          <cell r="AX334">
            <v>325</v>
          </cell>
          <cell r="AY334" t="str">
            <v>WESTFIELD</v>
          </cell>
          <cell r="AZ334">
            <v>0</v>
          </cell>
          <cell r="BA334">
            <v>0</v>
          </cell>
          <cell r="BB334">
            <v>0</v>
          </cell>
          <cell r="BC334">
            <v>0</v>
          </cell>
          <cell r="BD334">
            <v>0</v>
          </cell>
          <cell r="BE334">
            <v>0</v>
          </cell>
          <cell r="BF334">
            <v>0</v>
          </cell>
          <cell r="BG334">
            <v>0</v>
          </cell>
          <cell r="BI334">
            <v>0</v>
          </cell>
          <cell r="BJ334">
            <v>6703</v>
          </cell>
          <cell r="BK334">
            <v>6703</v>
          </cell>
          <cell r="BL334">
            <v>0</v>
          </cell>
          <cell r="BM334">
            <v>-42.930496023895103</v>
          </cell>
          <cell r="BN334">
            <v>-42.930496023895103</v>
          </cell>
          <cell r="BO334">
            <v>-42.930496023895103</v>
          </cell>
          <cell r="BR334">
            <v>0</v>
          </cell>
          <cell r="BS334">
            <v>325</v>
          </cell>
        </row>
        <row r="335">
          <cell r="A335">
            <v>326</v>
          </cell>
          <cell r="B335">
            <v>330</v>
          </cell>
          <cell r="C335" t="str">
            <v>WESTFORD</v>
          </cell>
          <cell r="D335">
            <v>10.10726643598616</v>
          </cell>
          <cell r="E335">
            <v>123577</v>
          </cell>
          <cell r="F335">
            <v>8971</v>
          </cell>
          <cell r="G335">
            <v>132548</v>
          </cell>
          <cell r="I335">
            <v>-11.298605510130074</v>
          </cell>
          <cell r="J335">
            <v>-1.1092341866310198E-3</v>
          </cell>
          <cell r="K335">
            <v>8971</v>
          </cell>
          <cell r="L335">
            <v>8959.7013944898699</v>
          </cell>
          <cell r="N335">
            <v>123588.29860551014</v>
          </cell>
          <cell r="P335">
            <v>0</v>
          </cell>
          <cell r="Q335">
            <v>-11.298605510130074</v>
          </cell>
          <cell r="R335">
            <v>8971</v>
          </cell>
          <cell r="S335">
            <v>8959.7013944898699</v>
          </cell>
          <cell r="U335">
            <v>19156.951394489872</v>
          </cell>
          <cell r="V335">
            <v>0</v>
          </cell>
          <cell r="W335">
            <v>326</v>
          </cell>
          <cell r="X335">
            <v>10.10726643598616</v>
          </cell>
          <cell r="Y335">
            <v>123577</v>
          </cell>
          <cell r="Z335">
            <v>0</v>
          </cell>
          <cell r="AA335">
            <v>123577</v>
          </cell>
          <cell r="AB335">
            <v>8971</v>
          </cell>
          <cell r="AC335">
            <v>132548</v>
          </cell>
          <cell r="AD335">
            <v>0</v>
          </cell>
          <cell r="AE335">
            <v>0</v>
          </cell>
          <cell r="AF335">
            <v>0</v>
          </cell>
          <cell r="AG335">
            <v>132548</v>
          </cell>
          <cell r="AI335">
            <v>326</v>
          </cell>
          <cell r="AJ335">
            <v>330</v>
          </cell>
          <cell r="AK335" t="str">
            <v>WESTFORD</v>
          </cell>
          <cell r="AL335">
            <v>123577</v>
          </cell>
          <cell r="AM335">
            <v>131089</v>
          </cell>
          <cell r="AN335">
            <v>0</v>
          </cell>
          <cell r="AO335">
            <v>3358.75</v>
          </cell>
          <cell r="AP335">
            <v>5129</v>
          </cell>
          <cell r="AQ335">
            <v>1709.5</v>
          </cell>
          <cell r="AR335">
            <v>0</v>
          </cell>
          <cell r="AS335">
            <v>0</v>
          </cell>
          <cell r="AT335">
            <v>-11.298605510130074</v>
          </cell>
          <cell r="AU335">
            <v>10185.95139448987</v>
          </cell>
          <cell r="AV335">
            <v>-11.298605510130074</v>
          </cell>
          <cell r="AX335">
            <v>326</v>
          </cell>
          <cell r="AY335" t="str">
            <v>WESTFORD</v>
          </cell>
          <cell r="AZ335">
            <v>0</v>
          </cell>
          <cell r="BA335">
            <v>0</v>
          </cell>
          <cell r="BB335">
            <v>0</v>
          </cell>
          <cell r="BC335">
            <v>0</v>
          </cell>
          <cell r="BD335">
            <v>0</v>
          </cell>
          <cell r="BE335">
            <v>0</v>
          </cell>
          <cell r="BF335">
            <v>0</v>
          </cell>
          <cell r="BG335">
            <v>0</v>
          </cell>
          <cell r="BI335">
            <v>0</v>
          </cell>
          <cell r="BJ335">
            <v>0</v>
          </cell>
          <cell r="BK335">
            <v>0</v>
          </cell>
          <cell r="BL335">
            <v>0</v>
          </cell>
          <cell r="BM335">
            <v>-11.298605510130074</v>
          </cell>
          <cell r="BN335">
            <v>-11.298605510130074</v>
          </cell>
          <cell r="BO335">
            <v>-11.298605510130074</v>
          </cell>
          <cell r="BR335">
            <v>0</v>
          </cell>
          <cell r="BS335">
            <v>326</v>
          </cell>
        </row>
        <row r="336">
          <cell r="A336">
            <v>327</v>
          </cell>
          <cell r="B336">
            <v>331</v>
          </cell>
          <cell r="C336" t="str">
            <v>WESTHAMPTON</v>
          </cell>
          <cell r="D336">
            <v>6.493114808494501</v>
          </cell>
          <cell r="E336">
            <v>92169</v>
          </cell>
          <cell r="F336">
            <v>5798</v>
          </cell>
          <cell r="G336">
            <v>97967</v>
          </cell>
          <cell r="I336">
            <v>20782.251413761362</v>
          </cell>
          <cell r="J336">
            <v>0.5444957497059516</v>
          </cell>
          <cell r="K336">
            <v>5798</v>
          </cell>
          <cell r="L336">
            <v>26580.251413761362</v>
          </cell>
          <cell r="N336">
            <v>71386.748586238638</v>
          </cell>
          <cell r="P336">
            <v>0</v>
          </cell>
          <cell r="Q336">
            <v>20782.251413761362</v>
          </cell>
          <cell r="R336">
            <v>5798</v>
          </cell>
          <cell r="S336">
            <v>26580.251413761362</v>
          </cell>
          <cell r="U336">
            <v>43965.885470152098</v>
          </cell>
          <cell r="V336">
            <v>0</v>
          </cell>
          <cell r="W336">
            <v>327</v>
          </cell>
          <cell r="X336">
            <v>6.493114808494501</v>
          </cell>
          <cell r="Y336">
            <v>92169</v>
          </cell>
          <cell r="Z336">
            <v>0</v>
          </cell>
          <cell r="AA336">
            <v>92169</v>
          </cell>
          <cell r="AB336">
            <v>5798</v>
          </cell>
          <cell r="AC336">
            <v>97967</v>
          </cell>
          <cell r="AD336">
            <v>0</v>
          </cell>
          <cell r="AE336">
            <v>0</v>
          </cell>
          <cell r="AF336">
            <v>0</v>
          </cell>
          <cell r="AG336">
            <v>97967</v>
          </cell>
          <cell r="AI336">
            <v>327</v>
          </cell>
          <cell r="AJ336">
            <v>331</v>
          </cell>
          <cell r="AK336" t="str">
            <v>WESTHAMPTON</v>
          </cell>
          <cell r="AL336">
            <v>92169</v>
          </cell>
          <cell r="AM336">
            <v>68726</v>
          </cell>
          <cell r="AN336">
            <v>23443</v>
          </cell>
          <cell r="AO336">
            <v>4641.75</v>
          </cell>
          <cell r="AP336">
            <v>995.75</v>
          </cell>
          <cell r="AQ336">
            <v>2414.25</v>
          </cell>
          <cell r="AR336">
            <v>6688.75</v>
          </cell>
          <cell r="AS336">
            <v>0</v>
          </cell>
          <cell r="AT336">
            <v>-15.614529847902304</v>
          </cell>
          <cell r="AU336">
            <v>38167.885470152098</v>
          </cell>
          <cell r="AV336">
            <v>20782.251413761362</v>
          </cell>
          <cell r="AX336">
            <v>327</v>
          </cell>
          <cell r="AY336" t="str">
            <v>WESTHAMPTON</v>
          </cell>
          <cell r="AZ336">
            <v>0</v>
          </cell>
          <cell r="BA336">
            <v>0</v>
          </cell>
          <cell r="BB336">
            <v>0</v>
          </cell>
          <cell r="BC336">
            <v>0</v>
          </cell>
          <cell r="BD336">
            <v>0</v>
          </cell>
          <cell r="BE336">
            <v>0</v>
          </cell>
          <cell r="BF336">
            <v>0</v>
          </cell>
          <cell r="BG336">
            <v>0</v>
          </cell>
          <cell r="BI336">
            <v>0</v>
          </cell>
          <cell r="BJ336">
            <v>23443</v>
          </cell>
          <cell r="BK336">
            <v>23443</v>
          </cell>
          <cell r="BL336">
            <v>0</v>
          </cell>
          <cell r="BM336">
            <v>-15.614529847902304</v>
          </cell>
          <cell r="BN336">
            <v>-15.614529847902304</v>
          </cell>
          <cell r="BO336">
            <v>-15.614529847902304</v>
          </cell>
          <cell r="BR336">
            <v>0</v>
          </cell>
          <cell r="BS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O337">
            <v>0</v>
          </cell>
          <cell r="BR337">
            <v>0</v>
          </cell>
          <cell r="BS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AZ338">
            <v>0</v>
          </cell>
          <cell r="BA338">
            <v>0</v>
          </cell>
          <cell r="BB338">
            <v>0</v>
          </cell>
          <cell r="BC338">
            <v>0</v>
          </cell>
          <cell r="BD338">
            <v>0</v>
          </cell>
          <cell r="BE338">
            <v>0</v>
          </cell>
          <cell r="BF338">
            <v>0</v>
          </cell>
          <cell r="BG338">
            <v>0</v>
          </cell>
          <cell r="BI338">
            <v>0</v>
          </cell>
          <cell r="BJ338">
            <v>0</v>
          </cell>
          <cell r="BK338">
            <v>0</v>
          </cell>
          <cell r="BL338">
            <v>0</v>
          </cell>
          <cell r="BM338">
            <v>0</v>
          </cell>
          <cell r="BN338">
            <v>0</v>
          </cell>
          <cell r="BO338">
            <v>0</v>
          </cell>
          <cell r="BR338">
            <v>0</v>
          </cell>
          <cell r="BS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AZ339">
            <v>0</v>
          </cell>
          <cell r="BA339">
            <v>0</v>
          </cell>
          <cell r="BB339">
            <v>0</v>
          </cell>
          <cell r="BC339">
            <v>0</v>
          </cell>
          <cell r="BD339">
            <v>0</v>
          </cell>
          <cell r="BE339">
            <v>0</v>
          </cell>
          <cell r="BF339">
            <v>0</v>
          </cell>
          <cell r="BG339">
            <v>0</v>
          </cell>
          <cell r="BI339">
            <v>0</v>
          </cell>
          <cell r="BJ339">
            <v>0</v>
          </cell>
          <cell r="BK339">
            <v>0</v>
          </cell>
          <cell r="BL339">
            <v>0</v>
          </cell>
          <cell r="BM339">
            <v>0</v>
          </cell>
          <cell r="BN339">
            <v>0</v>
          </cell>
          <cell r="BO339">
            <v>0</v>
          </cell>
          <cell r="BR339">
            <v>0</v>
          </cell>
          <cell r="BS339">
            <v>330</v>
          </cell>
        </row>
        <row r="340">
          <cell r="A340">
            <v>331</v>
          </cell>
          <cell r="B340">
            <v>334</v>
          </cell>
          <cell r="C340" t="str">
            <v>WESTPORT</v>
          </cell>
          <cell r="D340">
            <v>6.7439189189189195</v>
          </cell>
          <cell r="E340">
            <v>67249</v>
          </cell>
          <cell r="F340">
            <v>5128</v>
          </cell>
          <cell r="G340">
            <v>72377</v>
          </cell>
          <cell r="I340">
            <v>-12.578581512096207</v>
          </cell>
          <cell r="J340">
            <v>-7.633597219357587E-4</v>
          </cell>
          <cell r="K340">
            <v>5128</v>
          </cell>
          <cell r="L340">
            <v>5115.4214184879038</v>
          </cell>
          <cell r="N340">
            <v>67261.578581512091</v>
          </cell>
          <cell r="P340">
            <v>12808</v>
          </cell>
          <cell r="Q340">
            <v>-12.578581512096207</v>
          </cell>
          <cell r="R340">
            <v>6021</v>
          </cell>
          <cell r="S340">
            <v>17923.421418487902</v>
          </cell>
          <cell r="U340">
            <v>34413.921418487902</v>
          </cell>
          <cell r="V340">
            <v>0</v>
          </cell>
          <cell r="W340">
            <v>331</v>
          </cell>
          <cell r="X340">
            <v>6.7439189189189195</v>
          </cell>
          <cell r="Y340">
            <v>67249</v>
          </cell>
          <cell r="Z340">
            <v>0</v>
          </cell>
          <cell r="AA340">
            <v>67249</v>
          </cell>
          <cell r="AB340">
            <v>5128</v>
          </cell>
          <cell r="AC340">
            <v>72377</v>
          </cell>
          <cell r="AD340">
            <v>11915</v>
          </cell>
          <cell r="AE340">
            <v>893</v>
          </cell>
          <cell r="AF340">
            <v>12808</v>
          </cell>
          <cell r="AG340">
            <v>85185</v>
          </cell>
          <cell r="AI340">
            <v>331</v>
          </cell>
          <cell r="AJ340">
            <v>334</v>
          </cell>
          <cell r="AK340" t="str">
            <v>WESTPORT</v>
          </cell>
          <cell r="AL340">
            <v>67249</v>
          </cell>
          <cell r="AM340">
            <v>74922</v>
          </cell>
          <cell r="AN340">
            <v>0</v>
          </cell>
          <cell r="AO340">
            <v>3739.25</v>
          </cell>
          <cell r="AP340">
            <v>0</v>
          </cell>
          <cell r="AQ340">
            <v>0</v>
          </cell>
          <cell r="AR340">
            <v>12751.25</v>
          </cell>
          <cell r="AS340">
            <v>0</v>
          </cell>
          <cell r="AT340">
            <v>-12.578581512096207</v>
          </cell>
          <cell r="AU340">
            <v>16477.921418487902</v>
          </cell>
          <cell r="AV340">
            <v>-12.578581512096207</v>
          </cell>
          <cell r="AX340">
            <v>331</v>
          </cell>
          <cell r="AY340" t="str">
            <v>WESTPORT</v>
          </cell>
          <cell r="AZ340">
            <v>0</v>
          </cell>
          <cell r="BA340">
            <v>0</v>
          </cell>
          <cell r="BB340">
            <v>0</v>
          </cell>
          <cell r="BC340">
            <v>0</v>
          </cell>
          <cell r="BD340">
            <v>0</v>
          </cell>
          <cell r="BE340">
            <v>0</v>
          </cell>
          <cell r="BF340">
            <v>0</v>
          </cell>
          <cell r="BG340">
            <v>0</v>
          </cell>
          <cell r="BI340">
            <v>0</v>
          </cell>
          <cell r="BJ340">
            <v>0</v>
          </cell>
          <cell r="BK340">
            <v>0</v>
          </cell>
          <cell r="BL340">
            <v>0</v>
          </cell>
          <cell r="BM340">
            <v>-12.578581512096207</v>
          </cell>
          <cell r="BN340">
            <v>-12.578581512096207</v>
          </cell>
          <cell r="BO340">
            <v>-12.578581512096207</v>
          </cell>
          <cell r="BR340">
            <v>0</v>
          </cell>
          <cell r="BS340">
            <v>331</v>
          </cell>
        </row>
        <row r="341">
          <cell r="A341">
            <v>332</v>
          </cell>
          <cell r="B341">
            <v>325</v>
          </cell>
          <cell r="C341" t="str">
            <v>WEST SPRINGFIELD</v>
          </cell>
          <cell r="D341">
            <v>67.385507921714819</v>
          </cell>
          <cell r="E341">
            <v>801974</v>
          </cell>
          <cell r="F341">
            <v>57453</v>
          </cell>
          <cell r="G341">
            <v>859427</v>
          </cell>
          <cell r="I341">
            <v>238463.50649296684</v>
          </cell>
          <cell r="J341">
            <v>0.73530402303061571</v>
          </cell>
          <cell r="K341">
            <v>57453</v>
          </cell>
          <cell r="L341">
            <v>295916.50649296684</v>
          </cell>
          <cell r="N341">
            <v>563510.49350703321</v>
          </cell>
          <cell r="P341">
            <v>40782</v>
          </cell>
          <cell r="Q341">
            <v>238463.50649296684</v>
          </cell>
          <cell r="R341">
            <v>60132</v>
          </cell>
          <cell r="S341">
            <v>336698.50649296684</v>
          </cell>
          <cell r="U341">
            <v>422541</v>
          </cell>
          <cell r="V341">
            <v>0</v>
          </cell>
          <cell r="W341">
            <v>332</v>
          </cell>
          <cell r="X341">
            <v>67.385507921714819</v>
          </cell>
          <cell r="Y341">
            <v>801974</v>
          </cell>
          <cell r="Z341">
            <v>0</v>
          </cell>
          <cell r="AA341">
            <v>801974</v>
          </cell>
          <cell r="AB341">
            <v>57453</v>
          </cell>
          <cell r="AC341">
            <v>859427</v>
          </cell>
          <cell r="AD341">
            <v>38103</v>
          </cell>
          <cell r="AE341">
            <v>2679</v>
          </cell>
          <cell r="AF341">
            <v>40782</v>
          </cell>
          <cell r="AG341">
            <v>900209</v>
          </cell>
          <cell r="AI341">
            <v>332</v>
          </cell>
          <cell r="AJ341">
            <v>325</v>
          </cell>
          <cell r="AK341" t="str">
            <v>WEST SPRINGFIELD</v>
          </cell>
          <cell r="AL341">
            <v>801974</v>
          </cell>
          <cell r="AM341">
            <v>533182</v>
          </cell>
          <cell r="AN341">
            <v>268792</v>
          </cell>
          <cell r="AO341">
            <v>0</v>
          </cell>
          <cell r="AP341">
            <v>0</v>
          </cell>
          <cell r="AQ341">
            <v>14763.25</v>
          </cell>
          <cell r="AR341">
            <v>40750.75</v>
          </cell>
          <cell r="AS341">
            <v>0</v>
          </cell>
          <cell r="AT341">
            <v>0</v>
          </cell>
          <cell r="AU341">
            <v>324306</v>
          </cell>
          <cell r="AV341">
            <v>238463.50649296684</v>
          </cell>
          <cell r="AX341">
            <v>332</v>
          </cell>
          <cell r="AY341" t="str">
            <v>WEST SPRINGFIELD</v>
          </cell>
          <cell r="AZ341">
            <v>0</v>
          </cell>
          <cell r="BA341">
            <v>0</v>
          </cell>
          <cell r="BB341">
            <v>0</v>
          </cell>
          <cell r="BC341">
            <v>0</v>
          </cell>
          <cell r="BD341">
            <v>0</v>
          </cell>
          <cell r="BE341">
            <v>0</v>
          </cell>
          <cell r="BF341">
            <v>0</v>
          </cell>
          <cell r="BG341">
            <v>0</v>
          </cell>
          <cell r="BI341">
            <v>0</v>
          </cell>
          <cell r="BJ341">
            <v>268792</v>
          </cell>
          <cell r="BK341">
            <v>268792</v>
          </cell>
          <cell r="BL341">
            <v>0</v>
          </cell>
          <cell r="BM341">
            <v>0</v>
          </cell>
          <cell r="BN341">
            <v>0</v>
          </cell>
          <cell r="BO341">
            <v>0</v>
          </cell>
          <cell r="BR341">
            <v>0</v>
          </cell>
          <cell r="BS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AZ342">
            <v>0</v>
          </cell>
          <cell r="BA342">
            <v>0</v>
          </cell>
          <cell r="BB342">
            <v>0</v>
          </cell>
          <cell r="BC342">
            <v>0</v>
          </cell>
          <cell r="BD342">
            <v>0</v>
          </cell>
          <cell r="BE342">
            <v>0</v>
          </cell>
          <cell r="BF342">
            <v>0</v>
          </cell>
          <cell r="BG342">
            <v>0</v>
          </cell>
          <cell r="BI342">
            <v>0</v>
          </cell>
          <cell r="BJ342">
            <v>0</v>
          </cell>
          <cell r="BK342">
            <v>0</v>
          </cell>
          <cell r="BL342">
            <v>0</v>
          </cell>
          <cell r="BM342">
            <v>0</v>
          </cell>
          <cell r="BN342">
            <v>0</v>
          </cell>
          <cell r="BO342">
            <v>0</v>
          </cell>
          <cell r="BR342">
            <v>0</v>
          </cell>
          <cell r="BS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AZ343">
            <v>0</v>
          </cell>
          <cell r="BA343">
            <v>0</v>
          </cell>
          <cell r="BB343">
            <v>0</v>
          </cell>
          <cell r="BC343">
            <v>0</v>
          </cell>
          <cell r="BD343">
            <v>0</v>
          </cell>
          <cell r="BE343">
            <v>0</v>
          </cell>
          <cell r="BF343">
            <v>0</v>
          </cell>
          <cell r="BG343">
            <v>0</v>
          </cell>
          <cell r="BI343">
            <v>0</v>
          </cell>
          <cell r="BJ343">
            <v>0</v>
          </cell>
          <cell r="BK343">
            <v>0</v>
          </cell>
          <cell r="BL343">
            <v>0</v>
          </cell>
          <cell r="BM343">
            <v>0</v>
          </cell>
          <cell r="BN343">
            <v>0</v>
          </cell>
          <cell r="BO343">
            <v>0</v>
          </cell>
          <cell r="BR343">
            <v>0</v>
          </cell>
          <cell r="BS343">
            <v>334</v>
          </cell>
        </row>
        <row r="344">
          <cell r="A344">
            <v>335</v>
          </cell>
          <cell r="B344">
            <v>335</v>
          </cell>
          <cell r="C344" t="str">
            <v>WESTWOOD</v>
          </cell>
          <cell r="D344">
            <v>0</v>
          </cell>
          <cell r="E344">
            <v>0</v>
          </cell>
          <cell r="F344">
            <v>0</v>
          </cell>
          <cell r="G344">
            <v>0</v>
          </cell>
          <cell r="I344">
            <v>-0.79977475549935662</v>
          </cell>
          <cell r="J344">
            <v>-1.6656074264999172E-4</v>
          </cell>
          <cell r="K344">
            <v>0</v>
          </cell>
          <cell r="L344">
            <v>-0.79977475549935662</v>
          </cell>
          <cell r="N344">
            <v>0.79977475549935662</v>
          </cell>
          <cell r="P344">
            <v>0</v>
          </cell>
          <cell r="Q344">
            <v>-0.79977475549935662</v>
          </cell>
          <cell r="R344">
            <v>0</v>
          </cell>
          <cell r="S344">
            <v>-0.79977475549935662</v>
          </cell>
          <cell r="U344">
            <v>4801.7002252445009</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-0.79977475549935662</v>
          </cell>
          <cell r="AU344">
            <v>4801.7002252445009</v>
          </cell>
          <cell r="AV344">
            <v>-0.79977475549935662</v>
          </cell>
          <cell r="AX344">
            <v>335</v>
          </cell>
          <cell r="AY344" t="str">
            <v>WESTWOOD</v>
          </cell>
          <cell r="AZ344">
            <v>0</v>
          </cell>
          <cell r="BA344">
            <v>0</v>
          </cell>
          <cell r="BB344">
            <v>0</v>
          </cell>
          <cell r="BC344">
            <v>0</v>
          </cell>
          <cell r="BD344">
            <v>0</v>
          </cell>
          <cell r="BE344">
            <v>0</v>
          </cell>
          <cell r="BF344">
            <v>0</v>
          </cell>
          <cell r="BG344">
            <v>0</v>
          </cell>
          <cell r="BI344">
            <v>0</v>
          </cell>
          <cell r="BJ344">
            <v>0</v>
          </cell>
          <cell r="BK344">
            <v>0</v>
          </cell>
          <cell r="BL344">
            <v>0</v>
          </cell>
          <cell r="BM344">
            <v>-0.79977475549935662</v>
          </cell>
          <cell r="BN344">
            <v>-0.79977475549935662</v>
          </cell>
          <cell r="BO344">
            <v>-0.79977475549935662</v>
          </cell>
          <cell r="BR344">
            <v>0</v>
          </cell>
          <cell r="BS344">
            <v>335</v>
          </cell>
        </row>
        <row r="345">
          <cell r="A345">
            <v>336</v>
          </cell>
          <cell r="B345">
            <v>336</v>
          </cell>
          <cell r="C345" t="str">
            <v>WEYMOUTH</v>
          </cell>
          <cell r="D345">
            <v>114.3237347191874</v>
          </cell>
          <cell r="E345">
            <v>1194377</v>
          </cell>
          <cell r="F345">
            <v>101110</v>
          </cell>
          <cell r="G345">
            <v>1295487</v>
          </cell>
          <cell r="I345">
            <v>127747.49382489162</v>
          </cell>
          <cell r="J345">
            <v>0.44079783546861867</v>
          </cell>
          <cell r="K345">
            <v>101110</v>
          </cell>
          <cell r="L345">
            <v>228857.49382489163</v>
          </cell>
          <cell r="N345">
            <v>1066629.5061751083</v>
          </cell>
          <cell r="P345">
            <v>12172</v>
          </cell>
          <cell r="Q345">
            <v>127747.49382489162</v>
          </cell>
          <cell r="R345">
            <v>102059</v>
          </cell>
          <cell r="S345">
            <v>241029.49382489163</v>
          </cell>
          <cell r="U345">
            <v>403091.71217583539</v>
          </cell>
          <cell r="V345">
            <v>0</v>
          </cell>
          <cell r="W345">
            <v>336</v>
          </cell>
          <cell r="X345">
            <v>114.3237347191874</v>
          </cell>
          <cell r="Y345">
            <v>1194377</v>
          </cell>
          <cell r="Z345">
            <v>0</v>
          </cell>
          <cell r="AA345">
            <v>1194377</v>
          </cell>
          <cell r="AB345">
            <v>101110</v>
          </cell>
          <cell r="AC345">
            <v>1295487</v>
          </cell>
          <cell r="AD345">
            <v>11223</v>
          </cell>
          <cell r="AE345">
            <v>949</v>
          </cell>
          <cell r="AF345">
            <v>12172</v>
          </cell>
          <cell r="AG345">
            <v>1307659</v>
          </cell>
          <cell r="AI345">
            <v>336</v>
          </cell>
          <cell r="AJ345">
            <v>336</v>
          </cell>
          <cell r="AK345" t="str">
            <v>WEYMOUTH</v>
          </cell>
          <cell r="AL345">
            <v>1194377</v>
          </cell>
          <cell r="AM345">
            <v>1050219</v>
          </cell>
          <cell r="AN345">
            <v>144158</v>
          </cell>
          <cell r="AO345">
            <v>43041.25</v>
          </cell>
          <cell r="AP345">
            <v>36781.5</v>
          </cell>
          <cell r="AQ345">
            <v>15679.5</v>
          </cell>
          <cell r="AR345">
            <v>30148.25</v>
          </cell>
          <cell r="AS345">
            <v>20146</v>
          </cell>
          <cell r="AT345">
            <v>-144.78782416458125</v>
          </cell>
          <cell r="AU345">
            <v>289809.71217583539</v>
          </cell>
          <cell r="AV345">
            <v>127747.49382489162</v>
          </cell>
          <cell r="AX345">
            <v>336</v>
          </cell>
          <cell r="AY345" t="str">
            <v>WEYMOUTH</v>
          </cell>
          <cell r="AZ345">
            <v>0</v>
          </cell>
          <cell r="BA345">
            <v>0</v>
          </cell>
          <cell r="BB345">
            <v>0</v>
          </cell>
          <cell r="BC345">
            <v>0</v>
          </cell>
          <cell r="BD345">
            <v>0</v>
          </cell>
          <cell r="BE345">
            <v>0</v>
          </cell>
          <cell r="BF345">
            <v>0</v>
          </cell>
          <cell r="BG345">
            <v>0</v>
          </cell>
          <cell r="BI345">
            <v>0</v>
          </cell>
          <cell r="BJ345">
            <v>144158</v>
          </cell>
          <cell r="BK345">
            <v>144158</v>
          </cell>
          <cell r="BL345">
            <v>0</v>
          </cell>
          <cell r="BM345">
            <v>-144.78782416458125</v>
          </cell>
          <cell r="BN345">
            <v>-144.78782416458125</v>
          </cell>
          <cell r="BO345">
            <v>-144.78782416458125</v>
          </cell>
          <cell r="BQ345" t="str">
            <v>fy13</v>
          </cell>
          <cell r="BR345">
            <v>0</v>
          </cell>
          <cell r="BS345">
            <v>336</v>
          </cell>
        </row>
        <row r="346">
          <cell r="A346">
            <v>337</v>
          </cell>
          <cell r="B346">
            <v>337</v>
          </cell>
          <cell r="C346" t="str">
            <v>WHATELY</v>
          </cell>
          <cell r="D346">
            <v>1</v>
          </cell>
          <cell r="E346">
            <v>18323</v>
          </cell>
          <cell r="F346">
            <v>893</v>
          </cell>
          <cell r="G346">
            <v>19216</v>
          </cell>
          <cell r="I346">
            <v>1423.0165496544496</v>
          </cell>
          <cell r="J346">
            <v>0.16778876897234402</v>
          </cell>
          <cell r="K346">
            <v>893</v>
          </cell>
          <cell r="L346">
            <v>2316.0165496544496</v>
          </cell>
          <cell r="N346">
            <v>16899.983450345549</v>
          </cell>
          <cell r="P346">
            <v>0</v>
          </cell>
          <cell r="Q346">
            <v>1423.0165496544496</v>
          </cell>
          <cell r="R346">
            <v>893</v>
          </cell>
          <cell r="S346">
            <v>2316.0165496544496</v>
          </cell>
          <cell r="U346">
            <v>9374</v>
          </cell>
          <cell r="V346">
            <v>0</v>
          </cell>
          <cell r="W346">
            <v>337</v>
          </cell>
          <cell r="X346">
            <v>1</v>
          </cell>
          <cell r="Y346">
            <v>18323</v>
          </cell>
          <cell r="Z346">
            <v>0</v>
          </cell>
          <cell r="AA346">
            <v>18323</v>
          </cell>
          <cell r="AB346">
            <v>893</v>
          </cell>
          <cell r="AC346">
            <v>19216</v>
          </cell>
          <cell r="AD346">
            <v>0</v>
          </cell>
          <cell r="AE346">
            <v>0</v>
          </cell>
          <cell r="AF346">
            <v>0</v>
          </cell>
          <cell r="AG346">
            <v>19216</v>
          </cell>
          <cell r="AI346">
            <v>337</v>
          </cell>
          <cell r="AJ346">
            <v>337</v>
          </cell>
          <cell r="AK346" t="str">
            <v>WHATELY</v>
          </cell>
          <cell r="AL346">
            <v>18323</v>
          </cell>
          <cell r="AM346">
            <v>16719</v>
          </cell>
          <cell r="AN346">
            <v>1604</v>
          </cell>
          <cell r="AO346">
            <v>0</v>
          </cell>
          <cell r="AP346">
            <v>1593</v>
          </cell>
          <cell r="AQ346">
            <v>0</v>
          </cell>
          <cell r="AR346">
            <v>88.25</v>
          </cell>
          <cell r="AS346">
            <v>5195.75</v>
          </cell>
          <cell r="AT346">
            <v>0</v>
          </cell>
          <cell r="AU346">
            <v>8481</v>
          </cell>
          <cell r="AV346">
            <v>1423.0165496544496</v>
          </cell>
          <cell r="AX346">
            <v>337</v>
          </cell>
          <cell r="AY346" t="str">
            <v>WHATELY</v>
          </cell>
          <cell r="AZ346">
            <v>0</v>
          </cell>
          <cell r="BA346">
            <v>0</v>
          </cell>
          <cell r="BB346">
            <v>0</v>
          </cell>
          <cell r="BC346">
            <v>0</v>
          </cell>
          <cell r="BD346">
            <v>0</v>
          </cell>
          <cell r="BE346">
            <v>0</v>
          </cell>
          <cell r="BF346">
            <v>0</v>
          </cell>
          <cell r="BG346">
            <v>0</v>
          </cell>
          <cell r="BI346">
            <v>0</v>
          </cell>
          <cell r="BJ346">
            <v>1604</v>
          </cell>
          <cell r="BK346">
            <v>1604</v>
          </cell>
          <cell r="BL346">
            <v>0</v>
          </cell>
          <cell r="BM346">
            <v>0</v>
          </cell>
          <cell r="BN346">
            <v>0</v>
          </cell>
          <cell r="BO346">
            <v>0</v>
          </cell>
          <cell r="BR346">
            <v>0</v>
          </cell>
          <cell r="BS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AZ347">
            <v>0</v>
          </cell>
          <cell r="BA347">
            <v>0</v>
          </cell>
          <cell r="BB347">
            <v>0</v>
          </cell>
          <cell r="BC347">
            <v>0</v>
          </cell>
          <cell r="BD347">
            <v>0</v>
          </cell>
          <cell r="BE347">
            <v>0</v>
          </cell>
          <cell r="BF347">
            <v>0</v>
          </cell>
          <cell r="BG347">
            <v>0</v>
          </cell>
          <cell r="BI347">
            <v>0</v>
          </cell>
          <cell r="BJ347">
            <v>0</v>
          </cell>
          <cell r="BK347">
            <v>0</v>
          </cell>
          <cell r="BL347">
            <v>0</v>
          </cell>
          <cell r="BM347">
            <v>0</v>
          </cell>
          <cell r="BN347">
            <v>0</v>
          </cell>
          <cell r="BO347">
            <v>0</v>
          </cell>
          <cell r="BR347">
            <v>0</v>
          </cell>
          <cell r="BS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AZ348">
            <v>0</v>
          </cell>
          <cell r="BA348">
            <v>0</v>
          </cell>
          <cell r="BB348">
            <v>0</v>
          </cell>
          <cell r="BC348">
            <v>0</v>
          </cell>
          <cell r="BD348">
            <v>0</v>
          </cell>
          <cell r="BE348">
            <v>0</v>
          </cell>
          <cell r="BF348">
            <v>0</v>
          </cell>
          <cell r="BG348">
            <v>0</v>
          </cell>
          <cell r="BI348">
            <v>0</v>
          </cell>
          <cell r="BJ348">
            <v>0</v>
          </cell>
          <cell r="BK348">
            <v>0</v>
          </cell>
          <cell r="BL348">
            <v>0</v>
          </cell>
          <cell r="BM348">
            <v>0</v>
          </cell>
          <cell r="BN348">
            <v>0</v>
          </cell>
          <cell r="BO348">
            <v>0</v>
          </cell>
          <cell r="BR348">
            <v>0</v>
          </cell>
          <cell r="BS348">
            <v>339</v>
          </cell>
        </row>
        <row r="349">
          <cell r="A349">
            <v>340</v>
          </cell>
          <cell r="B349">
            <v>340</v>
          </cell>
          <cell r="C349" t="str">
            <v>WILLIAMSBURG</v>
          </cell>
          <cell r="D349">
            <v>16</v>
          </cell>
          <cell r="E349">
            <v>218458</v>
          </cell>
          <cell r="F349">
            <v>14288</v>
          </cell>
          <cell r="G349">
            <v>232746</v>
          </cell>
          <cell r="I349">
            <v>2527.082454819541</v>
          </cell>
          <cell r="J349">
            <v>8.1431916095929757E-2</v>
          </cell>
          <cell r="K349">
            <v>14288</v>
          </cell>
          <cell r="L349">
            <v>16815.082454819541</v>
          </cell>
          <cell r="N349">
            <v>215930.91754518045</v>
          </cell>
          <cell r="P349">
            <v>0</v>
          </cell>
          <cell r="Q349">
            <v>2527.082454819541</v>
          </cell>
          <cell r="R349">
            <v>14288</v>
          </cell>
          <cell r="S349">
            <v>16815.082454819541</v>
          </cell>
          <cell r="U349">
            <v>45321.071257251839</v>
          </cell>
          <cell r="V349">
            <v>0</v>
          </cell>
          <cell r="W349">
            <v>340</v>
          </cell>
          <cell r="X349">
            <v>16</v>
          </cell>
          <cell r="Y349">
            <v>218458</v>
          </cell>
          <cell r="Z349">
            <v>0</v>
          </cell>
          <cell r="AA349">
            <v>218458</v>
          </cell>
          <cell r="AB349">
            <v>14288</v>
          </cell>
          <cell r="AC349">
            <v>232746</v>
          </cell>
          <cell r="AD349">
            <v>0</v>
          </cell>
          <cell r="AE349">
            <v>0</v>
          </cell>
          <cell r="AF349">
            <v>0</v>
          </cell>
          <cell r="AG349">
            <v>232746</v>
          </cell>
          <cell r="AI349">
            <v>340</v>
          </cell>
          <cell r="AJ349">
            <v>340</v>
          </cell>
          <cell r="AK349" t="str">
            <v>WILLIAMSBURG</v>
          </cell>
          <cell r="AL349">
            <v>218458</v>
          </cell>
          <cell r="AM349">
            <v>215560</v>
          </cell>
          <cell r="AN349">
            <v>2898</v>
          </cell>
          <cell r="AO349">
            <v>13058.75</v>
          </cell>
          <cell r="AP349">
            <v>1749.25</v>
          </cell>
          <cell r="AQ349">
            <v>8409.25</v>
          </cell>
          <cell r="AR349">
            <v>0</v>
          </cell>
          <cell r="AS349">
            <v>4961.75</v>
          </cell>
          <cell r="AT349">
            <v>-43.928742748161312</v>
          </cell>
          <cell r="AU349">
            <v>31033.071257251839</v>
          </cell>
          <cell r="AV349">
            <v>2527.082454819541</v>
          </cell>
          <cell r="AX349">
            <v>340</v>
          </cell>
          <cell r="AY349" t="str">
            <v>WILLIAMSBURG</v>
          </cell>
          <cell r="AZ349">
            <v>0</v>
          </cell>
          <cell r="BA349">
            <v>0</v>
          </cell>
          <cell r="BB349">
            <v>0</v>
          </cell>
          <cell r="BC349">
            <v>0</v>
          </cell>
          <cell r="BD349">
            <v>0</v>
          </cell>
          <cell r="BE349">
            <v>0</v>
          </cell>
          <cell r="BF349">
            <v>0</v>
          </cell>
          <cell r="BG349">
            <v>0</v>
          </cell>
          <cell r="BI349">
            <v>0</v>
          </cell>
          <cell r="BJ349">
            <v>2898</v>
          </cell>
          <cell r="BK349">
            <v>2898</v>
          </cell>
          <cell r="BL349">
            <v>0</v>
          </cell>
          <cell r="BM349">
            <v>-43.928742748161312</v>
          </cell>
          <cell r="BN349">
            <v>-43.928742748161312</v>
          </cell>
          <cell r="BO349">
            <v>-43.928742748161312</v>
          </cell>
          <cell r="BR349">
            <v>0</v>
          </cell>
          <cell r="BS349">
            <v>340</v>
          </cell>
        </row>
        <row r="350">
          <cell r="A350">
            <v>341</v>
          </cell>
          <cell r="B350">
            <v>341</v>
          </cell>
          <cell r="C350" t="str">
            <v>WILLIAMSTOWN</v>
          </cell>
          <cell r="D350">
            <v>0</v>
          </cell>
          <cell r="E350">
            <v>0</v>
          </cell>
          <cell r="F350">
            <v>0</v>
          </cell>
          <cell r="G350">
            <v>0</v>
          </cell>
          <cell r="I350">
            <v>-35.476864417178149</v>
          </cell>
          <cell r="J350">
            <v>-1.8763358988260509E-3</v>
          </cell>
          <cell r="K350">
            <v>0</v>
          </cell>
          <cell r="L350">
            <v>-35.476864417178149</v>
          </cell>
          <cell r="N350">
            <v>35.476864417178149</v>
          </cell>
          <cell r="P350">
            <v>0</v>
          </cell>
          <cell r="Q350">
            <v>-35.476864417178149</v>
          </cell>
          <cell r="R350">
            <v>0</v>
          </cell>
          <cell r="S350">
            <v>-35.476864417178149</v>
          </cell>
          <cell r="U350">
            <v>18907.523135582822</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-35.476864417178149</v>
          </cell>
          <cell r="AU350">
            <v>18907.523135582822</v>
          </cell>
          <cell r="AV350">
            <v>-35.476864417178149</v>
          </cell>
          <cell r="AX350">
            <v>341</v>
          </cell>
          <cell r="AY350" t="str">
            <v>WILLIAMSTOWN</v>
          </cell>
          <cell r="AZ350">
            <v>0</v>
          </cell>
          <cell r="BA350">
            <v>0</v>
          </cell>
          <cell r="BB350">
            <v>0</v>
          </cell>
          <cell r="BC350">
            <v>0</v>
          </cell>
          <cell r="BD350">
            <v>0</v>
          </cell>
          <cell r="BE350">
            <v>0</v>
          </cell>
          <cell r="BF350">
            <v>0</v>
          </cell>
          <cell r="BG350">
            <v>0</v>
          </cell>
          <cell r="BI350">
            <v>0</v>
          </cell>
          <cell r="BJ350">
            <v>0</v>
          </cell>
          <cell r="BK350">
            <v>0</v>
          </cell>
          <cell r="BL350">
            <v>0</v>
          </cell>
          <cell r="BM350">
            <v>-35.476864417178149</v>
          </cell>
          <cell r="BN350">
            <v>-35.476864417178149</v>
          </cell>
          <cell r="BO350">
            <v>-35.476864417178149</v>
          </cell>
          <cell r="BR350">
            <v>0</v>
          </cell>
          <cell r="BS350">
            <v>341</v>
          </cell>
        </row>
        <row r="351">
          <cell r="A351">
            <v>342</v>
          </cell>
          <cell r="B351">
            <v>342</v>
          </cell>
          <cell r="C351" t="str">
            <v>WILMINGTON</v>
          </cell>
          <cell r="D351">
            <v>8</v>
          </cell>
          <cell r="E351">
            <v>110895</v>
          </cell>
          <cell r="F351">
            <v>7117</v>
          </cell>
          <cell r="G351">
            <v>118012</v>
          </cell>
          <cell r="I351">
            <v>-14.66085521831701</v>
          </cell>
          <cell r="J351">
            <v>-7.9198253070832797E-4</v>
          </cell>
          <cell r="K351">
            <v>7117</v>
          </cell>
          <cell r="L351">
            <v>7102.339144781683</v>
          </cell>
          <cell r="N351">
            <v>110909.66085521832</v>
          </cell>
          <cell r="P351">
            <v>0</v>
          </cell>
          <cell r="Q351">
            <v>-14.66085521831701</v>
          </cell>
          <cell r="R351">
            <v>7117</v>
          </cell>
          <cell r="S351">
            <v>7102.339144781683</v>
          </cell>
          <cell r="U351">
            <v>25628.589144781683</v>
          </cell>
          <cell r="V351">
            <v>0</v>
          </cell>
          <cell r="W351">
            <v>342</v>
          </cell>
          <cell r="X351">
            <v>8</v>
          </cell>
          <cell r="Y351">
            <v>110895</v>
          </cell>
          <cell r="Z351">
            <v>0</v>
          </cell>
          <cell r="AA351">
            <v>110895</v>
          </cell>
          <cell r="AB351">
            <v>7117</v>
          </cell>
          <cell r="AC351">
            <v>118012</v>
          </cell>
          <cell r="AD351">
            <v>0</v>
          </cell>
          <cell r="AE351">
            <v>0</v>
          </cell>
          <cell r="AF351">
            <v>0</v>
          </cell>
          <cell r="AG351">
            <v>118012</v>
          </cell>
          <cell r="AI351">
            <v>342</v>
          </cell>
          <cell r="AJ351">
            <v>342</v>
          </cell>
          <cell r="AK351" t="str">
            <v>WILMINGTON</v>
          </cell>
          <cell r="AL351">
            <v>110895</v>
          </cell>
          <cell r="AM351">
            <v>116831</v>
          </cell>
          <cell r="AN351">
            <v>0</v>
          </cell>
          <cell r="AO351">
            <v>4358.25</v>
          </cell>
          <cell r="AP351">
            <v>0</v>
          </cell>
          <cell r="AQ351">
            <v>11594.75</v>
          </cell>
          <cell r="AR351">
            <v>2042.5</v>
          </cell>
          <cell r="AS351">
            <v>530.75</v>
          </cell>
          <cell r="AT351">
            <v>-14.66085521831701</v>
          </cell>
          <cell r="AU351">
            <v>18511.589144781683</v>
          </cell>
          <cell r="AV351">
            <v>-14.66085521831701</v>
          </cell>
          <cell r="AX351">
            <v>342</v>
          </cell>
          <cell r="AY351" t="str">
            <v>WILMINGTON</v>
          </cell>
          <cell r="AZ351">
            <v>0</v>
          </cell>
          <cell r="BA351">
            <v>0</v>
          </cell>
          <cell r="BB351">
            <v>0</v>
          </cell>
          <cell r="BC351">
            <v>0</v>
          </cell>
          <cell r="BD351">
            <v>0</v>
          </cell>
          <cell r="BE351">
            <v>0</v>
          </cell>
          <cell r="BF351">
            <v>0</v>
          </cell>
          <cell r="BG351">
            <v>0</v>
          </cell>
          <cell r="BI351">
            <v>0</v>
          </cell>
          <cell r="BJ351">
            <v>0</v>
          </cell>
          <cell r="BK351">
            <v>0</v>
          </cell>
          <cell r="BL351">
            <v>0</v>
          </cell>
          <cell r="BM351">
            <v>-14.66085521831701</v>
          </cell>
          <cell r="BN351">
            <v>-14.66085521831701</v>
          </cell>
          <cell r="BO351">
            <v>-14.66085521831701</v>
          </cell>
          <cell r="BR351">
            <v>0</v>
          </cell>
          <cell r="BS351">
            <v>342</v>
          </cell>
        </row>
        <row r="352">
          <cell r="A352">
            <v>343</v>
          </cell>
          <cell r="B352">
            <v>343</v>
          </cell>
          <cell r="C352" t="str">
            <v>WINCHENDON</v>
          </cell>
          <cell r="D352">
            <v>48.0618556701031</v>
          </cell>
          <cell r="E352">
            <v>515386</v>
          </cell>
          <cell r="F352">
            <v>41135</v>
          </cell>
          <cell r="G352">
            <v>556521</v>
          </cell>
          <cell r="I352">
            <v>121929.81213845185</v>
          </cell>
          <cell r="J352">
            <v>0.60573397130526097</v>
          </cell>
          <cell r="K352">
            <v>41135</v>
          </cell>
          <cell r="L352">
            <v>163064.81213845185</v>
          </cell>
          <cell r="N352">
            <v>393456.18786154815</v>
          </cell>
          <cell r="P352">
            <v>24164</v>
          </cell>
          <cell r="Q352">
            <v>121929.81213845185</v>
          </cell>
          <cell r="R352">
            <v>42921</v>
          </cell>
          <cell r="S352">
            <v>187228.81213845185</v>
          </cell>
          <cell r="U352">
            <v>266591.67618210742</v>
          </cell>
          <cell r="V352">
            <v>0</v>
          </cell>
          <cell r="W352">
            <v>343</v>
          </cell>
          <cell r="X352">
            <v>48.0618556701031</v>
          </cell>
          <cell r="Y352">
            <v>515386</v>
          </cell>
          <cell r="Z352">
            <v>0</v>
          </cell>
          <cell r="AA352">
            <v>515386</v>
          </cell>
          <cell r="AB352">
            <v>41135</v>
          </cell>
          <cell r="AC352">
            <v>556521</v>
          </cell>
          <cell r="AD352">
            <v>22378</v>
          </cell>
          <cell r="AE352">
            <v>1786</v>
          </cell>
          <cell r="AF352">
            <v>24164</v>
          </cell>
          <cell r="AG352">
            <v>580685</v>
          </cell>
          <cell r="AI352">
            <v>343</v>
          </cell>
          <cell r="AJ352">
            <v>343</v>
          </cell>
          <cell r="AK352" t="str">
            <v>WINCHENDON</v>
          </cell>
          <cell r="AL352">
            <v>515386</v>
          </cell>
          <cell r="AM352">
            <v>377856</v>
          </cell>
          <cell r="AN352">
            <v>137530</v>
          </cell>
          <cell r="AO352">
            <v>24472.5</v>
          </cell>
          <cell r="AP352">
            <v>18845</v>
          </cell>
          <cell r="AQ352">
            <v>8291.5</v>
          </cell>
          <cell r="AR352">
            <v>8683</v>
          </cell>
          <cell r="AS352">
            <v>3553</v>
          </cell>
          <cell r="AT352">
            <v>-82.323817892567604</v>
          </cell>
          <cell r="AU352">
            <v>201292.67618210742</v>
          </cell>
          <cell r="AV352">
            <v>121929.81213845185</v>
          </cell>
          <cell r="AX352">
            <v>343</v>
          </cell>
          <cell r="AY352" t="str">
            <v>WINCHENDON</v>
          </cell>
          <cell r="AZ352">
            <v>0</v>
          </cell>
          <cell r="BA352">
            <v>0</v>
          </cell>
          <cell r="BB352">
            <v>0</v>
          </cell>
          <cell r="BC352">
            <v>0</v>
          </cell>
          <cell r="BD352">
            <v>0</v>
          </cell>
          <cell r="BE352">
            <v>0</v>
          </cell>
          <cell r="BF352">
            <v>0</v>
          </cell>
          <cell r="BG352">
            <v>0</v>
          </cell>
          <cell r="BI352">
            <v>0</v>
          </cell>
          <cell r="BJ352">
            <v>137530</v>
          </cell>
          <cell r="BK352">
            <v>137530</v>
          </cell>
          <cell r="BL352">
            <v>0</v>
          </cell>
          <cell r="BM352">
            <v>-82.323817892567604</v>
          </cell>
          <cell r="BN352">
            <v>-82.323817892567604</v>
          </cell>
          <cell r="BO352">
            <v>-82.323817892567604</v>
          </cell>
          <cell r="BR352">
            <v>0</v>
          </cell>
          <cell r="BS352">
            <v>343</v>
          </cell>
        </row>
        <row r="353">
          <cell r="A353">
            <v>344</v>
          </cell>
          <cell r="B353">
            <v>344</v>
          </cell>
          <cell r="C353" t="str">
            <v>WINCHESTER</v>
          </cell>
          <cell r="D353">
            <v>4.4951456310679614</v>
          </cell>
          <cell r="E353">
            <v>54579</v>
          </cell>
          <cell r="F353">
            <v>4014</v>
          </cell>
          <cell r="G353">
            <v>58593</v>
          </cell>
          <cell r="I353">
            <v>6097.3421590746266</v>
          </cell>
          <cell r="J353">
            <v>0.32444461664270885</v>
          </cell>
          <cell r="K353">
            <v>4014</v>
          </cell>
          <cell r="L353">
            <v>10111.342159074626</v>
          </cell>
          <cell r="N353">
            <v>48481.657840925371</v>
          </cell>
          <cell r="P353">
            <v>0</v>
          </cell>
          <cell r="Q353">
            <v>6097.3421590746266</v>
          </cell>
          <cell r="R353">
            <v>4014</v>
          </cell>
          <cell r="S353">
            <v>10111.342159074626</v>
          </cell>
          <cell r="U353">
            <v>22807.167913121084</v>
          </cell>
          <cell r="V353">
            <v>0</v>
          </cell>
          <cell r="W353">
            <v>344</v>
          </cell>
          <cell r="X353">
            <v>4.4951456310679614</v>
          </cell>
          <cell r="Y353">
            <v>54579</v>
          </cell>
          <cell r="Z353">
            <v>0</v>
          </cell>
          <cell r="AA353">
            <v>54579</v>
          </cell>
          <cell r="AB353">
            <v>4014</v>
          </cell>
          <cell r="AC353">
            <v>58593</v>
          </cell>
          <cell r="AD353">
            <v>0</v>
          </cell>
          <cell r="AE353">
            <v>0</v>
          </cell>
          <cell r="AF353">
            <v>0</v>
          </cell>
          <cell r="AG353">
            <v>58593</v>
          </cell>
          <cell r="AI353">
            <v>344</v>
          </cell>
          <cell r="AJ353">
            <v>344</v>
          </cell>
          <cell r="AK353" t="str">
            <v>WINCHESTER</v>
          </cell>
          <cell r="AL353">
            <v>54579</v>
          </cell>
          <cell r="AM353">
            <v>47661</v>
          </cell>
          <cell r="AN353">
            <v>6918</v>
          </cell>
          <cell r="AO353">
            <v>11915.25</v>
          </cell>
          <cell r="AP353">
            <v>0</v>
          </cell>
          <cell r="AQ353">
            <v>0</v>
          </cell>
          <cell r="AR353">
            <v>0</v>
          </cell>
          <cell r="AS353">
            <v>0</v>
          </cell>
          <cell r="AT353">
            <v>-40.082086878916016</v>
          </cell>
          <cell r="AU353">
            <v>18793.167913121084</v>
          </cell>
          <cell r="AV353">
            <v>6097.3421590746266</v>
          </cell>
          <cell r="AX353">
            <v>344</v>
          </cell>
          <cell r="AY353" t="str">
            <v>WINCHESTER</v>
          </cell>
          <cell r="AZ353">
            <v>0</v>
          </cell>
          <cell r="BA353">
            <v>0</v>
          </cell>
          <cell r="BB353">
            <v>0</v>
          </cell>
          <cell r="BC353">
            <v>0</v>
          </cell>
          <cell r="BD353">
            <v>0</v>
          </cell>
          <cell r="BE353">
            <v>0</v>
          </cell>
          <cell r="BF353">
            <v>0</v>
          </cell>
          <cell r="BG353">
            <v>0</v>
          </cell>
          <cell r="BI353">
            <v>0</v>
          </cell>
          <cell r="BJ353">
            <v>6918</v>
          </cell>
          <cell r="BK353">
            <v>6918</v>
          </cell>
          <cell r="BL353">
            <v>0</v>
          </cell>
          <cell r="BM353">
            <v>-40.082086878916016</v>
          </cell>
          <cell r="BN353">
            <v>-40.082086878916016</v>
          </cell>
          <cell r="BO353">
            <v>-40.082086878916016</v>
          </cell>
          <cell r="BR353">
            <v>0</v>
          </cell>
          <cell r="BS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AZ354">
            <v>0</v>
          </cell>
          <cell r="BA354">
            <v>0</v>
          </cell>
          <cell r="BB354">
            <v>0</v>
          </cell>
          <cell r="BC354">
            <v>0</v>
          </cell>
          <cell r="BD354">
            <v>0</v>
          </cell>
          <cell r="BE354">
            <v>0</v>
          </cell>
          <cell r="BF354">
            <v>0</v>
          </cell>
          <cell r="BG354">
            <v>0</v>
          </cell>
          <cell r="BI354">
            <v>0</v>
          </cell>
          <cell r="BJ354">
            <v>0</v>
          </cell>
          <cell r="BK354">
            <v>0</v>
          </cell>
          <cell r="BL354">
            <v>0</v>
          </cell>
          <cell r="BM354">
            <v>0</v>
          </cell>
          <cell r="BN354">
            <v>0</v>
          </cell>
          <cell r="BO354">
            <v>0</v>
          </cell>
          <cell r="BR354">
            <v>0</v>
          </cell>
          <cell r="BS354">
            <v>345</v>
          </cell>
        </row>
        <row r="355">
          <cell r="A355">
            <v>346</v>
          </cell>
          <cell r="B355">
            <v>346</v>
          </cell>
          <cell r="C355" t="str">
            <v>WINTHROP</v>
          </cell>
          <cell r="D355">
            <v>17.783699022740088</v>
          </cell>
          <cell r="E355">
            <v>189050</v>
          </cell>
          <cell r="F355">
            <v>15589</v>
          </cell>
          <cell r="G355">
            <v>204639</v>
          </cell>
          <cell r="I355">
            <v>16777.388992715307</v>
          </cell>
          <cell r="J355">
            <v>0.64997666997674552</v>
          </cell>
          <cell r="K355">
            <v>15589</v>
          </cell>
          <cell r="L355">
            <v>32366.388992715307</v>
          </cell>
          <cell r="N355">
            <v>172272.61100728469</v>
          </cell>
          <cell r="P355">
            <v>1266</v>
          </cell>
          <cell r="Q355">
            <v>16777.388992715307</v>
          </cell>
          <cell r="R355">
            <v>15689</v>
          </cell>
          <cell r="S355">
            <v>33632.388992715307</v>
          </cell>
          <cell r="U355">
            <v>42667.294144827625</v>
          </cell>
          <cell r="V355">
            <v>0</v>
          </cell>
          <cell r="W355">
            <v>346</v>
          </cell>
          <cell r="X355">
            <v>17.783699022740088</v>
          </cell>
          <cell r="Y355">
            <v>189050</v>
          </cell>
          <cell r="Z355">
            <v>0</v>
          </cell>
          <cell r="AA355">
            <v>189050</v>
          </cell>
          <cell r="AB355">
            <v>15589</v>
          </cell>
          <cell r="AC355">
            <v>204639</v>
          </cell>
          <cell r="AD355">
            <v>1166</v>
          </cell>
          <cell r="AE355">
            <v>100</v>
          </cell>
          <cell r="AF355">
            <v>1266</v>
          </cell>
          <cell r="AG355">
            <v>205905</v>
          </cell>
          <cell r="AI355">
            <v>346</v>
          </cell>
          <cell r="AJ355">
            <v>346</v>
          </cell>
          <cell r="AK355" t="str">
            <v>WINTHROP</v>
          </cell>
          <cell r="AL355">
            <v>189050</v>
          </cell>
          <cell r="AM355">
            <v>170129</v>
          </cell>
          <cell r="AN355">
            <v>18921</v>
          </cell>
          <cell r="AO355">
            <v>2588</v>
          </cell>
          <cell r="AP355">
            <v>3514.75</v>
          </cell>
          <cell r="AQ355">
            <v>797.25</v>
          </cell>
          <cell r="AR355">
            <v>0</v>
          </cell>
          <cell r="AS355">
            <v>0</v>
          </cell>
          <cell r="AT355">
            <v>-8.7058551723748678</v>
          </cell>
          <cell r="AU355">
            <v>25812.294144827625</v>
          </cell>
          <cell r="AV355">
            <v>16777.388992715307</v>
          </cell>
          <cell r="AX355">
            <v>346</v>
          </cell>
          <cell r="AY355" t="str">
            <v>WINTHROP</v>
          </cell>
          <cell r="AZ355">
            <v>0</v>
          </cell>
          <cell r="BA355">
            <v>0</v>
          </cell>
          <cell r="BB355">
            <v>0</v>
          </cell>
          <cell r="BC355">
            <v>0</v>
          </cell>
          <cell r="BD355">
            <v>0</v>
          </cell>
          <cell r="BE355">
            <v>0</v>
          </cell>
          <cell r="BF355">
            <v>0</v>
          </cell>
          <cell r="BG355">
            <v>0</v>
          </cell>
          <cell r="BI355">
            <v>0</v>
          </cell>
          <cell r="BJ355">
            <v>18921</v>
          </cell>
          <cell r="BK355">
            <v>18921</v>
          </cell>
          <cell r="BL355">
            <v>0</v>
          </cell>
          <cell r="BM355">
            <v>-8.7058551723748678</v>
          </cell>
          <cell r="BN355">
            <v>-8.7058551723748678</v>
          </cell>
          <cell r="BO355">
            <v>-8.7058551723748678</v>
          </cell>
          <cell r="BR355">
            <v>0</v>
          </cell>
          <cell r="BS355">
            <v>346</v>
          </cell>
        </row>
        <row r="356">
          <cell r="A356">
            <v>347</v>
          </cell>
          <cell r="B356">
            <v>347</v>
          </cell>
          <cell r="C356" t="str">
            <v>WOBURN</v>
          </cell>
          <cell r="D356">
            <v>13.572413793103449</v>
          </cell>
          <cell r="E356">
            <v>176180</v>
          </cell>
          <cell r="F356">
            <v>11227</v>
          </cell>
          <cell r="G356">
            <v>187407</v>
          </cell>
          <cell r="I356">
            <v>-53.452033317327732</v>
          </cell>
          <cell r="J356">
            <v>-1.5379314084104038E-3</v>
          </cell>
          <cell r="K356">
            <v>11227</v>
          </cell>
          <cell r="L356">
            <v>11173.547966682672</v>
          </cell>
          <cell r="N356">
            <v>176233.45203331733</v>
          </cell>
          <cell r="P356">
            <v>14226</v>
          </cell>
          <cell r="Q356">
            <v>-53.452033317327732</v>
          </cell>
          <cell r="R356">
            <v>12120</v>
          </cell>
          <cell r="S356">
            <v>25399.547966682672</v>
          </cell>
          <cell r="U356">
            <v>60208.797966682672</v>
          </cell>
          <cell r="V356">
            <v>0</v>
          </cell>
          <cell r="W356">
            <v>347</v>
          </cell>
          <cell r="X356">
            <v>13.572413793103449</v>
          </cell>
          <cell r="Y356">
            <v>176180</v>
          </cell>
          <cell r="Z356">
            <v>0</v>
          </cell>
          <cell r="AA356">
            <v>176180</v>
          </cell>
          <cell r="AB356">
            <v>11227</v>
          </cell>
          <cell r="AC356">
            <v>187407</v>
          </cell>
          <cell r="AD356">
            <v>13333</v>
          </cell>
          <cell r="AE356">
            <v>893</v>
          </cell>
          <cell r="AF356">
            <v>14226</v>
          </cell>
          <cell r="AG356">
            <v>201633</v>
          </cell>
          <cell r="AI356">
            <v>347</v>
          </cell>
          <cell r="AJ356">
            <v>347</v>
          </cell>
          <cell r="AK356" t="str">
            <v>WOBURN</v>
          </cell>
          <cell r="AL356">
            <v>176180</v>
          </cell>
          <cell r="AM356">
            <v>199351</v>
          </cell>
          <cell r="AN356">
            <v>0</v>
          </cell>
          <cell r="AO356">
            <v>15889.75</v>
          </cell>
          <cell r="AP356">
            <v>0</v>
          </cell>
          <cell r="AQ356">
            <v>8825.5</v>
          </cell>
          <cell r="AR356">
            <v>5810.25</v>
          </cell>
          <cell r="AS356">
            <v>4283.75</v>
          </cell>
          <cell r="AT356">
            <v>-53.452033317327732</v>
          </cell>
          <cell r="AU356">
            <v>34755.797966682672</v>
          </cell>
          <cell r="AV356">
            <v>-53.452033317327732</v>
          </cell>
          <cell r="AX356">
            <v>347</v>
          </cell>
          <cell r="AY356" t="str">
            <v>WOBURN</v>
          </cell>
          <cell r="AZ356">
            <v>0</v>
          </cell>
          <cell r="BA356">
            <v>0</v>
          </cell>
          <cell r="BB356">
            <v>0</v>
          </cell>
          <cell r="BC356">
            <v>0</v>
          </cell>
          <cell r="BD356">
            <v>0</v>
          </cell>
          <cell r="BE356">
            <v>0</v>
          </cell>
          <cell r="BF356">
            <v>0</v>
          </cell>
          <cell r="BG356">
            <v>0</v>
          </cell>
          <cell r="BI356">
            <v>0</v>
          </cell>
          <cell r="BJ356">
            <v>0</v>
          </cell>
          <cell r="BK356">
            <v>0</v>
          </cell>
          <cell r="BL356">
            <v>0</v>
          </cell>
          <cell r="BM356">
            <v>-53.452033317327732</v>
          </cell>
          <cell r="BN356">
            <v>-53.452033317327732</v>
          </cell>
          <cell r="BO356">
            <v>-53.452033317327732</v>
          </cell>
          <cell r="BR356">
            <v>0</v>
          </cell>
          <cell r="BS356">
            <v>347</v>
          </cell>
        </row>
        <row r="357">
          <cell r="A357">
            <v>348</v>
          </cell>
          <cell r="B357">
            <v>348</v>
          </cell>
          <cell r="C357" t="str">
            <v>WORCESTER</v>
          </cell>
          <cell r="D357">
            <v>2024.2191966506705</v>
          </cell>
          <cell r="E357">
            <v>23006220</v>
          </cell>
          <cell r="F357">
            <v>1786823</v>
          </cell>
          <cell r="G357">
            <v>24793043</v>
          </cell>
          <cell r="I357">
            <v>297990.21276148519</v>
          </cell>
          <cell r="J357">
            <v>0.24398033952660889</v>
          </cell>
          <cell r="K357">
            <v>1786823</v>
          </cell>
          <cell r="L357">
            <v>2084813.2127614853</v>
          </cell>
          <cell r="N357">
            <v>22708229.787238516</v>
          </cell>
          <cell r="P357">
            <v>10736</v>
          </cell>
          <cell r="Q357">
            <v>297990.21276148519</v>
          </cell>
          <cell r="R357">
            <v>1787638</v>
          </cell>
          <cell r="S357">
            <v>2095549.2127614853</v>
          </cell>
          <cell r="U357">
            <v>3018928.7765142503</v>
          </cell>
          <cell r="V357">
            <v>0</v>
          </cell>
          <cell r="W357">
            <v>348</v>
          </cell>
          <cell r="X357">
            <v>2024.2191966506705</v>
          </cell>
          <cell r="Y357">
            <v>23006220</v>
          </cell>
          <cell r="Z357">
            <v>0</v>
          </cell>
          <cell r="AA357">
            <v>23006220</v>
          </cell>
          <cell r="AB357">
            <v>1786823</v>
          </cell>
          <cell r="AC357">
            <v>24793043</v>
          </cell>
          <cell r="AD357">
            <v>9921</v>
          </cell>
          <cell r="AE357">
            <v>815</v>
          </cell>
          <cell r="AF357">
            <v>10736</v>
          </cell>
          <cell r="AG357">
            <v>24803779</v>
          </cell>
          <cell r="AI357">
            <v>348</v>
          </cell>
          <cell r="AJ357">
            <v>348</v>
          </cell>
          <cell r="AK357" t="str">
            <v>WORCESTER</v>
          </cell>
          <cell r="AL357">
            <v>23006220</v>
          </cell>
          <cell r="AM357">
            <v>22670277</v>
          </cell>
          <cell r="AN357">
            <v>335943</v>
          </cell>
          <cell r="AO357">
            <v>14112.5</v>
          </cell>
          <cell r="AP357">
            <v>0</v>
          </cell>
          <cell r="AQ357">
            <v>358149</v>
          </cell>
          <cell r="AR357">
            <v>258284.25</v>
          </cell>
          <cell r="AS357">
            <v>254928.5</v>
          </cell>
          <cell r="AT357">
            <v>-47.473485749673273</v>
          </cell>
          <cell r="AU357">
            <v>1221369.7765142503</v>
          </cell>
          <cell r="AV357">
            <v>297990.21276148519</v>
          </cell>
          <cell r="AX357">
            <v>348</v>
          </cell>
          <cell r="AY357" t="str">
            <v>WORCESTER</v>
          </cell>
          <cell r="AZ357">
            <v>0</v>
          </cell>
          <cell r="BA357">
            <v>0</v>
          </cell>
          <cell r="BB357">
            <v>0</v>
          </cell>
          <cell r="BC357">
            <v>0</v>
          </cell>
          <cell r="BD357">
            <v>0</v>
          </cell>
          <cell r="BE357">
            <v>0</v>
          </cell>
          <cell r="BF357">
            <v>0</v>
          </cell>
          <cell r="BG357">
            <v>0</v>
          </cell>
          <cell r="BI357">
            <v>0</v>
          </cell>
          <cell r="BJ357">
            <v>335943</v>
          </cell>
          <cell r="BK357">
            <v>335943</v>
          </cell>
          <cell r="BL357">
            <v>0</v>
          </cell>
          <cell r="BM357">
            <v>-47.473485749673273</v>
          </cell>
          <cell r="BN357">
            <v>-47.473485749673273</v>
          </cell>
          <cell r="BO357">
            <v>-47.473485749673273</v>
          </cell>
          <cell r="BR357">
            <v>0</v>
          </cell>
          <cell r="BS357">
            <v>348</v>
          </cell>
        </row>
        <row r="358">
          <cell r="A358">
            <v>349</v>
          </cell>
          <cell r="B358">
            <v>349</v>
          </cell>
          <cell r="C358" t="str">
            <v>WORTHINGTON</v>
          </cell>
          <cell r="D358">
            <v>1</v>
          </cell>
          <cell r="E358">
            <v>11474</v>
          </cell>
          <cell r="F358">
            <v>893</v>
          </cell>
          <cell r="G358">
            <v>12367</v>
          </cell>
          <cell r="I358">
            <v>10179.359034124162</v>
          </cell>
          <cell r="J358">
            <v>0.88716742497160206</v>
          </cell>
          <cell r="K358">
            <v>893</v>
          </cell>
          <cell r="L358">
            <v>11072.359034124162</v>
          </cell>
          <cell r="N358">
            <v>1294.6409658758384</v>
          </cell>
          <cell r="P358">
            <v>0</v>
          </cell>
          <cell r="Q358">
            <v>10179.359034124162</v>
          </cell>
          <cell r="R358">
            <v>893</v>
          </cell>
          <cell r="S358">
            <v>11072.359034124162</v>
          </cell>
          <cell r="U358">
            <v>12367</v>
          </cell>
          <cell r="V358">
            <v>0</v>
          </cell>
          <cell r="W358">
            <v>349</v>
          </cell>
          <cell r="X358">
            <v>1</v>
          </cell>
          <cell r="Y358">
            <v>11474</v>
          </cell>
          <cell r="Z358">
            <v>0</v>
          </cell>
          <cell r="AA358">
            <v>11474</v>
          </cell>
          <cell r="AB358">
            <v>893</v>
          </cell>
          <cell r="AC358">
            <v>12367</v>
          </cell>
          <cell r="AD358">
            <v>0</v>
          </cell>
          <cell r="AE358">
            <v>0</v>
          </cell>
          <cell r="AF358">
            <v>0</v>
          </cell>
          <cell r="AG358">
            <v>12367</v>
          </cell>
          <cell r="AI358">
            <v>349</v>
          </cell>
          <cell r="AJ358">
            <v>349</v>
          </cell>
          <cell r="AK358" t="str">
            <v>WORTHINGTON</v>
          </cell>
          <cell r="AL358">
            <v>11474</v>
          </cell>
          <cell r="AM358">
            <v>0</v>
          </cell>
          <cell r="AN358">
            <v>11474</v>
          </cell>
          <cell r="AO358">
            <v>0</v>
          </cell>
          <cell r="AP358">
            <v>0</v>
          </cell>
          <cell r="AQ358">
            <v>0</v>
          </cell>
          <cell r="AR358">
            <v>0</v>
          </cell>
          <cell r="AS358">
            <v>0</v>
          </cell>
          <cell r="AT358">
            <v>0</v>
          </cell>
          <cell r="AU358">
            <v>11474</v>
          </cell>
          <cell r="AV358">
            <v>10179.359034124162</v>
          </cell>
          <cell r="AX358">
            <v>349</v>
          </cell>
          <cell r="AY358" t="str">
            <v>WORTHINGTON</v>
          </cell>
          <cell r="AZ358">
            <v>0</v>
          </cell>
          <cell r="BA358">
            <v>0</v>
          </cell>
          <cell r="BB358">
            <v>0</v>
          </cell>
          <cell r="BC358">
            <v>0</v>
          </cell>
          <cell r="BD358">
            <v>0</v>
          </cell>
          <cell r="BE358">
            <v>0</v>
          </cell>
          <cell r="BF358">
            <v>0</v>
          </cell>
          <cell r="BG358">
            <v>0</v>
          </cell>
          <cell r="BI358">
            <v>0</v>
          </cell>
          <cell r="BJ358">
            <v>11474</v>
          </cell>
          <cell r="BK358">
            <v>11474</v>
          </cell>
          <cell r="BL358">
            <v>0</v>
          </cell>
          <cell r="BM358">
            <v>0</v>
          </cell>
          <cell r="BN358">
            <v>0</v>
          </cell>
          <cell r="BO358">
            <v>0</v>
          </cell>
          <cell r="BQ358" t="str">
            <v>fy16</v>
          </cell>
          <cell r="BR358">
            <v>0</v>
          </cell>
          <cell r="BS358">
            <v>349</v>
          </cell>
        </row>
        <row r="359">
          <cell r="A359">
            <v>350</v>
          </cell>
          <cell r="B359">
            <v>350</v>
          </cell>
          <cell r="C359" t="str">
            <v>WRENTHAM</v>
          </cell>
          <cell r="D359">
            <v>13.110344827586207</v>
          </cell>
          <cell r="E359">
            <v>175940</v>
          </cell>
          <cell r="F359">
            <v>11707</v>
          </cell>
          <cell r="G359">
            <v>187647</v>
          </cell>
          <cell r="I359">
            <v>70626.877994454568</v>
          </cell>
          <cell r="J359">
            <v>0.80280664000886626</v>
          </cell>
          <cell r="K359">
            <v>11707</v>
          </cell>
          <cell r="L359">
            <v>82333.877994454568</v>
          </cell>
          <cell r="N359">
            <v>105313.12200554543</v>
          </cell>
          <cell r="P359">
            <v>0</v>
          </cell>
          <cell r="Q359">
            <v>70626.877994454568</v>
          </cell>
          <cell r="R359">
            <v>11707</v>
          </cell>
          <cell r="S359">
            <v>82333.877994454568</v>
          </cell>
          <cell r="U359">
            <v>99681.954957615395</v>
          </cell>
          <cell r="V359">
            <v>0</v>
          </cell>
          <cell r="W359">
            <v>350</v>
          </cell>
          <cell r="X359">
            <v>13.110344827586207</v>
          </cell>
          <cell r="Y359">
            <v>175940</v>
          </cell>
          <cell r="Z359">
            <v>0</v>
          </cell>
          <cell r="AA359">
            <v>175940</v>
          </cell>
          <cell r="AB359">
            <v>11707</v>
          </cell>
          <cell r="AC359">
            <v>187647</v>
          </cell>
          <cell r="AD359">
            <v>0</v>
          </cell>
          <cell r="AE359">
            <v>0</v>
          </cell>
          <cell r="AF359">
            <v>0</v>
          </cell>
          <cell r="AG359">
            <v>187647</v>
          </cell>
          <cell r="AI359">
            <v>350</v>
          </cell>
          <cell r="AJ359">
            <v>350</v>
          </cell>
          <cell r="AK359" t="str">
            <v>WRENTHAM</v>
          </cell>
          <cell r="AL359">
            <v>175940</v>
          </cell>
          <cell r="AM359">
            <v>96328</v>
          </cell>
          <cell r="AN359">
            <v>79612</v>
          </cell>
          <cell r="AO359">
            <v>682.25</v>
          </cell>
          <cell r="AP359">
            <v>5639.75</v>
          </cell>
          <cell r="AQ359">
            <v>1481.5</v>
          </cell>
          <cell r="AR359">
            <v>0</v>
          </cell>
          <cell r="AS359">
            <v>561.75</v>
          </cell>
          <cell r="AT359">
            <v>-2.2950423846032209</v>
          </cell>
          <cell r="AU359">
            <v>87974.954957615395</v>
          </cell>
          <cell r="AV359">
            <v>70626.877994454568</v>
          </cell>
          <cell r="AX359">
            <v>350</v>
          </cell>
          <cell r="AY359" t="str">
            <v>WRENTHAM</v>
          </cell>
          <cell r="AZ359">
            <v>0</v>
          </cell>
          <cell r="BA359">
            <v>0</v>
          </cell>
          <cell r="BB359">
            <v>0</v>
          </cell>
          <cell r="BC359">
            <v>0</v>
          </cell>
          <cell r="BD359">
            <v>0</v>
          </cell>
          <cell r="BE359">
            <v>0</v>
          </cell>
          <cell r="BF359">
            <v>0</v>
          </cell>
          <cell r="BG359">
            <v>0</v>
          </cell>
          <cell r="BI359">
            <v>0</v>
          </cell>
          <cell r="BJ359">
            <v>79612</v>
          </cell>
          <cell r="BK359">
            <v>79612</v>
          </cell>
          <cell r="BL359">
            <v>0</v>
          </cell>
          <cell r="BM359">
            <v>-2.2950423846032209</v>
          </cell>
          <cell r="BN359">
            <v>-2.2950423846032209</v>
          </cell>
          <cell r="BO359">
            <v>-2.2950423846032209</v>
          </cell>
          <cell r="BR359">
            <v>0</v>
          </cell>
          <cell r="BS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AZ360">
            <v>0</v>
          </cell>
          <cell r="BA360">
            <v>0</v>
          </cell>
          <cell r="BB360">
            <v>0</v>
          </cell>
          <cell r="BC360">
            <v>0</v>
          </cell>
          <cell r="BD360">
            <v>0</v>
          </cell>
          <cell r="BE360">
            <v>0</v>
          </cell>
          <cell r="BF360">
            <v>0</v>
          </cell>
          <cell r="BG360">
            <v>0</v>
          </cell>
          <cell r="BI360">
            <v>0</v>
          </cell>
          <cell r="BJ360">
            <v>0</v>
          </cell>
          <cell r="BK360">
            <v>0</v>
          </cell>
          <cell r="BL360">
            <v>0</v>
          </cell>
          <cell r="BM360">
            <v>0</v>
          </cell>
          <cell r="BN360">
            <v>0</v>
          </cell>
          <cell r="BO360">
            <v>0</v>
          </cell>
          <cell r="BR360">
            <v>0</v>
          </cell>
          <cell r="BS360">
            <v>351</v>
          </cell>
        </row>
        <row r="361">
          <cell r="A361">
            <v>352</v>
          </cell>
          <cell r="B361">
            <v>352</v>
          </cell>
          <cell r="C361" t="str">
            <v>DEVENS</v>
          </cell>
          <cell r="D361">
            <v>4</v>
          </cell>
          <cell r="E361">
            <v>43023</v>
          </cell>
          <cell r="F361">
            <v>2679</v>
          </cell>
          <cell r="G361">
            <v>45702</v>
          </cell>
          <cell r="I361">
            <v>25407.882999212052</v>
          </cell>
          <cell r="J361">
            <v>0.88022670948004189</v>
          </cell>
          <cell r="K361">
            <v>2679</v>
          </cell>
          <cell r="L361">
            <v>28086.882999212052</v>
          </cell>
          <cell r="N361">
            <v>17615.117000787948</v>
          </cell>
          <cell r="P361">
            <v>15234</v>
          </cell>
          <cell r="Q361">
            <v>25407.882999212052</v>
          </cell>
          <cell r="R361">
            <v>3572</v>
          </cell>
          <cell r="S361">
            <v>43320.882999212052</v>
          </cell>
          <cell r="U361">
            <v>46778.157948025371</v>
          </cell>
          <cell r="V361">
            <v>0</v>
          </cell>
          <cell r="W361">
            <v>352</v>
          </cell>
          <cell r="X361">
            <v>4</v>
          </cell>
          <cell r="Y361">
            <v>43023</v>
          </cell>
          <cell r="Z361">
            <v>0</v>
          </cell>
          <cell r="AA361">
            <v>43023</v>
          </cell>
          <cell r="AB361">
            <v>2679</v>
          </cell>
          <cell r="AC361">
            <v>45702</v>
          </cell>
          <cell r="AD361">
            <v>14341</v>
          </cell>
          <cell r="AE361">
            <v>893</v>
          </cell>
          <cell r="AF361">
            <v>15234</v>
          </cell>
          <cell r="AG361">
            <v>60936</v>
          </cell>
          <cell r="AI361">
            <v>352</v>
          </cell>
          <cell r="AJ361">
            <v>352</v>
          </cell>
          <cell r="AK361" t="str">
            <v>DEVENS</v>
          </cell>
          <cell r="AL361">
            <v>43023</v>
          </cell>
          <cell r="AM361">
            <v>14383</v>
          </cell>
          <cell r="AN361">
            <v>28640</v>
          </cell>
          <cell r="AO361">
            <v>176</v>
          </cell>
          <cell r="AP361">
            <v>49.75</v>
          </cell>
          <cell r="AQ361">
            <v>0</v>
          </cell>
          <cell r="AR361">
            <v>0</v>
          </cell>
          <cell r="AS361">
            <v>0</v>
          </cell>
          <cell r="AT361">
            <v>-0.59205197462836168</v>
          </cell>
          <cell r="AU361">
            <v>28865.157948025371</v>
          </cell>
          <cell r="AV361">
            <v>25407.882999212052</v>
          </cell>
          <cell r="AX361">
            <v>352</v>
          </cell>
          <cell r="AY361" t="str">
            <v>DEVENS</v>
          </cell>
          <cell r="AZ361">
            <v>0</v>
          </cell>
          <cell r="BA361">
            <v>0</v>
          </cell>
          <cell r="BB361">
            <v>0</v>
          </cell>
          <cell r="BC361">
            <v>0</v>
          </cell>
          <cell r="BD361">
            <v>0</v>
          </cell>
          <cell r="BE361">
            <v>0</v>
          </cell>
          <cell r="BF361">
            <v>0</v>
          </cell>
          <cell r="BG361">
            <v>0</v>
          </cell>
          <cell r="BI361">
            <v>0</v>
          </cell>
          <cell r="BJ361">
            <v>28640</v>
          </cell>
          <cell r="BK361">
            <v>28640</v>
          </cell>
          <cell r="BL361">
            <v>0</v>
          </cell>
          <cell r="BM361">
            <v>-0.59205197462836168</v>
          </cell>
          <cell r="BN361">
            <v>-0.59205197462836168</v>
          </cell>
          <cell r="BO361">
            <v>-0.59205197462836168</v>
          </cell>
          <cell r="BR361">
            <v>0</v>
          </cell>
          <cell r="BS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AZ362">
            <v>0</v>
          </cell>
          <cell r="BA362">
            <v>0</v>
          </cell>
          <cell r="BB362">
            <v>0</v>
          </cell>
          <cell r="BC362">
            <v>0</v>
          </cell>
          <cell r="BD362">
            <v>0</v>
          </cell>
          <cell r="BE362">
            <v>0</v>
          </cell>
          <cell r="BF362">
            <v>0</v>
          </cell>
          <cell r="BG362">
            <v>0</v>
          </cell>
          <cell r="BI362">
            <v>0</v>
          </cell>
          <cell r="BJ362">
            <v>0</v>
          </cell>
          <cell r="BK362">
            <v>0</v>
          </cell>
          <cell r="BL362">
            <v>0</v>
          </cell>
          <cell r="BM362">
            <v>0</v>
          </cell>
          <cell r="BN362">
            <v>0</v>
          </cell>
          <cell r="BO362">
            <v>0</v>
          </cell>
          <cell r="BQ362" t="str">
            <v>fy13</v>
          </cell>
          <cell r="BR362">
            <v>0</v>
          </cell>
          <cell r="BS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AZ363">
            <v>0</v>
          </cell>
          <cell r="BA363">
            <v>0</v>
          </cell>
          <cell r="BB363">
            <v>0</v>
          </cell>
          <cell r="BC363">
            <v>0</v>
          </cell>
          <cell r="BD363">
            <v>0</v>
          </cell>
          <cell r="BE363">
            <v>0</v>
          </cell>
          <cell r="BF363">
            <v>0</v>
          </cell>
          <cell r="BG363">
            <v>0</v>
          </cell>
          <cell r="BI363">
            <v>0</v>
          </cell>
          <cell r="BJ363">
            <v>0</v>
          </cell>
          <cell r="BK363">
            <v>0</v>
          </cell>
          <cell r="BL363">
            <v>0</v>
          </cell>
          <cell r="BM363">
            <v>0</v>
          </cell>
          <cell r="BN363">
            <v>0</v>
          </cell>
          <cell r="BO363">
            <v>0</v>
          </cell>
          <cell r="BR363">
            <v>0</v>
          </cell>
          <cell r="BS363">
            <v>406</v>
          </cell>
        </row>
        <row r="364">
          <cell r="A364">
            <v>600</v>
          </cell>
          <cell r="B364">
            <v>701</v>
          </cell>
          <cell r="C364" t="str">
            <v>ACTON BOXBOROUGH</v>
          </cell>
          <cell r="D364">
            <v>28</v>
          </cell>
          <cell r="E364">
            <v>367866</v>
          </cell>
          <cell r="F364">
            <v>25004</v>
          </cell>
          <cell r="G364">
            <v>392870</v>
          </cell>
          <cell r="I364">
            <v>17954.49434657528</v>
          </cell>
          <cell r="J364">
            <v>0.33170130978274442</v>
          </cell>
          <cell r="K364">
            <v>25004</v>
          </cell>
          <cell r="L364">
            <v>42958.49434657528</v>
          </cell>
          <cell r="N364">
            <v>349911.50565342471</v>
          </cell>
          <cell r="P364">
            <v>0</v>
          </cell>
          <cell r="Q364">
            <v>17954.49434657528</v>
          </cell>
          <cell r="R364">
            <v>25004</v>
          </cell>
          <cell r="S364">
            <v>42958.49434657528</v>
          </cell>
          <cell r="U364">
            <v>79132.5</v>
          </cell>
          <cell r="V364">
            <v>0</v>
          </cell>
          <cell r="W364">
            <v>600</v>
          </cell>
          <cell r="X364">
            <v>28</v>
          </cell>
          <cell r="Y364">
            <v>367866</v>
          </cell>
          <cell r="Z364">
            <v>0</v>
          </cell>
          <cell r="AA364">
            <v>367866</v>
          </cell>
          <cell r="AB364">
            <v>25004</v>
          </cell>
          <cell r="AC364">
            <v>392870</v>
          </cell>
          <cell r="AD364">
            <v>0</v>
          </cell>
          <cell r="AE364">
            <v>0</v>
          </cell>
          <cell r="AF364">
            <v>0</v>
          </cell>
          <cell r="AG364">
            <v>392870</v>
          </cell>
          <cell r="AI364">
            <v>600</v>
          </cell>
          <cell r="AJ364">
            <v>701</v>
          </cell>
          <cell r="AK364" t="str">
            <v>ACTON BOXBOROUGH</v>
          </cell>
          <cell r="AL364">
            <v>367866</v>
          </cell>
          <cell r="AM364">
            <v>347628</v>
          </cell>
          <cell r="AN364">
            <v>20238</v>
          </cell>
          <cell r="AO364">
            <v>0</v>
          </cell>
          <cell r="AP364">
            <v>6499.75</v>
          </cell>
          <cell r="AQ364">
            <v>18565</v>
          </cell>
          <cell r="AR364">
            <v>0</v>
          </cell>
          <cell r="AS364">
            <v>8825.75</v>
          </cell>
          <cell r="AT364">
            <v>0</v>
          </cell>
          <cell r="AU364">
            <v>54128.5</v>
          </cell>
          <cell r="AV364">
            <v>17954.49434657528</v>
          </cell>
          <cell r="AX364">
            <v>600</v>
          </cell>
          <cell r="AY364" t="str">
            <v>ACTON BOXBOROUGH</v>
          </cell>
          <cell r="AZ364">
            <v>0</v>
          </cell>
          <cell r="BA364">
            <v>0</v>
          </cell>
          <cell r="BB364">
            <v>0</v>
          </cell>
          <cell r="BC364">
            <v>0</v>
          </cell>
          <cell r="BD364">
            <v>0</v>
          </cell>
          <cell r="BE364">
            <v>0</v>
          </cell>
          <cell r="BF364">
            <v>0</v>
          </cell>
          <cell r="BG364">
            <v>0</v>
          </cell>
          <cell r="BI364">
            <v>0</v>
          </cell>
          <cell r="BJ364">
            <v>20238</v>
          </cell>
          <cell r="BK364">
            <v>20238</v>
          </cell>
          <cell r="BL364">
            <v>0</v>
          </cell>
          <cell r="BM364">
            <v>0</v>
          </cell>
          <cell r="BN364">
            <v>0</v>
          </cell>
          <cell r="BO364">
            <v>0</v>
          </cell>
          <cell r="BQ364" t="str">
            <v>fy15</v>
          </cell>
          <cell r="BR364">
            <v>0</v>
          </cell>
          <cell r="BS364">
            <v>600</v>
          </cell>
        </row>
        <row r="365">
          <cell r="A365">
            <v>603</v>
          </cell>
          <cell r="B365">
            <v>702</v>
          </cell>
          <cell r="C365" t="str">
            <v>ADAMS CHESHIRE</v>
          </cell>
          <cell r="D365">
            <v>74.765100671140942</v>
          </cell>
          <cell r="E365">
            <v>887677</v>
          </cell>
          <cell r="F365">
            <v>63193</v>
          </cell>
          <cell r="G365">
            <v>950870</v>
          </cell>
          <cell r="I365">
            <v>138010.08428713668</v>
          </cell>
          <cell r="J365">
            <v>0.55231363710596637</v>
          </cell>
          <cell r="K365">
            <v>63193</v>
          </cell>
          <cell r="L365">
            <v>201203.08428713668</v>
          </cell>
          <cell r="N365">
            <v>749666.91571286332</v>
          </cell>
          <cell r="P365">
            <v>53748</v>
          </cell>
          <cell r="Q365">
            <v>138010.08428713668</v>
          </cell>
          <cell r="R365">
            <v>66765</v>
          </cell>
          <cell r="S365">
            <v>254951.08428713668</v>
          </cell>
          <cell r="U365">
            <v>366817.29313353018</v>
          </cell>
          <cell r="V365">
            <v>0</v>
          </cell>
          <cell r="W365">
            <v>603</v>
          </cell>
          <cell r="X365">
            <v>74.765100671140942</v>
          </cell>
          <cell r="Y365">
            <v>887677</v>
          </cell>
          <cell r="Z365">
            <v>0</v>
          </cell>
          <cell r="AA365">
            <v>887677</v>
          </cell>
          <cell r="AB365">
            <v>63193</v>
          </cell>
          <cell r="AC365">
            <v>950870</v>
          </cell>
          <cell r="AD365">
            <v>50176</v>
          </cell>
          <cell r="AE365">
            <v>3572</v>
          </cell>
          <cell r="AF365">
            <v>53748</v>
          </cell>
          <cell r="AG365">
            <v>1004618</v>
          </cell>
          <cell r="AI365">
            <v>603</v>
          </cell>
          <cell r="AJ365">
            <v>702</v>
          </cell>
          <cell r="AK365" t="str">
            <v>ADAMS CHESHIRE</v>
          </cell>
          <cell r="AL365">
            <v>887677</v>
          </cell>
          <cell r="AM365">
            <v>732084</v>
          </cell>
          <cell r="AN365">
            <v>155593</v>
          </cell>
          <cell r="AO365">
            <v>8013.5</v>
          </cell>
          <cell r="AP365">
            <v>0</v>
          </cell>
          <cell r="AQ365">
            <v>34522</v>
          </cell>
          <cell r="AR365">
            <v>0</v>
          </cell>
          <cell r="AS365">
            <v>51774.75</v>
          </cell>
          <cell r="AT365">
            <v>-26.956866469794477</v>
          </cell>
          <cell r="AU365">
            <v>249876.29313353021</v>
          </cell>
          <cell r="AV365">
            <v>138010.08428713668</v>
          </cell>
          <cell r="AX365">
            <v>603</v>
          </cell>
          <cell r="AY365" t="str">
            <v>ADAMS CHESHIRE</v>
          </cell>
          <cell r="AZ365">
            <v>0</v>
          </cell>
          <cell r="BA365">
            <v>0</v>
          </cell>
          <cell r="BB365">
            <v>0</v>
          </cell>
          <cell r="BC365">
            <v>0</v>
          </cell>
          <cell r="BD365">
            <v>0</v>
          </cell>
          <cell r="BE365">
            <v>0</v>
          </cell>
          <cell r="BF365">
            <v>0</v>
          </cell>
          <cell r="BG365">
            <v>0</v>
          </cell>
          <cell r="BI365">
            <v>0</v>
          </cell>
          <cell r="BJ365">
            <v>155593</v>
          </cell>
          <cell r="BK365">
            <v>155593</v>
          </cell>
          <cell r="BL365">
            <v>0</v>
          </cell>
          <cell r="BM365">
            <v>-26.956866469794477</v>
          </cell>
          <cell r="BN365">
            <v>-26.956866469794477</v>
          </cell>
          <cell r="BO365">
            <v>-26.956866469794477</v>
          </cell>
          <cell r="BR365">
            <v>0</v>
          </cell>
          <cell r="BS365">
            <v>603</v>
          </cell>
        </row>
        <row r="366">
          <cell r="A366">
            <v>605</v>
          </cell>
          <cell r="B366">
            <v>703</v>
          </cell>
          <cell r="C366" t="str">
            <v>AMHERST PELHAM</v>
          </cell>
          <cell r="D366">
            <v>87.707131872356797</v>
          </cell>
          <cell r="E366">
            <v>1325629</v>
          </cell>
          <cell r="F366">
            <v>73538</v>
          </cell>
          <cell r="G366">
            <v>1399167</v>
          </cell>
          <cell r="I366">
            <v>224913.98766420368</v>
          </cell>
          <cell r="J366">
            <v>0.67087045171555182</v>
          </cell>
          <cell r="K366">
            <v>73538</v>
          </cell>
          <cell r="L366">
            <v>298451.98766420368</v>
          </cell>
          <cell r="N366">
            <v>1100715.0123357964</v>
          </cell>
          <cell r="P366">
            <v>82252</v>
          </cell>
          <cell r="Q366">
            <v>224913.98766420368</v>
          </cell>
          <cell r="R366">
            <v>77985</v>
          </cell>
          <cell r="S366">
            <v>380703.98766420368</v>
          </cell>
          <cell r="U366">
            <v>491046.95920732984</v>
          </cell>
          <cell r="V366">
            <v>0</v>
          </cell>
          <cell r="W366">
            <v>605</v>
          </cell>
          <cell r="X366">
            <v>87.707131872356797</v>
          </cell>
          <cell r="Y366">
            <v>1325629</v>
          </cell>
          <cell r="Z366">
            <v>0</v>
          </cell>
          <cell r="AA366">
            <v>1325629</v>
          </cell>
          <cell r="AB366">
            <v>73538</v>
          </cell>
          <cell r="AC366">
            <v>1399167</v>
          </cell>
          <cell r="AD366">
            <v>77805</v>
          </cell>
          <cell r="AE366">
            <v>4447</v>
          </cell>
          <cell r="AF366">
            <v>82252</v>
          </cell>
          <cell r="AG366">
            <v>1481419</v>
          </cell>
          <cell r="AI366">
            <v>605</v>
          </cell>
          <cell r="AJ366">
            <v>703</v>
          </cell>
          <cell r="AK366" t="str">
            <v>AMHERST PELHAM</v>
          </cell>
          <cell r="AL366">
            <v>1325629</v>
          </cell>
          <cell r="AM366">
            <v>1072050</v>
          </cell>
          <cell r="AN366">
            <v>253579</v>
          </cell>
          <cell r="AO366">
            <v>15767.5</v>
          </cell>
          <cell r="AP366">
            <v>23242.25</v>
          </cell>
          <cell r="AQ366">
            <v>10215.75</v>
          </cell>
          <cell r="AR366">
            <v>32505.5</v>
          </cell>
          <cell r="AS366">
            <v>0</v>
          </cell>
          <cell r="AT366">
            <v>-53.040792670173687</v>
          </cell>
          <cell r="AU366">
            <v>335256.95920732984</v>
          </cell>
          <cell r="AV366">
            <v>224913.98766420368</v>
          </cell>
          <cell r="AX366">
            <v>605</v>
          </cell>
          <cell r="AY366" t="str">
            <v>AMHERST PELHAM</v>
          </cell>
          <cell r="AZ366">
            <v>0</v>
          </cell>
          <cell r="BA366">
            <v>0</v>
          </cell>
          <cell r="BB366">
            <v>0</v>
          </cell>
          <cell r="BC366">
            <v>0</v>
          </cell>
          <cell r="BD366">
            <v>0</v>
          </cell>
          <cell r="BE366">
            <v>0</v>
          </cell>
          <cell r="BF366">
            <v>0</v>
          </cell>
          <cell r="BG366">
            <v>0</v>
          </cell>
          <cell r="BI366">
            <v>0</v>
          </cell>
          <cell r="BJ366">
            <v>253579</v>
          </cell>
          <cell r="BK366">
            <v>253579</v>
          </cell>
          <cell r="BL366">
            <v>0</v>
          </cell>
          <cell r="BM366">
            <v>-53.040792670173687</v>
          </cell>
          <cell r="BN366">
            <v>-53.040792670173687</v>
          </cell>
          <cell r="BO366">
            <v>-53.040792670173687</v>
          </cell>
          <cell r="BR366">
            <v>0</v>
          </cell>
          <cell r="BS366">
            <v>605</v>
          </cell>
        </row>
        <row r="367">
          <cell r="A367">
            <v>610</v>
          </cell>
          <cell r="B367">
            <v>704</v>
          </cell>
          <cell r="C367" t="str">
            <v>ASHBURNHAM WESTMINSTER</v>
          </cell>
          <cell r="D367">
            <v>10.498281786941581</v>
          </cell>
          <cell r="E367">
            <v>110208</v>
          </cell>
          <cell r="F367">
            <v>9375</v>
          </cell>
          <cell r="G367">
            <v>119583</v>
          </cell>
          <cell r="I367">
            <v>0</v>
          </cell>
          <cell r="J367">
            <v>0</v>
          </cell>
          <cell r="K367">
            <v>9375</v>
          </cell>
          <cell r="L367">
            <v>9375</v>
          </cell>
          <cell r="N367">
            <v>110208</v>
          </cell>
          <cell r="P367">
            <v>0</v>
          </cell>
          <cell r="Q367">
            <v>0</v>
          </cell>
          <cell r="R367">
            <v>9375</v>
          </cell>
          <cell r="S367">
            <v>9375</v>
          </cell>
          <cell r="U367">
            <v>23002.25</v>
          </cell>
          <cell r="V367">
            <v>0</v>
          </cell>
          <cell r="W367">
            <v>610</v>
          </cell>
          <cell r="X367">
            <v>10.498281786941581</v>
          </cell>
          <cell r="Y367">
            <v>110208</v>
          </cell>
          <cell r="Z367">
            <v>0</v>
          </cell>
          <cell r="AA367">
            <v>110208</v>
          </cell>
          <cell r="AB367">
            <v>9375</v>
          </cell>
          <cell r="AC367">
            <v>119583</v>
          </cell>
          <cell r="AD367">
            <v>0</v>
          </cell>
          <cell r="AE367">
            <v>0</v>
          </cell>
          <cell r="AF367">
            <v>0</v>
          </cell>
          <cell r="AG367">
            <v>119583</v>
          </cell>
          <cell r="AI367">
            <v>610</v>
          </cell>
          <cell r="AJ367">
            <v>704</v>
          </cell>
          <cell r="AK367" t="str">
            <v>ASHBURNHAM WESTMINSTER</v>
          </cell>
          <cell r="AL367">
            <v>110208</v>
          </cell>
          <cell r="AM367">
            <v>114209</v>
          </cell>
          <cell r="AN367">
            <v>0</v>
          </cell>
          <cell r="AO367">
            <v>0</v>
          </cell>
          <cell r="AP367">
            <v>0</v>
          </cell>
          <cell r="AQ367">
            <v>3475.5</v>
          </cell>
          <cell r="AR367">
            <v>10151.75</v>
          </cell>
          <cell r="AS367">
            <v>0</v>
          </cell>
          <cell r="AT367">
            <v>0</v>
          </cell>
          <cell r="AU367">
            <v>13627.25</v>
          </cell>
          <cell r="AV367">
            <v>0</v>
          </cell>
          <cell r="AX367">
            <v>610</v>
          </cell>
          <cell r="AY367" t="str">
            <v>ASHBURNHAM WESTMINSTER</v>
          </cell>
          <cell r="AZ367">
            <v>0</v>
          </cell>
          <cell r="BA367">
            <v>0</v>
          </cell>
          <cell r="BB367">
            <v>0</v>
          </cell>
          <cell r="BC367">
            <v>0</v>
          </cell>
          <cell r="BD367">
            <v>0</v>
          </cell>
          <cell r="BE367">
            <v>0</v>
          </cell>
          <cell r="BF367">
            <v>0</v>
          </cell>
          <cell r="BG367">
            <v>0</v>
          </cell>
          <cell r="BI367">
            <v>0</v>
          </cell>
          <cell r="BJ367">
            <v>0</v>
          </cell>
          <cell r="BK367">
            <v>0</v>
          </cell>
          <cell r="BL367">
            <v>0</v>
          </cell>
          <cell r="BM367">
            <v>0</v>
          </cell>
          <cell r="BN367">
            <v>0</v>
          </cell>
          <cell r="BO367">
            <v>0</v>
          </cell>
          <cell r="BR367">
            <v>0</v>
          </cell>
          <cell r="BS367">
            <v>610</v>
          </cell>
        </row>
        <row r="368">
          <cell r="A368">
            <v>615</v>
          </cell>
          <cell r="B368">
            <v>705</v>
          </cell>
          <cell r="C368" t="str">
            <v>ATHOL ROYALSTON</v>
          </cell>
          <cell r="D368">
            <v>4.99137313860252</v>
          </cell>
          <cell r="E368">
            <v>49312</v>
          </cell>
          <cell r="F368">
            <v>4451</v>
          </cell>
          <cell r="G368">
            <v>53763</v>
          </cell>
          <cell r="I368">
            <v>35793.656927904252</v>
          </cell>
          <cell r="J368">
            <v>0.88716742497160195</v>
          </cell>
          <cell r="K368">
            <v>4451</v>
          </cell>
          <cell r="L368">
            <v>40244.656927904252</v>
          </cell>
          <cell r="N368">
            <v>13518.343072095748</v>
          </cell>
          <cell r="P368">
            <v>0</v>
          </cell>
          <cell r="Q368">
            <v>35793.656927904252</v>
          </cell>
          <cell r="R368">
            <v>4451</v>
          </cell>
          <cell r="S368">
            <v>40244.656927904252</v>
          </cell>
          <cell r="U368">
            <v>44797</v>
          </cell>
          <cell r="V368">
            <v>0</v>
          </cell>
          <cell r="W368">
            <v>615</v>
          </cell>
          <cell r="X368">
            <v>4.99137313860252</v>
          </cell>
          <cell r="Y368">
            <v>49312</v>
          </cell>
          <cell r="Z368">
            <v>0</v>
          </cell>
          <cell r="AA368">
            <v>49312</v>
          </cell>
          <cell r="AB368">
            <v>4451</v>
          </cell>
          <cell r="AC368">
            <v>53763</v>
          </cell>
          <cell r="AD368">
            <v>0</v>
          </cell>
          <cell r="AE368">
            <v>0</v>
          </cell>
          <cell r="AF368">
            <v>0</v>
          </cell>
          <cell r="AG368">
            <v>53763</v>
          </cell>
          <cell r="AI368">
            <v>615</v>
          </cell>
          <cell r="AJ368">
            <v>705</v>
          </cell>
          <cell r="AK368" t="str">
            <v>ATHOL ROYALSTON</v>
          </cell>
          <cell r="AL368">
            <v>49312</v>
          </cell>
          <cell r="AM368">
            <v>8966</v>
          </cell>
          <cell r="AN368">
            <v>40346</v>
          </cell>
          <cell r="AO368">
            <v>0</v>
          </cell>
          <cell r="AP368">
            <v>0</v>
          </cell>
          <cell r="AQ368">
            <v>0</v>
          </cell>
          <cell r="AR368">
            <v>0</v>
          </cell>
          <cell r="AS368">
            <v>0</v>
          </cell>
          <cell r="AT368">
            <v>0</v>
          </cell>
          <cell r="AU368">
            <v>40346</v>
          </cell>
          <cell r="AV368">
            <v>35793.656927904252</v>
          </cell>
          <cell r="AX368">
            <v>615</v>
          </cell>
          <cell r="AY368" t="str">
            <v>ATHOL ROYALSTON</v>
          </cell>
          <cell r="AZ368">
            <v>0</v>
          </cell>
          <cell r="BA368">
            <v>0</v>
          </cell>
          <cell r="BB368">
            <v>0</v>
          </cell>
          <cell r="BC368">
            <v>0</v>
          </cell>
          <cell r="BD368">
            <v>0</v>
          </cell>
          <cell r="BE368">
            <v>0</v>
          </cell>
          <cell r="BF368">
            <v>0</v>
          </cell>
          <cell r="BG368">
            <v>0</v>
          </cell>
          <cell r="BI368">
            <v>0</v>
          </cell>
          <cell r="BJ368">
            <v>40346</v>
          </cell>
          <cell r="BK368">
            <v>40346</v>
          </cell>
          <cell r="BL368">
            <v>0</v>
          </cell>
          <cell r="BM368">
            <v>0</v>
          </cell>
          <cell r="BN368">
            <v>0</v>
          </cell>
          <cell r="BO368">
            <v>0</v>
          </cell>
          <cell r="BR368">
            <v>0</v>
          </cell>
          <cell r="BS368">
            <v>615</v>
          </cell>
        </row>
        <row r="369">
          <cell r="A369">
            <v>616</v>
          </cell>
          <cell r="B369">
            <v>616</v>
          </cell>
          <cell r="C369" t="str">
            <v>AYER SHIRLEY</v>
          </cell>
          <cell r="D369">
            <v>75.628132642952224</v>
          </cell>
          <cell r="E369">
            <v>888729</v>
          </cell>
          <cell r="F369">
            <v>65696</v>
          </cell>
          <cell r="G369">
            <v>954425</v>
          </cell>
          <cell r="I369">
            <v>2366.0755223992624</v>
          </cell>
          <cell r="J369">
            <v>3.8831729440425108E-2</v>
          </cell>
          <cell r="K369">
            <v>65696</v>
          </cell>
          <cell r="L369">
            <v>68062.07552239926</v>
          </cell>
          <cell r="N369">
            <v>886362.92447760073</v>
          </cell>
          <cell r="P369">
            <v>25930</v>
          </cell>
          <cell r="Q369">
            <v>2366.0755223992624</v>
          </cell>
          <cell r="R369">
            <v>67482</v>
          </cell>
          <cell r="S369">
            <v>93992.07552239926</v>
          </cell>
          <cell r="U369">
            <v>152557.5</v>
          </cell>
          <cell r="V369">
            <v>0</v>
          </cell>
          <cell r="W369">
            <v>616</v>
          </cell>
          <cell r="X369">
            <v>75.628132642952224</v>
          </cell>
          <cell r="Y369">
            <v>888729</v>
          </cell>
          <cell r="Z369">
            <v>0</v>
          </cell>
          <cell r="AA369">
            <v>888729</v>
          </cell>
          <cell r="AB369">
            <v>65696</v>
          </cell>
          <cell r="AC369">
            <v>954425</v>
          </cell>
          <cell r="AD369">
            <v>24144</v>
          </cell>
          <cell r="AE369">
            <v>1786</v>
          </cell>
          <cell r="AF369">
            <v>25930</v>
          </cell>
          <cell r="AG369">
            <v>980355</v>
          </cell>
          <cell r="AI369">
            <v>616</v>
          </cell>
          <cell r="AJ369">
            <v>616</v>
          </cell>
          <cell r="AK369" t="str">
            <v>AYER SHIRLEY</v>
          </cell>
          <cell r="AL369">
            <v>888729</v>
          </cell>
          <cell r="AM369">
            <v>886062</v>
          </cell>
          <cell r="AN369">
            <v>2667</v>
          </cell>
          <cell r="AO369">
            <v>0</v>
          </cell>
          <cell r="AP369">
            <v>15415.25</v>
          </cell>
          <cell r="AQ369">
            <v>0</v>
          </cell>
          <cell r="AR369">
            <v>23221.5</v>
          </cell>
          <cell r="AS369">
            <v>19627.75</v>
          </cell>
          <cell r="AT369">
            <v>0</v>
          </cell>
          <cell r="AU369">
            <v>60931.5</v>
          </cell>
          <cell r="AV369">
            <v>2366.0755223992624</v>
          </cell>
          <cell r="AX369">
            <v>616</v>
          </cell>
          <cell r="AY369" t="str">
            <v>AYER SHIRLEY</v>
          </cell>
          <cell r="AZ369">
            <v>0</v>
          </cell>
          <cell r="BA369">
            <v>0</v>
          </cell>
          <cell r="BB369">
            <v>0</v>
          </cell>
          <cell r="BC369">
            <v>0</v>
          </cell>
          <cell r="BD369">
            <v>0</v>
          </cell>
          <cell r="BE369">
            <v>0</v>
          </cell>
          <cell r="BF369">
            <v>0</v>
          </cell>
          <cell r="BG369">
            <v>0</v>
          </cell>
          <cell r="BI369">
            <v>0</v>
          </cell>
          <cell r="BJ369">
            <v>2667</v>
          </cell>
          <cell r="BK369">
            <v>2667</v>
          </cell>
          <cell r="BL369">
            <v>0</v>
          </cell>
          <cell r="BM369">
            <v>0</v>
          </cell>
          <cell r="BN369">
            <v>0</v>
          </cell>
          <cell r="BO369">
            <v>0</v>
          </cell>
          <cell r="BQ369" t="str">
            <v>fy12</v>
          </cell>
          <cell r="BR369">
            <v>0</v>
          </cell>
          <cell r="BS369">
            <v>616</v>
          </cell>
        </row>
        <row r="370">
          <cell r="A370">
            <v>618</v>
          </cell>
          <cell r="B370">
            <v>706</v>
          </cell>
          <cell r="C370" t="str">
            <v>BERKSHIRE HILLS</v>
          </cell>
          <cell r="D370">
            <v>0.27516778523489932</v>
          </cell>
          <cell r="E370">
            <v>4889</v>
          </cell>
          <cell r="F370">
            <v>246</v>
          </cell>
          <cell r="G370">
            <v>5135</v>
          </cell>
          <cell r="I370">
            <v>4337.3615406861618</v>
          </cell>
          <cell r="J370">
            <v>0.8494220887512679</v>
          </cell>
          <cell r="K370">
            <v>246</v>
          </cell>
          <cell r="L370">
            <v>4583.3615406861618</v>
          </cell>
          <cell r="N370">
            <v>551.63845931383821</v>
          </cell>
          <cell r="P370">
            <v>0</v>
          </cell>
          <cell r="Q370">
            <v>4337.3615406861618</v>
          </cell>
          <cell r="R370">
            <v>246</v>
          </cell>
          <cell r="S370">
            <v>4583.3615406861618</v>
          </cell>
          <cell r="U370">
            <v>5352.25</v>
          </cell>
          <cell r="V370">
            <v>0</v>
          </cell>
          <cell r="W370">
            <v>618</v>
          </cell>
          <cell r="X370">
            <v>0.27516778523489932</v>
          </cell>
          <cell r="Y370">
            <v>4889</v>
          </cell>
          <cell r="Z370">
            <v>0</v>
          </cell>
          <cell r="AA370">
            <v>4889</v>
          </cell>
          <cell r="AB370">
            <v>246</v>
          </cell>
          <cell r="AC370">
            <v>5135</v>
          </cell>
          <cell r="AD370">
            <v>0</v>
          </cell>
          <cell r="AE370">
            <v>0</v>
          </cell>
          <cell r="AF370">
            <v>0</v>
          </cell>
          <cell r="AG370">
            <v>5135</v>
          </cell>
          <cell r="AI370">
            <v>618</v>
          </cell>
          <cell r="AJ370">
            <v>706</v>
          </cell>
          <cell r="AK370" t="str">
            <v>BERKSHIRE HILLS</v>
          </cell>
          <cell r="AL370">
            <v>4889</v>
          </cell>
          <cell r="AM370">
            <v>0</v>
          </cell>
          <cell r="AN370">
            <v>4889</v>
          </cell>
          <cell r="AO370">
            <v>0</v>
          </cell>
          <cell r="AP370">
            <v>0</v>
          </cell>
          <cell r="AQ370">
            <v>0</v>
          </cell>
          <cell r="AR370">
            <v>217.25</v>
          </cell>
          <cell r="AS370">
            <v>0</v>
          </cell>
          <cell r="AT370">
            <v>0</v>
          </cell>
          <cell r="AU370">
            <v>5106.25</v>
          </cell>
          <cell r="AV370">
            <v>4337.3615406861618</v>
          </cell>
          <cell r="AX370">
            <v>618</v>
          </cell>
          <cell r="AY370" t="str">
            <v>BERKSHIRE HILLS</v>
          </cell>
          <cell r="AZ370">
            <v>0</v>
          </cell>
          <cell r="BA370">
            <v>0</v>
          </cell>
          <cell r="BB370">
            <v>0</v>
          </cell>
          <cell r="BC370">
            <v>0</v>
          </cell>
          <cell r="BD370">
            <v>0</v>
          </cell>
          <cell r="BE370">
            <v>0</v>
          </cell>
          <cell r="BF370">
            <v>0</v>
          </cell>
          <cell r="BG370">
            <v>0</v>
          </cell>
          <cell r="BI370">
            <v>0</v>
          </cell>
          <cell r="BJ370">
            <v>4889</v>
          </cell>
          <cell r="BK370">
            <v>4889</v>
          </cell>
          <cell r="BL370">
            <v>0</v>
          </cell>
          <cell r="BM370">
            <v>0</v>
          </cell>
          <cell r="BN370">
            <v>0</v>
          </cell>
          <cell r="BO370">
            <v>0</v>
          </cell>
          <cell r="BR370">
            <v>0</v>
          </cell>
          <cell r="BS370">
            <v>618</v>
          </cell>
        </row>
        <row r="371">
          <cell r="A371">
            <v>620</v>
          </cell>
          <cell r="B371">
            <v>707</v>
          </cell>
          <cell r="C371" t="str">
            <v>BERLIN BOYLSTON</v>
          </cell>
          <cell r="D371">
            <v>21.905723905723907</v>
          </cell>
          <cell r="E371">
            <v>293798</v>
          </cell>
          <cell r="F371">
            <v>19240</v>
          </cell>
          <cell r="G371">
            <v>313038</v>
          </cell>
          <cell r="I371">
            <v>0</v>
          </cell>
          <cell r="J371">
            <v>0</v>
          </cell>
          <cell r="K371">
            <v>19240</v>
          </cell>
          <cell r="L371">
            <v>19240</v>
          </cell>
          <cell r="N371">
            <v>293798</v>
          </cell>
          <cell r="P371">
            <v>0</v>
          </cell>
          <cell r="Q371">
            <v>0</v>
          </cell>
          <cell r="R371">
            <v>19240</v>
          </cell>
          <cell r="S371">
            <v>19240</v>
          </cell>
          <cell r="U371">
            <v>77946.5</v>
          </cell>
          <cell r="V371">
            <v>0</v>
          </cell>
          <cell r="W371">
            <v>620</v>
          </cell>
          <cell r="X371">
            <v>21.905723905723907</v>
          </cell>
          <cell r="Y371">
            <v>293798</v>
          </cell>
          <cell r="Z371">
            <v>0</v>
          </cell>
          <cell r="AA371">
            <v>293798</v>
          </cell>
          <cell r="AB371">
            <v>19240</v>
          </cell>
          <cell r="AC371">
            <v>313038</v>
          </cell>
          <cell r="AD371">
            <v>0</v>
          </cell>
          <cell r="AE371">
            <v>0</v>
          </cell>
          <cell r="AF371">
            <v>0</v>
          </cell>
          <cell r="AG371">
            <v>313038</v>
          </cell>
          <cell r="AI371">
            <v>620</v>
          </cell>
          <cell r="AJ371">
            <v>707</v>
          </cell>
          <cell r="AK371" t="str">
            <v>BERLIN BOYLSTON</v>
          </cell>
          <cell r="AL371">
            <v>293798</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AZ371">
            <v>0</v>
          </cell>
          <cell r="BA371">
            <v>0</v>
          </cell>
          <cell r="BB371">
            <v>0</v>
          </cell>
          <cell r="BC371">
            <v>0</v>
          </cell>
          <cell r="BD371">
            <v>0</v>
          </cell>
          <cell r="BE371">
            <v>0</v>
          </cell>
          <cell r="BF371">
            <v>0</v>
          </cell>
          <cell r="BG371">
            <v>0</v>
          </cell>
          <cell r="BI371">
            <v>0</v>
          </cell>
          <cell r="BJ371">
            <v>0</v>
          </cell>
          <cell r="BK371">
            <v>0</v>
          </cell>
          <cell r="BL371">
            <v>0</v>
          </cell>
          <cell r="BM371">
            <v>0</v>
          </cell>
          <cell r="BN371">
            <v>0</v>
          </cell>
          <cell r="BO371">
            <v>0</v>
          </cell>
          <cell r="BQ371" t="str">
            <v>fy14</v>
          </cell>
          <cell r="BR371">
            <v>0</v>
          </cell>
          <cell r="BS371">
            <v>620</v>
          </cell>
        </row>
        <row r="372">
          <cell r="A372">
            <v>622</v>
          </cell>
          <cell r="B372">
            <v>765</v>
          </cell>
          <cell r="C372" t="str">
            <v>BLACKSTONE MILLVILLE</v>
          </cell>
          <cell r="D372">
            <v>0</v>
          </cell>
          <cell r="E372">
            <v>0</v>
          </cell>
          <cell r="F372">
            <v>0</v>
          </cell>
          <cell r="G372">
            <v>0</v>
          </cell>
          <cell r="I372">
            <v>-0.23127030258916648</v>
          </cell>
          <cell r="J372">
            <v>-3.3752859051895947E-3</v>
          </cell>
          <cell r="K372">
            <v>0</v>
          </cell>
          <cell r="L372">
            <v>-0.23127030258916648</v>
          </cell>
          <cell r="N372">
            <v>0.23127030258916648</v>
          </cell>
          <cell r="P372">
            <v>0</v>
          </cell>
          <cell r="Q372">
            <v>-0.23127030258916648</v>
          </cell>
          <cell r="R372">
            <v>0</v>
          </cell>
          <cell r="S372">
            <v>-0.23127030258916648</v>
          </cell>
          <cell r="U372">
            <v>68.518729697410834</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-0.23127030258916648</v>
          </cell>
          <cell r="AU372">
            <v>68.518729697410834</v>
          </cell>
          <cell r="AV372">
            <v>-0.23127030258916648</v>
          </cell>
          <cell r="AX372">
            <v>622</v>
          </cell>
          <cell r="AY372" t="str">
            <v>BLACKSTONE MILLVILLE</v>
          </cell>
          <cell r="AZ372">
            <v>0</v>
          </cell>
          <cell r="BA372">
            <v>0</v>
          </cell>
          <cell r="BB372">
            <v>0</v>
          </cell>
          <cell r="BC372">
            <v>0</v>
          </cell>
          <cell r="BD372">
            <v>0</v>
          </cell>
          <cell r="BE372">
            <v>0</v>
          </cell>
          <cell r="BF372">
            <v>0</v>
          </cell>
          <cell r="BG372">
            <v>0</v>
          </cell>
          <cell r="BI372">
            <v>0</v>
          </cell>
          <cell r="BJ372">
            <v>0</v>
          </cell>
          <cell r="BK372">
            <v>0</v>
          </cell>
          <cell r="BL372">
            <v>0</v>
          </cell>
          <cell r="BM372">
            <v>-0.23127030258916648</v>
          </cell>
          <cell r="BN372">
            <v>-0.23127030258916648</v>
          </cell>
          <cell r="BO372">
            <v>-0.23127030258916648</v>
          </cell>
          <cell r="BR372">
            <v>0</v>
          </cell>
          <cell r="BS372">
            <v>622</v>
          </cell>
        </row>
        <row r="373">
          <cell r="A373">
            <v>625</v>
          </cell>
          <cell r="B373">
            <v>710</v>
          </cell>
          <cell r="C373" t="str">
            <v>BRIDGEWATER RAYNHAM</v>
          </cell>
          <cell r="D373">
            <v>8.7898305084745765</v>
          </cell>
          <cell r="E373">
            <v>104032</v>
          </cell>
          <cell r="F373">
            <v>7849</v>
          </cell>
          <cell r="G373">
            <v>111881</v>
          </cell>
          <cell r="I373">
            <v>15357.755293683402</v>
          </cell>
          <cell r="J373">
            <v>0.37056196343745013</v>
          </cell>
          <cell r="K373">
            <v>7849</v>
          </cell>
          <cell r="L373">
            <v>23206.755293683404</v>
          </cell>
          <cell r="N373">
            <v>88674.244706316589</v>
          </cell>
          <cell r="P373">
            <v>0</v>
          </cell>
          <cell r="Q373">
            <v>15357.755293683402</v>
          </cell>
          <cell r="R373">
            <v>7849</v>
          </cell>
          <cell r="S373">
            <v>23206.755293683404</v>
          </cell>
          <cell r="U373">
            <v>49293.5</v>
          </cell>
          <cell r="V373">
            <v>0</v>
          </cell>
          <cell r="W373">
            <v>625</v>
          </cell>
          <cell r="X373">
            <v>8.7898305084745765</v>
          </cell>
          <cell r="Y373">
            <v>104032</v>
          </cell>
          <cell r="Z373">
            <v>0</v>
          </cell>
          <cell r="AA373">
            <v>104032</v>
          </cell>
          <cell r="AB373">
            <v>7849</v>
          </cell>
          <cell r="AC373">
            <v>111881</v>
          </cell>
          <cell r="AD373">
            <v>0</v>
          </cell>
          <cell r="AE373">
            <v>0</v>
          </cell>
          <cell r="AF373">
            <v>0</v>
          </cell>
          <cell r="AG373">
            <v>111881</v>
          </cell>
          <cell r="AI373">
            <v>625</v>
          </cell>
          <cell r="AJ373">
            <v>710</v>
          </cell>
          <cell r="AK373" t="str">
            <v>BRIDGEWATER RAYNHAM</v>
          </cell>
          <cell r="AL373">
            <v>104032</v>
          </cell>
          <cell r="AM373">
            <v>86721</v>
          </cell>
          <cell r="AN373">
            <v>17311</v>
          </cell>
          <cell r="AO373">
            <v>0</v>
          </cell>
          <cell r="AP373">
            <v>0</v>
          </cell>
          <cell r="AQ373">
            <v>0</v>
          </cell>
          <cell r="AR373">
            <v>14969.75</v>
          </cell>
          <cell r="AS373">
            <v>9163.75</v>
          </cell>
          <cell r="AT373">
            <v>0</v>
          </cell>
          <cell r="AU373">
            <v>41444.5</v>
          </cell>
          <cell r="AV373">
            <v>15357.755293683402</v>
          </cell>
          <cell r="AX373">
            <v>625</v>
          </cell>
          <cell r="AY373" t="str">
            <v>BRIDGEWATER RAYNHAM</v>
          </cell>
          <cell r="AZ373">
            <v>0</v>
          </cell>
          <cell r="BA373">
            <v>0</v>
          </cell>
          <cell r="BB373">
            <v>0</v>
          </cell>
          <cell r="BC373">
            <v>0</v>
          </cell>
          <cell r="BD373">
            <v>0</v>
          </cell>
          <cell r="BE373">
            <v>0</v>
          </cell>
          <cell r="BF373">
            <v>0</v>
          </cell>
          <cell r="BG373">
            <v>0</v>
          </cell>
          <cell r="BI373">
            <v>0</v>
          </cell>
          <cell r="BJ373">
            <v>17311</v>
          </cell>
          <cell r="BK373">
            <v>17311</v>
          </cell>
          <cell r="BL373">
            <v>0</v>
          </cell>
          <cell r="BM373">
            <v>0</v>
          </cell>
          <cell r="BN373">
            <v>0</v>
          </cell>
          <cell r="BO373">
            <v>0</v>
          </cell>
          <cell r="BR373">
            <v>0</v>
          </cell>
          <cell r="BS373">
            <v>625</v>
          </cell>
        </row>
        <row r="374">
          <cell r="A374">
            <v>632</v>
          </cell>
          <cell r="B374">
            <v>632</v>
          </cell>
          <cell r="C374" t="str">
            <v>CHESTERFIELD GOSHEN</v>
          </cell>
          <cell r="D374">
            <v>2</v>
          </cell>
          <cell r="E374">
            <v>26738</v>
          </cell>
          <cell r="F374">
            <v>1786</v>
          </cell>
          <cell r="G374">
            <v>28524</v>
          </cell>
          <cell r="I374">
            <v>0</v>
          </cell>
          <cell r="J374" t="str">
            <v/>
          </cell>
          <cell r="K374">
            <v>1786</v>
          </cell>
          <cell r="L374">
            <v>1786</v>
          </cell>
          <cell r="N374">
            <v>26738</v>
          </cell>
          <cell r="P374">
            <v>0</v>
          </cell>
          <cell r="Q374">
            <v>0</v>
          </cell>
          <cell r="R374">
            <v>1786</v>
          </cell>
          <cell r="S374">
            <v>1786</v>
          </cell>
          <cell r="U374">
            <v>1786</v>
          </cell>
          <cell r="V374">
            <v>0</v>
          </cell>
          <cell r="W374">
            <v>632</v>
          </cell>
          <cell r="X374">
            <v>2</v>
          </cell>
          <cell r="Y374">
            <v>26738</v>
          </cell>
          <cell r="Z374">
            <v>0</v>
          </cell>
          <cell r="AA374">
            <v>26738</v>
          </cell>
          <cell r="AB374">
            <v>1786</v>
          </cell>
          <cell r="AC374">
            <v>28524</v>
          </cell>
          <cell r="AD374">
            <v>0</v>
          </cell>
          <cell r="AE374">
            <v>0</v>
          </cell>
          <cell r="AF374">
            <v>0</v>
          </cell>
          <cell r="AG374">
            <v>28524</v>
          </cell>
          <cell r="AI374">
            <v>632</v>
          </cell>
          <cell r="AJ374">
            <v>632</v>
          </cell>
          <cell r="AK374" t="str">
            <v>CHESTERFIELD GOSHEN</v>
          </cell>
          <cell r="AL374">
            <v>26738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AZ374">
            <v>0</v>
          </cell>
          <cell r="BA374">
            <v>0</v>
          </cell>
          <cell r="BB374">
            <v>0</v>
          </cell>
          <cell r="BC374">
            <v>0</v>
          </cell>
          <cell r="BD374">
            <v>0</v>
          </cell>
          <cell r="BE374">
            <v>0</v>
          </cell>
          <cell r="BF374">
            <v>0</v>
          </cell>
          <cell r="BG374">
            <v>0</v>
          </cell>
          <cell r="BI374">
            <v>0</v>
          </cell>
          <cell r="BJ374">
            <v>0</v>
          </cell>
          <cell r="BK374">
            <v>0</v>
          </cell>
          <cell r="BL374">
            <v>0</v>
          </cell>
          <cell r="BM374">
            <v>0</v>
          </cell>
          <cell r="BN374">
            <v>0</v>
          </cell>
          <cell r="BO374">
            <v>0</v>
          </cell>
          <cell r="BR374">
            <v>0</v>
          </cell>
          <cell r="BS374">
            <v>632</v>
          </cell>
        </row>
        <row r="375">
          <cell r="A375">
            <v>635</v>
          </cell>
          <cell r="B375">
            <v>712</v>
          </cell>
          <cell r="C375" t="str">
            <v>CENTRAL BERKSHIRE</v>
          </cell>
          <cell r="D375">
            <v>14.625810293881852</v>
          </cell>
          <cell r="E375">
            <v>185542</v>
          </cell>
          <cell r="F375">
            <v>12617</v>
          </cell>
          <cell r="G375">
            <v>198159</v>
          </cell>
          <cell r="I375">
            <v>20689.631517762729</v>
          </cell>
          <cell r="J375">
            <v>0.66013006669259788</v>
          </cell>
          <cell r="K375">
            <v>12617</v>
          </cell>
          <cell r="L375">
            <v>33306.631517762726</v>
          </cell>
          <cell r="N375">
            <v>164852.36848223727</v>
          </cell>
          <cell r="P375">
            <v>6437</v>
          </cell>
          <cell r="Q375">
            <v>20689.631517762729</v>
          </cell>
          <cell r="R375">
            <v>13062</v>
          </cell>
          <cell r="S375">
            <v>39743.631517762726</v>
          </cell>
          <cell r="U375">
            <v>50395.75</v>
          </cell>
          <cell r="V375">
            <v>0</v>
          </cell>
          <cell r="W375">
            <v>635</v>
          </cell>
          <cell r="X375">
            <v>14.625810293881852</v>
          </cell>
          <cell r="Y375">
            <v>185542</v>
          </cell>
          <cell r="Z375">
            <v>0</v>
          </cell>
          <cell r="AA375">
            <v>185542</v>
          </cell>
          <cell r="AB375">
            <v>12617</v>
          </cell>
          <cell r="AC375">
            <v>198159</v>
          </cell>
          <cell r="AD375">
            <v>5992</v>
          </cell>
          <cell r="AE375">
            <v>445</v>
          </cell>
          <cell r="AF375">
            <v>6437</v>
          </cell>
          <cell r="AG375">
            <v>204596</v>
          </cell>
          <cell r="AI375">
            <v>635</v>
          </cell>
          <cell r="AJ375">
            <v>712</v>
          </cell>
          <cell r="AK375" t="str">
            <v>CENTRAL BERKSHIRE</v>
          </cell>
          <cell r="AL375">
            <v>185542</v>
          </cell>
          <cell r="AM375">
            <v>162221</v>
          </cell>
          <cell r="AN375">
            <v>23321</v>
          </cell>
          <cell r="AO375">
            <v>0</v>
          </cell>
          <cell r="AP375">
            <v>0</v>
          </cell>
          <cell r="AQ375">
            <v>5534.25</v>
          </cell>
          <cell r="AR375">
            <v>0</v>
          </cell>
          <cell r="AS375">
            <v>2486.5</v>
          </cell>
          <cell r="AT375">
            <v>0</v>
          </cell>
          <cell r="AU375">
            <v>31341.75</v>
          </cell>
          <cell r="AV375">
            <v>20689.631517762729</v>
          </cell>
          <cell r="AX375">
            <v>635</v>
          </cell>
          <cell r="AY375" t="str">
            <v>CENTRAL BERKSHIRE</v>
          </cell>
          <cell r="AZ375">
            <v>0</v>
          </cell>
          <cell r="BA375">
            <v>0</v>
          </cell>
          <cell r="BB375">
            <v>0</v>
          </cell>
          <cell r="BC375">
            <v>0</v>
          </cell>
          <cell r="BD375">
            <v>0</v>
          </cell>
          <cell r="BE375">
            <v>0</v>
          </cell>
          <cell r="BF375">
            <v>0</v>
          </cell>
          <cell r="BG375">
            <v>0</v>
          </cell>
          <cell r="BI375">
            <v>0</v>
          </cell>
          <cell r="BJ375">
            <v>23321</v>
          </cell>
          <cell r="BK375">
            <v>23321</v>
          </cell>
          <cell r="BL375">
            <v>0</v>
          </cell>
          <cell r="BM375">
            <v>0</v>
          </cell>
          <cell r="BN375">
            <v>0</v>
          </cell>
          <cell r="BO375">
            <v>0</v>
          </cell>
          <cell r="BR375">
            <v>0</v>
          </cell>
          <cell r="BS375">
            <v>635</v>
          </cell>
        </row>
        <row r="376">
          <cell r="A376">
            <v>640</v>
          </cell>
          <cell r="B376">
            <v>713</v>
          </cell>
          <cell r="C376" t="str">
            <v>CONCORD CARLISLE</v>
          </cell>
          <cell r="D376">
            <v>6</v>
          </cell>
          <cell r="E376">
            <v>87966</v>
          </cell>
          <cell r="F376">
            <v>5358</v>
          </cell>
          <cell r="G376">
            <v>93324</v>
          </cell>
          <cell r="I376">
            <v>1761.9145059936016</v>
          </cell>
          <cell r="J376">
            <v>6.6996768104401444E-2</v>
          </cell>
          <cell r="K376">
            <v>5358</v>
          </cell>
          <cell r="L376">
            <v>7119.9145059936018</v>
          </cell>
          <cell r="N376">
            <v>86204.085494006402</v>
          </cell>
          <cell r="P376">
            <v>0</v>
          </cell>
          <cell r="Q376">
            <v>1761.9145059936016</v>
          </cell>
          <cell r="R376">
            <v>5358</v>
          </cell>
          <cell r="S376">
            <v>7119.9145059936018</v>
          </cell>
          <cell r="U376">
            <v>31656.5</v>
          </cell>
          <cell r="V376">
            <v>0</v>
          </cell>
          <cell r="W376">
            <v>640</v>
          </cell>
          <cell r="X376">
            <v>6</v>
          </cell>
          <cell r="Y376">
            <v>87966</v>
          </cell>
          <cell r="Z376">
            <v>0</v>
          </cell>
          <cell r="AA376">
            <v>87966</v>
          </cell>
          <cell r="AB376">
            <v>5358</v>
          </cell>
          <cell r="AC376">
            <v>93324</v>
          </cell>
          <cell r="AD376">
            <v>0</v>
          </cell>
          <cell r="AE376">
            <v>0</v>
          </cell>
          <cell r="AF376">
            <v>0</v>
          </cell>
          <cell r="AG376">
            <v>93324</v>
          </cell>
          <cell r="AI376">
            <v>640</v>
          </cell>
          <cell r="AJ376">
            <v>713</v>
          </cell>
          <cell r="AK376" t="str">
            <v>CONCORD CARLISLE</v>
          </cell>
          <cell r="AL376">
            <v>87966</v>
          </cell>
          <cell r="AM376">
            <v>85980</v>
          </cell>
          <cell r="AN376">
            <v>1986</v>
          </cell>
          <cell r="AO376">
            <v>0</v>
          </cell>
          <cell r="AP376">
            <v>7738.5</v>
          </cell>
          <cell r="AQ376">
            <v>11952.75</v>
          </cell>
          <cell r="AR376">
            <v>4322.25</v>
          </cell>
          <cell r="AS376">
            <v>299</v>
          </cell>
          <cell r="AT376">
            <v>0</v>
          </cell>
          <cell r="AU376">
            <v>26298.5</v>
          </cell>
          <cell r="AV376">
            <v>1761.9145059936016</v>
          </cell>
          <cell r="AX376">
            <v>640</v>
          </cell>
          <cell r="AY376" t="str">
            <v>CONCORD CARLISLE</v>
          </cell>
          <cell r="AZ376">
            <v>0</v>
          </cell>
          <cell r="BA376">
            <v>0</v>
          </cell>
          <cell r="BB376">
            <v>0</v>
          </cell>
          <cell r="BC376">
            <v>0</v>
          </cell>
          <cell r="BD376">
            <v>0</v>
          </cell>
          <cell r="BE376">
            <v>0</v>
          </cell>
          <cell r="BF376">
            <v>0</v>
          </cell>
          <cell r="BG376">
            <v>0</v>
          </cell>
          <cell r="BI376">
            <v>0</v>
          </cell>
          <cell r="BJ376">
            <v>1986</v>
          </cell>
          <cell r="BK376">
            <v>1986</v>
          </cell>
          <cell r="BL376">
            <v>0</v>
          </cell>
          <cell r="BM376">
            <v>0</v>
          </cell>
          <cell r="BN376">
            <v>0</v>
          </cell>
          <cell r="BO376">
            <v>0</v>
          </cell>
          <cell r="BR376">
            <v>0</v>
          </cell>
          <cell r="BS376">
            <v>640</v>
          </cell>
        </row>
        <row r="377">
          <cell r="A377">
            <v>645</v>
          </cell>
          <cell r="B377">
            <v>714</v>
          </cell>
          <cell r="C377" t="str">
            <v>DENNIS YARMOUTH</v>
          </cell>
          <cell r="D377">
            <v>138.84965034965035</v>
          </cell>
          <cell r="E377">
            <v>1685389</v>
          </cell>
          <cell r="F377">
            <v>119931</v>
          </cell>
          <cell r="G377">
            <v>1805320</v>
          </cell>
          <cell r="I377">
            <v>0</v>
          </cell>
          <cell r="J377">
            <v>0</v>
          </cell>
          <cell r="K377">
            <v>119931</v>
          </cell>
          <cell r="L377">
            <v>119931</v>
          </cell>
          <cell r="N377">
            <v>1685389</v>
          </cell>
          <cell r="P377">
            <v>54649</v>
          </cell>
          <cell r="Q377">
            <v>0</v>
          </cell>
          <cell r="R377">
            <v>123485</v>
          </cell>
          <cell r="S377">
            <v>174580</v>
          </cell>
          <cell r="U377">
            <v>327161.25</v>
          </cell>
          <cell r="V377">
            <v>0</v>
          </cell>
          <cell r="W377">
            <v>645</v>
          </cell>
          <cell r="X377">
            <v>138.84965034965035</v>
          </cell>
          <cell r="Y377">
            <v>1685389</v>
          </cell>
          <cell r="Z377">
            <v>0</v>
          </cell>
          <cell r="AA377">
            <v>1685389</v>
          </cell>
          <cell r="AB377">
            <v>119931</v>
          </cell>
          <cell r="AC377">
            <v>1805320</v>
          </cell>
          <cell r="AD377">
            <v>51095</v>
          </cell>
          <cell r="AE377">
            <v>3554</v>
          </cell>
          <cell r="AF377">
            <v>54649</v>
          </cell>
          <cell r="AG377">
            <v>1859969</v>
          </cell>
          <cell r="AI377">
            <v>645</v>
          </cell>
          <cell r="AJ377">
            <v>714</v>
          </cell>
          <cell r="AK377" t="str">
            <v>DENNIS YARMOUTH</v>
          </cell>
          <cell r="AL377">
            <v>1685389</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AZ377">
            <v>0</v>
          </cell>
          <cell r="BA377">
            <v>0</v>
          </cell>
          <cell r="BB377">
            <v>0</v>
          </cell>
          <cell r="BC377">
            <v>0</v>
          </cell>
          <cell r="BD377">
            <v>0</v>
          </cell>
          <cell r="BE377">
            <v>0</v>
          </cell>
          <cell r="BF377">
            <v>0</v>
          </cell>
          <cell r="BG377">
            <v>0</v>
          </cell>
          <cell r="BI377">
            <v>0</v>
          </cell>
          <cell r="BJ377">
            <v>0</v>
          </cell>
          <cell r="BK377">
            <v>0</v>
          </cell>
          <cell r="BL377">
            <v>0</v>
          </cell>
          <cell r="BM377">
            <v>0</v>
          </cell>
          <cell r="BN377">
            <v>0</v>
          </cell>
          <cell r="BO377">
            <v>0</v>
          </cell>
          <cell r="BR377">
            <v>0</v>
          </cell>
          <cell r="BS377">
            <v>645</v>
          </cell>
        </row>
        <row r="378">
          <cell r="A378">
            <v>650</v>
          </cell>
          <cell r="B378">
            <v>715</v>
          </cell>
          <cell r="C378" t="str">
            <v>DIGHTON REHOBOTH</v>
          </cell>
          <cell r="D378">
            <v>3.5</v>
          </cell>
          <cell r="E378">
            <v>41468</v>
          </cell>
          <cell r="F378">
            <v>3126</v>
          </cell>
          <cell r="G378">
            <v>44594</v>
          </cell>
          <cell r="I378">
            <v>-18.261944075362408</v>
          </cell>
          <cell r="J378">
            <v>-1.3646659972377764E-3</v>
          </cell>
          <cell r="K378">
            <v>3126</v>
          </cell>
          <cell r="L378">
            <v>3107.7380559246376</v>
          </cell>
          <cell r="N378">
            <v>41486.261944075362</v>
          </cell>
          <cell r="P378">
            <v>0</v>
          </cell>
          <cell r="Q378">
            <v>-18.261944075362408</v>
          </cell>
          <cell r="R378">
            <v>3126</v>
          </cell>
          <cell r="S378">
            <v>3107.7380559246376</v>
          </cell>
          <cell r="U378">
            <v>16507.988055924638</v>
          </cell>
          <cell r="V378">
            <v>0</v>
          </cell>
          <cell r="W378">
            <v>650</v>
          </cell>
          <cell r="X378">
            <v>3.5</v>
          </cell>
          <cell r="Y378">
            <v>41468</v>
          </cell>
          <cell r="Z378">
            <v>0</v>
          </cell>
          <cell r="AA378">
            <v>41468</v>
          </cell>
          <cell r="AB378">
            <v>3126</v>
          </cell>
          <cell r="AC378">
            <v>44594</v>
          </cell>
          <cell r="AD378">
            <v>0</v>
          </cell>
          <cell r="AE378">
            <v>0</v>
          </cell>
          <cell r="AF378">
            <v>0</v>
          </cell>
          <cell r="AG378">
            <v>44594</v>
          </cell>
          <cell r="AI378">
            <v>650</v>
          </cell>
          <cell r="AJ378">
            <v>715</v>
          </cell>
          <cell r="AK378" t="str">
            <v>DIGHTON REHOBOTH</v>
          </cell>
          <cell r="AL378">
            <v>41468</v>
          </cell>
          <cell r="AM378">
            <v>54461</v>
          </cell>
          <cell r="AN378">
            <v>0</v>
          </cell>
          <cell r="AO378">
            <v>5428.75</v>
          </cell>
          <cell r="AP378">
            <v>0</v>
          </cell>
          <cell r="AQ378">
            <v>675.5</v>
          </cell>
          <cell r="AR378">
            <v>4340</v>
          </cell>
          <cell r="AS378">
            <v>2956</v>
          </cell>
          <cell r="AT378">
            <v>-18.261944075362408</v>
          </cell>
          <cell r="AU378">
            <v>13381.988055924638</v>
          </cell>
          <cell r="AV378">
            <v>-18.261944075362408</v>
          </cell>
          <cell r="AX378">
            <v>650</v>
          </cell>
          <cell r="AY378" t="str">
            <v>DIGHTON REHOBOTH</v>
          </cell>
          <cell r="AZ378">
            <v>0</v>
          </cell>
          <cell r="BA378">
            <v>0</v>
          </cell>
          <cell r="BB378">
            <v>0</v>
          </cell>
          <cell r="BC378">
            <v>0</v>
          </cell>
          <cell r="BD378">
            <v>0</v>
          </cell>
          <cell r="BE378">
            <v>0</v>
          </cell>
          <cell r="BF378">
            <v>0</v>
          </cell>
          <cell r="BG378">
            <v>0</v>
          </cell>
          <cell r="BI378">
            <v>0</v>
          </cell>
          <cell r="BJ378">
            <v>0</v>
          </cell>
          <cell r="BK378">
            <v>0</v>
          </cell>
          <cell r="BL378">
            <v>0</v>
          </cell>
          <cell r="BM378">
            <v>-18.261944075362408</v>
          </cell>
          <cell r="BN378">
            <v>-18.261944075362408</v>
          </cell>
          <cell r="BO378">
            <v>-18.261944075362408</v>
          </cell>
          <cell r="BR378">
            <v>0</v>
          </cell>
          <cell r="BS378">
            <v>650</v>
          </cell>
        </row>
        <row r="379">
          <cell r="A379">
            <v>655</v>
          </cell>
          <cell r="B379">
            <v>716</v>
          </cell>
          <cell r="C379" t="str">
            <v>DOVER SHERBORN</v>
          </cell>
          <cell r="D379">
            <v>1</v>
          </cell>
          <cell r="E379">
            <v>16880</v>
          </cell>
          <cell r="F379">
            <v>884</v>
          </cell>
          <cell r="G379">
            <v>17764</v>
          </cell>
          <cell r="I379">
            <v>14975.38613352064</v>
          </cell>
          <cell r="J379">
            <v>0.72867606420556363</v>
          </cell>
          <cell r="K379">
            <v>884</v>
          </cell>
          <cell r="L379">
            <v>15859.38613352064</v>
          </cell>
          <cell r="N379">
            <v>1904.6138664793598</v>
          </cell>
          <cell r="P379">
            <v>0</v>
          </cell>
          <cell r="Q379">
            <v>14975.38613352064</v>
          </cell>
          <cell r="R379">
            <v>884</v>
          </cell>
          <cell r="S379">
            <v>15859.38613352064</v>
          </cell>
          <cell r="U379">
            <v>21435.5</v>
          </cell>
          <cell r="V379">
            <v>0</v>
          </cell>
          <cell r="W379">
            <v>655</v>
          </cell>
          <cell r="X379">
            <v>1</v>
          </cell>
          <cell r="Y379">
            <v>16880</v>
          </cell>
          <cell r="Z379">
            <v>0</v>
          </cell>
          <cell r="AA379">
            <v>16880</v>
          </cell>
          <cell r="AB379">
            <v>884</v>
          </cell>
          <cell r="AC379">
            <v>17764</v>
          </cell>
          <cell r="AD379">
            <v>0</v>
          </cell>
          <cell r="AE379">
            <v>0</v>
          </cell>
          <cell r="AF379">
            <v>0</v>
          </cell>
          <cell r="AG379">
            <v>17764</v>
          </cell>
          <cell r="AI379">
            <v>655</v>
          </cell>
          <cell r="AJ379">
            <v>716</v>
          </cell>
          <cell r="AK379" t="str">
            <v>DOVER SHERBORN</v>
          </cell>
          <cell r="AL379">
            <v>16880</v>
          </cell>
          <cell r="AM379">
            <v>0</v>
          </cell>
          <cell r="AN379">
            <v>16880</v>
          </cell>
          <cell r="AO379">
            <v>0</v>
          </cell>
          <cell r="AP379">
            <v>0</v>
          </cell>
          <cell r="AQ379">
            <v>3671.5</v>
          </cell>
          <cell r="AR379">
            <v>0</v>
          </cell>
          <cell r="AS379">
            <v>0</v>
          </cell>
          <cell r="AT379">
            <v>0</v>
          </cell>
          <cell r="AU379">
            <v>20551.5</v>
          </cell>
          <cell r="AV379">
            <v>14975.38613352064</v>
          </cell>
          <cell r="AX379">
            <v>655</v>
          </cell>
          <cell r="AY379" t="str">
            <v>DOVER SHERBORN</v>
          </cell>
          <cell r="AZ379">
            <v>0</v>
          </cell>
          <cell r="BA379">
            <v>0</v>
          </cell>
          <cell r="BB379">
            <v>0</v>
          </cell>
          <cell r="BC379">
            <v>0</v>
          </cell>
          <cell r="BD379">
            <v>0</v>
          </cell>
          <cell r="BE379">
            <v>0</v>
          </cell>
          <cell r="BF379">
            <v>0</v>
          </cell>
          <cell r="BG379">
            <v>0</v>
          </cell>
          <cell r="BI379">
            <v>0</v>
          </cell>
          <cell r="BJ379">
            <v>16880</v>
          </cell>
          <cell r="BK379">
            <v>16880</v>
          </cell>
          <cell r="BL379">
            <v>0</v>
          </cell>
          <cell r="BM379">
            <v>0</v>
          </cell>
          <cell r="BN379">
            <v>0</v>
          </cell>
          <cell r="BO379">
            <v>0</v>
          </cell>
          <cell r="BR379">
            <v>0</v>
          </cell>
          <cell r="BS379">
            <v>655</v>
          </cell>
        </row>
        <row r="380">
          <cell r="A380">
            <v>658</v>
          </cell>
          <cell r="B380">
            <v>780</v>
          </cell>
          <cell r="C380" t="str">
            <v>DUDLEY CHARLTON</v>
          </cell>
          <cell r="D380">
            <v>0.85357142857142865</v>
          </cell>
          <cell r="E380">
            <v>8764</v>
          </cell>
          <cell r="F380">
            <v>762</v>
          </cell>
          <cell r="G380">
            <v>9526</v>
          </cell>
          <cell r="I380">
            <v>-0.43142423719359613</v>
          </cell>
          <cell r="J380">
            <v>-1.7141650230503348E-4</v>
          </cell>
          <cell r="K380">
            <v>762</v>
          </cell>
          <cell r="L380">
            <v>761.5685757628064</v>
          </cell>
          <cell r="N380">
            <v>8764.4314242371929</v>
          </cell>
          <cell r="P380">
            <v>0</v>
          </cell>
          <cell r="Q380">
            <v>-0.43142423719359613</v>
          </cell>
          <cell r="R380">
            <v>762</v>
          </cell>
          <cell r="S380">
            <v>761.5685757628064</v>
          </cell>
          <cell r="U380">
            <v>3278.8185757628062</v>
          </cell>
          <cell r="V380">
            <v>0</v>
          </cell>
          <cell r="W380">
            <v>658</v>
          </cell>
          <cell r="X380">
            <v>0.85357142857142865</v>
          </cell>
          <cell r="Y380">
            <v>8764</v>
          </cell>
          <cell r="Z380">
            <v>0</v>
          </cell>
          <cell r="AA380">
            <v>8764</v>
          </cell>
          <cell r="AB380">
            <v>762</v>
          </cell>
          <cell r="AC380">
            <v>9526</v>
          </cell>
          <cell r="AD380">
            <v>0</v>
          </cell>
          <cell r="AE380">
            <v>0</v>
          </cell>
          <cell r="AF380">
            <v>0</v>
          </cell>
          <cell r="AG380">
            <v>9526</v>
          </cell>
          <cell r="AI380">
            <v>658</v>
          </cell>
          <cell r="AJ380">
            <v>780</v>
          </cell>
          <cell r="AK380" t="str">
            <v>DUDLEY CHARLTON</v>
          </cell>
          <cell r="AL380">
            <v>8764</v>
          </cell>
          <cell r="AM380">
            <v>15315</v>
          </cell>
          <cell r="AN380">
            <v>0</v>
          </cell>
          <cell r="AO380">
            <v>128.25</v>
          </cell>
          <cell r="AP380">
            <v>0</v>
          </cell>
          <cell r="AQ380">
            <v>0</v>
          </cell>
          <cell r="AR380">
            <v>2389</v>
          </cell>
          <cell r="AS380">
            <v>0</v>
          </cell>
          <cell r="AT380">
            <v>-0.43142423719359613</v>
          </cell>
          <cell r="AU380">
            <v>2516.8185757628062</v>
          </cell>
          <cell r="AV380">
            <v>-0.43142423719359613</v>
          </cell>
          <cell r="AX380">
            <v>658</v>
          </cell>
          <cell r="AY380" t="str">
            <v>DUDLEY CHARLTON</v>
          </cell>
          <cell r="AZ380">
            <v>0</v>
          </cell>
          <cell r="BA380">
            <v>0</v>
          </cell>
          <cell r="BB380">
            <v>0</v>
          </cell>
          <cell r="BC380">
            <v>0</v>
          </cell>
          <cell r="BD380">
            <v>0</v>
          </cell>
          <cell r="BE380">
            <v>0</v>
          </cell>
          <cell r="BF380">
            <v>0</v>
          </cell>
          <cell r="BG380">
            <v>0</v>
          </cell>
          <cell r="BI380">
            <v>0</v>
          </cell>
          <cell r="BJ380">
            <v>0</v>
          </cell>
          <cell r="BK380">
            <v>0</v>
          </cell>
          <cell r="BL380">
            <v>0</v>
          </cell>
          <cell r="BM380">
            <v>-0.43142423719359613</v>
          </cell>
          <cell r="BN380">
            <v>-0.43142423719359613</v>
          </cell>
          <cell r="BO380">
            <v>-0.43142423719359613</v>
          </cell>
          <cell r="BR380">
            <v>0</v>
          </cell>
          <cell r="BS380">
            <v>658</v>
          </cell>
        </row>
        <row r="381">
          <cell r="A381">
            <v>660</v>
          </cell>
          <cell r="B381">
            <v>776</v>
          </cell>
          <cell r="C381" t="str">
            <v>NAUSET</v>
          </cell>
          <cell r="D381">
            <v>84.489510489510479</v>
          </cell>
          <cell r="E381">
            <v>1327187</v>
          </cell>
          <cell r="F381">
            <v>72656</v>
          </cell>
          <cell r="G381">
            <v>1399843</v>
          </cell>
          <cell r="I381">
            <v>0</v>
          </cell>
          <cell r="J381">
            <v>0</v>
          </cell>
          <cell r="K381">
            <v>72656</v>
          </cell>
          <cell r="L381">
            <v>72656</v>
          </cell>
          <cell r="N381">
            <v>1327187</v>
          </cell>
          <cell r="P381">
            <v>50484</v>
          </cell>
          <cell r="Q381">
            <v>0</v>
          </cell>
          <cell r="R381">
            <v>75335</v>
          </cell>
          <cell r="S381">
            <v>123140</v>
          </cell>
          <cell r="U381">
            <v>210968</v>
          </cell>
          <cell r="V381">
            <v>0</v>
          </cell>
          <cell r="W381">
            <v>660</v>
          </cell>
          <cell r="X381">
            <v>84.489510489510479</v>
          </cell>
          <cell r="Y381">
            <v>1327187</v>
          </cell>
          <cell r="Z381">
            <v>0</v>
          </cell>
          <cell r="AA381">
            <v>1327187</v>
          </cell>
          <cell r="AB381">
            <v>72656</v>
          </cell>
          <cell r="AC381">
            <v>1399843</v>
          </cell>
          <cell r="AD381">
            <v>47805</v>
          </cell>
          <cell r="AE381">
            <v>2679</v>
          </cell>
          <cell r="AF381">
            <v>50484</v>
          </cell>
          <cell r="AG381">
            <v>1450327</v>
          </cell>
          <cell r="AI381">
            <v>660</v>
          </cell>
          <cell r="AJ381">
            <v>776</v>
          </cell>
          <cell r="AK381" t="str">
            <v>NAUSET</v>
          </cell>
          <cell r="AL381">
            <v>1327187</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AZ381">
            <v>0</v>
          </cell>
          <cell r="BA381">
            <v>0</v>
          </cell>
          <cell r="BB381">
            <v>0</v>
          </cell>
          <cell r="BC381">
            <v>0</v>
          </cell>
          <cell r="BD381">
            <v>0</v>
          </cell>
          <cell r="BE381">
            <v>0</v>
          </cell>
          <cell r="BF381">
            <v>0</v>
          </cell>
          <cell r="BG381">
            <v>0</v>
          </cell>
          <cell r="BI381">
            <v>0</v>
          </cell>
          <cell r="BJ381">
            <v>0</v>
          </cell>
          <cell r="BK381">
            <v>0</v>
          </cell>
          <cell r="BL381">
            <v>0</v>
          </cell>
          <cell r="BM381">
            <v>0</v>
          </cell>
          <cell r="BN381">
            <v>0</v>
          </cell>
          <cell r="BO381">
            <v>0</v>
          </cell>
          <cell r="BR381">
            <v>0</v>
          </cell>
          <cell r="BS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AZ382">
            <v>0</v>
          </cell>
          <cell r="BA382">
            <v>0</v>
          </cell>
          <cell r="BB382">
            <v>0</v>
          </cell>
          <cell r="BC382">
            <v>0</v>
          </cell>
          <cell r="BD382">
            <v>0</v>
          </cell>
          <cell r="BE382">
            <v>0</v>
          </cell>
          <cell r="BF382">
            <v>0</v>
          </cell>
          <cell r="BG382">
            <v>0</v>
          </cell>
          <cell r="BI382">
            <v>0</v>
          </cell>
          <cell r="BJ382">
            <v>0</v>
          </cell>
          <cell r="BK382">
            <v>0</v>
          </cell>
          <cell r="BL382">
            <v>0</v>
          </cell>
          <cell r="BM382">
            <v>0</v>
          </cell>
          <cell r="BN382">
            <v>0</v>
          </cell>
          <cell r="BO382">
            <v>0</v>
          </cell>
          <cell r="BR382">
            <v>0</v>
          </cell>
          <cell r="BS382">
            <v>662</v>
          </cell>
        </row>
        <row r="383">
          <cell r="A383">
            <v>665</v>
          </cell>
          <cell r="B383">
            <v>718</v>
          </cell>
          <cell r="C383" t="str">
            <v>FREETOWN LAKEVILLE</v>
          </cell>
          <cell r="D383">
            <v>12.954703832752614</v>
          </cell>
          <cell r="E383">
            <v>145097</v>
          </cell>
          <cell r="F383">
            <v>11549</v>
          </cell>
          <cell r="G383">
            <v>156646</v>
          </cell>
          <cell r="I383">
            <v>46088.823047068945</v>
          </cell>
          <cell r="J383">
            <v>0.62605656753731964</v>
          </cell>
          <cell r="K383">
            <v>11549</v>
          </cell>
          <cell r="L383">
            <v>57637.823047068945</v>
          </cell>
          <cell r="N383">
            <v>99008.176952931055</v>
          </cell>
          <cell r="P383">
            <v>0</v>
          </cell>
          <cell r="Q383">
            <v>46088.823047068945</v>
          </cell>
          <cell r="R383">
            <v>11549</v>
          </cell>
          <cell r="S383">
            <v>57637.823047068945</v>
          </cell>
          <cell r="U383">
            <v>85166.665618245534</v>
          </cell>
          <cell r="V383">
            <v>0</v>
          </cell>
          <cell r="W383">
            <v>665</v>
          </cell>
          <cell r="X383">
            <v>12.954703832752614</v>
          </cell>
          <cell r="Y383">
            <v>145097</v>
          </cell>
          <cell r="Z383">
            <v>0</v>
          </cell>
          <cell r="AA383">
            <v>145097</v>
          </cell>
          <cell r="AB383">
            <v>11549</v>
          </cell>
          <cell r="AC383">
            <v>156646</v>
          </cell>
          <cell r="AD383">
            <v>0</v>
          </cell>
          <cell r="AE383">
            <v>0</v>
          </cell>
          <cell r="AF383">
            <v>0</v>
          </cell>
          <cell r="AG383">
            <v>156646</v>
          </cell>
          <cell r="AI383">
            <v>665</v>
          </cell>
          <cell r="AJ383">
            <v>718</v>
          </cell>
          <cell r="AK383" t="str">
            <v>FREETOWN LAKEVILLE</v>
          </cell>
          <cell r="AL383">
            <v>145097</v>
          </cell>
          <cell r="AM383">
            <v>93101</v>
          </cell>
          <cell r="AN383">
            <v>51996</v>
          </cell>
          <cell r="AO383">
            <v>11990.25</v>
          </cell>
          <cell r="AP383">
            <v>8846.75</v>
          </cell>
          <cell r="AQ383">
            <v>0</v>
          </cell>
          <cell r="AR383">
            <v>825</v>
          </cell>
          <cell r="AS383">
            <v>0</v>
          </cell>
          <cell r="AT383">
            <v>-40.334381754466449</v>
          </cell>
          <cell r="AU383">
            <v>73617.665618245534</v>
          </cell>
          <cell r="AV383">
            <v>46088.823047068945</v>
          </cell>
          <cell r="AX383">
            <v>665</v>
          </cell>
          <cell r="AY383" t="str">
            <v>FREETOWN LAKEVILLE</v>
          </cell>
          <cell r="AZ383">
            <v>0</v>
          </cell>
          <cell r="BA383">
            <v>0</v>
          </cell>
          <cell r="BB383">
            <v>0</v>
          </cell>
          <cell r="BC383">
            <v>0</v>
          </cell>
          <cell r="BD383">
            <v>0</v>
          </cell>
          <cell r="BE383">
            <v>0</v>
          </cell>
          <cell r="BF383">
            <v>0</v>
          </cell>
          <cell r="BG383">
            <v>0</v>
          </cell>
          <cell r="BI383">
            <v>0</v>
          </cell>
          <cell r="BJ383">
            <v>51996</v>
          </cell>
          <cell r="BK383">
            <v>51996</v>
          </cell>
          <cell r="BL383">
            <v>0</v>
          </cell>
          <cell r="BM383">
            <v>-40.334381754466449</v>
          </cell>
          <cell r="BN383">
            <v>-40.334381754466449</v>
          </cell>
          <cell r="BO383">
            <v>-40.334381754466449</v>
          </cell>
          <cell r="BQ383" t="str">
            <v>fy12</v>
          </cell>
          <cell r="BR383">
            <v>0</v>
          </cell>
          <cell r="BS383">
            <v>665</v>
          </cell>
        </row>
        <row r="384">
          <cell r="A384">
            <v>670</v>
          </cell>
          <cell r="B384">
            <v>720</v>
          </cell>
          <cell r="C384" t="str">
            <v>FRONTIER</v>
          </cell>
          <cell r="D384">
            <v>33.813148788927336</v>
          </cell>
          <cell r="E384">
            <v>567309</v>
          </cell>
          <cell r="F384">
            <v>29127</v>
          </cell>
          <cell r="G384">
            <v>596436</v>
          </cell>
          <cell r="I384">
            <v>59024.060913646623</v>
          </cell>
          <cell r="J384">
            <v>0.55180426669568194</v>
          </cell>
          <cell r="K384">
            <v>29127</v>
          </cell>
          <cell r="L384">
            <v>88151.060913646623</v>
          </cell>
          <cell r="N384">
            <v>508284.93908635341</v>
          </cell>
          <cell r="P384">
            <v>20303</v>
          </cell>
          <cell r="Q384">
            <v>59024.060913646623</v>
          </cell>
          <cell r="R384">
            <v>30113</v>
          </cell>
          <cell r="S384">
            <v>108454.06091364662</v>
          </cell>
          <cell r="U384">
            <v>156395.57543328707</v>
          </cell>
          <cell r="V384">
            <v>0</v>
          </cell>
          <cell r="W384">
            <v>670</v>
          </cell>
          <cell r="X384">
            <v>33.813148788927336</v>
          </cell>
          <cell r="Y384">
            <v>567309</v>
          </cell>
          <cell r="Z384">
            <v>0</v>
          </cell>
          <cell r="AA384">
            <v>567309</v>
          </cell>
          <cell r="AB384">
            <v>29127</v>
          </cell>
          <cell r="AC384">
            <v>596436</v>
          </cell>
          <cell r="AD384">
            <v>19317</v>
          </cell>
          <cell r="AE384">
            <v>986</v>
          </cell>
          <cell r="AF384">
            <v>20303</v>
          </cell>
          <cell r="AG384">
            <v>616739</v>
          </cell>
          <cell r="AI384">
            <v>670</v>
          </cell>
          <cell r="AJ384">
            <v>720</v>
          </cell>
          <cell r="AK384" t="str">
            <v>FRONTIER</v>
          </cell>
          <cell r="AL384">
            <v>567309</v>
          </cell>
          <cell r="AM384">
            <v>500739</v>
          </cell>
          <cell r="AN384">
            <v>66570</v>
          </cell>
          <cell r="AO384">
            <v>10307.75</v>
          </cell>
          <cell r="AP384">
            <v>12512.25</v>
          </cell>
          <cell r="AQ384">
            <v>0</v>
          </cell>
          <cell r="AR384">
            <v>0</v>
          </cell>
          <cell r="AS384">
            <v>17610.25</v>
          </cell>
          <cell r="AT384">
            <v>-34.67456671292166</v>
          </cell>
          <cell r="AU384">
            <v>106965.57543328707</v>
          </cell>
          <cell r="AV384">
            <v>59024.060913646623</v>
          </cell>
          <cell r="AX384">
            <v>670</v>
          </cell>
          <cell r="AY384" t="str">
            <v>FRONTIER</v>
          </cell>
          <cell r="AZ384">
            <v>0</v>
          </cell>
          <cell r="BA384">
            <v>0</v>
          </cell>
          <cell r="BB384">
            <v>0</v>
          </cell>
          <cell r="BC384">
            <v>0</v>
          </cell>
          <cell r="BD384">
            <v>0</v>
          </cell>
          <cell r="BE384">
            <v>0</v>
          </cell>
          <cell r="BF384">
            <v>0</v>
          </cell>
          <cell r="BG384">
            <v>0</v>
          </cell>
          <cell r="BI384">
            <v>0</v>
          </cell>
          <cell r="BJ384">
            <v>66570</v>
          </cell>
          <cell r="BK384">
            <v>66570</v>
          </cell>
          <cell r="BL384">
            <v>0</v>
          </cell>
          <cell r="BM384">
            <v>-34.67456671292166</v>
          </cell>
          <cell r="BN384">
            <v>-34.67456671292166</v>
          </cell>
          <cell r="BO384">
            <v>-34.67456671292166</v>
          </cell>
          <cell r="BR384">
            <v>0</v>
          </cell>
          <cell r="BS384">
            <v>670</v>
          </cell>
        </row>
        <row r="385">
          <cell r="A385">
            <v>672</v>
          </cell>
          <cell r="B385">
            <v>721</v>
          </cell>
          <cell r="C385" t="str">
            <v>GATEWAY</v>
          </cell>
          <cell r="D385">
            <v>2</v>
          </cell>
          <cell r="E385">
            <v>12990</v>
          </cell>
          <cell r="F385">
            <v>887</v>
          </cell>
          <cell r="G385">
            <v>13877</v>
          </cell>
          <cell r="I385">
            <v>0</v>
          </cell>
          <cell r="J385">
            <v>0</v>
          </cell>
          <cell r="K385">
            <v>887</v>
          </cell>
          <cell r="L385">
            <v>887</v>
          </cell>
          <cell r="N385">
            <v>12990</v>
          </cell>
          <cell r="P385">
            <v>13877</v>
          </cell>
          <cell r="Q385">
            <v>0</v>
          </cell>
          <cell r="R385">
            <v>1774</v>
          </cell>
          <cell r="S385">
            <v>14764</v>
          </cell>
          <cell r="U385">
            <v>33571.75</v>
          </cell>
          <cell r="V385">
            <v>0</v>
          </cell>
          <cell r="W385">
            <v>672</v>
          </cell>
          <cell r="X385">
            <v>2</v>
          </cell>
          <cell r="Y385">
            <v>12990</v>
          </cell>
          <cell r="Z385">
            <v>0</v>
          </cell>
          <cell r="AA385">
            <v>12990</v>
          </cell>
          <cell r="AB385">
            <v>887</v>
          </cell>
          <cell r="AC385">
            <v>13877</v>
          </cell>
          <cell r="AD385">
            <v>12990</v>
          </cell>
          <cell r="AE385">
            <v>887</v>
          </cell>
          <cell r="AF385">
            <v>13877</v>
          </cell>
          <cell r="AG385">
            <v>27754</v>
          </cell>
          <cell r="AI385">
            <v>672</v>
          </cell>
          <cell r="AJ385">
            <v>721</v>
          </cell>
          <cell r="AK385" t="str">
            <v>GATEWAY</v>
          </cell>
          <cell r="AL385">
            <v>12990</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AZ385">
            <v>0</v>
          </cell>
          <cell r="BA385">
            <v>0</v>
          </cell>
          <cell r="BB385">
            <v>0</v>
          </cell>
          <cell r="BC385">
            <v>0</v>
          </cell>
          <cell r="BD385">
            <v>0</v>
          </cell>
          <cell r="BE385">
            <v>0</v>
          </cell>
          <cell r="BF385">
            <v>0</v>
          </cell>
          <cell r="BG385">
            <v>0</v>
          </cell>
          <cell r="BI385">
            <v>0</v>
          </cell>
          <cell r="BJ385">
            <v>0</v>
          </cell>
          <cell r="BK385">
            <v>0</v>
          </cell>
          <cell r="BL385">
            <v>0</v>
          </cell>
          <cell r="BM385">
            <v>0</v>
          </cell>
          <cell r="BN385">
            <v>0</v>
          </cell>
          <cell r="BO385">
            <v>0</v>
          </cell>
          <cell r="BQ385" t="str">
            <v>fy16</v>
          </cell>
          <cell r="BR385">
            <v>0</v>
          </cell>
          <cell r="BS385">
            <v>672</v>
          </cell>
        </row>
        <row r="386">
          <cell r="A386">
            <v>673</v>
          </cell>
          <cell r="B386">
            <v>772</v>
          </cell>
          <cell r="C386" t="str">
            <v>GROTON DUNSTABLE</v>
          </cell>
          <cell r="D386">
            <v>48.486111111111114</v>
          </cell>
          <cell r="E386">
            <v>546953</v>
          </cell>
          <cell r="F386">
            <v>41512</v>
          </cell>
          <cell r="G386">
            <v>588465</v>
          </cell>
          <cell r="I386">
            <v>57083.013624947787</v>
          </cell>
          <cell r="J386">
            <v>0.73601606081930704</v>
          </cell>
          <cell r="K386">
            <v>41512</v>
          </cell>
          <cell r="L386">
            <v>98595.01362494778</v>
          </cell>
          <cell r="N386">
            <v>489869.98637505225</v>
          </cell>
          <cell r="P386">
            <v>24500</v>
          </cell>
          <cell r="Q386">
            <v>57083.013624947787</v>
          </cell>
          <cell r="R386">
            <v>43298</v>
          </cell>
          <cell r="S386">
            <v>123095.01362494778</v>
          </cell>
          <cell r="U386">
            <v>143568.75</v>
          </cell>
          <cell r="V386">
            <v>0</v>
          </cell>
          <cell r="W386">
            <v>673</v>
          </cell>
          <cell r="X386">
            <v>48.486111111111114</v>
          </cell>
          <cell r="Y386">
            <v>546953</v>
          </cell>
          <cell r="Z386">
            <v>0</v>
          </cell>
          <cell r="AA386">
            <v>546953</v>
          </cell>
          <cell r="AB386">
            <v>41512</v>
          </cell>
          <cell r="AC386">
            <v>588465</v>
          </cell>
          <cell r="AD386">
            <v>22714</v>
          </cell>
          <cell r="AE386">
            <v>1786</v>
          </cell>
          <cell r="AF386">
            <v>24500</v>
          </cell>
          <cell r="AG386">
            <v>612965</v>
          </cell>
          <cell r="AI386">
            <v>673</v>
          </cell>
          <cell r="AJ386">
            <v>772</v>
          </cell>
          <cell r="AK386" t="str">
            <v>GROTON DUNSTABLE</v>
          </cell>
          <cell r="AL386">
            <v>546953</v>
          </cell>
          <cell r="AM386">
            <v>482610</v>
          </cell>
          <cell r="AN386">
            <v>64343</v>
          </cell>
          <cell r="AO386">
            <v>0</v>
          </cell>
          <cell r="AP386">
            <v>0</v>
          </cell>
          <cell r="AQ386">
            <v>0</v>
          </cell>
          <cell r="AR386">
            <v>0</v>
          </cell>
          <cell r="AS386">
            <v>13213.75</v>
          </cell>
          <cell r="AT386">
            <v>0</v>
          </cell>
          <cell r="AU386">
            <v>77556.75</v>
          </cell>
          <cell r="AV386">
            <v>57083.013624947787</v>
          </cell>
          <cell r="AX386">
            <v>673</v>
          </cell>
          <cell r="AY386" t="str">
            <v>GROTON DUNSTABLE</v>
          </cell>
          <cell r="AZ386">
            <v>0</v>
          </cell>
          <cell r="BA386">
            <v>0</v>
          </cell>
          <cell r="BB386">
            <v>0</v>
          </cell>
          <cell r="BC386">
            <v>0</v>
          </cell>
          <cell r="BD386">
            <v>0</v>
          </cell>
          <cell r="BE386">
            <v>0</v>
          </cell>
          <cell r="BF386">
            <v>0</v>
          </cell>
          <cell r="BG386">
            <v>0</v>
          </cell>
          <cell r="BI386">
            <v>0</v>
          </cell>
          <cell r="BJ386">
            <v>64343</v>
          </cell>
          <cell r="BK386">
            <v>64343</v>
          </cell>
          <cell r="BL386">
            <v>0</v>
          </cell>
          <cell r="BM386">
            <v>0</v>
          </cell>
          <cell r="BN386">
            <v>0</v>
          </cell>
          <cell r="BO386">
            <v>0</v>
          </cell>
          <cell r="BR386">
            <v>0</v>
          </cell>
          <cell r="BS386">
            <v>673</v>
          </cell>
        </row>
        <row r="387">
          <cell r="A387">
            <v>674</v>
          </cell>
          <cell r="B387">
            <v>764</v>
          </cell>
          <cell r="C387" t="str">
            <v>GILL MONTAGUE</v>
          </cell>
          <cell r="D387">
            <v>68.818649839980168</v>
          </cell>
          <cell r="E387">
            <v>888279</v>
          </cell>
          <cell r="F387">
            <v>59648</v>
          </cell>
          <cell r="G387">
            <v>947927</v>
          </cell>
          <cell r="I387">
            <v>29668.232319567764</v>
          </cell>
          <cell r="J387">
            <v>0.18591177406420828</v>
          </cell>
          <cell r="K387">
            <v>59648</v>
          </cell>
          <cell r="L387">
            <v>89316.23231956776</v>
          </cell>
          <cell r="N387">
            <v>858610.76768043218</v>
          </cell>
          <cell r="P387">
            <v>31818</v>
          </cell>
          <cell r="Q387">
            <v>29668.232319567764</v>
          </cell>
          <cell r="R387">
            <v>61428</v>
          </cell>
          <cell r="S387">
            <v>121134.23231956776</v>
          </cell>
          <cell r="U387">
            <v>251048.32053297097</v>
          </cell>
          <cell r="V387">
            <v>0</v>
          </cell>
          <cell r="W387">
            <v>674</v>
          </cell>
          <cell r="X387">
            <v>68.818649839980168</v>
          </cell>
          <cell r="Y387">
            <v>888279</v>
          </cell>
          <cell r="Z387">
            <v>0</v>
          </cell>
          <cell r="AA387">
            <v>888279</v>
          </cell>
          <cell r="AB387">
            <v>59648</v>
          </cell>
          <cell r="AC387">
            <v>947927</v>
          </cell>
          <cell r="AD387">
            <v>30038</v>
          </cell>
          <cell r="AE387">
            <v>1780</v>
          </cell>
          <cell r="AF387">
            <v>31818</v>
          </cell>
          <cell r="AG387">
            <v>979745</v>
          </cell>
          <cell r="AI387">
            <v>674</v>
          </cell>
          <cell r="AJ387">
            <v>764</v>
          </cell>
          <cell r="AK387" t="str">
            <v>GILL MONTAGUE</v>
          </cell>
          <cell r="AL387">
            <v>888279</v>
          </cell>
          <cell r="AM387">
            <v>854713</v>
          </cell>
          <cell r="AN387">
            <v>33566</v>
          </cell>
          <cell r="AO387">
            <v>32827.5</v>
          </cell>
          <cell r="AP387">
            <v>40971</v>
          </cell>
          <cell r="AQ387">
            <v>36879.25</v>
          </cell>
          <cell r="AR387">
            <v>7224</v>
          </cell>
          <cell r="AS387">
            <v>8225</v>
          </cell>
          <cell r="AT387">
            <v>-110.42946702902555</v>
          </cell>
          <cell r="AU387">
            <v>159582.32053297097</v>
          </cell>
          <cell r="AV387">
            <v>29668.232319567764</v>
          </cell>
          <cell r="AX387">
            <v>674</v>
          </cell>
          <cell r="AY387" t="str">
            <v>GILL MONTAGUE</v>
          </cell>
          <cell r="AZ387">
            <v>0</v>
          </cell>
          <cell r="BA387">
            <v>0</v>
          </cell>
          <cell r="BB387">
            <v>0</v>
          </cell>
          <cell r="BC387">
            <v>0</v>
          </cell>
          <cell r="BD387">
            <v>0</v>
          </cell>
          <cell r="BE387">
            <v>0</v>
          </cell>
          <cell r="BF387">
            <v>0</v>
          </cell>
          <cell r="BG387">
            <v>0</v>
          </cell>
          <cell r="BI387">
            <v>0</v>
          </cell>
          <cell r="BJ387">
            <v>33566</v>
          </cell>
          <cell r="BK387">
            <v>33566</v>
          </cell>
          <cell r="BL387">
            <v>0</v>
          </cell>
          <cell r="BM387">
            <v>-110.42946702902555</v>
          </cell>
          <cell r="BN387">
            <v>-110.42946702902555</v>
          </cell>
          <cell r="BO387">
            <v>-110.42946702902555</v>
          </cell>
          <cell r="BR387">
            <v>0</v>
          </cell>
          <cell r="BS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AZ388">
            <v>0</v>
          </cell>
          <cell r="BA388">
            <v>0</v>
          </cell>
          <cell r="BB388">
            <v>0</v>
          </cell>
          <cell r="BC388">
            <v>0</v>
          </cell>
          <cell r="BD388">
            <v>0</v>
          </cell>
          <cell r="BE388">
            <v>0</v>
          </cell>
          <cell r="BF388">
            <v>0</v>
          </cell>
          <cell r="BG388">
            <v>0</v>
          </cell>
          <cell r="BI388">
            <v>0</v>
          </cell>
          <cell r="BJ388">
            <v>0</v>
          </cell>
          <cell r="BK388">
            <v>0</v>
          </cell>
          <cell r="BL388">
            <v>0</v>
          </cell>
          <cell r="BM388">
            <v>0</v>
          </cell>
          <cell r="BN388">
            <v>0</v>
          </cell>
          <cell r="BO388">
            <v>0</v>
          </cell>
          <cell r="BR388">
            <v>0</v>
          </cell>
          <cell r="BS388">
            <v>675</v>
          </cell>
        </row>
        <row r="389">
          <cell r="A389">
            <v>680</v>
          </cell>
          <cell r="B389">
            <v>725</v>
          </cell>
          <cell r="C389" t="str">
            <v>HAMPDEN WILBRAHAM</v>
          </cell>
          <cell r="D389">
            <v>6.3183391003460203</v>
          </cell>
          <cell r="E389">
            <v>70029</v>
          </cell>
          <cell r="F389">
            <v>4763</v>
          </cell>
          <cell r="G389">
            <v>74792</v>
          </cell>
          <cell r="I389">
            <v>6762.8772805585213</v>
          </cell>
          <cell r="J389">
            <v>0.23000832509062999</v>
          </cell>
          <cell r="K389">
            <v>4763</v>
          </cell>
          <cell r="L389">
            <v>11525.877280558521</v>
          </cell>
          <cell r="N389">
            <v>63266.122719441482</v>
          </cell>
          <cell r="P389">
            <v>12099</v>
          </cell>
          <cell r="Q389">
            <v>6762.8772805585213</v>
          </cell>
          <cell r="R389">
            <v>5623</v>
          </cell>
          <cell r="S389">
            <v>23624.877280558521</v>
          </cell>
          <cell r="U389">
            <v>46264.75</v>
          </cell>
          <cell r="V389">
            <v>0</v>
          </cell>
          <cell r="W389">
            <v>680</v>
          </cell>
          <cell r="X389">
            <v>6.3183391003460203</v>
          </cell>
          <cell r="Y389">
            <v>70029</v>
          </cell>
          <cell r="Z389">
            <v>0</v>
          </cell>
          <cell r="AA389">
            <v>70029</v>
          </cell>
          <cell r="AB389">
            <v>4763</v>
          </cell>
          <cell r="AC389">
            <v>74792</v>
          </cell>
          <cell r="AD389">
            <v>11239</v>
          </cell>
          <cell r="AE389">
            <v>860</v>
          </cell>
          <cell r="AF389">
            <v>12099</v>
          </cell>
          <cell r="AG389">
            <v>86891</v>
          </cell>
          <cell r="AI389">
            <v>680</v>
          </cell>
          <cell r="AJ389">
            <v>725</v>
          </cell>
          <cell r="AK389" t="str">
            <v>HAMPDEN WILBRAHAM</v>
          </cell>
          <cell r="AL389">
            <v>70029</v>
          </cell>
          <cell r="AM389">
            <v>62406</v>
          </cell>
          <cell r="AN389">
            <v>7623</v>
          </cell>
          <cell r="AO389">
            <v>0</v>
          </cell>
          <cell r="AP389">
            <v>8975.25</v>
          </cell>
          <cell r="AQ389">
            <v>7619.5</v>
          </cell>
          <cell r="AR389">
            <v>5185</v>
          </cell>
          <cell r="AS389">
            <v>0</v>
          </cell>
          <cell r="AT389">
            <v>0</v>
          </cell>
          <cell r="AU389">
            <v>29402.75</v>
          </cell>
          <cell r="AV389">
            <v>6762.8772805585213</v>
          </cell>
          <cell r="AX389">
            <v>680</v>
          </cell>
          <cell r="AY389" t="str">
            <v>HAMPDEN WILBRAHAM</v>
          </cell>
          <cell r="AZ389">
            <v>0</v>
          </cell>
          <cell r="BA389">
            <v>0</v>
          </cell>
          <cell r="BB389">
            <v>0</v>
          </cell>
          <cell r="BC389">
            <v>0</v>
          </cell>
          <cell r="BD389">
            <v>0</v>
          </cell>
          <cell r="BE389">
            <v>0</v>
          </cell>
          <cell r="BF389">
            <v>0</v>
          </cell>
          <cell r="BG389">
            <v>0</v>
          </cell>
          <cell r="BI389">
            <v>0</v>
          </cell>
          <cell r="BJ389">
            <v>7623</v>
          </cell>
          <cell r="BK389">
            <v>7623</v>
          </cell>
          <cell r="BL389">
            <v>0</v>
          </cell>
          <cell r="BM389">
            <v>0</v>
          </cell>
          <cell r="BN389">
            <v>0</v>
          </cell>
          <cell r="BO389">
            <v>0</v>
          </cell>
          <cell r="BR389">
            <v>0</v>
          </cell>
          <cell r="BS389">
            <v>680</v>
          </cell>
        </row>
        <row r="390">
          <cell r="A390">
            <v>683</v>
          </cell>
          <cell r="B390">
            <v>726</v>
          </cell>
          <cell r="C390" t="str">
            <v>HAMPSHIRE</v>
          </cell>
          <cell r="D390">
            <v>19.996587030716725</v>
          </cell>
          <cell r="E390">
            <v>253993</v>
          </cell>
          <cell r="F390">
            <v>16459</v>
          </cell>
          <cell r="G390">
            <v>270452</v>
          </cell>
          <cell r="I390">
            <v>0</v>
          </cell>
          <cell r="J390">
            <v>0</v>
          </cell>
          <cell r="K390">
            <v>16459</v>
          </cell>
          <cell r="L390">
            <v>16459</v>
          </cell>
          <cell r="N390">
            <v>253993</v>
          </cell>
          <cell r="P390">
            <v>22184</v>
          </cell>
          <cell r="Q390">
            <v>0</v>
          </cell>
          <cell r="R390">
            <v>17797</v>
          </cell>
          <cell r="S390">
            <v>38643</v>
          </cell>
          <cell r="U390">
            <v>71718.25</v>
          </cell>
          <cell r="V390">
            <v>0</v>
          </cell>
          <cell r="W390">
            <v>683</v>
          </cell>
          <cell r="X390">
            <v>19.996587030716725</v>
          </cell>
          <cell r="Y390">
            <v>253993</v>
          </cell>
          <cell r="Z390">
            <v>0</v>
          </cell>
          <cell r="AA390">
            <v>253993</v>
          </cell>
          <cell r="AB390">
            <v>16459</v>
          </cell>
          <cell r="AC390">
            <v>270452</v>
          </cell>
          <cell r="AD390">
            <v>20846</v>
          </cell>
          <cell r="AE390">
            <v>1338</v>
          </cell>
          <cell r="AF390">
            <v>22184</v>
          </cell>
          <cell r="AG390">
            <v>292636</v>
          </cell>
          <cell r="AI390">
            <v>683</v>
          </cell>
          <cell r="AJ390">
            <v>726</v>
          </cell>
          <cell r="AK390" t="str">
            <v>HAMPSHIRE</v>
          </cell>
          <cell r="AL390">
            <v>253993</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AZ390">
            <v>0</v>
          </cell>
          <cell r="BA390">
            <v>0</v>
          </cell>
          <cell r="BB390">
            <v>0</v>
          </cell>
          <cell r="BC390">
            <v>0</v>
          </cell>
          <cell r="BD390">
            <v>0</v>
          </cell>
          <cell r="BE390">
            <v>0</v>
          </cell>
          <cell r="BF390">
            <v>0</v>
          </cell>
          <cell r="BG390">
            <v>0</v>
          </cell>
          <cell r="BI390">
            <v>0</v>
          </cell>
          <cell r="BJ390">
            <v>0</v>
          </cell>
          <cell r="BK390">
            <v>0</v>
          </cell>
          <cell r="BL390">
            <v>0</v>
          </cell>
          <cell r="BM390">
            <v>0</v>
          </cell>
          <cell r="BN390">
            <v>0</v>
          </cell>
          <cell r="BO390">
            <v>0</v>
          </cell>
          <cell r="BR390">
            <v>0</v>
          </cell>
          <cell r="BS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AZ391">
            <v>0</v>
          </cell>
          <cell r="BA391">
            <v>0</v>
          </cell>
          <cell r="BB391">
            <v>0</v>
          </cell>
          <cell r="BC391">
            <v>0</v>
          </cell>
          <cell r="BD391">
            <v>0</v>
          </cell>
          <cell r="BE391">
            <v>0</v>
          </cell>
          <cell r="BF391">
            <v>0</v>
          </cell>
          <cell r="BG391">
            <v>0</v>
          </cell>
          <cell r="BI391">
            <v>0</v>
          </cell>
          <cell r="BJ391">
            <v>0</v>
          </cell>
          <cell r="BK391">
            <v>0</v>
          </cell>
          <cell r="BL391">
            <v>0</v>
          </cell>
          <cell r="BM391">
            <v>0</v>
          </cell>
          <cell r="BN391">
            <v>0</v>
          </cell>
          <cell r="BO391">
            <v>0</v>
          </cell>
          <cell r="BR391">
            <v>0</v>
          </cell>
          <cell r="BS391">
            <v>685</v>
          </cell>
        </row>
        <row r="392">
          <cell r="A392">
            <v>690</v>
          </cell>
          <cell r="B392">
            <v>728</v>
          </cell>
          <cell r="C392" t="str">
            <v>KING PHILIP</v>
          </cell>
          <cell r="D392">
            <v>11.49655172413793</v>
          </cell>
          <cell r="E392">
            <v>141603</v>
          </cell>
          <cell r="F392">
            <v>10266</v>
          </cell>
          <cell r="G392">
            <v>151869</v>
          </cell>
          <cell r="I392">
            <v>11917.320019643528</v>
          </cell>
          <cell r="J392">
            <v>0.88716742497160184</v>
          </cell>
          <cell r="K392">
            <v>10266</v>
          </cell>
          <cell r="L392">
            <v>22183.320019643528</v>
          </cell>
          <cell r="N392">
            <v>129685.67998035648</v>
          </cell>
          <cell r="P392">
            <v>0</v>
          </cell>
          <cell r="Q392">
            <v>11917.320019643528</v>
          </cell>
          <cell r="R392">
            <v>10266</v>
          </cell>
          <cell r="S392">
            <v>22183.320019643528</v>
          </cell>
          <cell r="U392">
            <v>23699</v>
          </cell>
          <cell r="V392">
            <v>0</v>
          </cell>
          <cell r="W392">
            <v>690</v>
          </cell>
          <cell r="X392">
            <v>11.49655172413793</v>
          </cell>
          <cell r="Y392">
            <v>141603</v>
          </cell>
          <cell r="Z392">
            <v>0</v>
          </cell>
          <cell r="AA392">
            <v>141603</v>
          </cell>
          <cell r="AB392">
            <v>10266</v>
          </cell>
          <cell r="AC392">
            <v>151869</v>
          </cell>
          <cell r="AD392">
            <v>0</v>
          </cell>
          <cell r="AE392">
            <v>0</v>
          </cell>
          <cell r="AF392">
            <v>0</v>
          </cell>
          <cell r="AG392">
            <v>151869</v>
          </cell>
          <cell r="AI392">
            <v>690</v>
          </cell>
          <cell r="AJ392">
            <v>728</v>
          </cell>
          <cell r="AK392" t="str">
            <v>KING PHILIP</v>
          </cell>
          <cell r="AL392">
            <v>141603</v>
          </cell>
          <cell r="AM392">
            <v>128170</v>
          </cell>
          <cell r="AN392">
            <v>13433</v>
          </cell>
          <cell r="AO392">
            <v>0</v>
          </cell>
          <cell r="AP392">
            <v>0</v>
          </cell>
          <cell r="AQ392">
            <v>0</v>
          </cell>
          <cell r="AR392">
            <v>0</v>
          </cell>
          <cell r="AS392">
            <v>0</v>
          </cell>
          <cell r="AT392">
            <v>0</v>
          </cell>
          <cell r="AU392">
            <v>13433</v>
          </cell>
          <cell r="AV392">
            <v>11917.320019643528</v>
          </cell>
          <cell r="AX392">
            <v>690</v>
          </cell>
          <cell r="AY392" t="str">
            <v>KING PHILIP</v>
          </cell>
          <cell r="AZ392">
            <v>0</v>
          </cell>
          <cell r="BA392">
            <v>0</v>
          </cell>
          <cell r="BB392">
            <v>0</v>
          </cell>
          <cell r="BC392">
            <v>0</v>
          </cell>
          <cell r="BD392">
            <v>0</v>
          </cell>
          <cell r="BE392">
            <v>0</v>
          </cell>
          <cell r="BF392">
            <v>0</v>
          </cell>
          <cell r="BG392">
            <v>0</v>
          </cell>
          <cell r="BI392">
            <v>0</v>
          </cell>
          <cell r="BJ392">
            <v>13433</v>
          </cell>
          <cell r="BK392">
            <v>13433</v>
          </cell>
          <cell r="BL392">
            <v>0</v>
          </cell>
          <cell r="BM392">
            <v>0</v>
          </cell>
          <cell r="BN392">
            <v>0</v>
          </cell>
          <cell r="BO392">
            <v>0</v>
          </cell>
          <cell r="BR392">
            <v>0</v>
          </cell>
          <cell r="BS392">
            <v>690</v>
          </cell>
        </row>
        <row r="393">
          <cell r="A393">
            <v>695</v>
          </cell>
          <cell r="B393">
            <v>729</v>
          </cell>
          <cell r="C393" t="str">
            <v>LINCOLN SUDBURY</v>
          </cell>
          <cell r="D393">
            <v>1</v>
          </cell>
          <cell r="E393">
            <v>14550</v>
          </cell>
          <cell r="F393">
            <v>875</v>
          </cell>
          <cell r="G393">
            <v>15425</v>
          </cell>
          <cell r="I393">
            <v>801.11218474935652</v>
          </cell>
          <cell r="J393">
            <v>0.12792210534919865</v>
          </cell>
          <cell r="K393">
            <v>875</v>
          </cell>
          <cell r="L393">
            <v>1676.1121847493564</v>
          </cell>
          <cell r="N393">
            <v>13748.887815250644</v>
          </cell>
          <cell r="P393">
            <v>0</v>
          </cell>
          <cell r="Q393">
            <v>801.11218474935652</v>
          </cell>
          <cell r="R393">
            <v>875</v>
          </cell>
          <cell r="S393">
            <v>1676.1121847493564</v>
          </cell>
          <cell r="U393">
            <v>7137.5</v>
          </cell>
          <cell r="V393">
            <v>0</v>
          </cell>
          <cell r="W393">
            <v>695</v>
          </cell>
          <cell r="X393">
            <v>1</v>
          </cell>
          <cell r="Y393">
            <v>14550</v>
          </cell>
          <cell r="Z393">
            <v>0</v>
          </cell>
          <cell r="AA393">
            <v>14550</v>
          </cell>
          <cell r="AB393">
            <v>875</v>
          </cell>
          <cell r="AC393">
            <v>15425</v>
          </cell>
          <cell r="AD393">
            <v>0</v>
          </cell>
          <cell r="AE393">
            <v>0</v>
          </cell>
          <cell r="AF393">
            <v>0</v>
          </cell>
          <cell r="AG393">
            <v>15425</v>
          </cell>
          <cell r="AI393">
            <v>695</v>
          </cell>
          <cell r="AJ393">
            <v>729</v>
          </cell>
          <cell r="AK393" t="str">
            <v>LINCOLN SUDBURY</v>
          </cell>
          <cell r="AL393">
            <v>14550</v>
          </cell>
          <cell r="AM393">
            <v>13647</v>
          </cell>
          <cell r="AN393">
            <v>903</v>
          </cell>
          <cell r="AO393">
            <v>0</v>
          </cell>
          <cell r="AP393">
            <v>3614</v>
          </cell>
          <cell r="AQ393">
            <v>0</v>
          </cell>
          <cell r="AR393">
            <v>0</v>
          </cell>
          <cell r="AS393">
            <v>1745.5</v>
          </cell>
          <cell r="AT393">
            <v>0</v>
          </cell>
          <cell r="AU393">
            <v>6262.5</v>
          </cell>
          <cell r="AV393">
            <v>801.11218474935652</v>
          </cell>
          <cell r="AX393">
            <v>695</v>
          </cell>
          <cell r="AY393" t="str">
            <v>LINCOLN SUDBURY</v>
          </cell>
          <cell r="AZ393">
            <v>0</v>
          </cell>
          <cell r="BA393">
            <v>0</v>
          </cell>
          <cell r="BB393">
            <v>0</v>
          </cell>
          <cell r="BC393">
            <v>0</v>
          </cell>
          <cell r="BD393">
            <v>0</v>
          </cell>
          <cell r="BE393">
            <v>0</v>
          </cell>
          <cell r="BF393">
            <v>0</v>
          </cell>
          <cell r="BG393">
            <v>0</v>
          </cell>
          <cell r="BI393">
            <v>0</v>
          </cell>
          <cell r="BJ393">
            <v>903</v>
          </cell>
          <cell r="BK393">
            <v>903</v>
          </cell>
          <cell r="BL393">
            <v>0</v>
          </cell>
          <cell r="BM393">
            <v>0</v>
          </cell>
          <cell r="BN393">
            <v>0</v>
          </cell>
          <cell r="BO393">
            <v>0</v>
          </cell>
          <cell r="BR393">
            <v>0</v>
          </cell>
          <cell r="BS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AZ394">
            <v>0</v>
          </cell>
          <cell r="BA394">
            <v>0</v>
          </cell>
          <cell r="BB394">
            <v>0</v>
          </cell>
          <cell r="BC394">
            <v>0</v>
          </cell>
          <cell r="BD394">
            <v>0</v>
          </cell>
          <cell r="BE394">
            <v>0</v>
          </cell>
          <cell r="BF394">
            <v>0</v>
          </cell>
          <cell r="BG394">
            <v>0</v>
          </cell>
          <cell r="BI394">
            <v>0</v>
          </cell>
          <cell r="BJ394">
            <v>0</v>
          </cell>
          <cell r="BK394">
            <v>0</v>
          </cell>
          <cell r="BL394">
            <v>0</v>
          </cell>
          <cell r="BM394">
            <v>0</v>
          </cell>
          <cell r="BN394">
            <v>0</v>
          </cell>
          <cell r="BO394">
            <v>0</v>
          </cell>
          <cell r="BR394">
            <v>0</v>
          </cell>
          <cell r="BS394">
            <v>698</v>
          </cell>
        </row>
        <row r="395">
          <cell r="A395">
            <v>700</v>
          </cell>
          <cell r="B395">
            <v>731</v>
          </cell>
          <cell r="C395" t="str">
            <v>MARTHAS VINEYARD</v>
          </cell>
          <cell r="D395">
            <v>43.277777777777779</v>
          </cell>
          <cell r="E395">
            <v>995557</v>
          </cell>
          <cell r="F395">
            <v>37754</v>
          </cell>
          <cell r="G395">
            <v>1033311</v>
          </cell>
          <cell r="I395">
            <v>72299.977957387717</v>
          </cell>
          <cell r="J395">
            <v>0.52571162343304056</v>
          </cell>
          <cell r="K395">
            <v>37754</v>
          </cell>
          <cell r="L395">
            <v>110053.97795738772</v>
          </cell>
          <cell r="N395">
            <v>923257.02204261231</v>
          </cell>
          <cell r="P395">
            <v>24441</v>
          </cell>
          <cell r="Q395">
            <v>72299.977957387717</v>
          </cell>
          <cell r="R395">
            <v>38647</v>
          </cell>
          <cell r="S395">
            <v>134494.97795738772</v>
          </cell>
          <cell r="U395">
            <v>199722.82844185393</v>
          </cell>
          <cell r="V395">
            <v>0</v>
          </cell>
          <cell r="W395">
            <v>700</v>
          </cell>
          <cell r="X395">
            <v>43.277777777777779</v>
          </cell>
          <cell r="Y395">
            <v>995557</v>
          </cell>
          <cell r="Z395">
            <v>0</v>
          </cell>
          <cell r="AA395">
            <v>995557</v>
          </cell>
          <cell r="AB395">
            <v>37754</v>
          </cell>
          <cell r="AC395">
            <v>1033311</v>
          </cell>
          <cell r="AD395">
            <v>23548</v>
          </cell>
          <cell r="AE395">
            <v>893</v>
          </cell>
          <cell r="AF395">
            <v>24441</v>
          </cell>
          <cell r="AG395">
            <v>1057752</v>
          </cell>
          <cell r="AI395">
            <v>700</v>
          </cell>
          <cell r="AJ395">
            <v>731</v>
          </cell>
          <cell r="AK395" t="str">
            <v>MARTHAS VINEYARD</v>
          </cell>
          <cell r="AL395">
            <v>995557</v>
          </cell>
          <cell r="AM395">
            <v>913995</v>
          </cell>
          <cell r="AN395">
            <v>81562</v>
          </cell>
          <cell r="AO395">
            <v>17590</v>
          </cell>
          <cell r="AP395">
            <v>27836.75</v>
          </cell>
          <cell r="AQ395">
            <v>1566</v>
          </cell>
          <cell r="AR395">
            <v>0</v>
          </cell>
          <cell r="AS395">
            <v>9032.25</v>
          </cell>
          <cell r="AT395">
            <v>-59.171558146088501</v>
          </cell>
          <cell r="AU395">
            <v>137527.82844185393</v>
          </cell>
          <cell r="AV395">
            <v>72299.977957387717</v>
          </cell>
          <cell r="AX395">
            <v>700</v>
          </cell>
          <cell r="AY395" t="str">
            <v>MARTHAS VINEYARD</v>
          </cell>
          <cell r="AZ395">
            <v>0</v>
          </cell>
          <cell r="BA395">
            <v>0</v>
          </cell>
          <cell r="BB395">
            <v>0</v>
          </cell>
          <cell r="BC395">
            <v>0</v>
          </cell>
          <cell r="BD395">
            <v>0</v>
          </cell>
          <cell r="BE395">
            <v>0</v>
          </cell>
          <cell r="BF395">
            <v>0</v>
          </cell>
          <cell r="BG395">
            <v>0</v>
          </cell>
          <cell r="BI395">
            <v>0</v>
          </cell>
          <cell r="BJ395">
            <v>81562</v>
          </cell>
          <cell r="BK395">
            <v>81562</v>
          </cell>
          <cell r="BL395">
            <v>0</v>
          </cell>
          <cell r="BM395">
            <v>-59.171558146088501</v>
          </cell>
          <cell r="BN395">
            <v>-59.171558146088501</v>
          </cell>
          <cell r="BO395">
            <v>-59.171558146088501</v>
          </cell>
          <cell r="BR395">
            <v>0</v>
          </cell>
          <cell r="BS395">
            <v>700</v>
          </cell>
        </row>
        <row r="396">
          <cell r="A396">
            <v>705</v>
          </cell>
          <cell r="B396">
            <v>732</v>
          </cell>
          <cell r="C396" t="str">
            <v>MASCONOMET</v>
          </cell>
          <cell r="D396">
            <v>4.472843450479233E-2</v>
          </cell>
          <cell r="E396">
            <v>612</v>
          </cell>
          <cell r="F396">
            <v>40</v>
          </cell>
          <cell r="G396">
            <v>652</v>
          </cell>
          <cell r="I396">
            <v>-10.443325882008139</v>
          </cell>
          <cell r="J396">
            <v>-3.3752859051895579E-3</v>
          </cell>
          <cell r="K396">
            <v>40</v>
          </cell>
          <cell r="L396">
            <v>29.556674117991861</v>
          </cell>
          <cell r="N396">
            <v>622.44332588200814</v>
          </cell>
          <cell r="P396">
            <v>0</v>
          </cell>
          <cell r="Q396">
            <v>-10.443325882008139</v>
          </cell>
          <cell r="R396">
            <v>40</v>
          </cell>
          <cell r="S396">
            <v>29.556674117991861</v>
          </cell>
          <cell r="U396">
            <v>3134.0566741179919</v>
          </cell>
          <cell r="V396">
            <v>0</v>
          </cell>
          <cell r="W396">
            <v>705</v>
          </cell>
          <cell r="X396">
            <v>4.472843450479233E-2</v>
          </cell>
          <cell r="Y396">
            <v>612</v>
          </cell>
          <cell r="Z396">
            <v>0</v>
          </cell>
          <cell r="AA396">
            <v>612</v>
          </cell>
          <cell r="AB396">
            <v>40</v>
          </cell>
          <cell r="AC396">
            <v>652</v>
          </cell>
          <cell r="AD396">
            <v>0</v>
          </cell>
          <cell r="AE396">
            <v>0</v>
          </cell>
          <cell r="AF396">
            <v>0</v>
          </cell>
          <cell r="AG396">
            <v>652</v>
          </cell>
          <cell r="AI396">
            <v>705</v>
          </cell>
          <cell r="AJ396">
            <v>732</v>
          </cell>
          <cell r="AK396" t="str">
            <v>MASCONOMET</v>
          </cell>
          <cell r="AL396">
            <v>612</v>
          </cell>
          <cell r="AM396">
            <v>12418</v>
          </cell>
          <cell r="AN396">
            <v>0</v>
          </cell>
          <cell r="AO396">
            <v>3104.5</v>
          </cell>
          <cell r="AP396">
            <v>0</v>
          </cell>
          <cell r="AQ396">
            <v>0</v>
          </cell>
          <cell r="AR396">
            <v>0</v>
          </cell>
          <cell r="AS396">
            <v>0</v>
          </cell>
          <cell r="AT396">
            <v>-10.443325882008139</v>
          </cell>
          <cell r="AU396">
            <v>3094.0566741179919</v>
          </cell>
          <cell r="AV396">
            <v>-10.443325882008139</v>
          </cell>
          <cell r="AX396">
            <v>705</v>
          </cell>
          <cell r="AY396" t="str">
            <v>MASCONOMET</v>
          </cell>
          <cell r="AZ396">
            <v>0</v>
          </cell>
          <cell r="BA396">
            <v>0</v>
          </cell>
          <cell r="BB396">
            <v>0</v>
          </cell>
          <cell r="BC396">
            <v>0</v>
          </cell>
          <cell r="BD396">
            <v>0</v>
          </cell>
          <cell r="BE396">
            <v>0</v>
          </cell>
          <cell r="BF396">
            <v>0</v>
          </cell>
          <cell r="BG396">
            <v>0</v>
          </cell>
          <cell r="BI396">
            <v>0</v>
          </cell>
          <cell r="BJ396">
            <v>0</v>
          </cell>
          <cell r="BK396">
            <v>0</v>
          </cell>
          <cell r="BL396">
            <v>0</v>
          </cell>
          <cell r="BM396">
            <v>-10.443325882008139</v>
          </cell>
          <cell r="BN396">
            <v>-10.443325882008139</v>
          </cell>
          <cell r="BO396">
            <v>-10.443325882008139</v>
          </cell>
          <cell r="BR396">
            <v>0</v>
          </cell>
          <cell r="BS396">
            <v>705</v>
          </cell>
        </row>
        <row r="397">
          <cell r="A397">
            <v>710</v>
          </cell>
          <cell r="B397">
            <v>733</v>
          </cell>
          <cell r="C397" t="str">
            <v>MENDON UPTON</v>
          </cell>
          <cell r="D397">
            <v>13</v>
          </cell>
          <cell r="E397">
            <v>160431</v>
          </cell>
          <cell r="F397">
            <v>11402</v>
          </cell>
          <cell r="G397">
            <v>171833</v>
          </cell>
          <cell r="I397">
            <v>-24.66350605102707</v>
          </cell>
          <cell r="J397">
            <v>-8.2625955491969004E-4</v>
          </cell>
          <cell r="K397">
            <v>11402</v>
          </cell>
          <cell r="L397">
            <v>11377.336493948973</v>
          </cell>
          <cell r="N397">
            <v>160455.66350605103</v>
          </cell>
          <cell r="P397">
            <v>0</v>
          </cell>
          <cell r="Q397">
            <v>-24.66350605102707</v>
          </cell>
          <cell r="R397">
            <v>11402</v>
          </cell>
          <cell r="S397">
            <v>11377.336493948973</v>
          </cell>
          <cell r="U397">
            <v>41251.586493948969</v>
          </cell>
          <cell r="V397">
            <v>0</v>
          </cell>
          <cell r="W397">
            <v>710</v>
          </cell>
          <cell r="X397">
            <v>13</v>
          </cell>
          <cell r="Y397">
            <v>160431</v>
          </cell>
          <cell r="Z397">
            <v>0</v>
          </cell>
          <cell r="AA397">
            <v>160431</v>
          </cell>
          <cell r="AB397">
            <v>11402</v>
          </cell>
          <cell r="AC397">
            <v>171833</v>
          </cell>
          <cell r="AD397">
            <v>0</v>
          </cell>
          <cell r="AE397">
            <v>0</v>
          </cell>
          <cell r="AF397">
            <v>0</v>
          </cell>
          <cell r="AG397">
            <v>171833</v>
          </cell>
          <cell r="AI397">
            <v>710</v>
          </cell>
          <cell r="AJ397">
            <v>733</v>
          </cell>
          <cell r="AK397" t="str">
            <v>MENDON UPTON</v>
          </cell>
          <cell r="AL397">
            <v>160431</v>
          </cell>
          <cell r="AM397">
            <v>185102</v>
          </cell>
          <cell r="AN397">
            <v>0</v>
          </cell>
          <cell r="AO397">
            <v>7331.75</v>
          </cell>
          <cell r="AP397">
            <v>0</v>
          </cell>
          <cell r="AQ397">
            <v>0</v>
          </cell>
          <cell r="AR397">
            <v>11394</v>
          </cell>
          <cell r="AS397">
            <v>11148.5</v>
          </cell>
          <cell r="AT397">
            <v>-24.66350605102707</v>
          </cell>
          <cell r="AU397">
            <v>29849.586493948973</v>
          </cell>
          <cell r="AV397">
            <v>-24.66350605102707</v>
          </cell>
          <cell r="AX397">
            <v>710</v>
          </cell>
          <cell r="AY397" t="str">
            <v>MENDON UPTON</v>
          </cell>
          <cell r="AZ397">
            <v>0</v>
          </cell>
          <cell r="BA397">
            <v>0</v>
          </cell>
          <cell r="BB397">
            <v>0</v>
          </cell>
          <cell r="BC397">
            <v>0</v>
          </cell>
          <cell r="BD397">
            <v>0</v>
          </cell>
          <cell r="BE397">
            <v>0</v>
          </cell>
          <cell r="BF397">
            <v>0</v>
          </cell>
          <cell r="BG397">
            <v>0</v>
          </cell>
          <cell r="BI397">
            <v>0</v>
          </cell>
          <cell r="BJ397">
            <v>0</v>
          </cell>
          <cell r="BK397">
            <v>0</v>
          </cell>
          <cell r="BL397">
            <v>0</v>
          </cell>
          <cell r="BM397">
            <v>-24.66350605102707</v>
          </cell>
          <cell r="BN397">
            <v>-24.66350605102707</v>
          </cell>
          <cell r="BO397">
            <v>-24.66350605102707</v>
          </cell>
          <cell r="BR397">
            <v>0</v>
          </cell>
          <cell r="BS397">
            <v>710</v>
          </cell>
        </row>
        <row r="398">
          <cell r="A398">
            <v>712</v>
          </cell>
          <cell r="B398">
            <v>811</v>
          </cell>
          <cell r="C398" t="str">
            <v>MONOMOY</v>
          </cell>
          <cell r="D398">
            <v>68.368656314649343</v>
          </cell>
          <cell r="E398">
            <v>996867</v>
          </cell>
          <cell r="F398">
            <v>59115</v>
          </cell>
          <cell r="G398">
            <v>1055982</v>
          </cell>
          <cell r="I398">
            <v>5645.1479702565039</v>
          </cell>
          <cell r="J398">
            <v>5.5562757139320643E-2</v>
          </cell>
          <cell r="K398">
            <v>59115</v>
          </cell>
          <cell r="L398">
            <v>64760.147970256505</v>
          </cell>
          <cell r="N398">
            <v>991221.85202974349</v>
          </cell>
          <cell r="P398">
            <v>30424</v>
          </cell>
          <cell r="Q398">
            <v>5645.1479702565039</v>
          </cell>
          <cell r="R398">
            <v>60901</v>
          </cell>
          <cell r="S398">
            <v>95184.147970256512</v>
          </cell>
          <cell r="U398">
            <v>191138.49327391363</v>
          </cell>
          <cell r="V398">
            <v>0</v>
          </cell>
          <cell r="W398">
            <v>712</v>
          </cell>
          <cell r="X398">
            <v>68.368656314649343</v>
          </cell>
          <cell r="Y398">
            <v>996867</v>
          </cell>
          <cell r="Z398">
            <v>0</v>
          </cell>
          <cell r="AA398">
            <v>996867</v>
          </cell>
          <cell r="AB398">
            <v>59115</v>
          </cell>
          <cell r="AC398">
            <v>1055982</v>
          </cell>
          <cell r="AD398">
            <v>28638</v>
          </cell>
          <cell r="AE398">
            <v>1786</v>
          </cell>
          <cell r="AF398">
            <v>30424</v>
          </cell>
          <cell r="AG398">
            <v>1086406</v>
          </cell>
          <cell r="AI398">
            <v>712</v>
          </cell>
          <cell r="AJ398">
            <v>811</v>
          </cell>
          <cell r="AK398" t="str">
            <v>MONOMOY</v>
          </cell>
          <cell r="AL398">
            <v>996867</v>
          </cell>
          <cell r="AM398">
            <v>990454</v>
          </cell>
          <cell r="AN398">
            <v>6413</v>
          </cell>
          <cell r="AO398">
            <v>13156.25</v>
          </cell>
          <cell r="AP398">
            <v>69549.5</v>
          </cell>
          <cell r="AQ398">
            <v>6630.5</v>
          </cell>
          <cell r="AR398">
            <v>0</v>
          </cell>
          <cell r="AS398">
            <v>5894.5</v>
          </cell>
          <cell r="AT398">
            <v>-44.256726086379786</v>
          </cell>
          <cell r="AU398">
            <v>101599.49327391363</v>
          </cell>
          <cell r="AV398">
            <v>5645.1479702565039</v>
          </cell>
          <cell r="AX398">
            <v>712</v>
          </cell>
          <cell r="AY398" t="str">
            <v>MONOMOY</v>
          </cell>
          <cell r="AZ398">
            <v>0</v>
          </cell>
          <cell r="BA398">
            <v>0</v>
          </cell>
          <cell r="BB398">
            <v>0</v>
          </cell>
          <cell r="BC398">
            <v>0</v>
          </cell>
          <cell r="BD398">
            <v>0</v>
          </cell>
          <cell r="BE398">
            <v>0</v>
          </cell>
          <cell r="BF398">
            <v>0</v>
          </cell>
          <cell r="BG398">
            <v>0</v>
          </cell>
          <cell r="BI398">
            <v>0</v>
          </cell>
          <cell r="BJ398">
            <v>6413</v>
          </cell>
          <cell r="BK398">
            <v>6413</v>
          </cell>
          <cell r="BL398">
            <v>0</v>
          </cell>
          <cell r="BM398">
            <v>-44.256726086379786</v>
          </cell>
          <cell r="BN398">
            <v>-44.256726086379786</v>
          </cell>
          <cell r="BO398">
            <v>-44.256726086379786</v>
          </cell>
          <cell r="BQ398" t="str">
            <v>fy13</v>
          </cell>
          <cell r="BR398">
            <v>0</v>
          </cell>
          <cell r="BS398">
            <v>712</v>
          </cell>
        </row>
        <row r="399">
          <cell r="A399">
            <v>715</v>
          </cell>
          <cell r="B399">
            <v>736</v>
          </cell>
          <cell r="C399" t="str">
            <v>MOUNT GREYLOCK</v>
          </cell>
          <cell r="D399">
            <v>17.755033557046978</v>
          </cell>
          <cell r="E399">
            <v>325040</v>
          </cell>
          <cell r="F399">
            <v>15855</v>
          </cell>
          <cell r="G399">
            <v>340895</v>
          </cell>
          <cell r="I399">
            <v>42263.768958222143</v>
          </cell>
          <cell r="J399">
            <v>0.45003707159351353</v>
          </cell>
          <cell r="K399">
            <v>15855</v>
          </cell>
          <cell r="L399">
            <v>58118.768958222143</v>
          </cell>
          <cell r="N399">
            <v>282776.23104177788</v>
          </cell>
          <cell r="P399">
            <v>0</v>
          </cell>
          <cell r="Q399">
            <v>42263.768958222143</v>
          </cell>
          <cell r="R399">
            <v>15855</v>
          </cell>
          <cell r="S399">
            <v>58118.768958222143</v>
          </cell>
          <cell r="U399">
            <v>109766.75</v>
          </cell>
          <cell r="V399">
            <v>0</v>
          </cell>
          <cell r="W399">
            <v>715</v>
          </cell>
          <cell r="X399">
            <v>17.755033557046978</v>
          </cell>
          <cell r="Y399">
            <v>325040</v>
          </cell>
          <cell r="Z399">
            <v>0</v>
          </cell>
          <cell r="AA399">
            <v>325040</v>
          </cell>
          <cell r="AB399">
            <v>15855</v>
          </cell>
          <cell r="AC399">
            <v>340895</v>
          </cell>
          <cell r="AD399">
            <v>0</v>
          </cell>
          <cell r="AE399">
            <v>0</v>
          </cell>
          <cell r="AF399">
            <v>0</v>
          </cell>
          <cell r="AG399">
            <v>340895</v>
          </cell>
          <cell r="AI399">
            <v>715</v>
          </cell>
          <cell r="AJ399">
            <v>736</v>
          </cell>
          <cell r="AK399" t="str">
            <v>MOUNT GREYLOCK</v>
          </cell>
          <cell r="AL399">
            <v>325040</v>
          </cell>
          <cell r="AM399">
            <v>277401</v>
          </cell>
          <cell r="AN399">
            <v>47639</v>
          </cell>
          <cell r="AO399">
            <v>0</v>
          </cell>
          <cell r="AP399">
            <v>26385.75</v>
          </cell>
          <cell r="AQ399">
            <v>0</v>
          </cell>
          <cell r="AR399">
            <v>4374.25</v>
          </cell>
          <cell r="AS399">
            <v>15512.75</v>
          </cell>
          <cell r="AT399">
            <v>0</v>
          </cell>
          <cell r="AU399">
            <v>93911.75</v>
          </cell>
          <cell r="AV399">
            <v>42263.768958222143</v>
          </cell>
          <cell r="AX399">
            <v>715</v>
          </cell>
          <cell r="AY399" t="str">
            <v>MOUNT GREYLOCK</v>
          </cell>
          <cell r="AZ399">
            <v>0</v>
          </cell>
          <cell r="BA399">
            <v>0</v>
          </cell>
          <cell r="BB399">
            <v>0</v>
          </cell>
          <cell r="BC399">
            <v>0</v>
          </cell>
          <cell r="BD399">
            <v>0</v>
          </cell>
          <cell r="BE399">
            <v>0</v>
          </cell>
          <cell r="BF399">
            <v>0</v>
          </cell>
          <cell r="BG399">
            <v>0</v>
          </cell>
          <cell r="BI399">
            <v>0</v>
          </cell>
          <cell r="BJ399">
            <v>47639</v>
          </cell>
          <cell r="BK399">
            <v>47639</v>
          </cell>
          <cell r="BL399">
            <v>0</v>
          </cell>
          <cell r="BM399">
            <v>0</v>
          </cell>
          <cell r="BN399">
            <v>0</v>
          </cell>
          <cell r="BO399">
            <v>0</v>
          </cell>
          <cell r="BR399">
            <v>0</v>
          </cell>
          <cell r="BS399">
            <v>715</v>
          </cell>
        </row>
        <row r="400">
          <cell r="A400">
            <v>717</v>
          </cell>
          <cell r="B400">
            <v>734</v>
          </cell>
          <cell r="C400" t="str">
            <v>MOHAWK TRAIL</v>
          </cell>
          <cell r="D400">
            <v>51.244076387330686</v>
          </cell>
          <cell r="E400">
            <v>684751</v>
          </cell>
          <cell r="F400">
            <v>39502</v>
          </cell>
          <cell r="G400">
            <v>724253</v>
          </cell>
          <cell r="I400">
            <v>43684.599938713793</v>
          </cell>
          <cell r="J400">
            <v>0.4023405023663752</v>
          </cell>
          <cell r="K400">
            <v>39502</v>
          </cell>
          <cell r="L400">
            <v>83186.5999387138</v>
          </cell>
          <cell r="N400">
            <v>641066.40006128617</v>
          </cell>
          <cell r="P400">
            <v>117339</v>
          </cell>
          <cell r="Q400">
            <v>43684.599938713793</v>
          </cell>
          <cell r="R400">
            <v>45747</v>
          </cell>
          <cell r="S400">
            <v>200525.5999387138</v>
          </cell>
          <cell r="U400">
            <v>265417.19275658746</v>
          </cell>
          <cell r="V400">
            <v>0</v>
          </cell>
          <cell r="W400">
            <v>717</v>
          </cell>
          <cell r="X400">
            <v>51.244076387330686</v>
          </cell>
          <cell r="Y400">
            <v>684751</v>
          </cell>
          <cell r="Z400">
            <v>0</v>
          </cell>
          <cell r="AA400">
            <v>684751</v>
          </cell>
          <cell r="AB400">
            <v>39502</v>
          </cell>
          <cell r="AC400">
            <v>724253</v>
          </cell>
          <cell r="AD400">
            <v>111094</v>
          </cell>
          <cell r="AE400">
            <v>6245</v>
          </cell>
          <cell r="AF400">
            <v>117339</v>
          </cell>
          <cell r="AG400">
            <v>841592</v>
          </cell>
          <cell r="AI400">
            <v>717</v>
          </cell>
          <cell r="AJ400">
            <v>734</v>
          </cell>
          <cell r="AK400" t="str">
            <v>MOHAWK TRAIL</v>
          </cell>
          <cell r="AL400">
            <v>684751</v>
          </cell>
          <cell r="AM400">
            <v>635498</v>
          </cell>
          <cell r="AN400">
            <v>49253</v>
          </cell>
          <cell r="AO400">
            <v>3287</v>
          </cell>
          <cell r="AP400">
            <v>17844.5</v>
          </cell>
          <cell r="AQ400">
            <v>0</v>
          </cell>
          <cell r="AR400">
            <v>22263</v>
          </cell>
          <cell r="AS400">
            <v>15939.75</v>
          </cell>
          <cell r="AT400">
            <v>-11.057243412518801</v>
          </cell>
          <cell r="AU400">
            <v>108576.19275658748</v>
          </cell>
          <cell r="AV400">
            <v>43684.599938713793</v>
          </cell>
          <cell r="AX400">
            <v>717</v>
          </cell>
          <cell r="AY400" t="str">
            <v>MOHAWK TRAIL</v>
          </cell>
          <cell r="AZ400">
            <v>0</v>
          </cell>
          <cell r="BA400">
            <v>0</v>
          </cell>
          <cell r="BB400">
            <v>0</v>
          </cell>
          <cell r="BC400">
            <v>0</v>
          </cell>
          <cell r="BD400">
            <v>0</v>
          </cell>
          <cell r="BE400">
            <v>0</v>
          </cell>
          <cell r="BF400">
            <v>0</v>
          </cell>
          <cell r="BG400">
            <v>0</v>
          </cell>
          <cell r="BI400">
            <v>0</v>
          </cell>
          <cell r="BJ400">
            <v>49253</v>
          </cell>
          <cell r="BK400">
            <v>49253</v>
          </cell>
          <cell r="BL400">
            <v>0</v>
          </cell>
          <cell r="BM400">
            <v>-11.057243412518801</v>
          </cell>
          <cell r="BN400">
            <v>-11.057243412518801</v>
          </cell>
          <cell r="BO400">
            <v>-11.057243412518801</v>
          </cell>
          <cell r="BR400">
            <v>0</v>
          </cell>
          <cell r="BS400">
            <v>717</v>
          </cell>
        </row>
        <row r="401">
          <cell r="A401">
            <v>720</v>
          </cell>
          <cell r="B401">
            <v>737</v>
          </cell>
          <cell r="C401" t="str">
            <v>NARRAGANSETT</v>
          </cell>
          <cell r="D401">
            <v>14.498281786941581</v>
          </cell>
          <cell r="E401">
            <v>170137</v>
          </cell>
          <cell r="F401">
            <v>12947</v>
          </cell>
          <cell r="G401">
            <v>183084</v>
          </cell>
          <cell r="I401">
            <v>33603.240555649369</v>
          </cell>
          <cell r="J401">
            <v>0.68626010130855486</v>
          </cell>
          <cell r="K401">
            <v>12947</v>
          </cell>
          <cell r="L401">
            <v>46550.240555649369</v>
          </cell>
          <cell r="N401">
            <v>136533.75944435064</v>
          </cell>
          <cell r="P401">
            <v>0</v>
          </cell>
          <cell r="Q401">
            <v>33603.240555649369</v>
          </cell>
          <cell r="R401">
            <v>12947</v>
          </cell>
          <cell r="S401">
            <v>46550.240555649369</v>
          </cell>
          <cell r="U401">
            <v>61912.75</v>
          </cell>
          <cell r="V401">
            <v>0</v>
          </cell>
          <cell r="W401">
            <v>720</v>
          </cell>
          <cell r="X401">
            <v>14.498281786941581</v>
          </cell>
          <cell r="Y401">
            <v>170137</v>
          </cell>
          <cell r="Z401">
            <v>0</v>
          </cell>
          <cell r="AA401">
            <v>170137</v>
          </cell>
          <cell r="AB401">
            <v>12947</v>
          </cell>
          <cell r="AC401">
            <v>183084</v>
          </cell>
          <cell r="AD401">
            <v>0</v>
          </cell>
          <cell r="AE401">
            <v>0</v>
          </cell>
          <cell r="AF401">
            <v>0</v>
          </cell>
          <cell r="AG401">
            <v>183084</v>
          </cell>
          <cell r="AI401">
            <v>720</v>
          </cell>
          <cell r="AJ401">
            <v>737</v>
          </cell>
          <cell r="AK401" t="str">
            <v>NARRAGANSETT</v>
          </cell>
          <cell r="AL401">
            <v>170137</v>
          </cell>
          <cell r="AM401">
            <v>132260</v>
          </cell>
          <cell r="AN401">
            <v>37877</v>
          </cell>
          <cell r="AO401">
            <v>0</v>
          </cell>
          <cell r="AP401">
            <v>5240.25</v>
          </cell>
          <cell r="AQ401">
            <v>4282.25</v>
          </cell>
          <cell r="AR401">
            <v>1566.25</v>
          </cell>
          <cell r="AS401">
            <v>0</v>
          </cell>
          <cell r="AT401">
            <v>0</v>
          </cell>
          <cell r="AU401">
            <v>48965.75</v>
          </cell>
          <cell r="AV401">
            <v>33603.240555649369</v>
          </cell>
          <cell r="AX401">
            <v>720</v>
          </cell>
          <cell r="AY401" t="str">
            <v>NARRAGANSETT</v>
          </cell>
          <cell r="AZ401">
            <v>0</v>
          </cell>
          <cell r="BA401">
            <v>0</v>
          </cell>
          <cell r="BB401">
            <v>0</v>
          </cell>
          <cell r="BC401">
            <v>0</v>
          </cell>
          <cell r="BD401">
            <v>0</v>
          </cell>
          <cell r="BE401">
            <v>0</v>
          </cell>
          <cell r="BF401">
            <v>0</v>
          </cell>
          <cell r="BG401">
            <v>0</v>
          </cell>
          <cell r="BI401">
            <v>0</v>
          </cell>
          <cell r="BJ401">
            <v>37877</v>
          </cell>
          <cell r="BK401">
            <v>37877</v>
          </cell>
          <cell r="BL401">
            <v>0</v>
          </cell>
          <cell r="BM401">
            <v>0</v>
          </cell>
          <cell r="BN401">
            <v>0</v>
          </cell>
          <cell r="BO401">
            <v>0</v>
          </cell>
          <cell r="BR401">
            <v>0</v>
          </cell>
          <cell r="BS401">
            <v>720</v>
          </cell>
        </row>
        <row r="402">
          <cell r="A402">
            <v>725</v>
          </cell>
          <cell r="B402">
            <v>738</v>
          </cell>
          <cell r="C402" t="str">
            <v>NASHOBA</v>
          </cell>
          <cell r="D402">
            <v>28.0699781318338</v>
          </cell>
          <cell r="E402">
            <v>379404</v>
          </cell>
          <cell r="F402">
            <v>24876</v>
          </cell>
          <cell r="G402">
            <v>404280</v>
          </cell>
          <cell r="I402">
            <v>0</v>
          </cell>
          <cell r="J402">
            <v>0</v>
          </cell>
          <cell r="K402">
            <v>24876</v>
          </cell>
          <cell r="L402">
            <v>24876</v>
          </cell>
          <cell r="N402">
            <v>379404</v>
          </cell>
          <cell r="P402">
            <v>0</v>
          </cell>
          <cell r="Q402">
            <v>0</v>
          </cell>
          <cell r="R402">
            <v>24876</v>
          </cell>
          <cell r="S402">
            <v>24876</v>
          </cell>
          <cell r="U402">
            <v>66333.25</v>
          </cell>
          <cell r="V402">
            <v>0</v>
          </cell>
          <cell r="W402">
            <v>725</v>
          </cell>
          <cell r="X402">
            <v>28.0699781318338</v>
          </cell>
          <cell r="Y402">
            <v>379404</v>
          </cell>
          <cell r="Z402">
            <v>0</v>
          </cell>
          <cell r="AA402">
            <v>379404</v>
          </cell>
          <cell r="AB402">
            <v>24876</v>
          </cell>
          <cell r="AC402">
            <v>404280</v>
          </cell>
          <cell r="AD402">
            <v>0</v>
          </cell>
          <cell r="AE402">
            <v>0</v>
          </cell>
          <cell r="AF402">
            <v>0</v>
          </cell>
          <cell r="AG402">
            <v>404280</v>
          </cell>
          <cell r="AI402">
            <v>725</v>
          </cell>
          <cell r="AJ402">
            <v>738</v>
          </cell>
          <cell r="AK402" t="str">
            <v>NASHOBA</v>
          </cell>
          <cell r="AL402">
            <v>379404</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AZ402">
            <v>0</v>
          </cell>
          <cell r="BA402">
            <v>0</v>
          </cell>
          <cell r="BB402">
            <v>0</v>
          </cell>
          <cell r="BC402">
            <v>0</v>
          </cell>
          <cell r="BD402">
            <v>0</v>
          </cell>
          <cell r="BE402">
            <v>0</v>
          </cell>
          <cell r="BF402">
            <v>0</v>
          </cell>
          <cell r="BG402">
            <v>0</v>
          </cell>
          <cell r="BI402">
            <v>0</v>
          </cell>
          <cell r="BJ402">
            <v>0</v>
          </cell>
          <cell r="BK402">
            <v>0</v>
          </cell>
          <cell r="BL402">
            <v>0</v>
          </cell>
          <cell r="BM402">
            <v>0</v>
          </cell>
          <cell r="BN402">
            <v>0</v>
          </cell>
          <cell r="BO402">
            <v>0</v>
          </cell>
          <cell r="BR402">
            <v>0</v>
          </cell>
          <cell r="BS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AZ403">
            <v>0</v>
          </cell>
          <cell r="BA403">
            <v>0</v>
          </cell>
          <cell r="BB403">
            <v>0</v>
          </cell>
          <cell r="BC403">
            <v>0</v>
          </cell>
          <cell r="BD403">
            <v>0</v>
          </cell>
          <cell r="BE403">
            <v>0</v>
          </cell>
          <cell r="BF403">
            <v>0</v>
          </cell>
          <cell r="BG403">
            <v>0</v>
          </cell>
          <cell r="BI403">
            <v>0</v>
          </cell>
          <cell r="BJ403">
            <v>0</v>
          </cell>
          <cell r="BK403">
            <v>0</v>
          </cell>
          <cell r="BL403">
            <v>0</v>
          </cell>
          <cell r="BM403">
            <v>0</v>
          </cell>
          <cell r="BN403">
            <v>0</v>
          </cell>
          <cell r="BO403">
            <v>0</v>
          </cell>
          <cell r="BR403">
            <v>0</v>
          </cell>
          <cell r="BS403">
            <v>728</v>
          </cell>
        </row>
        <row r="404">
          <cell r="A404">
            <v>730</v>
          </cell>
          <cell r="B404">
            <v>741</v>
          </cell>
          <cell r="C404" t="str">
            <v>NORTHBORO SOUTHBORO</v>
          </cell>
          <cell r="D404">
            <v>27.996632996632997</v>
          </cell>
          <cell r="E404">
            <v>349169</v>
          </cell>
          <cell r="F404">
            <v>24515</v>
          </cell>
          <cell r="G404">
            <v>373684</v>
          </cell>
          <cell r="I404">
            <v>3169.3727452161656</v>
          </cell>
          <cell r="J404">
            <v>5.2983484978611821E-2</v>
          </cell>
          <cell r="K404">
            <v>24515</v>
          </cell>
          <cell r="L404">
            <v>27684.372745216166</v>
          </cell>
          <cell r="N404">
            <v>345999.62725478382</v>
          </cell>
          <cell r="P404">
            <v>0</v>
          </cell>
          <cell r="Q404">
            <v>3169.3727452161656</v>
          </cell>
          <cell r="R404">
            <v>24515</v>
          </cell>
          <cell r="S404">
            <v>27684.372745216166</v>
          </cell>
          <cell r="U404">
            <v>84333.12533651886</v>
          </cell>
          <cell r="V404">
            <v>0</v>
          </cell>
          <cell r="W404">
            <v>730</v>
          </cell>
          <cell r="X404">
            <v>27.996632996632997</v>
          </cell>
          <cell r="Y404">
            <v>349169</v>
          </cell>
          <cell r="Z404">
            <v>0</v>
          </cell>
          <cell r="AA404">
            <v>349169</v>
          </cell>
          <cell r="AB404">
            <v>24515</v>
          </cell>
          <cell r="AC404">
            <v>373684</v>
          </cell>
          <cell r="AD404">
            <v>0</v>
          </cell>
          <cell r="AE404">
            <v>0</v>
          </cell>
          <cell r="AF404">
            <v>0</v>
          </cell>
          <cell r="AG404">
            <v>373684</v>
          </cell>
          <cell r="AI404">
            <v>730</v>
          </cell>
          <cell r="AJ404">
            <v>741</v>
          </cell>
          <cell r="AK404" t="str">
            <v>NORTHBORO SOUTHBORO</v>
          </cell>
          <cell r="AL404">
            <v>349169</v>
          </cell>
          <cell r="AM404">
            <v>345553</v>
          </cell>
          <cell r="AN404">
            <v>3616</v>
          </cell>
          <cell r="AO404">
            <v>11482</v>
          </cell>
          <cell r="AP404">
            <v>0</v>
          </cell>
          <cell r="AQ404">
            <v>35516.75</v>
          </cell>
          <cell r="AR404">
            <v>8376.25</v>
          </cell>
          <cell r="AS404">
            <v>865.75</v>
          </cell>
          <cell r="AT404">
            <v>-38.624663481146854</v>
          </cell>
          <cell r="AU404">
            <v>59818.125336518853</v>
          </cell>
          <cell r="AV404">
            <v>3169.3727452161656</v>
          </cell>
          <cell r="AX404">
            <v>730</v>
          </cell>
          <cell r="AY404" t="str">
            <v>NORTHBORO SOUTHBORO</v>
          </cell>
          <cell r="AZ404">
            <v>0</v>
          </cell>
          <cell r="BA404">
            <v>0</v>
          </cell>
          <cell r="BB404">
            <v>0</v>
          </cell>
          <cell r="BC404">
            <v>0</v>
          </cell>
          <cell r="BD404">
            <v>0</v>
          </cell>
          <cell r="BE404">
            <v>0</v>
          </cell>
          <cell r="BF404">
            <v>0</v>
          </cell>
          <cell r="BG404">
            <v>0</v>
          </cell>
          <cell r="BI404">
            <v>0</v>
          </cell>
          <cell r="BJ404">
            <v>3616</v>
          </cell>
          <cell r="BK404">
            <v>3616</v>
          </cell>
          <cell r="BL404">
            <v>0</v>
          </cell>
          <cell r="BM404">
            <v>-38.624663481146854</v>
          </cell>
          <cell r="BN404">
            <v>-38.624663481146854</v>
          </cell>
          <cell r="BO404">
            <v>-38.624663481146854</v>
          </cell>
          <cell r="BR404">
            <v>0</v>
          </cell>
          <cell r="BS404">
            <v>730</v>
          </cell>
        </row>
        <row r="405">
          <cell r="A405">
            <v>735</v>
          </cell>
          <cell r="B405">
            <v>740</v>
          </cell>
          <cell r="C405" t="str">
            <v>NORTH MIDDLESEX</v>
          </cell>
          <cell r="D405">
            <v>61.468390043344471</v>
          </cell>
          <cell r="E405">
            <v>730709</v>
          </cell>
          <cell r="F405">
            <v>53662</v>
          </cell>
          <cell r="G405">
            <v>784371</v>
          </cell>
          <cell r="I405">
            <v>-100.89524368193815</v>
          </cell>
          <cell r="J405">
            <v>-2.1809597607661572E-3</v>
          </cell>
          <cell r="K405">
            <v>53662</v>
          </cell>
          <cell r="L405">
            <v>53561.104756318062</v>
          </cell>
          <cell r="N405">
            <v>730809.89524368197</v>
          </cell>
          <cell r="P405">
            <v>17213</v>
          </cell>
          <cell r="Q405">
            <v>-100.89524368193815</v>
          </cell>
          <cell r="R405">
            <v>54837</v>
          </cell>
          <cell r="S405">
            <v>70774.104756318062</v>
          </cell>
          <cell r="U405">
            <v>117136.85475631806</v>
          </cell>
          <cell r="V405">
            <v>0</v>
          </cell>
          <cell r="W405">
            <v>735</v>
          </cell>
          <cell r="X405">
            <v>61.468390043344471</v>
          </cell>
          <cell r="Y405">
            <v>730709</v>
          </cell>
          <cell r="Z405">
            <v>0</v>
          </cell>
          <cell r="AA405">
            <v>730709</v>
          </cell>
          <cell r="AB405">
            <v>53662</v>
          </cell>
          <cell r="AC405">
            <v>784371</v>
          </cell>
          <cell r="AD405">
            <v>16038</v>
          </cell>
          <cell r="AE405">
            <v>1175</v>
          </cell>
          <cell r="AF405">
            <v>17213</v>
          </cell>
          <cell r="AG405">
            <v>801584</v>
          </cell>
          <cell r="AI405">
            <v>735</v>
          </cell>
          <cell r="AJ405">
            <v>740</v>
          </cell>
          <cell r="AK405" t="str">
            <v>NORTH MIDDLESEX</v>
          </cell>
          <cell r="AL405">
            <v>730709</v>
          </cell>
          <cell r="AM405">
            <v>818954</v>
          </cell>
          <cell r="AN405">
            <v>0</v>
          </cell>
          <cell r="AO405">
            <v>29993.25</v>
          </cell>
          <cell r="AP405">
            <v>0</v>
          </cell>
          <cell r="AQ405">
            <v>0</v>
          </cell>
          <cell r="AR405">
            <v>0</v>
          </cell>
          <cell r="AS405">
            <v>16369.5</v>
          </cell>
          <cell r="AT405">
            <v>-100.89524368193815</v>
          </cell>
          <cell r="AU405">
            <v>46261.854756318062</v>
          </cell>
          <cell r="AV405">
            <v>-100.89524368193815</v>
          </cell>
          <cell r="AX405">
            <v>735</v>
          </cell>
          <cell r="AY405" t="str">
            <v>NORTH MIDDLESEX</v>
          </cell>
          <cell r="AZ405">
            <v>0</v>
          </cell>
          <cell r="BA405">
            <v>0</v>
          </cell>
          <cell r="BB405">
            <v>0</v>
          </cell>
          <cell r="BC405">
            <v>0</v>
          </cell>
          <cell r="BD405">
            <v>0</v>
          </cell>
          <cell r="BE405">
            <v>0</v>
          </cell>
          <cell r="BF405">
            <v>0</v>
          </cell>
          <cell r="BG405">
            <v>0</v>
          </cell>
          <cell r="BI405">
            <v>0</v>
          </cell>
          <cell r="BJ405">
            <v>0</v>
          </cell>
          <cell r="BK405">
            <v>0</v>
          </cell>
          <cell r="BL405">
            <v>0</v>
          </cell>
          <cell r="BM405">
            <v>-100.89524368193815</v>
          </cell>
          <cell r="BN405">
            <v>-100.89524368193815</v>
          </cell>
          <cell r="BO405">
            <v>-100.89524368193815</v>
          </cell>
          <cell r="BR405">
            <v>0</v>
          </cell>
          <cell r="BS405">
            <v>735</v>
          </cell>
        </row>
        <row r="406">
          <cell r="A406">
            <v>740</v>
          </cell>
          <cell r="B406">
            <v>745</v>
          </cell>
          <cell r="C406" t="str">
            <v>OLD ROCHESTER</v>
          </cell>
          <cell r="D406">
            <v>3</v>
          </cell>
          <cell r="E406">
            <v>38984</v>
          </cell>
          <cell r="F406">
            <v>2673</v>
          </cell>
          <cell r="G406">
            <v>41657</v>
          </cell>
          <cell r="I406">
            <v>11487.840868011181</v>
          </cell>
          <cell r="J406">
            <v>0.59046025187128481</v>
          </cell>
          <cell r="K406">
            <v>2673</v>
          </cell>
          <cell r="L406">
            <v>14160.840868011181</v>
          </cell>
          <cell r="N406">
            <v>27496.159131988818</v>
          </cell>
          <cell r="P406">
            <v>0</v>
          </cell>
          <cell r="Q406">
            <v>11487.840868011181</v>
          </cell>
          <cell r="R406">
            <v>2673</v>
          </cell>
          <cell r="S406">
            <v>14160.840868011181</v>
          </cell>
          <cell r="U406">
            <v>22128.739538104302</v>
          </cell>
          <cell r="V406">
            <v>0</v>
          </cell>
          <cell r="W406">
            <v>740</v>
          </cell>
          <cell r="X406">
            <v>3</v>
          </cell>
          <cell r="Y406">
            <v>38984</v>
          </cell>
          <cell r="Z406">
            <v>0</v>
          </cell>
          <cell r="AA406">
            <v>38984</v>
          </cell>
          <cell r="AB406">
            <v>2673</v>
          </cell>
          <cell r="AC406">
            <v>41657</v>
          </cell>
          <cell r="AD406">
            <v>0</v>
          </cell>
          <cell r="AE406">
            <v>0</v>
          </cell>
          <cell r="AF406">
            <v>0</v>
          </cell>
          <cell r="AG406">
            <v>41657</v>
          </cell>
          <cell r="AI406">
            <v>740</v>
          </cell>
          <cell r="AJ406">
            <v>745</v>
          </cell>
          <cell r="AK406" t="str">
            <v>OLD ROCHESTER</v>
          </cell>
          <cell r="AL406">
            <v>38984</v>
          </cell>
          <cell r="AM406">
            <v>26021</v>
          </cell>
          <cell r="AN406">
            <v>12963</v>
          </cell>
          <cell r="AO406">
            <v>3719</v>
          </cell>
          <cell r="AP406">
            <v>2786.25</v>
          </cell>
          <cell r="AQ406">
            <v>0</v>
          </cell>
          <cell r="AR406">
            <v>0</v>
          </cell>
          <cell r="AS406">
            <v>0</v>
          </cell>
          <cell r="AT406">
            <v>-12.510461895695698</v>
          </cell>
          <cell r="AU406">
            <v>19455.739538104302</v>
          </cell>
          <cell r="AV406">
            <v>11487.840868011181</v>
          </cell>
          <cell r="AX406">
            <v>740</v>
          </cell>
          <cell r="AY406" t="str">
            <v>OLD ROCHESTER</v>
          </cell>
          <cell r="AZ406">
            <v>0</v>
          </cell>
          <cell r="BA406">
            <v>0</v>
          </cell>
          <cell r="BB406">
            <v>0</v>
          </cell>
          <cell r="BC406">
            <v>0</v>
          </cell>
          <cell r="BD406">
            <v>0</v>
          </cell>
          <cell r="BE406">
            <v>0</v>
          </cell>
          <cell r="BF406">
            <v>0</v>
          </cell>
          <cell r="BG406">
            <v>0</v>
          </cell>
          <cell r="BI406">
            <v>0</v>
          </cell>
          <cell r="BJ406">
            <v>12963</v>
          </cell>
          <cell r="BK406">
            <v>12963</v>
          </cell>
          <cell r="BL406">
            <v>0</v>
          </cell>
          <cell r="BM406">
            <v>-12.510461895695698</v>
          </cell>
          <cell r="BN406">
            <v>-12.510461895695698</v>
          </cell>
          <cell r="BO406">
            <v>-12.510461895695698</v>
          </cell>
          <cell r="BR406">
            <v>0</v>
          </cell>
          <cell r="BS406">
            <v>740</v>
          </cell>
        </row>
        <row r="407">
          <cell r="A407">
            <v>745</v>
          </cell>
          <cell r="B407">
            <v>746</v>
          </cell>
          <cell r="C407" t="str">
            <v>PENTUCKET</v>
          </cell>
          <cell r="D407">
            <v>26</v>
          </cell>
          <cell r="E407">
            <v>291936</v>
          </cell>
          <cell r="F407">
            <v>22325</v>
          </cell>
          <cell r="G407">
            <v>314261</v>
          </cell>
          <cell r="I407">
            <v>50564.107386256452</v>
          </cell>
          <cell r="J407">
            <v>0.74654305098487328</v>
          </cell>
          <cell r="K407">
            <v>22325</v>
          </cell>
          <cell r="L407">
            <v>72889.107386256452</v>
          </cell>
          <cell r="N407">
            <v>241371.89261374355</v>
          </cell>
          <cell r="P407">
            <v>12393</v>
          </cell>
          <cell r="Q407">
            <v>50564.107386256452</v>
          </cell>
          <cell r="R407">
            <v>23218</v>
          </cell>
          <cell r="S407">
            <v>85282.107386256452</v>
          </cell>
          <cell r="U407">
            <v>102449</v>
          </cell>
          <cell r="V407">
            <v>0</v>
          </cell>
          <cell r="W407">
            <v>745</v>
          </cell>
          <cell r="X407">
            <v>26</v>
          </cell>
          <cell r="Y407">
            <v>291936</v>
          </cell>
          <cell r="Z407">
            <v>0</v>
          </cell>
          <cell r="AA407">
            <v>291936</v>
          </cell>
          <cell r="AB407">
            <v>22325</v>
          </cell>
          <cell r="AC407">
            <v>314261</v>
          </cell>
          <cell r="AD407">
            <v>11500</v>
          </cell>
          <cell r="AE407">
            <v>893</v>
          </cell>
          <cell r="AF407">
            <v>12393</v>
          </cell>
          <cell r="AG407">
            <v>326654</v>
          </cell>
          <cell r="AI407">
            <v>745</v>
          </cell>
          <cell r="AJ407">
            <v>746</v>
          </cell>
          <cell r="AK407" t="str">
            <v>PENTUCKET</v>
          </cell>
          <cell r="AL407">
            <v>291936</v>
          </cell>
          <cell r="AM407">
            <v>234941</v>
          </cell>
          <cell r="AN407">
            <v>56995</v>
          </cell>
          <cell r="AO407">
            <v>0</v>
          </cell>
          <cell r="AP407">
            <v>0</v>
          </cell>
          <cell r="AQ407">
            <v>8958.5</v>
          </cell>
          <cell r="AR407">
            <v>1777.5</v>
          </cell>
          <cell r="AS407">
            <v>0</v>
          </cell>
          <cell r="AT407">
            <v>0</v>
          </cell>
          <cell r="AU407">
            <v>67731</v>
          </cell>
          <cell r="AV407">
            <v>50564.107386256452</v>
          </cell>
          <cell r="AX407">
            <v>745</v>
          </cell>
          <cell r="AY407" t="str">
            <v>PENTUCKET</v>
          </cell>
          <cell r="AZ407">
            <v>0</v>
          </cell>
          <cell r="BA407">
            <v>0</v>
          </cell>
          <cell r="BB407">
            <v>0</v>
          </cell>
          <cell r="BC407">
            <v>0</v>
          </cell>
          <cell r="BD407">
            <v>0</v>
          </cell>
          <cell r="BE407">
            <v>0</v>
          </cell>
          <cell r="BF407">
            <v>0</v>
          </cell>
          <cell r="BG407">
            <v>0</v>
          </cell>
          <cell r="BI407">
            <v>0</v>
          </cell>
          <cell r="BJ407">
            <v>56995</v>
          </cell>
          <cell r="BK407">
            <v>56995</v>
          </cell>
          <cell r="BL407">
            <v>0</v>
          </cell>
          <cell r="BM407">
            <v>0</v>
          </cell>
          <cell r="BN407">
            <v>0</v>
          </cell>
          <cell r="BO407">
            <v>0</v>
          </cell>
          <cell r="BR407">
            <v>0</v>
          </cell>
          <cell r="BS407">
            <v>745</v>
          </cell>
        </row>
        <row r="408">
          <cell r="A408">
            <v>750</v>
          </cell>
          <cell r="B408">
            <v>747</v>
          </cell>
          <cell r="C408" t="str">
            <v>PIONEER</v>
          </cell>
          <cell r="D408">
            <v>15.555555555555555</v>
          </cell>
          <cell r="E408">
            <v>227585</v>
          </cell>
          <cell r="F408">
            <v>13884</v>
          </cell>
          <cell r="G408">
            <v>241469</v>
          </cell>
          <cell r="I408">
            <v>13594.344995299727</v>
          </cell>
          <cell r="J408">
            <v>0.37947933325149491</v>
          </cell>
          <cell r="K408">
            <v>13884</v>
          </cell>
          <cell r="L408">
            <v>27478.344995299725</v>
          </cell>
          <cell r="N408">
            <v>213990.65500470027</v>
          </cell>
          <cell r="P408">
            <v>0</v>
          </cell>
          <cell r="Q408">
            <v>13594.344995299727</v>
          </cell>
          <cell r="R408">
            <v>13884</v>
          </cell>
          <cell r="S408">
            <v>27478.344995299725</v>
          </cell>
          <cell r="U408">
            <v>49707.676822711859</v>
          </cell>
          <cell r="V408">
            <v>0</v>
          </cell>
          <cell r="W408">
            <v>750</v>
          </cell>
          <cell r="X408">
            <v>15.555555555555555</v>
          </cell>
          <cell r="Y408">
            <v>227585</v>
          </cell>
          <cell r="Z408">
            <v>0</v>
          </cell>
          <cell r="AA408">
            <v>227585</v>
          </cell>
          <cell r="AB408">
            <v>13884</v>
          </cell>
          <cell r="AC408">
            <v>241469</v>
          </cell>
          <cell r="AD408">
            <v>0</v>
          </cell>
          <cell r="AE408">
            <v>0</v>
          </cell>
          <cell r="AF408">
            <v>0</v>
          </cell>
          <cell r="AG408">
            <v>241469</v>
          </cell>
          <cell r="AI408">
            <v>750</v>
          </cell>
          <cell r="AJ408">
            <v>747</v>
          </cell>
          <cell r="AK408" t="str">
            <v>PIONEER</v>
          </cell>
          <cell r="AL408">
            <v>227585</v>
          </cell>
          <cell r="AM408">
            <v>212192</v>
          </cell>
          <cell r="AN408">
            <v>15393</v>
          </cell>
          <cell r="AO408">
            <v>18378.25</v>
          </cell>
          <cell r="AP408">
            <v>0</v>
          </cell>
          <cell r="AQ408">
            <v>2114.25</v>
          </cell>
          <cell r="AR408">
            <v>0</v>
          </cell>
          <cell r="AS408">
            <v>0</v>
          </cell>
          <cell r="AT408">
            <v>-61.823177288140869</v>
          </cell>
          <cell r="AU408">
            <v>35823.676822711859</v>
          </cell>
          <cell r="AV408">
            <v>13594.344995299727</v>
          </cell>
          <cell r="AX408">
            <v>750</v>
          </cell>
          <cell r="AY408" t="str">
            <v>PIONEER</v>
          </cell>
          <cell r="AZ408">
            <v>0</v>
          </cell>
          <cell r="BA408">
            <v>0</v>
          </cell>
          <cell r="BB408">
            <v>0</v>
          </cell>
          <cell r="BC408">
            <v>0</v>
          </cell>
          <cell r="BD408">
            <v>0</v>
          </cell>
          <cell r="BE408">
            <v>0</v>
          </cell>
          <cell r="BF408">
            <v>0</v>
          </cell>
          <cell r="BG408">
            <v>0</v>
          </cell>
          <cell r="BI408">
            <v>0</v>
          </cell>
          <cell r="BJ408">
            <v>15393</v>
          </cell>
          <cell r="BK408">
            <v>15393</v>
          </cell>
          <cell r="BL408">
            <v>0</v>
          </cell>
          <cell r="BM408">
            <v>-61.823177288140869</v>
          </cell>
          <cell r="BN408">
            <v>-61.823177288140869</v>
          </cell>
          <cell r="BO408">
            <v>-61.823177288140869</v>
          </cell>
          <cell r="BR408">
            <v>0</v>
          </cell>
          <cell r="BS408">
            <v>750</v>
          </cell>
        </row>
        <row r="409">
          <cell r="A409">
            <v>753</v>
          </cell>
          <cell r="B409">
            <v>749</v>
          </cell>
          <cell r="C409" t="str">
            <v>QUABBIN</v>
          </cell>
          <cell r="D409">
            <v>32.724609919197547</v>
          </cell>
          <cell r="E409">
            <v>364862</v>
          </cell>
          <cell r="F409">
            <v>29224</v>
          </cell>
          <cell r="G409">
            <v>394086</v>
          </cell>
          <cell r="I409">
            <v>81839.662208666108</v>
          </cell>
          <cell r="J409">
            <v>0.58978876515935919</v>
          </cell>
          <cell r="K409">
            <v>29224</v>
          </cell>
          <cell r="L409">
            <v>111063.66220866611</v>
          </cell>
          <cell r="N409">
            <v>283022.33779133391</v>
          </cell>
          <cell r="P409">
            <v>0</v>
          </cell>
          <cell r="Q409">
            <v>81839.662208666108</v>
          </cell>
          <cell r="R409">
            <v>29224</v>
          </cell>
          <cell r="S409">
            <v>111063.66220866611</v>
          </cell>
          <cell r="U409">
            <v>167984.97179734049</v>
          </cell>
          <cell r="V409">
            <v>0</v>
          </cell>
          <cell r="W409">
            <v>753</v>
          </cell>
          <cell r="X409">
            <v>32.724609919197547</v>
          </cell>
          <cell r="Y409">
            <v>364862</v>
          </cell>
          <cell r="Z409">
            <v>0</v>
          </cell>
          <cell r="AA409">
            <v>364862</v>
          </cell>
          <cell r="AB409">
            <v>29224</v>
          </cell>
          <cell r="AC409">
            <v>394086</v>
          </cell>
          <cell r="AD409">
            <v>0</v>
          </cell>
          <cell r="AE409">
            <v>0</v>
          </cell>
          <cell r="AF409">
            <v>0</v>
          </cell>
          <cell r="AG409">
            <v>394086</v>
          </cell>
          <cell r="AI409">
            <v>753</v>
          </cell>
          <cell r="AJ409">
            <v>749</v>
          </cell>
          <cell r="AK409" t="str">
            <v>QUABBIN</v>
          </cell>
          <cell r="AL409">
            <v>364862</v>
          </cell>
          <cell r="AM409">
            <v>272448</v>
          </cell>
          <cell r="AN409">
            <v>92414</v>
          </cell>
          <cell r="AO409">
            <v>43707.25</v>
          </cell>
          <cell r="AP409">
            <v>2786.75</v>
          </cell>
          <cell r="AQ409">
            <v>0</v>
          </cell>
          <cell r="AR409">
            <v>0</v>
          </cell>
          <cell r="AS409">
            <v>0</v>
          </cell>
          <cell r="AT409">
            <v>-147.02820265950868</v>
          </cell>
          <cell r="AU409">
            <v>138760.97179734049</v>
          </cell>
          <cell r="AV409">
            <v>81839.662208666108</v>
          </cell>
          <cell r="AX409">
            <v>753</v>
          </cell>
          <cell r="AY409" t="str">
            <v>QUABBIN</v>
          </cell>
          <cell r="AZ409">
            <v>0</v>
          </cell>
          <cell r="BA409">
            <v>0</v>
          </cell>
          <cell r="BB409">
            <v>0</v>
          </cell>
          <cell r="BC409">
            <v>0</v>
          </cell>
          <cell r="BD409">
            <v>0</v>
          </cell>
          <cell r="BE409">
            <v>0</v>
          </cell>
          <cell r="BF409">
            <v>0</v>
          </cell>
          <cell r="BG409">
            <v>0</v>
          </cell>
          <cell r="BI409">
            <v>0</v>
          </cell>
          <cell r="BJ409">
            <v>92414</v>
          </cell>
          <cell r="BK409">
            <v>92414</v>
          </cell>
          <cell r="BL409">
            <v>0</v>
          </cell>
          <cell r="BM409">
            <v>-147.02820265950868</v>
          </cell>
          <cell r="BN409">
            <v>-147.02820265950868</v>
          </cell>
          <cell r="BO409">
            <v>-147.02820265950868</v>
          </cell>
          <cell r="BR409">
            <v>0</v>
          </cell>
          <cell r="BS409">
            <v>753</v>
          </cell>
        </row>
        <row r="410">
          <cell r="A410">
            <v>755</v>
          </cell>
          <cell r="B410">
            <v>730</v>
          </cell>
          <cell r="C410" t="str">
            <v>RALPH C MAHAR</v>
          </cell>
          <cell r="D410">
            <v>20</v>
          </cell>
          <cell r="E410">
            <v>247042</v>
          </cell>
          <cell r="F410">
            <v>16955</v>
          </cell>
          <cell r="G410">
            <v>263997</v>
          </cell>
          <cell r="I410">
            <v>30841.061382723776</v>
          </cell>
          <cell r="J410">
            <v>0.52921039874792164</v>
          </cell>
          <cell r="K410">
            <v>16955</v>
          </cell>
          <cell r="L410">
            <v>47796.061382723776</v>
          </cell>
          <cell r="N410">
            <v>216200.93861727623</v>
          </cell>
          <cell r="P410">
            <v>13983</v>
          </cell>
          <cell r="Q410">
            <v>30841.061382723776</v>
          </cell>
          <cell r="R410">
            <v>17848</v>
          </cell>
          <cell r="S410">
            <v>61779.061382723776</v>
          </cell>
          <cell r="U410">
            <v>89215.504477787617</v>
          </cell>
          <cell r="V410">
            <v>0</v>
          </cell>
          <cell r="W410">
            <v>755</v>
          </cell>
          <cell r="X410">
            <v>20</v>
          </cell>
          <cell r="Y410">
            <v>247042</v>
          </cell>
          <cell r="Z410">
            <v>0</v>
          </cell>
          <cell r="AA410">
            <v>247042</v>
          </cell>
          <cell r="AB410">
            <v>16955</v>
          </cell>
          <cell r="AC410">
            <v>263997</v>
          </cell>
          <cell r="AD410">
            <v>13090</v>
          </cell>
          <cell r="AE410">
            <v>893</v>
          </cell>
          <cell r="AF410">
            <v>13983</v>
          </cell>
          <cell r="AG410">
            <v>277980</v>
          </cell>
          <cell r="AI410">
            <v>755</v>
          </cell>
          <cell r="AJ410">
            <v>730</v>
          </cell>
          <cell r="AK410" t="str">
            <v>RALPH C MAHAR</v>
          </cell>
          <cell r="AL410">
            <v>247042</v>
          </cell>
          <cell r="AM410">
            <v>212221</v>
          </cell>
          <cell r="AN410">
            <v>34821</v>
          </cell>
          <cell r="AO410">
            <v>15159.5</v>
          </cell>
          <cell r="AP410">
            <v>2897.25</v>
          </cell>
          <cell r="AQ410">
            <v>0</v>
          </cell>
          <cell r="AR410">
            <v>0</v>
          </cell>
          <cell r="AS410">
            <v>5450.75</v>
          </cell>
          <cell r="AT410">
            <v>-50.995522212375363</v>
          </cell>
          <cell r="AU410">
            <v>58277.504477787625</v>
          </cell>
          <cell r="AV410">
            <v>30841.061382723776</v>
          </cell>
          <cell r="AX410">
            <v>755</v>
          </cell>
          <cell r="AY410" t="str">
            <v>RALPH C MAHAR</v>
          </cell>
          <cell r="AZ410">
            <v>0</v>
          </cell>
          <cell r="BA410">
            <v>0</v>
          </cell>
          <cell r="BB410">
            <v>0</v>
          </cell>
          <cell r="BC410">
            <v>0</v>
          </cell>
          <cell r="BD410">
            <v>0</v>
          </cell>
          <cell r="BE410">
            <v>0</v>
          </cell>
          <cell r="BF410">
            <v>0</v>
          </cell>
          <cell r="BG410">
            <v>0</v>
          </cell>
          <cell r="BI410">
            <v>0</v>
          </cell>
          <cell r="BJ410">
            <v>34821</v>
          </cell>
          <cell r="BK410">
            <v>34821</v>
          </cell>
          <cell r="BL410">
            <v>0</v>
          </cell>
          <cell r="BM410">
            <v>-50.995522212375363</v>
          </cell>
          <cell r="BN410">
            <v>-50.995522212375363</v>
          </cell>
          <cell r="BO410">
            <v>-50.995522212375363</v>
          </cell>
          <cell r="BR410">
            <v>0</v>
          </cell>
          <cell r="BS410">
            <v>755</v>
          </cell>
        </row>
        <row r="411">
          <cell r="A411">
            <v>760</v>
          </cell>
          <cell r="B411">
            <v>752</v>
          </cell>
          <cell r="C411" t="str">
            <v>SILVER LAKE</v>
          </cell>
          <cell r="D411">
            <v>38.118466898954701</v>
          </cell>
          <cell r="E411">
            <v>360076</v>
          </cell>
          <cell r="F411">
            <v>30527</v>
          </cell>
          <cell r="G411">
            <v>390603</v>
          </cell>
          <cell r="I411">
            <v>37892.101429006405</v>
          </cell>
          <cell r="J411">
            <v>0.42769338201291501</v>
          </cell>
          <cell r="K411">
            <v>30527</v>
          </cell>
          <cell r="L411">
            <v>68419.101429006405</v>
          </cell>
          <cell r="N411">
            <v>322183.89857099357</v>
          </cell>
          <cell r="P411">
            <v>45097</v>
          </cell>
          <cell r="Q411">
            <v>37892.101429006405</v>
          </cell>
          <cell r="R411">
            <v>34040</v>
          </cell>
          <cell r="S411">
            <v>113516.1014290064</v>
          </cell>
          <cell r="U411">
            <v>164220.41748644636</v>
          </cell>
          <cell r="V411">
            <v>0</v>
          </cell>
          <cell r="W411">
            <v>760</v>
          </cell>
          <cell r="X411">
            <v>38.118466898954701</v>
          </cell>
          <cell r="Y411">
            <v>360076</v>
          </cell>
          <cell r="Z411">
            <v>0</v>
          </cell>
          <cell r="AA411">
            <v>360076</v>
          </cell>
          <cell r="AB411">
            <v>30527</v>
          </cell>
          <cell r="AC411">
            <v>390603</v>
          </cell>
          <cell r="AD411">
            <v>41584</v>
          </cell>
          <cell r="AE411">
            <v>3513</v>
          </cell>
          <cell r="AF411">
            <v>45097</v>
          </cell>
          <cell r="AG411">
            <v>435700</v>
          </cell>
          <cell r="AI411">
            <v>760</v>
          </cell>
          <cell r="AJ411">
            <v>752</v>
          </cell>
          <cell r="AK411" t="str">
            <v>SILVER LAKE</v>
          </cell>
          <cell r="AL411">
            <v>360076</v>
          </cell>
          <cell r="AM411">
            <v>317293</v>
          </cell>
          <cell r="AN411">
            <v>42783</v>
          </cell>
          <cell r="AO411">
            <v>18901.25</v>
          </cell>
          <cell r="AP411">
            <v>10025.75</v>
          </cell>
          <cell r="AQ411">
            <v>3561</v>
          </cell>
          <cell r="AR411">
            <v>13389</v>
          </cell>
          <cell r="AS411">
            <v>0</v>
          </cell>
          <cell r="AT411">
            <v>-63.582513553643366</v>
          </cell>
          <cell r="AU411">
            <v>88596.417486446357</v>
          </cell>
          <cell r="AV411">
            <v>37892.101429006405</v>
          </cell>
          <cell r="AX411">
            <v>760</v>
          </cell>
          <cell r="AY411" t="str">
            <v>SILVER LAKE</v>
          </cell>
          <cell r="AZ411">
            <v>0</v>
          </cell>
          <cell r="BA411">
            <v>0</v>
          </cell>
          <cell r="BB411">
            <v>0</v>
          </cell>
          <cell r="BC411">
            <v>0</v>
          </cell>
          <cell r="BD411">
            <v>0</v>
          </cell>
          <cell r="BE411">
            <v>0</v>
          </cell>
          <cell r="BF411">
            <v>0</v>
          </cell>
          <cell r="BG411">
            <v>0</v>
          </cell>
          <cell r="BI411">
            <v>0</v>
          </cell>
          <cell r="BJ411">
            <v>42783</v>
          </cell>
          <cell r="BK411">
            <v>42783</v>
          </cell>
          <cell r="BL411">
            <v>0</v>
          </cell>
          <cell r="BM411">
            <v>-63.582513553643366</v>
          </cell>
          <cell r="BN411">
            <v>-63.582513553643366</v>
          </cell>
          <cell r="BO411">
            <v>-63.582513553643366</v>
          </cell>
          <cell r="BR411">
            <v>0</v>
          </cell>
          <cell r="BS411">
            <v>760</v>
          </cell>
        </row>
        <row r="412">
          <cell r="A412">
            <v>763</v>
          </cell>
          <cell r="B412">
            <v>790</v>
          </cell>
          <cell r="C412" t="str">
            <v>SOMERSET BERKLEY</v>
          </cell>
          <cell r="D412">
            <v>1</v>
          </cell>
          <cell r="E412">
            <v>13822</v>
          </cell>
          <cell r="F412">
            <v>893</v>
          </cell>
          <cell r="G412">
            <v>14715</v>
          </cell>
          <cell r="I412">
            <v>12262.428147957482</v>
          </cell>
          <cell r="J412">
            <v>0.88716742497160195</v>
          </cell>
          <cell r="K412">
            <v>893</v>
          </cell>
          <cell r="L412">
            <v>13155.428147957482</v>
          </cell>
          <cell r="N412">
            <v>1559.571852042518</v>
          </cell>
          <cell r="P412">
            <v>0</v>
          </cell>
          <cell r="Q412">
            <v>12262.428147957482</v>
          </cell>
          <cell r="R412">
            <v>893</v>
          </cell>
          <cell r="S412">
            <v>13155.428147957482</v>
          </cell>
          <cell r="U412">
            <v>14715</v>
          </cell>
          <cell r="V412">
            <v>0</v>
          </cell>
          <cell r="W412">
            <v>763</v>
          </cell>
          <cell r="X412">
            <v>1</v>
          </cell>
          <cell r="Y412">
            <v>13822</v>
          </cell>
          <cell r="Z412">
            <v>0</v>
          </cell>
          <cell r="AA412">
            <v>13822</v>
          </cell>
          <cell r="AB412">
            <v>893</v>
          </cell>
          <cell r="AC412">
            <v>14715</v>
          </cell>
          <cell r="AD412">
            <v>0</v>
          </cell>
          <cell r="AE412">
            <v>0</v>
          </cell>
          <cell r="AF412">
            <v>0</v>
          </cell>
          <cell r="AG412">
            <v>14715</v>
          </cell>
          <cell r="AI412">
            <v>763</v>
          </cell>
          <cell r="AJ412">
            <v>790</v>
          </cell>
          <cell r="AK412" t="str">
            <v>SOMERSET BERKLEY</v>
          </cell>
          <cell r="AL412">
            <v>13822</v>
          </cell>
          <cell r="AM412">
            <v>0</v>
          </cell>
          <cell r="AN412">
            <v>13822</v>
          </cell>
          <cell r="AO412">
            <v>0</v>
          </cell>
          <cell r="AP412">
            <v>0</v>
          </cell>
          <cell r="AQ412">
            <v>0</v>
          </cell>
          <cell r="AR412">
            <v>0</v>
          </cell>
          <cell r="AS412">
            <v>0</v>
          </cell>
          <cell r="AT412">
            <v>0</v>
          </cell>
          <cell r="AU412">
            <v>13822</v>
          </cell>
          <cell r="AV412">
            <v>12262.428147957482</v>
          </cell>
          <cell r="AX412">
            <v>763</v>
          </cell>
          <cell r="AY412" t="str">
            <v>SOMERSET BERKLEY</v>
          </cell>
          <cell r="AZ412">
            <v>0</v>
          </cell>
          <cell r="BA412">
            <v>0</v>
          </cell>
          <cell r="BB412">
            <v>0</v>
          </cell>
          <cell r="BC412">
            <v>0</v>
          </cell>
          <cell r="BD412">
            <v>0</v>
          </cell>
          <cell r="BE412">
            <v>0</v>
          </cell>
          <cell r="BF412">
            <v>0</v>
          </cell>
          <cell r="BG412">
            <v>0</v>
          </cell>
          <cell r="BI412">
            <v>0</v>
          </cell>
          <cell r="BJ412">
            <v>13822</v>
          </cell>
          <cell r="BK412">
            <v>13822</v>
          </cell>
          <cell r="BL412">
            <v>0</v>
          </cell>
          <cell r="BM412">
            <v>0</v>
          </cell>
          <cell r="BN412">
            <v>0</v>
          </cell>
          <cell r="BO412">
            <v>0</v>
          </cell>
          <cell r="BQ412" t="str">
            <v>fy12</v>
          </cell>
          <cell r="BR412">
            <v>0</v>
          </cell>
          <cell r="BS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AZ413">
            <v>0</v>
          </cell>
          <cell r="BA413">
            <v>0</v>
          </cell>
          <cell r="BB413">
            <v>0</v>
          </cell>
          <cell r="BC413">
            <v>0</v>
          </cell>
          <cell r="BD413">
            <v>0</v>
          </cell>
          <cell r="BE413">
            <v>0</v>
          </cell>
          <cell r="BF413">
            <v>0</v>
          </cell>
          <cell r="BG413">
            <v>0</v>
          </cell>
          <cell r="BI413">
            <v>0</v>
          </cell>
          <cell r="BJ413">
            <v>0</v>
          </cell>
          <cell r="BK413">
            <v>0</v>
          </cell>
          <cell r="BL413">
            <v>0</v>
          </cell>
          <cell r="BM413">
            <v>0</v>
          </cell>
          <cell r="BN413">
            <v>0</v>
          </cell>
          <cell r="BO413">
            <v>0</v>
          </cell>
          <cell r="BR413">
            <v>0</v>
          </cell>
          <cell r="BS413">
            <v>765</v>
          </cell>
        </row>
        <row r="414">
          <cell r="A414">
            <v>766</v>
          </cell>
          <cell r="B414">
            <v>766</v>
          </cell>
          <cell r="C414" t="str">
            <v>SOUTHWICK TOLLAND GRANVILLE</v>
          </cell>
          <cell r="D414">
            <v>5.4828514739229028</v>
          </cell>
          <cell r="E414">
            <v>65852</v>
          </cell>
          <cell r="F414">
            <v>4876</v>
          </cell>
          <cell r="G414">
            <v>70728</v>
          </cell>
          <cell r="I414">
            <v>22012.642317992253</v>
          </cell>
          <cell r="J414">
            <v>0.62765675797743925</v>
          </cell>
          <cell r="K414">
            <v>4876</v>
          </cell>
          <cell r="L414">
            <v>26888.642317992253</v>
          </cell>
          <cell r="N414">
            <v>43839.357682007743</v>
          </cell>
          <cell r="P414">
            <v>0</v>
          </cell>
          <cell r="Q414">
            <v>22012.642317992253</v>
          </cell>
          <cell r="R414">
            <v>4876</v>
          </cell>
          <cell r="S414">
            <v>26888.642317992253</v>
          </cell>
          <cell r="U414">
            <v>39947.146830197096</v>
          </cell>
          <cell r="V414">
            <v>0</v>
          </cell>
          <cell r="W414">
            <v>766</v>
          </cell>
          <cell r="X414">
            <v>5.4828514739229028</v>
          </cell>
          <cell r="Y414">
            <v>65852</v>
          </cell>
          <cell r="Z414">
            <v>0</v>
          </cell>
          <cell r="AA414">
            <v>65852</v>
          </cell>
          <cell r="AB414">
            <v>4876</v>
          </cell>
          <cell r="AC414">
            <v>70728</v>
          </cell>
          <cell r="AD414">
            <v>0</v>
          </cell>
          <cell r="AE414">
            <v>0</v>
          </cell>
          <cell r="AF414">
            <v>0</v>
          </cell>
          <cell r="AG414">
            <v>70728</v>
          </cell>
          <cell r="AI414">
            <v>766</v>
          </cell>
          <cell r="AJ414">
            <v>766</v>
          </cell>
          <cell r="AK414" t="str">
            <v>SOUTHWICK TOLLAND</v>
          </cell>
          <cell r="AL414">
            <v>65852</v>
          </cell>
          <cell r="AM414">
            <v>41032</v>
          </cell>
          <cell r="AN414">
            <v>24820</v>
          </cell>
          <cell r="AO414">
            <v>2037.25</v>
          </cell>
          <cell r="AP414">
            <v>2923.25</v>
          </cell>
          <cell r="AQ414">
            <v>5297.5</v>
          </cell>
          <cell r="AR414">
            <v>0</v>
          </cell>
          <cell r="AS414">
            <v>0</v>
          </cell>
          <cell r="AT414">
            <v>-6.8531698029064501</v>
          </cell>
          <cell r="AU414">
            <v>35071.146830197096</v>
          </cell>
          <cell r="AV414">
            <v>22012.642317992253</v>
          </cell>
          <cell r="AX414">
            <v>766</v>
          </cell>
          <cell r="AY414" t="str">
            <v>SOUTHWICK TOLLAND</v>
          </cell>
          <cell r="AZ414">
            <v>0</v>
          </cell>
          <cell r="BA414">
            <v>0</v>
          </cell>
          <cell r="BB414">
            <v>0</v>
          </cell>
          <cell r="BC414">
            <v>0</v>
          </cell>
          <cell r="BD414">
            <v>0</v>
          </cell>
          <cell r="BE414">
            <v>0</v>
          </cell>
          <cell r="BF414">
            <v>0</v>
          </cell>
          <cell r="BG414">
            <v>0</v>
          </cell>
          <cell r="BI414">
            <v>0</v>
          </cell>
          <cell r="BJ414">
            <v>24820</v>
          </cell>
          <cell r="BK414">
            <v>24820</v>
          </cell>
          <cell r="BL414">
            <v>0</v>
          </cell>
          <cell r="BM414">
            <v>-6.8531698029064501</v>
          </cell>
          <cell r="BN414">
            <v>-6.8531698029064501</v>
          </cell>
          <cell r="BO414">
            <v>-6.8531698029064501</v>
          </cell>
          <cell r="BQ414" t="str">
            <v>fy13</v>
          </cell>
          <cell r="BR414">
            <v>0</v>
          </cell>
          <cell r="BS414">
            <v>766</v>
          </cell>
        </row>
        <row r="415">
          <cell r="A415">
            <v>767</v>
          </cell>
          <cell r="B415">
            <v>756</v>
          </cell>
          <cell r="C415" t="str">
            <v>SPENCER EAST BROOKFIELD</v>
          </cell>
          <cell r="D415">
            <v>8</v>
          </cell>
          <cell r="E415">
            <v>81392</v>
          </cell>
          <cell r="F415">
            <v>7028</v>
          </cell>
          <cell r="G415">
            <v>88420</v>
          </cell>
          <cell r="I415">
            <v>29956.095271591112</v>
          </cell>
          <cell r="J415">
            <v>0.78744278457743988</v>
          </cell>
          <cell r="K415">
            <v>7028</v>
          </cell>
          <cell r="L415">
            <v>36984.095271591112</v>
          </cell>
          <cell r="N415">
            <v>51435.904728408888</v>
          </cell>
          <cell r="P415">
            <v>0</v>
          </cell>
          <cell r="Q415">
            <v>29956.095271591112</v>
          </cell>
          <cell r="R415">
            <v>7028</v>
          </cell>
          <cell r="S415">
            <v>36984.095271591112</v>
          </cell>
          <cell r="U415">
            <v>45070.25</v>
          </cell>
          <cell r="V415">
            <v>0</v>
          </cell>
          <cell r="W415">
            <v>767</v>
          </cell>
          <cell r="X415">
            <v>8</v>
          </cell>
          <cell r="Y415">
            <v>81392</v>
          </cell>
          <cell r="Z415">
            <v>0</v>
          </cell>
          <cell r="AA415">
            <v>81392</v>
          </cell>
          <cell r="AB415">
            <v>7028</v>
          </cell>
          <cell r="AC415">
            <v>88420</v>
          </cell>
          <cell r="AD415">
            <v>0</v>
          </cell>
          <cell r="AE415">
            <v>0</v>
          </cell>
          <cell r="AF415">
            <v>0</v>
          </cell>
          <cell r="AG415">
            <v>88420</v>
          </cell>
          <cell r="AI415">
            <v>767</v>
          </cell>
          <cell r="AJ415">
            <v>756</v>
          </cell>
          <cell r="AK415" t="str">
            <v>SPENCER EAST BROOKFIELD</v>
          </cell>
          <cell r="AL415">
            <v>81392</v>
          </cell>
          <cell r="AM415">
            <v>47626</v>
          </cell>
          <cell r="AN415">
            <v>33766</v>
          </cell>
          <cell r="AO415">
            <v>0</v>
          </cell>
          <cell r="AP415">
            <v>0</v>
          </cell>
          <cell r="AQ415">
            <v>0</v>
          </cell>
          <cell r="AR415">
            <v>0</v>
          </cell>
          <cell r="AS415">
            <v>4276.25</v>
          </cell>
          <cell r="AT415">
            <v>0</v>
          </cell>
          <cell r="AU415">
            <v>38042.25</v>
          </cell>
          <cell r="AV415">
            <v>29956.095271591112</v>
          </cell>
          <cell r="AX415">
            <v>767</v>
          </cell>
          <cell r="AY415" t="str">
            <v>SPENCER EAST BROOKFIELD</v>
          </cell>
          <cell r="AZ415">
            <v>0</v>
          </cell>
          <cell r="BA415">
            <v>0</v>
          </cell>
          <cell r="BB415">
            <v>0</v>
          </cell>
          <cell r="BC415">
            <v>0</v>
          </cell>
          <cell r="BD415">
            <v>0</v>
          </cell>
          <cell r="BE415">
            <v>0</v>
          </cell>
          <cell r="BF415">
            <v>0</v>
          </cell>
          <cell r="BG415">
            <v>0</v>
          </cell>
          <cell r="BI415">
            <v>0</v>
          </cell>
          <cell r="BJ415">
            <v>33766</v>
          </cell>
          <cell r="BK415">
            <v>33766</v>
          </cell>
          <cell r="BL415">
            <v>0</v>
          </cell>
          <cell r="BM415">
            <v>0</v>
          </cell>
          <cell r="BN415">
            <v>0</v>
          </cell>
          <cell r="BO415">
            <v>0</v>
          </cell>
          <cell r="BR415">
            <v>0</v>
          </cell>
          <cell r="BS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AZ416">
            <v>0</v>
          </cell>
          <cell r="BA416">
            <v>0</v>
          </cell>
          <cell r="BB416">
            <v>0</v>
          </cell>
          <cell r="BC416">
            <v>0</v>
          </cell>
          <cell r="BD416">
            <v>0</v>
          </cell>
          <cell r="BE416">
            <v>0</v>
          </cell>
          <cell r="BF416">
            <v>0</v>
          </cell>
          <cell r="BG416">
            <v>0</v>
          </cell>
          <cell r="BI416">
            <v>0</v>
          </cell>
          <cell r="BJ416">
            <v>0</v>
          </cell>
          <cell r="BK416">
            <v>0</v>
          </cell>
          <cell r="BL416">
            <v>0</v>
          </cell>
          <cell r="BM416">
            <v>0</v>
          </cell>
          <cell r="BN416">
            <v>0</v>
          </cell>
          <cell r="BO416">
            <v>0</v>
          </cell>
          <cell r="BR416">
            <v>0</v>
          </cell>
          <cell r="BS416">
            <v>770</v>
          </cell>
        </row>
        <row r="417">
          <cell r="A417">
            <v>773</v>
          </cell>
          <cell r="B417">
            <v>763</v>
          </cell>
          <cell r="C417" t="str">
            <v>TRITON</v>
          </cell>
          <cell r="D417">
            <v>52</v>
          </cell>
          <cell r="E417">
            <v>593814</v>
          </cell>
          <cell r="F417">
            <v>46436</v>
          </cell>
          <cell r="G417">
            <v>640250</v>
          </cell>
          <cell r="I417">
            <v>25418.996101724882</v>
          </cell>
          <cell r="J417">
            <v>0.27770818518904811</v>
          </cell>
          <cell r="K417">
            <v>46436</v>
          </cell>
          <cell r="L417">
            <v>71854.996101724886</v>
          </cell>
          <cell r="N417">
            <v>568395.00389827508</v>
          </cell>
          <cell r="P417">
            <v>0</v>
          </cell>
          <cell r="Q417">
            <v>25418.996101724882</v>
          </cell>
          <cell r="R417">
            <v>46436</v>
          </cell>
          <cell r="S417">
            <v>71854.996101724886</v>
          </cell>
          <cell r="U417">
            <v>137967.31761104218</v>
          </cell>
          <cell r="V417">
            <v>0</v>
          </cell>
          <cell r="W417">
            <v>773</v>
          </cell>
          <cell r="X417">
            <v>52</v>
          </cell>
          <cell r="Y417">
            <v>593814</v>
          </cell>
          <cell r="Z417">
            <v>0</v>
          </cell>
          <cell r="AA417">
            <v>593814</v>
          </cell>
          <cell r="AB417">
            <v>46436</v>
          </cell>
          <cell r="AC417">
            <v>640250</v>
          </cell>
          <cell r="AD417">
            <v>0</v>
          </cell>
          <cell r="AE417">
            <v>0</v>
          </cell>
          <cell r="AF417">
            <v>0</v>
          </cell>
          <cell r="AG417">
            <v>640250</v>
          </cell>
          <cell r="AI417">
            <v>773</v>
          </cell>
          <cell r="AJ417">
            <v>763</v>
          </cell>
          <cell r="AK417" t="str">
            <v>TRITON</v>
          </cell>
          <cell r="AL417">
            <v>593814</v>
          </cell>
          <cell r="AM417">
            <v>565034</v>
          </cell>
          <cell r="AN417">
            <v>28780</v>
          </cell>
          <cell r="AO417">
            <v>33794.5</v>
          </cell>
          <cell r="AP417">
            <v>0</v>
          </cell>
          <cell r="AQ417">
            <v>1162.25</v>
          </cell>
          <cell r="AR417">
            <v>27908.25</v>
          </cell>
          <cell r="AS417">
            <v>0</v>
          </cell>
          <cell r="AT417">
            <v>-113.6823889578227</v>
          </cell>
          <cell r="AU417">
            <v>91531.317611042177</v>
          </cell>
          <cell r="AV417">
            <v>25418.996101724882</v>
          </cell>
          <cell r="AX417">
            <v>773</v>
          </cell>
          <cell r="AY417" t="str">
            <v>TRITON</v>
          </cell>
          <cell r="AZ417">
            <v>0</v>
          </cell>
          <cell r="BA417">
            <v>0</v>
          </cell>
          <cell r="BB417">
            <v>0</v>
          </cell>
          <cell r="BC417">
            <v>0</v>
          </cell>
          <cell r="BD417">
            <v>0</v>
          </cell>
          <cell r="BE417">
            <v>0</v>
          </cell>
          <cell r="BF417">
            <v>0</v>
          </cell>
          <cell r="BG417">
            <v>0</v>
          </cell>
          <cell r="BI417">
            <v>0</v>
          </cell>
          <cell r="BJ417">
            <v>28780</v>
          </cell>
          <cell r="BK417">
            <v>28780</v>
          </cell>
          <cell r="BL417">
            <v>0</v>
          </cell>
          <cell r="BM417">
            <v>-113.6823889578227</v>
          </cell>
          <cell r="BN417">
            <v>-113.6823889578227</v>
          </cell>
          <cell r="BO417">
            <v>-113.6823889578227</v>
          </cell>
          <cell r="BR417">
            <v>0</v>
          </cell>
          <cell r="BS417">
            <v>773</v>
          </cell>
        </row>
        <row r="418">
          <cell r="A418">
            <v>774</v>
          </cell>
          <cell r="B418">
            <v>789</v>
          </cell>
          <cell r="C418" t="str">
            <v>UPISLAND</v>
          </cell>
          <cell r="D418">
            <v>43.409722222222221</v>
          </cell>
          <cell r="E418">
            <v>940305.9168000007</v>
          </cell>
          <cell r="F418">
            <v>37872</v>
          </cell>
          <cell r="G418">
            <v>978177.9168000007</v>
          </cell>
          <cell r="I418">
            <v>38756.114718056175</v>
          </cell>
          <cell r="J418">
            <v>0.45726310896941441</v>
          </cell>
          <cell r="K418">
            <v>37872</v>
          </cell>
          <cell r="L418">
            <v>76628.114718056167</v>
          </cell>
          <cell r="N418">
            <v>901549.80208194454</v>
          </cell>
          <cell r="P418">
            <v>28174</v>
          </cell>
          <cell r="Q418">
            <v>38756.114718056175</v>
          </cell>
          <cell r="R418">
            <v>38765</v>
          </cell>
          <cell r="S418">
            <v>104802.11471805617</v>
          </cell>
          <cell r="U418">
            <v>150802.70562054572</v>
          </cell>
          <cell r="V418">
            <v>0</v>
          </cell>
          <cell r="W418">
            <v>774</v>
          </cell>
          <cell r="X418">
            <v>43.409722222222221</v>
          </cell>
          <cell r="Y418">
            <v>1156980</v>
          </cell>
          <cell r="Z418">
            <v>216674.08320000011</v>
          </cell>
          <cell r="AA418">
            <v>940305.9168000007</v>
          </cell>
          <cell r="AB418">
            <v>37872</v>
          </cell>
          <cell r="AC418">
            <v>978177.91680000082</v>
          </cell>
          <cell r="AD418">
            <v>27281</v>
          </cell>
          <cell r="AE418">
            <v>893</v>
          </cell>
          <cell r="AF418">
            <v>28174</v>
          </cell>
          <cell r="AG418">
            <v>1006351.9168000008</v>
          </cell>
          <cell r="AI418">
            <v>774</v>
          </cell>
          <cell r="AJ418">
            <v>789</v>
          </cell>
          <cell r="AK418" t="str">
            <v>UPISLAND</v>
          </cell>
          <cell r="AL418">
            <v>940305.9168000007</v>
          </cell>
          <cell r="AM418">
            <v>896553.66799307649</v>
          </cell>
          <cell r="AN418">
            <v>43752.24880692421</v>
          </cell>
          <cell r="AO418">
            <v>17674.316383633239</v>
          </cell>
          <cell r="AP418">
            <v>6359.1018941672228</v>
          </cell>
          <cell r="AQ418">
            <v>12359.172902796097</v>
          </cell>
          <cell r="AR418">
            <v>4671.3208257245715</v>
          </cell>
          <cell r="AS418">
            <v>0</v>
          </cell>
          <cell r="AT418">
            <v>-59.455192699620966</v>
          </cell>
          <cell r="AU418">
            <v>84756.705620545719</v>
          </cell>
          <cell r="AV418">
            <v>38756.114718056175</v>
          </cell>
          <cell r="AX418">
            <v>774</v>
          </cell>
          <cell r="AY418" t="str">
            <v>UPISLAND</v>
          </cell>
          <cell r="AZ418">
            <v>0</v>
          </cell>
          <cell r="BA418">
            <v>0</v>
          </cell>
          <cell r="BB418">
            <v>0</v>
          </cell>
          <cell r="BC418">
            <v>0</v>
          </cell>
          <cell r="BD418">
            <v>0</v>
          </cell>
          <cell r="BE418">
            <v>0</v>
          </cell>
          <cell r="BF418">
            <v>0</v>
          </cell>
          <cell r="BG418">
            <v>0</v>
          </cell>
          <cell r="BI418">
            <v>0</v>
          </cell>
          <cell r="BJ418">
            <v>43752.24880692421</v>
          </cell>
          <cell r="BK418">
            <v>43752.24880692421</v>
          </cell>
          <cell r="BL418">
            <v>0</v>
          </cell>
          <cell r="BM418">
            <v>-59.455192699620966</v>
          </cell>
          <cell r="BN418">
            <v>-59.455192699620966</v>
          </cell>
          <cell r="BO418">
            <v>-59.455192699620966</v>
          </cell>
          <cell r="BR418">
            <v>0</v>
          </cell>
          <cell r="BS418">
            <v>774</v>
          </cell>
        </row>
        <row r="419">
          <cell r="A419">
            <v>775</v>
          </cell>
          <cell r="B419">
            <v>759</v>
          </cell>
          <cell r="C419" t="str">
            <v>WACHUSETT</v>
          </cell>
          <cell r="D419">
            <v>44.754944699854498</v>
          </cell>
          <cell r="E419">
            <v>441718</v>
          </cell>
          <cell r="F419">
            <v>39456</v>
          </cell>
          <cell r="G419">
            <v>481174</v>
          </cell>
          <cell r="I419">
            <v>0</v>
          </cell>
          <cell r="J419">
            <v>0</v>
          </cell>
          <cell r="K419">
            <v>39456</v>
          </cell>
          <cell r="L419">
            <v>39456</v>
          </cell>
          <cell r="N419">
            <v>441718</v>
          </cell>
          <cell r="P419">
            <v>5668</v>
          </cell>
          <cell r="Q419">
            <v>0</v>
          </cell>
          <cell r="R419">
            <v>39901</v>
          </cell>
          <cell r="S419">
            <v>45124</v>
          </cell>
          <cell r="U419">
            <v>57374.75</v>
          </cell>
          <cell r="V419">
            <v>0</v>
          </cell>
          <cell r="W419">
            <v>775</v>
          </cell>
          <cell r="X419">
            <v>44.754944699854498</v>
          </cell>
          <cell r="Y419">
            <v>441718</v>
          </cell>
          <cell r="Z419">
            <v>0</v>
          </cell>
          <cell r="AA419">
            <v>441718</v>
          </cell>
          <cell r="AB419">
            <v>39456</v>
          </cell>
          <cell r="AC419">
            <v>481174</v>
          </cell>
          <cell r="AD419">
            <v>5223</v>
          </cell>
          <cell r="AE419">
            <v>445</v>
          </cell>
          <cell r="AF419">
            <v>5668</v>
          </cell>
          <cell r="AG419">
            <v>486842</v>
          </cell>
          <cell r="AI419">
            <v>775</v>
          </cell>
          <cell r="AJ419">
            <v>759</v>
          </cell>
          <cell r="AK419" t="str">
            <v>WACHUSETT</v>
          </cell>
          <cell r="AL419">
            <v>441718</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AZ419">
            <v>0</v>
          </cell>
          <cell r="BA419">
            <v>0</v>
          </cell>
          <cell r="BB419">
            <v>0</v>
          </cell>
          <cell r="BC419">
            <v>0</v>
          </cell>
          <cell r="BD419">
            <v>0</v>
          </cell>
          <cell r="BE419">
            <v>0</v>
          </cell>
          <cell r="BF419">
            <v>0</v>
          </cell>
          <cell r="BG419">
            <v>0</v>
          </cell>
          <cell r="BI419">
            <v>0</v>
          </cell>
          <cell r="BJ419">
            <v>0</v>
          </cell>
          <cell r="BK419">
            <v>0</v>
          </cell>
          <cell r="BL419">
            <v>0</v>
          </cell>
          <cell r="BM419">
            <v>0</v>
          </cell>
          <cell r="BN419">
            <v>0</v>
          </cell>
          <cell r="BO419">
            <v>0</v>
          </cell>
          <cell r="BR419">
            <v>0</v>
          </cell>
          <cell r="BS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AZ420">
            <v>0</v>
          </cell>
          <cell r="BA420">
            <v>0</v>
          </cell>
          <cell r="BB420">
            <v>0</v>
          </cell>
          <cell r="BC420">
            <v>0</v>
          </cell>
          <cell r="BD420">
            <v>0</v>
          </cell>
          <cell r="BE420">
            <v>0</v>
          </cell>
          <cell r="BF420">
            <v>0</v>
          </cell>
          <cell r="BG420">
            <v>0</v>
          </cell>
          <cell r="BI420">
            <v>0</v>
          </cell>
          <cell r="BJ420">
            <v>0</v>
          </cell>
          <cell r="BK420">
            <v>0</v>
          </cell>
          <cell r="BL420">
            <v>0</v>
          </cell>
          <cell r="BM420">
            <v>0</v>
          </cell>
          <cell r="BN420">
            <v>0</v>
          </cell>
          <cell r="BO420">
            <v>0</v>
          </cell>
          <cell r="BR420">
            <v>0</v>
          </cell>
          <cell r="BS420">
            <v>778</v>
          </cell>
        </row>
        <row r="421">
          <cell r="A421">
            <v>780</v>
          </cell>
          <cell r="B421">
            <v>761</v>
          </cell>
          <cell r="C421" t="str">
            <v>WHITMAN HANSON</v>
          </cell>
          <cell r="D421">
            <v>22.647457627118644</v>
          </cell>
          <cell r="E421">
            <v>234412</v>
          </cell>
          <cell r="F421">
            <v>20220</v>
          </cell>
          <cell r="G421">
            <v>254632</v>
          </cell>
          <cell r="I421">
            <v>-41.778349425541819</v>
          </cell>
          <cell r="J421">
            <v>-9.716692514927242E-4</v>
          </cell>
          <cell r="K421">
            <v>20220</v>
          </cell>
          <cell r="L421">
            <v>20178.221650574458</v>
          </cell>
          <cell r="N421">
            <v>234453.77834942553</v>
          </cell>
          <cell r="P421">
            <v>0</v>
          </cell>
          <cell r="Q421">
            <v>-41.778349425541819</v>
          </cell>
          <cell r="R421">
            <v>20220</v>
          </cell>
          <cell r="S421">
            <v>20178.221650574458</v>
          </cell>
          <cell r="U421">
            <v>63216.471650574458</v>
          </cell>
          <cell r="V421">
            <v>0</v>
          </cell>
          <cell r="W421">
            <v>780</v>
          </cell>
          <cell r="X421">
            <v>22.647457627118644</v>
          </cell>
          <cell r="Y421">
            <v>234412</v>
          </cell>
          <cell r="Z421">
            <v>0</v>
          </cell>
          <cell r="AA421">
            <v>234412</v>
          </cell>
          <cell r="AB421">
            <v>20220</v>
          </cell>
          <cell r="AC421">
            <v>254632</v>
          </cell>
          <cell r="AD421">
            <v>0</v>
          </cell>
          <cell r="AE421">
            <v>0</v>
          </cell>
          <cell r="AF421">
            <v>0</v>
          </cell>
          <cell r="AG421">
            <v>254632</v>
          </cell>
          <cell r="AI421">
            <v>780</v>
          </cell>
          <cell r="AJ421">
            <v>761</v>
          </cell>
          <cell r="AK421" t="str">
            <v>WHITMAN HANSON</v>
          </cell>
          <cell r="AL421">
            <v>234412</v>
          </cell>
          <cell r="AM421">
            <v>315822</v>
          </cell>
          <cell r="AN421">
            <v>0</v>
          </cell>
          <cell r="AO421">
            <v>12419.5</v>
          </cell>
          <cell r="AP421">
            <v>3261.75</v>
          </cell>
          <cell r="AQ421">
            <v>8719.25</v>
          </cell>
          <cell r="AR421">
            <v>559.25</v>
          </cell>
          <cell r="AS421">
            <v>18078.5</v>
          </cell>
          <cell r="AT421">
            <v>-41.778349425541819</v>
          </cell>
          <cell r="AU421">
            <v>42996.471650574458</v>
          </cell>
          <cell r="AV421">
            <v>-41.778349425541819</v>
          </cell>
          <cell r="AX421">
            <v>780</v>
          </cell>
          <cell r="AY421" t="str">
            <v>WHITMAN HANSON</v>
          </cell>
          <cell r="AZ421">
            <v>0</v>
          </cell>
          <cell r="BA421">
            <v>0</v>
          </cell>
          <cell r="BB421">
            <v>0</v>
          </cell>
          <cell r="BC421">
            <v>0</v>
          </cell>
          <cell r="BD421">
            <v>0</v>
          </cell>
          <cell r="BE421">
            <v>0</v>
          </cell>
          <cell r="BF421">
            <v>0</v>
          </cell>
          <cell r="BG421">
            <v>0</v>
          </cell>
          <cell r="BI421">
            <v>0</v>
          </cell>
          <cell r="BJ421">
            <v>0</v>
          </cell>
          <cell r="BK421">
            <v>0</v>
          </cell>
          <cell r="BL421">
            <v>0</v>
          </cell>
          <cell r="BM421">
            <v>-41.778349425541819</v>
          </cell>
          <cell r="BN421">
            <v>-41.778349425541819</v>
          </cell>
          <cell r="BO421">
            <v>-41.778349425541819</v>
          </cell>
          <cell r="BR421">
            <v>0</v>
          </cell>
          <cell r="BS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AZ422">
            <v>0</v>
          </cell>
          <cell r="BA422">
            <v>0</v>
          </cell>
          <cell r="BB422">
            <v>0</v>
          </cell>
          <cell r="BC422">
            <v>0</v>
          </cell>
          <cell r="BD422">
            <v>0</v>
          </cell>
          <cell r="BE422">
            <v>0</v>
          </cell>
          <cell r="BF422">
            <v>0</v>
          </cell>
          <cell r="BG422">
            <v>0</v>
          </cell>
          <cell r="BI422">
            <v>0</v>
          </cell>
          <cell r="BJ422">
            <v>0</v>
          </cell>
          <cell r="BK422">
            <v>0</v>
          </cell>
          <cell r="BL422">
            <v>0</v>
          </cell>
          <cell r="BM422">
            <v>0</v>
          </cell>
          <cell r="BN422">
            <v>0</v>
          </cell>
          <cell r="BO422">
            <v>0</v>
          </cell>
          <cell r="BR422">
            <v>0</v>
          </cell>
          <cell r="BS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AZ423">
            <v>0</v>
          </cell>
          <cell r="BA423">
            <v>0</v>
          </cell>
          <cell r="BB423">
            <v>0</v>
          </cell>
          <cell r="BC423">
            <v>0</v>
          </cell>
          <cell r="BD423">
            <v>0</v>
          </cell>
          <cell r="BE423">
            <v>0</v>
          </cell>
          <cell r="BF423">
            <v>0</v>
          </cell>
          <cell r="BG423">
            <v>0</v>
          </cell>
          <cell r="BI423">
            <v>0</v>
          </cell>
          <cell r="BJ423">
            <v>0</v>
          </cell>
          <cell r="BK423">
            <v>0</v>
          </cell>
          <cell r="BL423">
            <v>0</v>
          </cell>
          <cell r="BM423">
            <v>0</v>
          </cell>
          <cell r="BN423">
            <v>0</v>
          </cell>
          <cell r="BO423">
            <v>0</v>
          </cell>
          <cell r="BR423">
            <v>0</v>
          </cell>
          <cell r="BS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AZ424">
            <v>0</v>
          </cell>
          <cell r="BA424">
            <v>0</v>
          </cell>
          <cell r="BB424">
            <v>0</v>
          </cell>
          <cell r="BC424">
            <v>0</v>
          </cell>
          <cell r="BD424">
            <v>0</v>
          </cell>
          <cell r="BE424">
            <v>0</v>
          </cell>
          <cell r="BF424">
            <v>0</v>
          </cell>
          <cell r="BG424">
            <v>0</v>
          </cell>
          <cell r="BI424">
            <v>0</v>
          </cell>
          <cell r="BJ424">
            <v>0</v>
          </cell>
          <cell r="BK424">
            <v>0</v>
          </cell>
          <cell r="BL424">
            <v>0</v>
          </cell>
          <cell r="BM424">
            <v>0</v>
          </cell>
          <cell r="BN424">
            <v>0</v>
          </cell>
          <cell r="BO424">
            <v>0</v>
          </cell>
          <cell r="BR424">
            <v>0</v>
          </cell>
          <cell r="BS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AZ425">
            <v>0</v>
          </cell>
          <cell r="BA425">
            <v>0</v>
          </cell>
          <cell r="BB425">
            <v>0</v>
          </cell>
          <cell r="BC425">
            <v>0</v>
          </cell>
          <cell r="BD425">
            <v>0</v>
          </cell>
          <cell r="BE425">
            <v>0</v>
          </cell>
          <cell r="BF425">
            <v>0</v>
          </cell>
          <cell r="BG425">
            <v>0</v>
          </cell>
          <cell r="BI425">
            <v>0</v>
          </cell>
          <cell r="BJ425">
            <v>0</v>
          </cell>
          <cell r="BK425">
            <v>0</v>
          </cell>
          <cell r="BL425">
            <v>0</v>
          </cell>
          <cell r="BM425">
            <v>0</v>
          </cell>
          <cell r="BN425">
            <v>0</v>
          </cell>
          <cell r="BO425">
            <v>0</v>
          </cell>
          <cell r="BR425">
            <v>0</v>
          </cell>
          <cell r="BS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AZ426">
            <v>0</v>
          </cell>
          <cell r="BA426">
            <v>0</v>
          </cell>
          <cell r="BB426">
            <v>0</v>
          </cell>
          <cell r="BC426">
            <v>0</v>
          </cell>
          <cell r="BD426">
            <v>0</v>
          </cell>
          <cell r="BE426">
            <v>0</v>
          </cell>
          <cell r="BF426">
            <v>0</v>
          </cell>
          <cell r="BG426">
            <v>0</v>
          </cell>
          <cell r="BI426">
            <v>0</v>
          </cell>
          <cell r="BJ426">
            <v>0</v>
          </cell>
          <cell r="BK426">
            <v>0</v>
          </cell>
          <cell r="BL426">
            <v>0</v>
          </cell>
          <cell r="BM426">
            <v>0</v>
          </cell>
          <cell r="BN426">
            <v>0</v>
          </cell>
          <cell r="BO426">
            <v>0</v>
          </cell>
          <cell r="BR426">
            <v>0</v>
          </cell>
          <cell r="BS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817</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AZ427">
            <v>0</v>
          </cell>
          <cell r="BA427">
            <v>0</v>
          </cell>
          <cell r="BB427">
            <v>0</v>
          </cell>
          <cell r="BC427">
            <v>0</v>
          </cell>
          <cell r="BD427">
            <v>0</v>
          </cell>
          <cell r="BE427">
            <v>0</v>
          </cell>
          <cell r="BF427">
            <v>0</v>
          </cell>
          <cell r="BG427">
            <v>0</v>
          </cell>
          <cell r="BI427">
            <v>0</v>
          </cell>
          <cell r="BJ427">
            <v>0</v>
          </cell>
          <cell r="BK427">
            <v>0</v>
          </cell>
          <cell r="BL427">
            <v>0</v>
          </cell>
          <cell r="BM427">
            <v>0</v>
          </cell>
          <cell r="BN427">
            <v>0</v>
          </cell>
          <cell r="BO427">
            <v>0</v>
          </cell>
          <cell r="BQ427" t="str">
            <v>fy15</v>
          </cell>
          <cell r="BR427">
            <v>0</v>
          </cell>
          <cell r="BS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818</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AZ428">
            <v>0</v>
          </cell>
          <cell r="BA428">
            <v>0</v>
          </cell>
          <cell r="BB428">
            <v>0</v>
          </cell>
          <cell r="BC428">
            <v>0</v>
          </cell>
          <cell r="BD428">
            <v>0</v>
          </cell>
          <cell r="BE428">
            <v>0</v>
          </cell>
          <cell r="BF428">
            <v>0</v>
          </cell>
          <cell r="BG428">
            <v>0</v>
          </cell>
          <cell r="BI428">
            <v>0</v>
          </cell>
          <cell r="BJ428">
            <v>0</v>
          </cell>
          <cell r="BK428">
            <v>0</v>
          </cell>
          <cell r="BL428">
            <v>0</v>
          </cell>
          <cell r="BM428">
            <v>0</v>
          </cell>
          <cell r="BN428">
            <v>0</v>
          </cell>
          <cell r="BO428">
            <v>0</v>
          </cell>
          <cell r="BR428">
            <v>0</v>
          </cell>
          <cell r="BS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821</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AZ429">
            <v>0</v>
          </cell>
          <cell r="BA429">
            <v>0</v>
          </cell>
          <cell r="BB429">
            <v>0</v>
          </cell>
          <cell r="BC429">
            <v>0</v>
          </cell>
          <cell r="BD429">
            <v>0</v>
          </cell>
          <cell r="BE429">
            <v>0</v>
          </cell>
          <cell r="BF429">
            <v>0</v>
          </cell>
          <cell r="BG429">
            <v>0</v>
          </cell>
          <cell r="BI429">
            <v>0</v>
          </cell>
          <cell r="BJ429">
            <v>0</v>
          </cell>
          <cell r="BK429">
            <v>0</v>
          </cell>
          <cell r="BL429">
            <v>0</v>
          </cell>
          <cell r="BM429">
            <v>0</v>
          </cell>
          <cell r="BN429">
            <v>0</v>
          </cell>
          <cell r="BO429">
            <v>0</v>
          </cell>
          <cell r="BR429">
            <v>0</v>
          </cell>
          <cell r="BS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823</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AZ430">
            <v>0</v>
          </cell>
          <cell r="BA430">
            <v>0</v>
          </cell>
          <cell r="BB430">
            <v>0</v>
          </cell>
          <cell r="BC430">
            <v>0</v>
          </cell>
          <cell r="BD430">
            <v>0</v>
          </cell>
          <cell r="BE430">
            <v>0</v>
          </cell>
          <cell r="BF430">
            <v>0</v>
          </cell>
          <cell r="BG430">
            <v>0</v>
          </cell>
          <cell r="BI430">
            <v>0</v>
          </cell>
          <cell r="BJ430">
            <v>0</v>
          </cell>
          <cell r="BK430">
            <v>0</v>
          </cell>
          <cell r="BL430">
            <v>0</v>
          </cell>
          <cell r="BM430">
            <v>0</v>
          </cell>
          <cell r="BN430">
            <v>0</v>
          </cell>
          <cell r="BO430">
            <v>0</v>
          </cell>
          <cell r="BR430">
            <v>0</v>
          </cell>
          <cell r="BS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825</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AZ431">
            <v>0</v>
          </cell>
          <cell r="BA431">
            <v>0</v>
          </cell>
          <cell r="BB431">
            <v>0</v>
          </cell>
          <cell r="BC431">
            <v>0</v>
          </cell>
          <cell r="BD431">
            <v>0</v>
          </cell>
          <cell r="BE431">
            <v>0</v>
          </cell>
          <cell r="BF431">
            <v>0</v>
          </cell>
          <cell r="BG431">
            <v>0</v>
          </cell>
          <cell r="BI431">
            <v>0</v>
          </cell>
          <cell r="BJ431">
            <v>0</v>
          </cell>
          <cell r="BK431">
            <v>0</v>
          </cell>
          <cell r="BL431">
            <v>0</v>
          </cell>
          <cell r="BM431">
            <v>0</v>
          </cell>
          <cell r="BN431">
            <v>0</v>
          </cell>
          <cell r="BO431">
            <v>0</v>
          </cell>
          <cell r="BR431">
            <v>0</v>
          </cell>
          <cell r="BS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828</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AZ432">
            <v>0</v>
          </cell>
          <cell r="BA432">
            <v>0</v>
          </cell>
          <cell r="BB432">
            <v>0</v>
          </cell>
          <cell r="BC432">
            <v>0</v>
          </cell>
          <cell r="BD432">
            <v>0</v>
          </cell>
          <cell r="BE432">
            <v>0</v>
          </cell>
          <cell r="BF432">
            <v>0</v>
          </cell>
          <cell r="BG432">
            <v>0</v>
          </cell>
          <cell r="BI432">
            <v>0</v>
          </cell>
          <cell r="BJ432">
            <v>0</v>
          </cell>
          <cell r="BK432">
            <v>0</v>
          </cell>
          <cell r="BL432">
            <v>0</v>
          </cell>
          <cell r="BM432">
            <v>0</v>
          </cell>
          <cell r="BN432">
            <v>0</v>
          </cell>
          <cell r="BO432">
            <v>0</v>
          </cell>
          <cell r="BR432">
            <v>0</v>
          </cell>
          <cell r="BS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829</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AZ433">
            <v>0</v>
          </cell>
          <cell r="BA433">
            <v>0</v>
          </cell>
          <cell r="BB433">
            <v>0</v>
          </cell>
          <cell r="BC433">
            <v>0</v>
          </cell>
          <cell r="BD433">
            <v>0</v>
          </cell>
          <cell r="BE433">
            <v>0</v>
          </cell>
          <cell r="BF433">
            <v>0</v>
          </cell>
          <cell r="BG433">
            <v>0</v>
          </cell>
          <cell r="BI433">
            <v>0</v>
          </cell>
          <cell r="BJ433">
            <v>0</v>
          </cell>
          <cell r="BK433">
            <v>0</v>
          </cell>
          <cell r="BL433">
            <v>0</v>
          </cell>
          <cell r="BM433">
            <v>0</v>
          </cell>
          <cell r="BN433">
            <v>0</v>
          </cell>
          <cell r="BO433">
            <v>0</v>
          </cell>
          <cell r="BR433">
            <v>0</v>
          </cell>
          <cell r="BS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830</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AZ434">
            <v>0</v>
          </cell>
          <cell r="BA434">
            <v>0</v>
          </cell>
          <cell r="BB434">
            <v>0</v>
          </cell>
          <cell r="BC434">
            <v>0</v>
          </cell>
          <cell r="BD434">
            <v>0</v>
          </cell>
          <cell r="BE434">
            <v>0</v>
          </cell>
          <cell r="BF434">
            <v>0</v>
          </cell>
          <cell r="BG434">
            <v>0</v>
          </cell>
          <cell r="BI434">
            <v>0</v>
          </cell>
          <cell r="BJ434">
            <v>0</v>
          </cell>
          <cell r="BK434">
            <v>0</v>
          </cell>
          <cell r="BL434">
            <v>0</v>
          </cell>
          <cell r="BM434">
            <v>0</v>
          </cell>
          <cell r="BN434">
            <v>0</v>
          </cell>
          <cell r="BO434">
            <v>0</v>
          </cell>
          <cell r="BR434">
            <v>0</v>
          </cell>
          <cell r="BS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832</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AZ435">
            <v>0</v>
          </cell>
          <cell r="BA435">
            <v>0</v>
          </cell>
          <cell r="BB435">
            <v>0</v>
          </cell>
          <cell r="BC435">
            <v>0</v>
          </cell>
          <cell r="BD435">
            <v>0</v>
          </cell>
          <cell r="BE435">
            <v>0</v>
          </cell>
          <cell r="BF435">
            <v>0</v>
          </cell>
          <cell r="BG435">
            <v>0</v>
          </cell>
          <cell r="BI435">
            <v>0</v>
          </cell>
          <cell r="BJ435">
            <v>0</v>
          </cell>
          <cell r="BK435">
            <v>0</v>
          </cell>
          <cell r="BL435">
            <v>0</v>
          </cell>
          <cell r="BM435">
            <v>0</v>
          </cell>
          <cell r="BN435">
            <v>0</v>
          </cell>
          <cell r="BO435">
            <v>0</v>
          </cell>
          <cell r="BR435">
            <v>0</v>
          </cell>
          <cell r="BS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851</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AZ436">
            <v>0</v>
          </cell>
          <cell r="BA436">
            <v>0</v>
          </cell>
          <cell r="BB436">
            <v>0</v>
          </cell>
          <cell r="BC436">
            <v>0</v>
          </cell>
          <cell r="BD436">
            <v>0</v>
          </cell>
          <cell r="BE436">
            <v>0</v>
          </cell>
          <cell r="BF436">
            <v>0</v>
          </cell>
          <cell r="BG436">
            <v>0</v>
          </cell>
          <cell r="BI436">
            <v>0</v>
          </cell>
          <cell r="BJ436">
            <v>0</v>
          </cell>
          <cell r="BK436">
            <v>0</v>
          </cell>
          <cell r="BL436">
            <v>0</v>
          </cell>
          <cell r="BM436">
            <v>0</v>
          </cell>
          <cell r="BN436">
            <v>0</v>
          </cell>
          <cell r="BO436">
            <v>0</v>
          </cell>
          <cell r="BR436">
            <v>0</v>
          </cell>
          <cell r="BS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852</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AZ437">
            <v>0</v>
          </cell>
          <cell r="BA437">
            <v>0</v>
          </cell>
          <cell r="BB437">
            <v>0</v>
          </cell>
          <cell r="BC437">
            <v>0</v>
          </cell>
          <cell r="BD437">
            <v>0</v>
          </cell>
          <cell r="BE437">
            <v>0</v>
          </cell>
          <cell r="BF437">
            <v>0</v>
          </cell>
          <cell r="BG437">
            <v>0</v>
          </cell>
          <cell r="BI437">
            <v>0</v>
          </cell>
          <cell r="BJ437">
            <v>0</v>
          </cell>
          <cell r="BK437">
            <v>0</v>
          </cell>
          <cell r="BL437">
            <v>0</v>
          </cell>
          <cell r="BM437">
            <v>0</v>
          </cell>
          <cell r="BN437">
            <v>0</v>
          </cell>
          <cell r="BO437">
            <v>0</v>
          </cell>
          <cell r="BR437">
            <v>0</v>
          </cell>
          <cell r="BS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853</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AZ438">
            <v>0</v>
          </cell>
          <cell r="BA438">
            <v>0</v>
          </cell>
          <cell r="BB438">
            <v>0</v>
          </cell>
          <cell r="BC438">
            <v>0</v>
          </cell>
          <cell r="BD438">
            <v>0</v>
          </cell>
          <cell r="BE438">
            <v>0</v>
          </cell>
          <cell r="BF438">
            <v>0</v>
          </cell>
          <cell r="BG438">
            <v>0</v>
          </cell>
          <cell r="BI438">
            <v>0</v>
          </cell>
          <cell r="BJ438">
            <v>0</v>
          </cell>
          <cell r="BK438">
            <v>0</v>
          </cell>
          <cell r="BL438">
            <v>0</v>
          </cell>
          <cell r="BM438">
            <v>0</v>
          </cell>
          <cell r="BN438">
            <v>0</v>
          </cell>
          <cell r="BO438">
            <v>0</v>
          </cell>
          <cell r="BR438">
            <v>0</v>
          </cell>
          <cell r="BS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AZ439">
            <v>0</v>
          </cell>
          <cell r="BA439">
            <v>0</v>
          </cell>
          <cell r="BB439">
            <v>0</v>
          </cell>
          <cell r="BC439">
            <v>0</v>
          </cell>
          <cell r="BD439">
            <v>0</v>
          </cell>
          <cell r="BE439">
            <v>0</v>
          </cell>
          <cell r="BF439">
            <v>0</v>
          </cell>
          <cell r="BG439">
            <v>0</v>
          </cell>
          <cell r="BI439">
            <v>0</v>
          </cell>
          <cell r="BJ439">
            <v>0</v>
          </cell>
          <cell r="BK439">
            <v>0</v>
          </cell>
          <cell r="BL439">
            <v>0</v>
          </cell>
          <cell r="BM439">
            <v>0</v>
          </cell>
          <cell r="BN439">
            <v>0</v>
          </cell>
          <cell r="BO439">
            <v>0</v>
          </cell>
          <cell r="BR439">
            <v>0</v>
          </cell>
          <cell r="BS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AZ440">
            <v>0</v>
          </cell>
          <cell r="BA440">
            <v>0</v>
          </cell>
          <cell r="BB440">
            <v>0</v>
          </cell>
          <cell r="BC440">
            <v>0</v>
          </cell>
          <cell r="BD440">
            <v>0</v>
          </cell>
          <cell r="BE440">
            <v>0</v>
          </cell>
          <cell r="BF440">
            <v>0</v>
          </cell>
          <cell r="BG440">
            <v>0</v>
          </cell>
          <cell r="BI440">
            <v>0</v>
          </cell>
          <cell r="BJ440">
            <v>0</v>
          </cell>
          <cell r="BK440">
            <v>0</v>
          </cell>
          <cell r="BL440">
            <v>0</v>
          </cell>
          <cell r="BM440">
            <v>0</v>
          </cell>
          <cell r="BN440">
            <v>0</v>
          </cell>
          <cell r="BO440">
            <v>0</v>
          </cell>
          <cell r="BR440">
            <v>0</v>
          </cell>
          <cell r="BS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AZ441">
            <v>0</v>
          </cell>
          <cell r="BA441">
            <v>0</v>
          </cell>
          <cell r="BB441">
            <v>0</v>
          </cell>
          <cell r="BC441">
            <v>0</v>
          </cell>
          <cell r="BD441">
            <v>0</v>
          </cell>
          <cell r="BE441">
            <v>0</v>
          </cell>
          <cell r="BF441">
            <v>0</v>
          </cell>
          <cell r="BG441">
            <v>0</v>
          </cell>
          <cell r="BI441">
            <v>0</v>
          </cell>
          <cell r="BJ441">
            <v>0</v>
          </cell>
          <cell r="BK441">
            <v>0</v>
          </cell>
          <cell r="BL441">
            <v>0</v>
          </cell>
          <cell r="BM441">
            <v>0</v>
          </cell>
          <cell r="BN441">
            <v>0</v>
          </cell>
          <cell r="BO441">
            <v>0</v>
          </cell>
          <cell r="BR441">
            <v>0</v>
          </cell>
          <cell r="BS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AZ442">
            <v>0</v>
          </cell>
          <cell r="BA442">
            <v>0</v>
          </cell>
          <cell r="BB442">
            <v>0</v>
          </cell>
          <cell r="BC442">
            <v>0</v>
          </cell>
          <cell r="BD442">
            <v>0</v>
          </cell>
          <cell r="BE442">
            <v>0</v>
          </cell>
          <cell r="BF442">
            <v>0</v>
          </cell>
          <cell r="BG442">
            <v>0</v>
          </cell>
          <cell r="BI442">
            <v>0</v>
          </cell>
          <cell r="BJ442">
            <v>0</v>
          </cell>
          <cell r="BK442">
            <v>0</v>
          </cell>
          <cell r="BL442">
            <v>0</v>
          </cell>
          <cell r="BM442">
            <v>0</v>
          </cell>
          <cell r="BN442">
            <v>0</v>
          </cell>
          <cell r="BO442">
            <v>0</v>
          </cell>
          <cell r="BR442">
            <v>0</v>
          </cell>
          <cell r="BS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AZ443">
            <v>0</v>
          </cell>
          <cell r="BA443">
            <v>0</v>
          </cell>
          <cell r="BB443">
            <v>0</v>
          </cell>
          <cell r="BC443">
            <v>0</v>
          </cell>
          <cell r="BD443">
            <v>0</v>
          </cell>
          <cell r="BE443">
            <v>0</v>
          </cell>
          <cell r="BF443">
            <v>0</v>
          </cell>
          <cell r="BG443">
            <v>0</v>
          </cell>
          <cell r="BI443">
            <v>0</v>
          </cell>
          <cell r="BJ443">
            <v>0</v>
          </cell>
          <cell r="BK443">
            <v>0</v>
          </cell>
          <cell r="BL443">
            <v>0</v>
          </cell>
          <cell r="BM443">
            <v>0</v>
          </cell>
          <cell r="BN443">
            <v>0</v>
          </cell>
          <cell r="BO443">
            <v>0</v>
          </cell>
          <cell r="BR443">
            <v>0</v>
          </cell>
          <cell r="BS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AZ444">
            <v>0</v>
          </cell>
          <cell r="BA444">
            <v>0</v>
          </cell>
          <cell r="BB444">
            <v>0</v>
          </cell>
          <cell r="BC444">
            <v>0</v>
          </cell>
          <cell r="BD444">
            <v>0</v>
          </cell>
          <cell r="BE444">
            <v>0</v>
          </cell>
          <cell r="BF444">
            <v>0</v>
          </cell>
          <cell r="BG444">
            <v>0</v>
          </cell>
          <cell r="BI444">
            <v>0</v>
          </cell>
          <cell r="BJ444">
            <v>0</v>
          </cell>
          <cell r="BK444">
            <v>0</v>
          </cell>
          <cell r="BL444">
            <v>0</v>
          </cell>
          <cell r="BM444">
            <v>0</v>
          </cell>
          <cell r="BN444">
            <v>0</v>
          </cell>
          <cell r="BO444">
            <v>0</v>
          </cell>
          <cell r="BR444">
            <v>0</v>
          </cell>
          <cell r="BS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R445">
            <v>0</v>
          </cell>
          <cell r="BS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AZ446">
            <v>0</v>
          </cell>
          <cell r="BA446">
            <v>0</v>
          </cell>
          <cell r="BB446">
            <v>0</v>
          </cell>
          <cell r="BC446">
            <v>0</v>
          </cell>
          <cell r="BD446">
            <v>0</v>
          </cell>
          <cell r="BE446">
            <v>0</v>
          </cell>
          <cell r="BF446">
            <v>0</v>
          </cell>
          <cell r="BG446">
            <v>0</v>
          </cell>
          <cell r="BI446">
            <v>0</v>
          </cell>
          <cell r="BJ446">
            <v>0</v>
          </cell>
          <cell r="BK446">
            <v>0</v>
          </cell>
          <cell r="BL446">
            <v>0</v>
          </cell>
          <cell r="BM446">
            <v>0</v>
          </cell>
          <cell r="BN446">
            <v>0</v>
          </cell>
          <cell r="BO446">
            <v>0</v>
          </cell>
          <cell r="BR446">
            <v>0</v>
          </cell>
          <cell r="BS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AZ447">
            <v>0</v>
          </cell>
          <cell r="BA447">
            <v>0</v>
          </cell>
          <cell r="BB447">
            <v>0</v>
          </cell>
          <cell r="BC447">
            <v>0</v>
          </cell>
          <cell r="BD447">
            <v>0</v>
          </cell>
          <cell r="BE447">
            <v>0</v>
          </cell>
          <cell r="BF447">
            <v>0</v>
          </cell>
          <cell r="BG447">
            <v>0</v>
          </cell>
          <cell r="BI447">
            <v>0</v>
          </cell>
          <cell r="BJ447">
            <v>0</v>
          </cell>
          <cell r="BK447">
            <v>0</v>
          </cell>
          <cell r="BL447">
            <v>0</v>
          </cell>
          <cell r="BM447">
            <v>0</v>
          </cell>
          <cell r="BN447">
            <v>0</v>
          </cell>
          <cell r="BO447">
            <v>0</v>
          </cell>
          <cell r="BR447">
            <v>0</v>
          </cell>
          <cell r="BS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AZ448">
            <v>0</v>
          </cell>
          <cell r="BA448">
            <v>0</v>
          </cell>
          <cell r="BB448">
            <v>0</v>
          </cell>
          <cell r="BC448">
            <v>0</v>
          </cell>
          <cell r="BD448">
            <v>0</v>
          </cell>
          <cell r="BE448">
            <v>0</v>
          </cell>
          <cell r="BF448">
            <v>0</v>
          </cell>
          <cell r="BG448">
            <v>0</v>
          </cell>
          <cell r="BI448">
            <v>0</v>
          </cell>
          <cell r="BJ448">
            <v>0</v>
          </cell>
          <cell r="BK448">
            <v>0</v>
          </cell>
          <cell r="BL448">
            <v>0</v>
          </cell>
          <cell r="BM448">
            <v>0</v>
          </cell>
          <cell r="BN448">
            <v>0</v>
          </cell>
          <cell r="BO448">
            <v>0</v>
          </cell>
          <cell r="BR448">
            <v>0</v>
          </cell>
          <cell r="BS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AZ449">
            <v>0</v>
          </cell>
          <cell r="BA449">
            <v>0</v>
          </cell>
          <cell r="BB449">
            <v>0</v>
          </cell>
          <cell r="BC449">
            <v>0</v>
          </cell>
          <cell r="BD449">
            <v>0</v>
          </cell>
          <cell r="BE449">
            <v>0</v>
          </cell>
          <cell r="BF449">
            <v>0</v>
          </cell>
          <cell r="BG449">
            <v>0</v>
          </cell>
          <cell r="BI449">
            <v>0</v>
          </cell>
          <cell r="BJ449">
            <v>0</v>
          </cell>
          <cell r="BK449">
            <v>0</v>
          </cell>
          <cell r="BL449">
            <v>0</v>
          </cell>
          <cell r="BM449">
            <v>0</v>
          </cell>
          <cell r="BN449">
            <v>0</v>
          </cell>
          <cell r="BO449">
            <v>0</v>
          </cell>
          <cell r="BR449">
            <v>0</v>
          </cell>
          <cell r="BS449">
            <v>915</v>
          </cell>
        </row>
        <row r="450">
          <cell r="A450">
            <v>999</v>
          </cell>
          <cell r="C450" t="str">
            <v>STATE TOTALS</v>
          </cell>
          <cell r="D450">
            <v>36420.444598711416</v>
          </cell>
          <cell r="E450">
            <v>454361512.91680002</v>
          </cell>
          <cell r="F450">
            <v>31898339</v>
          </cell>
          <cell r="G450">
            <v>486259851.91680002</v>
          </cell>
          <cell r="I450">
            <v>41549692.99999997</v>
          </cell>
          <cell r="J450" t="str">
            <v>--</v>
          </cell>
          <cell r="K450">
            <v>31898339</v>
          </cell>
          <cell r="L450">
            <v>73448032.00000003</v>
          </cell>
          <cell r="N450">
            <v>412811819.91680008</v>
          </cell>
          <cell r="P450">
            <v>7051968</v>
          </cell>
          <cell r="Q450">
            <v>41549692.99999997</v>
          </cell>
          <cell r="R450">
            <v>32364105</v>
          </cell>
          <cell r="S450">
            <v>80500000.00000003</v>
          </cell>
          <cell r="U450">
            <v>130158390.20100978</v>
          </cell>
          <cell r="W450">
            <v>440</v>
          </cell>
          <cell r="X450">
            <v>36420.444598711416</v>
          </cell>
          <cell r="Y450">
            <v>454540635</v>
          </cell>
          <cell r="Z450">
            <v>216674.08320000011</v>
          </cell>
          <cell r="AA450">
            <v>454323960.91680002</v>
          </cell>
          <cell r="AB450">
            <v>31898339</v>
          </cell>
          <cell r="AC450">
            <v>486222299.91680002</v>
          </cell>
          <cell r="AD450">
            <v>6586202</v>
          </cell>
          <cell r="AE450">
            <v>465766</v>
          </cell>
          <cell r="AF450">
            <v>7051968</v>
          </cell>
          <cell r="AG450">
            <v>493274267.91680002</v>
          </cell>
          <cell r="AI450">
            <v>999</v>
          </cell>
          <cell r="AJ450" t="str">
            <v>S T A T E    T O T A L S</v>
          </cell>
          <cell r="AL450">
            <v>454361512.91680002</v>
          </cell>
          <cell r="AM450">
            <v>411010785.66799307</v>
          </cell>
          <cell r="AN450">
            <v>46861188.248806924</v>
          </cell>
          <cell r="AO450">
            <v>10730484.316383634</v>
          </cell>
          <cell r="AP450">
            <v>12503656.351894166</v>
          </cell>
          <cell r="AQ450">
            <v>9832845.9229027964</v>
          </cell>
          <cell r="AR450">
            <v>5805279.3208257249</v>
          </cell>
          <cell r="AS450">
            <v>5498655.75</v>
          </cell>
          <cell r="AT450">
            <v>-24026.709803530797</v>
          </cell>
          <cell r="AU450">
            <v>91208083.201009735</v>
          </cell>
          <cell r="AV450">
            <v>41549692.99999997</v>
          </cell>
          <cell r="AX450">
            <v>999</v>
          </cell>
          <cell r="AZ450">
            <v>0</v>
          </cell>
          <cell r="BA450">
            <v>0</v>
          </cell>
          <cell r="BB450">
            <v>0</v>
          </cell>
          <cell r="BC450">
            <v>37552</v>
          </cell>
          <cell r="BD450">
            <v>0</v>
          </cell>
          <cell r="BE450">
            <v>0</v>
          </cell>
          <cell r="BF450">
            <v>0</v>
          </cell>
          <cell r="BG450">
            <v>37552</v>
          </cell>
          <cell r="BI450">
            <v>0</v>
          </cell>
          <cell r="BJ450">
            <v>46861188.248806924</v>
          </cell>
          <cell r="BK450">
            <v>46823636.248806924</v>
          </cell>
          <cell r="BL450">
            <v>37552</v>
          </cell>
          <cell r="BM450">
            <v>1.6302692529279739E-10</v>
          </cell>
          <cell r="BN450">
            <v>-24026.709803530797</v>
          </cell>
          <cell r="BO450">
            <v>-24026.709803530797</v>
          </cell>
          <cell r="BQ450" t="str">
            <v>--</v>
          </cell>
          <cell r="BR450">
            <v>-999</v>
          </cell>
        </row>
      </sheetData>
      <sheetData sheetId="19">
        <row r="10">
          <cell r="A10">
            <v>409</v>
          </cell>
          <cell r="B10" t="str">
            <v>ALMA DEL MAR</v>
          </cell>
          <cell r="C10">
            <v>280</v>
          </cell>
          <cell r="D10" t="str">
            <v/>
          </cell>
          <cell r="E10">
            <v>0</v>
          </cell>
          <cell r="F10">
            <v>280</v>
          </cell>
          <cell r="H10">
            <v>3138240</v>
          </cell>
          <cell r="I10">
            <v>0</v>
          </cell>
          <cell r="J10">
            <v>250040</v>
          </cell>
          <cell r="K10">
            <v>3388280</v>
          </cell>
          <cell r="M10">
            <v>409</v>
          </cell>
          <cell r="N10">
            <v>280</v>
          </cell>
          <cell r="Q10">
            <v>3138240</v>
          </cell>
          <cell r="R10">
            <v>0</v>
          </cell>
          <cell r="S10">
            <v>0</v>
          </cell>
          <cell r="T10">
            <v>3138240</v>
          </cell>
          <cell r="U10">
            <v>250040</v>
          </cell>
          <cell r="V10">
            <v>3388280</v>
          </cell>
          <cell r="W10">
            <v>0</v>
          </cell>
          <cell r="Z10">
            <v>0</v>
          </cell>
          <cell r="AA10">
            <v>0</v>
          </cell>
          <cell r="AB10">
            <v>3388280</v>
          </cell>
          <cell r="AI10">
            <v>0</v>
          </cell>
          <cell r="AM10">
            <v>0</v>
          </cell>
          <cell r="AN10">
            <v>0</v>
          </cell>
        </row>
        <row r="11">
          <cell r="A11">
            <v>410</v>
          </cell>
          <cell r="B11" t="str">
            <v>EXCEL ACADEMY</v>
          </cell>
          <cell r="C11">
            <v>794</v>
          </cell>
          <cell r="D11" t="str">
            <v/>
          </cell>
          <cell r="E11">
            <v>0</v>
          </cell>
          <cell r="F11">
            <v>794</v>
          </cell>
          <cell r="H11">
            <v>10435466</v>
          </cell>
          <cell r="I11">
            <v>0</v>
          </cell>
          <cell r="J11">
            <v>709042</v>
          </cell>
          <cell r="K11">
            <v>11144508</v>
          </cell>
          <cell r="M11">
            <v>410</v>
          </cell>
          <cell r="N11">
            <v>794</v>
          </cell>
          <cell r="Q11">
            <v>10435466</v>
          </cell>
          <cell r="R11">
            <v>0</v>
          </cell>
          <cell r="S11">
            <v>0</v>
          </cell>
          <cell r="T11">
            <v>10435466</v>
          </cell>
          <cell r="U11">
            <v>709042</v>
          </cell>
          <cell r="V11">
            <v>11144508</v>
          </cell>
          <cell r="W11">
            <v>0</v>
          </cell>
          <cell r="Z11">
            <v>0</v>
          </cell>
          <cell r="AA11">
            <v>0</v>
          </cell>
          <cell r="AB11">
            <v>11144508</v>
          </cell>
          <cell r="AI11">
            <v>0</v>
          </cell>
          <cell r="AM11">
            <v>0</v>
          </cell>
          <cell r="AN11">
            <v>0</v>
          </cell>
        </row>
        <row r="12">
          <cell r="A12">
            <v>412</v>
          </cell>
          <cell r="B12" t="str">
            <v>ACADEMY OF THE PACIFIC RIM</v>
          </cell>
          <cell r="C12">
            <v>540</v>
          </cell>
          <cell r="D12" t="str">
            <v/>
          </cell>
          <cell r="E12">
            <v>0</v>
          </cell>
          <cell r="F12">
            <v>540</v>
          </cell>
          <cell r="H12">
            <v>7468144</v>
          </cell>
          <cell r="I12">
            <v>0</v>
          </cell>
          <cell r="J12">
            <v>482220</v>
          </cell>
          <cell r="K12">
            <v>7950364</v>
          </cell>
          <cell r="M12">
            <v>412</v>
          </cell>
          <cell r="N12">
            <v>540</v>
          </cell>
          <cell r="Q12">
            <v>7468144</v>
          </cell>
          <cell r="R12">
            <v>0</v>
          </cell>
          <cell r="S12">
            <v>0</v>
          </cell>
          <cell r="T12">
            <v>7468144</v>
          </cell>
          <cell r="U12">
            <v>482220</v>
          </cell>
          <cell r="V12">
            <v>7950364</v>
          </cell>
          <cell r="W12">
            <v>0</v>
          </cell>
          <cell r="Z12">
            <v>0</v>
          </cell>
          <cell r="AA12">
            <v>0</v>
          </cell>
          <cell r="AB12">
            <v>7950364</v>
          </cell>
          <cell r="AI12">
            <v>0</v>
          </cell>
          <cell r="AM12">
            <v>0</v>
          </cell>
          <cell r="AN12">
            <v>0</v>
          </cell>
        </row>
        <row r="13">
          <cell r="A13">
            <v>413</v>
          </cell>
          <cell r="B13" t="str">
            <v>FOUR RIVERS</v>
          </cell>
          <cell r="C13">
            <v>220</v>
          </cell>
          <cell r="D13" t="str">
            <v/>
          </cell>
          <cell r="E13">
            <v>0</v>
          </cell>
          <cell r="F13">
            <v>220</v>
          </cell>
          <cell r="H13">
            <v>3119138</v>
          </cell>
          <cell r="I13">
            <v>0</v>
          </cell>
          <cell r="J13">
            <v>196460</v>
          </cell>
          <cell r="K13">
            <v>3315598</v>
          </cell>
          <cell r="M13">
            <v>413</v>
          </cell>
          <cell r="N13">
            <v>220</v>
          </cell>
          <cell r="Q13">
            <v>3119138</v>
          </cell>
          <cell r="R13">
            <v>0</v>
          </cell>
          <cell r="S13">
            <v>0</v>
          </cell>
          <cell r="T13">
            <v>3119138</v>
          </cell>
          <cell r="U13">
            <v>196460</v>
          </cell>
          <cell r="V13">
            <v>3315598</v>
          </cell>
          <cell r="W13">
            <v>0</v>
          </cell>
          <cell r="Z13">
            <v>0</v>
          </cell>
          <cell r="AA13">
            <v>0</v>
          </cell>
          <cell r="AB13">
            <v>3315598</v>
          </cell>
          <cell r="AI13">
            <v>0</v>
          </cell>
          <cell r="AM13">
            <v>0</v>
          </cell>
          <cell r="AN13">
            <v>0</v>
          </cell>
        </row>
        <row r="14">
          <cell r="A14">
            <v>414</v>
          </cell>
          <cell r="B14" t="str">
            <v>BERKSHIRE ARTS AND TECHNOLOGY</v>
          </cell>
          <cell r="C14">
            <v>363</v>
          </cell>
          <cell r="D14" t="str">
            <v/>
          </cell>
          <cell r="E14">
            <v>0</v>
          </cell>
          <cell r="F14">
            <v>363</v>
          </cell>
          <cell r="H14">
            <v>4546356</v>
          </cell>
          <cell r="I14">
            <v>0</v>
          </cell>
          <cell r="J14">
            <v>324159</v>
          </cell>
          <cell r="K14">
            <v>4870515</v>
          </cell>
          <cell r="M14">
            <v>414</v>
          </cell>
          <cell r="N14">
            <v>363</v>
          </cell>
          <cell r="Q14">
            <v>4546356</v>
          </cell>
          <cell r="R14">
            <v>0</v>
          </cell>
          <cell r="S14">
            <v>0</v>
          </cell>
          <cell r="T14">
            <v>4546356</v>
          </cell>
          <cell r="U14">
            <v>324159</v>
          </cell>
          <cell r="V14">
            <v>4870515</v>
          </cell>
          <cell r="W14">
            <v>0</v>
          </cell>
          <cell r="Z14">
            <v>0</v>
          </cell>
          <cell r="AA14">
            <v>0</v>
          </cell>
          <cell r="AB14">
            <v>4870515</v>
          </cell>
          <cell r="AI14">
            <v>0</v>
          </cell>
          <cell r="AM14">
            <v>0</v>
          </cell>
          <cell r="AN14">
            <v>0</v>
          </cell>
        </row>
        <row r="15">
          <cell r="A15">
            <v>416</v>
          </cell>
          <cell r="B15" t="str">
            <v>BOSTON PREPARATORY</v>
          </cell>
          <cell r="C15">
            <v>400</v>
          </cell>
          <cell r="D15" t="str">
            <v/>
          </cell>
          <cell r="E15">
            <v>0</v>
          </cell>
          <cell r="F15">
            <v>400</v>
          </cell>
          <cell r="H15">
            <v>5890767</v>
          </cell>
          <cell r="I15">
            <v>28890</v>
          </cell>
          <cell r="J15">
            <v>357200</v>
          </cell>
          <cell r="K15">
            <v>6276857</v>
          </cell>
          <cell r="M15">
            <v>416</v>
          </cell>
          <cell r="N15">
            <v>400</v>
          </cell>
          <cell r="Q15">
            <v>5890767</v>
          </cell>
          <cell r="R15">
            <v>28890</v>
          </cell>
          <cell r="S15">
            <v>0</v>
          </cell>
          <cell r="T15">
            <v>5919657</v>
          </cell>
          <cell r="U15">
            <v>357200</v>
          </cell>
          <cell r="V15">
            <v>6276857</v>
          </cell>
          <cell r="W15">
            <v>0</v>
          </cell>
          <cell r="Z15">
            <v>0</v>
          </cell>
          <cell r="AA15">
            <v>0</v>
          </cell>
          <cell r="AB15">
            <v>6276857</v>
          </cell>
          <cell r="AI15">
            <v>0</v>
          </cell>
          <cell r="AM15">
            <v>0</v>
          </cell>
          <cell r="AN15">
            <v>0</v>
          </cell>
        </row>
        <row r="16">
          <cell r="A16">
            <v>417</v>
          </cell>
          <cell r="B16" t="str">
            <v>BRIDGE BOSTON</v>
          </cell>
          <cell r="C16">
            <v>231</v>
          </cell>
          <cell r="D16" t="str">
            <v/>
          </cell>
          <cell r="E16">
            <v>0</v>
          </cell>
          <cell r="F16">
            <v>231</v>
          </cell>
          <cell r="H16">
            <v>3707014</v>
          </cell>
          <cell r="I16">
            <v>0</v>
          </cell>
          <cell r="J16">
            <v>206283</v>
          </cell>
          <cell r="K16">
            <v>3913297</v>
          </cell>
          <cell r="M16">
            <v>417</v>
          </cell>
          <cell r="N16">
            <v>231</v>
          </cell>
          <cell r="Q16">
            <v>3707014</v>
          </cell>
          <cell r="R16">
            <v>0</v>
          </cell>
          <cell r="S16">
            <v>0</v>
          </cell>
          <cell r="T16">
            <v>3707014</v>
          </cell>
          <cell r="U16">
            <v>206283</v>
          </cell>
          <cell r="V16">
            <v>3913297</v>
          </cell>
          <cell r="W16">
            <v>0</v>
          </cell>
          <cell r="Z16">
            <v>0</v>
          </cell>
          <cell r="AA16">
            <v>0</v>
          </cell>
          <cell r="AB16">
            <v>3913297</v>
          </cell>
          <cell r="AI16">
            <v>0</v>
          </cell>
          <cell r="AM16">
            <v>0</v>
          </cell>
          <cell r="AN16">
            <v>0</v>
          </cell>
        </row>
        <row r="17">
          <cell r="A17">
            <v>418</v>
          </cell>
          <cell r="B17" t="str">
            <v>CHRISTA MCAULIFFE</v>
          </cell>
          <cell r="C17">
            <v>396</v>
          </cell>
          <cell r="D17" t="str">
            <v/>
          </cell>
          <cell r="E17">
            <v>0</v>
          </cell>
          <cell r="F17">
            <v>396</v>
          </cell>
          <cell r="H17">
            <v>4942393</v>
          </cell>
          <cell r="I17">
            <v>0</v>
          </cell>
          <cell r="J17">
            <v>353628</v>
          </cell>
          <cell r="K17">
            <v>5296021</v>
          </cell>
          <cell r="M17">
            <v>418</v>
          </cell>
          <cell r="N17">
            <v>396</v>
          </cell>
          <cell r="Q17">
            <v>4942393</v>
          </cell>
          <cell r="R17">
            <v>0</v>
          </cell>
          <cell r="S17">
            <v>0</v>
          </cell>
          <cell r="T17">
            <v>4942393</v>
          </cell>
          <cell r="U17">
            <v>353628</v>
          </cell>
          <cell r="V17">
            <v>5296021</v>
          </cell>
          <cell r="W17">
            <v>0</v>
          </cell>
          <cell r="Z17">
            <v>0</v>
          </cell>
          <cell r="AA17">
            <v>0</v>
          </cell>
          <cell r="AB17">
            <v>5296021</v>
          </cell>
          <cell r="AI17">
            <v>0</v>
          </cell>
          <cell r="AM17">
            <v>0</v>
          </cell>
          <cell r="AN17">
            <v>0</v>
          </cell>
        </row>
        <row r="18">
          <cell r="A18">
            <v>419</v>
          </cell>
          <cell r="B18" t="str">
            <v>HELEN Y. DAVIS LEADERSHIP ACADEMY</v>
          </cell>
          <cell r="C18">
            <v>216</v>
          </cell>
          <cell r="D18" t="str">
            <v/>
          </cell>
          <cell r="E18">
            <v>0</v>
          </cell>
          <cell r="F18">
            <v>216</v>
          </cell>
          <cell r="H18">
            <v>3112745</v>
          </cell>
          <cell r="I18">
            <v>0</v>
          </cell>
          <cell r="J18">
            <v>192888</v>
          </cell>
          <cell r="K18">
            <v>3305633</v>
          </cell>
          <cell r="M18">
            <v>419</v>
          </cell>
          <cell r="N18">
            <v>216</v>
          </cell>
          <cell r="Q18">
            <v>3112745</v>
          </cell>
          <cell r="R18">
            <v>0</v>
          </cell>
          <cell r="S18">
            <v>0</v>
          </cell>
          <cell r="T18">
            <v>3112745</v>
          </cell>
          <cell r="U18">
            <v>192888</v>
          </cell>
          <cell r="V18">
            <v>3305633</v>
          </cell>
          <cell r="W18">
            <v>0</v>
          </cell>
          <cell r="Z18">
            <v>0</v>
          </cell>
          <cell r="AA18">
            <v>0</v>
          </cell>
          <cell r="AB18">
            <v>3305633</v>
          </cell>
          <cell r="AI18">
            <v>0</v>
          </cell>
          <cell r="AM18">
            <v>0</v>
          </cell>
          <cell r="AN18">
            <v>0</v>
          </cell>
        </row>
        <row r="19">
          <cell r="A19">
            <v>420</v>
          </cell>
          <cell r="B19" t="str">
            <v>BENJAMIN BANNEKER</v>
          </cell>
          <cell r="C19">
            <v>350</v>
          </cell>
          <cell r="D19" t="str">
            <v/>
          </cell>
          <cell r="E19">
            <v>0</v>
          </cell>
          <cell r="F19">
            <v>350</v>
          </cell>
          <cell r="H19">
            <v>6309490</v>
          </cell>
          <cell r="I19">
            <v>0</v>
          </cell>
          <cell r="J19">
            <v>312550</v>
          </cell>
          <cell r="K19">
            <v>6622040</v>
          </cell>
          <cell r="M19">
            <v>420</v>
          </cell>
          <cell r="N19">
            <v>350</v>
          </cell>
          <cell r="Q19">
            <v>6309490</v>
          </cell>
          <cell r="R19">
            <v>0</v>
          </cell>
          <cell r="S19">
            <v>0</v>
          </cell>
          <cell r="T19">
            <v>6309490</v>
          </cell>
          <cell r="U19">
            <v>312550</v>
          </cell>
          <cell r="V19">
            <v>6622040</v>
          </cell>
          <cell r="W19">
            <v>0</v>
          </cell>
          <cell r="Z19">
            <v>0</v>
          </cell>
          <cell r="AA19">
            <v>0</v>
          </cell>
          <cell r="AB19">
            <v>6622040</v>
          </cell>
          <cell r="AI19">
            <v>0</v>
          </cell>
          <cell r="AM19">
            <v>0</v>
          </cell>
          <cell r="AN19">
            <v>0</v>
          </cell>
        </row>
        <row r="20">
          <cell r="A20">
            <v>426</v>
          </cell>
          <cell r="B20" t="str">
            <v>COMMUNITY DAY - GATEWAY</v>
          </cell>
          <cell r="C20">
            <v>240</v>
          </cell>
          <cell r="D20" t="str">
            <v/>
          </cell>
          <cell r="E20">
            <v>0</v>
          </cell>
          <cell r="F20">
            <v>240</v>
          </cell>
          <cell r="H20">
            <v>2996726</v>
          </cell>
          <cell r="I20">
            <v>107831</v>
          </cell>
          <cell r="J20">
            <v>214320</v>
          </cell>
          <cell r="K20">
            <v>3318877</v>
          </cell>
          <cell r="M20">
            <v>426</v>
          </cell>
          <cell r="N20">
            <v>240</v>
          </cell>
          <cell r="Q20">
            <v>2996726</v>
          </cell>
          <cell r="R20">
            <v>107831</v>
          </cell>
          <cell r="S20">
            <v>0</v>
          </cell>
          <cell r="T20">
            <v>3104557</v>
          </cell>
          <cell r="U20">
            <v>214320</v>
          </cell>
          <cell r="V20">
            <v>3318877</v>
          </cell>
          <cell r="W20">
            <v>0</v>
          </cell>
          <cell r="Z20">
            <v>0</v>
          </cell>
          <cell r="AA20">
            <v>0</v>
          </cell>
          <cell r="AB20">
            <v>3318877</v>
          </cell>
          <cell r="AI20">
            <v>0</v>
          </cell>
          <cell r="AM20">
            <v>0</v>
          </cell>
          <cell r="AN20">
            <v>0</v>
          </cell>
        </row>
        <row r="21">
          <cell r="A21">
            <v>428</v>
          </cell>
          <cell r="B21" t="str">
            <v>BROOKE ROSLINDALE</v>
          </cell>
          <cell r="C21">
            <v>510</v>
          </cell>
          <cell r="D21" t="str">
            <v/>
          </cell>
          <cell r="E21">
            <v>0</v>
          </cell>
          <cell r="F21">
            <v>510</v>
          </cell>
          <cell r="H21">
            <v>7153677</v>
          </cell>
          <cell r="I21">
            <v>0</v>
          </cell>
          <cell r="J21">
            <v>455430</v>
          </cell>
          <cell r="K21">
            <v>7609107</v>
          </cell>
          <cell r="M21">
            <v>428</v>
          </cell>
          <cell r="N21">
            <v>510</v>
          </cell>
          <cell r="Q21">
            <v>7153677</v>
          </cell>
          <cell r="R21">
            <v>0</v>
          </cell>
          <cell r="S21">
            <v>0</v>
          </cell>
          <cell r="T21">
            <v>7153677</v>
          </cell>
          <cell r="U21">
            <v>455430</v>
          </cell>
          <cell r="V21">
            <v>7609107</v>
          </cell>
          <cell r="W21">
            <v>0</v>
          </cell>
          <cell r="Z21">
            <v>0</v>
          </cell>
          <cell r="AA21">
            <v>0</v>
          </cell>
          <cell r="AB21">
            <v>7609107</v>
          </cell>
          <cell r="AI21">
            <v>0</v>
          </cell>
          <cell r="AM21">
            <v>0</v>
          </cell>
          <cell r="AN21">
            <v>0</v>
          </cell>
        </row>
        <row r="22">
          <cell r="A22">
            <v>429</v>
          </cell>
          <cell r="B22" t="str">
            <v>KIPP ACADEMY LYNN</v>
          </cell>
          <cell r="C22">
            <v>1017</v>
          </cell>
          <cell r="D22" t="str">
            <v/>
          </cell>
          <cell r="E22">
            <v>0</v>
          </cell>
          <cell r="F22">
            <v>1017</v>
          </cell>
          <cell r="H22">
            <v>11962758</v>
          </cell>
          <cell r="I22">
            <v>98289</v>
          </cell>
          <cell r="J22">
            <v>908181</v>
          </cell>
          <cell r="K22">
            <v>12969228</v>
          </cell>
          <cell r="M22">
            <v>429</v>
          </cell>
          <cell r="N22">
            <v>1017</v>
          </cell>
          <cell r="Q22">
            <v>11962758</v>
          </cell>
          <cell r="R22">
            <v>98289</v>
          </cell>
          <cell r="S22">
            <v>0</v>
          </cell>
          <cell r="T22">
            <v>12061047</v>
          </cell>
          <cell r="U22">
            <v>908181</v>
          </cell>
          <cell r="V22">
            <v>12969228</v>
          </cell>
          <cell r="W22">
            <v>0</v>
          </cell>
          <cell r="Z22">
            <v>0</v>
          </cell>
          <cell r="AA22">
            <v>0</v>
          </cell>
          <cell r="AB22">
            <v>12969228</v>
          </cell>
          <cell r="AI22">
            <v>0</v>
          </cell>
          <cell r="AM22">
            <v>0</v>
          </cell>
          <cell r="AN22">
            <v>0</v>
          </cell>
        </row>
        <row r="23">
          <cell r="A23">
            <v>430</v>
          </cell>
          <cell r="B23" t="str">
            <v>ADVANCED MATH AND SCIENCE ACADEMY</v>
          </cell>
          <cell r="C23">
            <v>966</v>
          </cell>
          <cell r="D23" t="str">
            <v/>
          </cell>
          <cell r="E23">
            <v>0</v>
          </cell>
          <cell r="F23">
            <v>966</v>
          </cell>
          <cell r="H23">
            <v>11948723</v>
          </cell>
          <cell r="I23">
            <v>0</v>
          </cell>
          <cell r="J23">
            <v>862638</v>
          </cell>
          <cell r="K23">
            <v>12811361</v>
          </cell>
          <cell r="M23">
            <v>430</v>
          </cell>
          <cell r="N23">
            <v>966</v>
          </cell>
          <cell r="Q23">
            <v>11948723</v>
          </cell>
          <cell r="R23">
            <v>0</v>
          </cell>
          <cell r="S23">
            <v>0</v>
          </cell>
          <cell r="T23">
            <v>11948723</v>
          </cell>
          <cell r="U23">
            <v>862638</v>
          </cell>
          <cell r="V23">
            <v>12811361</v>
          </cell>
          <cell r="W23">
            <v>0</v>
          </cell>
          <cell r="Z23">
            <v>0</v>
          </cell>
          <cell r="AA23">
            <v>0</v>
          </cell>
          <cell r="AB23">
            <v>12811361</v>
          </cell>
          <cell r="AI23">
            <v>0</v>
          </cell>
          <cell r="AM23">
            <v>0</v>
          </cell>
          <cell r="AN23">
            <v>0</v>
          </cell>
        </row>
        <row r="24">
          <cell r="A24">
            <v>431</v>
          </cell>
          <cell r="B24" t="str">
            <v>COMMUNITY DAY - R. KINGMAN WEBSTER</v>
          </cell>
          <cell r="C24">
            <v>240</v>
          </cell>
          <cell r="D24" t="str">
            <v/>
          </cell>
          <cell r="E24">
            <v>0</v>
          </cell>
          <cell r="F24">
            <v>240</v>
          </cell>
          <cell r="H24">
            <v>2802813</v>
          </cell>
          <cell r="I24">
            <v>141560</v>
          </cell>
          <cell r="J24">
            <v>214320</v>
          </cell>
          <cell r="K24">
            <v>3158693</v>
          </cell>
          <cell r="M24">
            <v>431</v>
          </cell>
          <cell r="N24">
            <v>240</v>
          </cell>
          <cell r="Q24">
            <v>2802813</v>
          </cell>
          <cell r="R24">
            <v>141560</v>
          </cell>
          <cell r="S24">
            <v>0</v>
          </cell>
          <cell r="T24">
            <v>2944373</v>
          </cell>
          <cell r="U24">
            <v>214320</v>
          </cell>
          <cell r="V24">
            <v>3158693</v>
          </cell>
          <cell r="W24">
            <v>0</v>
          </cell>
          <cell r="Z24">
            <v>0</v>
          </cell>
          <cell r="AA24">
            <v>0</v>
          </cell>
          <cell r="AB24">
            <v>3158693</v>
          </cell>
          <cell r="AI24">
            <v>0</v>
          </cell>
          <cell r="AM24">
            <v>0</v>
          </cell>
          <cell r="AN24">
            <v>0</v>
          </cell>
        </row>
        <row r="25">
          <cell r="A25">
            <v>432</v>
          </cell>
          <cell r="B25" t="str">
            <v>CAPE COD LIGHTHOUSE</v>
          </cell>
          <cell r="C25">
            <v>240</v>
          </cell>
          <cell r="D25" t="str">
            <v/>
          </cell>
          <cell r="E25">
            <v>0</v>
          </cell>
          <cell r="F25">
            <v>240</v>
          </cell>
          <cell r="H25">
            <v>3215595</v>
          </cell>
          <cell r="I25">
            <v>0</v>
          </cell>
          <cell r="J25">
            <v>214320</v>
          </cell>
          <cell r="K25">
            <v>3429915</v>
          </cell>
          <cell r="M25">
            <v>432</v>
          </cell>
          <cell r="N25">
            <v>240</v>
          </cell>
          <cell r="Q25">
            <v>3215595</v>
          </cell>
          <cell r="R25">
            <v>0</v>
          </cell>
          <cell r="S25">
            <v>0</v>
          </cell>
          <cell r="T25">
            <v>3215595</v>
          </cell>
          <cell r="U25">
            <v>214320</v>
          </cell>
          <cell r="V25">
            <v>3429915</v>
          </cell>
          <cell r="W25">
            <v>0</v>
          </cell>
          <cell r="Z25">
            <v>0</v>
          </cell>
          <cell r="AA25">
            <v>0</v>
          </cell>
          <cell r="AB25">
            <v>3429915</v>
          </cell>
          <cell r="AI25">
            <v>0</v>
          </cell>
          <cell r="AM25">
            <v>0</v>
          </cell>
          <cell r="AN25">
            <v>0</v>
          </cell>
        </row>
        <row r="26">
          <cell r="A26">
            <v>435</v>
          </cell>
          <cell r="B26" t="str">
            <v>INNOVATION ACADEMY</v>
          </cell>
          <cell r="C26">
            <v>795</v>
          </cell>
          <cell r="D26" t="str">
            <v/>
          </cell>
          <cell r="E26">
            <v>0</v>
          </cell>
          <cell r="F26">
            <v>795</v>
          </cell>
          <cell r="H26">
            <v>8784023</v>
          </cell>
          <cell r="I26">
            <v>0</v>
          </cell>
          <cell r="J26">
            <v>709935</v>
          </cell>
          <cell r="K26">
            <v>9493958</v>
          </cell>
          <cell r="M26">
            <v>435</v>
          </cell>
          <cell r="N26">
            <v>795</v>
          </cell>
          <cell r="Q26">
            <v>8784023</v>
          </cell>
          <cell r="R26">
            <v>0</v>
          </cell>
          <cell r="S26">
            <v>0</v>
          </cell>
          <cell r="T26">
            <v>8784023</v>
          </cell>
          <cell r="U26">
            <v>709935</v>
          </cell>
          <cell r="V26">
            <v>9493958</v>
          </cell>
          <cell r="W26">
            <v>0</v>
          </cell>
          <cell r="Z26">
            <v>0</v>
          </cell>
          <cell r="AA26">
            <v>0</v>
          </cell>
          <cell r="AB26">
            <v>9493958</v>
          </cell>
          <cell r="AI26">
            <v>0</v>
          </cell>
          <cell r="AM26">
            <v>0</v>
          </cell>
          <cell r="AN26">
            <v>0</v>
          </cell>
        </row>
        <row r="27">
          <cell r="A27">
            <v>436</v>
          </cell>
          <cell r="B27" t="str">
            <v>COMMUNITY CS OF CAMBRIDGE</v>
          </cell>
          <cell r="C27">
            <v>360</v>
          </cell>
          <cell r="D27" t="str">
            <v/>
          </cell>
          <cell r="E27">
            <v>0</v>
          </cell>
          <cell r="F27">
            <v>360</v>
          </cell>
          <cell r="H27">
            <v>6353082</v>
          </cell>
          <cell r="I27">
            <v>0</v>
          </cell>
          <cell r="J27">
            <v>321480</v>
          </cell>
          <cell r="K27">
            <v>6674562</v>
          </cell>
          <cell r="M27">
            <v>436</v>
          </cell>
          <cell r="N27">
            <v>360</v>
          </cell>
          <cell r="Q27">
            <v>6353082</v>
          </cell>
          <cell r="R27">
            <v>0</v>
          </cell>
          <cell r="S27">
            <v>0</v>
          </cell>
          <cell r="T27">
            <v>6353082</v>
          </cell>
          <cell r="U27">
            <v>321480</v>
          </cell>
          <cell r="V27">
            <v>6674562</v>
          </cell>
          <cell r="W27">
            <v>0</v>
          </cell>
          <cell r="Z27">
            <v>0</v>
          </cell>
          <cell r="AA27">
            <v>0</v>
          </cell>
          <cell r="AB27">
            <v>6674562</v>
          </cell>
          <cell r="AI27">
            <v>0</v>
          </cell>
          <cell r="AM27">
            <v>0</v>
          </cell>
          <cell r="AN27">
            <v>0</v>
          </cell>
        </row>
        <row r="28">
          <cell r="A28">
            <v>437</v>
          </cell>
          <cell r="B28" t="str">
            <v>CITY ON A HILL - CIRCUIT ST</v>
          </cell>
          <cell r="C28">
            <v>280</v>
          </cell>
          <cell r="D28" t="str">
            <v/>
          </cell>
          <cell r="E28">
            <v>0</v>
          </cell>
          <cell r="F28">
            <v>280</v>
          </cell>
          <cell r="H28">
            <v>4421907</v>
          </cell>
          <cell r="I28">
            <v>120768</v>
          </cell>
          <cell r="J28">
            <v>250040</v>
          </cell>
          <cell r="K28">
            <v>4792715</v>
          </cell>
          <cell r="M28">
            <v>437</v>
          </cell>
          <cell r="N28">
            <v>280</v>
          </cell>
          <cell r="Q28">
            <v>4421907</v>
          </cell>
          <cell r="R28">
            <v>120768</v>
          </cell>
          <cell r="S28">
            <v>0</v>
          </cell>
          <cell r="T28">
            <v>4542675</v>
          </cell>
          <cell r="U28">
            <v>250040</v>
          </cell>
          <cell r="V28">
            <v>4792715</v>
          </cell>
          <cell r="W28">
            <v>0</v>
          </cell>
          <cell r="Z28">
            <v>0</v>
          </cell>
          <cell r="AA28">
            <v>0</v>
          </cell>
          <cell r="AB28">
            <v>4792715</v>
          </cell>
          <cell r="AI28">
            <v>0</v>
          </cell>
          <cell r="AM28">
            <v>0</v>
          </cell>
          <cell r="AN28">
            <v>0</v>
          </cell>
        </row>
        <row r="29">
          <cell r="A29">
            <v>438</v>
          </cell>
          <cell r="B29" t="str">
            <v>CODMAN ACADEMY</v>
          </cell>
          <cell r="C29">
            <v>327</v>
          </cell>
          <cell r="D29" t="str">
            <v/>
          </cell>
          <cell r="E29">
            <v>0</v>
          </cell>
          <cell r="F29">
            <v>327</v>
          </cell>
          <cell r="H29">
            <v>4684293</v>
          </cell>
          <cell r="I29">
            <v>28426</v>
          </cell>
          <cell r="J29">
            <v>292011</v>
          </cell>
          <cell r="K29">
            <v>5004730</v>
          </cell>
          <cell r="M29">
            <v>438</v>
          </cell>
          <cell r="N29">
            <v>327</v>
          </cell>
          <cell r="Q29">
            <v>4684293</v>
          </cell>
          <cell r="R29">
            <v>28426</v>
          </cell>
          <cell r="S29">
            <v>0</v>
          </cell>
          <cell r="T29">
            <v>4712719</v>
          </cell>
          <cell r="U29">
            <v>292011</v>
          </cell>
          <cell r="V29">
            <v>5004730</v>
          </cell>
          <cell r="W29">
            <v>0</v>
          </cell>
          <cell r="Z29">
            <v>0</v>
          </cell>
          <cell r="AA29">
            <v>0</v>
          </cell>
          <cell r="AB29">
            <v>5004730</v>
          </cell>
          <cell r="AI29">
            <v>0</v>
          </cell>
          <cell r="AM29">
            <v>0</v>
          </cell>
          <cell r="AN29">
            <v>0</v>
          </cell>
        </row>
        <row r="30">
          <cell r="A30">
            <v>439</v>
          </cell>
          <cell r="B30" t="str">
            <v>CONSERVATORY LAB</v>
          </cell>
          <cell r="C30">
            <v>425</v>
          </cell>
          <cell r="D30" t="str">
            <v/>
          </cell>
          <cell r="E30">
            <v>0</v>
          </cell>
          <cell r="F30">
            <v>425</v>
          </cell>
          <cell r="H30">
            <v>5972950</v>
          </cell>
          <cell r="I30">
            <v>0</v>
          </cell>
          <cell r="J30">
            <v>379525</v>
          </cell>
          <cell r="K30">
            <v>6352475</v>
          </cell>
          <cell r="M30">
            <v>439</v>
          </cell>
          <cell r="N30">
            <v>425</v>
          </cell>
          <cell r="Q30">
            <v>5972950</v>
          </cell>
          <cell r="R30">
            <v>0</v>
          </cell>
          <cell r="S30">
            <v>0</v>
          </cell>
          <cell r="T30">
            <v>5972950</v>
          </cell>
          <cell r="U30">
            <v>379525</v>
          </cell>
          <cell r="V30">
            <v>6352475</v>
          </cell>
          <cell r="W30">
            <v>0</v>
          </cell>
          <cell r="Z30">
            <v>0</v>
          </cell>
          <cell r="AA30">
            <v>0</v>
          </cell>
          <cell r="AB30">
            <v>6352475</v>
          </cell>
          <cell r="AI30">
            <v>0</v>
          </cell>
          <cell r="AM30">
            <v>0</v>
          </cell>
          <cell r="AN30">
            <v>0</v>
          </cell>
        </row>
        <row r="31">
          <cell r="A31">
            <v>440</v>
          </cell>
          <cell r="B31" t="str">
            <v>COMMUNITY DAY - PROSPECT</v>
          </cell>
          <cell r="C31">
            <v>400</v>
          </cell>
          <cell r="D31" t="str">
            <v/>
          </cell>
          <cell r="E31">
            <v>0</v>
          </cell>
          <cell r="F31">
            <v>400</v>
          </cell>
          <cell r="H31">
            <v>4525542</v>
          </cell>
          <cell r="I31">
            <v>124024</v>
          </cell>
          <cell r="J31">
            <v>357200</v>
          </cell>
          <cell r="K31">
            <v>5006766</v>
          </cell>
          <cell r="M31">
            <v>440</v>
          </cell>
          <cell r="N31">
            <v>400</v>
          </cell>
          <cell r="Q31">
            <v>4525542</v>
          </cell>
          <cell r="R31">
            <v>124024</v>
          </cell>
          <cell r="S31">
            <v>0</v>
          </cell>
          <cell r="T31">
            <v>4649566</v>
          </cell>
          <cell r="U31">
            <v>357200</v>
          </cell>
          <cell r="V31">
            <v>5006766</v>
          </cell>
          <cell r="W31">
            <v>0</v>
          </cell>
          <cell r="Z31">
            <v>0</v>
          </cell>
          <cell r="AA31">
            <v>0</v>
          </cell>
          <cell r="AB31">
            <v>5006766</v>
          </cell>
          <cell r="AI31">
            <v>0</v>
          </cell>
          <cell r="AM31">
            <v>0</v>
          </cell>
          <cell r="AN31">
            <v>0</v>
          </cell>
        </row>
        <row r="32">
          <cell r="A32">
            <v>441</v>
          </cell>
          <cell r="B32" t="str">
            <v>SABIS INTERNATIONAL</v>
          </cell>
          <cell r="C32">
            <v>1574</v>
          </cell>
          <cell r="D32" t="str">
            <v/>
          </cell>
          <cell r="E32">
            <v>0</v>
          </cell>
          <cell r="F32">
            <v>1574</v>
          </cell>
          <cell r="H32">
            <v>16544849</v>
          </cell>
          <cell r="I32">
            <v>0</v>
          </cell>
          <cell r="J32">
            <v>1405582</v>
          </cell>
          <cell r="K32">
            <v>17950431</v>
          </cell>
          <cell r="M32">
            <v>441</v>
          </cell>
          <cell r="N32">
            <v>1574</v>
          </cell>
          <cell r="Q32">
            <v>16544849</v>
          </cell>
          <cell r="R32">
            <v>0</v>
          </cell>
          <cell r="S32">
            <v>0</v>
          </cell>
          <cell r="T32">
            <v>16544849</v>
          </cell>
          <cell r="U32">
            <v>1405582</v>
          </cell>
          <cell r="V32">
            <v>17950431</v>
          </cell>
          <cell r="W32">
            <v>0</v>
          </cell>
          <cell r="Z32">
            <v>0</v>
          </cell>
          <cell r="AA32">
            <v>0</v>
          </cell>
          <cell r="AB32">
            <v>17950431</v>
          </cell>
          <cell r="AI32">
            <v>0</v>
          </cell>
          <cell r="AM32">
            <v>0</v>
          </cell>
          <cell r="AN32">
            <v>0</v>
          </cell>
        </row>
        <row r="33">
          <cell r="A33">
            <v>443</v>
          </cell>
          <cell r="B33" t="str">
            <v>BROOKE MATTAPAN</v>
          </cell>
          <cell r="C33">
            <v>496</v>
          </cell>
          <cell r="D33" t="str">
            <v/>
          </cell>
          <cell r="E33">
            <v>0</v>
          </cell>
          <cell r="F33">
            <v>496</v>
          </cell>
          <cell r="H33">
            <v>7071043</v>
          </cell>
          <cell r="I33">
            <v>0</v>
          </cell>
          <cell r="J33">
            <v>442928</v>
          </cell>
          <cell r="K33">
            <v>7513971</v>
          </cell>
          <cell r="M33">
            <v>443</v>
          </cell>
          <cell r="N33">
            <v>496</v>
          </cell>
          <cell r="Q33">
            <v>7071043</v>
          </cell>
          <cell r="R33">
            <v>0</v>
          </cell>
          <cell r="S33">
            <v>0</v>
          </cell>
          <cell r="T33">
            <v>7071043</v>
          </cell>
          <cell r="U33">
            <v>442928</v>
          </cell>
          <cell r="V33">
            <v>7513971</v>
          </cell>
          <cell r="W33">
            <v>0</v>
          </cell>
          <cell r="Z33">
            <v>0</v>
          </cell>
          <cell r="AA33">
            <v>0</v>
          </cell>
          <cell r="AB33">
            <v>7513971</v>
          </cell>
          <cell r="AI33">
            <v>0</v>
          </cell>
          <cell r="AM33">
            <v>0</v>
          </cell>
          <cell r="AN33">
            <v>0</v>
          </cell>
        </row>
        <row r="34">
          <cell r="A34">
            <v>444</v>
          </cell>
          <cell r="B34" t="str">
            <v>NEIGHBORHOOD HOUSE</v>
          </cell>
          <cell r="C34">
            <v>400</v>
          </cell>
          <cell r="D34" t="str">
            <v/>
          </cell>
          <cell r="E34">
            <v>0</v>
          </cell>
          <cell r="F34">
            <v>400</v>
          </cell>
          <cell r="H34">
            <v>5465915</v>
          </cell>
          <cell r="I34">
            <v>0</v>
          </cell>
          <cell r="J34">
            <v>357200</v>
          </cell>
          <cell r="K34">
            <v>5823115</v>
          </cell>
          <cell r="M34">
            <v>444</v>
          </cell>
          <cell r="N34">
            <v>400</v>
          </cell>
          <cell r="Q34">
            <v>5465915</v>
          </cell>
          <cell r="R34">
            <v>0</v>
          </cell>
          <cell r="S34">
            <v>0</v>
          </cell>
          <cell r="T34">
            <v>5465915</v>
          </cell>
          <cell r="U34">
            <v>357200</v>
          </cell>
          <cell r="V34">
            <v>5823115</v>
          </cell>
          <cell r="W34">
            <v>0</v>
          </cell>
          <cell r="Z34">
            <v>0</v>
          </cell>
          <cell r="AA34">
            <v>0</v>
          </cell>
          <cell r="AB34">
            <v>5823115</v>
          </cell>
          <cell r="AI34">
            <v>0</v>
          </cell>
          <cell r="AM34">
            <v>0</v>
          </cell>
          <cell r="AN34">
            <v>0</v>
          </cell>
        </row>
        <row r="35">
          <cell r="A35">
            <v>445</v>
          </cell>
          <cell r="B35" t="str">
            <v>ABBY KELLEY FOSTER</v>
          </cell>
          <cell r="C35">
            <v>1426</v>
          </cell>
          <cell r="D35" t="str">
            <v/>
          </cell>
          <cell r="E35">
            <v>0</v>
          </cell>
          <cell r="F35">
            <v>1426</v>
          </cell>
          <cell r="H35">
            <v>15659923</v>
          </cell>
          <cell r="I35">
            <v>967075</v>
          </cell>
          <cell r="J35">
            <v>1273418</v>
          </cell>
          <cell r="K35">
            <v>17900416</v>
          </cell>
          <cell r="M35">
            <v>445</v>
          </cell>
          <cell r="N35">
            <v>1426</v>
          </cell>
          <cell r="Q35">
            <v>15659923</v>
          </cell>
          <cell r="R35">
            <v>967075</v>
          </cell>
          <cell r="S35">
            <v>0</v>
          </cell>
          <cell r="T35">
            <v>16626998</v>
          </cell>
          <cell r="U35">
            <v>1273418</v>
          </cell>
          <cell r="V35">
            <v>17900416</v>
          </cell>
          <cell r="W35">
            <v>0</v>
          </cell>
          <cell r="Z35">
            <v>0</v>
          </cell>
          <cell r="AA35">
            <v>0</v>
          </cell>
          <cell r="AB35">
            <v>17900416</v>
          </cell>
          <cell r="AI35">
            <v>0</v>
          </cell>
          <cell r="AM35">
            <v>0</v>
          </cell>
          <cell r="AN35">
            <v>0</v>
          </cell>
        </row>
        <row r="36">
          <cell r="A36">
            <v>446</v>
          </cell>
          <cell r="B36" t="str">
            <v>FOXBOROUGH REGIONAL</v>
          </cell>
          <cell r="C36">
            <v>1290</v>
          </cell>
          <cell r="D36" t="str">
            <v/>
          </cell>
          <cell r="E36">
            <v>0</v>
          </cell>
          <cell r="F36">
            <v>1290</v>
          </cell>
          <cell r="H36">
            <v>13947869</v>
          </cell>
          <cell r="I36">
            <v>0</v>
          </cell>
          <cell r="J36">
            <v>1151970</v>
          </cell>
          <cell r="K36">
            <v>15099839</v>
          </cell>
          <cell r="M36">
            <v>446</v>
          </cell>
          <cell r="N36">
            <v>1290</v>
          </cell>
          <cell r="Q36">
            <v>13947869</v>
          </cell>
          <cell r="R36">
            <v>0</v>
          </cell>
          <cell r="S36">
            <v>0</v>
          </cell>
          <cell r="T36">
            <v>13947869</v>
          </cell>
          <cell r="U36">
            <v>1151970</v>
          </cell>
          <cell r="V36">
            <v>15099839</v>
          </cell>
          <cell r="W36">
            <v>0</v>
          </cell>
          <cell r="Z36">
            <v>0</v>
          </cell>
          <cell r="AA36">
            <v>0</v>
          </cell>
          <cell r="AB36">
            <v>15099839</v>
          </cell>
          <cell r="AI36">
            <v>0</v>
          </cell>
          <cell r="AM36">
            <v>0</v>
          </cell>
          <cell r="AN36">
            <v>0</v>
          </cell>
        </row>
        <row r="37">
          <cell r="A37">
            <v>447</v>
          </cell>
          <cell r="B37" t="str">
            <v>BENJAMIN FRANKLIN CLASSICAL</v>
          </cell>
          <cell r="C37">
            <v>450</v>
          </cell>
          <cell r="D37" t="str">
            <v/>
          </cell>
          <cell r="E37">
            <v>0</v>
          </cell>
          <cell r="F37">
            <v>450</v>
          </cell>
          <cell r="H37">
            <v>4302027</v>
          </cell>
          <cell r="I37">
            <v>0</v>
          </cell>
          <cell r="J37">
            <v>401850</v>
          </cell>
          <cell r="K37">
            <v>4703877</v>
          </cell>
          <cell r="M37">
            <v>447</v>
          </cell>
          <cell r="N37">
            <v>450</v>
          </cell>
          <cell r="Q37">
            <v>4302027</v>
          </cell>
          <cell r="R37">
            <v>0</v>
          </cell>
          <cell r="S37">
            <v>0</v>
          </cell>
          <cell r="T37">
            <v>4302027</v>
          </cell>
          <cell r="U37">
            <v>401850</v>
          </cell>
          <cell r="V37">
            <v>4703877</v>
          </cell>
          <cell r="W37">
            <v>0</v>
          </cell>
          <cell r="Z37">
            <v>0</v>
          </cell>
          <cell r="AA37">
            <v>0</v>
          </cell>
          <cell r="AB37">
            <v>4703877</v>
          </cell>
          <cell r="AI37">
            <v>0</v>
          </cell>
          <cell r="AM37">
            <v>0</v>
          </cell>
          <cell r="AN37">
            <v>0</v>
          </cell>
        </row>
        <row r="38">
          <cell r="A38">
            <v>449</v>
          </cell>
          <cell r="B38" t="str">
            <v>BOSTON COLLEGIATE</v>
          </cell>
          <cell r="C38">
            <v>665</v>
          </cell>
          <cell r="D38" t="str">
            <v/>
          </cell>
          <cell r="E38">
            <v>0</v>
          </cell>
          <cell r="F38">
            <v>665</v>
          </cell>
          <cell r="H38">
            <v>8895705</v>
          </cell>
          <cell r="I38">
            <v>0</v>
          </cell>
          <cell r="J38">
            <v>593845</v>
          </cell>
          <cell r="K38">
            <v>9489550</v>
          </cell>
          <cell r="M38">
            <v>449</v>
          </cell>
          <cell r="N38">
            <v>665</v>
          </cell>
          <cell r="Q38">
            <v>8895705</v>
          </cell>
          <cell r="R38">
            <v>0</v>
          </cell>
          <cell r="S38">
            <v>0</v>
          </cell>
          <cell r="T38">
            <v>8895705</v>
          </cell>
          <cell r="U38">
            <v>593845</v>
          </cell>
          <cell r="V38">
            <v>9489550</v>
          </cell>
          <cell r="W38">
            <v>0</v>
          </cell>
          <cell r="Z38">
            <v>0</v>
          </cell>
          <cell r="AA38">
            <v>0</v>
          </cell>
          <cell r="AB38">
            <v>9489550</v>
          </cell>
          <cell r="AI38">
            <v>0</v>
          </cell>
          <cell r="AM38">
            <v>0</v>
          </cell>
          <cell r="AN38">
            <v>0</v>
          </cell>
        </row>
        <row r="39">
          <cell r="A39">
            <v>450</v>
          </cell>
          <cell r="B39" t="str">
            <v>HILLTOWN COOPERATIVE</v>
          </cell>
          <cell r="C39">
            <v>213</v>
          </cell>
          <cell r="D39" t="str">
            <v/>
          </cell>
          <cell r="E39">
            <v>0</v>
          </cell>
          <cell r="F39">
            <v>213</v>
          </cell>
          <cell r="H39">
            <v>2369812.7953019179</v>
          </cell>
          <cell r="I39">
            <v>0</v>
          </cell>
          <cell r="J39">
            <v>190209</v>
          </cell>
          <cell r="K39">
            <v>2560021.7953019179</v>
          </cell>
          <cell r="M39">
            <v>450</v>
          </cell>
          <cell r="N39">
            <v>213</v>
          </cell>
          <cell r="Q39">
            <v>2374999</v>
          </cell>
          <cell r="R39">
            <v>0</v>
          </cell>
          <cell r="S39">
            <v>5186.2046980821851</v>
          </cell>
          <cell r="T39">
            <v>2369812.795301917</v>
          </cell>
          <cell r="U39">
            <v>190209</v>
          </cell>
          <cell r="V39">
            <v>2560021.7953019165</v>
          </cell>
          <cell r="W39">
            <v>0</v>
          </cell>
          <cell r="Z39">
            <v>0</v>
          </cell>
          <cell r="AA39">
            <v>0</v>
          </cell>
          <cell r="AB39">
            <v>2560021.7953019165</v>
          </cell>
          <cell r="AI39">
            <v>0</v>
          </cell>
          <cell r="AM39">
            <v>0</v>
          </cell>
          <cell r="AN39">
            <v>0</v>
          </cell>
        </row>
        <row r="40">
          <cell r="A40">
            <v>453</v>
          </cell>
          <cell r="B40" t="str">
            <v>HOLYOKE COMMUNITY</v>
          </cell>
          <cell r="C40">
            <v>702</v>
          </cell>
          <cell r="D40" t="str">
            <v/>
          </cell>
          <cell r="E40">
            <v>0</v>
          </cell>
          <cell r="F40">
            <v>702</v>
          </cell>
          <cell r="H40">
            <v>7994287</v>
          </cell>
          <cell r="I40">
            <v>465207</v>
          </cell>
          <cell r="J40">
            <v>626886</v>
          </cell>
          <cell r="K40">
            <v>9086380</v>
          </cell>
          <cell r="M40">
            <v>453</v>
          </cell>
          <cell r="N40">
            <v>702</v>
          </cell>
          <cell r="Q40">
            <v>7994287</v>
          </cell>
          <cell r="R40">
            <v>465207</v>
          </cell>
          <cell r="S40">
            <v>0</v>
          </cell>
          <cell r="T40">
            <v>8459494</v>
          </cell>
          <cell r="U40">
            <v>626886</v>
          </cell>
          <cell r="V40">
            <v>9086380</v>
          </cell>
          <cell r="W40">
            <v>0</v>
          </cell>
          <cell r="Z40">
            <v>0</v>
          </cell>
          <cell r="AA40">
            <v>0</v>
          </cell>
          <cell r="AB40">
            <v>9086380</v>
          </cell>
          <cell r="AI40">
            <v>0</v>
          </cell>
          <cell r="AM40">
            <v>0</v>
          </cell>
          <cell r="AN40">
            <v>0</v>
          </cell>
        </row>
        <row r="41">
          <cell r="A41">
            <v>454</v>
          </cell>
          <cell r="B41" t="str">
            <v>LAWRENCE FAMILY DEVELOPMENT</v>
          </cell>
          <cell r="C41">
            <v>700</v>
          </cell>
          <cell r="D41" t="str">
            <v/>
          </cell>
          <cell r="E41">
            <v>0</v>
          </cell>
          <cell r="F41">
            <v>700</v>
          </cell>
          <cell r="H41">
            <v>8208152</v>
          </cell>
          <cell r="I41">
            <v>175416</v>
          </cell>
          <cell r="J41">
            <v>625100</v>
          </cell>
          <cell r="K41">
            <v>9008668</v>
          </cell>
          <cell r="M41">
            <v>454</v>
          </cell>
          <cell r="N41">
            <v>700</v>
          </cell>
          <cell r="Q41">
            <v>8208152</v>
          </cell>
          <cell r="R41">
            <v>175416</v>
          </cell>
          <cell r="S41">
            <v>0</v>
          </cell>
          <cell r="T41">
            <v>8383568</v>
          </cell>
          <cell r="U41">
            <v>625100</v>
          </cell>
          <cell r="V41">
            <v>9008668</v>
          </cell>
          <cell r="W41">
            <v>0</v>
          </cell>
          <cell r="Z41">
            <v>0</v>
          </cell>
          <cell r="AA41">
            <v>0</v>
          </cell>
          <cell r="AB41">
            <v>9008668</v>
          </cell>
          <cell r="AI41">
            <v>0</v>
          </cell>
          <cell r="AM41">
            <v>0</v>
          </cell>
          <cell r="AN41">
            <v>0</v>
          </cell>
        </row>
        <row r="42">
          <cell r="A42">
            <v>455</v>
          </cell>
          <cell r="B42" t="str">
            <v>HILL VIEW MONTESSORI</v>
          </cell>
          <cell r="C42">
            <v>306</v>
          </cell>
          <cell r="D42" t="str">
            <v/>
          </cell>
          <cell r="E42">
            <v>0</v>
          </cell>
          <cell r="F42">
            <v>306</v>
          </cell>
          <cell r="H42">
            <v>2764974</v>
          </cell>
          <cell r="I42">
            <v>0</v>
          </cell>
          <cell r="J42">
            <v>273258</v>
          </cell>
          <cell r="K42">
            <v>3038232</v>
          </cell>
          <cell r="M42">
            <v>455</v>
          </cell>
          <cell r="N42">
            <v>306</v>
          </cell>
          <cell r="Q42">
            <v>2764974</v>
          </cell>
          <cell r="R42">
            <v>0</v>
          </cell>
          <cell r="S42">
            <v>0</v>
          </cell>
          <cell r="T42">
            <v>2764974</v>
          </cell>
          <cell r="U42">
            <v>273258</v>
          </cell>
          <cell r="V42">
            <v>3038232</v>
          </cell>
          <cell r="W42">
            <v>0</v>
          </cell>
          <cell r="Z42">
            <v>0</v>
          </cell>
          <cell r="AA42">
            <v>0</v>
          </cell>
          <cell r="AB42">
            <v>3038232</v>
          </cell>
          <cell r="AI42">
            <v>0</v>
          </cell>
          <cell r="AM42">
            <v>0</v>
          </cell>
          <cell r="AN42">
            <v>0</v>
          </cell>
        </row>
        <row r="43">
          <cell r="A43">
            <v>456</v>
          </cell>
          <cell r="B43" t="str">
            <v>LOWELL COMMUNITY</v>
          </cell>
          <cell r="C43">
            <v>800</v>
          </cell>
          <cell r="D43" t="str">
            <v/>
          </cell>
          <cell r="E43">
            <v>0</v>
          </cell>
          <cell r="F43">
            <v>800</v>
          </cell>
          <cell r="H43">
            <v>9810160</v>
          </cell>
          <cell r="I43">
            <v>0</v>
          </cell>
          <cell r="J43">
            <v>714400</v>
          </cell>
          <cell r="K43">
            <v>10524560</v>
          </cell>
          <cell r="M43">
            <v>456</v>
          </cell>
          <cell r="N43">
            <v>800</v>
          </cell>
          <cell r="Q43">
            <v>9810160</v>
          </cell>
          <cell r="R43">
            <v>0</v>
          </cell>
          <cell r="S43">
            <v>0</v>
          </cell>
          <cell r="T43">
            <v>9810160</v>
          </cell>
          <cell r="U43">
            <v>714400</v>
          </cell>
          <cell r="V43">
            <v>10524560</v>
          </cell>
          <cell r="W43">
            <v>0</v>
          </cell>
          <cell r="Z43">
            <v>0</v>
          </cell>
          <cell r="AA43">
            <v>0</v>
          </cell>
          <cell r="AB43">
            <v>10524560</v>
          </cell>
          <cell r="AI43">
            <v>0</v>
          </cell>
          <cell r="AM43">
            <v>0</v>
          </cell>
          <cell r="AN43">
            <v>0</v>
          </cell>
        </row>
        <row r="44">
          <cell r="A44">
            <v>457</v>
          </cell>
          <cell r="B44" t="str">
            <v>BROOKE EAST BOSTON</v>
          </cell>
          <cell r="C44">
            <v>510</v>
          </cell>
          <cell r="D44" t="str">
            <v/>
          </cell>
          <cell r="E44">
            <v>0</v>
          </cell>
          <cell r="F44">
            <v>510</v>
          </cell>
          <cell r="H44">
            <v>6591488</v>
          </cell>
          <cell r="I44">
            <v>0</v>
          </cell>
          <cell r="J44">
            <v>455430</v>
          </cell>
          <cell r="K44">
            <v>7046918</v>
          </cell>
          <cell r="M44">
            <v>457</v>
          </cell>
          <cell r="N44">
            <v>510</v>
          </cell>
          <cell r="Q44">
            <v>6591488</v>
          </cell>
          <cell r="R44">
            <v>0</v>
          </cell>
          <cell r="S44">
            <v>0</v>
          </cell>
          <cell r="T44">
            <v>6591488</v>
          </cell>
          <cell r="U44">
            <v>455430</v>
          </cell>
          <cell r="V44">
            <v>7046918</v>
          </cell>
          <cell r="W44">
            <v>0</v>
          </cell>
          <cell r="Z44">
            <v>0</v>
          </cell>
          <cell r="AA44">
            <v>0</v>
          </cell>
          <cell r="AB44">
            <v>7046918</v>
          </cell>
          <cell r="AI44">
            <v>0</v>
          </cell>
          <cell r="AM44">
            <v>0</v>
          </cell>
          <cell r="AN44">
            <v>0</v>
          </cell>
        </row>
        <row r="45">
          <cell r="A45">
            <v>458</v>
          </cell>
          <cell r="B45" t="str">
            <v>LOWELL MIDDLESEX ACADEMY</v>
          </cell>
          <cell r="C45">
            <v>150</v>
          </cell>
          <cell r="D45" t="str">
            <v/>
          </cell>
          <cell r="E45">
            <v>0</v>
          </cell>
          <cell r="F45">
            <v>150</v>
          </cell>
          <cell r="H45">
            <v>1837636</v>
          </cell>
          <cell r="I45">
            <v>0</v>
          </cell>
          <cell r="J45">
            <v>133950</v>
          </cell>
          <cell r="K45">
            <v>1971586</v>
          </cell>
          <cell r="M45">
            <v>458</v>
          </cell>
          <cell r="N45">
            <v>150</v>
          </cell>
          <cell r="Q45">
            <v>1837636</v>
          </cell>
          <cell r="R45">
            <v>0</v>
          </cell>
          <cell r="S45">
            <v>0</v>
          </cell>
          <cell r="T45">
            <v>1837636</v>
          </cell>
          <cell r="U45">
            <v>133950</v>
          </cell>
          <cell r="V45">
            <v>1971586</v>
          </cell>
          <cell r="W45">
            <v>0</v>
          </cell>
          <cell r="Z45">
            <v>0</v>
          </cell>
          <cell r="AA45">
            <v>0</v>
          </cell>
          <cell r="AB45">
            <v>1971586</v>
          </cell>
          <cell r="AI45">
            <v>0</v>
          </cell>
          <cell r="AM45">
            <v>0</v>
          </cell>
          <cell r="AN45">
            <v>0</v>
          </cell>
        </row>
        <row r="46">
          <cell r="A46">
            <v>463</v>
          </cell>
          <cell r="B46" t="str">
            <v>KIPP ACADEMY BOSTON</v>
          </cell>
          <cell r="C46">
            <v>432</v>
          </cell>
          <cell r="D46" t="str">
            <v/>
          </cell>
          <cell r="E46">
            <v>0</v>
          </cell>
          <cell r="F46">
            <v>432</v>
          </cell>
          <cell r="H46">
            <v>6569465</v>
          </cell>
          <cell r="I46">
            <v>0</v>
          </cell>
          <cell r="J46">
            <v>385776</v>
          </cell>
          <cell r="K46">
            <v>6955241</v>
          </cell>
          <cell r="M46">
            <v>463</v>
          </cell>
          <cell r="N46">
            <v>432</v>
          </cell>
          <cell r="Q46">
            <v>6569465</v>
          </cell>
          <cell r="R46">
            <v>0</v>
          </cell>
          <cell r="S46">
            <v>0</v>
          </cell>
          <cell r="T46">
            <v>6569465</v>
          </cell>
          <cell r="U46">
            <v>385776</v>
          </cell>
          <cell r="V46">
            <v>6955241</v>
          </cell>
          <cell r="W46">
            <v>0</v>
          </cell>
          <cell r="Z46">
            <v>0</v>
          </cell>
          <cell r="AA46">
            <v>0</v>
          </cell>
          <cell r="AB46">
            <v>6955241</v>
          </cell>
          <cell r="AI46">
            <v>0</v>
          </cell>
          <cell r="AM46">
            <v>0</v>
          </cell>
          <cell r="AN46">
            <v>0</v>
          </cell>
        </row>
        <row r="47">
          <cell r="A47">
            <v>464</v>
          </cell>
          <cell r="B47" t="str">
            <v>MARBLEHEAD COMMUNITY</v>
          </cell>
          <cell r="C47">
            <v>230</v>
          </cell>
          <cell r="D47" t="str">
            <v/>
          </cell>
          <cell r="E47">
            <v>0</v>
          </cell>
          <cell r="F47">
            <v>230</v>
          </cell>
          <cell r="H47">
            <v>2531543</v>
          </cell>
          <cell r="I47">
            <v>0</v>
          </cell>
          <cell r="J47">
            <v>205390</v>
          </cell>
          <cell r="K47">
            <v>2736933</v>
          </cell>
          <cell r="M47">
            <v>464</v>
          </cell>
          <cell r="N47">
            <v>230</v>
          </cell>
          <cell r="Q47">
            <v>2531543</v>
          </cell>
          <cell r="R47">
            <v>0</v>
          </cell>
          <cell r="S47">
            <v>0</v>
          </cell>
          <cell r="T47">
            <v>2531543</v>
          </cell>
          <cell r="U47">
            <v>205390</v>
          </cell>
          <cell r="V47">
            <v>2736933</v>
          </cell>
          <cell r="W47">
            <v>0</v>
          </cell>
          <cell r="Z47">
            <v>0</v>
          </cell>
          <cell r="AA47">
            <v>0</v>
          </cell>
          <cell r="AB47">
            <v>2736933</v>
          </cell>
          <cell r="AI47">
            <v>0</v>
          </cell>
          <cell r="AM47">
            <v>0</v>
          </cell>
          <cell r="AN47">
            <v>0</v>
          </cell>
        </row>
        <row r="48">
          <cell r="A48">
            <v>466</v>
          </cell>
          <cell r="B48" t="str">
            <v>MARTHA'S VINEYARD</v>
          </cell>
          <cell r="C48">
            <v>180</v>
          </cell>
          <cell r="D48" t="str">
            <v/>
          </cell>
          <cell r="E48">
            <v>0</v>
          </cell>
          <cell r="F48">
            <v>180</v>
          </cell>
          <cell r="H48">
            <v>3981601.1179930773</v>
          </cell>
          <cell r="I48">
            <v>32453</v>
          </cell>
          <cell r="J48">
            <v>160740</v>
          </cell>
          <cell r="K48">
            <v>4174794.1179930773</v>
          </cell>
          <cell r="M48">
            <v>466</v>
          </cell>
          <cell r="N48">
            <v>180</v>
          </cell>
          <cell r="Q48">
            <v>4060777</v>
          </cell>
          <cell r="R48">
            <v>32453</v>
          </cell>
          <cell r="S48">
            <v>79175.88200692297</v>
          </cell>
          <cell r="T48">
            <v>4014054.1179930759</v>
          </cell>
          <cell r="U48">
            <v>160740</v>
          </cell>
          <cell r="V48">
            <v>4174794.1179930759</v>
          </cell>
          <cell r="W48">
            <v>0</v>
          </cell>
          <cell r="Z48">
            <v>0</v>
          </cell>
          <cell r="AA48">
            <v>0</v>
          </cell>
          <cell r="AB48">
            <v>4174794.1179930759</v>
          </cell>
          <cell r="AI48">
            <v>0</v>
          </cell>
          <cell r="AM48">
            <v>0</v>
          </cell>
          <cell r="AN48">
            <v>0</v>
          </cell>
        </row>
        <row r="49">
          <cell r="A49">
            <v>469</v>
          </cell>
          <cell r="B49" t="str">
            <v>MATCH</v>
          </cell>
          <cell r="C49">
            <v>1055</v>
          </cell>
          <cell r="D49" t="str">
            <v/>
          </cell>
          <cell r="E49">
            <v>0</v>
          </cell>
          <cell r="F49">
            <v>1055</v>
          </cell>
          <cell r="H49">
            <v>16424565</v>
          </cell>
          <cell r="I49">
            <v>0</v>
          </cell>
          <cell r="J49">
            <v>942115</v>
          </cell>
          <cell r="K49">
            <v>17366680</v>
          </cell>
          <cell r="M49">
            <v>469</v>
          </cell>
          <cell r="N49">
            <v>1055</v>
          </cell>
          <cell r="Q49">
            <v>16424565</v>
          </cell>
          <cell r="R49">
            <v>0</v>
          </cell>
          <cell r="S49">
            <v>0</v>
          </cell>
          <cell r="T49">
            <v>16424565</v>
          </cell>
          <cell r="U49">
            <v>942115</v>
          </cell>
          <cell r="V49">
            <v>17366680</v>
          </cell>
          <cell r="W49">
            <v>0</v>
          </cell>
          <cell r="Z49">
            <v>0</v>
          </cell>
          <cell r="AA49">
            <v>0</v>
          </cell>
          <cell r="AB49">
            <v>17366680</v>
          </cell>
          <cell r="AI49">
            <v>0</v>
          </cell>
          <cell r="AM49">
            <v>0</v>
          </cell>
          <cell r="AN49">
            <v>0</v>
          </cell>
        </row>
        <row r="50">
          <cell r="A50">
            <v>470</v>
          </cell>
          <cell r="B50" t="str">
            <v>MYSTIC VALLEY REGIONAL</v>
          </cell>
          <cell r="C50">
            <v>1500</v>
          </cell>
          <cell r="D50" t="str">
            <v/>
          </cell>
          <cell r="E50">
            <v>0</v>
          </cell>
          <cell r="F50">
            <v>1500</v>
          </cell>
          <cell r="H50">
            <v>15800547</v>
          </cell>
          <cell r="I50">
            <v>34200</v>
          </cell>
          <cell r="J50">
            <v>1339500</v>
          </cell>
          <cell r="K50">
            <v>17174247</v>
          </cell>
          <cell r="M50">
            <v>470</v>
          </cell>
          <cell r="N50">
            <v>1500</v>
          </cell>
          <cell r="Q50">
            <v>15800547</v>
          </cell>
          <cell r="R50">
            <v>34200</v>
          </cell>
          <cell r="S50">
            <v>0</v>
          </cell>
          <cell r="T50">
            <v>15834747</v>
          </cell>
          <cell r="U50">
            <v>1339500</v>
          </cell>
          <cell r="V50">
            <v>17174247</v>
          </cell>
          <cell r="W50">
            <v>0</v>
          </cell>
          <cell r="Z50">
            <v>0</v>
          </cell>
          <cell r="AA50">
            <v>0</v>
          </cell>
          <cell r="AB50">
            <v>17174247</v>
          </cell>
          <cell r="AI50">
            <v>0</v>
          </cell>
          <cell r="AM50">
            <v>0</v>
          </cell>
          <cell r="AN50">
            <v>0</v>
          </cell>
        </row>
        <row r="51">
          <cell r="A51">
            <v>474</v>
          </cell>
          <cell r="B51" t="str">
            <v>SIZER SCHOOL, A NORTH CENTRAL CHARTER ESSENTIAL SCHOOL</v>
          </cell>
          <cell r="C51">
            <v>400</v>
          </cell>
          <cell r="D51" t="str">
            <v/>
          </cell>
          <cell r="E51">
            <v>0</v>
          </cell>
          <cell r="F51">
            <v>400</v>
          </cell>
          <cell r="H51">
            <v>4390492</v>
          </cell>
          <cell r="I51">
            <v>0</v>
          </cell>
          <cell r="J51">
            <v>357200</v>
          </cell>
          <cell r="K51">
            <v>4747692</v>
          </cell>
          <cell r="M51">
            <v>474</v>
          </cell>
          <cell r="N51">
            <v>400</v>
          </cell>
          <cell r="Q51">
            <v>4390492</v>
          </cell>
          <cell r="R51">
            <v>0</v>
          </cell>
          <cell r="S51">
            <v>0</v>
          </cell>
          <cell r="T51">
            <v>4390492</v>
          </cell>
          <cell r="U51">
            <v>357200</v>
          </cell>
          <cell r="V51">
            <v>4747692</v>
          </cell>
          <cell r="W51">
            <v>0</v>
          </cell>
          <cell r="Z51">
            <v>0</v>
          </cell>
          <cell r="AA51">
            <v>0</v>
          </cell>
          <cell r="AB51">
            <v>4747692</v>
          </cell>
          <cell r="AI51">
            <v>0</v>
          </cell>
          <cell r="AM51">
            <v>0</v>
          </cell>
          <cell r="AN51">
            <v>0</v>
          </cell>
        </row>
        <row r="52">
          <cell r="A52">
            <v>475</v>
          </cell>
          <cell r="B52" t="str">
            <v>DORCHESTER COLLEGIATE ACADEMY</v>
          </cell>
          <cell r="C52">
            <v>220</v>
          </cell>
          <cell r="D52" t="str">
            <v/>
          </cell>
          <cell r="E52">
            <v>0</v>
          </cell>
          <cell r="F52">
            <v>220</v>
          </cell>
          <cell r="H52">
            <v>3339600</v>
          </cell>
          <cell r="I52">
            <v>0</v>
          </cell>
          <cell r="J52">
            <v>196460</v>
          </cell>
          <cell r="K52">
            <v>3536060</v>
          </cell>
          <cell r="M52">
            <v>475</v>
          </cell>
          <cell r="N52">
            <v>220</v>
          </cell>
          <cell r="Q52">
            <v>3339600</v>
          </cell>
          <cell r="R52">
            <v>0</v>
          </cell>
          <cell r="S52">
            <v>0</v>
          </cell>
          <cell r="T52">
            <v>3339600</v>
          </cell>
          <cell r="U52">
            <v>196460</v>
          </cell>
          <cell r="V52">
            <v>3536060</v>
          </cell>
          <cell r="W52">
            <v>0</v>
          </cell>
          <cell r="Z52">
            <v>0</v>
          </cell>
          <cell r="AA52">
            <v>0</v>
          </cell>
          <cell r="AB52">
            <v>3536060</v>
          </cell>
          <cell r="AI52">
            <v>0</v>
          </cell>
          <cell r="AM52">
            <v>0</v>
          </cell>
          <cell r="AN52">
            <v>0</v>
          </cell>
        </row>
        <row r="53">
          <cell r="A53">
            <v>478</v>
          </cell>
          <cell r="B53" t="str">
            <v>FRANCIS W. PARKER CHARTER ESSENTIAL</v>
          </cell>
          <cell r="C53">
            <v>400</v>
          </cell>
          <cell r="D53" t="str">
            <v/>
          </cell>
          <cell r="E53">
            <v>0</v>
          </cell>
          <cell r="F53">
            <v>400</v>
          </cell>
          <cell r="H53">
            <v>4682214</v>
          </cell>
          <cell r="I53">
            <v>0</v>
          </cell>
          <cell r="J53">
            <v>357200</v>
          </cell>
          <cell r="K53">
            <v>5039414</v>
          </cell>
          <cell r="M53">
            <v>478</v>
          </cell>
          <cell r="N53">
            <v>400</v>
          </cell>
          <cell r="Q53">
            <v>4682214</v>
          </cell>
          <cell r="R53">
            <v>0</v>
          </cell>
          <cell r="S53">
            <v>0</v>
          </cell>
          <cell r="T53">
            <v>4682214</v>
          </cell>
          <cell r="U53">
            <v>357200</v>
          </cell>
          <cell r="V53">
            <v>5039414</v>
          </cell>
          <cell r="W53">
            <v>0</v>
          </cell>
          <cell r="Z53">
            <v>0</v>
          </cell>
          <cell r="AA53">
            <v>0</v>
          </cell>
          <cell r="AB53">
            <v>5039414</v>
          </cell>
          <cell r="AI53">
            <v>0</v>
          </cell>
          <cell r="AM53">
            <v>0</v>
          </cell>
          <cell r="AN53">
            <v>0</v>
          </cell>
        </row>
        <row r="54">
          <cell r="A54">
            <v>479</v>
          </cell>
          <cell r="B54" t="str">
            <v>PIONEER VALLEY PERFORMING ARTS</v>
          </cell>
          <cell r="C54">
            <v>400</v>
          </cell>
          <cell r="D54" t="str">
            <v/>
          </cell>
          <cell r="E54">
            <v>0</v>
          </cell>
          <cell r="F54">
            <v>400</v>
          </cell>
          <cell r="H54">
            <v>4915888</v>
          </cell>
          <cell r="I54">
            <v>0</v>
          </cell>
          <cell r="J54">
            <v>357200</v>
          </cell>
          <cell r="K54">
            <v>5273088</v>
          </cell>
          <cell r="M54">
            <v>479</v>
          </cell>
          <cell r="N54">
            <v>400</v>
          </cell>
          <cell r="Q54">
            <v>4915888</v>
          </cell>
          <cell r="R54">
            <v>0</v>
          </cell>
          <cell r="S54">
            <v>0</v>
          </cell>
          <cell r="T54">
            <v>4915888</v>
          </cell>
          <cell r="U54">
            <v>357200</v>
          </cell>
          <cell r="V54">
            <v>5273088</v>
          </cell>
          <cell r="W54">
            <v>0</v>
          </cell>
          <cell r="Z54">
            <v>0</v>
          </cell>
          <cell r="AA54">
            <v>0</v>
          </cell>
          <cell r="AB54">
            <v>5273088</v>
          </cell>
          <cell r="AI54">
            <v>0</v>
          </cell>
          <cell r="AM54">
            <v>0</v>
          </cell>
          <cell r="AN54">
            <v>0</v>
          </cell>
        </row>
        <row r="55">
          <cell r="A55">
            <v>481</v>
          </cell>
          <cell r="B55" t="str">
            <v>BOSTON RENAISSANCE</v>
          </cell>
          <cell r="C55">
            <v>944</v>
          </cell>
          <cell r="D55" t="str">
            <v/>
          </cell>
          <cell r="E55">
            <v>0</v>
          </cell>
          <cell r="F55">
            <v>944</v>
          </cell>
          <cell r="H55">
            <v>13556647</v>
          </cell>
          <cell r="I55">
            <v>0</v>
          </cell>
          <cell r="J55">
            <v>842992</v>
          </cell>
          <cell r="K55">
            <v>14399639</v>
          </cell>
          <cell r="M55">
            <v>481</v>
          </cell>
          <cell r="N55">
            <v>944</v>
          </cell>
          <cell r="Q55">
            <v>13556647</v>
          </cell>
          <cell r="R55">
            <v>0</v>
          </cell>
          <cell r="S55">
            <v>0</v>
          </cell>
          <cell r="T55">
            <v>13556647</v>
          </cell>
          <cell r="U55">
            <v>842992</v>
          </cell>
          <cell r="V55">
            <v>14399639</v>
          </cell>
          <cell r="W55">
            <v>0</v>
          </cell>
          <cell r="Z55">
            <v>0</v>
          </cell>
          <cell r="AA55">
            <v>0</v>
          </cell>
          <cell r="AB55">
            <v>14399639</v>
          </cell>
          <cell r="AI55">
            <v>0</v>
          </cell>
          <cell r="AM55">
            <v>0</v>
          </cell>
          <cell r="AN55">
            <v>0</v>
          </cell>
        </row>
        <row r="56">
          <cell r="A56">
            <v>482</v>
          </cell>
          <cell r="B56" t="str">
            <v>RIVER VALLEY</v>
          </cell>
          <cell r="C56">
            <v>288</v>
          </cell>
          <cell r="D56" t="str">
            <v/>
          </cell>
          <cell r="E56">
            <v>0</v>
          </cell>
          <cell r="F56">
            <v>288</v>
          </cell>
          <cell r="H56">
            <v>3280571</v>
          </cell>
          <cell r="I56">
            <v>0</v>
          </cell>
          <cell r="J56">
            <v>257184</v>
          </cell>
          <cell r="K56">
            <v>3537755</v>
          </cell>
          <cell r="M56">
            <v>482</v>
          </cell>
          <cell r="N56">
            <v>288</v>
          </cell>
          <cell r="Q56">
            <v>3280571</v>
          </cell>
          <cell r="R56">
            <v>0</v>
          </cell>
          <cell r="S56">
            <v>0</v>
          </cell>
          <cell r="T56">
            <v>3280571</v>
          </cell>
          <cell r="U56">
            <v>257184</v>
          </cell>
          <cell r="V56">
            <v>3537755</v>
          </cell>
          <cell r="W56">
            <v>0</v>
          </cell>
          <cell r="Z56">
            <v>0</v>
          </cell>
          <cell r="AA56">
            <v>0</v>
          </cell>
          <cell r="AB56">
            <v>3537755</v>
          </cell>
          <cell r="AI56">
            <v>0</v>
          </cell>
          <cell r="AM56">
            <v>0</v>
          </cell>
          <cell r="AN56">
            <v>0</v>
          </cell>
        </row>
        <row r="57">
          <cell r="A57">
            <v>483</v>
          </cell>
          <cell r="B57" t="str">
            <v>RISING TIDE</v>
          </cell>
          <cell r="C57">
            <v>700</v>
          </cell>
          <cell r="D57" t="str">
            <v/>
          </cell>
          <cell r="E57">
            <v>0</v>
          </cell>
          <cell r="F57">
            <v>700</v>
          </cell>
          <cell r="H57">
            <v>7899700</v>
          </cell>
          <cell r="I57">
            <v>0</v>
          </cell>
          <cell r="J57">
            <v>625100</v>
          </cell>
          <cell r="K57">
            <v>8524800</v>
          </cell>
          <cell r="M57">
            <v>483</v>
          </cell>
          <cell r="N57">
            <v>700</v>
          </cell>
          <cell r="Q57">
            <v>7899700</v>
          </cell>
          <cell r="R57">
            <v>0</v>
          </cell>
          <cell r="S57">
            <v>0</v>
          </cell>
          <cell r="T57">
            <v>7899700</v>
          </cell>
          <cell r="U57">
            <v>625100</v>
          </cell>
          <cell r="V57">
            <v>8524800</v>
          </cell>
          <cell r="W57">
            <v>0</v>
          </cell>
          <cell r="Z57">
            <v>0</v>
          </cell>
          <cell r="AA57">
            <v>0</v>
          </cell>
          <cell r="AB57">
            <v>8524800</v>
          </cell>
          <cell r="AI57">
            <v>0</v>
          </cell>
          <cell r="AM57">
            <v>0</v>
          </cell>
          <cell r="AN57">
            <v>0</v>
          </cell>
        </row>
        <row r="58">
          <cell r="A58">
            <v>484</v>
          </cell>
          <cell r="B58" t="str">
            <v>ROXBURY PREPARATORY</v>
          </cell>
          <cell r="C58">
            <v>1209</v>
          </cell>
          <cell r="D58" t="str">
            <v/>
          </cell>
          <cell r="E58">
            <v>0</v>
          </cell>
          <cell r="F58">
            <v>1209</v>
          </cell>
          <cell r="H58">
            <v>17485767</v>
          </cell>
          <cell r="I58">
            <v>0</v>
          </cell>
          <cell r="J58">
            <v>1079637</v>
          </cell>
          <cell r="K58">
            <v>18565404</v>
          </cell>
          <cell r="M58">
            <v>484</v>
          </cell>
          <cell r="N58">
            <v>1209</v>
          </cell>
          <cell r="Q58">
            <v>17485767</v>
          </cell>
          <cell r="R58">
            <v>0</v>
          </cell>
          <cell r="S58">
            <v>0</v>
          </cell>
          <cell r="T58">
            <v>17485767</v>
          </cell>
          <cell r="U58">
            <v>1079637</v>
          </cell>
          <cell r="V58">
            <v>18565404</v>
          </cell>
          <cell r="W58">
            <v>0</v>
          </cell>
          <cell r="Z58">
            <v>0</v>
          </cell>
          <cell r="AA58">
            <v>0</v>
          </cell>
          <cell r="AB58">
            <v>18565404</v>
          </cell>
          <cell r="AI58">
            <v>0</v>
          </cell>
          <cell r="AM58">
            <v>0</v>
          </cell>
          <cell r="AN58">
            <v>0</v>
          </cell>
        </row>
        <row r="59">
          <cell r="A59">
            <v>485</v>
          </cell>
          <cell r="B59" t="str">
            <v>SALEM ACADEMY</v>
          </cell>
          <cell r="C59">
            <v>434</v>
          </cell>
          <cell r="D59" t="str">
            <v/>
          </cell>
          <cell r="E59">
            <v>0</v>
          </cell>
          <cell r="F59">
            <v>434</v>
          </cell>
          <cell r="H59">
            <v>5416705</v>
          </cell>
          <cell r="I59">
            <v>0</v>
          </cell>
          <cell r="J59">
            <v>387562</v>
          </cell>
          <cell r="K59">
            <v>5804267</v>
          </cell>
          <cell r="M59">
            <v>485</v>
          </cell>
          <cell r="N59">
            <v>434</v>
          </cell>
          <cell r="Q59">
            <v>5416705</v>
          </cell>
          <cell r="R59">
            <v>0</v>
          </cell>
          <cell r="S59">
            <v>0</v>
          </cell>
          <cell r="T59">
            <v>5416705</v>
          </cell>
          <cell r="U59">
            <v>387562</v>
          </cell>
          <cell r="V59">
            <v>5804267</v>
          </cell>
          <cell r="W59">
            <v>0</v>
          </cell>
          <cell r="Z59">
            <v>0</v>
          </cell>
          <cell r="AA59">
            <v>0</v>
          </cell>
          <cell r="AB59">
            <v>5804267</v>
          </cell>
          <cell r="AI59">
            <v>0</v>
          </cell>
          <cell r="AM59">
            <v>0</v>
          </cell>
          <cell r="AN59">
            <v>0</v>
          </cell>
        </row>
        <row r="60">
          <cell r="A60">
            <v>486</v>
          </cell>
          <cell r="B60" t="str">
            <v>SEVEN HILLS</v>
          </cell>
          <cell r="C60">
            <v>666</v>
          </cell>
          <cell r="D60" t="str">
            <v/>
          </cell>
          <cell r="E60">
            <v>0</v>
          </cell>
          <cell r="F60">
            <v>666</v>
          </cell>
          <cell r="H60">
            <v>7667446</v>
          </cell>
          <cell r="I60">
            <v>0</v>
          </cell>
          <cell r="J60">
            <v>594738</v>
          </cell>
          <cell r="K60">
            <v>8262184</v>
          </cell>
          <cell r="M60">
            <v>486</v>
          </cell>
          <cell r="N60">
            <v>666</v>
          </cell>
          <cell r="Q60">
            <v>7667446</v>
          </cell>
          <cell r="R60">
            <v>0</v>
          </cell>
          <cell r="S60">
            <v>0</v>
          </cell>
          <cell r="T60">
            <v>7667446</v>
          </cell>
          <cell r="U60">
            <v>594738</v>
          </cell>
          <cell r="V60">
            <v>8262184</v>
          </cell>
          <cell r="W60">
            <v>0</v>
          </cell>
          <cell r="Z60">
            <v>0</v>
          </cell>
          <cell r="AA60">
            <v>0</v>
          </cell>
          <cell r="AB60">
            <v>8262184</v>
          </cell>
          <cell r="AI60">
            <v>0</v>
          </cell>
          <cell r="AM60">
            <v>0</v>
          </cell>
          <cell r="AN60">
            <v>0</v>
          </cell>
        </row>
        <row r="61">
          <cell r="A61">
            <v>487</v>
          </cell>
          <cell r="B61" t="str">
            <v>PROSPECT HILL ACADEMY</v>
          </cell>
          <cell r="C61">
            <v>1179</v>
          </cell>
          <cell r="D61" t="str">
            <v/>
          </cell>
          <cell r="E61">
            <v>0</v>
          </cell>
          <cell r="F61">
            <v>1179</v>
          </cell>
          <cell r="H61">
            <v>18372876</v>
          </cell>
          <cell r="I61">
            <v>0</v>
          </cell>
          <cell r="J61">
            <v>1052847</v>
          </cell>
          <cell r="K61">
            <v>19425723</v>
          </cell>
          <cell r="M61">
            <v>487</v>
          </cell>
          <cell r="N61">
            <v>1179</v>
          </cell>
          <cell r="Q61">
            <v>18372876</v>
          </cell>
          <cell r="R61">
            <v>0</v>
          </cell>
          <cell r="S61">
            <v>0</v>
          </cell>
          <cell r="T61">
            <v>18372876</v>
          </cell>
          <cell r="U61">
            <v>1052847</v>
          </cell>
          <cell r="V61">
            <v>19425723</v>
          </cell>
          <cell r="W61">
            <v>0</v>
          </cell>
          <cell r="Z61">
            <v>0</v>
          </cell>
          <cell r="AA61">
            <v>0</v>
          </cell>
          <cell r="AB61">
            <v>19425723</v>
          </cell>
          <cell r="AI61">
            <v>0</v>
          </cell>
          <cell r="AM61">
            <v>0</v>
          </cell>
          <cell r="AN61">
            <v>0</v>
          </cell>
        </row>
        <row r="62">
          <cell r="A62">
            <v>488</v>
          </cell>
          <cell r="B62" t="str">
            <v>SOUTH SHORE</v>
          </cell>
          <cell r="C62">
            <v>606</v>
          </cell>
          <cell r="D62" t="str">
            <v/>
          </cell>
          <cell r="E62">
            <v>0</v>
          </cell>
          <cell r="F62">
            <v>606</v>
          </cell>
          <cell r="H62">
            <v>7159493</v>
          </cell>
          <cell r="I62">
            <v>0</v>
          </cell>
          <cell r="J62">
            <v>541158</v>
          </cell>
          <cell r="K62">
            <v>7700651</v>
          </cell>
          <cell r="M62">
            <v>488</v>
          </cell>
          <cell r="N62">
            <v>606</v>
          </cell>
          <cell r="Q62">
            <v>7159493</v>
          </cell>
          <cell r="R62">
            <v>0</v>
          </cell>
          <cell r="S62">
            <v>0</v>
          </cell>
          <cell r="T62">
            <v>7159493</v>
          </cell>
          <cell r="U62">
            <v>541158</v>
          </cell>
          <cell r="V62">
            <v>7700651</v>
          </cell>
          <cell r="W62">
            <v>0</v>
          </cell>
          <cell r="Z62">
            <v>0</v>
          </cell>
          <cell r="AA62">
            <v>0</v>
          </cell>
          <cell r="AB62">
            <v>7700651</v>
          </cell>
          <cell r="AI62">
            <v>0</v>
          </cell>
          <cell r="AM62">
            <v>0</v>
          </cell>
          <cell r="AN62">
            <v>0</v>
          </cell>
        </row>
        <row r="63">
          <cell r="A63">
            <v>489</v>
          </cell>
          <cell r="B63" t="str">
            <v>STURGIS</v>
          </cell>
          <cell r="C63">
            <v>800</v>
          </cell>
          <cell r="D63" t="str">
            <v/>
          </cell>
          <cell r="E63">
            <v>0</v>
          </cell>
          <cell r="F63">
            <v>800</v>
          </cell>
          <cell r="H63">
            <v>10687602</v>
          </cell>
          <cell r="I63">
            <v>0</v>
          </cell>
          <cell r="J63">
            <v>714400</v>
          </cell>
          <cell r="K63">
            <v>11402002</v>
          </cell>
          <cell r="M63">
            <v>489</v>
          </cell>
          <cell r="N63">
            <v>800</v>
          </cell>
          <cell r="Q63">
            <v>10687602</v>
          </cell>
          <cell r="R63">
            <v>0</v>
          </cell>
          <cell r="S63">
            <v>0</v>
          </cell>
          <cell r="T63">
            <v>10687602</v>
          </cell>
          <cell r="U63">
            <v>714400</v>
          </cell>
          <cell r="V63">
            <v>11402002</v>
          </cell>
          <cell r="W63">
            <v>0</v>
          </cell>
          <cell r="Z63">
            <v>0</v>
          </cell>
          <cell r="AA63">
            <v>0</v>
          </cell>
          <cell r="AB63">
            <v>11402002</v>
          </cell>
          <cell r="AI63">
            <v>0</v>
          </cell>
          <cell r="AM63">
            <v>0</v>
          </cell>
          <cell r="AN63">
            <v>0</v>
          </cell>
        </row>
        <row r="64">
          <cell r="A64">
            <v>491</v>
          </cell>
          <cell r="B64" t="str">
            <v>ATLANTIS</v>
          </cell>
          <cell r="C64">
            <v>1071</v>
          </cell>
          <cell r="D64" t="str">
            <v/>
          </cell>
          <cell r="E64">
            <v>0</v>
          </cell>
          <cell r="F64">
            <v>1071</v>
          </cell>
          <cell r="H64">
            <v>10959351</v>
          </cell>
          <cell r="I64">
            <v>0</v>
          </cell>
          <cell r="J64">
            <v>956403</v>
          </cell>
          <cell r="K64">
            <v>11915754</v>
          </cell>
          <cell r="M64">
            <v>491</v>
          </cell>
          <cell r="N64">
            <v>1071</v>
          </cell>
          <cell r="Q64">
            <v>10959351</v>
          </cell>
          <cell r="R64">
            <v>0</v>
          </cell>
          <cell r="S64">
            <v>0</v>
          </cell>
          <cell r="T64">
            <v>10959351</v>
          </cell>
          <cell r="U64">
            <v>956403</v>
          </cell>
          <cell r="V64">
            <v>11915754</v>
          </cell>
          <cell r="W64">
            <v>0</v>
          </cell>
          <cell r="Z64">
            <v>0</v>
          </cell>
          <cell r="AA64">
            <v>0</v>
          </cell>
          <cell r="AB64">
            <v>11915754</v>
          </cell>
          <cell r="AI64">
            <v>0</v>
          </cell>
          <cell r="AM64">
            <v>0</v>
          </cell>
          <cell r="AN64">
            <v>0</v>
          </cell>
        </row>
        <row r="65">
          <cell r="A65">
            <v>492</v>
          </cell>
          <cell r="B65" t="str">
            <v>MARTIN LUTHER KING JR CS OF EXCELLENCE</v>
          </cell>
          <cell r="C65">
            <v>360</v>
          </cell>
          <cell r="D65" t="str">
            <v/>
          </cell>
          <cell r="E65">
            <v>0</v>
          </cell>
          <cell r="F65">
            <v>360</v>
          </cell>
          <cell r="H65">
            <v>4103280</v>
          </cell>
          <cell r="I65">
            <v>0</v>
          </cell>
          <cell r="J65">
            <v>321480</v>
          </cell>
          <cell r="K65">
            <v>4424760</v>
          </cell>
          <cell r="M65">
            <v>492</v>
          </cell>
          <cell r="N65">
            <v>360</v>
          </cell>
          <cell r="Q65">
            <v>4103280</v>
          </cell>
          <cell r="R65">
            <v>0</v>
          </cell>
          <cell r="S65">
            <v>0</v>
          </cell>
          <cell r="T65">
            <v>4103280</v>
          </cell>
          <cell r="U65">
            <v>321480</v>
          </cell>
          <cell r="V65">
            <v>4424760</v>
          </cell>
          <cell r="W65">
            <v>0</v>
          </cell>
          <cell r="Z65">
            <v>0</v>
          </cell>
          <cell r="AA65">
            <v>0</v>
          </cell>
          <cell r="AB65">
            <v>4424760</v>
          </cell>
          <cell r="AI65">
            <v>0</v>
          </cell>
          <cell r="AM65">
            <v>0</v>
          </cell>
          <cell r="AN65">
            <v>0</v>
          </cell>
        </row>
        <row r="66">
          <cell r="A66">
            <v>493</v>
          </cell>
          <cell r="B66" t="str">
            <v>PHOENIX CHARTER ACADEMY</v>
          </cell>
          <cell r="C66">
            <v>215</v>
          </cell>
          <cell r="D66" t="str">
            <v/>
          </cell>
          <cell r="E66">
            <v>0</v>
          </cell>
          <cell r="F66">
            <v>215</v>
          </cell>
          <cell r="H66">
            <v>2975359</v>
          </cell>
          <cell r="I66">
            <v>0</v>
          </cell>
          <cell r="J66">
            <v>191995</v>
          </cell>
          <cell r="K66">
            <v>3167354</v>
          </cell>
          <cell r="M66">
            <v>493</v>
          </cell>
          <cell r="N66">
            <v>215</v>
          </cell>
          <cell r="Q66">
            <v>2975359</v>
          </cell>
          <cell r="R66">
            <v>0</v>
          </cell>
          <cell r="S66">
            <v>0</v>
          </cell>
          <cell r="T66">
            <v>2975359</v>
          </cell>
          <cell r="U66">
            <v>191995</v>
          </cell>
          <cell r="V66">
            <v>3167354</v>
          </cell>
          <cell r="W66">
            <v>0</v>
          </cell>
          <cell r="Z66">
            <v>0</v>
          </cell>
          <cell r="AA66">
            <v>0</v>
          </cell>
          <cell r="AB66">
            <v>3167354</v>
          </cell>
          <cell r="AI66">
            <v>0</v>
          </cell>
          <cell r="AM66">
            <v>0</v>
          </cell>
          <cell r="AN66">
            <v>0</v>
          </cell>
        </row>
        <row r="67">
          <cell r="A67">
            <v>494</v>
          </cell>
          <cell r="B67" t="str">
            <v>PIONEER CS OF SCIENCE</v>
          </cell>
          <cell r="C67">
            <v>360</v>
          </cell>
          <cell r="D67" t="str">
            <v/>
          </cell>
          <cell r="E67">
            <v>0</v>
          </cell>
          <cell r="F67">
            <v>360</v>
          </cell>
          <cell r="H67">
            <v>4370519</v>
          </cell>
          <cell r="I67">
            <v>0</v>
          </cell>
          <cell r="J67">
            <v>321480</v>
          </cell>
          <cell r="K67">
            <v>4691999</v>
          </cell>
          <cell r="M67">
            <v>494</v>
          </cell>
          <cell r="N67">
            <v>360</v>
          </cell>
          <cell r="Q67">
            <v>4370519</v>
          </cell>
          <cell r="R67">
            <v>0</v>
          </cell>
          <cell r="S67">
            <v>0</v>
          </cell>
          <cell r="T67">
            <v>4370519</v>
          </cell>
          <cell r="U67">
            <v>321480</v>
          </cell>
          <cell r="V67">
            <v>4691999</v>
          </cell>
          <cell r="W67">
            <v>0</v>
          </cell>
          <cell r="Z67">
            <v>0</v>
          </cell>
          <cell r="AA67">
            <v>0</v>
          </cell>
          <cell r="AB67">
            <v>4691999</v>
          </cell>
          <cell r="AI67">
            <v>0</v>
          </cell>
          <cell r="AM67">
            <v>0</v>
          </cell>
          <cell r="AN67">
            <v>0</v>
          </cell>
        </row>
        <row r="68">
          <cell r="A68">
            <v>496</v>
          </cell>
          <cell r="B68" t="str">
            <v>GLOBAL LEARNING</v>
          </cell>
          <cell r="C68">
            <v>500</v>
          </cell>
          <cell r="D68" t="str">
            <v/>
          </cell>
          <cell r="E68">
            <v>0</v>
          </cell>
          <cell r="F68">
            <v>500</v>
          </cell>
          <cell r="H68">
            <v>5410459</v>
          </cell>
          <cell r="I68">
            <v>124611</v>
          </cell>
          <cell r="J68">
            <v>446500</v>
          </cell>
          <cell r="K68">
            <v>5981570</v>
          </cell>
          <cell r="M68">
            <v>496</v>
          </cell>
          <cell r="N68">
            <v>500</v>
          </cell>
          <cell r="Q68">
            <v>5410459</v>
          </cell>
          <cell r="R68">
            <v>124611</v>
          </cell>
          <cell r="S68">
            <v>0</v>
          </cell>
          <cell r="T68">
            <v>5535070</v>
          </cell>
          <cell r="U68">
            <v>446500</v>
          </cell>
          <cell r="V68">
            <v>5981570</v>
          </cell>
          <cell r="W68">
            <v>0</v>
          </cell>
          <cell r="Z68">
            <v>0</v>
          </cell>
          <cell r="AA68">
            <v>0</v>
          </cell>
          <cell r="AB68">
            <v>5981570</v>
          </cell>
          <cell r="AI68">
            <v>0</v>
          </cell>
          <cell r="AM68">
            <v>0</v>
          </cell>
          <cell r="AN68">
            <v>0</v>
          </cell>
        </row>
        <row r="69">
          <cell r="A69">
            <v>497</v>
          </cell>
          <cell r="B69" t="str">
            <v>PIONEER VALLEY CHINESE IMMERSION</v>
          </cell>
          <cell r="C69">
            <v>483</v>
          </cell>
          <cell r="D69" t="str">
            <v/>
          </cell>
          <cell r="E69">
            <v>0</v>
          </cell>
          <cell r="F69">
            <v>483</v>
          </cell>
          <cell r="H69">
            <v>5862755.6228200356</v>
          </cell>
          <cell r="I69">
            <v>0</v>
          </cell>
          <cell r="J69">
            <v>431319</v>
          </cell>
          <cell r="K69">
            <v>6294074.6228200356</v>
          </cell>
          <cell r="M69">
            <v>497</v>
          </cell>
          <cell r="N69">
            <v>483</v>
          </cell>
          <cell r="Q69">
            <v>5863405</v>
          </cell>
          <cell r="R69">
            <v>0</v>
          </cell>
          <cell r="S69">
            <v>649.37717996432002</v>
          </cell>
          <cell r="T69">
            <v>5862755.6228200365</v>
          </cell>
          <cell r="U69">
            <v>431319</v>
          </cell>
          <cell r="V69">
            <v>6294074.6228200365</v>
          </cell>
          <cell r="W69">
            <v>0</v>
          </cell>
          <cell r="Z69">
            <v>0</v>
          </cell>
          <cell r="AA69">
            <v>0</v>
          </cell>
          <cell r="AB69">
            <v>6294074.6228200365</v>
          </cell>
          <cell r="AI69">
            <v>0</v>
          </cell>
          <cell r="AM69">
            <v>0</v>
          </cell>
          <cell r="AN69">
            <v>0</v>
          </cell>
        </row>
        <row r="70">
          <cell r="A70">
            <v>498</v>
          </cell>
          <cell r="B70" t="str">
            <v>VERITAS PREPARATORY</v>
          </cell>
          <cell r="C70">
            <v>324</v>
          </cell>
          <cell r="D70" t="str">
            <v/>
          </cell>
          <cell r="E70">
            <v>0</v>
          </cell>
          <cell r="F70">
            <v>324</v>
          </cell>
          <cell r="H70">
            <v>3589596</v>
          </cell>
          <cell r="I70">
            <v>0</v>
          </cell>
          <cell r="J70">
            <v>289332</v>
          </cell>
          <cell r="K70">
            <v>3878928</v>
          </cell>
          <cell r="M70">
            <v>498</v>
          </cell>
          <cell r="N70">
            <v>324</v>
          </cell>
          <cell r="Q70">
            <v>3589596</v>
          </cell>
          <cell r="R70">
            <v>0</v>
          </cell>
          <cell r="S70">
            <v>0</v>
          </cell>
          <cell r="T70">
            <v>3589596</v>
          </cell>
          <cell r="U70">
            <v>289332</v>
          </cell>
          <cell r="V70">
            <v>3878928</v>
          </cell>
          <cell r="W70">
            <v>0</v>
          </cell>
          <cell r="Z70">
            <v>0</v>
          </cell>
          <cell r="AA70">
            <v>0</v>
          </cell>
          <cell r="AB70">
            <v>3878928</v>
          </cell>
          <cell r="AI70">
            <v>0</v>
          </cell>
          <cell r="AM70">
            <v>0</v>
          </cell>
          <cell r="AN70">
            <v>0</v>
          </cell>
        </row>
        <row r="71">
          <cell r="A71">
            <v>499</v>
          </cell>
          <cell r="B71" t="str">
            <v>HAMPDEN CS OF SCIENCE</v>
          </cell>
          <cell r="C71">
            <v>434</v>
          </cell>
          <cell r="D71" t="str">
            <v/>
          </cell>
          <cell r="E71">
            <v>0</v>
          </cell>
          <cell r="F71">
            <v>434</v>
          </cell>
          <cell r="H71">
            <v>4856328</v>
          </cell>
          <cell r="I71">
            <v>0</v>
          </cell>
          <cell r="J71">
            <v>387562</v>
          </cell>
          <cell r="K71">
            <v>5243890</v>
          </cell>
          <cell r="M71">
            <v>499</v>
          </cell>
          <cell r="N71">
            <v>434</v>
          </cell>
          <cell r="Q71">
            <v>4856328</v>
          </cell>
          <cell r="R71">
            <v>0</v>
          </cell>
          <cell r="S71">
            <v>0</v>
          </cell>
          <cell r="T71">
            <v>4856328</v>
          </cell>
          <cell r="U71">
            <v>387562</v>
          </cell>
          <cell r="V71">
            <v>5243890</v>
          </cell>
          <cell r="W71">
            <v>0</v>
          </cell>
          <cell r="Z71">
            <v>0</v>
          </cell>
          <cell r="AA71">
            <v>0</v>
          </cell>
          <cell r="AB71">
            <v>5243890</v>
          </cell>
          <cell r="AI71">
            <v>0</v>
          </cell>
          <cell r="AM71">
            <v>0</v>
          </cell>
          <cell r="AN71">
            <v>0</v>
          </cell>
        </row>
        <row r="72">
          <cell r="A72">
            <v>3501</v>
          </cell>
          <cell r="B72" t="str">
            <v>PAULO FREIRE SOCIAL JUSTICE</v>
          </cell>
          <cell r="C72">
            <v>335</v>
          </cell>
          <cell r="D72" t="str">
            <v/>
          </cell>
          <cell r="E72">
            <v>0</v>
          </cell>
          <cell r="F72">
            <v>335</v>
          </cell>
          <cell r="H72">
            <v>4134830</v>
          </cell>
          <cell r="I72">
            <v>115827</v>
          </cell>
          <cell r="J72">
            <v>299155</v>
          </cell>
          <cell r="K72">
            <v>4549812</v>
          </cell>
          <cell r="M72">
            <v>3501</v>
          </cell>
          <cell r="N72">
            <v>335</v>
          </cell>
          <cell r="Q72">
            <v>4134830</v>
          </cell>
          <cell r="R72">
            <v>115827</v>
          </cell>
          <cell r="S72">
            <v>0</v>
          </cell>
          <cell r="T72">
            <v>4250657</v>
          </cell>
          <cell r="U72">
            <v>299155</v>
          </cell>
          <cell r="V72">
            <v>4549812</v>
          </cell>
          <cell r="W72">
            <v>0</v>
          </cell>
          <cell r="Z72">
            <v>0</v>
          </cell>
          <cell r="AA72">
            <v>0</v>
          </cell>
          <cell r="AB72">
            <v>4549812</v>
          </cell>
          <cell r="AI72">
            <v>0</v>
          </cell>
          <cell r="AM72">
            <v>0</v>
          </cell>
          <cell r="AN72">
            <v>0</v>
          </cell>
        </row>
        <row r="73">
          <cell r="A73">
            <v>3502</v>
          </cell>
          <cell r="B73" t="str">
            <v>BAYSTATE ACADEMY</v>
          </cell>
          <cell r="C73">
            <v>320</v>
          </cell>
          <cell r="D73" t="str">
            <v/>
          </cell>
          <cell r="E73">
            <v>0</v>
          </cell>
          <cell r="F73">
            <v>320</v>
          </cell>
          <cell r="H73">
            <v>3469180</v>
          </cell>
          <cell r="I73">
            <v>0</v>
          </cell>
          <cell r="J73">
            <v>285760</v>
          </cell>
          <cell r="K73">
            <v>3754940</v>
          </cell>
          <cell r="M73">
            <v>3502</v>
          </cell>
          <cell r="N73">
            <v>320</v>
          </cell>
          <cell r="Q73">
            <v>3469180</v>
          </cell>
          <cell r="R73">
            <v>0</v>
          </cell>
          <cell r="S73">
            <v>0</v>
          </cell>
          <cell r="T73">
            <v>3469180</v>
          </cell>
          <cell r="U73">
            <v>285760</v>
          </cell>
          <cell r="V73">
            <v>3754940</v>
          </cell>
          <cell r="W73">
            <v>0</v>
          </cell>
          <cell r="Z73">
            <v>0</v>
          </cell>
          <cell r="AA73">
            <v>0</v>
          </cell>
          <cell r="AB73">
            <v>3754940</v>
          </cell>
          <cell r="AI73">
            <v>0</v>
          </cell>
          <cell r="AM73">
            <v>0</v>
          </cell>
          <cell r="AN73">
            <v>0</v>
          </cell>
        </row>
        <row r="74">
          <cell r="A74">
            <v>3503</v>
          </cell>
          <cell r="B74" t="str">
            <v>LOWELL COLLEGIATE</v>
          </cell>
          <cell r="C74">
            <v>525</v>
          </cell>
          <cell r="D74" t="str">
            <v/>
          </cell>
          <cell r="E74">
            <v>0</v>
          </cell>
          <cell r="F74">
            <v>525</v>
          </cell>
          <cell r="H74">
            <v>5592393</v>
          </cell>
          <cell r="I74">
            <v>0</v>
          </cell>
          <cell r="J74">
            <v>468825</v>
          </cell>
          <cell r="K74">
            <v>6061218</v>
          </cell>
          <cell r="M74">
            <v>3503</v>
          </cell>
          <cell r="N74">
            <v>525</v>
          </cell>
          <cell r="Q74">
            <v>5592393</v>
          </cell>
          <cell r="R74">
            <v>0</v>
          </cell>
          <cell r="S74">
            <v>0</v>
          </cell>
          <cell r="T74">
            <v>5592393</v>
          </cell>
          <cell r="U74">
            <v>468825</v>
          </cell>
          <cell r="V74">
            <v>6061218</v>
          </cell>
          <cell r="W74">
            <v>0</v>
          </cell>
          <cell r="Z74">
            <v>0</v>
          </cell>
          <cell r="AA74">
            <v>0</v>
          </cell>
          <cell r="AB74">
            <v>6061218</v>
          </cell>
          <cell r="AI74">
            <v>0</v>
          </cell>
          <cell r="AM74">
            <v>0</v>
          </cell>
          <cell r="AN74">
            <v>0</v>
          </cell>
        </row>
        <row r="75">
          <cell r="A75">
            <v>3504</v>
          </cell>
          <cell r="B75" t="str">
            <v>CITY ON A HILL - DUDLEY SQUARE</v>
          </cell>
          <cell r="C75">
            <v>250</v>
          </cell>
          <cell r="D75" t="str">
            <v/>
          </cell>
          <cell r="E75">
            <v>0</v>
          </cell>
          <cell r="F75">
            <v>250</v>
          </cell>
          <cell r="H75">
            <v>3859285</v>
          </cell>
          <cell r="I75">
            <v>42483</v>
          </cell>
          <cell r="J75">
            <v>223250</v>
          </cell>
          <cell r="K75">
            <v>4125018</v>
          </cell>
          <cell r="M75">
            <v>3504</v>
          </cell>
          <cell r="N75">
            <v>250</v>
          </cell>
          <cell r="Q75">
            <v>3859285</v>
          </cell>
          <cell r="R75">
            <v>42483</v>
          </cell>
          <cell r="S75">
            <v>0</v>
          </cell>
          <cell r="T75">
            <v>3901768</v>
          </cell>
          <cell r="U75">
            <v>223250</v>
          </cell>
          <cell r="V75">
            <v>4125018</v>
          </cell>
          <cell r="W75">
            <v>0</v>
          </cell>
          <cell r="Z75">
            <v>0</v>
          </cell>
          <cell r="AA75">
            <v>0</v>
          </cell>
          <cell r="AB75">
            <v>4125018</v>
          </cell>
          <cell r="AI75">
            <v>0</v>
          </cell>
          <cell r="AM75">
            <v>0</v>
          </cell>
          <cell r="AN75">
            <v>0</v>
          </cell>
        </row>
        <row r="76">
          <cell r="A76">
            <v>3506</v>
          </cell>
          <cell r="B76" t="str">
            <v>PIONEER CS OF SCIENCE II</v>
          </cell>
          <cell r="C76">
            <v>300</v>
          </cell>
          <cell r="D76" t="str">
            <v/>
          </cell>
          <cell r="E76">
            <v>0</v>
          </cell>
          <cell r="F76">
            <v>300</v>
          </cell>
          <cell r="H76">
            <v>3467649</v>
          </cell>
          <cell r="I76">
            <v>11807</v>
          </cell>
          <cell r="J76">
            <v>267900</v>
          </cell>
          <cell r="K76">
            <v>3747356</v>
          </cell>
          <cell r="M76">
            <v>3506</v>
          </cell>
          <cell r="N76">
            <v>300</v>
          </cell>
          <cell r="Q76">
            <v>3467649</v>
          </cell>
          <cell r="R76">
            <v>11807</v>
          </cell>
          <cell r="S76">
            <v>0</v>
          </cell>
          <cell r="T76">
            <v>3479456</v>
          </cell>
          <cell r="U76">
            <v>267900</v>
          </cell>
          <cell r="V76">
            <v>3747356</v>
          </cell>
          <cell r="W76">
            <v>0</v>
          </cell>
          <cell r="Z76">
            <v>0</v>
          </cell>
          <cell r="AA76">
            <v>0</v>
          </cell>
          <cell r="AB76">
            <v>3747356</v>
          </cell>
          <cell r="AI76">
            <v>0</v>
          </cell>
          <cell r="AM76">
            <v>0</v>
          </cell>
          <cell r="AN76">
            <v>0</v>
          </cell>
        </row>
        <row r="77">
          <cell r="A77">
            <v>3507</v>
          </cell>
          <cell r="B77" t="str">
            <v>CITY ON A HILL NEW BEDFORD</v>
          </cell>
          <cell r="C77">
            <v>178</v>
          </cell>
          <cell r="D77" t="str">
            <v/>
          </cell>
          <cell r="E77">
            <v>0</v>
          </cell>
          <cell r="F77">
            <v>178</v>
          </cell>
          <cell r="H77">
            <v>2116480</v>
          </cell>
          <cell r="I77">
            <v>146650</v>
          </cell>
          <cell r="J77">
            <v>158954</v>
          </cell>
          <cell r="K77">
            <v>2422084</v>
          </cell>
          <cell r="M77">
            <v>3507</v>
          </cell>
          <cell r="N77">
            <v>178</v>
          </cell>
          <cell r="Q77">
            <v>2116480</v>
          </cell>
          <cell r="R77">
            <v>146650</v>
          </cell>
          <cell r="S77">
            <v>0</v>
          </cell>
          <cell r="T77">
            <v>2263130</v>
          </cell>
          <cell r="U77">
            <v>158954</v>
          </cell>
          <cell r="V77">
            <v>2422084</v>
          </cell>
          <cell r="W77">
            <v>0</v>
          </cell>
          <cell r="Z77">
            <v>0</v>
          </cell>
          <cell r="AA77">
            <v>0</v>
          </cell>
          <cell r="AB77">
            <v>2422084</v>
          </cell>
          <cell r="AI77">
            <v>0</v>
          </cell>
          <cell r="AM77">
            <v>0</v>
          </cell>
          <cell r="AN77">
            <v>0</v>
          </cell>
        </row>
        <row r="78">
          <cell r="A78">
            <v>3508</v>
          </cell>
          <cell r="B78" t="str">
            <v>PHOENIX CHARTER ACADEMY SPRINGFIELD</v>
          </cell>
          <cell r="C78">
            <v>190</v>
          </cell>
          <cell r="E78">
            <v>0</v>
          </cell>
          <cell r="F78">
            <v>190</v>
          </cell>
          <cell r="H78">
            <v>2285326</v>
          </cell>
          <cell r="I78">
            <v>0</v>
          </cell>
          <cell r="J78">
            <v>169670</v>
          </cell>
          <cell r="K78">
            <v>2454996</v>
          </cell>
          <cell r="M78">
            <v>3508</v>
          </cell>
          <cell r="N78">
            <v>190</v>
          </cell>
          <cell r="Q78">
            <v>2285326</v>
          </cell>
          <cell r="R78">
            <v>0</v>
          </cell>
          <cell r="S78">
            <v>0</v>
          </cell>
          <cell r="T78">
            <v>2285326</v>
          </cell>
          <cell r="U78">
            <v>169670</v>
          </cell>
          <cell r="V78">
            <v>2454996</v>
          </cell>
          <cell r="W78">
            <v>0</v>
          </cell>
          <cell r="Z78">
            <v>0</v>
          </cell>
          <cell r="AA78">
            <v>0</v>
          </cell>
          <cell r="AB78">
            <v>2454996</v>
          </cell>
          <cell r="AI78">
            <v>0</v>
          </cell>
          <cell r="AM78">
            <v>0</v>
          </cell>
          <cell r="AN78">
            <v>0</v>
          </cell>
        </row>
        <row r="79">
          <cell r="A79">
            <v>3509</v>
          </cell>
          <cell r="B79" t="str">
            <v>ARGOSY COLLEGIATE</v>
          </cell>
          <cell r="C79">
            <v>202</v>
          </cell>
          <cell r="D79" t="str">
            <v/>
          </cell>
          <cell r="E79">
            <v>0</v>
          </cell>
          <cell r="F79">
            <v>202</v>
          </cell>
          <cell r="H79">
            <v>2079630</v>
          </cell>
          <cell r="I79">
            <v>0</v>
          </cell>
          <cell r="J79">
            <v>180386</v>
          </cell>
          <cell r="K79">
            <v>2260016</v>
          </cell>
          <cell r="M79">
            <v>3509</v>
          </cell>
          <cell r="N79">
            <v>202</v>
          </cell>
          <cell r="Q79">
            <v>2079630</v>
          </cell>
          <cell r="R79">
            <v>0</v>
          </cell>
          <cell r="S79">
            <v>0</v>
          </cell>
          <cell r="T79">
            <v>2079630</v>
          </cell>
          <cell r="U79">
            <v>180386</v>
          </cell>
          <cell r="V79">
            <v>2260016</v>
          </cell>
          <cell r="W79">
            <v>0</v>
          </cell>
          <cell r="Z79">
            <v>0</v>
          </cell>
          <cell r="AA79">
            <v>0</v>
          </cell>
          <cell r="AB79">
            <v>2260016</v>
          </cell>
          <cell r="AI79">
            <v>0</v>
          </cell>
          <cell r="AM79">
            <v>0</v>
          </cell>
          <cell r="AN79">
            <v>0</v>
          </cell>
        </row>
        <row r="80">
          <cell r="A80">
            <v>3510</v>
          </cell>
          <cell r="B80" t="str">
            <v>SPRINGFIELD PREPARATORY</v>
          </cell>
          <cell r="C80">
            <v>108</v>
          </cell>
          <cell r="D80" t="str">
            <v/>
          </cell>
          <cell r="E80">
            <v>0</v>
          </cell>
          <cell r="F80">
            <v>108</v>
          </cell>
          <cell r="H80">
            <v>1288656</v>
          </cell>
          <cell r="I80">
            <v>0</v>
          </cell>
          <cell r="J80">
            <v>96444</v>
          </cell>
          <cell r="K80">
            <v>1385100</v>
          </cell>
          <cell r="M80">
            <v>3510</v>
          </cell>
          <cell r="N80">
            <v>108</v>
          </cell>
          <cell r="Q80">
            <v>1288656</v>
          </cell>
          <cell r="R80">
            <v>0</v>
          </cell>
          <cell r="S80">
            <v>0</v>
          </cell>
          <cell r="T80">
            <v>1288656</v>
          </cell>
          <cell r="U80">
            <v>96444</v>
          </cell>
          <cell r="V80">
            <v>1385100</v>
          </cell>
          <cell r="W80">
            <v>0</v>
          </cell>
          <cell r="Z80">
            <v>0</v>
          </cell>
          <cell r="AA80">
            <v>0</v>
          </cell>
          <cell r="AB80">
            <v>1385100</v>
          </cell>
          <cell r="AI80">
            <v>0</v>
          </cell>
          <cell r="AM80">
            <v>0</v>
          </cell>
          <cell r="AN80">
            <v>0</v>
          </cell>
        </row>
        <row r="81">
          <cell r="A81">
            <v>9999</v>
          </cell>
          <cell r="B81" t="str">
            <v>STATE TOTAL</v>
          </cell>
          <cell r="C81">
            <v>37070</v>
          </cell>
          <cell r="D81">
            <v>0</v>
          </cell>
          <cell r="E81">
            <v>0</v>
          </cell>
          <cell r="F81">
            <v>37070</v>
          </cell>
          <cell r="H81">
            <v>463539481.53611505</v>
          </cell>
          <cell r="I81">
            <v>2765517</v>
          </cell>
          <cell r="J81">
            <v>33103510</v>
          </cell>
          <cell r="K81">
            <v>499408508.53611499</v>
          </cell>
          <cell r="M81">
            <v>9999</v>
          </cell>
          <cell r="N81">
            <v>37070</v>
          </cell>
          <cell r="O81">
            <v>0</v>
          </cell>
          <cell r="P81">
            <v>0</v>
          </cell>
          <cell r="Q81">
            <v>463624493</v>
          </cell>
          <cell r="R81">
            <v>2765517</v>
          </cell>
          <cell r="S81">
            <v>85011.463884969475</v>
          </cell>
          <cell r="T81">
            <v>466304998.53611505</v>
          </cell>
          <cell r="U81">
            <v>33103510</v>
          </cell>
          <cell r="V81">
            <v>499408508.53611499</v>
          </cell>
          <cell r="W81">
            <v>0</v>
          </cell>
          <cell r="X81">
            <v>0</v>
          </cell>
          <cell r="Y81">
            <v>0</v>
          </cell>
          <cell r="Z81">
            <v>0</v>
          </cell>
          <cell r="AA81">
            <v>0</v>
          </cell>
          <cell r="AB81">
            <v>499408508.53611499</v>
          </cell>
          <cell r="AD81">
            <v>999</v>
          </cell>
          <cell r="AE81">
            <v>0</v>
          </cell>
          <cell r="AF81">
            <v>0</v>
          </cell>
          <cell r="AG81">
            <v>0</v>
          </cell>
          <cell r="AH81">
            <v>0</v>
          </cell>
          <cell r="AI81">
            <v>0</v>
          </cell>
          <cell r="AJ81">
            <v>0</v>
          </cell>
          <cell r="AK81">
            <v>0</v>
          </cell>
          <cell r="AL81">
            <v>0</v>
          </cell>
          <cell r="AM81">
            <v>0</v>
          </cell>
          <cell r="AN81">
            <v>0</v>
          </cell>
        </row>
      </sheetData>
      <sheetData sheetId="20">
        <row r="10">
          <cell r="A10">
            <v>409</v>
          </cell>
          <cell r="B10" t="str">
            <v>ALMA DEL MAR</v>
          </cell>
          <cell r="C10">
            <v>280</v>
          </cell>
          <cell r="D10">
            <v>3.9999999999999951</v>
          </cell>
          <cell r="E10">
            <v>0</v>
          </cell>
          <cell r="F10">
            <v>284</v>
          </cell>
          <cell r="H10">
            <v>3189604</v>
          </cell>
          <cell r="I10">
            <v>0</v>
          </cell>
          <cell r="J10">
            <v>249920</v>
          </cell>
          <cell r="K10">
            <v>3439524</v>
          </cell>
          <cell r="L10">
            <v>0</v>
          </cell>
          <cell r="M10">
            <v>409</v>
          </cell>
          <cell r="N10">
            <v>284</v>
          </cell>
          <cell r="O10">
            <v>3.9999999999999951</v>
          </cell>
          <cell r="P10">
            <v>0</v>
          </cell>
          <cell r="Q10">
            <v>3189604</v>
          </cell>
          <cell r="R10">
            <v>0</v>
          </cell>
          <cell r="S10">
            <v>0</v>
          </cell>
          <cell r="T10">
            <v>3189604</v>
          </cell>
          <cell r="U10">
            <v>249920</v>
          </cell>
          <cell r="V10">
            <v>3439524</v>
          </cell>
          <cell r="W10">
            <v>0</v>
          </cell>
          <cell r="X10">
            <v>0</v>
          </cell>
          <cell r="Y10">
            <v>0</v>
          </cell>
          <cell r="Z10">
            <v>0</v>
          </cell>
          <cell r="AA10">
            <v>0</v>
          </cell>
          <cell r="AB10">
            <v>3439524</v>
          </cell>
          <cell r="AI10">
            <v>0</v>
          </cell>
          <cell r="AM10">
            <v>0</v>
          </cell>
          <cell r="AN10">
            <v>0</v>
          </cell>
        </row>
        <row r="11">
          <cell r="A11">
            <v>410</v>
          </cell>
          <cell r="B11" t="str">
            <v>EXCEL ACADEMY</v>
          </cell>
          <cell r="C11">
            <v>794</v>
          </cell>
          <cell r="D11" t="str">
            <v/>
          </cell>
          <cell r="E11">
            <v>0</v>
          </cell>
          <cell r="F11">
            <v>785</v>
          </cell>
          <cell r="H11">
            <v>10314630</v>
          </cell>
          <cell r="I11">
            <v>0</v>
          </cell>
          <cell r="J11">
            <v>701005</v>
          </cell>
          <cell r="K11">
            <v>11015635</v>
          </cell>
          <cell r="L11">
            <v>0</v>
          </cell>
          <cell r="M11">
            <v>410</v>
          </cell>
          <cell r="N11">
            <v>785</v>
          </cell>
          <cell r="O11">
            <v>0</v>
          </cell>
          <cell r="P11">
            <v>0</v>
          </cell>
          <cell r="Q11">
            <v>10314630</v>
          </cell>
          <cell r="R11">
            <v>0</v>
          </cell>
          <cell r="S11">
            <v>0</v>
          </cell>
          <cell r="T11">
            <v>10314630</v>
          </cell>
          <cell r="U11">
            <v>701005</v>
          </cell>
          <cell r="V11">
            <v>11015635</v>
          </cell>
          <cell r="W11">
            <v>0</v>
          </cell>
          <cell r="X11">
            <v>0</v>
          </cell>
          <cell r="Y11">
            <v>0</v>
          </cell>
          <cell r="Z11">
            <v>0</v>
          </cell>
          <cell r="AA11">
            <v>0</v>
          </cell>
          <cell r="AB11">
            <v>11015635</v>
          </cell>
          <cell r="AI11">
            <v>0</v>
          </cell>
          <cell r="AM11">
            <v>0</v>
          </cell>
          <cell r="AN11">
            <v>0</v>
          </cell>
        </row>
        <row r="12">
          <cell r="A12">
            <v>412</v>
          </cell>
          <cell r="B12" t="str">
            <v>ACADEMY OF THE PACIFIC RIM</v>
          </cell>
          <cell r="C12">
            <v>540</v>
          </cell>
          <cell r="D12" t="str">
            <v/>
          </cell>
          <cell r="E12">
            <v>0</v>
          </cell>
          <cell r="F12">
            <v>524</v>
          </cell>
          <cell r="H12">
            <v>7389417</v>
          </cell>
          <cell r="I12">
            <v>0</v>
          </cell>
          <cell r="J12">
            <v>467932</v>
          </cell>
          <cell r="K12">
            <v>7857349</v>
          </cell>
          <cell r="L12">
            <v>0</v>
          </cell>
          <cell r="M12">
            <v>412</v>
          </cell>
          <cell r="N12">
            <v>524</v>
          </cell>
          <cell r="O12">
            <v>0</v>
          </cell>
          <cell r="P12">
            <v>0</v>
          </cell>
          <cell r="Q12">
            <v>7389417</v>
          </cell>
          <cell r="R12">
            <v>0</v>
          </cell>
          <cell r="S12">
            <v>0</v>
          </cell>
          <cell r="T12">
            <v>7389417</v>
          </cell>
          <cell r="U12">
            <v>467932</v>
          </cell>
          <cell r="V12">
            <v>7857349</v>
          </cell>
          <cell r="W12">
            <v>0</v>
          </cell>
          <cell r="X12">
            <v>0</v>
          </cell>
          <cell r="Y12">
            <v>0</v>
          </cell>
          <cell r="Z12">
            <v>0</v>
          </cell>
          <cell r="AA12">
            <v>0</v>
          </cell>
          <cell r="AB12">
            <v>7857349</v>
          </cell>
          <cell r="AI12">
            <v>0</v>
          </cell>
          <cell r="AM12">
            <v>0</v>
          </cell>
          <cell r="AN12">
            <v>0</v>
          </cell>
        </row>
        <row r="13">
          <cell r="A13">
            <v>413</v>
          </cell>
          <cell r="B13" t="str">
            <v>FOUR RIVERS</v>
          </cell>
          <cell r="C13">
            <v>220</v>
          </cell>
          <cell r="D13" t="str">
            <v/>
          </cell>
          <cell r="E13">
            <v>0</v>
          </cell>
          <cell r="F13">
            <v>217</v>
          </cell>
          <cell r="H13">
            <v>3077299</v>
          </cell>
          <cell r="I13">
            <v>0</v>
          </cell>
          <cell r="J13">
            <v>193781</v>
          </cell>
          <cell r="K13">
            <v>3271080</v>
          </cell>
          <cell r="L13">
            <v>0</v>
          </cell>
          <cell r="M13">
            <v>413</v>
          </cell>
          <cell r="N13">
            <v>217</v>
          </cell>
          <cell r="O13">
            <v>0</v>
          </cell>
          <cell r="P13">
            <v>0</v>
          </cell>
          <cell r="Q13">
            <v>3077299</v>
          </cell>
          <cell r="R13">
            <v>0</v>
          </cell>
          <cell r="S13">
            <v>0</v>
          </cell>
          <cell r="T13">
            <v>3077299</v>
          </cell>
          <cell r="U13">
            <v>193781</v>
          </cell>
          <cell r="V13">
            <v>3271080</v>
          </cell>
          <cell r="W13">
            <v>0</v>
          </cell>
          <cell r="X13">
            <v>0</v>
          </cell>
          <cell r="Y13">
            <v>0</v>
          </cell>
          <cell r="Z13">
            <v>0</v>
          </cell>
          <cell r="AA13">
            <v>0</v>
          </cell>
          <cell r="AB13">
            <v>3271080</v>
          </cell>
          <cell r="AI13">
            <v>0</v>
          </cell>
          <cell r="AM13">
            <v>0</v>
          </cell>
          <cell r="AN13">
            <v>0</v>
          </cell>
        </row>
        <row r="14">
          <cell r="A14">
            <v>414</v>
          </cell>
          <cell r="B14" t="str">
            <v>BERKSHIRE ARTS AND TECHNOLOGY</v>
          </cell>
          <cell r="C14">
            <v>363</v>
          </cell>
          <cell r="D14" t="str">
            <v/>
          </cell>
          <cell r="E14">
            <v>0</v>
          </cell>
          <cell r="F14">
            <v>353</v>
          </cell>
          <cell r="H14">
            <v>4475238</v>
          </cell>
          <cell r="I14">
            <v>0</v>
          </cell>
          <cell r="J14">
            <v>315229</v>
          </cell>
          <cell r="K14">
            <v>4790467</v>
          </cell>
          <cell r="L14">
            <v>0</v>
          </cell>
          <cell r="M14">
            <v>414</v>
          </cell>
          <cell r="N14">
            <v>353</v>
          </cell>
          <cell r="O14">
            <v>0</v>
          </cell>
          <cell r="P14">
            <v>0</v>
          </cell>
          <cell r="Q14">
            <v>4475238</v>
          </cell>
          <cell r="R14">
            <v>0</v>
          </cell>
          <cell r="S14">
            <v>0</v>
          </cell>
          <cell r="T14">
            <v>4475238</v>
          </cell>
          <cell r="U14">
            <v>315229</v>
          </cell>
          <cell r="V14">
            <v>4790467</v>
          </cell>
          <cell r="W14">
            <v>0</v>
          </cell>
          <cell r="X14">
            <v>0</v>
          </cell>
          <cell r="Y14">
            <v>0</v>
          </cell>
          <cell r="Z14">
            <v>0</v>
          </cell>
          <cell r="AA14">
            <v>0</v>
          </cell>
          <cell r="AB14">
            <v>4790467</v>
          </cell>
          <cell r="AI14">
            <v>0</v>
          </cell>
          <cell r="AM14">
            <v>0</v>
          </cell>
          <cell r="AN14">
            <v>0</v>
          </cell>
        </row>
        <row r="15">
          <cell r="A15">
            <v>416</v>
          </cell>
          <cell r="B15" t="str">
            <v>BOSTON PREPARATORY</v>
          </cell>
          <cell r="C15">
            <v>400</v>
          </cell>
          <cell r="D15">
            <v>15.000000000000039</v>
          </cell>
          <cell r="E15">
            <v>0</v>
          </cell>
          <cell r="F15">
            <v>415</v>
          </cell>
          <cell r="H15">
            <v>6029613</v>
          </cell>
          <cell r="I15">
            <v>0</v>
          </cell>
          <cell r="J15">
            <v>357315</v>
          </cell>
          <cell r="K15">
            <v>6386928</v>
          </cell>
          <cell r="L15">
            <v>0</v>
          </cell>
          <cell r="M15">
            <v>416</v>
          </cell>
          <cell r="N15">
            <v>415</v>
          </cell>
          <cell r="O15">
            <v>15.000000000000039</v>
          </cell>
          <cell r="P15">
            <v>0</v>
          </cell>
          <cell r="Q15">
            <v>6029613</v>
          </cell>
          <cell r="R15">
            <v>0</v>
          </cell>
          <cell r="S15">
            <v>0</v>
          </cell>
          <cell r="T15">
            <v>6029613</v>
          </cell>
          <cell r="U15">
            <v>357315</v>
          </cell>
          <cell r="V15">
            <v>6386928</v>
          </cell>
          <cell r="W15">
            <v>0</v>
          </cell>
          <cell r="X15">
            <v>0</v>
          </cell>
          <cell r="Y15">
            <v>0</v>
          </cell>
          <cell r="Z15">
            <v>0</v>
          </cell>
          <cell r="AA15">
            <v>0</v>
          </cell>
          <cell r="AB15">
            <v>6386928</v>
          </cell>
          <cell r="AI15">
            <v>0</v>
          </cell>
          <cell r="AM15">
            <v>0</v>
          </cell>
          <cell r="AN15">
            <v>0</v>
          </cell>
        </row>
        <row r="16">
          <cell r="A16">
            <v>417</v>
          </cell>
          <cell r="B16" t="str">
            <v>BRIDGE BOSTON</v>
          </cell>
          <cell r="C16">
            <v>231</v>
          </cell>
          <cell r="D16" t="str">
            <v/>
          </cell>
          <cell r="E16">
            <v>0</v>
          </cell>
          <cell r="F16">
            <v>222</v>
          </cell>
          <cell r="H16">
            <v>3619423</v>
          </cell>
          <cell r="I16">
            <v>0</v>
          </cell>
          <cell r="J16">
            <v>198246</v>
          </cell>
          <cell r="K16">
            <v>3817669</v>
          </cell>
          <cell r="L16">
            <v>0</v>
          </cell>
          <cell r="M16">
            <v>417</v>
          </cell>
          <cell r="N16">
            <v>222</v>
          </cell>
          <cell r="O16">
            <v>0</v>
          </cell>
          <cell r="P16">
            <v>0</v>
          </cell>
          <cell r="Q16">
            <v>3619423</v>
          </cell>
          <cell r="R16">
            <v>0</v>
          </cell>
          <cell r="S16">
            <v>0</v>
          </cell>
          <cell r="T16">
            <v>3619423</v>
          </cell>
          <cell r="U16">
            <v>198246</v>
          </cell>
          <cell r="V16">
            <v>3817669</v>
          </cell>
          <cell r="W16">
            <v>0</v>
          </cell>
          <cell r="X16">
            <v>0</v>
          </cell>
          <cell r="Y16">
            <v>0</v>
          </cell>
          <cell r="Z16">
            <v>0</v>
          </cell>
          <cell r="AA16">
            <v>0</v>
          </cell>
          <cell r="AB16">
            <v>3817669</v>
          </cell>
          <cell r="AI16">
            <v>0</v>
          </cell>
          <cell r="AM16">
            <v>0</v>
          </cell>
          <cell r="AN16">
            <v>0</v>
          </cell>
        </row>
        <row r="17">
          <cell r="A17">
            <v>418</v>
          </cell>
          <cell r="B17" t="str">
            <v>CHRISTA MCAULIFFE</v>
          </cell>
          <cell r="C17">
            <v>396</v>
          </cell>
          <cell r="D17">
            <v>6.0000000000000151</v>
          </cell>
          <cell r="E17">
            <v>0</v>
          </cell>
          <cell r="F17">
            <v>402</v>
          </cell>
          <cell r="H17">
            <v>5114047</v>
          </cell>
          <cell r="I17">
            <v>0</v>
          </cell>
          <cell r="J17">
            <v>353760</v>
          </cell>
          <cell r="K17">
            <v>5467807</v>
          </cell>
          <cell r="L17">
            <v>0</v>
          </cell>
          <cell r="M17">
            <v>418</v>
          </cell>
          <cell r="N17">
            <v>402</v>
          </cell>
          <cell r="O17">
            <v>6.0000000000000151</v>
          </cell>
          <cell r="P17">
            <v>0</v>
          </cell>
          <cell r="Q17">
            <v>5114047</v>
          </cell>
          <cell r="R17">
            <v>0</v>
          </cell>
          <cell r="S17">
            <v>0</v>
          </cell>
          <cell r="T17">
            <v>5114047</v>
          </cell>
          <cell r="U17">
            <v>353760</v>
          </cell>
          <cell r="V17">
            <v>5467807</v>
          </cell>
          <cell r="W17">
            <v>0</v>
          </cell>
          <cell r="X17">
            <v>0</v>
          </cell>
          <cell r="Y17">
            <v>0</v>
          </cell>
          <cell r="Z17">
            <v>0</v>
          </cell>
          <cell r="AA17">
            <v>0</v>
          </cell>
          <cell r="AB17">
            <v>5467807</v>
          </cell>
          <cell r="AI17">
            <v>0</v>
          </cell>
          <cell r="AM17">
            <v>0</v>
          </cell>
          <cell r="AN17">
            <v>0</v>
          </cell>
        </row>
        <row r="18">
          <cell r="A18">
            <v>419</v>
          </cell>
          <cell r="B18" t="str">
            <v>HELEN Y. DAVIS LEADERSHIP ACADEMY</v>
          </cell>
          <cell r="C18">
            <v>216</v>
          </cell>
          <cell r="D18">
            <v>0.99999999999999689</v>
          </cell>
          <cell r="E18">
            <v>0</v>
          </cell>
          <cell r="F18">
            <v>217</v>
          </cell>
          <cell r="H18">
            <v>3157551</v>
          </cell>
          <cell r="I18">
            <v>0</v>
          </cell>
          <cell r="J18">
            <v>192913</v>
          </cell>
          <cell r="K18">
            <v>3350464</v>
          </cell>
          <cell r="L18">
            <v>0</v>
          </cell>
          <cell r="M18">
            <v>419</v>
          </cell>
          <cell r="N18">
            <v>217</v>
          </cell>
          <cell r="O18">
            <v>0.99999999999999689</v>
          </cell>
          <cell r="P18">
            <v>0</v>
          </cell>
          <cell r="Q18">
            <v>3157551</v>
          </cell>
          <cell r="R18">
            <v>0</v>
          </cell>
          <cell r="S18">
            <v>0</v>
          </cell>
          <cell r="T18">
            <v>3157551</v>
          </cell>
          <cell r="U18">
            <v>192913</v>
          </cell>
          <cell r="V18">
            <v>3350464</v>
          </cell>
          <cell r="W18">
            <v>0</v>
          </cell>
          <cell r="X18">
            <v>0</v>
          </cell>
          <cell r="Y18">
            <v>0</v>
          </cell>
          <cell r="Z18">
            <v>0</v>
          </cell>
          <cell r="AA18">
            <v>0</v>
          </cell>
          <cell r="AB18">
            <v>3350464</v>
          </cell>
          <cell r="AI18">
            <v>0</v>
          </cell>
          <cell r="AM18">
            <v>0</v>
          </cell>
          <cell r="AN18">
            <v>0</v>
          </cell>
        </row>
        <row r="19">
          <cell r="A19">
            <v>420</v>
          </cell>
          <cell r="B19" t="str">
            <v>BENJAMIN BANNEKER</v>
          </cell>
          <cell r="C19">
            <v>350</v>
          </cell>
          <cell r="D19" t="str">
            <v/>
          </cell>
          <cell r="E19">
            <v>0</v>
          </cell>
          <cell r="F19">
            <v>349</v>
          </cell>
          <cell r="H19">
            <v>6302035</v>
          </cell>
          <cell r="I19">
            <v>0</v>
          </cell>
          <cell r="J19">
            <v>311657</v>
          </cell>
          <cell r="K19">
            <v>6613692</v>
          </cell>
          <cell r="L19">
            <v>0</v>
          </cell>
          <cell r="M19">
            <v>420</v>
          </cell>
          <cell r="N19">
            <v>349</v>
          </cell>
          <cell r="O19">
            <v>0</v>
          </cell>
          <cell r="P19">
            <v>0</v>
          </cell>
          <cell r="Q19">
            <v>6302035</v>
          </cell>
          <cell r="R19">
            <v>0</v>
          </cell>
          <cell r="S19">
            <v>0</v>
          </cell>
          <cell r="T19">
            <v>6302035</v>
          </cell>
          <cell r="U19">
            <v>311657</v>
          </cell>
          <cell r="V19">
            <v>6613692</v>
          </cell>
          <cell r="W19">
            <v>0</v>
          </cell>
          <cell r="X19">
            <v>0</v>
          </cell>
          <cell r="Y19">
            <v>0</v>
          </cell>
          <cell r="Z19">
            <v>0</v>
          </cell>
          <cell r="AA19">
            <v>0</v>
          </cell>
          <cell r="AB19">
            <v>6613692</v>
          </cell>
          <cell r="AI19">
            <v>0</v>
          </cell>
          <cell r="AM19">
            <v>0</v>
          </cell>
          <cell r="AN19">
            <v>0</v>
          </cell>
        </row>
        <row r="20">
          <cell r="A20">
            <v>426</v>
          </cell>
          <cell r="B20" t="str">
            <v>COMMUNITY DAY - GATEWAY</v>
          </cell>
          <cell r="C20">
            <v>240</v>
          </cell>
          <cell r="D20" t="str">
            <v/>
          </cell>
          <cell r="E20">
            <v>0</v>
          </cell>
          <cell r="F20">
            <v>240</v>
          </cell>
          <cell r="H20">
            <v>2987133</v>
          </cell>
          <cell r="I20">
            <v>0</v>
          </cell>
          <cell r="J20">
            <v>214320</v>
          </cell>
          <cell r="K20">
            <v>3201453</v>
          </cell>
          <cell r="L20">
            <v>0</v>
          </cell>
          <cell r="M20">
            <v>426</v>
          </cell>
          <cell r="N20">
            <v>240</v>
          </cell>
          <cell r="O20">
            <v>0</v>
          </cell>
          <cell r="P20">
            <v>0</v>
          </cell>
          <cell r="Q20">
            <v>2987133</v>
          </cell>
          <cell r="R20">
            <v>0</v>
          </cell>
          <cell r="S20">
            <v>0</v>
          </cell>
          <cell r="T20">
            <v>2987133</v>
          </cell>
          <cell r="U20">
            <v>214320</v>
          </cell>
          <cell r="V20">
            <v>3201453</v>
          </cell>
          <cell r="W20">
            <v>0</v>
          </cell>
          <cell r="X20">
            <v>0</v>
          </cell>
          <cell r="Y20">
            <v>0</v>
          </cell>
          <cell r="Z20">
            <v>0</v>
          </cell>
          <cell r="AA20">
            <v>0</v>
          </cell>
          <cell r="AB20">
            <v>3201453</v>
          </cell>
          <cell r="AI20">
            <v>0</v>
          </cell>
          <cell r="AM20">
            <v>0</v>
          </cell>
          <cell r="AN20">
            <v>0</v>
          </cell>
        </row>
        <row r="21">
          <cell r="A21">
            <v>428</v>
          </cell>
          <cell r="B21" t="str">
            <v>BROOKE ROSLINDALE</v>
          </cell>
          <cell r="C21">
            <v>510</v>
          </cell>
          <cell r="D21" t="str">
            <v/>
          </cell>
          <cell r="E21">
            <v>0</v>
          </cell>
          <cell r="F21">
            <v>510</v>
          </cell>
          <cell r="H21">
            <v>7314463</v>
          </cell>
          <cell r="I21">
            <v>0</v>
          </cell>
          <cell r="J21">
            <v>455430</v>
          </cell>
          <cell r="K21">
            <v>7769893</v>
          </cell>
          <cell r="L21">
            <v>0</v>
          </cell>
          <cell r="M21">
            <v>428</v>
          </cell>
          <cell r="N21">
            <v>510</v>
          </cell>
          <cell r="O21">
            <v>0</v>
          </cell>
          <cell r="P21">
            <v>0</v>
          </cell>
          <cell r="Q21">
            <v>7314463</v>
          </cell>
          <cell r="R21">
            <v>0</v>
          </cell>
          <cell r="S21">
            <v>0</v>
          </cell>
          <cell r="T21">
            <v>7314463</v>
          </cell>
          <cell r="U21">
            <v>455430</v>
          </cell>
          <cell r="V21">
            <v>7769893</v>
          </cell>
          <cell r="W21">
            <v>0</v>
          </cell>
          <cell r="X21">
            <v>0</v>
          </cell>
          <cell r="Y21">
            <v>0</v>
          </cell>
          <cell r="Z21">
            <v>0</v>
          </cell>
          <cell r="AA21">
            <v>0</v>
          </cell>
          <cell r="AB21">
            <v>7769893</v>
          </cell>
          <cell r="AI21">
            <v>0</v>
          </cell>
          <cell r="AM21">
            <v>0</v>
          </cell>
          <cell r="AN21">
            <v>0</v>
          </cell>
        </row>
        <row r="22">
          <cell r="A22">
            <v>429</v>
          </cell>
          <cell r="B22" t="str">
            <v>KIPP ACADEMY LYNN</v>
          </cell>
          <cell r="C22">
            <v>1017</v>
          </cell>
          <cell r="D22">
            <v>20.000000000000473</v>
          </cell>
          <cell r="E22">
            <v>0</v>
          </cell>
          <cell r="F22">
            <v>1037</v>
          </cell>
          <cell r="H22">
            <v>11966868</v>
          </cell>
          <cell r="I22">
            <v>0</v>
          </cell>
          <cell r="J22">
            <v>908412</v>
          </cell>
          <cell r="K22">
            <v>12875280</v>
          </cell>
          <cell r="L22">
            <v>0</v>
          </cell>
          <cell r="M22">
            <v>429</v>
          </cell>
          <cell r="N22">
            <v>1037</v>
          </cell>
          <cell r="O22">
            <v>20.000000000000473</v>
          </cell>
          <cell r="P22">
            <v>0</v>
          </cell>
          <cell r="Q22">
            <v>11966868</v>
          </cell>
          <cell r="R22">
            <v>0</v>
          </cell>
          <cell r="S22">
            <v>0</v>
          </cell>
          <cell r="T22">
            <v>11966868</v>
          </cell>
          <cell r="U22">
            <v>908412</v>
          </cell>
          <cell r="V22">
            <v>12875280</v>
          </cell>
          <cell r="W22">
            <v>0</v>
          </cell>
          <cell r="X22">
            <v>0</v>
          </cell>
          <cell r="Y22">
            <v>0</v>
          </cell>
          <cell r="Z22">
            <v>0</v>
          </cell>
          <cell r="AA22">
            <v>0</v>
          </cell>
          <cell r="AB22">
            <v>12875280</v>
          </cell>
          <cell r="AI22">
            <v>0</v>
          </cell>
          <cell r="AM22">
            <v>0</v>
          </cell>
          <cell r="AN22">
            <v>0</v>
          </cell>
        </row>
        <row r="23">
          <cell r="A23">
            <v>430</v>
          </cell>
          <cell r="B23" t="str">
            <v>ADVANCED MATH AND SCIENCE ACADEMY</v>
          </cell>
          <cell r="C23">
            <v>966</v>
          </cell>
          <cell r="D23">
            <v>22.999999999999503</v>
          </cell>
          <cell r="E23">
            <v>0</v>
          </cell>
          <cell r="F23">
            <v>989</v>
          </cell>
          <cell r="H23">
            <v>11565079</v>
          </cell>
          <cell r="I23">
            <v>0</v>
          </cell>
          <cell r="J23">
            <v>862408</v>
          </cell>
          <cell r="K23">
            <v>12427487</v>
          </cell>
          <cell r="L23">
            <v>0</v>
          </cell>
          <cell r="M23">
            <v>430</v>
          </cell>
          <cell r="N23">
            <v>989</v>
          </cell>
          <cell r="O23">
            <v>22.999999999999503</v>
          </cell>
          <cell r="P23">
            <v>0</v>
          </cell>
          <cell r="Q23">
            <v>11565079</v>
          </cell>
          <cell r="R23">
            <v>0</v>
          </cell>
          <cell r="S23">
            <v>0</v>
          </cell>
          <cell r="T23">
            <v>11565079</v>
          </cell>
          <cell r="U23">
            <v>862408</v>
          </cell>
          <cell r="V23">
            <v>12427487</v>
          </cell>
          <cell r="W23">
            <v>0</v>
          </cell>
          <cell r="X23">
            <v>0</v>
          </cell>
          <cell r="Y23">
            <v>0</v>
          </cell>
          <cell r="Z23">
            <v>0</v>
          </cell>
          <cell r="AA23">
            <v>0</v>
          </cell>
          <cell r="AB23">
            <v>12427487</v>
          </cell>
          <cell r="AI23">
            <v>0</v>
          </cell>
          <cell r="AM23">
            <v>0</v>
          </cell>
          <cell r="AN23">
            <v>0</v>
          </cell>
        </row>
        <row r="24">
          <cell r="A24">
            <v>431</v>
          </cell>
          <cell r="B24" t="str">
            <v>COMMUNITY DAY - R. KINGMAN WEBSTER</v>
          </cell>
          <cell r="C24">
            <v>240</v>
          </cell>
          <cell r="D24" t="str">
            <v/>
          </cell>
          <cell r="E24">
            <v>0</v>
          </cell>
          <cell r="F24">
            <v>240</v>
          </cell>
          <cell r="H24">
            <v>2797911</v>
          </cell>
          <cell r="I24">
            <v>0</v>
          </cell>
          <cell r="J24">
            <v>214320</v>
          </cell>
          <cell r="K24">
            <v>3012231</v>
          </cell>
          <cell r="L24">
            <v>0</v>
          </cell>
          <cell r="M24">
            <v>431</v>
          </cell>
          <cell r="N24">
            <v>240</v>
          </cell>
          <cell r="O24">
            <v>0</v>
          </cell>
          <cell r="P24">
            <v>0</v>
          </cell>
          <cell r="Q24">
            <v>2797911</v>
          </cell>
          <cell r="R24">
            <v>0</v>
          </cell>
          <cell r="S24">
            <v>0</v>
          </cell>
          <cell r="T24">
            <v>2797911</v>
          </cell>
          <cell r="U24">
            <v>214320</v>
          </cell>
          <cell r="V24">
            <v>3012231</v>
          </cell>
          <cell r="W24">
            <v>0</v>
          </cell>
          <cell r="X24">
            <v>0</v>
          </cell>
          <cell r="Y24">
            <v>0</v>
          </cell>
          <cell r="Z24">
            <v>0</v>
          </cell>
          <cell r="AA24">
            <v>0</v>
          </cell>
          <cell r="AB24">
            <v>3012231</v>
          </cell>
          <cell r="AI24">
            <v>0</v>
          </cell>
          <cell r="AM24">
            <v>0</v>
          </cell>
          <cell r="AN24">
            <v>0</v>
          </cell>
        </row>
        <row r="25">
          <cell r="A25">
            <v>432</v>
          </cell>
          <cell r="B25" t="str">
            <v>CAPE COD LIGHTHOUSE</v>
          </cell>
          <cell r="C25">
            <v>240</v>
          </cell>
          <cell r="D25" t="str">
            <v/>
          </cell>
          <cell r="E25">
            <v>0</v>
          </cell>
          <cell r="F25">
            <v>240</v>
          </cell>
          <cell r="H25">
            <v>3146906</v>
          </cell>
          <cell r="I25">
            <v>0</v>
          </cell>
          <cell r="J25">
            <v>214320</v>
          </cell>
          <cell r="K25">
            <v>3361226</v>
          </cell>
          <cell r="L25">
            <v>0</v>
          </cell>
          <cell r="M25">
            <v>432</v>
          </cell>
          <cell r="N25">
            <v>240</v>
          </cell>
          <cell r="O25">
            <v>0</v>
          </cell>
          <cell r="P25">
            <v>0</v>
          </cell>
          <cell r="Q25">
            <v>3146906</v>
          </cell>
          <cell r="R25">
            <v>0</v>
          </cell>
          <cell r="S25">
            <v>0</v>
          </cell>
          <cell r="T25">
            <v>3146906</v>
          </cell>
          <cell r="U25">
            <v>214320</v>
          </cell>
          <cell r="V25">
            <v>3361226</v>
          </cell>
          <cell r="W25">
            <v>0</v>
          </cell>
          <cell r="X25">
            <v>0</v>
          </cell>
          <cell r="Y25">
            <v>0</v>
          </cell>
          <cell r="Z25">
            <v>0</v>
          </cell>
          <cell r="AA25">
            <v>0</v>
          </cell>
          <cell r="AB25">
            <v>3361226</v>
          </cell>
          <cell r="AI25">
            <v>0</v>
          </cell>
          <cell r="AM25">
            <v>0</v>
          </cell>
          <cell r="AN25">
            <v>0</v>
          </cell>
        </row>
        <row r="26">
          <cell r="A26">
            <v>435</v>
          </cell>
          <cell r="B26" t="str">
            <v>INNOVATION ACADEMY</v>
          </cell>
          <cell r="C26">
            <v>795</v>
          </cell>
          <cell r="D26" t="str">
            <v/>
          </cell>
          <cell r="E26">
            <v>0</v>
          </cell>
          <cell r="F26">
            <v>792</v>
          </cell>
          <cell r="H26">
            <v>8893693</v>
          </cell>
          <cell r="I26">
            <v>0</v>
          </cell>
          <cell r="J26">
            <v>707256</v>
          </cell>
          <cell r="K26">
            <v>9600949</v>
          </cell>
          <cell r="L26">
            <v>0</v>
          </cell>
          <cell r="M26">
            <v>435</v>
          </cell>
          <cell r="N26">
            <v>792</v>
          </cell>
          <cell r="O26">
            <v>0</v>
          </cell>
          <cell r="P26">
            <v>0</v>
          </cell>
          <cell r="Q26">
            <v>8893693</v>
          </cell>
          <cell r="R26">
            <v>0</v>
          </cell>
          <cell r="S26">
            <v>0</v>
          </cell>
          <cell r="T26">
            <v>8893693</v>
          </cell>
          <cell r="U26">
            <v>707256</v>
          </cell>
          <cell r="V26">
            <v>9600949</v>
          </cell>
          <cell r="W26">
            <v>0</v>
          </cell>
          <cell r="X26">
            <v>0</v>
          </cell>
          <cell r="Y26">
            <v>0</v>
          </cell>
          <cell r="Z26">
            <v>0</v>
          </cell>
          <cell r="AA26">
            <v>0</v>
          </cell>
          <cell r="AB26">
            <v>9600949</v>
          </cell>
          <cell r="AI26">
            <v>0</v>
          </cell>
          <cell r="AM26">
            <v>0</v>
          </cell>
          <cell r="AN26">
            <v>0</v>
          </cell>
        </row>
        <row r="27">
          <cell r="A27">
            <v>436</v>
          </cell>
          <cell r="B27" t="str">
            <v>COMMUNITY CS OF CAMBRIDGE</v>
          </cell>
          <cell r="C27">
            <v>360</v>
          </cell>
          <cell r="D27">
            <v>49.000000000000291</v>
          </cell>
          <cell r="E27">
            <v>0</v>
          </cell>
          <cell r="F27">
            <v>409</v>
          </cell>
          <cell r="H27">
            <v>6376879</v>
          </cell>
          <cell r="I27">
            <v>0</v>
          </cell>
          <cell r="J27">
            <v>321474</v>
          </cell>
          <cell r="K27">
            <v>6698353</v>
          </cell>
          <cell r="L27">
            <v>0</v>
          </cell>
          <cell r="M27">
            <v>436</v>
          </cell>
          <cell r="N27">
            <v>409</v>
          </cell>
          <cell r="O27">
            <v>49.000000000000291</v>
          </cell>
          <cell r="P27">
            <v>0</v>
          </cell>
          <cell r="Q27">
            <v>6376879</v>
          </cell>
          <cell r="R27">
            <v>0</v>
          </cell>
          <cell r="S27">
            <v>0</v>
          </cell>
          <cell r="T27">
            <v>6376879</v>
          </cell>
          <cell r="U27">
            <v>321474</v>
          </cell>
          <cell r="V27">
            <v>6698353</v>
          </cell>
          <cell r="W27">
            <v>0</v>
          </cell>
          <cell r="X27">
            <v>0</v>
          </cell>
          <cell r="Y27">
            <v>0</v>
          </cell>
          <cell r="Z27">
            <v>0</v>
          </cell>
          <cell r="AA27">
            <v>0</v>
          </cell>
          <cell r="AB27">
            <v>6698353</v>
          </cell>
          <cell r="AI27">
            <v>0</v>
          </cell>
          <cell r="AM27">
            <v>0</v>
          </cell>
          <cell r="AN27">
            <v>0</v>
          </cell>
        </row>
        <row r="28">
          <cell r="A28">
            <v>437</v>
          </cell>
          <cell r="B28" t="str">
            <v>CITY ON A HILL - CIRCUIT ST</v>
          </cell>
          <cell r="C28">
            <v>280</v>
          </cell>
          <cell r="D28">
            <v>3.9999999999999951</v>
          </cell>
          <cell r="E28">
            <v>0</v>
          </cell>
          <cell r="F28">
            <v>284</v>
          </cell>
          <cell r="H28">
            <v>4519195</v>
          </cell>
          <cell r="I28">
            <v>0</v>
          </cell>
          <cell r="J28">
            <v>249920</v>
          </cell>
          <cell r="K28">
            <v>4769115</v>
          </cell>
          <cell r="L28">
            <v>0</v>
          </cell>
          <cell r="M28">
            <v>437</v>
          </cell>
          <cell r="N28">
            <v>284</v>
          </cell>
          <cell r="O28">
            <v>3.9999999999999951</v>
          </cell>
          <cell r="P28">
            <v>0</v>
          </cell>
          <cell r="Q28">
            <v>4519195</v>
          </cell>
          <cell r="R28">
            <v>0</v>
          </cell>
          <cell r="S28">
            <v>0</v>
          </cell>
          <cell r="T28">
            <v>4519195</v>
          </cell>
          <cell r="U28">
            <v>249920</v>
          </cell>
          <cell r="V28">
            <v>4769115</v>
          </cell>
          <cell r="W28">
            <v>0</v>
          </cell>
          <cell r="X28">
            <v>0</v>
          </cell>
          <cell r="Y28">
            <v>0</v>
          </cell>
          <cell r="Z28">
            <v>0</v>
          </cell>
          <cell r="AA28">
            <v>0</v>
          </cell>
          <cell r="AB28">
            <v>4769115</v>
          </cell>
          <cell r="AI28">
            <v>0</v>
          </cell>
          <cell r="AM28">
            <v>0</v>
          </cell>
          <cell r="AN28">
            <v>0</v>
          </cell>
        </row>
        <row r="29">
          <cell r="A29">
            <v>438</v>
          </cell>
          <cell r="B29" t="str">
            <v>CODMAN ACADEMY</v>
          </cell>
          <cell r="C29">
            <v>327</v>
          </cell>
          <cell r="D29" t="str">
            <v/>
          </cell>
          <cell r="E29">
            <v>0</v>
          </cell>
          <cell r="F29">
            <v>322</v>
          </cell>
          <cell r="H29">
            <v>4708603</v>
          </cell>
          <cell r="I29">
            <v>0</v>
          </cell>
          <cell r="J29">
            <v>287546</v>
          </cell>
          <cell r="K29">
            <v>4996149</v>
          </cell>
          <cell r="L29">
            <v>0</v>
          </cell>
          <cell r="M29">
            <v>438</v>
          </cell>
          <cell r="N29">
            <v>322</v>
          </cell>
          <cell r="O29">
            <v>0</v>
          </cell>
          <cell r="P29">
            <v>0</v>
          </cell>
          <cell r="Q29">
            <v>4708603</v>
          </cell>
          <cell r="R29">
            <v>0</v>
          </cell>
          <cell r="S29">
            <v>0</v>
          </cell>
          <cell r="T29">
            <v>4708603</v>
          </cell>
          <cell r="U29">
            <v>287546</v>
          </cell>
          <cell r="V29">
            <v>4996149</v>
          </cell>
          <cell r="W29">
            <v>0</v>
          </cell>
          <cell r="X29">
            <v>0</v>
          </cell>
          <cell r="Y29">
            <v>0</v>
          </cell>
          <cell r="Z29">
            <v>0</v>
          </cell>
          <cell r="AA29">
            <v>0</v>
          </cell>
          <cell r="AB29">
            <v>4996149</v>
          </cell>
          <cell r="AI29">
            <v>0</v>
          </cell>
          <cell r="AM29">
            <v>0</v>
          </cell>
          <cell r="AN29">
            <v>0</v>
          </cell>
        </row>
        <row r="30">
          <cell r="A30">
            <v>439</v>
          </cell>
          <cell r="B30" t="str">
            <v>CONSERVATORY LAB</v>
          </cell>
          <cell r="C30">
            <v>425</v>
          </cell>
          <cell r="D30" t="str">
            <v/>
          </cell>
          <cell r="E30">
            <v>0</v>
          </cell>
          <cell r="F30">
            <v>403</v>
          </cell>
          <cell r="H30">
            <v>5787557</v>
          </cell>
          <cell r="I30">
            <v>0</v>
          </cell>
          <cell r="J30">
            <v>359879</v>
          </cell>
          <cell r="K30">
            <v>6147436</v>
          </cell>
          <cell r="L30">
            <v>0</v>
          </cell>
          <cell r="M30">
            <v>439</v>
          </cell>
          <cell r="N30">
            <v>403</v>
          </cell>
          <cell r="O30">
            <v>0</v>
          </cell>
          <cell r="P30">
            <v>0</v>
          </cell>
          <cell r="Q30">
            <v>5787557</v>
          </cell>
          <cell r="R30">
            <v>0</v>
          </cell>
          <cell r="S30">
            <v>0</v>
          </cell>
          <cell r="T30">
            <v>5787557</v>
          </cell>
          <cell r="U30">
            <v>359879</v>
          </cell>
          <cell r="V30">
            <v>6147436</v>
          </cell>
          <cell r="W30">
            <v>0</v>
          </cell>
          <cell r="X30">
            <v>0</v>
          </cell>
          <cell r="Y30">
            <v>0</v>
          </cell>
          <cell r="Z30">
            <v>0</v>
          </cell>
          <cell r="AA30">
            <v>0</v>
          </cell>
          <cell r="AB30">
            <v>6147436</v>
          </cell>
          <cell r="AI30">
            <v>0</v>
          </cell>
          <cell r="AM30">
            <v>0</v>
          </cell>
          <cell r="AN30">
            <v>0</v>
          </cell>
        </row>
        <row r="31">
          <cell r="A31">
            <v>440</v>
          </cell>
          <cell r="B31" t="str">
            <v>COMMUNITY DAY - PROSPECT</v>
          </cell>
          <cell r="C31">
            <v>400</v>
          </cell>
          <cell r="D31" t="str">
            <v/>
          </cell>
          <cell r="E31">
            <v>0</v>
          </cell>
          <cell r="F31">
            <v>400</v>
          </cell>
          <cell r="H31">
            <v>4519720</v>
          </cell>
          <cell r="I31">
            <v>0</v>
          </cell>
          <cell r="J31">
            <v>357200</v>
          </cell>
          <cell r="K31">
            <v>4876920</v>
          </cell>
          <cell r="L31">
            <v>0</v>
          </cell>
          <cell r="M31">
            <v>440</v>
          </cell>
          <cell r="N31">
            <v>400</v>
          </cell>
          <cell r="O31">
            <v>0</v>
          </cell>
          <cell r="P31">
            <v>0</v>
          </cell>
          <cell r="Q31">
            <v>4519720</v>
          </cell>
          <cell r="R31">
            <v>0</v>
          </cell>
          <cell r="S31">
            <v>0</v>
          </cell>
          <cell r="T31">
            <v>4519720</v>
          </cell>
          <cell r="U31">
            <v>357200</v>
          </cell>
          <cell r="V31">
            <v>4876920</v>
          </cell>
          <cell r="W31">
            <v>0</v>
          </cell>
          <cell r="X31">
            <v>0</v>
          </cell>
          <cell r="Y31">
            <v>0</v>
          </cell>
          <cell r="Z31">
            <v>0</v>
          </cell>
          <cell r="AA31">
            <v>0</v>
          </cell>
          <cell r="AB31">
            <v>4876920</v>
          </cell>
          <cell r="AI31">
            <v>0</v>
          </cell>
          <cell r="AM31">
            <v>0</v>
          </cell>
          <cell r="AN31">
            <v>0</v>
          </cell>
        </row>
        <row r="32">
          <cell r="A32">
            <v>441</v>
          </cell>
          <cell r="B32" t="str">
            <v>SABIS INTERNATIONAL</v>
          </cell>
          <cell r="C32">
            <v>1574</v>
          </cell>
          <cell r="D32" t="str">
            <v/>
          </cell>
          <cell r="E32">
            <v>0</v>
          </cell>
          <cell r="F32">
            <v>1573</v>
          </cell>
          <cell r="H32">
            <v>16548464</v>
          </cell>
          <cell r="I32">
            <v>0</v>
          </cell>
          <cell r="J32">
            <v>1404689</v>
          </cell>
          <cell r="K32">
            <v>17953153</v>
          </cell>
          <cell r="L32">
            <v>0</v>
          </cell>
          <cell r="M32">
            <v>441</v>
          </cell>
          <cell r="N32">
            <v>1573</v>
          </cell>
          <cell r="O32">
            <v>0</v>
          </cell>
          <cell r="P32">
            <v>0</v>
          </cell>
          <cell r="Q32">
            <v>16548464</v>
          </cell>
          <cell r="R32">
            <v>0</v>
          </cell>
          <cell r="S32">
            <v>0</v>
          </cell>
          <cell r="T32">
            <v>16548464</v>
          </cell>
          <cell r="U32">
            <v>1404689</v>
          </cell>
          <cell r="V32">
            <v>17953153</v>
          </cell>
          <cell r="W32">
            <v>0</v>
          </cell>
          <cell r="X32">
            <v>0</v>
          </cell>
          <cell r="Y32">
            <v>0</v>
          </cell>
          <cell r="Z32">
            <v>0</v>
          </cell>
          <cell r="AA32">
            <v>0</v>
          </cell>
          <cell r="AB32">
            <v>17953153</v>
          </cell>
          <cell r="AI32">
            <v>0</v>
          </cell>
          <cell r="AM32">
            <v>0</v>
          </cell>
          <cell r="AN32">
            <v>0</v>
          </cell>
        </row>
        <row r="33">
          <cell r="A33">
            <v>443</v>
          </cell>
          <cell r="B33" t="str">
            <v>BROOKE MATTAPAN</v>
          </cell>
          <cell r="C33">
            <v>496</v>
          </cell>
          <cell r="D33" t="str">
            <v/>
          </cell>
          <cell r="E33">
            <v>0</v>
          </cell>
          <cell r="F33">
            <v>488</v>
          </cell>
          <cell r="H33">
            <v>7105314</v>
          </cell>
          <cell r="I33">
            <v>0</v>
          </cell>
          <cell r="J33">
            <v>435784</v>
          </cell>
          <cell r="K33">
            <v>7541098</v>
          </cell>
          <cell r="L33">
            <v>0</v>
          </cell>
          <cell r="M33">
            <v>443</v>
          </cell>
          <cell r="N33">
            <v>488</v>
          </cell>
          <cell r="O33">
            <v>0</v>
          </cell>
          <cell r="P33">
            <v>0</v>
          </cell>
          <cell r="Q33">
            <v>7105314</v>
          </cell>
          <cell r="R33">
            <v>0</v>
          </cell>
          <cell r="S33">
            <v>0</v>
          </cell>
          <cell r="T33">
            <v>7105314</v>
          </cell>
          <cell r="U33">
            <v>435784</v>
          </cell>
          <cell r="V33">
            <v>7541098</v>
          </cell>
          <cell r="W33">
            <v>0</v>
          </cell>
          <cell r="X33">
            <v>0</v>
          </cell>
          <cell r="Y33">
            <v>0</v>
          </cell>
          <cell r="Z33">
            <v>0</v>
          </cell>
          <cell r="AA33">
            <v>0</v>
          </cell>
          <cell r="AB33">
            <v>7541098</v>
          </cell>
          <cell r="AI33">
            <v>0</v>
          </cell>
          <cell r="AM33">
            <v>0</v>
          </cell>
          <cell r="AN33">
            <v>0</v>
          </cell>
        </row>
        <row r="34">
          <cell r="A34">
            <v>444</v>
          </cell>
          <cell r="B34" t="str">
            <v>NEIGHBORHOOD HOUSE</v>
          </cell>
          <cell r="C34">
            <v>400</v>
          </cell>
          <cell r="D34" t="str">
            <v/>
          </cell>
          <cell r="E34">
            <v>0</v>
          </cell>
          <cell r="F34">
            <v>395</v>
          </cell>
          <cell r="H34">
            <v>5519628</v>
          </cell>
          <cell r="I34">
            <v>0</v>
          </cell>
          <cell r="J34">
            <v>352735</v>
          </cell>
          <cell r="K34">
            <v>5872363</v>
          </cell>
          <cell r="L34">
            <v>0</v>
          </cell>
          <cell r="M34">
            <v>444</v>
          </cell>
          <cell r="N34">
            <v>395</v>
          </cell>
          <cell r="O34">
            <v>0</v>
          </cell>
          <cell r="P34">
            <v>0</v>
          </cell>
          <cell r="Q34">
            <v>5519628</v>
          </cell>
          <cell r="R34">
            <v>0</v>
          </cell>
          <cell r="S34">
            <v>0</v>
          </cell>
          <cell r="T34">
            <v>5519628</v>
          </cell>
          <cell r="U34">
            <v>352735</v>
          </cell>
          <cell r="V34">
            <v>5872363</v>
          </cell>
          <cell r="W34">
            <v>0</v>
          </cell>
          <cell r="X34">
            <v>0</v>
          </cell>
          <cell r="Y34">
            <v>0</v>
          </cell>
          <cell r="Z34">
            <v>0</v>
          </cell>
          <cell r="AA34">
            <v>0</v>
          </cell>
          <cell r="AB34">
            <v>5872363</v>
          </cell>
          <cell r="AI34">
            <v>0</v>
          </cell>
          <cell r="AM34">
            <v>0</v>
          </cell>
          <cell r="AN34">
            <v>0</v>
          </cell>
        </row>
        <row r="35">
          <cell r="A35">
            <v>445</v>
          </cell>
          <cell r="B35" t="str">
            <v>ABBY KELLEY FOSTER</v>
          </cell>
          <cell r="C35">
            <v>1426</v>
          </cell>
          <cell r="D35" t="str">
            <v/>
          </cell>
          <cell r="E35">
            <v>0</v>
          </cell>
          <cell r="F35">
            <v>1426</v>
          </cell>
          <cell r="H35">
            <v>15559929</v>
          </cell>
          <cell r="I35">
            <v>0</v>
          </cell>
          <cell r="J35">
            <v>1273418</v>
          </cell>
          <cell r="K35">
            <v>16833347</v>
          </cell>
          <cell r="L35">
            <v>0</v>
          </cell>
          <cell r="M35">
            <v>445</v>
          </cell>
          <cell r="N35">
            <v>1426</v>
          </cell>
          <cell r="O35">
            <v>0</v>
          </cell>
          <cell r="P35">
            <v>0</v>
          </cell>
          <cell r="Q35">
            <v>15559929</v>
          </cell>
          <cell r="R35">
            <v>0</v>
          </cell>
          <cell r="S35">
            <v>0</v>
          </cell>
          <cell r="T35">
            <v>15559929</v>
          </cell>
          <cell r="U35">
            <v>1273418</v>
          </cell>
          <cell r="V35">
            <v>16833347</v>
          </cell>
          <cell r="W35">
            <v>0</v>
          </cell>
          <cell r="X35">
            <v>0</v>
          </cell>
          <cell r="Y35">
            <v>0</v>
          </cell>
          <cell r="Z35">
            <v>0</v>
          </cell>
          <cell r="AA35">
            <v>0</v>
          </cell>
          <cell r="AB35">
            <v>16833347</v>
          </cell>
          <cell r="AI35">
            <v>0</v>
          </cell>
          <cell r="AM35">
            <v>0</v>
          </cell>
          <cell r="AN35">
            <v>0</v>
          </cell>
        </row>
        <row r="36">
          <cell r="A36">
            <v>446</v>
          </cell>
          <cell r="B36" t="str">
            <v>FOXBOROUGH REGIONAL</v>
          </cell>
          <cell r="C36">
            <v>1290</v>
          </cell>
          <cell r="D36" t="str">
            <v/>
          </cell>
          <cell r="E36">
            <v>0</v>
          </cell>
          <cell r="F36">
            <v>1255</v>
          </cell>
          <cell r="H36">
            <v>13793175</v>
          </cell>
          <cell r="I36">
            <v>0</v>
          </cell>
          <cell r="J36">
            <v>1120715</v>
          </cell>
          <cell r="K36">
            <v>14913890</v>
          </cell>
          <cell r="L36">
            <v>0</v>
          </cell>
          <cell r="M36">
            <v>446</v>
          </cell>
          <cell r="N36">
            <v>1255</v>
          </cell>
          <cell r="O36">
            <v>0</v>
          </cell>
          <cell r="P36">
            <v>0</v>
          </cell>
          <cell r="Q36">
            <v>13793175</v>
          </cell>
          <cell r="R36">
            <v>0</v>
          </cell>
          <cell r="S36">
            <v>0</v>
          </cell>
          <cell r="T36">
            <v>13793175</v>
          </cell>
          <cell r="U36">
            <v>1120715</v>
          </cell>
          <cell r="V36">
            <v>14913890</v>
          </cell>
          <cell r="W36">
            <v>0</v>
          </cell>
          <cell r="X36">
            <v>0</v>
          </cell>
          <cell r="Y36">
            <v>0</v>
          </cell>
          <cell r="Z36">
            <v>0</v>
          </cell>
          <cell r="AA36">
            <v>0</v>
          </cell>
          <cell r="AB36">
            <v>14913890</v>
          </cell>
          <cell r="AI36">
            <v>0</v>
          </cell>
          <cell r="AM36">
            <v>0</v>
          </cell>
          <cell r="AN36">
            <v>0</v>
          </cell>
        </row>
        <row r="37">
          <cell r="A37">
            <v>447</v>
          </cell>
          <cell r="B37" t="str">
            <v>BENJAMIN FRANKLIN CLASSICAL</v>
          </cell>
          <cell r="C37">
            <v>450</v>
          </cell>
          <cell r="D37" t="str">
            <v/>
          </cell>
          <cell r="E37">
            <v>0</v>
          </cell>
          <cell r="F37">
            <v>446</v>
          </cell>
          <cell r="H37">
            <v>4375477</v>
          </cell>
          <cell r="I37">
            <v>0</v>
          </cell>
          <cell r="J37">
            <v>398278</v>
          </cell>
          <cell r="K37">
            <v>4773755</v>
          </cell>
          <cell r="L37">
            <v>0</v>
          </cell>
          <cell r="M37">
            <v>447</v>
          </cell>
          <cell r="N37">
            <v>446</v>
          </cell>
          <cell r="O37">
            <v>0</v>
          </cell>
          <cell r="P37">
            <v>0</v>
          </cell>
          <cell r="Q37">
            <v>4375477</v>
          </cell>
          <cell r="R37">
            <v>0</v>
          </cell>
          <cell r="S37">
            <v>0</v>
          </cell>
          <cell r="T37">
            <v>4375477</v>
          </cell>
          <cell r="U37">
            <v>398278</v>
          </cell>
          <cell r="V37">
            <v>4773755</v>
          </cell>
          <cell r="W37">
            <v>0</v>
          </cell>
          <cell r="X37">
            <v>0</v>
          </cell>
          <cell r="Y37">
            <v>0</v>
          </cell>
          <cell r="Z37">
            <v>0</v>
          </cell>
          <cell r="AA37">
            <v>0</v>
          </cell>
          <cell r="AB37">
            <v>4773755</v>
          </cell>
          <cell r="AI37">
            <v>0</v>
          </cell>
          <cell r="AM37">
            <v>0</v>
          </cell>
          <cell r="AN37">
            <v>0</v>
          </cell>
        </row>
        <row r="38">
          <cell r="A38">
            <v>449</v>
          </cell>
          <cell r="B38" t="str">
            <v>BOSTON COLLEGIATE</v>
          </cell>
          <cell r="C38">
            <v>665</v>
          </cell>
          <cell r="D38">
            <v>20.000000000000096</v>
          </cell>
          <cell r="E38">
            <v>0</v>
          </cell>
          <cell r="F38">
            <v>685</v>
          </cell>
          <cell r="H38">
            <v>9094985</v>
          </cell>
          <cell r="I38">
            <v>0</v>
          </cell>
          <cell r="J38">
            <v>593895</v>
          </cell>
          <cell r="K38">
            <v>9688880</v>
          </cell>
          <cell r="L38">
            <v>0</v>
          </cell>
          <cell r="M38">
            <v>449</v>
          </cell>
          <cell r="N38">
            <v>685</v>
          </cell>
          <cell r="O38">
            <v>20.000000000000096</v>
          </cell>
          <cell r="P38">
            <v>0</v>
          </cell>
          <cell r="Q38">
            <v>9094985</v>
          </cell>
          <cell r="R38">
            <v>0</v>
          </cell>
          <cell r="S38">
            <v>0</v>
          </cell>
          <cell r="T38">
            <v>9094985</v>
          </cell>
          <cell r="U38">
            <v>593895</v>
          </cell>
          <cell r="V38">
            <v>9688880</v>
          </cell>
          <cell r="W38">
            <v>0</v>
          </cell>
          <cell r="X38">
            <v>0</v>
          </cell>
          <cell r="Y38">
            <v>0</v>
          </cell>
          <cell r="Z38">
            <v>0</v>
          </cell>
          <cell r="AA38">
            <v>0</v>
          </cell>
          <cell r="AB38">
            <v>9688880</v>
          </cell>
          <cell r="AI38">
            <v>0</v>
          </cell>
          <cell r="AM38">
            <v>0</v>
          </cell>
          <cell r="AN38">
            <v>0</v>
          </cell>
        </row>
        <row r="39">
          <cell r="A39">
            <v>450</v>
          </cell>
          <cell r="B39" t="str">
            <v>HILLTOWN COOPERATIVE</v>
          </cell>
          <cell r="C39">
            <v>213</v>
          </cell>
          <cell r="D39" t="str">
            <v/>
          </cell>
          <cell r="E39">
            <v>0</v>
          </cell>
          <cell r="F39">
            <v>211</v>
          </cell>
          <cell r="H39">
            <v>2400216</v>
          </cell>
          <cell r="I39">
            <v>0</v>
          </cell>
          <cell r="J39">
            <v>188423</v>
          </cell>
          <cell r="K39">
            <v>2588639</v>
          </cell>
          <cell r="L39">
            <v>0</v>
          </cell>
          <cell r="M39">
            <v>450</v>
          </cell>
          <cell r="N39">
            <v>211</v>
          </cell>
          <cell r="O39">
            <v>0</v>
          </cell>
          <cell r="P39">
            <v>0</v>
          </cell>
          <cell r="Q39">
            <v>2400216</v>
          </cell>
          <cell r="R39">
            <v>0</v>
          </cell>
          <cell r="S39">
            <v>0</v>
          </cell>
          <cell r="T39">
            <v>2400216</v>
          </cell>
          <cell r="U39">
            <v>188423</v>
          </cell>
          <cell r="V39">
            <v>2588639</v>
          </cell>
          <cell r="W39">
            <v>0</v>
          </cell>
          <cell r="X39">
            <v>0</v>
          </cell>
          <cell r="Y39">
            <v>0</v>
          </cell>
          <cell r="Z39">
            <v>0</v>
          </cell>
          <cell r="AA39">
            <v>0</v>
          </cell>
          <cell r="AB39">
            <v>2588639</v>
          </cell>
          <cell r="AI39">
            <v>0</v>
          </cell>
          <cell r="AM39">
            <v>0</v>
          </cell>
          <cell r="AN39">
            <v>0</v>
          </cell>
        </row>
        <row r="40">
          <cell r="A40">
            <v>453</v>
          </cell>
          <cell r="B40" t="str">
            <v>HOLYOKE COMMUNITY</v>
          </cell>
          <cell r="C40">
            <v>702</v>
          </cell>
          <cell r="D40">
            <v>2.0000000000000249</v>
          </cell>
          <cell r="E40">
            <v>0</v>
          </cell>
          <cell r="F40">
            <v>704</v>
          </cell>
          <cell r="H40">
            <v>7978764</v>
          </cell>
          <cell r="I40">
            <v>0</v>
          </cell>
          <cell r="J40">
            <v>626560</v>
          </cell>
          <cell r="K40">
            <v>8605324</v>
          </cell>
          <cell r="L40">
            <v>0</v>
          </cell>
          <cell r="M40">
            <v>453</v>
          </cell>
          <cell r="N40">
            <v>704</v>
          </cell>
          <cell r="O40">
            <v>2.0000000000000249</v>
          </cell>
          <cell r="P40">
            <v>0</v>
          </cell>
          <cell r="Q40">
            <v>7978764</v>
          </cell>
          <cell r="R40">
            <v>0</v>
          </cell>
          <cell r="S40">
            <v>0</v>
          </cell>
          <cell r="T40">
            <v>7978764</v>
          </cell>
          <cell r="U40">
            <v>626560</v>
          </cell>
          <cell r="V40">
            <v>8605324</v>
          </cell>
          <cell r="W40">
            <v>0</v>
          </cell>
          <cell r="X40">
            <v>0</v>
          </cell>
          <cell r="Y40">
            <v>0</v>
          </cell>
          <cell r="Z40">
            <v>0</v>
          </cell>
          <cell r="AA40">
            <v>0</v>
          </cell>
          <cell r="AB40">
            <v>8605324</v>
          </cell>
          <cell r="AI40">
            <v>0</v>
          </cell>
          <cell r="AM40">
            <v>0</v>
          </cell>
          <cell r="AN40">
            <v>0</v>
          </cell>
        </row>
        <row r="41">
          <cell r="A41">
            <v>454</v>
          </cell>
          <cell r="B41" t="str">
            <v>LAWRENCE FAMILY DEVELOPMENT</v>
          </cell>
          <cell r="C41">
            <v>700</v>
          </cell>
          <cell r="D41" t="str">
            <v/>
          </cell>
          <cell r="E41">
            <v>0</v>
          </cell>
          <cell r="F41">
            <v>700</v>
          </cell>
          <cell r="H41">
            <v>8207613</v>
          </cell>
          <cell r="I41">
            <v>0</v>
          </cell>
          <cell r="J41">
            <v>625100</v>
          </cell>
          <cell r="K41">
            <v>8832713</v>
          </cell>
          <cell r="L41">
            <v>0</v>
          </cell>
          <cell r="M41">
            <v>454</v>
          </cell>
          <cell r="N41">
            <v>700</v>
          </cell>
          <cell r="O41">
            <v>0</v>
          </cell>
          <cell r="P41">
            <v>0</v>
          </cell>
          <cell r="Q41">
            <v>8207613</v>
          </cell>
          <cell r="R41">
            <v>0</v>
          </cell>
          <cell r="S41">
            <v>0</v>
          </cell>
          <cell r="T41">
            <v>8207613</v>
          </cell>
          <cell r="U41">
            <v>625100</v>
          </cell>
          <cell r="V41">
            <v>8832713</v>
          </cell>
          <cell r="W41">
            <v>0</v>
          </cell>
          <cell r="X41">
            <v>0</v>
          </cell>
          <cell r="Y41">
            <v>0</v>
          </cell>
          <cell r="Z41">
            <v>0</v>
          </cell>
          <cell r="AA41">
            <v>0</v>
          </cell>
          <cell r="AB41">
            <v>8832713</v>
          </cell>
          <cell r="AI41">
            <v>0</v>
          </cell>
          <cell r="AM41">
            <v>0</v>
          </cell>
          <cell r="AN41">
            <v>0</v>
          </cell>
        </row>
        <row r="42">
          <cell r="A42">
            <v>455</v>
          </cell>
          <cell r="B42" t="str">
            <v>HILL VIEW MONTESSORI</v>
          </cell>
          <cell r="C42">
            <v>306</v>
          </cell>
          <cell r="D42" t="str">
            <v/>
          </cell>
          <cell r="E42">
            <v>0</v>
          </cell>
          <cell r="F42">
            <v>306</v>
          </cell>
          <cell r="H42">
            <v>2774706</v>
          </cell>
          <cell r="I42">
            <v>0</v>
          </cell>
          <cell r="J42">
            <v>273258</v>
          </cell>
          <cell r="K42">
            <v>3047964</v>
          </cell>
          <cell r="L42">
            <v>0</v>
          </cell>
          <cell r="M42">
            <v>455</v>
          </cell>
          <cell r="N42">
            <v>306</v>
          </cell>
          <cell r="O42">
            <v>0</v>
          </cell>
          <cell r="P42">
            <v>0</v>
          </cell>
          <cell r="Q42">
            <v>2774706</v>
          </cell>
          <cell r="R42">
            <v>0</v>
          </cell>
          <cell r="S42">
            <v>0</v>
          </cell>
          <cell r="T42">
            <v>2774706</v>
          </cell>
          <cell r="U42">
            <v>273258</v>
          </cell>
          <cell r="V42">
            <v>3047964</v>
          </cell>
          <cell r="W42">
            <v>0</v>
          </cell>
          <cell r="X42">
            <v>0</v>
          </cell>
          <cell r="Y42">
            <v>0</v>
          </cell>
          <cell r="Z42">
            <v>0</v>
          </cell>
          <cell r="AA42">
            <v>0</v>
          </cell>
          <cell r="AB42">
            <v>3047964</v>
          </cell>
          <cell r="AI42">
            <v>0</v>
          </cell>
          <cell r="AM42">
            <v>0</v>
          </cell>
          <cell r="AN42">
            <v>0</v>
          </cell>
        </row>
        <row r="43">
          <cell r="A43">
            <v>456</v>
          </cell>
          <cell r="B43" t="str">
            <v>LOWELL COMMUNITY</v>
          </cell>
          <cell r="C43">
            <v>800</v>
          </cell>
          <cell r="D43">
            <v>21.000000000000298</v>
          </cell>
          <cell r="E43">
            <v>0</v>
          </cell>
          <cell r="F43">
            <v>821</v>
          </cell>
          <cell r="H43">
            <v>9974024</v>
          </cell>
          <cell r="I43">
            <v>0</v>
          </cell>
          <cell r="J43">
            <v>714270</v>
          </cell>
          <cell r="K43">
            <v>10688294</v>
          </cell>
          <cell r="L43">
            <v>0</v>
          </cell>
          <cell r="M43">
            <v>456</v>
          </cell>
          <cell r="N43">
            <v>821</v>
          </cell>
          <cell r="O43">
            <v>21.000000000000298</v>
          </cell>
          <cell r="P43">
            <v>0</v>
          </cell>
          <cell r="Q43">
            <v>9974024</v>
          </cell>
          <cell r="R43">
            <v>0</v>
          </cell>
          <cell r="S43">
            <v>0</v>
          </cell>
          <cell r="T43">
            <v>9974024</v>
          </cell>
          <cell r="U43">
            <v>714270</v>
          </cell>
          <cell r="V43">
            <v>10688294</v>
          </cell>
          <cell r="W43">
            <v>0</v>
          </cell>
          <cell r="X43">
            <v>0</v>
          </cell>
          <cell r="Y43">
            <v>0</v>
          </cell>
          <cell r="Z43">
            <v>0</v>
          </cell>
          <cell r="AA43">
            <v>0</v>
          </cell>
          <cell r="AB43">
            <v>10688294</v>
          </cell>
          <cell r="AI43">
            <v>0</v>
          </cell>
          <cell r="AM43">
            <v>0</v>
          </cell>
          <cell r="AN43">
            <v>0</v>
          </cell>
        </row>
        <row r="44">
          <cell r="A44">
            <v>457</v>
          </cell>
          <cell r="B44" t="str">
            <v>BROOKE EAST BOSTON</v>
          </cell>
          <cell r="C44">
            <v>510</v>
          </cell>
          <cell r="D44" t="str">
            <v/>
          </cell>
          <cell r="E44">
            <v>0</v>
          </cell>
          <cell r="F44">
            <v>500</v>
          </cell>
          <cell r="H44">
            <v>6465737</v>
          </cell>
          <cell r="I44">
            <v>0</v>
          </cell>
          <cell r="J44">
            <v>446500</v>
          </cell>
          <cell r="K44">
            <v>6912237</v>
          </cell>
          <cell r="L44">
            <v>0</v>
          </cell>
          <cell r="M44">
            <v>457</v>
          </cell>
          <cell r="N44">
            <v>500</v>
          </cell>
          <cell r="O44">
            <v>0</v>
          </cell>
          <cell r="P44">
            <v>0</v>
          </cell>
          <cell r="Q44">
            <v>6465737</v>
          </cell>
          <cell r="R44">
            <v>0</v>
          </cell>
          <cell r="S44">
            <v>0</v>
          </cell>
          <cell r="T44">
            <v>6465737</v>
          </cell>
          <cell r="U44">
            <v>446500</v>
          </cell>
          <cell r="V44">
            <v>6912237</v>
          </cell>
          <cell r="W44">
            <v>0</v>
          </cell>
          <cell r="X44">
            <v>0</v>
          </cell>
          <cell r="Y44">
            <v>0</v>
          </cell>
          <cell r="Z44">
            <v>0</v>
          </cell>
          <cell r="AA44">
            <v>0</v>
          </cell>
          <cell r="AB44">
            <v>6912237</v>
          </cell>
          <cell r="AI44">
            <v>0</v>
          </cell>
          <cell r="AM44">
            <v>0</v>
          </cell>
          <cell r="AN44">
            <v>0</v>
          </cell>
        </row>
        <row r="45">
          <cell r="A45">
            <v>458</v>
          </cell>
          <cell r="B45" t="str">
            <v>LOWELL MIDDLESEX ACADEMY</v>
          </cell>
          <cell r="C45">
            <v>150</v>
          </cell>
          <cell r="D45" t="str">
            <v/>
          </cell>
          <cell r="E45">
            <v>0</v>
          </cell>
          <cell r="F45">
            <v>95</v>
          </cell>
          <cell r="H45">
            <v>1193963</v>
          </cell>
          <cell r="I45">
            <v>0</v>
          </cell>
          <cell r="J45">
            <v>84835</v>
          </cell>
          <cell r="K45">
            <v>1278798</v>
          </cell>
          <cell r="L45">
            <v>0</v>
          </cell>
          <cell r="M45">
            <v>458</v>
          </cell>
          <cell r="N45">
            <v>95</v>
          </cell>
          <cell r="O45">
            <v>0</v>
          </cell>
          <cell r="P45">
            <v>0</v>
          </cell>
          <cell r="Q45">
            <v>1193963</v>
          </cell>
          <cell r="R45">
            <v>0</v>
          </cell>
          <cell r="S45">
            <v>0</v>
          </cell>
          <cell r="T45">
            <v>1193963</v>
          </cell>
          <cell r="U45">
            <v>84835</v>
          </cell>
          <cell r="V45">
            <v>1278798</v>
          </cell>
          <cell r="W45">
            <v>0</v>
          </cell>
          <cell r="X45">
            <v>0</v>
          </cell>
          <cell r="Y45">
            <v>0</v>
          </cell>
          <cell r="Z45">
            <v>0</v>
          </cell>
          <cell r="AA45">
            <v>0</v>
          </cell>
          <cell r="AB45">
            <v>1278798</v>
          </cell>
          <cell r="AI45">
            <v>0</v>
          </cell>
          <cell r="AM45">
            <v>0</v>
          </cell>
          <cell r="AN45">
            <v>0</v>
          </cell>
        </row>
        <row r="46">
          <cell r="A46">
            <v>463</v>
          </cell>
          <cell r="B46" t="str">
            <v>KIPP ACADEMY BOSTON</v>
          </cell>
          <cell r="C46">
            <v>432</v>
          </cell>
          <cell r="D46" t="str">
            <v/>
          </cell>
          <cell r="E46">
            <v>0</v>
          </cell>
          <cell r="F46">
            <v>428</v>
          </cell>
          <cell r="H46">
            <v>6661050</v>
          </cell>
          <cell r="I46">
            <v>0</v>
          </cell>
          <cell r="J46">
            <v>382204</v>
          </cell>
          <cell r="K46">
            <v>7043254</v>
          </cell>
          <cell r="L46">
            <v>0</v>
          </cell>
          <cell r="M46">
            <v>463</v>
          </cell>
          <cell r="N46">
            <v>428</v>
          </cell>
          <cell r="O46">
            <v>0</v>
          </cell>
          <cell r="P46">
            <v>0</v>
          </cell>
          <cell r="Q46">
            <v>6661050</v>
          </cell>
          <cell r="R46">
            <v>0</v>
          </cell>
          <cell r="S46">
            <v>0</v>
          </cell>
          <cell r="T46">
            <v>6661050</v>
          </cell>
          <cell r="U46">
            <v>382204</v>
          </cell>
          <cell r="V46">
            <v>7043254</v>
          </cell>
          <cell r="W46">
            <v>0</v>
          </cell>
          <cell r="X46">
            <v>0</v>
          </cell>
          <cell r="Y46">
            <v>0</v>
          </cell>
          <cell r="Z46">
            <v>0</v>
          </cell>
          <cell r="AA46">
            <v>0</v>
          </cell>
          <cell r="AB46">
            <v>7043254</v>
          </cell>
          <cell r="AI46">
            <v>0</v>
          </cell>
          <cell r="AM46">
            <v>0</v>
          </cell>
          <cell r="AN46">
            <v>0</v>
          </cell>
        </row>
        <row r="47">
          <cell r="A47">
            <v>464</v>
          </cell>
          <cell r="B47" t="str">
            <v>MARBLEHEAD COMMUNITY</v>
          </cell>
          <cell r="C47">
            <v>230</v>
          </cell>
          <cell r="D47">
            <v>0.99999999999999689</v>
          </cell>
          <cell r="E47">
            <v>0</v>
          </cell>
          <cell r="F47">
            <v>231</v>
          </cell>
          <cell r="H47">
            <v>2603517</v>
          </cell>
          <cell r="I47">
            <v>0</v>
          </cell>
          <cell r="J47">
            <v>205359</v>
          </cell>
          <cell r="K47">
            <v>2808876</v>
          </cell>
          <cell r="L47">
            <v>0</v>
          </cell>
          <cell r="M47">
            <v>464</v>
          </cell>
          <cell r="N47">
            <v>231</v>
          </cell>
          <cell r="O47">
            <v>0.99999999999999689</v>
          </cell>
          <cell r="P47">
            <v>0</v>
          </cell>
          <cell r="Q47">
            <v>2603517</v>
          </cell>
          <cell r="R47">
            <v>0</v>
          </cell>
          <cell r="S47">
            <v>0</v>
          </cell>
          <cell r="T47">
            <v>2603517</v>
          </cell>
          <cell r="U47">
            <v>205359</v>
          </cell>
          <cell r="V47">
            <v>2808876</v>
          </cell>
          <cell r="W47">
            <v>0</v>
          </cell>
          <cell r="X47">
            <v>0</v>
          </cell>
          <cell r="Y47">
            <v>0</v>
          </cell>
          <cell r="Z47">
            <v>0</v>
          </cell>
          <cell r="AA47">
            <v>0</v>
          </cell>
          <cell r="AB47">
            <v>2808876</v>
          </cell>
          <cell r="AI47">
            <v>0</v>
          </cell>
          <cell r="AM47">
            <v>0</v>
          </cell>
          <cell r="AN47">
            <v>0</v>
          </cell>
        </row>
        <row r="48">
          <cell r="A48">
            <v>466</v>
          </cell>
          <cell r="B48" t="str">
            <v>MARTHA'S VINEYARD</v>
          </cell>
          <cell r="C48">
            <v>180</v>
          </cell>
          <cell r="D48" t="str">
            <v/>
          </cell>
          <cell r="E48">
            <v>0</v>
          </cell>
          <cell r="F48">
            <v>178</v>
          </cell>
          <cell r="H48">
            <v>3700169.52</v>
          </cell>
          <cell r="I48">
            <v>0</v>
          </cell>
          <cell r="J48">
            <v>158954</v>
          </cell>
          <cell r="K48">
            <v>3859123.52</v>
          </cell>
          <cell r="L48">
            <v>0</v>
          </cell>
          <cell r="M48">
            <v>466</v>
          </cell>
          <cell r="N48">
            <v>178</v>
          </cell>
          <cell r="O48">
            <v>0</v>
          </cell>
          <cell r="P48">
            <v>0</v>
          </cell>
          <cell r="Q48">
            <v>3987474</v>
          </cell>
          <cell r="R48">
            <v>0</v>
          </cell>
          <cell r="S48">
            <v>287304.47999999981</v>
          </cell>
          <cell r="T48">
            <v>3700169.5199999968</v>
          </cell>
          <cell r="U48">
            <v>158954</v>
          </cell>
          <cell r="V48">
            <v>3859123.5199999963</v>
          </cell>
          <cell r="W48">
            <v>0</v>
          </cell>
          <cell r="X48">
            <v>0</v>
          </cell>
          <cell r="Y48">
            <v>0</v>
          </cell>
          <cell r="Z48">
            <v>0</v>
          </cell>
          <cell r="AA48">
            <v>0</v>
          </cell>
          <cell r="AB48">
            <v>3859123.5199999963</v>
          </cell>
          <cell r="AI48">
            <v>0</v>
          </cell>
          <cell r="AM48">
            <v>0</v>
          </cell>
          <cell r="AN48">
            <v>0</v>
          </cell>
        </row>
        <row r="49">
          <cell r="A49">
            <v>469</v>
          </cell>
          <cell r="B49" t="str">
            <v>MATCH</v>
          </cell>
          <cell r="C49">
            <v>1055</v>
          </cell>
          <cell r="D49" t="str">
            <v/>
          </cell>
          <cell r="E49">
            <v>0</v>
          </cell>
          <cell r="F49">
            <v>1027</v>
          </cell>
          <cell r="H49">
            <v>16363718</v>
          </cell>
          <cell r="I49">
            <v>0</v>
          </cell>
          <cell r="J49">
            <v>917111</v>
          </cell>
          <cell r="K49">
            <v>17280829</v>
          </cell>
          <cell r="L49">
            <v>0</v>
          </cell>
          <cell r="M49">
            <v>469</v>
          </cell>
          <cell r="N49">
            <v>1027</v>
          </cell>
          <cell r="O49">
            <v>0</v>
          </cell>
          <cell r="P49">
            <v>0</v>
          </cell>
          <cell r="Q49">
            <v>16363718</v>
          </cell>
          <cell r="R49">
            <v>0</v>
          </cell>
          <cell r="S49">
            <v>0</v>
          </cell>
          <cell r="T49">
            <v>16363718</v>
          </cell>
          <cell r="U49">
            <v>917111</v>
          </cell>
          <cell r="V49">
            <v>17280829</v>
          </cell>
          <cell r="W49">
            <v>0</v>
          </cell>
          <cell r="X49">
            <v>0</v>
          </cell>
          <cell r="Y49">
            <v>0</v>
          </cell>
          <cell r="Z49">
            <v>0</v>
          </cell>
          <cell r="AA49">
            <v>0</v>
          </cell>
          <cell r="AB49">
            <v>17280829</v>
          </cell>
          <cell r="AI49">
            <v>0</v>
          </cell>
          <cell r="AM49">
            <v>0</v>
          </cell>
          <cell r="AN49">
            <v>0</v>
          </cell>
        </row>
        <row r="50">
          <cell r="A50">
            <v>470</v>
          </cell>
          <cell r="B50" t="str">
            <v>MYSTIC VALLEY REGIONAL</v>
          </cell>
          <cell r="C50">
            <v>1500</v>
          </cell>
          <cell r="D50" t="str">
            <v/>
          </cell>
          <cell r="E50">
            <v>0</v>
          </cell>
          <cell r="F50">
            <v>1489</v>
          </cell>
          <cell r="H50">
            <v>15719200</v>
          </cell>
          <cell r="I50">
            <v>0</v>
          </cell>
          <cell r="J50">
            <v>1329677</v>
          </cell>
          <cell r="K50">
            <v>17048877</v>
          </cell>
          <cell r="L50">
            <v>0</v>
          </cell>
          <cell r="M50">
            <v>470</v>
          </cell>
          <cell r="N50">
            <v>1489</v>
          </cell>
          <cell r="O50">
            <v>0</v>
          </cell>
          <cell r="P50">
            <v>0</v>
          </cell>
          <cell r="Q50">
            <v>15719200</v>
          </cell>
          <cell r="R50">
            <v>0</v>
          </cell>
          <cell r="S50">
            <v>0</v>
          </cell>
          <cell r="T50">
            <v>15719200</v>
          </cell>
          <cell r="U50">
            <v>1329677</v>
          </cell>
          <cell r="V50">
            <v>17048877</v>
          </cell>
          <cell r="W50">
            <v>0</v>
          </cell>
          <cell r="X50">
            <v>0</v>
          </cell>
          <cell r="Y50">
            <v>0</v>
          </cell>
          <cell r="Z50">
            <v>0</v>
          </cell>
          <cell r="AA50">
            <v>0</v>
          </cell>
          <cell r="AB50">
            <v>17048877</v>
          </cell>
          <cell r="AI50">
            <v>0</v>
          </cell>
          <cell r="AM50">
            <v>0</v>
          </cell>
          <cell r="AN50">
            <v>0</v>
          </cell>
        </row>
        <row r="51">
          <cell r="A51">
            <v>474</v>
          </cell>
          <cell r="B51" t="str">
            <v>SIZER SCHOOL, A NORTH CENTRAL CHARTER ESSENTIAL SCHOOL</v>
          </cell>
          <cell r="C51">
            <v>400</v>
          </cell>
          <cell r="D51" t="str">
            <v/>
          </cell>
          <cell r="E51">
            <v>0</v>
          </cell>
          <cell r="F51">
            <v>355</v>
          </cell>
          <cell r="H51">
            <v>3909955</v>
          </cell>
          <cell r="I51">
            <v>0</v>
          </cell>
          <cell r="J51">
            <v>317015</v>
          </cell>
          <cell r="K51">
            <v>4226970</v>
          </cell>
          <cell r="L51">
            <v>0</v>
          </cell>
          <cell r="M51">
            <v>474</v>
          </cell>
          <cell r="N51">
            <v>355</v>
          </cell>
          <cell r="O51">
            <v>0</v>
          </cell>
          <cell r="P51">
            <v>0</v>
          </cell>
          <cell r="Q51">
            <v>3909955</v>
          </cell>
          <cell r="R51">
            <v>0</v>
          </cell>
          <cell r="S51">
            <v>0</v>
          </cell>
          <cell r="T51">
            <v>3909955</v>
          </cell>
          <cell r="U51">
            <v>317015</v>
          </cell>
          <cell r="V51">
            <v>4226970</v>
          </cell>
          <cell r="W51">
            <v>0</v>
          </cell>
          <cell r="X51">
            <v>0</v>
          </cell>
          <cell r="Y51">
            <v>0</v>
          </cell>
          <cell r="Z51">
            <v>0</v>
          </cell>
          <cell r="AA51">
            <v>0</v>
          </cell>
          <cell r="AB51">
            <v>4226970</v>
          </cell>
          <cell r="AI51">
            <v>0</v>
          </cell>
          <cell r="AM51">
            <v>0</v>
          </cell>
          <cell r="AN51">
            <v>0</v>
          </cell>
        </row>
        <row r="52">
          <cell r="A52">
            <v>475</v>
          </cell>
          <cell r="B52" t="str">
            <v>DORCHESTER COLLEGIATE ACADEMY</v>
          </cell>
          <cell r="C52">
            <v>220</v>
          </cell>
          <cell r="D52" t="str">
            <v/>
          </cell>
          <cell r="E52">
            <v>0</v>
          </cell>
          <cell r="F52">
            <v>203</v>
          </cell>
          <cell r="H52">
            <v>3148079</v>
          </cell>
          <cell r="I52">
            <v>0</v>
          </cell>
          <cell r="J52">
            <v>181279</v>
          </cell>
          <cell r="K52">
            <v>3329358</v>
          </cell>
          <cell r="L52">
            <v>0</v>
          </cell>
          <cell r="M52">
            <v>475</v>
          </cell>
          <cell r="N52">
            <v>203</v>
          </cell>
          <cell r="O52">
            <v>0</v>
          </cell>
          <cell r="P52">
            <v>0</v>
          </cell>
          <cell r="Q52">
            <v>3148079</v>
          </cell>
          <cell r="R52">
            <v>0</v>
          </cell>
          <cell r="S52">
            <v>0</v>
          </cell>
          <cell r="T52">
            <v>3148079</v>
          </cell>
          <cell r="U52">
            <v>181279</v>
          </cell>
          <cell r="V52">
            <v>3329358</v>
          </cell>
          <cell r="W52">
            <v>0</v>
          </cell>
          <cell r="X52">
            <v>0</v>
          </cell>
          <cell r="Y52">
            <v>0</v>
          </cell>
          <cell r="Z52">
            <v>0</v>
          </cell>
          <cell r="AA52">
            <v>0</v>
          </cell>
          <cell r="AB52">
            <v>3329358</v>
          </cell>
          <cell r="AI52">
            <v>0</v>
          </cell>
          <cell r="AM52">
            <v>0</v>
          </cell>
          <cell r="AN52">
            <v>0</v>
          </cell>
        </row>
        <row r="53">
          <cell r="A53">
            <v>478</v>
          </cell>
          <cell r="B53" t="str">
            <v>FRANCIS W. PARKER CHARTER ESSENTIAL</v>
          </cell>
          <cell r="C53">
            <v>400</v>
          </cell>
          <cell r="D53" t="str">
            <v/>
          </cell>
          <cell r="E53">
            <v>0</v>
          </cell>
          <cell r="F53">
            <v>399</v>
          </cell>
          <cell r="H53">
            <v>4696740</v>
          </cell>
          <cell r="I53">
            <v>0</v>
          </cell>
          <cell r="J53">
            <v>356307</v>
          </cell>
          <cell r="K53">
            <v>5053047</v>
          </cell>
          <cell r="L53">
            <v>0</v>
          </cell>
          <cell r="M53">
            <v>478</v>
          </cell>
          <cell r="N53">
            <v>399</v>
          </cell>
          <cell r="O53">
            <v>0</v>
          </cell>
          <cell r="P53">
            <v>0</v>
          </cell>
          <cell r="Q53">
            <v>4696740</v>
          </cell>
          <cell r="R53">
            <v>0</v>
          </cell>
          <cell r="S53">
            <v>0</v>
          </cell>
          <cell r="T53">
            <v>4696740</v>
          </cell>
          <cell r="U53">
            <v>356307</v>
          </cell>
          <cell r="V53">
            <v>5053047</v>
          </cell>
          <cell r="W53">
            <v>0</v>
          </cell>
          <cell r="X53">
            <v>0</v>
          </cell>
          <cell r="Y53">
            <v>0</v>
          </cell>
          <cell r="Z53">
            <v>0</v>
          </cell>
          <cell r="AA53">
            <v>0</v>
          </cell>
          <cell r="AB53">
            <v>5053047</v>
          </cell>
          <cell r="AI53">
            <v>0</v>
          </cell>
          <cell r="AM53">
            <v>0</v>
          </cell>
          <cell r="AN53">
            <v>0</v>
          </cell>
        </row>
        <row r="54">
          <cell r="A54">
            <v>479</v>
          </cell>
          <cell r="B54" t="str">
            <v>PIONEER VALLEY PERFORMING ARTS</v>
          </cell>
          <cell r="C54">
            <v>400</v>
          </cell>
          <cell r="D54">
            <v>2.9999999999999867</v>
          </cell>
          <cell r="E54">
            <v>0</v>
          </cell>
          <cell r="F54">
            <v>403</v>
          </cell>
          <cell r="H54">
            <v>4976618</v>
          </cell>
          <cell r="I54">
            <v>0</v>
          </cell>
          <cell r="J54">
            <v>357058</v>
          </cell>
          <cell r="K54">
            <v>5333676</v>
          </cell>
          <cell r="L54">
            <v>0</v>
          </cell>
          <cell r="M54">
            <v>479</v>
          </cell>
          <cell r="N54">
            <v>403</v>
          </cell>
          <cell r="O54">
            <v>2.9999999999999867</v>
          </cell>
          <cell r="P54">
            <v>0</v>
          </cell>
          <cell r="Q54">
            <v>4976618</v>
          </cell>
          <cell r="R54">
            <v>0</v>
          </cell>
          <cell r="S54">
            <v>0</v>
          </cell>
          <cell r="T54">
            <v>4976618</v>
          </cell>
          <cell r="U54">
            <v>357058</v>
          </cell>
          <cell r="V54">
            <v>5333676</v>
          </cell>
          <cell r="W54">
            <v>0</v>
          </cell>
          <cell r="X54">
            <v>0</v>
          </cell>
          <cell r="Y54">
            <v>0</v>
          </cell>
          <cell r="Z54">
            <v>0</v>
          </cell>
          <cell r="AA54">
            <v>0</v>
          </cell>
          <cell r="AB54">
            <v>5333676</v>
          </cell>
          <cell r="AI54">
            <v>0</v>
          </cell>
          <cell r="AM54">
            <v>0</v>
          </cell>
          <cell r="AN54">
            <v>0</v>
          </cell>
        </row>
        <row r="55">
          <cell r="A55">
            <v>481</v>
          </cell>
          <cell r="B55" t="str">
            <v>BOSTON RENAISSANCE</v>
          </cell>
          <cell r="C55">
            <v>944</v>
          </cell>
          <cell r="D55">
            <v>6.0000000000000471</v>
          </cell>
          <cell r="E55">
            <v>0</v>
          </cell>
          <cell r="F55">
            <v>950</v>
          </cell>
          <cell r="H55">
            <v>13851429</v>
          </cell>
          <cell r="I55">
            <v>0</v>
          </cell>
          <cell r="J55">
            <v>842650</v>
          </cell>
          <cell r="K55">
            <v>14694079</v>
          </cell>
          <cell r="L55">
            <v>0</v>
          </cell>
          <cell r="M55">
            <v>481</v>
          </cell>
          <cell r="N55">
            <v>950</v>
          </cell>
          <cell r="O55">
            <v>6.0000000000000471</v>
          </cell>
          <cell r="P55">
            <v>0</v>
          </cell>
          <cell r="Q55">
            <v>13851429</v>
          </cell>
          <cell r="R55">
            <v>0</v>
          </cell>
          <cell r="S55">
            <v>0</v>
          </cell>
          <cell r="T55">
            <v>13851429</v>
          </cell>
          <cell r="U55">
            <v>842650</v>
          </cell>
          <cell r="V55">
            <v>14694079</v>
          </cell>
          <cell r="W55">
            <v>0</v>
          </cell>
          <cell r="X55">
            <v>0</v>
          </cell>
          <cell r="Y55">
            <v>0</v>
          </cell>
          <cell r="Z55">
            <v>0</v>
          </cell>
          <cell r="AA55">
            <v>0</v>
          </cell>
          <cell r="AB55">
            <v>14694079</v>
          </cell>
          <cell r="AI55">
            <v>0</v>
          </cell>
          <cell r="AM55">
            <v>0</v>
          </cell>
          <cell r="AN55">
            <v>0</v>
          </cell>
        </row>
        <row r="56">
          <cell r="A56">
            <v>482</v>
          </cell>
          <cell r="B56" t="str">
            <v>RIVER VALLEY</v>
          </cell>
          <cell r="C56">
            <v>288</v>
          </cell>
          <cell r="D56" t="str">
            <v/>
          </cell>
          <cell r="E56">
            <v>0</v>
          </cell>
          <cell r="F56">
            <v>288</v>
          </cell>
          <cell r="H56">
            <v>3323101</v>
          </cell>
          <cell r="I56">
            <v>0</v>
          </cell>
          <cell r="J56">
            <v>257184</v>
          </cell>
          <cell r="K56">
            <v>3580285</v>
          </cell>
          <cell r="L56">
            <v>0</v>
          </cell>
          <cell r="M56">
            <v>482</v>
          </cell>
          <cell r="N56">
            <v>288</v>
          </cell>
          <cell r="O56">
            <v>0</v>
          </cell>
          <cell r="P56">
            <v>0</v>
          </cell>
          <cell r="Q56">
            <v>3323101</v>
          </cell>
          <cell r="R56">
            <v>0</v>
          </cell>
          <cell r="S56">
            <v>0</v>
          </cell>
          <cell r="T56">
            <v>3323101</v>
          </cell>
          <cell r="U56">
            <v>257184</v>
          </cell>
          <cell r="V56">
            <v>3580285</v>
          </cell>
          <cell r="W56">
            <v>0</v>
          </cell>
          <cell r="X56">
            <v>0</v>
          </cell>
          <cell r="Y56">
            <v>0</v>
          </cell>
          <cell r="Z56">
            <v>0</v>
          </cell>
          <cell r="AA56">
            <v>0</v>
          </cell>
          <cell r="AB56">
            <v>3580285</v>
          </cell>
          <cell r="AI56">
            <v>0</v>
          </cell>
          <cell r="AM56">
            <v>0</v>
          </cell>
          <cell r="AN56">
            <v>0</v>
          </cell>
        </row>
        <row r="57">
          <cell r="A57">
            <v>483</v>
          </cell>
          <cell r="B57" t="str">
            <v>RISING TIDE</v>
          </cell>
          <cell r="C57">
            <v>700</v>
          </cell>
          <cell r="D57" t="str">
            <v/>
          </cell>
          <cell r="E57">
            <v>0</v>
          </cell>
          <cell r="F57">
            <v>631</v>
          </cell>
          <cell r="H57">
            <v>6895717</v>
          </cell>
          <cell r="I57">
            <v>0</v>
          </cell>
          <cell r="J57">
            <v>563483</v>
          </cell>
          <cell r="K57">
            <v>7459200</v>
          </cell>
          <cell r="L57">
            <v>0</v>
          </cell>
          <cell r="M57">
            <v>483</v>
          </cell>
          <cell r="N57">
            <v>631</v>
          </cell>
          <cell r="O57">
            <v>0</v>
          </cell>
          <cell r="P57">
            <v>0</v>
          </cell>
          <cell r="Q57">
            <v>6895717</v>
          </cell>
          <cell r="R57">
            <v>0</v>
          </cell>
          <cell r="S57">
            <v>0</v>
          </cell>
          <cell r="T57">
            <v>6895717</v>
          </cell>
          <cell r="U57">
            <v>563483</v>
          </cell>
          <cell r="V57">
            <v>7459200</v>
          </cell>
          <cell r="W57">
            <v>0</v>
          </cell>
          <cell r="X57">
            <v>0</v>
          </cell>
          <cell r="Y57">
            <v>0</v>
          </cell>
          <cell r="Z57">
            <v>0</v>
          </cell>
          <cell r="AA57">
            <v>0</v>
          </cell>
          <cell r="AB57">
            <v>7459200</v>
          </cell>
          <cell r="AI57">
            <v>0</v>
          </cell>
          <cell r="AM57">
            <v>0</v>
          </cell>
          <cell r="AN57">
            <v>0</v>
          </cell>
        </row>
        <row r="58">
          <cell r="A58">
            <v>484</v>
          </cell>
          <cell r="B58" t="str">
            <v>ROXBURY PREPARATORY</v>
          </cell>
          <cell r="C58">
            <v>1209</v>
          </cell>
          <cell r="D58" t="str">
            <v/>
          </cell>
          <cell r="E58">
            <v>0</v>
          </cell>
          <cell r="F58">
            <v>1144</v>
          </cell>
          <cell r="H58">
            <v>16935125</v>
          </cell>
          <cell r="I58">
            <v>0</v>
          </cell>
          <cell r="J58">
            <v>1021592</v>
          </cell>
          <cell r="K58">
            <v>17956717</v>
          </cell>
          <cell r="L58">
            <v>0</v>
          </cell>
          <cell r="M58">
            <v>484</v>
          </cell>
          <cell r="N58">
            <v>1144</v>
          </cell>
          <cell r="O58">
            <v>0</v>
          </cell>
          <cell r="P58">
            <v>0</v>
          </cell>
          <cell r="Q58">
            <v>16935125</v>
          </cell>
          <cell r="R58">
            <v>0</v>
          </cell>
          <cell r="S58">
            <v>0</v>
          </cell>
          <cell r="T58">
            <v>16935125</v>
          </cell>
          <cell r="U58">
            <v>1021592</v>
          </cell>
          <cell r="V58">
            <v>17956717</v>
          </cell>
          <cell r="W58">
            <v>0</v>
          </cell>
          <cell r="X58">
            <v>0</v>
          </cell>
          <cell r="Y58">
            <v>0</v>
          </cell>
          <cell r="Z58">
            <v>0</v>
          </cell>
          <cell r="AA58">
            <v>0</v>
          </cell>
          <cell r="AB58">
            <v>17956717</v>
          </cell>
          <cell r="AI58">
            <v>0</v>
          </cell>
          <cell r="AM58">
            <v>0</v>
          </cell>
          <cell r="AN58">
            <v>0</v>
          </cell>
        </row>
        <row r="59">
          <cell r="A59">
            <v>485</v>
          </cell>
          <cell r="B59" t="str">
            <v>SALEM ACADEMY</v>
          </cell>
          <cell r="C59">
            <v>434</v>
          </cell>
          <cell r="D59" t="str">
            <v/>
          </cell>
          <cell r="E59">
            <v>0</v>
          </cell>
          <cell r="F59">
            <v>419</v>
          </cell>
          <cell r="H59">
            <v>5386477</v>
          </cell>
          <cell r="I59">
            <v>0</v>
          </cell>
          <cell r="J59">
            <v>374167</v>
          </cell>
          <cell r="K59">
            <v>5760644</v>
          </cell>
          <cell r="L59">
            <v>0</v>
          </cell>
          <cell r="M59">
            <v>485</v>
          </cell>
          <cell r="N59">
            <v>419</v>
          </cell>
          <cell r="O59">
            <v>0</v>
          </cell>
          <cell r="P59">
            <v>0</v>
          </cell>
          <cell r="Q59">
            <v>5386477</v>
          </cell>
          <cell r="R59">
            <v>0</v>
          </cell>
          <cell r="S59">
            <v>0</v>
          </cell>
          <cell r="T59">
            <v>5386477</v>
          </cell>
          <cell r="U59">
            <v>374167</v>
          </cell>
          <cell r="V59">
            <v>5760644</v>
          </cell>
          <cell r="W59">
            <v>0</v>
          </cell>
          <cell r="X59">
            <v>0</v>
          </cell>
          <cell r="Y59">
            <v>0</v>
          </cell>
          <cell r="Z59">
            <v>0</v>
          </cell>
          <cell r="AA59">
            <v>0</v>
          </cell>
          <cell r="AB59">
            <v>5760644</v>
          </cell>
          <cell r="AI59">
            <v>0</v>
          </cell>
          <cell r="AM59">
            <v>0</v>
          </cell>
          <cell r="AN59">
            <v>0</v>
          </cell>
        </row>
        <row r="60">
          <cell r="A60">
            <v>486</v>
          </cell>
          <cell r="B60" t="str">
            <v>SEVEN HILLS</v>
          </cell>
          <cell r="C60">
            <v>666</v>
          </cell>
          <cell r="D60">
            <v>24.000000000000281</v>
          </cell>
          <cell r="E60">
            <v>0</v>
          </cell>
          <cell r="F60">
            <v>690</v>
          </cell>
          <cell r="H60">
            <v>7613469</v>
          </cell>
          <cell r="I60">
            <v>0</v>
          </cell>
          <cell r="J60">
            <v>594780</v>
          </cell>
          <cell r="K60">
            <v>8208249</v>
          </cell>
          <cell r="L60">
            <v>0</v>
          </cell>
          <cell r="M60">
            <v>486</v>
          </cell>
          <cell r="N60">
            <v>690</v>
          </cell>
          <cell r="O60">
            <v>24.000000000000281</v>
          </cell>
          <cell r="P60">
            <v>0</v>
          </cell>
          <cell r="Q60">
            <v>7613469</v>
          </cell>
          <cell r="R60">
            <v>0</v>
          </cell>
          <cell r="S60">
            <v>0</v>
          </cell>
          <cell r="T60">
            <v>7613469</v>
          </cell>
          <cell r="U60">
            <v>594780</v>
          </cell>
          <cell r="V60">
            <v>8208249</v>
          </cell>
          <cell r="W60">
            <v>0</v>
          </cell>
          <cell r="X60">
            <v>0</v>
          </cell>
          <cell r="Y60">
            <v>0</v>
          </cell>
          <cell r="Z60">
            <v>0</v>
          </cell>
          <cell r="AA60">
            <v>0</v>
          </cell>
          <cell r="AB60">
            <v>8208249</v>
          </cell>
          <cell r="AI60">
            <v>0</v>
          </cell>
          <cell r="AM60">
            <v>0</v>
          </cell>
          <cell r="AN60">
            <v>0</v>
          </cell>
        </row>
        <row r="61">
          <cell r="A61">
            <v>487</v>
          </cell>
          <cell r="B61" t="str">
            <v>PROSPECT HILL ACADEMY</v>
          </cell>
          <cell r="C61">
            <v>1179</v>
          </cell>
          <cell r="D61" t="str">
            <v/>
          </cell>
          <cell r="E61">
            <v>0</v>
          </cell>
          <cell r="F61">
            <v>1150</v>
          </cell>
          <cell r="H61">
            <v>18069237</v>
          </cell>
          <cell r="I61">
            <v>0</v>
          </cell>
          <cell r="J61">
            <v>1026950</v>
          </cell>
          <cell r="K61">
            <v>19096187</v>
          </cell>
          <cell r="L61">
            <v>0</v>
          </cell>
          <cell r="M61">
            <v>487</v>
          </cell>
          <cell r="N61">
            <v>1150</v>
          </cell>
          <cell r="O61">
            <v>0</v>
          </cell>
          <cell r="P61">
            <v>0</v>
          </cell>
          <cell r="Q61">
            <v>18069237</v>
          </cell>
          <cell r="R61">
            <v>0</v>
          </cell>
          <cell r="S61">
            <v>0</v>
          </cell>
          <cell r="T61">
            <v>18069237</v>
          </cell>
          <cell r="U61">
            <v>1026950</v>
          </cell>
          <cell r="V61">
            <v>19096187</v>
          </cell>
          <cell r="W61">
            <v>0</v>
          </cell>
          <cell r="X61">
            <v>0</v>
          </cell>
          <cell r="Y61">
            <v>0</v>
          </cell>
          <cell r="Z61">
            <v>0</v>
          </cell>
          <cell r="AA61">
            <v>0</v>
          </cell>
          <cell r="AB61">
            <v>19096187</v>
          </cell>
          <cell r="AI61">
            <v>0</v>
          </cell>
          <cell r="AM61">
            <v>0</v>
          </cell>
          <cell r="AN61">
            <v>0</v>
          </cell>
        </row>
        <row r="62">
          <cell r="A62">
            <v>488</v>
          </cell>
          <cell r="B62" t="str">
            <v>SOUTH SHORE</v>
          </cell>
          <cell r="C62">
            <v>606</v>
          </cell>
          <cell r="D62" t="str">
            <v/>
          </cell>
          <cell r="E62">
            <v>0</v>
          </cell>
          <cell r="F62">
            <v>597</v>
          </cell>
          <cell r="H62">
            <v>6988084</v>
          </cell>
          <cell r="I62">
            <v>0</v>
          </cell>
          <cell r="J62">
            <v>533121</v>
          </cell>
          <cell r="K62">
            <v>7521205</v>
          </cell>
          <cell r="L62">
            <v>0</v>
          </cell>
          <cell r="M62">
            <v>488</v>
          </cell>
          <cell r="N62">
            <v>597</v>
          </cell>
          <cell r="O62">
            <v>0</v>
          </cell>
          <cell r="P62">
            <v>0</v>
          </cell>
          <cell r="Q62">
            <v>6988084</v>
          </cell>
          <cell r="R62">
            <v>0</v>
          </cell>
          <cell r="S62">
            <v>0</v>
          </cell>
          <cell r="T62">
            <v>6988084</v>
          </cell>
          <cell r="U62">
            <v>533121</v>
          </cell>
          <cell r="V62">
            <v>7521205</v>
          </cell>
          <cell r="W62">
            <v>0</v>
          </cell>
          <cell r="X62">
            <v>0</v>
          </cell>
          <cell r="Y62">
            <v>0</v>
          </cell>
          <cell r="Z62">
            <v>0</v>
          </cell>
          <cell r="AA62">
            <v>0</v>
          </cell>
          <cell r="AB62">
            <v>7521205</v>
          </cell>
          <cell r="AI62">
            <v>0</v>
          </cell>
          <cell r="AM62">
            <v>0</v>
          </cell>
          <cell r="AN62">
            <v>0</v>
          </cell>
        </row>
        <row r="63">
          <cell r="A63">
            <v>489</v>
          </cell>
          <cell r="B63" t="str">
            <v>STURGIS</v>
          </cell>
          <cell r="C63">
            <v>800</v>
          </cell>
          <cell r="D63">
            <v>4.9999999999999378</v>
          </cell>
          <cell r="E63">
            <v>0</v>
          </cell>
          <cell r="F63">
            <v>805</v>
          </cell>
          <cell r="H63">
            <v>10763613</v>
          </cell>
          <cell r="I63">
            <v>0</v>
          </cell>
          <cell r="J63">
            <v>714035</v>
          </cell>
          <cell r="K63">
            <v>11477648</v>
          </cell>
          <cell r="L63">
            <v>0</v>
          </cell>
          <cell r="M63">
            <v>489</v>
          </cell>
          <cell r="N63">
            <v>805</v>
          </cell>
          <cell r="O63">
            <v>4.9999999999999378</v>
          </cell>
          <cell r="P63">
            <v>0</v>
          </cell>
          <cell r="Q63">
            <v>10763613</v>
          </cell>
          <cell r="R63">
            <v>0</v>
          </cell>
          <cell r="S63">
            <v>0</v>
          </cell>
          <cell r="T63">
            <v>10763613</v>
          </cell>
          <cell r="U63">
            <v>714035</v>
          </cell>
          <cell r="V63">
            <v>11477648</v>
          </cell>
          <cell r="W63">
            <v>0</v>
          </cell>
          <cell r="X63">
            <v>0</v>
          </cell>
          <cell r="Y63">
            <v>0</v>
          </cell>
          <cell r="Z63">
            <v>0</v>
          </cell>
          <cell r="AA63">
            <v>0</v>
          </cell>
          <cell r="AB63">
            <v>11477648</v>
          </cell>
          <cell r="AI63">
            <v>0</v>
          </cell>
          <cell r="AM63">
            <v>0</v>
          </cell>
          <cell r="AN63">
            <v>0</v>
          </cell>
        </row>
        <row r="64">
          <cell r="A64">
            <v>491</v>
          </cell>
          <cell r="B64" t="str">
            <v>ATLANTIS</v>
          </cell>
          <cell r="C64">
            <v>1071</v>
          </cell>
          <cell r="D64" t="str">
            <v/>
          </cell>
          <cell r="E64">
            <v>0</v>
          </cell>
          <cell r="F64">
            <v>1028</v>
          </cell>
          <cell r="H64">
            <v>10551109</v>
          </cell>
          <cell r="I64">
            <v>0</v>
          </cell>
          <cell r="J64">
            <v>918004</v>
          </cell>
          <cell r="K64">
            <v>11469113</v>
          </cell>
          <cell r="L64">
            <v>0</v>
          </cell>
          <cell r="M64">
            <v>491</v>
          </cell>
          <cell r="N64">
            <v>1028</v>
          </cell>
          <cell r="O64">
            <v>0</v>
          </cell>
          <cell r="P64">
            <v>0</v>
          </cell>
          <cell r="Q64">
            <v>10551109</v>
          </cell>
          <cell r="R64">
            <v>0</v>
          </cell>
          <cell r="S64">
            <v>0</v>
          </cell>
          <cell r="T64">
            <v>10551109</v>
          </cell>
          <cell r="U64">
            <v>918004</v>
          </cell>
          <cell r="V64">
            <v>11469113</v>
          </cell>
          <cell r="W64">
            <v>0</v>
          </cell>
          <cell r="X64">
            <v>0</v>
          </cell>
          <cell r="Y64">
            <v>0</v>
          </cell>
          <cell r="Z64">
            <v>0</v>
          </cell>
          <cell r="AA64">
            <v>0</v>
          </cell>
          <cell r="AB64">
            <v>11469113</v>
          </cell>
          <cell r="AI64">
            <v>0</v>
          </cell>
          <cell r="AM64">
            <v>0</v>
          </cell>
          <cell r="AN64">
            <v>0</v>
          </cell>
        </row>
        <row r="65">
          <cell r="A65">
            <v>492</v>
          </cell>
          <cell r="B65" t="str">
            <v>MARTIN LUTHER KING JR CS OF EXCELLENCE</v>
          </cell>
          <cell r="C65">
            <v>360</v>
          </cell>
          <cell r="D65">
            <v>5.999999999999952</v>
          </cell>
          <cell r="E65">
            <v>0</v>
          </cell>
          <cell r="F65">
            <v>366</v>
          </cell>
          <cell r="H65">
            <v>4104910</v>
          </cell>
          <cell r="I65">
            <v>0</v>
          </cell>
          <cell r="J65">
            <v>321348</v>
          </cell>
          <cell r="K65">
            <v>4426258</v>
          </cell>
          <cell r="L65">
            <v>0</v>
          </cell>
          <cell r="M65">
            <v>492</v>
          </cell>
          <cell r="N65">
            <v>366</v>
          </cell>
          <cell r="O65">
            <v>5.999999999999952</v>
          </cell>
          <cell r="P65">
            <v>0</v>
          </cell>
          <cell r="Q65">
            <v>4104910</v>
          </cell>
          <cell r="R65">
            <v>0</v>
          </cell>
          <cell r="S65">
            <v>0</v>
          </cell>
          <cell r="T65">
            <v>4104910</v>
          </cell>
          <cell r="U65">
            <v>321348</v>
          </cell>
          <cell r="V65">
            <v>4426258</v>
          </cell>
          <cell r="W65">
            <v>0</v>
          </cell>
          <cell r="X65">
            <v>0</v>
          </cell>
          <cell r="Y65">
            <v>0</v>
          </cell>
          <cell r="Z65">
            <v>0</v>
          </cell>
          <cell r="AA65">
            <v>0</v>
          </cell>
          <cell r="AB65">
            <v>4426258</v>
          </cell>
          <cell r="AI65">
            <v>0</v>
          </cell>
          <cell r="AM65">
            <v>0</v>
          </cell>
          <cell r="AN65">
            <v>0</v>
          </cell>
        </row>
        <row r="66">
          <cell r="A66">
            <v>493</v>
          </cell>
          <cell r="B66" t="str">
            <v>PHOENIX CHARTER ACADEMY</v>
          </cell>
          <cell r="C66">
            <v>215</v>
          </cell>
          <cell r="D66" t="str">
            <v/>
          </cell>
          <cell r="E66">
            <v>0</v>
          </cell>
          <cell r="F66">
            <v>155</v>
          </cell>
          <cell r="H66">
            <v>2112102</v>
          </cell>
          <cell r="I66">
            <v>0</v>
          </cell>
          <cell r="J66">
            <v>138415</v>
          </cell>
          <cell r="K66">
            <v>2250517</v>
          </cell>
          <cell r="L66">
            <v>0</v>
          </cell>
          <cell r="M66">
            <v>493</v>
          </cell>
          <cell r="N66">
            <v>155</v>
          </cell>
          <cell r="O66">
            <v>0</v>
          </cell>
          <cell r="P66">
            <v>0</v>
          </cell>
          <cell r="Q66">
            <v>2112102</v>
          </cell>
          <cell r="R66">
            <v>0</v>
          </cell>
          <cell r="S66">
            <v>0</v>
          </cell>
          <cell r="T66">
            <v>2112102</v>
          </cell>
          <cell r="U66">
            <v>138415</v>
          </cell>
          <cell r="V66">
            <v>2250517</v>
          </cell>
          <cell r="W66">
            <v>0</v>
          </cell>
          <cell r="X66">
            <v>0</v>
          </cell>
          <cell r="Y66">
            <v>0</v>
          </cell>
          <cell r="Z66">
            <v>0</v>
          </cell>
          <cell r="AA66">
            <v>0</v>
          </cell>
          <cell r="AB66">
            <v>2250517</v>
          </cell>
          <cell r="AI66">
            <v>0</v>
          </cell>
          <cell r="AM66">
            <v>0</v>
          </cell>
          <cell r="AN66">
            <v>0</v>
          </cell>
        </row>
        <row r="67">
          <cell r="A67">
            <v>494</v>
          </cell>
          <cell r="B67" t="str">
            <v>PIONEER CS OF SCIENCE</v>
          </cell>
          <cell r="C67">
            <v>360</v>
          </cell>
          <cell r="D67" t="str">
            <v/>
          </cell>
          <cell r="E67">
            <v>0</v>
          </cell>
          <cell r="F67">
            <v>357</v>
          </cell>
          <cell r="H67">
            <v>4300711</v>
          </cell>
          <cell r="I67">
            <v>0</v>
          </cell>
          <cell r="J67">
            <v>318801</v>
          </cell>
          <cell r="K67">
            <v>4619512</v>
          </cell>
          <cell r="L67">
            <v>0</v>
          </cell>
          <cell r="M67">
            <v>494</v>
          </cell>
          <cell r="N67">
            <v>357</v>
          </cell>
          <cell r="O67">
            <v>0</v>
          </cell>
          <cell r="P67">
            <v>0</v>
          </cell>
          <cell r="Q67">
            <v>4300711</v>
          </cell>
          <cell r="R67">
            <v>0</v>
          </cell>
          <cell r="S67">
            <v>0</v>
          </cell>
          <cell r="T67">
            <v>4300711</v>
          </cell>
          <cell r="U67">
            <v>318801</v>
          </cell>
          <cell r="V67">
            <v>4619512</v>
          </cell>
          <cell r="W67">
            <v>0</v>
          </cell>
          <cell r="X67">
            <v>0</v>
          </cell>
          <cell r="Y67">
            <v>0</v>
          </cell>
          <cell r="Z67">
            <v>0</v>
          </cell>
          <cell r="AA67">
            <v>0</v>
          </cell>
          <cell r="AB67">
            <v>4619512</v>
          </cell>
          <cell r="AI67">
            <v>0</v>
          </cell>
          <cell r="AM67">
            <v>0</v>
          </cell>
          <cell r="AN67">
            <v>0</v>
          </cell>
        </row>
        <row r="68">
          <cell r="A68">
            <v>496</v>
          </cell>
          <cell r="B68" t="str">
            <v>GLOBAL LEARNING</v>
          </cell>
          <cell r="C68">
            <v>500</v>
          </cell>
          <cell r="D68">
            <v>7.9999999999999867</v>
          </cell>
          <cell r="E68">
            <v>0</v>
          </cell>
          <cell r="F68">
            <v>508</v>
          </cell>
          <cell r="H68">
            <v>5487786</v>
          </cell>
          <cell r="I68">
            <v>0</v>
          </cell>
          <cell r="J68">
            <v>446532</v>
          </cell>
          <cell r="K68">
            <v>5934318</v>
          </cell>
          <cell r="L68">
            <v>0</v>
          </cell>
          <cell r="M68">
            <v>496</v>
          </cell>
          <cell r="N68">
            <v>508</v>
          </cell>
          <cell r="O68">
            <v>7.9999999999999867</v>
          </cell>
          <cell r="P68">
            <v>0</v>
          </cell>
          <cell r="Q68">
            <v>5487786</v>
          </cell>
          <cell r="R68">
            <v>0</v>
          </cell>
          <cell r="S68">
            <v>0</v>
          </cell>
          <cell r="T68">
            <v>5487786</v>
          </cell>
          <cell r="U68">
            <v>446532</v>
          </cell>
          <cell r="V68">
            <v>5934318</v>
          </cell>
          <cell r="W68">
            <v>0</v>
          </cell>
          <cell r="X68">
            <v>0</v>
          </cell>
          <cell r="Y68">
            <v>0</v>
          </cell>
          <cell r="Z68">
            <v>0</v>
          </cell>
          <cell r="AA68">
            <v>0</v>
          </cell>
          <cell r="AB68">
            <v>5934318</v>
          </cell>
          <cell r="AI68">
            <v>0</v>
          </cell>
          <cell r="AM68">
            <v>0</v>
          </cell>
          <cell r="AN68">
            <v>0</v>
          </cell>
        </row>
        <row r="69">
          <cell r="A69">
            <v>497</v>
          </cell>
          <cell r="B69" t="str">
            <v>PIONEER VALLEY CHINESE IMMERSION</v>
          </cell>
          <cell r="C69">
            <v>483</v>
          </cell>
          <cell r="D69" t="str">
            <v/>
          </cell>
          <cell r="E69">
            <v>0</v>
          </cell>
          <cell r="F69">
            <v>439</v>
          </cell>
          <cell r="H69">
            <v>5437414</v>
          </cell>
          <cell r="I69">
            <v>0</v>
          </cell>
          <cell r="J69">
            <v>392027</v>
          </cell>
          <cell r="K69">
            <v>5829441</v>
          </cell>
          <cell r="L69">
            <v>0</v>
          </cell>
          <cell r="M69">
            <v>497</v>
          </cell>
          <cell r="N69">
            <v>439</v>
          </cell>
          <cell r="O69">
            <v>0</v>
          </cell>
          <cell r="P69">
            <v>0</v>
          </cell>
          <cell r="Q69">
            <v>5437414</v>
          </cell>
          <cell r="R69">
            <v>0</v>
          </cell>
          <cell r="S69">
            <v>0</v>
          </cell>
          <cell r="T69">
            <v>5437414</v>
          </cell>
          <cell r="U69">
            <v>392027</v>
          </cell>
          <cell r="V69">
            <v>5829441</v>
          </cell>
          <cell r="W69">
            <v>0</v>
          </cell>
          <cell r="X69">
            <v>0</v>
          </cell>
          <cell r="Y69">
            <v>0</v>
          </cell>
          <cell r="Z69">
            <v>0</v>
          </cell>
          <cell r="AA69">
            <v>0</v>
          </cell>
          <cell r="AB69">
            <v>5829441</v>
          </cell>
          <cell r="AI69">
            <v>0</v>
          </cell>
          <cell r="AM69">
            <v>0</v>
          </cell>
          <cell r="AN69">
            <v>0</v>
          </cell>
        </row>
        <row r="70">
          <cell r="A70">
            <v>498</v>
          </cell>
          <cell r="B70" t="str">
            <v>VERITAS PREPARATORY</v>
          </cell>
          <cell r="C70">
            <v>324</v>
          </cell>
          <cell r="D70" t="str">
            <v/>
          </cell>
          <cell r="E70">
            <v>0</v>
          </cell>
          <cell r="F70">
            <v>307</v>
          </cell>
          <cell r="H70">
            <v>3402975</v>
          </cell>
          <cell r="I70">
            <v>0</v>
          </cell>
          <cell r="J70">
            <v>274151</v>
          </cell>
          <cell r="K70">
            <v>3677126</v>
          </cell>
          <cell r="L70">
            <v>0</v>
          </cell>
          <cell r="M70">
            <v>498</v>
          </cell>
          <cell r="N70">
            <v>307</v>
          </cell>
          <cell r="O70">
            <v>0</v>
          </cell>
          <cell r="P70">
            <v>0</v>
          </cell>
          <cell r="Q70">
            <v>3402975</v>
          </cell>
          <cell r="R70">
            <v>0</v>
          </cell>
          <cell r="S70">
            <v>0</v>
          </cell>
          <cell r="T70">
            <v>3402975</v>
          </cell>
          <cell r="U70">
            <v>274151</v>
          </cell>
          <cell r="V70">
            <v>3677126</v>
          </cell>
          <cell r="W70">
            <v>0</v>
          </cell>
          <cell r="X70">
            <v>0</v>
          </cell>
          <cell r="Y70">
            <v>0</v>
          </cell>
          <cell r="Z70">
            <v>0</v>
          </cell>
          <cell r="AA70">
            <v>0</v>
          </cell>
          <cell r="AB70">
            <v>3677126</v>
          </cell>
          <cell r="AI70">
            <v>0</v>
          </cell>
          <cell r="AM70">
            <v>0</v>
          </cell>
          <cell r="AN70">
            <v>0</v>
          </cell>
        </row>
        <row r="71">
          <cell r="A71">
            <v>499</v>
          </cell>
          <cell r="B71" t="str">
            <v>HAMPDEN CS OF SCIENCE</v>
          </cell>
          <cell r="C71">
            <v>434</v>
          </cell>
          <cell r="D71">
            <v>1.0000000000000067</v>
          </cell>
          <cell r="E71">
            <v>0</v>
          </cell>
          <cell r="F71">
            <v>435</v>
          </cell>
          <cell r="H71">
            <v>4909337</v>
          </cell>
          <cell r="I71">
            <v>0</v>
          </cell>
          <cell r="J71">
            <v>387585</v>
          </cell>
          <cell r="K71">
            <v>5296922</v>
          </cell>
          <cell r="L71">
            <v>0</v>
          </cell>
          <cell r="M71">
            <v>499</v>
          </cell>
          <cell r="N71">
            <v>435</v>
          </cell>
          <cell r="O71">
            <v>1.0000000000000067</v>
          </cell>
          <cell r="P71">
            <v>0</v>
          </cell>
          <cell r="Q71">
            <v>4909337</v>
          </cell>
          <cell r="R71">
            <v>0</v>
          </cell>
          <cell r="S71">
            <v>0</v>
          </cell>
          <cell r="T71">
            <v>4909337</v>
          </cell>
          <cell r="U71">
            <v>387585</v>
          </cell>
          <cell r="V71">
            <v>5296922</v>
          </cell>
          <cell r="W71">
            <v>0</v>
          </cell>
          <cell r="X71">
            <v>0</v>
          </cell>
          <cell r="Y71">
            <v>0</v>
          </cell>
          <cell r="Z71">
            <v>0</v>
          </cell>
          <cell r="AA71">
            <v>0</v>
          </cell>
          <cell r="AB71">
            <v>5296922</v>
          </cell>
          <cell r="AI71">
            <v>0</v>
          </cell>
          <cell r="AM71">
            <v>0</v>
          </cell>
          <cell r="AN71">
            <v>0</v>
          </cell>
        </row>
        <row r="72">
          <cell r="A72">
            <v>3501</v>
          </cell>
          <cell r="B72" t="str">
            <v>PAULO FREIRE SOCIAL JUSTICE</v>
          </cell>
          <cell r="C72">
            <v>335</v>
          </cell>
          <cell r="D72" t="str">
            <v/>
          </cell>
          <cell r="E72">
            <v>0</v>
          </cell>
          <cell r="F72">
            <v>314</v>
          </cell>
          <cell r="H72">
            <v>3876698</v>
          </cell>
          <cell r="I72">
            <v>0</v>
          </cell>
          <cell r="J72">
            <v>280402</v>
          </cell>
          <cell r="K72">
            <v>4157100</v>
          </cell>
          <cell r="L72">
            <v>0</v>
          </cell>
          <cell r="M72">
            <v>3501</v>
          </cell>
          <cell r="N72">
            <v>314</v>
          </cell>
          <cell r="O72">
            <v>0</v>
          </cell>
          <cell r="P72">
            <v>0</v>
          </cell>
          <cell r="Q72">
            <v>3876698</v>
          </cell>
          <cell r="R72">
            <v>0</v>
          </cell>
          <cell r="S72">
            <v>0</v>
          </cell>
          <cell r="T72">
            <v>3876698</v>
          </cell>
          <cell r="U72">
            <v>280402</v>
          </cell>
          <cell r="V72">
            <v>4157100</v>
          </cell>
          <cell r="W72">
            <v>0</v>
          </cell>
          <cell r="X72">
            <v>0</v>
          </cell>
          <cell r="Y72">
            <v>0</v>
          </cell>
          <cell r="Z72">
            <v>0</v>
          </cell>
          <cell r="AA72">
            <v>0</v>
          </cell>
          <cell r="AB72">
            <v>4157100</v>
          </cell>
          <cell r="AI72">
            <v>0</v>
          </cell>
          <cell r="AM72">
            <v>0</v>
          </cell>
          <cell r="AN72">
            <v>0</v>
          </cell>
        </row>
        <row r="73">
          <cell r="A73">
            <v>3502</v>
          </cell>
          <cell r="B73" t="str">
            <v>BAYSTATE ACADEMY</v>
          </cell>
          <cell r="C73">
            <v>320</v>
          </cell>
          <cell r="D73" t="str">
            <v/>
          </cell>
          <cell r="E73">
            <v>0</v>
          </cell>
          <cell r="F73">
            <v>303</v>
          </cell>
          <cell r="H73">
            <v>3279625</v>
          </cell>
          <cell r="I73">
            <v>0</v>
          </cell>
          <cell r="J73">
            <v>270579</v>
          </cell>
          <cell r="K73">
            <v>3550204</v>
          </cell>
          <cell r="L73">
            <v>0</v>
          </cell>
          <cell r="M73">
            <v>3502</v>
          </cell>
          <cell r="N73">
            <v>303</v>
          </cell>
          <cell r="O73">
            <v>0</v>
          </cell>
          <cell r="P73">
            <v>0</v>
          </cell>
          <cell r="Q73">
            <v>3279625</v>
          </cell>
          <cell r="R73">
            <v>0</v>
          </cell>
          <cell r="S73">
            <v>0</v>
          </cell>
          <cell r="T73">
            <v>3279625</v>
          </cell>
          <cell r="U73">
            <v>270579</v>
          </cell>
          <cell r="V73">
            <v>3550204</v>
          </cell>
          <cell r="W73">
            <v>0</v>
          </cell>
          <cell r="X73">
            <v>0</v>
          </cell>
          <cell r="Y73">
            <v>0</v>
          </cell>
          <cell r="Z73">
            <v>0</v>
          </cell>
          <cell r="AA73">
            <v>0</v>
          </cell>
          <cell r="AB73">
            <v>3550204</v>
          </cell>
          <cell r="AI73">
            <v>0</v>
          </cell>
          <cell r="AM73">
            <v>0</v>
          </cell>
          <cell r="AN73">
            <v>0</v>
          </cell>
        </row>
        <row r="74">
          <cell r="A74">
            <v>3503</v>
          </cell>
          <cell r="B74" t="str">
            <v>LOWELL COLLEGIATE</v>
          </cell>
          <cell r="C74">
            <v>525</v>
          </cell>
          <cell r="D74" t="str">
            <v/>
          </cell>
          <cell r="E74">
            <v>0</v>
          </cell>
          <cell r="F74">
            <v>499</v>
          </cell>
          <cell r="H74">
            <v>5439721</v>
          </cell>
          <cell r="I74">
            <v>0</v>
          </cell>
          <cell r="J74">
            <v>445607</v>
          </cell>
          <cell r="K74">
            <v>5885328</v>
          </cell>
          <cell r="L74">
            <v>0</v>
          </cell>
          <cell r="M74">
            <v>3503</v>
          </cell>
          <cell r="N74">
            <v>499</v>
          </cell>
          <cell r="O74">
            <v>0</v>
          </cell>
          <cell r="P74">
            <v>0</v>
          </cell>
          <cell r="Q74">
            <v>5439721</v>
          </cell>
          <cell r="R74">
            <v>0</v>
          </cell>
          <cell r="S74">
            <v>0</v>
          </cell>
          <cell r="T74">
            <v>5439721</v>
          </cell>
          <cell r="U74">
            <v>445607</v>
          </cell>
          <cell r="V74">
            <v>5885328</v>
          </cell>
          <cell r="W74">
            <v>0</v>
          </cell>
          <cell r="X74">
            <v>0</v>
          </cell>
          <cell r="Y74">
            <v>0</v>
          </cell>
          <cell r="Z74">
            <v>0</v>
          </cell>
          <cell r="AA74">
            <v>0</v>
          </cell>
          <cell r="AB74">
            <v>5885328</v>
          </cell>
          <cell r="AI74">
            <v>0</v>
          </cell>
          <cell r="AM74">
            <v>0</v>
          </cell>
          <cell r="AN74">
            <v>0</v>
          </cell>
        </row>
        <row r="75">
          <cell r="A75">
            <v>3504</v>
          </cell>
          <cell r="B75" t="str">
            <v>CITY ON A HILL - DUDLEY SQUARE</v>
          </cell>
          <cell r="C75">
            <v>250</v>
          </cell>
          <cell r="D75" t="str">
            <v/>
          </cell>
          <cell r="E75">
            <v>0</v>
          </cell>
          <cell r="F75">
            <v>243</v>
          </cell>
          <cell r="H75">
            <v>3835788</v>
          </cell>
          <cell r="I75">
            <v>0</v>
          </cell>
          <cell r="J75">
            <v>216999</v>
          </cell>
          <cell r="K75">
            <v>4052787</v>
          </cell>
          <cell r="L75">
            <v>0</v>
          </cell>
          <cell r="M75">
            <v>3504</v>
          </cell>
          <cell r="N75">
            <v>243</v>
          </cell>
          <cell r="O75">
            <v>0</v>
          </cell>
          <cell r="P75">
            <v>0</v>
          </cell>
          <cell r="Q75">
            <v>3835788</v>
          </cell>
          <cell r="R75">
            <v>0</v>
          </cell>
          <cell r="S75">
            <v>0</v>
          </cell>
          <cell r="T75">
            <v>3835788</v>
          </cell>
          <cell r="U75">
            <v>216999</v>
          </cell>
          <cell r="V75">
            <v>4052787</v>
          </cell>
          <cell r="W75">
            <v>0</v>
          </cell>
          <cell r="X75">
            <v>0</v>
          </cell>
          <cell r="Y75">
            <v>0</v>
          </cell>
          <cell r="Z75">
            <v>0</v>
          </cell>
          <cell r="AA75">
            <v>0</v>
          </cell>
          <cell r="AB75">
            <v>4052787</v>
          </cell>
          <cell r="AI75">
            <v>0</v>
          </cell>
          <cell r="AM75">
            <v>0</v>
          </cell>
          <cell r="AN75">
            <v>0</v>
          </cell>
        </row>
        <row r="76">
          <cell r="A76">
            <v>3506</v>
          </cell>
          <cell r="B76" t="str">
            <v>PIONEER CS OF SCIENCE II</v>
          </cell>
          <cell r="C76">
            <v>300</v>
          </cell>
          <cell r="D76" t="str">
            <v/>
          </cell>
          <cell r="E76">
            <v>0</v>
          </cell>
          <cell r="F76">
            <v>270</v>
          </cell>
          <cell r="H76">
            <v>3115357</v>
          </cell>
          <cell r="I76">
            <v>0</v>
          </cell>
          <cell r="J76">
            <v>241110</v>
          </cell>
          <cell r="K76">
            <v>3356467</v>
          </cell>
          <cell r="L76">
            <v>0</v>
          </cell>
          <cell r="M76">
            <v>3506</v>
          </cell>
          <cell r="N76">
            <v>270</v>
          </cell>
          <cell r="O76">
            <v>0</v>
          </cell>
          <cell r="P76">
            <v>0</v>
          </cell>
          <cell r="Q76">
            <v>3115357</v>
          </cell>
          <cell r="R76">
            <v>0</v>
          </cell>
          <cell r="S76">
            <v>0</v>
          </cell>
          <cell r="T76">
            <v>3115357</v>
          </cell>
          <cell r="U76">
            <v>241110</v>
          </cell>
          <cell r="V76">
            <v>3356467</v>
          </cell>
          <cell r="W76">
            <v>0</v>
          </cell>
          <cell r="X76">
            <v>0</v>
          </cell>
          <cell r="Y76">
            <v>0</v>
          </cell>
          <cell r="Z76">
            <v>0</v>
          </cell>
          <cell r="AA76">
            <v>0</v>
          </cell>
          <cell r="AB76">
            <v>3356467</v>
          </cell>
          <cell r="AI76">
            <v>0</v>
          </cell>
          <cell r="AM76">
            <v>0</v>
          </cell>
          <cell r="AN76">
            <v>0</v>
          </cell>
        </row>
        <row r="77">
          <cell r="A77">
            <v>3507</v>
          </cell>
          <cell r="B77" t="str">
            <v>CITY ON A HILL NEW BEDFORD</v>
          </cell>
          <cell r="C77">
            <v>178</v>
          </cell>
          <cell r="D77" t="str">
            <v/>
          </cell>
          <cell r="E77">
            <v>0</v>
          </cell>
          <cell r="F77">
            <v>140</v>
          </cell>
          <cell r="H77">
            <v>1689899</v>
          </cell>
          <cell r="I77">
            <v>0</v>
          </cell>
          <cell r="J77">
            <v>125020</v>
          </cell>
          <cell r="K77">
            <v>1814919</v>
          </cell>
          <cell r="L77">
            <v>0</v>
          </cell>
          <cell r="M77">
            <v>3507</v>
          </cell>
          <cell r="N77">
            <v>140</v>
          </cell>
          <cell r="O77">
            <v>0</v>
          </cell>
          <cell r="P77">
            <v>0</v>
          </cell>
          <cell r="Q77">
            <v>1689899</v>
          </cell>
          <cell r="R77">
            <v>0</v>
          </cell>
          <cell r="S77">
            <v>0</v>
          </cell>
          <cell r="T77">
            <v>1689899</v>
          </cell>
          <cell r="U77">
            <v>125020</v>
          </cell>
          <cell r="V77">
            <v>1814919</v>
          </cell>
          <cell r="W77">
            <v>0</v>
          </cell>
          <cell r="X77">
            <v>0</v>
          </cell>
          <cell r="Y77">
            <v>0</v>
          </cell>
          <cell r="Z77">
            <v>0</v>
          </cell>
          <cell r="AA77">
            <v>0</v>
          </cell>
          <cell r="AB77">
            <v>1814919</v>
          </cell>
          <cell r="AI77">
            <v>0</v>
          </cell>
          <cell r="AM77">
            <v>0</v>
          </cell>
          <cell r="AN77">
            <v>0</v>
          </cell>
        </row>
        <row r="78">
          <cell r="A78">
            <v>3508</v>
          </cell>
          <cell r="B78" t="str">
            <v>PHOENIX CHARTER ACADEMY SPRINGFIELD</v>
          </cell>
          <cell r="C78">
            <v>190</v>
          </cell>
          <cell r="E78">
            <v>0</v>
          </cell>
          <cell r="F78">
            <v>170</v>
          </cell>
          <cell r="H78">
            <v>2030293</v>
          </cell>
          <cell r="I78">
            <v>0</v>
          </cell>
          <cell r="J78">
            <v>151810</v>
          </cell>
          <cell r="K78">
            <v>2182103</v>
          </cell>
          <cell r="L78">
            <v>0</v>
          </cell>
          <cell r="M78">
            <v>3508</v>
          </cell>
          <cell r="N78">
            <v>170</v>
          </cell>
          <cell r="O78">
            <v>0</v>
          </cell>
          <cell r="P78">
            <v>0</v>
          </cell>
          <cell r="Q78">
            <v>2030293</v>
          </cell>
          <cell r="R78">
            <v>0</v>
          </cell>
          <cell r="S78">
            <v>0</v>
          </cell>
          <cell r="T78">
            <v>2030293</v>
          </cell>
          <cell r="U78">
            <v>151810</v>
          </cell>
          <cell r="V78">
            <v>2182103</v>
          </cell>
          <cell r="W78">
            <v>0</v>
          </cell>
          <cell r="X78">
            <v>0</v>
          </cell>
          <cell r="Y78">
            <v>0</v>
          </cell>
          <cell r="Z78">
            <v>0</v>
          </cell>
          <cell r="AA78">
            <v>0</v>
          </cell>
          <cell r="AB78">
            <v>2182103</v>
          </cell>
          <cell r="AI78">
            <v>0</v>
          </cell>
          <cell r="AM78">
            <v>0</v>
          </cell>
          <cell r="AN78">
            <v>0</v>
          </cell>
        </row>
        <row r="79">
          <cell r="A79">
            <v>3509</v>
          </cell>
          <cell r="B79" t="str">
            <v>ARGOSY COLLEGIATE</v>
          </cell>
          <cell r="C79">
            <v>202</v>
          </cell>
          <cell r="D79" t="str">
            <v/>
          </cell>
          <cell r="E79">
            <v>0</v>
          </cell>
          <cell r="F79">
            <v>202</v>
          </cell>
          <cell r="H79">
            <v>2087609</v>
          </cell>
          <cell r="I79">
            <v>0</v>
          </cell>
          <cell r="J79">
            <v>180386</v>
          </cell>
          <cell r="K79">
            <v>2267995</v>
          </cell>
          <cell r="L79">
            <v>0</v>
          </cell>
          <cell r="M79">
            <v>3509</v>
          </cell>
          <cell r="N79">
            <v>202</v>
          </cell>
          <cell r="O79">
            <v>0</v>
          </cell>
          <cell r="P79">
            <v>0</v>
          </cell>
          <cell r="Q79">
            <v>2087609</v>
          </cell>
          <cell r="R79">
            <v>0</v>
          </cell>
          <cell r="S79">
            <v>0</v>
          </cell>
          <cell r="T79">
            <v>2087609</v>
          </cell>
          <cell r="U79">
            <v>180386</v>
          </cell>
          <cell r="V79">
            <v>2267995</v>
          </cell>
          <cell r="W79">
            <v>0</v>
          </cell>
          <cell r="X79">
            <v>0</v>
          </cell>
          <cell r="Y79">
            <v>0</v>
          </cell>
          <cell r="Z79">
            <v>0</v>
          </cell>
          <cell r="AA79">
            <v>0</v>
          </cell>
          <cell r="AB79">
            <v>2267995</v>
          </cell>
          <cell r="AI79">
            <v>0</v>
          </cell>
          <cell r="AM79">
            <v>0</v>
          </cell>
          <cell r="AN79">
            <v>0</v>
          </cell>
        </row>
        <row r="80">
          <cell r="A80">
            <v>3510</v>
          </cell>
          <cell r="B80" t="str">
            <v>SPRINGFIELD PREPARATORY</v>
          </cell>
          <cell r="C80">
            <v>108</v>
          </cell>
          <cell r="D80" t="str">
            <v/>
          </cell>
          <cell r="E80">
            <v>0</v>
          </cell>
          <cell r="F80">
            <v>108</v>
          </cell>
          <cell r="H80">
            <v>1290333</v>
          </cell>
          <cell r="I80">
            <v>0</v>
          </cell>
          <cell r="J80">
            <v>96444</v>
          </cell>
          <cell r="K80">
            <v>1386777</v>
          </cell>
          <cell r="L80">
            <v>0</v>
          </cell>
          <cell r="M80">
            <v>3510</v>
          </cell>
          <cell r="N80">
            <v>108</v>
          </cell>
          <cell r="O80">
            <v>0</v>
          </cell>
          <cell r="P80">
            <v>0</v>
          </cell>
          <cell r="Q80">
            <v>1290333</v>
          </cell>
          <cell r="R80">
            <v>0</v>
          </cell>
          <cell r="S80">
            <v>0</v>
          </cell>
          <cell r="T80">
            <v>1290333</v>
          </cell>
          <cell r="U80">
            <v>96444</v>
          </cell>
          <cell r="V80">
            <v>1386777</v>
          </cell>
          <cell r="W80">
            <v>0</v>
          </cell>
          <cell r="X80">
            <v>0</v>
          </cell>
          <cell r="Y80">
            <v>0</v>
          </cell>
          <cell r="Z80">
            <v>0</v>
          </cell>
          <cell r="AA80">
            <v>0</v>
          </cell>
          <cell r="AB80">
            <v>1386777</v>
          </cell>
          <cell r="AI80">
            <v>0</v>
          </cell>
          <cell r="AM80">
            <v>0</v>
          </cell>
          <cell r="AN80">
            <v>0</v>
          </cell>
        </row>
        <row r="81">
          <cell r="A81">
            <v>9999</v>
          </cell>
          <cell r="B81" t="str">
            <v>STATE TOTAL</v>
          </cell>
          <cell r="C81">
            <v>37070</v>
          </cell>
          <cell r="D81">
            <v>219.00000000000097</v>
          </cell>
          <cell r="E81">
            <v>0</v>
          </cell>
          <cell r="F81">
            <v>36470</v>
          </cell>
          <cell r="H81">
            <v>456801824.51999998</v>
          </cell>
          <cell r="I81">
            <v>0</v>
          </cell>
          <cell r="J81">
            <v>32370849</v>
          </cell>
          <cell r="K81">
            <v>489172673.51999998</v>
          </cell>
          <cell r="M81">
            <v>9999</v>
          </cell>
          <cell r="N81">
            <v>36470</v>
          </cell>
          <cell r="O81">
            <v>219.00000000000097</v>
          </cell>
          <cell r="P81">
            <v>0</v>
          </cell>
          <cell r="Q81">
            <v>457089129</v>
          </cell>
          <cell r="R81">
            <v>0</v>
          </cell>
          <cell r="S81">
            <v>287304.47999999981</v>
          </cell>
          <cell r="T81">
            <v>456801824.51999998</v>
          </cell>
          <cell r="U81">
            <v>32370849</v>
          </cell>
          <cell r="V81">
            <v>489172673.51999998</v>
          </cell>
          <cell r="W81">
            <v>0</v>
          </cell>
          <cell r="X81">
            <v>0</v>
          </cell>
          <cell r="Y81">
            <v>0</v>
          </cell>
          <cell r="Z81">
            <v>0</v>
          </cell>
          <cell r="AA81">
            <v>0</v>
          </cell>
          <cell r="AB81">
            <v>489172673.51999998</v>
          </cell>
          <cell r="AD81">
            <v>999</v>
          </cell>
          <cell r="AE81">
            <v>0</v>
          </cell>
          <cell r="AF81">
            <v>0</v>
          </cell>
          <cell r="AG81">
            <v>0</v>
          </cell>
          <cell r="AH81">
            <v>0</v>
          </cell>
          <cell r="AI81">
            <v>0</v>
          </cell>
          <cell r="AJ81">
            <v>0</v>
          </cell>
          <cell r="AK81">
            <v>0</v>
          </cell>
          <cell r="AL81">
            <v>0</v>
          </cell>
          <cell r="AM81">
            <v>0</v>
          </cell>
          <cell r="AN81">
            <v>0</v>
          </cell>
        </row>
      </sheetData>
      <sheetData sheetId="21">
        <row r="10">
          <cell r="A10">
            <v>409</v>
          </cell>
          <cell r="B10" t="str">
            <v>ALMA DEL MAR</v>
          </cell>
          <cell r="C10">
            <v>280</v>
          </cell>
          <cell r="D10">
            <v>3.9999999999999951</v>
          </cell>
          <cell r="E10">
            <v>0</v>
          </cell>
          <cell r="F10">
            <v>284</v>
          </cell>
          <cell r="H10">
            <v>3175120</v>
          </cell>
          <cell r="I10">
            <v>0</v>
          </cell>
          <cell r="J10">
            <v>249920</v>
          </cell>
          <cell r="K10">
            <v>3425040</v>
          </cell>
          <cell r="L10">
            <v>0</v>
          </cell>
          <cell r="M10">
            <v>409</v>
          </cell>
          <cell r="N10">
            <v>284</v>
          </cell>
          <cell r="O10">
            <v>3.9999999999999951</v>
          </cell>
          <cell r="P10">
            <v>0</v>
          </cell>
          <cell r="Q10">
            <v>3175120</v>
          </cell>
          <cell r="R10">
            <v>0</v>
          </cell>
          <cell r="S10">
            <v>0</v>
          </cell>
          <cell r="T10">
            <v>3175120</v>
          </cell>
          <cell r="U10">
            <v>249920</v>
          </cell>
          <cell r="V10">
            <v>3425040</v>
          </cell>
          <cell r="W10">
            <v>0</v>
          </cell>
          <cell r="X10">
            <v>0</v>
          </cell>
          <cell r="Y10">
            <v>0</v>
          </cell>
          <cell r="Z10">
            <v>0</v>
          </cell>
          <cell r="AA10">
            <v>0</v>
          </cell>
          <cell r="AB10">
            <v>3425040</v>
          </cell>
          <cell r="AI10">
            <v>0</v>
          </cell>
          <cell r="AM10">
            <v>0</v>
          </cell>
          <cell r="AN10">
            <v>0</v>
          </cell>
        </row>
        <row r="11">
          <cell r="A11">
            <v>410</v>
          </cell>
          <cell r="B11" t="str">
            <v>EXCEL ACADEMY</v>
          </cell>
          <cell r="C11">
            <v>794</v>
          </cell>
          <cell r="D11" t="str">
            <v/>
          </cell>
          <cell r="E11">
            <v>0</v>
          </cell>
          <cell r="F11">
            <v>785</v>
          </cell>
          <cell r="H11">
            <v>10291225</v>
          </cell>
          <cell r="I11">
            <v>0</v>
          </cell>
          <cell r="J11">
            <v>701005</v>
          </cell>
          <cell r="K11">
            <v>10992230</v>
          </cell>
          <cell r="L11">
            <v>0</v>
          </cell>
          <cell r="M11">
            <v>410</v>
          </cell>
          <cell r="N11">
            <v>785</v>
          </cell>
          <cell r="O11">
            <v>0</v>
          </cell>
          <cell r="P11">
            <v>0</v>
          </cell>
          <cell r="Q11">
            <v>10291225</v>
          </cell>
          <cell r="R11">
            <v>0</v>
          </cell>
          <cell r="S11">
            <v>0</v>
          </cell>
          <cell r="T11">
            <v>10291225</v>
          </cell>
          <cell r="U11">
            <v>701005</v>
          </cell>
          <cell r="V11">
            <v>10992230</v>
          </cell>
          <cell r="W11">
            <v>0</v>
          </cell>
          <cell r="X11">
            <v>0</v>
          </cell>
          <cell r="Y11">
            <v>0</v>
          </cell>
          <cell r="Z11">
            <v>0</v>
          </cell>
          <cell r="AA11">
            <v>0</v>
          </cell>
          <cell r="AB11">
            <v>10992230</v>
          </cell>
          <cell r="AI11">
            <v>0</v>
          </cell>
          <cell r="AM11">
            <v>0</v>
          </cell>
          <cell r="AN11">
            <v>0</v>
          </cell>
        </row>
        <row r="12">
          <cell r="A12">
            <v>412</v>
          </cell>
          <cell r="B12" t="str">
            <v>ACADEMY OF THE PACIFIC RIM</v>
          </cell>
          <cell r="C12">
            <v>540</v>
          </cell>
          <cell r="D12" t="str">
            <v/>
          </cell>
          <cell r="E12">
            <v>0</v>
          </cell>
          <cell r="F12">
            <v>524</v>
          </cell>
          <cell r="H12">
            <v>7369857</v>
          </cell>
          <cell r="I12">
            <v>0</v>
          </cell>
          <cell r="J12">
            <v>467932</v>
          </cell>
          <cell r="K12">
            <v>7837789</v>
          </cell>
          <cell r="L12">
            <v>0</v>
          </cell>
          <cell r="M12">
            <v>412</v>
          </cell>
          <cell r="N12">
            <v>524</v>
          </cell>
          <cell r="O12">
            <v>0</v>
          </cell>
          <cell r="P12">
            <v>0</v>
          </cell>
          <cell r="Q12">
            <v>7369857</v>
          </cell>
          <cell r="R12">
            <v>0</v>
          </cell>
          <cell r="S12">
            <v>0</v>
          </cell>
          <cell r="T12">
            <v>7369857</v>
          </cell>
          <cell r="U12">
            <v>467932</v>
          </cell>
          <cell r="V12">
            <v>7837789</v>
          </cell>
          <cell r="W12">
            <v>0</v>
          </cell>
          <cell r="X12">
            <v>0</v>
          </cell>
          <cell r="Y12">
            <v>0</v>
          </cell>
          <cell r="Z12">
            <v>0</v>
          </cell>
          <cell r="AA12">
            <v>0</v>
          </cell>
          <cell r="AB12">
            <v>7837789</v>
          </cell>
          <cell r="AI12">
            <v>0</v>
          </cell>
          <cell r="AM12">
            <v>0</v>
          </cell>
          <cell r="AN12">
            <v>0</v>
          </cell>
        </row>
        <row r="13">
          <cell r="A13">
            <v>413</v>
          </cell>
          <cell r="B13" t="str">
            <v>FOUR RIVERS</v>
          </cell>
          <cell r="C13">
            <v>220</v>
          </cell>
          <cell r="D13" t="str">
            <v/>
          </cell>
          <cell r="E13">
            <v>0</v>
          </cell>
          <cell r="F13">
            <v>217</v>
          </cell>
          <cell r="H13">
            <v>3115968</v>
          </cell>
          <cell r="I13">
            <v>0</v>
          </cell>
          <cell r="J13">
            <v>193781</v>
          </cell>
          <cell r="K13">
            <v>3309749</v>
          </cell>
          <cell r="L13">
            <v>0</v>
          </cell>
          <cell r="M13">
            <v>413</v>
          </cell>
          <cell r="N13">
            <v>217</v>
          </cell>
          <cell r="O13">
            <v>0</v>
          </cell>
          <cell r="P13">
            <v>0</v>
          </cell>
          <cell r="Q13">
            <v>3115968</v>
          </cell>
          <cell r="R13">
            <v>0</v>
          </cell>
          <cell r="S13">
            <v>0</v>
          </cell>
          <cell r="T13">
            <v>3115968</v>
          </cell>
          <cell r="U13">
            <v>193781</v>
          </cell>
          <cell r="V13">
            <v>3309749</v>
          </cell>
          <cell r="W13">
            <v>0</v>
          </cell>
          <cell r="X13">
            <v>0</v>
          </cell>
          <cell r="Y13">
            <v>0</v>
          </cell>
          <cell r="Z13">
            <v>0</v>
          </cell>
          <cell r="AA13">
            <v>0</v>
          </cell>
          <cell r="AB13">
            <v>3309749</v>
          </cell>
          <cell r="AI13">
            <v>0</v>
          </cell>
          <cell r="AM13">
            <v>0</v>
          </cell>
          <cell r="AN13">
            <v>0</v>
          </cell>
        </row>
        <row r="14">
          <cell r="A14">
            <v>414</v>
          </cell>
          <cell r="B14" t="str">
            <v>BERKSHIRE ARTS AND TECHNOLOGY</v>
          </cell>
          <cell r="C14">
            <v>363</v>
          </cell>
          <cell r="D14" t="str">
            <v/>
          </cell>
          <cell r="E14">
            <v>0</v>
          </cell>
          <cell r="F14">
            <v>353</v>
          </cell>
          <cell r="H14">
            <v>4479246</v>
          </cell>
          <cell r="I14">
            <v>0</v>
          </cell>
          <cell r="J14">
            <v>315229</v>
          </cell>
          <cell r="K14">
            <v>4794475</v>
          </cell>
          <cell r="L14">
            <v>0</v>
          </cell>
          <cell r="M14">
            <v>414</v>
          </cell>
          <cell r="N14">
            <v>353</v>
          </cell>
          <cell r="O14">
            <v>0</v>
          </cell>
          <cell r="P14">
            <v>0</v>
          </cell>
          <cell r="Q14">
            <v>4479246</v>
          </cell>
          <cell r="R14">
            <v>0</v>
          </cell>
          <cell r="S14">
            <v>0</v>
          </cell>
          <cell r="T14">
            <v>4479246</v>
          </cell>
          <cell r="U14">
            <v>315229</v>
          </cell>
          <cell r="V14">
            <v>4794475</v>
          </cell>
          <cell r="W14">
            <v>0</v>
          </cell>
          <cell r="X14">
            <v>0</v>
          </cell>
          <cell r="Y14">
            <v>0</v>
          </cell>
          <cell r="Z14">
            <v>0</v>
          </cell>
          <cell r="AA14">
            <v>0</v>
          </cell>
          <cell r="AB14">
            <v>4794475</v>
          </cell>
          <cell r="AI14">
            <v>0</v>
          </cell>
          <cell r="AM14">
            <v>0</v>
          </cell>
          <cell r="AN14">
            <v>0</v>
          </cell>
        </row>
        <row r="15">
          <cell r="A15">
            <v>416</v>
          </cell>
          <cell r="B15" t="str">
            <v>BOSTON PREPARATORY</v>
          </cell>
          <cell r="C15">
            <v>400</v>
          </cell>
          <cell r="D15">
            <v>15.000000000000039</v>
          </cell>
          <cell r="E15">
            <v>0</v>
          </cell>
          <cell r="F15">
            <v>415</v>
          </cell>
          <cell r="H15">
            <v>6014241</v>
          </cell>
          <cell r="I15">
            <v>0</v>
          </cell>
          <cell r="J15">
            <v>357315</v>
          </cell>
          <cell r="K15">
            <v>6371556</v>
          </cell>
          <cell r="L15">
            <v>0</v>
          </cell>
          <cell r="M15">
            <v>416</v>
          </cell>
          <cell r="N15">
            <v>415</v>
          </cell>
          <cell r="O15">
            <v>15.000000000000039</v>
          </cell>
          <cell r="P15">
            <v>0</v>
          </cell>
          <cell r="Q15">
            <v>6014241</v>
          </cell>
          <cell r="R15">
            <v>0</v>
          </cell>
          <cell r="S15">
            <v>0</v>
          </cell>
          <cell r="T15">
            <v>6014241</v>
          </cell>
          <cell r="U15">
            <v>357315</v>
          </cell>
          <cell r="V15">
            <v>6371556</v>
          </cell>
          <cell r="W15">
            <v>0</v>
          </cell>
          <cell r="X15">
            <v>0</v>
          </cell>
          <cell r="Y15">
            <v>0</v>
          </cell>
          <cell r="Z15">
            <v>0</v>
          </cell>
          <cell r="AA15">
            <v>0</v>
          </cell>
          <cell r="AB15">
            <v>6371556</v>
          </cell>
          <cell r="AI15">
            <v>0</v>
          </cell>
          <cell r="AM15">
            <v>0</v>
          </cell>
          <cell r="AN15">
            <v>0</v>
          </cell>
        </row>
        <row r="16">
          <cell r="A16">
            <v>417</v>
          </cell>
          <cell r="B16" t="str">
            <v>BRIDGE BOSTON</v>
          </cell>
          <cell r="C16">
            <v>231</v>
          </cell>
          <cell r="D16" t="str">
            <v/>
          </cell>
          <cell r="E16">
            <v>0</v>
          </cell>
          <cell r="F16">
            <v>222</v>
          </cell>
          <cell r="H16">
            <v>3609985</v>
          </cell>
          <cell r="I16">
            <v>0</v>
          </cell>
          <cell r="J16">
            <v>198246</v>
          </cell>
          <cell r="K16">
            <v>3808231</v>
          </cell>
          <cell r="L16">
            <v>0</v>
          </cell>
          <cell r="M16">
            <v>417</v>
          </cell>
          <cell r="N16">
            <v>222</v>
          </cell>
          <cell r="O16">
            <v>0</v>
          </cell>
          <cell r="P16">
            <v>0</v>
          </cell>
          <cell r="Q16">
            <v>3609985</v>
          </cell>
          <cell r="R16">
            <v>0</v>
          </cell>
          <cell r="S16">
            <v>0</v>
          </cell>
          <cell r="T16">
            <v>3609985</v>
          </cell>
          <cell r="U16">
            <v>198246</v>
          </cell>
          <cell r="V16">
            <v>3808231</v>
          </cell>
          <cell r="W16">
            <v>0</v>
          </cell>
          <cell r="X16">
            <v>0</v>
          </cell>
          <cell r="Y16">
            <v>0</v>
          </cell>
          <cell r="Z16">
            <v>0</v>
          </cell>
          <cell r="AA16">
            <v>0</v>
          </cell>
          <cell r="AB16">
            <v>3808231</v>
          </cell>
          <cell r="AI16">
            <v>0</v>
          </cell>
          <cell r="AM16">
            <v>0</v>
          </cell>
          <cell r="AN16">
            <v>0</v>
          </cell>
        </row>
        <row r="17">
          <cell r="A17">
            <v>418</v>
          </cell>
          <cell r="B17" t="str">
            <v>CHRISTA MCAULIFFE</v>
          </cell>
          <cell r="C17">
            <v>396</v>
          </cell>
          <cell r="D17">
            <v>6.0000000000000151</v>
          </cell>
          <cell r="E17">
            <v>0</v>
          </cell>
          <cell r="F17">
            <v>402</v>
          </cell>
          <cell r="H17">
            <v>5120051</v>
          </cell>
          <cell r="I17">
            <v>0</v>
          </cell>
          <cell r="J17">
            <v>353760</v>
          </cell>
          <cell r="K17">
            <v>5473811</v>
          </cell>
          <cell r="L17">
            <v>0</v>
          </cell>
          <cell r="M17">
            <v>418</v>
          </cell>
          <cell r="N17">
            <v>402</v>
          </cell>
          <cell r="O17">
            <v>6.0000000000000151</v>
          </cell>
          <cell r="P17">
            <v>0</v>
          </cell>
          <cell r="Q17">
            <v>5120051</v>
          </cell>
          <cell r="R17">
            <v>0</v>
          </cell>
          <cell r="S17">
            <v>0</v>
          </cell>
          <cell r="T17">
            <v>5120051</v>
          </cell>
          <cell r="U17">
            <v>353760</v>
          </cell>
          <cell r="V17">
            <v>5473811</v>
          </cell>
          <cell r="W17">
            <v>0</v>
          </cell>
          <cell r="X17">
            <v>0</v>
          </cell>
          <cell r="Y17">
            <v>0</v>
          </cell>
          <cell r="Z17">
            <v>0</v>
          </cell>
          <cell r="AA17">
            <v>0</v>
          </cell>
          <cell r="AB17">
            <v>5473811</v>
          </cell>
          <cell r="AI17">
            <v>0</v>
          </cell>
          <cell r="AM17">
            <v>0</v>
          </cell>
          <cell r="AN17">
            <v>0</v>
          </cell>
        </row>
        <row r="18">
          <cell r="A18">
            <v>419</v>
          </cell>
          <cell r="B18" t="str">
            <v>HELEN Y. DAVIS LEADERSHIP ACADEMY</v>
          </cell>
          <cell r="C18">
            <v>216</v>
          </cell>
          <cell r="D18">
            <v>0.99999999999999689</v>
          </cell>
          <cell r="E18">
            <v>0</v>
          </cell>
          <cell r="F18">
            <v>217</v>
          </cell>
          <cell r="H18">
            <v>3148981</v>
          </cell>
          <cell r="I18">
            <v>0</v>
          </cell>
          <cell r="J18">
            <v>192913</v>
          </cell>
          <cell r="K18">
            <v>3341894</v>
          </cell>
          <cell r="L18">
            <v>0</v>
          </cell>
          <cell r="M18">
            <v>419</v>
          </cell>
          <cell r="N18">
            <v>217</v>
          </cell>
          <cell r="O18">
            <v>0.99999999999999689</v>
          </cell>
          <cell r="P18">
            <v>0</v>
          </cell>
          <cell r="Q18">
            <v>3148981</v>
          </cell>
          <cell r="R18">
            <v>0</v>
          </cell>
          <cell r="S18">
            <v>0</v>
          </cell>
          <cell r="T18">
            <v>3148981</v>
          </cell>
          <cell r="U18">
            <v>192913</v>
          </cell>
          <cell r="V18">
            <v>3341894</v>
          </cell>
          <cell r="W18">
            <v>0</v>
          </cell>
          <cell r="X18">
            <v>0</v>
          </cell>
          <cell r="Y18">
            <v>0</v>
          </cell>
          <cell r="Z18">
            <v>0</v>
          </cell>
          <cell r="AA18">
            <v>0</v>
          </cell>
          <cell r="AB18">
            <v>3341894</v>
          </cell>
          <cell r="AI18">
            <v>0</v>
          </cell>
          <cell r="AM18">
            <v>0</v>
          </cell>
          <cell r="AN18">
            <v>0</v>
          </cell>
        </row>
        <row r="19">
          <cell r="A19">
            <v>420</v>
          </cell>
          <cell r="B19" t="str">
            <v>BENJAMIN BANNEKER</v>
          </cell>
          <cell r="C19">
            <v>350</v>
          </cell>
          <cell r="D19" t="str">
            <v/>
          </cell>
          <cell r="E19">
            <v>0</v>
          </cell>
          <cell r="F19">
            <v>349</v>
          </cell>
          <cell r="H19">
            <v>6298323</v>
          </cell>
          <cell r="I19">
            <v>0</v>
          </cell>
          <cell r="J19">
            <v>311657</v>
          </cell>
          <cell r="K19">
            <v>6609980</v>
          </cell>
          <cell r="L19">
            <v>0</v>
          </cell>
          <cell r="M19">
            <v>420</v>
          </cell>
          <cell r="N19">
            <v>349</v>
          </cell>
          <cell r="O19">
            <v>0</v>
          </cell>
          <cell r="P19">
            <v>0</v>
          </cell>
          <cell r="Q19">
            <v>6298323</v>
          </cell>
          <cell r="R19">
            <v>0</v>
          </cell>
          <cell r="S19">
            <v>0</v>
          </cell>
          <cell r="T19">
            <v>6298323</v>
          </cell>
          <cell r="U19">
            <v>311657</v>
          </cell>
          <cell r="V19">
            <v>6609980</v>
          </cell>
          <cell r="W19">
            <v>0</v>
          </cell>
          <cell r="X19">
            <v>0</v>
          </cell>
          <cell r="Y19">
            <v>0</v>
          </cell>
          <cell r="Z19">
            <v>0</v>
          </cell>
          <cell r="AA19">
            <v>0</v>
          </cell>
          <cell r="AB19">
            <v>6609980</v>
          </cell>
          <cell r="AI19">
            <v>0</v>
          </cell>
          <cell r="AM19">
            <v>0</v>
          </cell>
          <cell r="AN19">
            <v>0</v>
          </cell>
        </row>
        <row r="20">
          <cell r="A20">
            <v>426</v>
          </cell>
          <cell r="B20" t="str">
            <v>COMMUNITY DAY - GATEWAY</v>
          </cell>
          <cell r="C20">
            <v>240</v>
          </cell>
          <cell r="D20" t="str">
            <v/>
          </cell>
          <cell r="E20">
            <v>0</v>
          </cell>
          <cell r="F20">
            <v>240</v>
          </cell>
          <cell r="H20">
            <v>2987859</v>
          </cell>
          <cell r="I20">
            <v>0</v>
          </cell>
          <cell r="J20">
            <v>214320</v>
          </cell>
          <cell r="K20">
            <v>3202179</v>
          </cell>
          <cell r="L20">
            <v>0</v>
          </cell>
          <cell r="M20">
            <v>426</v>
          </cell>
          <cell r="N20">
            <v>240</v>
          </cell>
          <cell r="O20">
            <v>0</v>
          </cell>
          <cell r="P20">
            <v>0</v>
          </cell>
          <cell r="Q20">
            <v>2987859</v>
          </cell>
          <cell r="R20">
            <v>0</v>
          </cell>
          <cell r="S20">
            <v>0</v>
          </cell>
          <cell r="T20">
            <v>2987859</v>
          </cell>
          <cell r="U20">
            <v>214320</v>
          </cell>
          <cell r="V20">
            <v>3202179</v>
          </cell>
          <cell r="W20">
            <v>0</v>
          </cell>
          <cell r="X20">
            <v>0</v>
          </cell>
          <cell r="Y20">
            <v>0</v>
          </cell>
          <cell r="Z20">
            <v>0</v>
          </cell>
          <cell r="AA20">
            <v>0</v>
          </cell>
          <cell r="AB20">
            <v>3202179</v>
          </cell>
          <cell r="AI20">
            <v>0</v>
          </cell>
          <cell r="AM20">
            <v>0</v>
          </cell>
          <cell r="AN20">
            <v>0</v>
          </cell>
        </row>
        <row r="21">
          <cell r="A21">
            <v>428</v>
          </cell>
          <cell r="B21" t="str">
            <v>BROOKE ROSLINDALE</v>
          </cell>
          <cell r="C21">
            <v>510</v>
          </cell>
          <cell r="D21" t="str">
            <v/>
          </cell>
          <cell r="E21">
            <v>0</v>
          </cell>
          <cell r="F21">
            <v>510</v>
          </cell>
          <cell r="H21">
            <v>7296050</v>
          </cell>
          <cell r="I21">
            <v>0</v>
          </cell>
          <cell r="J21">
            <v>455430</v>
          </cell>
          <cell r="K21">
            <v>7751480</v>
          </cell>
          <cell r="L21">
            <v>0</v>
          </cell>
          <cell r="M21">
            <v>428</v>
          </cell>
          <cell r="N21">
            <v>510</v>
          </cell>
          <cell r="O21">
            <v>0</v>
          </cell>
          <cell r="P21">
            <v>0</v>
          </cell>
          <cell r="Q21">
            <v>7296050</v>
          </cell>
          <cell r="R21">
            <v>0</v>
          </cell>
          <cell r="S21">
            <v>0</v>
          </cell>
          <cell r="T21">
            <v>7296050</v>
          </cell>
          <cell r="U21">
            <v>455430</v>
          </cell>
          <cell r="V21">
            <v>7751480</v>
          </cell>
          <cell r="W21">
            <v>0</v>
          </cell>
          <cell r="X21">
            <v>0</v>
          </cell>
          <cell r="Y21">
            <v>0</v>
          </cell>
          <cell r="Z21">
            <v>0</v>
          </cell>
          <cell r="AA21">
            <v>0</v>
          </cell>
          <cell r="AB21">
            <v>7751480</v>
          </cell>
          <cell r="AI21">
            <v>0</v>
          </cell>
          <cell r="AM21">
            <v>0</v>
          </cell>
          <cell r="AN21">
            <v>0</v>
          </cell>
        </row>
        <row r="22">
          <cell r="A22">
            <v>429</v>
          </cell>
          <cell r="B22" t="str">
            <v>KIPP ACADEMY LYNN</v>
          </cell>
          <cell r="C22">
            <v>1017</v>
          </cell>
          <cell r="D22">
            <v>20.000000000000473</v>
          </cell>
          <cell r="E22">
            <v>0</v>
          </cell>
          <cell r="F22">
            <v>1037</v>
          </cell>
          <cell r="H22">
            <v>11977209</v>
          </cell>
          <cell r="I22">
            <v>0</v>
          </cell>
          <cell r="J22">
            <v>908412</v>
          </cell>
          <cell r="K22">
            <v>12885621</v>
          </cell>
          <cell r="L22">
            <v>0</v>
          </cell>
          <cell r="M22">
            <v>429</v>
          </cell>
          <cell r="N22">
            <v>1037</v>
          </cell>
          <cell r="O22">
            <v>20.000000000000473</v>
          </cell>
          <cell r="P22">
            <v>0</v>
          </cell>
          <cell r="Q22">
            <v>11977209</v>
          </cell>
          <cell r="R22">
            <v>0</v>
          </cell>
          <cell r="S22">
            <v>0</v>
          </cell>
          <cell r="T22">
            <v>11977209</v>
          </cell>
          <cell r="U22">
            <v>908412</v>
          </cell>
          <cell r="V22">
            <v>12885621</v>
          </cell>
          <cell r="W22">
            <v>0</v>
          </cell>
          <cell r="X22">
            <v>0</v>
          </cell>
          <cell r="Y22">
            <v>0</v>
          </cell>
          <cell r="Z22">
            <v>0</v>
          </cell>
          <cell r="AA22">
            <v>0</v>
          </cell>
          <cell r="AB22">
            <v>12885621</v>
          </cell>
          <cell r="AI22">
            <v>0</v>
          </cell>
          <cell r="AM22">
            <v>0</v>
          </cell>
          <cell r="AN22">
            <v>0</v>
          </cell>
        </row>
        <row r="23">
          <cell r="A23">
            <v>430</v>
          </cell>
          <cell r="B23" t="str">
            <v>ADVANCED MATH AND SCIENCE ACADEMY</v>
          </cell>
          <cell r="C23">
            <v>966</v>
          </cell>
          <cell r="D23">
            <v>22.999999999999503</v>
          </cell>
          <cell r="E23">
            <v>0</v>
          </cell>
          <cell r="F23">
            <v>989</v>
          </cell>
          <cell r="H23">
            <v>11979141</v>
          </cell>
          <cell r="I23">
            <v>0</v>
          </cell>
          <cell r="J23">
            <v>862408</v>
          </cell>
          <cell r="K23">
            <v>12841549</v>
          </cell>
          <cell r="L23">
            <v>0</v>
          </cell>
          <cell r="M23">
            <v>430</v>
          </cell>
          <cell r="N23">
            <v>989</v>
          </cell>
          <cell r="O23">
            <v>22.999999999999503</v>
          </cell>
          <cell r="P23">
            <v>0</v>
          </cell>
          <cell r="Q23">
            <v>11979141</v>
          </cell>
          <cell r="R23">
            <v>0</v>
          </cell>
          <cell r="S23">
            <v>0</v>
          </cell>
          <cell r="T23">
            <v>11979141</v>
          </cell>
          <cell r="U23">
            <v>862408</v>
          </cell>
          <cell r="V23">
            <v>12841549</v>
          </cell>
          <cell r="W23">
            <v>0</v>
          </cell>
          <cell r="X23">
            <v>0</v>
          </cell>
          <cell r="Y23">
            <v>0</v>
          </cell>
          <cell r="Z23">
            <v>0</v>
          </cell>
          <cell r="AA23">
            <v>0</v>
          </cell>
          <cell r="AB23">
            <v>12841549</v>
          </cell>
          <cell r="AI23">
            <v>0</v>
          </cell>
          <cell r="AM23">
            <v>0</v>
          </cell>
          <cell r="AN23">
            <v>0</v>
          </cell>
        </row>
        <row r="24">
          <cell r="A24">
            <v>431</v>
          </cell>
          <cell r="B24" t="str">
            <v>COMMUNITY DAY - R. KINGMAN WEBSTER</v>
          </cell>
          <cell r="C24">
            <v>240</v>
          </cell>
          <cell r="D24" t="str">
            <v/>
          </cell>
          <cell r="E24">
            <v>0</v>
          </cell>
          <cell r="F24">
            <v>240</v>
          </cell>
          <cell r="H24">
            <v>2795649</v>
          </cell>
          <cell r="I24">
            <v>0</v>
          </cell>
          <cell r="J24">
            <v>214320</v>
          </cell>
          <cell r="K24">
            <v>3009969</v>
          </cell>
          <cell r="L24">
            <v>0</v>
          </cell>
          <cell r="M24">
            <v>431</v>
          </cell>
          <cell r="N24">
            <v>240</v>
          </cell>
          <cell r="O24">
            <v>0</v>
          </cell>
          <cell r="P24">
            <v>0</v>
          </cell>
          <cell r="Q24">
            <v>2795649</v>
          </cell>
          <cell r="R24">
            <v>0</v>
          </cell>
          <cell r="S24">
            <v>0</v>
          </cell>
          <cell r="T24">
            <v>2795649</v>
          </cell>
          <cell r="U24">
            <v>214320</v>
          </cell>
          <cell r="V24">
            <v>3009969</v>
          </cell>
          <cell r="W24">
            <v>0</v>
          </cell>
          <cell r="X24">
            <v>0</v>
          </cell>
          <cell r="Y24">
            <v>0</v>
          </cell>
          <cell r="Z24">
            <v>0</v>
          </cell>
          <cell r="AA24">
            <v>0</v>
          </cell>
          <cell r="AB24">
            <v>3009969</v>
          </cell>
          <cell r="AI24">
            <v>0</v>
          </cell>
          <cell r="AM24">
            <v>0</v>
          </cell>
          <cell r="AN24">
            <v>0</v>
          </cell>
        </row>
        <row r="25">
          <cell r="A25">
            <v>432</v>
          </cell>
          <cell r="B25" t="str">
            <v>CAPE COD LIGHTHOUSE</v>
          </cell>
          <cell r="C25">
            <v>240</v>
          </cell>
          <cell r="D25" t="str">
            <v/>
          </cell>
          <cell r="E25">
            <v>0</v>
          </cell>
          <cell r="F25">
            <v>240</v>
          </cell>
          <cell r="H25">
            <v>3147691</v>
          </cell>
          <cell r="I25">
            <v>0</v>
          </cell>
          <cell r="J25">
            <v>214320</v>
          </cell>
          <cell r="K25">
            <v>3362011</v>
          </cell>
          <cell r="L25">
            <v>0</v>
          </cell>
          <cell r="M25">
            <v>432</v>
          </cell>
          <cell r="N25">
            <v>240</v>
          </cell>
          <cell r="O25">
            <v>0</v>
          </cell>
          <cell r="P25">
            <v>0</v>
          </cell>
          <cell r="Q25">
            <v>3147691</v>
          </cell>
          <cell r="R25">
            <v>0</v>
          </cell>
          <cell r="S25">
            <v>0</v>
          </cell>
          <cell r="T25">
            <v>3147691</v>
          </cell>
          <cell r="U25">
            <v>214320</v>
          </cell>
          <cell r="V25">
            <v>3362011</v>
          </cell>
          <cell r="W25">
            <v>0</v>
          </cell>
          <cell r="X25">
            <v>0</v>
          </cell>
          <cell r="Y25">
            <v>0</v>
          </cell>
          <cell r="Z25">
            <v>0</v>
          </cell>
          <cell r="AA25">
            <v>0</v>
          </cell>
          <cell r="AB25">
            <v>3362011</v>
          </cell>
          <cell r="AI25">
            <v>0</v>
          </cell>
          <cell r="AM25">
            <v>0</v>
          </cell>
          <cell r="AN25">
            <v>0</v>
          </cell>
        </row>
        <row r="26">
          <cell r="A26">
            <v>435</v>
          </cell>
          <cell r="B26" t="str">
            <v>INNOVATION ACADEMY</v>
          </cell>
          <cell r="C26">
            <v>795</v>
          </cell>
          <cell r="D26" t="str">
            <v/>
          </cell>
          <cell r="E26">
            <v>0</v>
          </cell>
          <cell r="F26">
            <v>792</v>
          </cell>
          <cell r="H26">
            <v>8980984</v>
          </cell>
          <cell r="I26">
            <v>0</v>
          </cell>
          <cell r="J26">
            <v>707256</v>
          </cell>
          <cell r="K26">
            <v>9688240</v>
          </cell>
          <cell r="L26">
            <v>0</v>
          </cell>
          <cell r="M26">
            <v>435</v>
          </cell>
          <cell r="N26">
            <v>792</v>
          </cell>
          <cell r="O26">
            <v>0</v>
          </cell>
          <cell r="P26">
            <v>0</v>
          </cell>
          <cell r="Q26">
            <v>8980984</v>
          </cell>
          <cell r="R26">
            <v>0</v>
          </cell>
          <cell r="S26">
            <v>0</v>
          </cell>
          <cell r="T26">
            <v>8980984</v>
          </cell>
          <cell r="U26">
            <v>707256</v>
          </cell>
          <cell r="V26">
            <v>9688240</v>
          </cell>
          <cell r="W26">
            <v>0</v>
          </cell>
          <cell r="X26">
            <v>0</v>
          </cell>
          <cell r="Y26">
            <v>0</v>
          </cell>
          <cell r="Z26">
            <v>0</v>
          </cell>
          <cell r="AA26">
            <v>0</v>
          </cell>
          <cell r="AB26">
            <v>9688240</v>
          </cell>
          <cell r="AI26">
            <v>0</v>
          </cell>
          <cell r="AM26">
            <v>0</v>
          </cell>
          <cell r="AN26">
            <v>0</v>
          </cell>
        </row>
        <row r="27">
          <cell r="A27">
            <v>436</v>
          </cell>
          <cell r="B27" t="str">
            <v>COMMUNITY CS OF CAMBRIDGE</v>
          </cell>
          <cell r="C27">
            <v>360</v>
          </cell>
          <cell r="D27">
            <v>49.000000000000291</v>
          </cell>
          <cell r="E27">
            <v>0</v>
          </cell>
          <cell r="F27">
            <v>409</v>
          </cell>
          <cell r="H27">
            <v>6370438</v>
          </cell>
          <cell r="I27">
            <v>0</v>
          </cell>
          <cell r="J27">
            <v>321474</v>
          </cell>
          <cell r="K27">
            <v>6691912</v>
          </cell>
          <cell r="L27">
            <v>0</v>
          </cell>
          <cell r="M27">
            <v>436</v>
          </cell>
          <cell r="N27">
            <v>409</v>
          </cell>
          <cell r="O27">
            <v>49.000000000000291</v>
          </cell>
          <cell r="P27">
            <v>0</v>
          </cell>
          <cell r="Q27">
            <v>6370438</v>
          </cell>
          <cell r="R27">
            <v>0</v>
          </cell>
          <cell r="S27">
            <v>0</v>
          </cell>
          <cell r="T27">
            <v>6370438</v>
          </cell>
          <cell r="U27">
            <v>321474</v>
          </cell>
          <cell r="V27">
            <v>6691912</v>
          </cell>
          <cell r="W27">
            <v>0</v>
          </cell>
          <cell r="X27">
            <v>0</v>
          </cell>
          <cell r="Y27">
            <v>0</v>
          </cell>
          <cell r="Z27">
            <v>0</v>
          </cell>
          <cell r="AA27">
            <v>0</v>
          </cell>
          <cell r="AB27">
            <v>6691912</v>
          </cell>
          <cell r="AI27">
            <v>0</v>
          </cell>
          <cell r="AM27">
            <v>0</v>
          </cell>
          <cell r="AN27">
            <v>0</v>
          </cell>
        </row>
        <row r="28">
          <cell r="A28">
            <v>437</v>
          </cell>
          <cell r="B28" t="str">
            <v>CITY ON A HILL - CIRCUIT ST</v>
          </cell>
          <cell r="C28">
            <v>280</v>
          </cell>
          <cell r="D28">
            <v>3.9999999999999951</v>
          </cell>
          <cell r="E28">
            <v>0</v>
          </cell>
          <cell r="F28">
            <v>284</v>
          </cell>
          <cell r="H28">
            <v>4508072</v>
          </cell>
          <cell r="I28">
            <v>0</v>
          </cell>
          <cell r="J28">
            <v>249920</v>
          </cell>
          <cell r="K28">
            <v>4757992</v>
          </cell>
          <cell r="L28">
            <v>0</v>
          </cell>
          <cell r="M28">
            <v>437</v>
          </cell>
          <cell r="N28">
            <v>284</v>
          </cell>
          <cell r="O28">
            <v>3.9999999999999951</v>
          </cell>
          <cell r="P28">
            <v>0</v>
          </cell>
          <cell r="Q28">
            <v>4508072</v>
          </cell>
          <cell r="R28">
            <v>0</v>
          </cell>
          <cell r="S28">
            <v>0</v>
          </cell>
          <cell r="T28">
            <v>4508072</v>
          </cell>
          <cell r="U28">
            <v>249920</v>
          </cell>
          <cell r="V28">
            <v>4757992</v>
          </cell>
          <cell r="W28">
            <v>0</v>
          </cell>
          <cell r="X28">
            <v>0</v>
          </cell>
          <cell r="Y28">
            <v>0</v>
          </cell>
          <cell r="Z28">
            <v>0</v>
          </cell>
          <cell r="AA28">
            <v>0</v>
          </cell>
          <cell r="AB28">
            <v>4757992</v>
          </cell>
          <cell r="AI28">
            <v>0</v>
          </cell>
          <cell r="AM28">
            <v>0</v>
          </cell>
          <cell r="AN28">
            <v>0</v>
          </cell>
        </row>
        <row r="29">
          <cell r="A29">
            <v>438</v>
          </cell>
          <cell r="B29" t="str">
            <v>CODMAN ACADEMY</v>
          </cell>
          <cell r="C29">
            <v>327</v>
          </cell>
          <cell r="D29" t="str">
            <v/>
          </cell>
          <cell r="E29">
            <v>0</v>
          </cell>
          <cell r="F29">
            <v>322</v>
          </cell>
          <cell r="H29">
            <v>4695412</v>
          </cell>
          <cell r="I29">
            <v>0</v>
          </cell>
          <cell r="J29">
            <v>287546</v>
          </cell>
          <cell r="K29">
            <v>4982958</v>
          </cell>
          <cell r="L29">
            <v>0</v>
          </cell>
          <cell r="M29">
            <v>438</v>
          </cell>
          <cell r="N29">
            <v>322</v>
          </cell>
          <cell r="O29">
            <v>0</v>
          </cell>
          <cell r="P29">
            <v>0</v>
          </cell>
          <cell r="Q29">
            <v>4695412</v>
          </cell>
          <cell r="R29">
            <v>0</v>
          </cell>
          <cell r="S29">
            <v>0</v>
          </cell>
          <cell r="T29">
            <v>4695412</v>
          </cell>
          <cell r="U29">
            <v>287546</v>
          </cell>
          <cell r="V29">
            <v>4982958</v>
          </cell>
          <cell r="W29">
            <v>0</v>
          </cell>
          <cell r="X29">
            <v>0</v>
          </cell>
          <cell r="Y29">
            <v>0</v>
          </cell>
          <cell r="Z29">
            <v>0</v>
          </cell>
          <cell r="AA29">
            <v>0</v>
          </cell>
          <cell r="AB29">
            <v>4982958</v>
          </cell>
          <cell r="AI29">
            <v>0</v>
          </cell>
          <cell r="AM29">
            <v>0</v>
          </cell>
          <cell r="AN29">
            <v>0</v>
          </cell>
        </row>
        <row r="30">
          <cell r="A30">
            <v>439</v>
          </cell>
          <cell r="B30" t="str">
            <v>CONSERVATORY LAB</v>
          </cell>
          <cell r="C30">
            <v>425</v>
          </cell>
          <cell r="D30" t="str">
            <v/>
          </cell>
          <cell r="E30">
            <v>0</v>
          </cell>
          <cell r="F30">
            <v>403</v>
          </cell>
          <cell r="H30">
            <v>5773221</v>
          </cell>
          <cell r="I30">
            <v>0</v>
          </cell>
          <cell r="J30">
            <v>359879</v>
          </cell>
          <cell r="K30">
            <v>6133100</v>
          </cell>
          <cell r="L30">
            <v>0</v>
          </cell>
          <cell r="M30">
            <v>439</v>
          </cell>
          <cell r="N30">
            <v>403</v>
          </cell>
          <cell r="O30">
            <v>0</v>
          </cell>
          <cell r="P30">
            <v>0</v>
          </cell>
          <cell r="Q30">
            <v>5773221</v>
          </cell>
          <cell r="R30">
            <v>0</v>
          </cell>
          <cell r="S30">
            <v>0</v>
          </cell>
          <cell r="T30">
            <v>5773221</v>
          </cell>
          <cell r="U30">
            <v>359879</v>
          </cell>
          <cell r="V30">
            <v>6133100</v>
          </cell>
          <cell r="W30">
            <v>0</v>
          </cell>
          <cell r="X30">
            <v>0</v>
          </cell>
          <cell r="Y30">
            <v>0</v>
          </cell>
          <cell r="Z30">
            <v>0</v>
          </cell>
          <cell r="AA30">
            <v>0</v>
          </cell>
          <cell r="AB30">
            <v>6133100</v>
          </cell>
          <cell r="AI30">
            <v>0</v>
          </cell>
          <cell r="AM30">
            <v>0</v>
          </cell>
          <cell r="AN30">
            <v>0</v>
          </cell>
        </row>
        <row r="31">
          <cell r="A31">
            <v>440</v>
          </cell>
          <cell r="B31" t="str">
            <v>COMMUNITY DAY - PROSPECT</v>
          </cell>
          <cell r="C31">
            <v>400</v>
          </cell>
          <cell r="D31" t="str">
            <v/>
          </cell>
          <cell r="E31">
            <v>0</v>
          </cell>
          <cell r="F31">
            <v>400</v>
          </cell>
          <cell r="H31">
            <v>4517407</v>
          </cell>
          <cell r="I31">
            <v>0</v>
          </cell>
          <cell r="J31">
            <v>357200</v>
          </cell>
          <cell r="K31">
            <v>4874607</v>
          </cell>
          <cell r="L31">
            <v>0</v>
          </cell>
          <cell r="M31">
            <v>440</v>
          </cell>
          <cell r="N31">
            <v>400</v>
          </cell>
          <cell r="O31">
            <v>0</v>
          </cell>
          <cell r="P31">
            <v>0</v>
          </cell>
          <cell r="Q31">
            <v>4517407</v>
          </cell>
          <cell r="R31">
            <v>0</v>
          </cell>
          <cell r="S31">
            <v>0</v>
          </cell>
          <cell r="T31">
            <v>4517407</v>
          </cell>
          <cell r="U31">
            <v>357200</v>
          </cell>
          <cell r="V31">
            <v>4874607</v>
          </cell>
          <cell r="W31">
            <v>0</v>
          </cell>
          <cell r="X31">
            <v>0</v>
          </cell>
          <cell r="Y31">
            <v>0</v>
          </cell>
          <cell r="Z31">
            <v>0</v>
          </cell>
          <cell r="AA31">
            <v>0</v>
          </cell>
          <cell r="AB31">
            <v>4874607</v>
          </cell>
          <cell r="AI31">
            <v>0</v>
          </cell>
          <cell r="AM31">
            <v>0</v>
          </cell>
          <cell r="AN31">
            <v>0</v>
          </cell>
        </row>
        <row r="32">
          <cell r="A32">
            <v>441</v>
          </cell>
          <cell r="B32" t="str">
            <v>SABIS INTERNATIONAL</v>
          </cell>
          <cell r="C32">
            <v>1574</v>
          </cell>
          <cell r="D32" t="str">
            <v/>
          </cell>
          <cell r="E32">
            <v>0</v>
          </cell>
          <cell r="F32">
            <v>1573</v>
          </cell>
          <cell r="H32">
            <v>16541484</v>
          </cell>
          <cell r="I32">
            <v>0</v>
          </cell>
          <cell r="J32">
            <v>1404689</v>
          </cell>
          <cell r="K32">
            <v>17946173</v>
          </cell>
          <cell r="L32">
            <v>0</v>
          </cell>
          <cell r="M32">
            <v>441</v>
          </cell>
          <cell r="N32">
            <v>1573</v>
          </cell>
          <cell r="O32">
            <v>0</v>
          </cell>
          <cell r="P32">
            <v>0</v>
          </cell>
          <cell r="Q32">
            <v>16541484</v>
          </cell>
          <cell r="R32">
            <v>0</v>
          </cell>
          <cell r="S32">
            <v>0</v>
          </cell>
          <cell r="T32">
            <v>16541484</v>
          </cell>
          <cell r="U32">
            <v>1404689</v>
          </cell>
          <cell r="V32">
            <v>17946173</v>
          </cell>
          <cell r="W32">
            <v>0</v>
          </cell>
          <cell r="X32">
            <v>0</v>
          </cell>
          <cell r="Y32">
            <v>0</v>
          </cell>
          <cell r="Z32">
            <v>0</v>
          </cell>
          <cell r="AA32">
            <v>0</v>
          </cell>
          <cell r="AB32">
            <v>17946173</v>
          </cell>
          <cell r="AI32">
            <v>0</v>
          </cell>
          <cell r="AM32">
            <v>0</v>
          </cell>
          <cell r="AN32">
            <v>0</v>
          </cell>
        </row>
        <row r="33">
          <cell r="A33">
            <v>443</v>
          </cell>
          <cell r="B33" t="str">
            <v>BROOKE MATTAPAN</v>
          </cell>
          <cell r="C33">
            <v>496</v>
          </cell>
          <cell r="D33" t="str">
            <v/>
          </cell>
          <cell r="E33">
            <v>0</v>
          </cell>
          <cell r="F33">
            <v>488</v>
          </cell>
          <cell r="H33">
            <v>7088349</v>
          </cell>
          <cell r="I33">
            <v>0</v>
          </cell>
          <cell r="J33">
            <v>435784</v>
          </cell>
          <cell r="K33">
            <v>7524133</v>
          </cell>
          <cell r="L33">
            <v>0</v>
          </cell>
          <cell r="M33">
            <v>443</v>
          </cell>
          <cell r="N33">
            <v>488</v>
          </cell>
          <cell r="O33">
            <v>0</v>
          </cell>
          <cell r="P33">
            <v>0</v>
          </cell>
          <cell r="Q33">
            <v>7088349</v>
          </cell>
          <cell r="R33">
            <v>0</v>
          </cell>
          <cell r="S33">
            <v>0</v>
          </cell>
          <cell r="T33">
            <v>7088349</v>
          </cell>
          <cell r="U33">
            <v>435784</v>
          </cell>
          <cell r="V33">
            <v>7524133</v>
          </cell>
          <cell r="W33">
            <v>0</v>
          </cell>
          <cell r="X33">
            <v>0</v>
          </cell>
          <cell r="Y33">
            <v>0</v>
          </cell>
          <cell r="Z33">
            <v>0</v>
          </cell>
          <cell r="AA33">
            <v>0</v>
          </cell>
          <cell r="AB33">
            <v>7524133</v>
          </cell>
          <cell r="AI33">
            <v>0</v>
          </cell>
          <cell r="AM33">
            <v>0</v>
          </cell>
          <cell r="AN33">
            <v>0</v>
          </cell>
        </row>
        <row r="34">
          <cell r="A34">
            <v>444</v>
          </cell>
          <cell r="B34" t="str">
            <v>NEIGHBORHOOD HOUSE</v>
          </cell>
          <cell r="C34">
            <v>400</v>
          </cell>
          <cell r="D34" t="str">
            <v/>
          </cell>
          <cell r="E34">
            <v>0</v>
          </cell>
          <cell r="F34">
            <v>395</v>
          </cell>
          <cell r="H34">
            <v>5504907</v>
          </cell>
          <cell r="I34">
            <v>0</v>
          </cell>
          <cell r="J34">
            <v>352735</v>
          </cell>
          <cell r="K34">
            <v>5857642</v>
          </cell>
          <cell r="L34">
            <v>0</v>
          </cell>
          <cell r="M34">
            <v>444</v>
          </cell>
          <cell r="N34">
            <v>395</v>
          </cell>
          <cell r="O34">
            <v>0</v>
          </cell>
          <cell r="P34">
            <v>0</v>
          </cell>
          <cell r="Q34">
            <v>5504907</v>
          </cell>
          <cell r="R34">
            <v>0</v>
          </cell>
          <cell r="S34">
            <v>0</v>
          </cell>
          <cell r="T34">
            <v>5504907</v>
          </cell>
          <cell r="U34">
            <v>352735</v>
          </cell>
          <cell r="V34">
            <v>5857642</v>
          </cell>
          <cell r="W34">
            <v>0</v>
          </cell>
          <cell r="X34">
            <v>0</v>
          </cell>
          <cell r="Y34">
            <v>0</v>
          </cell>
          <cell r="Z34">
            <v>0</v>
          </cell>
          <cell r="AA34">
            <v>0</v>
          </cell>
          <cell r="AB34">
            <v>5857642</v>
          </cell>
          <cell r="AI34">
            <v>0</v>
          </cell>
          <cell r="AM34">
            <v>0</v>
          </cell>
          <cell r="AN34">
            <v>0</v>
          </cell>
        </row>
        <row r="35">
          <cell r="A35">
            <v>445</v>
          </cell>
          <cell r="B35" t="str">
            <v>ABBY KELLEY FOSTER</v>
          </cell>
          <cell r="C35">
            <v>1426</v>
          </cell>
          <cell r="D35" t="str">
            <v/>
          </cell>
          <cell r="E35">
            <v>0</v>
          </cell>
          <cell r="F35">
            <v>1426</v>
          </cell>
          <cell r="H35">
            <v>15583563</v>
          </cell>
          <cell r="I35">
            <v>0</v>
          </cell>
          <cell r="J35">
            <v>1273418</v>
          </cell>
          <cell r="K35">
            <v>16856981</v>
          </cell>
          <cell r="L35">
            <v>0</v>
          </cell>
          <cell r="M35">
            <v>445</v>
          </cell>
          <cell r="N35">
            <v>1426</v>
          </cell>
          <cell r="O35">
            <v>0</v>
          </cell>
          <cell r="P35">
            <v>0</v>
          </cell>
          <cell r="Q35">
            <v>15583563</v>
          </cell>
          <cell r="R35">
            <v>0</v>
          </cell>
          <cell r="S35">
            <v>0</v>
          </cell>
          <cell r="T35">
            <v>15583563</v>
          </cell>
          <cell r="U35">
            <v>1273418</v>
          </cell>
          <cell r="V35">
            <v>16856981</v>
          </cell>
          <cell r="W35">
            <v>0</v>
          </cell>
          <cell r="X35">
            <v>0</v>
          </cell>
          <cell r="Y35">
            <v>0</v>
          </cell>
          <cell r="Z35">
            <v>0</v>
          </cell>
          <cell r="AA35">
            <v>0</v>
          </cell>
          <cell r="AB35">
            <v>16856981</v>
          </cell>
          <cell r="AI35">
            <v>0</v>
          </cell>
          <cell r="AM35">
            <v>0</v>
          </cell>
          <cell r="AN35">
            <v>0</v>
          </cell>
        </row>
        <row r="36">
          <cell r="A36">
            <v>446</v>
          </cell>
          <cell r="B36" t="str">
            <v>FOXBOROUGH REGIONAL</v>
          </cell>
          <cell r="C36">
            <v>1290</v>
          </cell>
          <cell r="D36" t="str">
            <v/>
          </cell>
          <cell r="E36">
            <v>0</v>
          </cell>
          <cell r="F36">
            <v>1255</v>
          </cell>
          <cell r="H36">
            <v>13941281</v>
          </cell>
          <cell r="I36">
            <v>0</v>
          </cell>
          <cell r="J36">
            <v>1120715</v>
          </cell>
          <cell r="K36">
            <v>15061996</v>
          </cell>
          <cell r="L36">
            <v>0</v>
          </cell>
          <cell r="M36">
            <v>446</v>
          </cell>
          <cell r="N36">
            <v>1255</v>
          </cell>
          <cell r="O36">
            <v>0</v>
          </cell>
          <cell r="P36">
            <v>0</v>
          </cell>
          <cell r="Q36">
            <v>13941281</v>
          </cell>
          <cell r="R36">
            <v>0</v>
          </cell>
          <cell r="S36">
            <v>0</v>
          </cell>
          <cell r="T36">
            <v>13941281</v>
          </cell>
          <cell r="U36">
            <v>1120715</v>
          </cell>
          <cell r="V36">
            <v>15061996</v>
          </cell>
          <cell r="W36">
            <v>0</v>
          </cell>
          <cell r="X36">
            <v>0</v>
          </cell>
          <cell r="Y36">
            <v>0</v>
          </cell>
          <cell r="Z36">
            <v>0</v>
          </cell>
          <cell r="AA36">
            <v>0</v>
          </cell>
          <cell r="AB36">
            <v>15061996</v>
          </cell>
          <cell r="AI36">
            <v>0</v>
          </cell>
          <cell r="AM36">
            <v>0</v>
          </cell>
          <cell r="AN36">
            <v>0</v>
          </cell>
        </row>
        <row r="37">
          <cell r="A37">
            <v>447</v>
          </cell>
          <cell r="B37" t="str">
            <v>BENJAMIN FRANKLIN CLASSICAL</v>
          </cell>
          <cell r="C37">
            <v>450</v>
          </cell>
          <cell r="D37" t="str">
            <v/>
          </cell>
          <cell r="E37">
            <v>0</v>
          </cell>
          <cell r="F37">
            <v>446</v>
          </cell>
          <cell r="H37">
            <v>4377534</v>
          </cell>
          <cell r="I37">
            <v>0</v>
          </cell>
          <cell r="J37">
            <v>398278</v>
          </cell>
          <cell r="K37">
            <v>4775812</v>
          </cell>
          <cell r="L37">
            <v>0</v>
          </cell>
          <cell r="M37">
            <v>447</v>
          </cell>
          <cell r="N37">
            <v>446</v>
          </cell>
          <cell r="O37">
            <v>0</v>
          </cell>
          <cell r="P37">
            <v>0</v>
          </cell>
          <cell r="Q37">
            <v>4377534</v>
          </cell>
          <cell r="R37">
            <v>0</v>
          </cell>
          <cell r="S37">
            <v>0</v>
          </cell>
          <cell r="T37">
            <v>4377534</v>
          </cell>
          <cell r="U37">
            <v>398278</v>
          </cell>
          <cell r="V37">
            <v>4775812</v>
          </cell>
          <cell r="W37">
            <v>0</v>
          </cell>
          <cell r="X37">
            <v>0</v>
          </cell>
          <cell r="Y37">
            <v>0</v>
          </cell>
          <cell r="Z37">
            <v>0</v>
          </cell>
          <cell r="AA37">
            <v>0</v>
          </cell>
          <cell r="AB37">
            <v>4775812</v>
          </cell>
          <cell r="AI37">
            <v>0</v>
          </cell>
          <cell r="AM37">
            <v>0</v>
          </cell>
          <cell r="AN37">
            <v>0</v>
          </cell>
        </row>
        <row r="38">
          <cell r="A38">
            <v>449</v>
          </cell>
          <cell r="B38" t="str">
            <v>BOSTON COLLEGIATE</v>
          </cell>
          <cell r="C38">
            <v>665</v>
          </cell>
          <cell r="D38">
            <v>20.000000000000096</v>
          </cell>
          <cell r="E38">
            <v>0</v>
          </cell>
          <cell r="F38">
            <v>685</v>
          </cell>
          <cell r="H38">
            <v>9074810</v>
          </cell>
          <cell r="I38">
            <v>0</v>
          </cell>
          <cell r="J38">
            <v>593895</v>
          </cell>
          <cell r="K38">
            <v>9668705</v>
          </cell>
          <cell r="L38">
            <v>0</v>
          </cell>
          <cell r="M38">
            <v>449</v>
          </cell>
          <cell r="N38">
            <v>685</v>
          </cell>
          <cell r="O38">
            <v>20.000000000000096</v>
          </cell>
          <cell r="P38">
            <v>0</v>
          </cell>
          <cell r="Q38">
            <v>9074810</v>
          </cell>
          <cell r="R38">
            <v>0</v>
          </cell>
          <cell r="S38">
            <v>0</v>
          </cell>
          <cell r="T38">
            <v>9074810</v>
          </cell>
          <cell r="U38">
            <v>593895</v>
          </cell>
          <cell r="V38">
            <v>9668705</v>
          </cell>
          <cell r="W38">
            <v>0</v>
          </cell>
          <cell r="X38">
            <v>0</v>
          </cell>
          <cell r="Y38">
            <v>0</v>
          </cell>
          <cell r="Z38">
            <v>0</v>
          </cell>
          <cell r="AA38">
            <v>0</v>
          </cell>
          <cell r="AB38">
            <v>9668705</v>
          </cell>
          <cell r="AI38">
            <v>0</v>
          </cell>
          <cell r="AM38">
            <v>0</v>
          </cell>
          <cell r="AN38">
            <v>0</v>
          </cell>
        </row>
        <row r="39">
          <cell r="A39">
            <v>450</v>
          </cell>
          <cell r="B39" t="str">
            <v>HILLTOWN COOPERATIVE</v>
          </cell>
          <cell r="C39">
            <v>213</v>
          </cell>
          <cell r="D39" t="str">
            <v/>
          </cell>
          <cell r="E39">
            <v>0</v>
          </cell>
          <cell r="F39">
            <v>211</v>
          </cell>
          <cell r="H39">
            <v>2396817</v>
          </cell>
          <cell r="I39">
            <v>0</v>
          </cell>
          <cell r="J39">
            <v>188423</v>
          </cell>
          <cell r="K39">
            <v>2585240</v>
          </cell>
          <cell r="L39">
            <v>0</v>
          </cell>
          <cell r="M39">
            <v>450</v>
          </cell>
          <cell r="N39">
            <v>211</v>
          </cell>
          <cell r="O39">
            <v>0</v>
          </cell>
          <cell r="P39">
            <v>0</v>
          </cell>
          <cell r="Q39">
            <v>2396817</v>
          </cell>
          <cell r="R39">
            <v>0</v>
          </cell>
          <cell r="S39">
            <v>0</v>
          </cell>
          <cell r="T39">
            <v>2396817</v>
          </cell>
          <cell r="U39">
            <v>188423</v>
          </cell>
          <cell r="V39">
            <v>2585240</v>
          </cell>
          <cell r="W39">
            <v>0</v>
          </cell>
          <cell r="X39">
            <v>0</v>
          </cell>
          <cell r="Y39">
            <v>0</v>
          </cell>
          <cell r="Z39">
            <v>0</v>
          </cell>
          <cell r="AA39">
            <v>0</v>
          </cell>
          <cell r="AB39">
            <v>2585240</v>
          </cell>
          <cell r="AI39">
            <v>0</v>
          </cell>
          <cell r="AM39">
            <v>0</v>
          </cell>
          <cell r="AN39">
            <v>0</v>
          </cell>
        </row>
        <row r="40">
          <cell r="A40">
            <v>453</v>
          </cell>
          <cell r="B40" t="str">
            <v>HOLYOKE COMMUNITY</v>
          </cell>
          <cell r="C40">
            <v>702</v>
          </cell>
          <cell r="D40">
            <v>2.0000000000000249</v>
          </cell>
          <cell r="E40">
            <v>0</v>
          </cell>
          <cell r="F40">
            <v>704</v>
          </cell>
          <cell r="H40">
            <v>7960418</v>
          </cell>
          <cell r="I40">
            <v>0</v>
          </cell>
          <cell r="J40">
            <v>626560</v>
          </cell>
          <cell r="K40">
            <v>8586978</v>
          </cell>
          <cell r="L40">
            <v>0</v>
          </cell>
          <cell r="M40">
            <v>453</v>
          </cell>
          <cell r="N40">
            <v>704</v>
          </cell>
          <cell r="O40">
            <v>2.0000000000000249</v>
          </cell>
          <cell r="P40">
            <v>0</v>
          </cell>
          <cell r="Q40">
            <v>7960418</v>
          </cell>
          <cell r="R40">
            <v>0</v>
          </cell>
          <cell r="S40">
            <v>0</v>
          </cell>
          <cell r="T40">
            <v>7960418</v>
          </cell>
          <cell r="U40">
            <v>626560</v>
          </cell>
          <cell r="V40">
            <v>8586978</v>
          </cell>
          <cell r="W40">
            <v>0</v>
          </cell>
          <cell r="X40">
            <v>0</v>
          </cell>
          <cell r="Y40">
            <v>0</v>
          </cell>
          <cell r="Z40">
            <v>0</v>
          </cell>
          <cell r="AA40">
            <v>0</v>
          </cell>
          <cell r="AB40">
            <v>8586978</v>
          </cell>
          <cell r="AI40">
            <v>0</v>
          </cell>
          <cell r="AM40">
            <v>0</v>
          </cell>
          <cell r="AN40">
            <v>0</v>
          </cell>
        </row>
        <row r="41">
          <cell r="A41">
            <v>454</v>
          </cell>
          <cell r="B41" t="str">
            <v>LAWRENCE FAMILY DEVELOPMENT</v>
          </cell>
          <cell r="C41">
            <v>700</v>
          </cell>
          <cell r="D41" t="str">
            <v/>
          </cell>
          <cell r="E41">
            <v>0</v>
          </cell>
          <cell r="F41">
            <v>700</v>
          </cell>
          <cell r="H41">
            <v>8205840</v>
          </cell>
          <cell r="I41">
            <v>0</v>
          </cell>
          <cell r="J41">
            <v>625100</v>
          </cell>
          <cell r="K41">
            <v>8830940</v>
          </cell>
          <cell r="L41">
            <v>0</v>
          </cell>
          <cell r="M41">
            <v>454</v>
          </cell>
          <cell r="N41">
            <v>700</v>
          </cell>
          <cell r="O41">
            <v>0</v>
          </cell>
          <cell r="P41">
            <v>0</v>
          </cell>
          <cell r="Q41">
            <v>8205840</v>
          </cell>
          <cell r="R41">
            <v>0</v>
          </cell>
          <cell r="S41">
            <v>0</v>
          </cell>
          <cell r="T41">
            <v>8205840</v>
          </cell>
          <cell r="U41">
            <v>625100</v>
          </cell>
          <cell r="V41">
            <v>8830940</v>
          </cell>
          <cell r="W41">
            <v>0</v>
          </cell>
          <cell r="X41">
            <v>0</v>
          </cell>
          <cell r="Y41">
            <v>0</v>
          </cell>
          <cell r="Z41">
            <v>0</v>
          </cell>
          <cell r="AA41">
            <v>0</v>
          </cell>
          <cell r="AB41">
            <v>8830940</v>
          </cell>
          <cell r="AI41">
            <v>0</v>
          </cell>
          <cell r="AM41">
            <v>0</v>
          </cell>
          <cell r="AN41">
            <v>0</v>
          </cell>
        </row>
        <row r="42">
          <cell r="A42">
            <v>455</v>
          </cell>
          <cell r="B42" t="str">
            <v>HILL VIEW MONTESSORI</v>
          </cell>
          <cell r="C42">
            <v>306</v>
          </cell>
          <cell r="D42" t="str">
            <v/>
          </cell>
          <cell r="E42">
            <v>0</v>
          </cell>
          <cell r="F42">
            <v>306</v>
          </cell>
          <cell r="H42">
            <v>2784538</v>
          </cell>
          <cell r="I42">
            <v>0</v>
          </cell>
          <cell r="J42">
            <v>273258</v>
          </cell>
          <cell r="K42">
            <v>3057796</v>
          </cell>
          <cell r="L42">
            <v>0</v>
          </cell>
          <cell r="M42">
            <v>455</v>
          </cell>
          <cell r="N42">
            <v>306</v>
          </cell>
          <cell r="O42">
            <v>0</v>
          </cell>
          <cell r="P42">
            <v>0</v>
          </cell>
          <cell r="Q42">
            <v>2784538</v>
          </cell>
          <cell r="R42">
            <v>0</v>
          </cell>
          <cell r="S42">
            <v>0</v>
          </cell>
          <cell r="T42">
            <v>2784538</v>
          </cell>
          <cell r="U42">
            <v>273258</v>
          </cell>
          <cell r="V42">
            <v>3057796</v>
          </cell>
          <cell r="W42">
            <v>0</v>
          </cell>
          <cell r="X42">
            <v>0</v>
          </cell>
          <cell r="Y42">
            <v>0</v>
          </cell>
          <cell r="Z42">
            <v>0</v>
          </cell>
          <cell r="AA42">
            <v>0</v>
          </cell>
          <cell r="AB42">
            <v>3057796</v>
          </cell>
          <cell r="AI42">
            <v>0</v>
          </cell>
          <cell r="AM42">
            <v>0</v>
          </cell>
          <cell r="AN42">
            <v>0</v>
          </cell>
        </row>
        <row r="43">
          <cell r="A43">
            <v>456</v>
          </cell>
          <cell r="B43" t="str">
            <v>LOWELL COMMUNITY</v>
          </cell>
          <cell r="C43">
            <v>800</v>
          </cell>
          <cell r="D43">
            <v>21.000000000000298</v>
          </cell>
          <cell r="E43">
            <v>0</v>
          </cell>
          <cell r="F43">
            <v>821</v>
          </cell>
          <cell r="H43">
            <v>9961176</v>
          </cell>
          <cell r="I43">
            <v>0</v>
          </cell>
          <cell r="J43">
            <v>714270</v>
          </cell>
          <cell r="K43">
            <v>10675446</v>
          </cell>
          <cell r="L43">
            <v>0</v>
          </cell>
          <cell r="M43">
            <v>456</v>
          </cell>
          <cell r="N43">
            <v>821</v>
          </cell>
          <cell r="O43">
            <v>21.000000000000298</v>
          </cell>
          <cell r="P43">
            <v>0</v>
          </cell>
          <cell r="Q43">
            <v>9961176</v>
          </cell>
          <cell r="R43">
            <v>0</v>
          </cell>
          <cell r="S43">
            <v>0</v>
          </cell>
          <cell r="T43">
            <v>9961176</v>
          </cell>
          <cell r="U43">
            <v>714270</v>
          </cell>
          <cell r="V43">
            <v>10675446</v>
          </cell>
          <cell r="W43">
            <v>0</v>
          </cell>
          <cell r="X43">
            <v>0</v>
          </cell>
          <cell r="Y43">
            <v>0</v>
          </cell>
          <cell r="Z43">
            <v>0</v>
          </cell>
          <cell r="AA43">
            <v>0</v>
          </cell>
          <cell r="AB43">
            <v>10675446</v>
          </cell>
          <cell r="AI43">
            <v>0</v>
          </cell>
          <cell r="AM43">
            <v>0</v>
          </cell>
          <cell r="AN43">
            <v>0</v>
          </cell>
        </row>
        <row r="44">
          <cell r="A44">
            <v>457</v>
          </cell>
          <cell r="B44" t="str">
            <v>BROOKE EAST BOSTON</v>
          </cell>
          <cell r="C44">
            <v>510</v>
          </cell>
          <cell r="D44" t="str">
            <v/>
          </cell>
          <cell r="E44">
            <v>0</v>
          </cell>
          <cell r="F44">
            <v>500</v>
          </cell>
          <cell r="H44">
            <v>6450300</v>
          </cell>
          <cell r="I44">
            <v>0</v>
          </cell>
          <cell r="J44">
            <v>446500</v>
          </cell>
          <cell r="K44">
            <v>6896800</v>
          </cell>
          <cell r="L44">
            <v>0</v>
          </cell>
          <cell r="M44">
            <v>457</v>
          </cell>
          <cell r="N44">
            <v>500</v>
          </cell>
          <cell r="O44">
            <v>0</v>
          </cell>
          <cell r="P44">
            <v>0</v>
          </cell>
          <cell r="Q44">
            <v>6450300</v>
          </cell>
          <cell r="R44">
            <v>0</v>
          </cell>
          <cell r="S44">
            <v>0</v>
          </cell>
          <cell r="T44">
            <v>6450300</v>
          </cell>
          <cell r="U44">
            <v>446500</v>
          </cell>
          <cell r="V44">
            <v>6896800</v>
          </cell>
          <cell r="W44">
            <v>0</v>
          </cell>
          <cell r="X44">
            <v>0</v>
          </cell>
          <cell r="Y44">
            <v>0</v>
          </cell>
          <cell r="Z44">
            <v>0</v>
          </cell>
          <cell r="AA44">
            <v>0</v>
          </cell>
          <cell r="AB44">
            <v>6896800</v>
          </cell>
          <cell r="AI44">
            <v>0</v>
          </cell>
          <cell r="AM44">
            <v>0</v>
          </cell>
          <cell r="AN44">
            <v>0</v>
          </cell>
        </row>
        <row r="45">
          <cell r="A45">
            <v>458</v>
          </cell>
          <cell r="B45" t="str">
            <v>LOWELL MIDDLESEX ACADEMY</v>
          </cell>
          <cell r="C45">
            <v>150</v>
          </cell>
          <cell r="D45" t="str">
            <v/>
          </cell>
          <cell r="E45">
            <v>0</v>
          </cell>
          <cell r="F45">
            <v>95</v>
          </cell>
          <cell r="H45">
            <v>1191934</v>
          </cell>
          <cell r="I45">
            <v>0</v>
          </cell>
          <cell r="J45">
            <v>84835</v>
          </cell>
          <cell r="K45">
            <v>1276769</v>
          </cell>
          <cell r="L45">
            <v>0</v>
          </cell>
          <cell r="M45">
            <v>458</v>
          </cell>
          <cell r="N45">
            <v>95</v>
          </cell>
          <cell r="O45">
            <v>0</v>
          </cell>
          <cell r="P45">
            <v>0</v>
          </cell>
          <cell r="Q45">
            <v>1191934</v>
          </cell>
          <cell r="R45">
            <v>0</v>
          </cell>
          <cell r="S45">
            <v>0</v>
          </cell>
          <cell r="T45">
            <v>1191934</v>
          </cell>
          <cell r="U45">
            <v>84835</v>
          </cell>
          <cell r="V45">
            <v>1276769</v>
          </cell>
          <cell r="W45">
            <v>0</v>
          </cell>
          <cell r="X45">
            <v>0</v>
          </cell>
          <cell r="Y45">
            <v>0</v>
          </cell>
          <cell r="Z45">
            <v>0</v>
          </cell>
          <cell r="AA45">
            <v>0</v>
          </cell>
          <cell r="AB45">
            <v>1276769</v>
          </cell>
          <cell r="AI45">
            <v>0</v>
          </cell>
          <cell r="AM45">
            <v>0</v>
          </cell>
          <cell r="AN45">
            <v>0</v>
          </cell>
        </row>
        <row r="46">
          <cell r="A46">
            <v>463</v>
          </cell>
          <cell r="B46" t="str">
            <v>KIPP ACADEMY BOSTON</v>
          </cell>
          <cell r="C46">
            <v>432</v>
          </cell>
          <cell r="D46" t="str">
            <v/>
          </cell>
          <cell r="E46">
            <v>0</v>
          </cell>
          <cell r="F46">
            <v>428</v>
          </cell>
          <cell r="H46">
            <v>6644109</v>
          </cell>
          <cell r="I46">
            <v>0</v>
          </cell>
          <cell r="J46">
            <v>382204</v>
          </cell>
          <cell r="K46">
            <v>7026313</v>
          </cell>
          <cell r="L46">
            <v>0</v>
          </cell>
          <cell r="M46">
            <v>463</v>
          </cell>
          <cell r="N46">
            <v>428</v>
          </cell>
          <cell r="O46">
            <v>0</v>
          </cell>
          <cell r="P46">
            <v>0</v>
          </cell>
          <cell r="Q46">
            <v>6644109</v>
          </cell>
          <cell r="R46">
            <v>0</v>
          </cell>
          <cell r="S46">
            <v>0</v>
          </cell>
          <cell r="T46">
            <v>6644109</v>
          </cell>
          <cell r="U46">
            <v>382204</v>
          </cell>
          <cell r="V46">
            <v>7026313</v>
          </cell>
          <cell r="W46">
            <v>0</v>
          </cell>
          <cell r="X46">
            <v>0</v>
          </cell>
          <cell r="Y46">
            <v>0</v>
          </cell>
          <cell r="Z46">
            <v>0</v>
          </cell>
          <cell r="AA46">
            <v>0</v>
          </cell>
          <cell r="AB46">
            <v>7026313</v>
          </cell>
          <cell r="AI46">
            <v>0</v>
          </cell>
          <cell r="AM46">
            <v>0</v>
          </cell>
          <cell r="AN46">
            <v>0</v>
          </cell>
        </row>
        <row r="47">
          <cell r="A47">
            <v>464</v>
          </cell>
          <cell r="B47" t="str">
            <v>MARBLEHEAD COMMUNITY</v>
          </cell>
          <cell r="C47">
            <v>230</v>
          </cell>
          <cell r="D47">
            <v>0.99999999999999689</v>
          </cell>
          <cell r="E47">
            <v>0</v>
          </cell>
          <cell r="F47">
            <v>231</v>
          </cell>
          <cell r="H47">
            <v>2619452</v>
          </cell>
          <cell r="I47">
            <v>0</v>
          </cell>
          <cell r="J47">
            <v>205359</v>
          </cell>
          <cell r="K47">
            <v>2824811</v>
          </cell>
          <cell r="L47">
            <v>0</v>
          </cell>
          <cell r="M47">
            <v>464</v>
          </cell>
          <cell r="N47">
            <v>231</v>
          </cell>
          <cell r="O47">
            <v>0.99999999999999689</v>
          </cell>
          <cell r="P47">
            <v>0</v>
          </cell>
          <cell r="Q47">
            <v>2619452</v>
          </cell>
          <cell r="R47">
            <v>0</v>
          </cell>
          <cell r="S47">
            <v>0</v>
          </cell>
          <cell r="T47">
            <v>2619452</v>
          </cell>
          <cell r="U47">
            <v>205359</v>
          </cell>
          <cell r="V47">
            <v>2824811</v>
          </cell>
          <cell r="W47">
            <v>0</v>
          </cell>
          <cell r="X47">
            <v>0</v>
          </cell>
          <cell r="Y47">
            <v>0</v>
          </cell>
          <cell r="Z47">
            <v>0</v>
          </cell>
          <cell r="AA47">
            <v>0</v>
          </cell>
          <cell r="AB47">
            <v>2824811</v>
          </cell>
          <cell r="AI47">
            <v>0</v>
          </cell>
          <cell r="AM47">
            <v>0</v>
          </cell>
          <cell r="AN47">
            <v>0</v>
          </cell>
        </row>
        <row r="48">
          <cell r="A48">
            <v>466</v>
          </cell>
          <cell r="B48" t="str">
            <v>MARTHA'S VINEYARD</v>
          </cell>
          <cell r="C48">
            <v>180</v>
          </cell>
          <cell r="D48" t="str">
            <v/>
          </cell>
          <cell r="E48">
            <v>0</v>
          </cell>
          <cell r="F48">
            <v>178</v>
          </cell>
          <cell r="H48">
            <v>3747496.9167999998</v>
          </cell>
          <cell r="I48">
            <v>0</v>
          </cell>
          <cell r="J48">
            <v>158954</v>
          </cell>
          <cell r="K48">
            <v>3906450.9167999998</v>
          </cell>
          <cell r="L48">
            <v>0</v>
          </cell>
          <cell r="M48">
            <v>466</v>
          </cell>
          <cell r="N48">
            <v>178</v>
          </cell>
          <cell r="O48">
            <v>0</v>
          </cell>
          <cell r="P48">
            <v>0</v>
          </cell>
          <cell r="Q48">
            <v>4034836</v>
          </cell>
          <cell r="R48">
            <v>0</v>
          </cell>
          <cell r="S48">
            <v>287339.08320000034</v>
          </cell>
          <cell r="T48">
            <v>3747496.9168000035</v>
          </cell>
          <cell r="U48">
            <v>158954</v>
          </cell>
          <cell r="V48">
            <v>3906450.9168000035</v>
          </cell>
          <cell r="W48">
            <v>0</v>
          </cell>
          <cell r="X48">
            <v>0</v>
          </cell>
          <cell r="Y48">
            <v>0</v>
          </cell>
          <cell r="Z48">
            <v>0</v>
          </cell>
          <cell r="AA48">
            <v>0</v>
          </cell>
          <cell r="AB48">
            <v>3906450.9168000035</v>
          </cell>
          <cell r="AI48">
            <v>0</v>
          </cell>
          <cell r="AM48">
            <v>0</v>
          </cell>
          <cell r="AN48">
            <v>0</v>
          </cell>
        </row>
        <row r="49">
          <cell r="A49">
            <v>469</v>
          </cell>
          <cell r="B49" t="str">
            <v>MATCH</v>
          </cell>
          <cell r="C49">
            <v>1055</v>
          </cell>
          <cell r="D49" t="str">
            <v/>
          </cell>
          <cell r="E49">
            <v>0</v>
          </cell>
          <cell r="F49">
            <v>1027</v>
          </cell>
          <cell r="H49">
            <v>16322853</v>
          </cell>
          <cell r="I49">
            <v>0</v>
          </cell>
          <cell r="J49">
            <v>917111</v>
          </cell>
          <cell r="K49">
            <v>17239964</v>
          </cell>
          <cell r="L49">
            <v>0</v>
          </cell>
          <cell r="M49">
            <v>469</v>
          </cell>
          <cell r="N49">
            <v>1027</v>
          </cell>
          <cell r="O49">
            <v>0</v>
          </cell>
          <cell r="P49">
            <v>0</v>
          </cell>
          <cell r="Q49">
            <v>16322853</v>
          </cell>
          <cell r="R49">
            <v>0</v>
          </cell>
          <cell r="S49">
            <v>0</v>
          </cell>
          <cell r="T49">
            <v>16322853</v>
          </cell>
          <cell r="U49">
            <v>917111</v>
          </cell>
          <cell r="V49">
            <v>17239964</v>
          </cell>
          <cell r="W49">
            <v>0</v>
          </cell>
          <cell r="X49">
            <v>0</v>
          </cell>
          <cell r="Y49">
            <v>0</v>
          </cell>
          <cell r="Z49">
            <v>0</v>
          </cell>
          <cell r="AA49">
            <v>0</v>
          </cell>
          <cell r="AB49">
            <v>17239964</v>
          </cell>
          <cell r="AI49">
            <v>0</v>
          </cell>
          <cell r="AM49">
            <v>0</v>
          </cell>
          <cell r="AN49">
            <v>0</v>
          </cell>
        </row>
        <row r="50">
          <cell r="A50">
            <v>470</v>
          </cell>
          <cell r="B50" t="str">
            <v>MYSTIC VALLEY REGIONAL</v>
          </cell>
          <cell r="C50">
            <v>1500</v>
          </cell>
          <cell r="D50" t="str">
            <v/>
          </cell>
          <cell r="E50">
            <v>0</v>
          </cell>
          <cell r="F50">
            <v>1489</v>
          </cell>
          <cell r="H50">
            <v>15751779</v>
          </cell>
          <cell r="I50">
            <v>0</v>
          </cell>
          <cell r="J50">
            <v>1329677</v>
          </cell>
          <cell r="K50">
            <v>17081456</v>
          </cell>
          <cell r="L50">
            <v>0</v>
          </cell>
          <cell r="M50">
            <v>470</v>
          </cell>
          <cell r="N50">
            <v>1489</v>
          </cell>
          <cell r="O50">
            <v>0</v>
          </cell>
          <cell r="P50">
            <v>0</v>
          </cell>
          <cell r="Q50">
            <v>15751779</v>
          </cell>
          <cell r="R50">
            <v>0</v>
          </cell>
          <cell r="S50">
            <v>0</v>
          </cell>
          <cell r="T50">
            <v>15751779</v>
          </cell>
          <cell r="U50">
            <v>1329677</v>
          </cell>
          <cell r="V50">
            <v>17081456</v>
          </cell>
          <cell r="W50">
            <v>0</v>
          </cell>
          <cell r="X50">
            <v>0</v>
          </cell>
          <cell r="Y50">
            <v>0</v>
          </cell>
          <cell r="Z50">
            <v>0</v>
          </cell>
          <cell r="AA50">
            <v>0</v>
          </cell>
          <cell r="AB50">
            <v>17081456</v>
          </cell>
          <cell r="AI50">
            <v>0</v>
          </cell>
          <cell r="AM50">
            <v>0</v>
          </cell>
          <cell r="AN50">
            <v>0</v>
          </cell>
        </row>
        <row r="51">
          <cell r="A51">
            <v>474</v>
          </cell>
          <cell r="B51" t="str">
            <v>SIZER SCHOOL, A NORTH CENTRAL CHARTER ESSENTIAL SCHOOL</v>
          </cell>
          <cell r="C51">
            <v>400</v>
          </cell>
          <cell r="D51" t="str">
            <v/>
          </cell>
          <cell r="E51">
            <v>0</v>
          </cell>
          <cell r="F51">
            <v>355</v>
          </cell>
          <cell r="H51">
            <v>3917828</v>
          </cell>
          <cell r="I51">
            <v>0</v>
          </cell>
          <cell r="J51">
            <v>317015</v>
          </cell>
          <cell r="K51">
            <v>4234843</v>
          </cell>
          <cell r="L51">
            <v>0</v>
          </cell>
          <cell r="M51">
            <v>474</v>
          </cell>
          <cell r="N51">
            <v>355</v>
          </cell>
          <cell r="O51">
            <v>0</v>
          </cell>
          <cell r="P51">
            <v>0</v>
          </cell>
          <cell r="Q51">
            <v>3917828</v>
          </cell>
          <cell r="R51">
            <v>0</v>
          </cell>
          <cell r="S51">
            <v>0</v>
          </cell>
          <cell r="T51">
            <v>3917828</v>
          </cell>
          <cell r="U51">
            <v>317015</v>
          </cell>
          <cell r="V51">
            <v>4234843</v>
          </cell>
          <cell r="W51">
            <v>0</v>
          </cell>
          <cell r="X51">
            <v>0</v>
          </cell>
          <cell r="Y51">
            <v>0</v>
          </cell>
          <cell r="Z51">
            <v>0</v>
          </cell>
          <cell r="AA51">
            <v>0</v>
          </cell>
          <cell r="AB51">
            <v>4234843</v>
          </cell>
          <cell r="AI51">
            <v>0</v>
          </cell>
          <cell r="AM51">
            <v>0</v>
          </cell>
          <cell r="AN51">
            <v>0</v>
          </cell>
        </row>
        <row r="52">
          <cell r="A52">
            <v>475</v>
          </cell>
          <cell r="B52" t="str">
            <v>DORCHESTER COLLEGIATE ACADEMY</v>
          </cell>
          <cell r="C52">
            <v>220</v>
          </cell>
          <cell r="D52" t="str">
            <v/>
          </cell>
          <cell r="E52">
            <v>0</v>
          </cell>
          <cell r="F52">
            <v>203</v>
          </cell>
          <cell r="H52">
            <v>3140037</v>
          </cell>
          <cell r="I52">
            <v>0</v>
          </cell>
          <cell r="J52">
            <v>181279</v>
          </cell>
          <cell r="K52">
            <v>3321316</v>
          </cell>
          <cell r="L52">
            <v>0</v>
          </cell>
          <cell r="M52">
            <v>475</v>
          </cell>
          <cell r="N52">
            <v>203</v>
          </cell>
          <cell r="O52">
            <v>0</v>
          </cell>
          <cell r="P52">
            <v>0</v>
          </cell>
          <cell r="Q52">
            <v>3140037</v>
          </cell>
          <cell r="R52">
            <v>0</v>
          </cell>
          <cell r="S52">
            <v>0</v>
          </cell>
          <cell r="T52">
            <v>3140037</v>
          </cell>
          <cell r="U52">
            <v>181279</v>
          </cell>
          <cell r="V52">
            <v>3321316</v>
          </cell>
          <cell r="W52">
            <v>0</v>
          </cell>
          <cell r="X52">
            <v>0</v>
          </cell>
          <cell r="Y52">
            <v>0</v>
          </cell>
          <cell r="Z52">
            <v>0</v>
          </cell>
          <cell r="AA52">
            <v>0</v>
          </cell>
          <cell r="AB52">
            <v>3321316</v>
          </cell>
          <cell r="AI52">
            <v>0</v>
          </cell>
          <cell r="AM52">
            <v>0</v>
          </cell>
          <cell r="AN52">
            <v>0</v>
          </cell>
        </row>
        <row r="53">
          <cell r="A53">
            <v>478</v>
          </cell>
          <cell r="B53" t="str">
            <v>FRANCIS W. PARKER CHARTER ESSENTIAL</v>
          </cell>
          <cell r="C53">
            <v>400</v>
          </cell>
          <cell r="D53" t="str">
            <v/>
          </cell>
          <cell r="E53">
            <v>0</v>
          </cell>
          <cell r="F53">
            <v>399</v>
          </cell>
          <cell r="H53">
            <v>4737829</v>
          </cell>
          <cell r="I53">
            <v>0</v>
          </cell>
          <cell r="J53">
            <v>356307</v>
          </cell>
          <cell r="K53">
            <v>5094136</v>
          </cell>
          <cell r="L53">
            <v>0</v>
          </cell>
          <cell r="M53">
            <v>478</v>
          </cell>
          <cell r="N53">
            <v>399</v>
          </cell>
          <cell r="O53">
            <v>0</v>
          </cell>
          <cell r="P53">
            <v>0</v>
          </cell>
          <cell r="Q53">
            <v>4737829</v>
          </cell>
          <cell r="R53">
            <v>0</v>
          </cell>
          <cell r="S53">
            <v>0</v>
          </cell>
          <cell r="T53">
            <v>4737829</v>
          </cell>
          <cell r="U53">
            <v>356307</v>
          </cell>
          <cell r="V53">
            <v>5094136</v>
          </cell>
          <cell r="W53">
            <v>0</v>
          </cell>
          <cell r="X53">
            <v>0</v>
          </cell>
          <cell r="Y53">
            <v>0</v>
          </cell>
          <cell r="Z53">
            <v>0</v>
          </cell>
          <cell r="AA53">
            <v>0</v>
          </cell>
          <cell r="AB53">
            <v>5094136</v>
          </cell>
          <cell r="AI53">
            <v>0</v>
          </cell>
          <cell r="AM53">
            <v>0</v>
          </cell>
          <cell r="AN53">
            <v>0</v>
          </cell>
        </row>
        <row r="54">
          <cell r="A54">
            <v>479</v>
          </cell>
          <cell r="B54" t="str">
            <v>PIONEER VALLEY PERFORMING ARTS</v>
          </cell>
          <cell r="C54">
            <v>400</v>
          </cell>
          <cell r="D54">
            <v>2.9999999999999867</v>
          </cell>
          <cell r="E54">
            <v>0</v>
          </cell>
          <cell r="F54">
            <v>403</v>
          </cell>
          <cell r="H54">
            <v>4986189</v>
          </cell>
          <cell r="I54">
            <v>0</v>
          </cell>
          <cell r="J54">
            <v>357058</v>
          </cell>
          <cell r="K54">
            <v>5343247</v>
          </cell>
          <cell r="L54">
            <v>0</v>
          </cell>
          <cell r="M54">
            <v>479</v>
          </cell>
          <cell r="N54">
            <v>403</v>
          </cell>
          <cell r="O54">
            <v>2.9999999999999867</v>
          </cell>
          <cell r="P54">
            <v>0</v>
          </cell>
          <cell r="Q54">
            <v>4986189</v>
          </cell>
          <cell r="R54">
            <v>0</v>
          </cell>
          <cell r="S54">
            <v>0</v>
          </cell>
          <cell r="T54">
            <v>4986189</v>
          </cell>
          <cell r="U54">
            <v>357058</v>
          </cell>
          <cell r="V54">
            <v>5343247</v>
          </cell>
          <cell r="W54">
            <v>0</v>
          </cell>
          <cell r="X54">
            <v>0</v>
          </cell>
          <cell r="Y54">
            <v>0</v>
          </cell>
          <cell r="Z54">
            <v>0</v>
          </cell>
          <cell r="AA54">
            <v>0</v>
          </cell>
          <cell r="AB54">
            <v>5343247</v>
          </cell>
          <cell r="AI54">
            <v>0</v>
          </cell>
          <cell r="AM54">
            <v>0</v>
          </cell>
          <cell r="AN54">
            <v>0</v>
          </cell>
        </row>
        <row r="55">
          <cell r="A55">
            <v>481</v>
          </cell>
          <cell r="B55" t="str">
            <v>BOSTON RENAISSANCE</v>
          </cell>
          <cell r="C55">
            <v>944</v>
          </cell>
          <cell r="D55">
            <v>6.0000000000000471</v>
          </cell>
          <cell r="E55">
            <v>0</v>
          </cell>
          <cell r="F55">
            <v>950</v>
          </cell>
          <cell r="H55">
            <v>13816089</v>
          </cell>
          <cell r="I55">
            <v>0</v>
          </cell>
          <cell r="J55">
            <v>842650</v>
          </cell>
          <cell r="K55">
            <v>14658739</v>
          </cell>
          <cell r="L55">
            <v>0</v>
          </cell>
          <cell r="M55">
            <v>481</v>
          </cell>
          <cell r="N55">
            <v>950</v>
          </cell>
          <cell r="O55">
            <v>6.0000000000000471</v>
          </cell>
          <cell r="P55">
            <v>0</v>
          </cell>
          <cell r="Q55">
            <v>13816089</v>
          </cell>
          <cell r="R55">
            <v>0</v>
          </cell>
          <cell r="S55">
            <v>0</v>
          </cell>
          <cell r="T55">
            <v>13816089</v>
          </cell>
          <cell r="U55">
            <v>842650</v>
          </cell>
          <cell r="V55">
            <v>14658739</v>
          </cell>
          <cell r="W55">
            <v>0</v>
          </cell>
          <cell r="X55">
            <v>0</v>
          </cell>
          <cell r="Y55">
            <v>0</v>
          </cell>
          <cell r="Z55">
            <v>0</v>
          </cell>
          <cell r="AA55">
            <v>0</v>
          </cell>
          <cell r="AB55">
            <v>14658739</v>
          </cell>
          <cell r="AI55">
            <v>0</v>
          </cell>
          <cell r="AM55">
            <v>0</v>
          </cell>
          <cell r="AN55">
            <v>0</v>
          </cell>
        </row>
        <row r="56">
          <cell r="A56">
            <v>482</v>
          </cell>
          <cell r="B56" t="str">
            <v>RIVER VALLEY</v>
          </cell>
          <cell r="C56">
            <v>288</v>
          </cell>
          <cell r="D56" t="str">
            <v/>
          </cell>
          <cell r="E56">
            <v>0</v>
          </cell>
          <cell r="F56">
            <v>288</v>
          </cell>
          <cell r="H56">
            <v>3344137</v>
          </cell>
          <cell r="I56">
            <v>0</v>
          </cell>
          <cell r="J56">
            <v>257184</v>
          </cell>
          <cell r="K56">
            <v>3601321</v>
          </cell>
          <cell r="L56">
            <v>0</v>
          </cell>
          <cell r="M56">
            <v>482</v>
          </cell>
          <cell r="N56">
            <v>288</v>
          </cell>
          <cell r="O56">
            <v>0</v>
          </cell>
          <cell r="P56">
            <v>0</v>
          </cell>
          <cell r="Q56">
            <v>3344137</v>
          </cell>
          <cell r="R56">
            <v>0</v>
          </cell>
          <cell r="S56">
            <v>0</v>
          </cell>
          <cell r="T56">
            <v>3344137</v>
          </cell>
          <cell r="U56">
            <v>257184</v>
          </cell>
          <cell r="V56">
            <v>3601321</v>
          </cell>
          <cell r="W56">
            <v>0</v>
          </cell>
          <cell r="X56">
            <v>0</v>
          </cell>
          <cell r="Y56">
            <v>0</v>
          </cell>
          <cell r="Z56">
            <v>0</v>
          </cell>
          <cell r="AA56">
            <v>0</v>
          </cell>
          <cell r="AB56">
            <v>3601321</v>
          </cell>
          <cell r="AI56">
            <v>0</v>
          </cell>
          <cell r="AM56">
            <v>0</v>
          </cell>
          <cell r="AN56">
            <v>0</v>
          </cell>
        </row>
        <row r="57">
          <cell r="A57">
            <v>483</v>
          </cell>
          <cell r="B57" t="str">
            <v>RISING TIDE</v>
          </cell>
          <cell r="C57">
            <v>700</v>
          </cell>
          <cell r="D57" t="str">
            <v/>
          </cell>
          <cell r="E57">
            <v>0</v>
          </cell>
          <cell r="F57">
            <v>631</v>
          </cell>
          <cell r="H57">
            <v>7262751</v>
          </cell>
          <cell r="I57">
            <v>0</v>
          </cell>
          <cell r="J57">
            <v>563483</v>
          </cell>
          <cell r="K57">
            <v>7826234</v>
          </cell>
          <cell r="L57">
            <v>0</v>
          </cell>
          <cell r="M57">
            <v>483</v>
          </cell>
          <cell r="N57">
            <v>631</v>
          </cell>
          <cell r="O57">
            <v>0</v>
          </cell>
          <cell r="P57">
            <v>0</v>
          </cell>
          <cell r="Q57">
            <v>7262751</v>
          </cell>
          <cell r="R57">
            <v>0</v>
          </cell>
          <cell r="S57">
            <v>0</v>
          </cell>
          <cell r="T57">
            <v>7262751</v>
          </cell>
          <cell r="U57">
            <v>563483</v>
          </cell>
          <cell r="V57">
            <v>7826234</v>
          </cell>
          <cell r="W57">
            <v>0</v>
          </cell>
          <cell r="X57">
            <v>0</v>
          </cell>
          <cell r="Y57">
            <v>0</v>
          </cell>
          <cell r="Z57">
            <v>0</v>
          </cell>
          <cell r="AA57">
            <v>0</v>
          </cell>
          <cell r="AB57">
            <v>7826234</v>
          </cell>
          <cell r="AI57">
            <v>0</v>
          </cell>
          <cell r="AM57">
            <v>0</v>
          </cell>
          <cell r="AN57">
            <v>0</v>
          </cell>
        </row>
        <row r="58">
          <cell r="A58">
            <v>484</v>
          </cell>
          <cell r="B58" t="str">
            <v>ROXBURY PREPARATORY</v>
          </cell>
          <cell r="C58">
            <v>1209</v>
          </cell>
          <cell r="D58" t="str">
            <v/>
          </cell>
          <cell r="E58">
            <v>0</v>
          </cell>
          <cell r="F58">
            <v>1144</v>
          </cell>
          <cell r="H58">
            <v>16891710</v>
          </cell>
          <cell r="I58">
            <v>0</v>
          </cell>
          <cell r="J58">
            <v>1021592</v>
          </cell>
          <cell r="K58">
            <v>17913302</v>
          </cell>
          <cell r="L58">
            <v>0</v>
          </cell>
          <cell r="M58">
            <v>484</v>
          </cell>
          <cell r="N58">
            <v>1144</v>
          </cell>
          <cell r="O58">
            <v>0</v>
          </cell>
          <cell r="P58">
            <v>0</v>
          </cell>
          <cell r="Q58">
            <v>16891710</v>
          </cell>
          <cell r="R58">
            <v>0</v>
          </cell>
          <cell r="S58">
            <v>0</v>
          </cell>
          <cell r="T58">
            <v>16891710</v>
          </cell>
          <cell r="U58">
            <v>1021592</v>
          </cell>
          <cell r="V58">
            <v>17913302</v>
          </cell>
          <cell r="W58">
            <v>0</v>
          </cell>
          <cell r="X58">
            <v>0</v>
          </cell>
          <cell r="Y58">
            <v>0</v>
          </cell>
          <cell r="Z58">
            <v>0</v>
          </cell>
          <cell r="AA58">
            <v>0</v>
          </cell>
          <cell r="AB58">
            <v>17913302</v>
          </cell>
          <cell r="AI58">
            <v>0</v>
          </cell>
          <cell r="AM58">
            <v>0</v>
          </cell>
          <cell r="AN58">
            <v>0</v>
          </cell>
        </row>
        <row r="59">
          <cell r="A59">
            <v>485</v>
          </cell>
          <cell r="B59" t="str">
            <v>SALEM ACADEMY</v>
          </cell>
          <cell r="C59">
            <v>434</v>
          </cell>
          <cell r="D59" t="str">
            <v/>
          </cell>
          <cell r="E59">
            <v>0</v>
          </cell>
          <cell r="F59">
            <v>419</v>
          </cell>
          <cell r="H59">
            <v>5382235</v>
          </cell>
          <cell r="I59">
            <v>0</v>
          </cell>
          <cell r="J59">
            <v>374167</v>
          </cell>
          <cell r="K59">
            <v>5756402</v>
          </cell>
          <cell r="L59">
            <v>0</v>
          </cell>
          <cell r="M59">
            <v>485</v>
          </cell>
          <cell r="N59">
            <v>419</v>
          </cell>
          <cell r="O59">
            <v>0</v>
          </cell>
          <cell r="P59">
            <v>0</v>
          </cell>
          <cell r="Q59">
            <v>5382235</v>
          </cell>
          <cell r="R59">
            <v>0</v>
          </cell>
          <cell r="S59">
            <v>0</v>
          </cell>
          <cell r="T59">
            <v>5382235</v>
          </cell>
          <cell r="U59">
            <v>374167</v>
          </cell>
          <cell r="V59">
            <v>5756402</v>
          </cell>
          <cell r="W59">
            <v>0</v>
          </cell>
          <cell r="X59">
            <v>0</v>
          </cell>
          <cell r="Y59">
            <v>0</v>
          </cell>
          <cell r="Z59">
            <v>0</v>
          </cell>
          <cell r="AA59">
            <v>0</v>
          </cell>
          <cell r="AB59">
            <v>5756402</v>
          </cell>
          <cell r="AI59">
            <v>0</v>
          </cell>
          <cell r="AM59">
            <v>0</v>
          </cell>
          <cell r="AN59">
            <v>0</v>
          </cell>
        </row>
        <row r="60">
          <cell r="A60">
            <v>486</v>
          </cell>
          <cell r="B60" t="str">
            <v>SEVEN HILLS</v>
          </cell>
          <cell r="C60">
            <v>666</v>
          </cell>
          <cell r="D60">
            <v>24.000000000000281</v>
          </cell>
          <cell r="E60">
            <v>0</v>
          </cell>
          <cell r="F60">
            <v>690</v>
          </cell>
          <cell r="H60">
            <v>7625156</v>
          </cell>
          <cell r="I60">
            <v>0</v>
          </cell>
          <cell r="J60">
            <v>594780</v>
          </cell>
          <cell r="K60">
            <v>8219936</v>
          </cell>
          <cell r="L60">
            <v>0</v>
          </cell>
          <cell r="M60">
            <v>486</v>
          </cell>
          <cell r="N60">
            <v>690</v>
          </cell>
          <cell r="O60">
            <v>24.000000000000281</v>
          </cell>
          <cell r="P60">
            <v>0</v>
          </cell>
          <cell r="Q60">
            <v>7625156</v>
          </cell>
          <cell r="R60">
            <v>0</v>
          </cell>
          <cell r="S60">
            <v>0</v>
          </cell>
          <cell r="T60">
            <v>7625156</v>
          </cell>
          <cell r="U60">
            <v>594780</v>
          </cell>
          <cell r="V60">
            <v>8219936</v>
          </cell>
          <cell r="W60">
            <v>0</v>
          </cell>
          <cell r="X60">
            <v>0</v>
          </cell>
          <cell r="Y60">
            <v>0</v>
          </cell>
          <cell r="Z60">
            <v>0</v>
          </cell>
          <cell r="AA60">
            <v>0</v>
          </cell>
          <cell r="AB60">
            <v>8219936</v>
          </cell>
          <cell r="AI60">
            <v>0</v>
          </cell>
          <cell r="AM60">
            <v>0</v>
          </cell>
          <cell r="AN60">
            <v>0</v>
          </cell>
        </row>
        <row r="61">
          <cell r="A61">
            <v>487</v>
          </cell>
          <cell r="B61" t="str">
            <v>PROSPECT HILL ACADEMY</v>
          </cell>
          <cell r="C61">
            <v>1179</v>
          </cell>
          <cell r="D61" t="str">
            <v/>
          </cell>
          <cell r="E61">
            <v>0</v>
          </cell>
          <cell r="F61">
            <v>1150</v>
          </cell>
          <cell r="H61">
            <v>18066687</v>
          </cell>
          <cell r="I61">
            <v>0</v>
          </cell>
          <cell r="J61">
            <v>1026950</v>
          </cell>
          <cell r="K61">
            <v>19093637</v>
          </cell>
          <cell r="L61">
            <v>0</v>
          </cell>
          <cell r="M61">
            <v>487</v>
          </cell>
          <cell r="N61">
            <v>1150</v>
          </cell>
          <cell r="O61">
            <v>0</v>
          </cell>
          <cell r="P61">
            <v>0</v>
          </cell>
          <cell r="Q61">
            <v>18066687</v>
          </cell>
          <cell r="R61">
            <v>0</v>
          </cell>
          <cell r="S61">
            <v>0</v>
          </cell>
          <cell r="T61">
            <v>18066687</v>
          </cell>
          <cell r="U61">
            <v>1026950</v>
          </cell>
          <cell r="V61">
            <v>19093637</v>
          </cell>
          <cell r="W61">
            <v>0</v>
          </cell>
          <cell r="X61">
            <v>0</v>
          </cell>
          <cell r="Y61">
            <v>0</v>
          </cell>
          <cell r="Z61">
            <v>0</v>
          </cell>
          <cell r="AA61">
            <v>0</v>
          </cell>
          <cell r="AB61">
            <v>19093637</v>
          </cell>
          <cell r="AI61">
            <v>0</v>
          </cell>
          <cell r="AM61">
            <v>0</v>
          </cell>
          <cell r="AN61">
            <v>0</v>
          </cell>
        </row>
        <row r="62">
          <cell r="A62">
            <v>488</v>
          </cell>
          <cell r="B62" t="str">
            <v>SOUTH SHORE</v>
          </cell>
          <cell r="C62">
            <v>606</v>
          </cell>
          <cell r="D62" t="str">
            <v/>
          </cell>
          <cell r="E62">
            <v>0</v>
          </cell>
          <cell r="F62">
            <v>597</v>
          </cell>
          <cell r="H62">
            <v>7009299</v>
          </cell>
          <cell r="I62">
            <v>0</v>
          </cell>
          <cell r="J62">
            <v>533121</v>
          </cell>
          <cell r="K62">
            <v>7542420</v>
          </cell>
          <cell r="L62">
            <v>0</v>
          </cell>
          <cell r="M62">
            <v>488</v>
          </cell>
          <cell r="N62">
            <v>597</v>
          </cell>
          <cell r="O62">
            <v>0</v>
          </cell>
          <cell r="P62">
            <v>0</v>
          </cell>
          <cell r="Q62">
            <v>7009299</v>
          </cell>
          <cell r="R62">
            <v>0</v>
          </cell>
          <cell r="S62">
            <v>0</v>
          </cell>
          <cell r="T62">
            <v>7009299</v>
          </cell>
          <cell r="U62">
            <v>533121</v>
          </cell>
          <cell r="V62">
            <v>7542420</v>
          </cell>
          <cell r="W62">
            <v>0</v>
          </cell>
          <cell r="X62">
            <v>0</v>
          </cell>
          <cell r="Y62">
            <v>0</v>
          </cell>
          <cell r="Z62">
            <v>0</v>
          </cell>
          <cell r="AA62">
            <v>0</v>
          </cell>
          <cell r="AB62">
            <v>7542420</v>
          </cell>
          <cell r="AI62">
            <v>0</v>
          </cell>
          <cell r="AM62">
            <v>0</v>
          </cell>
          <cell r="AN62">
            <v>0</v>
          </cell>
        </row>
        <row r="63">
          <cell r="A63">
            <v>489</v>
          </cell>
          <cell r="B63" t="str">
            <v>STURGIS</v>
          </cell>
          <cell r="C63">
            <v>800</v>
          </cell>
          <cell r="D63">
            <v>4.9999999999999378</v>
          </cell>
          <cell r="E63">
            <v>0</v>
          </cell>
          <cell r="F63">
            <v>805</v>
          </cell>
          <cell r="H63">
            <v>10839608</v>
          </cell>
          <cell r="I63">
            <v>0</v>
          </cell>
          <cell r="J63">
            <v>714035</v>
          </cell>
          <cell r="K63">
            <v>11553643</v>
          </cell>
          <cell r="L63">
            <v>0</v>
          </cell>
          <cell r="M63">
            <v>489</v>
          </cell>
          <cell r="N63">
            <v>805</v>
          </cell>
          <cell r="O63">
            <v>4.9999999999999378</v>
          </cell>
          <cell r="P63">
            <v>0</v>
          </cell>
          <cell r="Q63">
            <v>10839608</v>
          </cell>
          <cell r="R63">
            <v>0</v>
          </cell>
          <cell r="S63">
            <v>0</v>
          </cell>
          <cell r="T63">
            <v>10839608</v>
          </cell>
          <cell r="U63">
            <v>714035</v>
          </cell>
          <cell r="V63">
            <v>11553643</v>
          </cell>
          <cell r="W63">
            <v>0</v>
          </cell>
          <cell r="X63">
            <v>0</v>
          </cell>
          <cell r="Y63">
            <v>0</v>
          </cell>
          <cell r="Z63">
            <v>0</v>
          </cell>
          <cell r="AA63">
            <v>0</v>
          </cell>
          <cell r="AB63">
            <v>11553643</v>
          </cell>
          <cell r="AI63">
            <v>0</v>
          </cell>
          <cell r="AM63">
            <v>0</v>
          </cell>
          <cell r="AN63">
            <v>0</v>
          </cell>
        </row>
        <row r="64">
          <cell r="A64">
            <v>491</v>
          </cell>
          <cell r="B64" t="str">
            <v>ATLANTIS</v>
          </cell>
          <cell r="C64">
            <v>1071</v>
          </cell>
          <cell r="D64" t="str">
            <v/>
          </cell>
          <cell r="E64">
            <v>0</v>
          </cell>
          <cell r="F64">
            <v>1028</v>
          </cell>
          <cell r="H64">
            <v>10521804</v>
          </cell>
          <cell r="I64">
            <v>0</v>
          </cell>
          <cell r="J64">
            <v>918004</v>
          </cell>
          <cell r="K64">
            <v>11439808</v>
          </cell>
          <cell r="L64">
            <v>0</v>
          </cell>
          <cell r="M64">
            <v>491</v>
          </cell>
          <cell r="N64">
            <v>1028</v>
          </cell>
          <cell r="O64">
            <v>0</v>
          </cell>
          <cell r="P64">
            <v>0</v>
          </cell>
          <cell r="Q64">
            <v>10521804</v>
          </cell>
          <cell r="R64">
            <v>0</v>
          </cell>
          <cell r="S64">
            <v>0</v>
          </cell>
          <cell r="T64">
            <v>10521804</v>
          </cell>
          <cell r="U64">
            <v>918004</v>
          </cell>
          <cell r="V64">
            <v>11439808</v>
          </cell>
          <cell r="W64">
            <v>0</v>
          </cell>
          <cell r="X64">
            <v>0</v>
          </cell>
          <cell r="Y64">
            <v>0</v>
          </cell>
          <cell r="Z64">
            <v>0</v>
          </cell>
          <cell r="AA64">
            <v>0</v>
          </cell>
          <cell r="AB64">
            <v>11439808</v>
          </cell>
          <cell r="AI64">
            <v>0</v>
          </cell>
          <cell r="AM64">
            <v>0</v>
          </cell>
          <cell r="AN64">
            <v>0</v>
          </cell>
        </row>
        <row r="65">
          <cell r="A65">
            <v>492</v>
          </cell>
          <cell r="B65" t="str">
            <v>MARTIN LUTHER KING JR CS OF EXCELLENCE</v>
          </cell>
          <cell r="C65">
            <v>360</v>
          </cell>
          <cell r="D65">
            <v>5.999999999999952</v>
          </cell>
          <cell r="E65">
            <v>0</v>
          </cell>
          <cell r="F65">
            <v>366</v>
          </cell>
          <cell r="H65">
            <v>4102729</v>
          </cell>
          <cell r="I65">
            <v>0</v>
          </cell>
          <cell r="J65">
            <v>321348</v>
          </cell>
          <cell r="K65">
            <v>4424077</v>
          </cell>
          <cell r="L65">
            <v>0</v>
          </cell>
          <cell r="M65">
            <v>492</v>
          </cell>
          <cell r="N65">
            <v>366</v>
          </cell>
          <cell r="O65">
            <v>5.999999999999952</v>
          </cell>
          <cell r="P65">
            <v>0</v>
          </cell>
          <cell r="Q65">
            <v>4102729</v>
          </cell>
          <cell r="R65">
            <v>0</v>
          </cell>
          <cell r="S65">
            <v>0</v>
          </cell>
          <cell r="T65">
            <v>4102729</v>
          </cell>
          <cell r="U65">
            <v>321348</v>
          </cell>
          <cell r="V65">
            <v>4424077</v>
          </cell>
          <cell r="W65">
            <v>0</v>
          </cell>
          <cell r="X65">
            <v>0</v>
          </cell>
          <cell r="Y65">
            <v>0</v>
          </cell>
          <cell r="Z65">
            <v>0</v>
          </cell>
          <cell r="AA65">
            <v>0</v>
          </cell>
          <cell r="AB65">
            <v>4424077</v>
          </cell>
          <cell r="AI65">
            <v>0</v>
          </cell>
          <cell r="AM65">
            <v>0</v>
          </cell>
          <cell r="AN65">
            <v>0</v>
          </cell>
        </row>
        <row r="66">
          <cell r="A66">
            <v>493</v>
          </cell>
          <cell r="B66" t="str">
            <v>PHOENIX CHARTER ACADEMY</v>
          </cell>
          <cell r="C66">
            <v>215</v>
          </cell>
          <cell r="D66" t="str">
            <v/>
          </cell>
          <cell r="E66">
            <v>0</v>
          </cell>
          <cell r="F66">
            <v>155</v>
          </cell>
          <cell r="H66">
            <v>2110068</v>
          </cell>
          <cell r="I66">
            <v>0</v>
          </cell>
          <cell r="J66">
            <v>138415</v>
          </cell>
          <cell r="K66">
            <v>2248483</v>
          </cell>
          <cell r="L66">
            <v>0</v>
          </cell>
          <cell r="M66">
            <v>493</v>
          </cell>
          <cell r="N66">
            <v>155</v>
          </cell>
          <cell r="O66">
            <v>0</v>
          </cell>
          <cell r="P66">
            <v>0</v>
          </cell>
          <cell r="Q66">
            <v>2110068</v>
          </cell>
          <cell r="R66">
            <v>0</v>
          </cell>
          <cell r="S66">
            <v>0</v>
          </cell>
          <cell r="T66">
            <v>2110068</v>
          </cell>
          <cell r="U66">
            <v>138415</v>
          </cell>
          <cell r="V66">
            <v>2248483</v>
          </cell>
          <cell r="W66">
            <v>0</v>
          </cell>
          <cell r="X66">
            <v>0</v>
          </cell>
          <cell r="Y66">
            <v>0</v>
          </cell>
          <cell r="Z66">
            <v>0</v>
          </cell>
          <cell r="AA66">
            <v>0</v>
          </cell>
          <cell r="AB66">
            <v>2248483</v>
          </cell>
          <cell r="AI66">
            <v>0</v>
          </cell>
          <cell r="AM66">
            <v>0</v>
          </cell>
          <cell r="AN66">
            <v>0</v>
          </cell>
        </row>
        <row r="67">
          <cell r="A67">
            <v>494</v>
          </cell>
          <cell r="B67" t="str">
            <v>PIONEER CS OF SCIENCE</v>
          </cell>
          <cell r="C67">
            <v>360</v>
          </cell>
          <cell r="D67" t="str">
            <v/>
          </cell>
          <cell r="E67">
            <v>0</v>
          </cell>
          <cell r="F67">
            <v>357</v>
          </cell>
          <cell r="H67">
            <v>4310430</v>
          </cell>
          <cell r="I67">
            <v>0</v>
          </cell>
          <cell r="J67">
            <v>318801</v>
          </cell>
          <cell r="K67">
            <v>4629231</v>
          </cell>
          <cell r="L67">
            <v>0</v>
          </cell>
          <cell r="M67">
            <v>494</v>
          </cell>
          <cell r="N67">
            <v>357</v>
          </cell>
          <cell r="O67">
            <v>0</v>
          </cell>
          <cell r="P67">
            <v>0</v>
          </cell>
          <cell r="Q67">
            <v>4310430</v>
          </cell>
          <cell r="R67">
            <v>0</v>
          </cell>
          <cell r="S67">
            <v>0</v>
          </cell>
          <cell r="T67">
            <v>4310430</v>
          </cell>
          <cell r="U67">
            <v>318801</v>
          </cell>
          <cell r="V67">
            <v>4629231</v>
          </cell>
          <cell r="W67">
            <v>0</v>
          </cell>
          <cell r="X67">
            <v>0</v>
          </cell>
          <cell r="Y67">
            <v>0</v>
          </cell>
          <cell r="Z67">
            <v>0</v>
          </cell>
          <cell r="AA67">
            <v>0</v>
          </cell>
          <cell r="AB67">
            <v>4629231</v>
          </cell>
          <cell r="AI67">
            <v>0</v>
          </cell>
          <cell r="AM67">
            <v>0</v>
          </cell>
          <cell r="AN67">
            <v>0</v>
          </cell>
        </row>
        <row r="68">
          <cell r="A68">
            <v>496</v>
          </cell>
          <cell r="B68" t="str">
            <v>GLOBAL LEARNING</v>
          </cell>
          <cell r="C68">
            <v>500</v>
          </cell>
          <cell r="D68">
            <v>7.9999999999999867</v>
          </cell>
          <cell r="E68">
            <v>0</v>
          </cell>
          <cell r="F68">
            <v>508</v>
          </cell>
          <cell r="H68">
            <v>5464794</v>
          </cell>
          <cell r="I68">
            <v>0</v>
          </cell>
          <cell r="J68">
            <v>446532</v>
          </cell>
          <cell r="K68">
            <v>5911326</v>
          </cell>
          <cell r="L68">
            <v>0</v>
          </cell>
          <cell r="M68">
            <v>496</v>
          </cell>
          <cell r="N68">
            <v>508</v>
          </cell>
          <cell r="O68">
            <v>7.9999999999999867</v>
          </cell>
          <cell r="P68">
            <v>0</v>
          </cell>
          <cell r="Q68">
            <v>5464794</v>
          </cell>
          <cell r="R68">
            <v>0</v>
          </cell>
          <cell r="S68">
            <v>0</v>
          </cell>
          <cell r="T68">
            <v>5464794</v>
          </cell>
          <cell r="U68">
            <v>446532</v>
          </cell>
          <cell r="V68">
            <v>5911326</v>
          </cell>
          <cell r="W68">
            <v>0</v>
          </cell>
          <cell r="X68">
            <v>0</v>
          </cell>
          <cell r="Y68">
            <v>0</v>
          </cell>
          <cell r="Z68">
            <v>0</v>
          </cell>
          <cell r="AA68">
            <v>0</v>
          </cell>
          <cell r="AB68">
            <v>5911326</v>
          </cell>
          <cell r="AI68">
            <v>0</v>
          </cell>
          <cell r="AM68">
            <v>0</v>
          </cell>
          <cell r="AN68">
            <v>0</v>
          </cell>
        </row>
        <row r="69">
          <cell r="A69">
            <v>497</v>
          </cell>
          <cell r="B69" t="str">
            <v>PIONEER VALLEY CHINESE IMMERSION</v>
          </cell>
          <cell r="C69">
            <v>483</v>
          </cell>
          <cell r="D69" t="str">
            <v/>
          </cell>
          <cell r="E69">
            <v>0</v>
          </cell>
          <cell r="F69">
            <v>439</v>
          </cell>
          <cell r="H69">
            <v>5445594</v>
          </cell>
          <cell r="I69">
            <v>0</v>
          </cell>
          <cell r="J69">
            <v>392027</v>
          </cell>
          <cell r="K69">
            <v>5837621</v>
          </cell>
          <cell r="L69">
            <v>0</v>
          </cell>
          <cell r="M69">
            <v>497</v>
          </cell>
          <cell r="N69">
            <v>439</v>
          </cell>
          <cell r="O69">
            <v>0</v>
          </cell>
          <cell r="P69">
            <v>0</v>
          </cell>
          <cell r="Q69">
            <v>5445594</v>
          </cell>
          <cell r="R69">
            <v>0</v>
          </cell>
          <cell r="S69">
            <v>0</v>
          </cell>
          <cell r="T69">
            <v>5445594</v>
          </cell>
          <cell r="U69">
            <v>392027</v>
          </cell>
          <cell r="V69">
            <v>5837621</v>
          </cell>
          <cell r="W69">
            <v>0</v>
          </cell>
          <cell r="X69">
            <v>0</v>
          </cell>
          <cell r="Y69">
            <v>0</v>
          </cell>
          <cell r="Z69">
            <v>0</v>
          </cell>
          <cell r="AA69">
            <v>0</v>
          </cell>
          <cell r="AB69">
            <v>5837621</v>
          </cell>
          <cell r="AI69">
            <v>0</v>
          </cell>
          <cell r="AM69">
            <v>0</v>
          </cell>
          <cell r="AN69">
            <v>0</v>
          </cell>
        </row>
        <row r="70">
          <cell r="A70">
            <v>498</v>
          </cell>
          <cell r="B70" t="str">
            <v>VERITAS PREPARATORY</v>
          </cell>
          <cell r="C70">
            <v>324</v>
          </cell>
          <cell r="D70" t="str">
            <v/>
          </cell>
          <cell r="E70">
            <v>0</v>
          </cell>
          <cell r="F70">
            <v>307</v>
          </cell>
          <cell r="H70">
            <v>3401409</v>
          </cell>
          <cell r="I70">
            <v>0</v>
          </cell>
          <cell r="J70">
            <v>274151</v>
          </cell>
          <cell r="K70">
            <v>3675560</v>
          </cell>
          <cell r="L70">
            <v>0</v>
          </cell>
          <cell r="M70">
            <v>498</v>
          </cell>
          <cell r="N70">
            <v>307</v>
          </cell>
          <cell r="O70">
            <v>0</v>
          </cell>
          <cell r="P70">
            <v>0</v>
          </cell>
          <cell r="Q70">
            <v>3401409</v>
          </cell>
          <cell r="R70">
            <v>0</v>
          </cell>
          <cell r="S70">
            <v>0</v>
          </cell>
          <cell r="T70">
            <v>3401409</v>
          </cell>
          <cell r="U70">
            <v>274151</v>
          </cell>
          <cell r="V70">
            <v>3675560</v>
          </cell>
          <cell r="W70">
            <v>0</v>
          </cell>
          <cell r="X70">
            <v>0</v>
          </cell>
          <cell r="Y70">
            <v>0</v>
          </cell>
          <cell r="Z70">
            <v>0</v>
          </cell>
          <cell r="AA70">
            <v>0</v>
          </cell>
          <cell r="AB70">
            <v>3675560</v>
          </cell>
          <cell r="AI70">
            <v>0</v>
          </cell>
          <cell r="AM70">
            <v>0</v>
          </cell>
          <cell r="AN70">
            <v>0</v>
          </cell>
        </row>
        <row r="71">
          <cell r="A71">
            <v>499</v>
          </cell>
          <cell r="B71" t="str">
            <v>HAMPDEN CS OF SCIENCE</v>
          </cell>
          <cell r="C71">
            <v>434</v>
          </cell>
          <cell r="D71">
            <v>1.0000000000000067</v>
          </cell>
          <cell r="E71">
            <v>0</v>
          </cell>
          <cell r="F71">
            <v>435</v>
          </cell>
          <cell r="H71">
            <v>4907356</v>
          </cell>
          <cell r="I71">
            <v>0</v>
          </cell>
          <cell r="J71">
            <v>387585</v>
          </cell>
          <cell r="K71">
            <v>5294941</v>
          </cell>
          <cell r="L71">
            <v>0</v>
          </cell>
          <cell r="M71">
            <v>499</v>
          </cell>
          <cell r="N71">
            <v>435</v>
          </cell>
          <cell r="O71">
            <v>1.0000000000000067</v>
          </cell>
          <cell r="P71">
            <v>0</v>
          </cell>
          <cell r="Q71">
            <v>4907356</v>
          </cell>
          <cell r="R71">
            <v>0</v>
          </cell>
          <cell r="S71">
            <v>0</v>
          </cell>
          <cell r="T71">
            <v>4907356</v>
          </cell>
          <cell r="U71">
            <v>387585</v>
          </cell>
          <cell r="V71">
            <v>5294941</v>
          </cell>
          <cell r="W71">
            <v>0</v>
          </cell>
          <cell r="X71">
            <v>0</v>
          </cell>
          <cell r="Y71">
            <v>0</v>
          </cell>
          <cell r="Z71">
            <v>0</v>
          </cell>
          <cell r="AA71">
            <v>0</v>
          </cell>
          <cell r="AB71">
            <v>5294941</v>
          </cell>
          <cell r="AI71">
            <v>0</v>
          </cell>
          <cell r="AM71">
            <v>0</v>
          </cell>
          <cell r="AN71">
            <v>0</v>
          </cell>
        </row>
        <row r="72">
          <cell r="A72">
            <v>3501</v>
          </cell>
          <cell r="B72" t="str">
            <v>PAULO FREIRE SOCIAL JUSTICE</v>
          </cell>
          <cell r="C72">
            <v>335</v>
          </cell>
          <cell r="D72" t="str">
            <v/>
          </cell>
          <cell r="E72">
            <v>0</v>
          </cell>
          <cell r="F72">
            <v>314</v>
          </cell>
          <cell r="H72">
            <v>3868263</v>
          </cell>
          <cell r="I72">
            <v>0</v>
          </cell>
          <cell r="J72">
            <v>280402</v>
          </cell>
          <cell r="K72">
            <v>4148665</v>
          </cell>
          <cell r="L72">
            <v>0</v>
          </cell>
          <cell r="M72">
            <v>3501</v>
          </cell>
          <cell r="N72">
            <v>314</v>
          </cell>
          <cell r="O72">
            <v>0</v>
          </cell>
          <cell r="P72">
            <v>0</v>
          </cell>
          <cell r="Q72">
            <v>3868263</v>
          </cell>
          <cell r="R72">
            <v>0</v>
          </cell>
          <cell r="S72">
            <v>0</v>
          </cell>
          <cell r="T72">
            <v>3868263</v>
          </cell>
          <cell r="U72">
            <v>280402</v>
          </cell>
          <cell r="V72">
            <v>4148665</v>
          </cell>
          <cell r="W72">
            <v>0</v>
          </cell>
          <cell r="X72">
            <v>0</v>
          </cell>
          <cell r="Y72">
            <v>0</v>
          </cell>
          <cell r="Z72">
            <v>0</v>
          </cell>
          <cell r="AA72">
            <v>0</v>
          </cell>
          <cell r="AB72">
            <v>4148665</v>
          </cell>
          <cell r="AI72">
            <v>0</v>
          </cell>
          <cell r="AM72">
            <v>0</v>
          </cell>
          <cell r="AN72">
            <v>0</v>
          </cell>
        </row>
        <row r="73">
          <cell r="A73">
            <v>3502</v>
          </cell>
          <cell r="B73" t="str">
            <v>BAYSTATE ACADEMY</v>
          </cell>
          <cell r="C73">
            <v>320</v>
          </cell>
          <cell r="D73" t="str">
            <v/>
          </cell>
          <cell r="E73">
            <v>0</v>
          </cell>
          <cell r="F73">
            <v>303</v>
          </cell>
          <cell r="H73">
            <v>3278044</v>
          </cell>
          <cell r="I73">
            <v>0</v>
          </cell>
          <cell r="J73">
            <v>270579</v>
          </cell>
          <cell r="K73">
            <v>3548623</v>
          </cell>
          <cell r="L73">
            <v>0</v>
          </cell>
          <cell r="M73">
            <v>3502</v>
          </cell>
          <cell r="N73">
            <v>303</v>
          </cell>
          <cell r="O73">
            <v>0</v>
          </cell>
          <cell r="P73">
            <v>0</v>
          </cell>
          <cell r="Q73">
            <v>3278044</v>
          </cell>
          <cell r="R73">
            <v>0</v>
          </cell>
          <cell r="S73">
            <v>0</v>
          </cell>
          <cell r="T73">
            <v>3278044</v>
          </cell>
          <cell r="U73">
            <v>270579</v>
          </cell>
          <cell r="V73">
            <v>3548623</v>
          </cell>
          <cell r="W73">
            <v>0</v>
          </cell>
          <cell r="X73">
            <v>0</v>
          </cell>
          <cell r="Y73">
            <v>0</v>
          </cell>
          <cell r="Z73">
            <v>0</v>
          </cell>
          <cell r="AA73">
            <v>0</v>
          </cell>
          <cell r="AB73">
            <v>3548623</v>
          </cell>
          <cell r="AI73">
            <v>0</v>
          </cell>
          <cell r="AM73">
            <v>0</v>
          </cell>
          <cell r="AN73">
            <v>0</v>
          </cell>
        </row>
        <row r="74">
          <cell r="A74">
            <v>3503</v>
          </cell>
          <cell r="B74" t="str">
            <v>LOWELL COLLEGIATE</v>
          </cell>
          <cell r="C74">
            <v>525</v>
          </cell>
          <cell r="D74" t="str">
            <v/>
          </cell>
          <cell r="E74">
            <v>0</v>
          </cell>
          <cell r="F74">
            <v>499</v>
          </cell>
          <cell r="H74">
            <v>5435046</v>
          </cell>
          <cell r="I74">
            <v>0</v>
          </cell>
          <cell r="J74">
            <v>445607</v>
          </cell>
          <cell r="K74">
            <v>5880653</v>
          </cell>
          <cell r="L74">
            <v>0</v>
          </cell>
          <cell r="M74">
            <v>3503</v>
          </cell>
          <cell r="N74">
            <v>499</v>
          </cell>
          <cell r="O74">
            <v>0</v>
          </cell>
          <cell r="P74">
            <v>0</v>
          </cell>
          <cell r="Q74">
            <v>5435046</v>
          </cell>
          <cell r="R74">
            <v>0</v>
          </cell>
          <cell r="S74">
            <v>0</v>
          </cell>
          <cell r="T74">
            <v>5435046</v>
          </cell>
          <cell r="U74">
            <v>445607</v>
          </cell>
          <cell r="V74">
            <v>5880653</v>
          </cell>
          <cell r="W74">
            <v>0</v>
          </cell>
          <cell r="X74">
            <v>0</v>
          </cell>
          <cell r="Y74">
            <v>0</v>
          </cell>
          <cell r="Z74">
            <v>0</v>
          </cell>
          <cell r="AA74">
            <v>0</v>
          </cell>
          <cell r="AB74">
            <v>5880653</v>
          </cell>
          <cell r="AI74">
            <v>0</v>
          </cell>
          <cell r="AM74">
            <v>0</v>
          </cell>
          <cell r="AN74">
            <v>0</v>
          </cell>
        </row>
        <row r="75">
          <cell r="A75">
            <v>3504</v>
          </cell>
          <cell r="B75" t="str">
            <v>CITY ON A HILL - DUDLEY SQUARE</v>
          </cell>
          <cell r="C75">
            <v>250</v>
          </cell>
          <cell r="D75" t="str">
            <v/>
          </cell>
          <cell r="E75">
            <v>0</v>
          </cell>
          <cell r="F75">
            <v>243</v>
          </cell>
          <cell r="H75">
            <v>3826133</v>
          </cell>
          <cell r="I75">
            <v>0</v>
          </cell>
          <cell r="J75">
            <v>216999</v>
          </cell>
          <cell r="K75">
            <v>4043132</v>
          </cell>
          <cell r="L75">
            <v>0</v>
          </cell>
          <cell r="M75">
            <v>3504</v>
          </cell>
          <cell r="N75">
            <v>243</v>
          </cell>
          <cell r="O75">
            <v>0</v>
          </cell>
          <cell r="P75">
            <v>0</v>
          </cell>
          <cell r="Q75">
            <v>3826133</v>
          </cell>
          <cell r="R75">
            <v>0</v>
          </cell>
          <cell r="S75">
            <v>0</v>
          </cell>
          <cell r="T75">
            <v>3826133</v>
          </cell>
          <cell r="U75">
            <v>216999</v>
          </cell>
          <cell r="V75">
            <v>4043132</v>
          </cell>
          <cell r="W75">
            <v>0</v>
          </cell>
          <cell r="X75">
            <v>0</v>
          </cell>
          <cell r="Y75">
            <v>0</v>
          </cell>
          <cell r="Z75">
            <v>0</v>
          </cell>
          <cell r="AA75">
            <v>0</v>
          </cell>
          <cell r="AB75">
            <v>4043132</v>
          </cell>
          <cell r="AI75">
            <v>0</v>
          </cell>
          <cell r="AM75">
            <v>0</v>
          </cell>
          <cell r="AN75">
            <v>0</v>
          </cell>
        </row>
        <row r="76">
          <cell r="A76">
            <v>3506</v>
          </cell>
          <cell r="B76" t="str">
            <v>PIONEER CS OF SCIENCE II</v>
          </cell>
          <cell r="C76">
            <v>300</v>
          </cell>
          <cell r="D76" t="str">
            <v/>
          </cell>
          <cell r="E76">
            <v>0</v>
          </cell>
          <cell r="F76">
            <v>270</v>
          </cell>
          <cell r="H76">
            <v>3163035</v>
          </cell>
          <cell r="I76">
            <v>0</v>
          </cell>
          <cell r="J76">
            <v>241110</v>
          </cell>
          <cell r="K76">
            <v>3404145</v>
          </cell>
          <cell r="L76">
            <v>0</v>
          </cell>
          <cell r="M76">
            <v>3506</v>
          </cell>
          <cell r="N76">
            <v>270</v>
          </cell>
          <cell r="O76">
            <v>0</v>
          </cell>
          <cell r="P76">
            <v>0</v>
          </cell>
          <cell r="Q76">
            <v>3163035</v>
          </cell>
          <cell r="R76">
            <v>0</v>
          </cell>
          <cell r="S76">
            <v>0</v>
          </cell>
          <cell r="T76">
            <v>3163035</v>
          </cell>
          <cell r="U76">
            <v>241110</v>
          </cell>
          <cell r="V76">
            <v>3404145</v>
          </cell>
          <cell r="W76">
            <v>0</v>
          </cell>
          <cell r="X76">
            <v>0</v>
          </cell>
          <cell r="Y76">
            <v>0</v>
          </cell>
          <cell r="Z76">
            <v>0</v>
          </cell>
          <cell r="AA76">
            <v>0</v>
          </cell>
          <cell r="AB76">
            <v>3404145</v>
          </cell>
          <cell r="AI76">
            <v>0</v>
          </cell>
          <cell r="AM76">
            <v>0</v>
          </cell>
          <cell r="AN76">
            <v>0</v>
          </cell>
        </row>
        <row r="77">
          <cell r="A77">
            <v>3507</v>
          </cell>
          <cell r="B77" t="str">
            <v>CITY ON A HILL NEW BEDFORD</v>
          </cell>
          <cell r="C77">
            <v>178</v>
          </cell>
          <cell r="D77" t="str">
            <v/>
          </cell>
          <cell r="E77">
            <v>0</v>
          </cell>
          <cell r="F77">
            <v>140</v>
          </cell>
          <cell r="H77">
            <v>1682434</v>
          </cell>
          <cell r="I77">
            <v>0</v>
          </cell>
          <cell r="J77">
            <v>125020</v>
          </cell>
          <cell r="K77">
            <v>1807454</v>
          </cell>
          <cell r="L77">
            <v>0</v>
          </cell>
          <cell r="M77">
            <v>3507</v>
          </cell>
          <cell r="N77">
            <v>140</v>
          </cell>
          <cell r="O77">
            <v>0</v>
          </cell>
          <cell r="P77">
            <v>0</v>
          </cell>
          <cell r="Q77">
            <v>1682434</v>
          </cell>
          <cell r="R77">
            <v>0</v>
          </cell>
          <cell r="S77">
            <v>0</v>
          </cell>
          <cell r="T77">
            <v>1682434</v>
          </cell>
          <cell r="U77">
            <v>125020</v>
          </cell>
          <cell r="V77">
            <v>1807454</v>
          </cell>
          <cell r="W77">
            <v>0</v>
          </cell>
          <cell r="X77">
            <v>0</v>
          </cell>
          <cell r="Y77">
            <v>0</v>
          </cell>
          <cell r="Z77">
            <v>0</v>
          </cell>
          <cell r="AA77">
            <v>0</v>
          </cell>
          <cell r="AB77">
            <v>1807454</v>
          </cell>
          <cell r="AI77">
            <v>0</v>
          </cell>
          <cell r="AM77">
            <v>0</v>
          </cell>
          <cell r="AN77">
            <v>0</v>
          </cell>
        </row>
        <row r="78">
          <cell r="A78">
            <v>3508</v>
          </cell>
          <cell r="B78" t="str">
            <v>PHOENIX CHARTER ACADEMY SPRINGFIELD</v>
          </cell>
          <cell r="C78">
            <v>190</v>
          </cell>
          <cell r="E78">
            <v>0</v>
          </cell>
          <cell r="F78">
            <v>170</v>
          </cell>
          <cell r="H78">
            <v>2029178</v>
          </cell>
          <cell r="I78">
            <v>0</v>
          </cell>
          <cell r="J78">
            <v>151810</v>
          </cell>
          <cell r="K78">
            <v>2180988</v>
          </cell>
          <cell r="L78">
            <v>0</v>
          </cell>
          <cell r="M78">
            <v>3508</v>
          </cell>
          <cell r="N78">
            <v>170</v>
          </cell>
          <cell r="O78">
            <v>0</v>
          </cell>
          <cell r="P78">
            <v>0</v>
          </cell>
          <cell r="Q78">
            <v>2029178</v>
          </cell>
          <cell r="R78">
            <v>0</v>
          </cell>
          <cell r="S78">
            <v>0</v>
          </cell>
          <cell r="T78">
            <v>2029178</v>
          </cell>
          <cell r="U78">
            <v>151810</v>
          </cell>
          <cell r="V78">
            <v>2180988</v>
          </cell>
          <cell r="W78">
            <v>0</v>
          </cell>
          <cell r="X78">
            <v>0</v>
          </cell>
          <cell r="Y78">
            <v>0</v>
          </cell>
          <cell r="Z78">
            <v>0</v>
          </cell>
          <cell r="AA78">
            <v>0</v>
          </cell>
          <cell r="AB78">
            <v>2180988</v>
          </cell>
          <cell r="AI78">
            <v>0</v>
          </cell>
          <cell r="AM78">
            <v>0</v>
          </cell>
          <cell r="AN78">
            <v>0</v>
          </cell>
        </row>
        <row r="79">
          <cell r="A79">
            <v>3509</v>
          </cell>
          <cell r="B79" t="str">
            <v>ARGOSY COLLEGIATE</v>
          </cell>
          <cell r="C79">
            <v>202</v>
          </cell>
          <cell r="D79" t="str">
            <v/>
          </cell>
          <cell r="E79">
            <v>0</v>
          </cell>
          <cell r="F79">
            <v>202</v>
          </cell>
          <cell r="H79">
            <v>2082008</v>
          </cell>
          <cell r="I79">
            <v>0</v>
          </cell>
          <cell r="J79">
            <v>180386</v>
          </cell>
          <cell r="K79">
            <v>2262394</v>
          </cell>
          <cell r="L79">
            <v>0</v>
          </cell>
          <cell r="M79">
            <v>3509</v>
          </cell>
          <cell r="N79">
            <v>202</v>
          </cell>
          <cell r="O79">
            <v>0</v>
          </cell>
          <cell r="P79">
            <v>0</v>
          </cell>
          <cell r="Q79">
            <v>2082008</v>
          </cell>
          <cell r="R79">
            <v>0</v>
          </cell>
          <cell r="S79">
            <v>0</v>
          </cell>
          <cell r="T79">
            <v>2082008</v>
          </cell>
          <cell r="U79">
            <v>180386</v>
          </cell>
          <cell r="V79">
            <v>2262394</v>
          </cell>
          <cell r="W79">
            <v>0</v>
          </cell>
          <cell r="X79">
            <v>0</v>
          </cell>
          <cell r="Y79">
            <v>0</v>
          </cell>
          <cell r="Z79">
            <v>0</v>
          </cell>
          <cell r="AA79">
            <v>0</v>
          </cell>
          <cell r="AB79">
            <v>2262394</v>
          </cell>
          <cell r="AI79">
            <v>0</v>
          </cell>
          <cell r="AM79">
            <v>0</v>
          </cell>
          <cell r="AN79">
            <v>0</v>
          </cell>
        </row>
        <row r="80">
          <cell r="A80">
            <v>3510</v>
          </cell>
          <cell r="B80" t="str">
            <v>SPRINGFIELD PREPARATORY</v>
          </cell>
          <cell r="C80">
            <v>108</v>
          </cell>
          <cell r="D80" t="str">
            <v/>
          </cell>
          <cell r="E80">
            <v>0</v>
          </cell>
          <cell r="F80">
            <v>108</v>
          </cell>
          <cell r="H80">
            <v>1289799</v>
          </cell>
          <cell r="I80">
            <v>0</v>
          </cell>
          <cell r="J80">
            <v>96444</v>
          </cell>
          <cell r="K80">
            <v>1386243</v>
          </cell>
          <cell r="L80">
            <v>0</v>
          </cell>
          <cell r="M80">
            <v>3510</v>
          </cell>
          <cell r="N80">
            <v>108</v>
          </cell>
          <cell r="O80">
            <v>0</v>
          </cell>
          <cell r="P80">
            <v>0</v>
          </cell>
          <cell r="Q80">
            <v>1289799</v>
          </cell>
          <cell r="R80">
            <v>0</v>
          </cell>
          <cell r="S80">
            <v>0</v>
          </cell>
          <cell r="T80">
            <v>1289799</v>
          </cell>
          <cell r="U80">
            <v>96444</v>
          </cell>
          <cell r="V80">
            <v>1386243</v>
          </cell>
          <cell r="W80">
            <v>0</v>
          </cell>
          <cell r="X80">
            <v>0</v>
          </cell>
          <cell r="Y80">
            <v>0</v>
          </cell>
          <cell r="Z80">
            <v>0</v>
          </cell>
          <cell r="AA80">
            <v>0</v>
          </cell>
          <cell r="AB80">
            <v>1386243</v>
          </cell>
          <cell r="AI80">
            <v>0</v>
          </cell>
          <cell r="AM80">
            <v>0</v>
          </cell>
          <cell r="AN80">
            <v>0</v>
          </cell>
        </row>
        <row r="81">
          <cell r="A81">
            <v>9999</v>
          </cell>
          <cell r="B81" t="str">
            <v>STATE TOTAL</v>
          </cell>
          <cell r="C81">
            <v>37070</v>
          </cell>
          <cell r="D81">
            <v>219.00000000000097</v>
          </cell>
          <cell r="E81">
            <v>0</v>
          </cell>
          <cell r="F81">
            <v>36470</v>
          </cell>
          <cell r="H81">
            <v>457738449.91680002</v>
          </cell>
          <cell r="I81">
            <v>0</v>
          </cell>
          <cell r="J81">
            <v>32370849</v>
          </cell>
          <cell r="K81">
            <v>490109298.91680002</v>
          </cell>
          <cell r="M81">
            <v>9999</v>
          </cell>
          <cell r="N81">
            <v>36470</v>
          </cell>
          <cell r="O81">
            <v>219.00000000000097</v>
          </cell>
          <cell r="P81">
            <v>0</v>
          </cell>
          <cell r="Q81">
            <v>458025789</v>
          </cell>
          <cell r="R81">
            <v>0</v>
          </cell>
          <cell r="S81">
            <v>287339.08320000034</v>
          </cell>
          <cell r="T81">
            <v>457738449.91680002</v>
          </cell>
          <cell r="U81">
            <v>32370849</v>
          </cell>
          <cell r="V81">
            <v>490109298.91680002</v>
          </cell>
          <cell r="W81">
            <v>0</v>
          </cell>
          <cell r="X81">
            <v>0</v>
          </cell>
          <cell r="Y81">
            <v>0</v>
          </cell>
          <cell r="Z81">
            <v>0</v>
          </cell>
          <cell r="AA81">
            <v>0</v>
          </cell>
          <cell r="AB81">
            <v>490109298.91680002</v>
          </cell>
          <cell r="AD81">
            <v>999</v>
          </cell>
          <cell r="AE81">
            <v>0</v>
          </cell>
          <cell r="AF81">
            <v>0</v>
          </cell>
          <cell r="AG81">
            <v>0</v>
          </cell>
          <cell r="AH81">
            <v>0</v>
          </cell>
          <cell r="AI81">
            <v>0</v>
          </cell>
          <cell r="AJ81">
            <v>0</v>
          </cell>
          <cell r="AK81">
            <v>0</v>
          </cell>
          <cell r="AL81">
            <v>0</v>
          </cell>
          <cell r="AM81">
            <v>0</v>
          </cell>
          <cell r="AN81">
            <v>0</v>
          </cell>
        </row>
      </sheetData>
      <sheetData sheetId="22">
        <row r="10">
          <cell r="A10">
            <v>409</v>
          </cell>
          <cell r="B10" t="str">
            <v>ALMA DEL MAR</v>
          </cell>
          <cell r="C10">
            <v>280</v>
          </cell>
          <cell r="D10">
            <v>1.0453074433656264</v>
          </cell>
          <cell r="E10">
            <v>0</v>
          </cell>
          <cell r="F10">
            <v>281.04530744336563</v>
          </cell>
          <cell r="H10">
            <v>3175246</v>
          </cell>
          <cell r="I10">
            <v>0</v>
          </cell>
          <cell r="J10">
            <v>250122</v>
          </cell>
          <cell r="K10">
            <v>3425368</v>
          </cell>
          <cell r="L10">
            <v>0</v>
          </cell>
          <cell r="M10">
            <v>409</v>
          </cell>
          <cell r="N10">
            <v>281.04530744336563</v>
          </cell>
          <cell r="O10">
            <v>1.0453074433656264</v>
          </cell>
          <cell r="P10">
            <v>0</v>
          </cell>
          <cell r="Q10">
            <v>3175246</v>
          </cell>
          <cell r="R10">
            <v>0</v>
          </cell>
          <cell r="S10">
            <v>0</v>
          </cell>
          <cell r="T10">
            <v>3175246</v>
          </cell>
          <cell r="U10">
            <v>250122</v>
          </cell>
          <cell r="V10">
            <v>3425368</v>
          </cell>
          <cell r="W10">
            <v>0</v>
          </cell>
          <cell r="X10">
            <v>0</v>
          </cell>
          <cell r="Y10">
            <v>0</v>
          </cell>
          <cell r="Z10">
            <v>0</v>
          </cell>
          <cell r="AA10">
            <v>0</v>
          </cell>
          <cell r="AB10">
            <v>3425368</v>
          </cell>
          <cell r="AD10">
            <v>409</v>
          </cell>
          <cell r="AE10">
            <v>0</v>
          </cell>
          <cell r="AF10">
            <v>0</v>
          </cell>
          <cell r="AG10">
            <v>0</v>
          </cell>
          <cell r="AH10">
            <v>0</v>
          </cell>
          <cell r="AI10">
            <v>0</v>
          </cell>
          <cell r="AJ10">
            <v>0</v>
          </cell>
          <cell r="AK10">
            <v>0</v>
          </cell>
          <cell r="AL10">
            <v>0</v>
          </cell>
          <cell r="AM10">
            <v>0</v>
          </cell>
          <cell r="AN10">
            <v>0</v>
          </cell>
        </row>
        <row r="11">
          <cell r="A11">
            <v>410</v>
          </cell>
          <cell r="B11" t="str">
            <v>EXCEL ACADEMY</v>
          </cell>
          <cell r="C11">
            <v>794</v>
          </cell>
          <cell r="D11" t="str">
            <v/>
          </cell>
          <cell r="E11">
            <v>0</v>
          </cell>
          <cell r="F11">
            <v>790.42105263157896</v>
          </cell>
          <cell r="H11">
            <v>10193485</v>
          </cell>
          <cell r="I11">
            <v>0</v>
          </cell>
          <cell r="J11">
            <v>705847</v>
          </cell>
          <cell r="K11">
            <v>10899332</v>
          </cell>
          <cell r="L11">
            <v>0</v>
          </cell>
          <cell r="M11">
            <v>410</v>
          </cell>
          <cell r="N11">
            <v>790.42105263157896</v>
          </cell>
          <cell r="O11">
            <v>0</v>
          </cell>
          <cell r="P11">
            <v>0</v>
          </cell>
          <cell r="Q11">
            <v>10014382</v>
          </cell>
          <cell r="R11">
            <v>0</v>
          </cell>
          <cell r="S11">
            <v>0</v>
          </cell>
          <cell r="T11">
            <v>10014382</v>
          </cell>
          <cell r="U11">
            <v>694529</v>
          </cell>
          <cell r="V11">
            <v>10708911</v>
          </cell>
          <cell r="W11">
            <v>179103</v>
          </cell>
          <cell r="X11">
            <v>0</v>
          </cell>
          <cell r="Y11">
            <v>179103</v>
          </cell>
          <cell r="Z11">
            <v>11318</v>
          </cell>
          <cell r="AA11">
            <v>190421</v>
          </cell>
          <cell r="AB11">
            <v>10899332</v>
          </cell>
          <cell r="AD11">
            <v>410</v>
          </cell>
          <cell r="AE11">
            <v>0</v>
          </cell>
          <cell r="AF11">
            <v>0</v>
          </cell>
          <cell r="AG11">
            <v>0</v>
          </cell>
          <cell r="AH11">
            <v>0</v>
          </cell>
          <cell r="AI11">
            <v>0</v>
          </cell>
          <cell r="AJ11">
            <v>0</v>
          </cell>
          <cell r="AK11">
            <v>0</v>
          </cell>
          <cell r="AL11">
            <v>0</v>
          </cell>
          <cell r="AM11">
            <v>0</v>
          </cell>
          <cell r="AN11">
            <v>0</v>
          </cell>
        </row>
        <row r="12">
          <cell r="A12">
            <v>412</v>
          </cell>
          <cell r="B12" t="str">
            <v>ACADEMY OF THE PACIFIC RIM</v>
          </cell>
          <cell r="C12">
            <v>540</v>
          </cell>
          <cell r="D12" t="str">
            <v/>
          </cell>
          <cell r="E12">
            <v>0</v>
          </cell>
          <cell r="F12">
            <v>522.21672019195285</v>
          </cell>
          <cell r="H12">
            <v>7356076</v>
          </cell>
          <cell r="I12">
            <v>0</v>
          </cell>
          <cell r="J12">
            <v>466338</v>
          </cell>
          <cell r="K12">
            <v>7822414</v>
          </cell>
          <cell r="L12">
            <v>0</v>
          </cell>
          <cell r="M12">
            <v>412</v>
          </cell>
          <cell r="N12">
            <v>522.21672019195285</v>
          </cell>
          <cell r="O12">
            <v>0</v>
          </cell>
          <cell r="P12">
            <v>0</v>
          </cell>
          <cell r="Q12">
            <v>7257733</v>
          </cell>
          <cell r="R12">
            <v>0</v>
          </cell>
          <cell r="S12">
            <v>0</v>
          </cell>
          <cell r="T12">
            <v>7257733</v>
          </cell>
          <cell r="U12">
            <v>460087</v>
          </cell>
          <cell r="V12">
            <v>7717820</v>
          </cell>
          <cell r="W12">
            <v>98343</v>
          </cell>
          <cell r="X12">
            <v>0</v>
          </cell>
          <cell r="Y12">
            <v>98343</v>
          </cell>
          <cell r="Z12">
            <v>6251</v>
          </cell>
          <cell r="AA12">
            <v>104594</v>
          </cell>
          <cell r="AB12">
            <v>7822414</v>
          </cell>
          <cell r="AD12">
            <v>412</v>
          </cell>
          <cell r="AE12">
            <v>0</v>
          </cell>
          <cell r="AF12">
            <v>0</v>
          </cell>
          <cell r="AG12">
            <v>0</v>
          </cell>
          <cell r="AH12">
            <v>0</v>
          </cell>
          <cell r="AI12">
            <v>0</v>
          </cell>
          <cell r="AJ12">
            <v>0</v>
          </cell>
          <cell r="AK12">
            <v>0</v>
          </cell>
          <cell r="AL12">
            <v>0</v>
          </cell>
          <cell r="AM12">
            <v>0</v>
          </cell>
          <cell r="AN12">
            <v>0</v>
          </cell>
        </row>
        <row r="13">
          <cell r="A13">
            <v>413</v>
          </cell>
          <cell r="B13" t="str">
            <v>FOUR RIVERS</v>
          </cell>
          <cell r="C13">
            <v>220</v>
          </cell>
          <cell r="D13" t="str">
            <v/>
          </cell>
          <cell r="E13">
            <v>0</v>
          </cell>
          <cell r="F13">
            <v>217.18402777777766</v>
          </cell>
          <cell r="H13">
            <v>3082352</v>
          </cell>
          <cell r="I13">
            <v>0</v>
          </cell>
          <cell r="J13">
            <v>193945</v>
          </cell>
          <cell r="K13">
            <v>3276297</v>
          </cell>
          <cell r="L13">
            <v>0</v>
          </cell>
          <cell r="M13">
            <v>413</v>
          </cell>
          <cell r="N13">
            <v>217.18402777777766</v>
          </cell>
          <cell r="O13">
            <v>0</v>
          </cell>
          <cell r="P13">
            <v>0</v>
          </cell>
          <cell r="Q13">
            <v>2897831</v>
          </cell>
          <cell r="R13">
            <v>0</v>
          </cell>
          <cell r="S13">
            <v>0</v>
          </cell>
          <cell r="T13">
            <v>2897831</v>
          </cell>
          <cell r="U13">
            <v>182342</v>
          </cell>
          <cell r="V13">
            <v>3080173</v>
          </cell>
          <cell r="W13">
            <v>184521</v>
          </cell>
          <cell r="X13">
            <v>0</v>
          </cell>
          <cell r="Y13">
            <v>184521</v>
          </cell>
          <cell r="Z13">
            <v>11603</v>
          </cell>
          <cell r="AA13">
            <v>196124</v>
          </cell>
          <cell r="AB13">
            <v>3276297</v>
          </cell>
          <cell r="AD13">
            <v>413</v>
          </cell>
          <cell r="AE13">
            <v>0</v>
          </cell>
          <cell r="AF13">
            <v>0</v>
          </cell>
          <cell r="AG13">
            <v>0</v>
          </cell>
          <cell r="AH13">
            <v>0</v>
          </cell>
          <cell r="AI13">
            <v>0</v>
          </cell>
          <cell r="AJ13">
            <v>0</v>
          </cell>
          <cell r="AK13">
            <v>0</v>
          </cell>
          <cell r="AL13">
            <v>0</v>
          </cell>
          <cell r="AM13">
            <v>0</v>
          </cell>
          <cell r="AN13">
            <v>0</v>
          </cell>
        </row>
        <row r="14">
          <cell r="A14">
            <v>414</v>
          </cell>
          <cell r="B14" t="str">
            <v>BERKSHIRE ARTS AND TECHNOLOGY</v>
          </cell>
          <cell r="C14">
            <v>363</v>
          </cell>
          <cell r="D14" t="str">
            <v/>
          </cell>
          <cell r="E14">
            <v>0</v>
          </cell>
          <cell r="F14">
            <v>348.14765100671144</v>
          </cell>
          <cell r="H14">
            <v>4416772</v>
          </cell>
          <cell r="I14">
            <v>0</v>
          </cell>
          <cell r="J14">
            <v>310899</v>
          </cell>
          <cell r="K14">
            <v>4727671</v>
          </cell>
          <cell r="L14">
            <v>0</v>
          </cell>
          <cell r="M14">
            <v>414</v>
          </cell>
          <cell r="N14">
            <v>348.14765100671144</v>
          </cell>
          <cell r="O14">
            <v>0</v>
          </cell>
          <cell r="P14">
            <v>0</v>
          </cell>
          <cell r="Q14">
            <v>4319392</v>
          </cell>
          <cell r="R14">
            <v>0</v>
          </cell>
          <cell r="S14">
            <v>0</v>
          </cell>
          <cell r="T14">
            <v>4319392</v>
          </cell>
          <cell r="U14">
            <v>303755</v>
          </cell>
          <cell r="V14">
            <v>4623147</v>
          </cell>
          <cell r="W14">
            <v>97380</v>
          </cell>
          <cell r="X14">
            <v>0</v>
          </cell>
          <cell r="Y14">
            <v>97380</v>
          </cell>
          <cell r="Z14">
            <v>7144</v>
          </cell>
          <cell r="AA14">
            <v>104524</v>
          </cell>
          <cell r="AB14">
            <v>4727671</v>
          </cell>
          <cell r="AD14">
            <v>414</v>
          </cell>
          <cell r="AE14">
            <v>0</v>
          </cell>
          <cell r="AF14">
            <v>0</v>
          </cell>
          <cell r="AG14">
            <v>0</v>
          </cell>
          <cell r="AH14">
            <v>0</v>
          </cell>
          <cell r="AI14">
            <v>0</v>
          </cell>
          <cell r="AJ14">
            <v>0</v>
          </cell>
          <cell r="AK14">
            <v>0</v>
          </cell>
          <cell r="AL14">
            <v>0</v>
          </cell>
          <cell r="AM14">
            <v>0</v>
          </cell>
          <cell r="AN14">
            <v>0</v>
          </cell>
        </row>
        <row r="15">
          <cell r="A15">
            <v>416</v>
          </cell>
          <cell r="B15" t="str">
            <v>BOSTON PREPARATORY</v>
          </cell>
          <cell r="C15">
            <v>400</v>
          </cell>
          <cell r="D15">
            <v>12.622385417349667</v>
          </cell>
          <cell r="E15">
            <v>39.698118156186482</v>
          </cell>
          <cell r="F15">
            <v>412.62238541734973</v>
          </cell>
          <cell r="H15">
            <v>6010124</v>
          </cell>
          <cell r="I15">
            <v>72884</v>
          </cell>
          <cell r="J15">
            <v>357321</v>
          </cell>
          <cell r="K15">
            <v>6440329</v>
          </cell>
          <cell r="L15">
            <v>0</v>
          </cell>
          <cell r="M15">
            <v>416</v>
          </cell>
          <cell r="N15">
            <v>412.62238541734973</v>
          </cell>
          <cell r="O15">
            <v>12.622385417349667</v>
          </cell>
          <cell r="P15">
            <v>39.698118156186482</v>
          </cell>
          <cell r="Q15">
            <v>5895851</v>
          </cell>
          <cell r="R15">
            <v>34442</v>
          </cell>
          <cell r="S15">
            <v>0</v>
          </cell>
          <cell r="T15">
            <v>5930293</v>
          </cell>
          <cell r="U15">
            <v>350536</v>
          </cell>
          <cell r="V15">
            <v>6280829</v>
          </cell>
          <cell r="W15">
            <v>114273</v>
          </cell>
          <cell r="X15">
            <v>890</v>
          </cell>
          <cell r="Y15">
            <v>115163</v>
          </cell>
          <cell r="Z15">
            <v>6785</v>
          </cell>
          <cell r="AA15">
            <v>121948</v>
          </cell>
          <cell r="AB15">
            <v>6402777</v>
          </cell>
          <cell r="AD15">
            <v>416</v>
          </cell>
          <cell r="AE15">
            <v>0</v>
          </cell>
          <cell r="AF15">
            <v>0</v>
          </cell>
          <cell r="AG15">
            <v>37552</v>
          </cell>
          <cell r="AH15">
            <v>0</v>
          </cell>
          <cell r="AI15">
            <v>37552</v>
          </cell>
          <cell r="AJ15">
            <v>0</v>
          </cell>
          <cell r="AK15">
            <v>0</v>
          </cell>
          <cell r="AL15">
            <v>0</v>
          </cell>
          <cell r="AM15">
            <v>0</v>
          </cell>
          <cell r="AN15">
            <v>37552</v>
          </cell>
        </row>
        <row r="16">
          <cell r="A16">
            <v>417</v>
          </cell>
          <cell r="B16" t="str">
            <v>BRIDGE BOSTON</v>
          </cell>
          <cell r="C16">
            <v>231</v>
          </cell>
          <cell r="D16" t="str">
            <v/>
          </cell>
          <cell r="E16">
            <v>0</v>
          </cell>
          <cell r="F16">
            <v>227.55481727574752</v>
          </cell>
          <cell r="H16">
            <v>3691766</v>
          </cell>
          <cell r="I16">
            <v>0</v>
          </cell>
          <cell r="J16">
            <v>203207</v>
          </cell>
          <cell r="K16">
            <v>3894973</v>
          </cell>
          <cell r="L16">
            <v>0</v>
          </cell>
          <cell r="M16">
            <v>417</v>
          </cell>
          <cell r="N16">
            <v>227.55481727574752</v>
          </cell>
          <cell r="O16">
            <v>0</v>
          </cell>
          <cell r="P16">
            <v>0</v>
          </cell>
          <cell r="Q16">
            <v>3691766</v>
          </cell>
          <cell r="R16">
            <v>0</v>
          </cell>
          <cell r="S16">
            <v>0</v>
          </cell>
          <cell r="T16">
            <v>3691766</v>
          </cell>
          <cell r="U16">
            <v>203207</v>
          </cell>
          <cell r="V16">
            <v>3894973</v>
          </cell>
          <cell r="W16">
            <v>0</v>
          </cell>
          <cell r="X16">
            <v>0</v>
          </cell>
          <cell r="Y16">
            <v>0</v>
          </cell>
          <cell r="Z16">
            <v>0</v>
          </cell>
          <cell r="AA16">
            <v>0</v>
          </cell>
          <cell r="AB16">
            <v>3894973</v>
          </cell>
          <cell r="AD16">
            <v>417</v>
          </cell>
          <cell r="AE16">
            <v>0</v>
          </cell>
          <cell r="AF16">
            <v>0</v>
          </cell>
          <cell r="AG16">
            <v>0</v>
          </cell>
          <cell r="AH16">
            <v>0</v>
          </cell>
          <cell r="AI16">
            <v>0</v>
          </cell>
          <cell r="AJ16">
            <v>0</v>
          </cell>
          <cell r="AK16">
            <v>0</v>
          </cell>
          <cell r="AL16">
            <v>0</v>
          </cell>
          <cell r="AM16">
            <v>0</v>
          </cell>
          <cell r="AN16">
            <v>0</v>
          </cell>
        </row>
        <row r="17">
          <cell r="A17">
            <v>418</v>
          </cell>
          <cell r="B17" t="str">
            <v>CHRISTA MCAULIFFE</v>
          </cell>
          <cell r="C17">
            <v>396</v>
          </cell>
          <cell r="D17">
            <v>3.9358108108108536</v>
          </cell>
          <cell r="E17">
            <v>0</v>
          </cell>
          <cell r="F17">
            <v>399.93581081081089</v>
          </cell>
          <cell r="H17">
            <v>5110349</v>
          </cell>
          <cell r="I17">
            <v>0</v>
          </cell>
          <cell r="J17">
            <v>353545</v>
          </cell>
          <cell r="K17">
            <v>5463894</v>
          </cell>
          <cell r="L17">
            <v>0</v>
          </cell>
          <cell r="M17">
            <v>418</v>
          </cell>
          <cell r="N17">
            <v>399.93581081081089</v>
          </cell>
          <cell r="O17">
            <v>3.9358108108108536</v>
          </cell>
          <cell r="P17">
            <v>0</v>
          </cell>
          <cell r="Q17">
            <v>4908729</v>
          </cell>
          <cell r="R17">
            <v>0</v>
          </cell>
          <cell r="S17">
            <v>0</v>
          </cell>
          <cell r="T17">
            <v>4908729</v>
          </cell>
          <cell r="U17">
            <v>339511</v>
          </cell>
          <cell r="V17">
            <v>5248240</v>
          </cell>
          <cell r="W17">
            <v>201620</v>
          </cell>
          <cell r="X17">
            <v>0</v>
          </cell>
          <cell r="Y17">
            <v>201620</v>
          </cell>
          <cell r="Z17">
            <v>14034</v>
          </cell>
          <cell r="AA17">
            <v>215654</v>
          </cell>
          <cell r="AB17">
            <v>5463894</v>
          </cell>
          <cell r="AD17">
            <v>418</v>
          </cell>
          <cell r="AE17">
            <v>0</v>
          </cell>
          <cell r="AF17">
            <v>0</v>
          </cell>
          <cell r="AG17">
            <v>0</v>
          </cell>
          <cell r="AH17">
            <v>0</v>
          </cell>
          <cell r="AI17">
            <v>0</v>
          </cell>
          <cell r="AJ17">
            <v>0</v>
          </cell>
          <cell r="AK17">
            <v>0</v>
          </cell>
          <cell r="AL17">
            <v>0</v>
          </cell>
          <cell r="AM17">
            <v>0</v>
          </cell>
          <cell r="AN17">
            <v>0</v>
          </cell>
        </row>
        <row r="18">
          <cell r="A18">
            <v>419</v>
          </cell>
          <cell r="B18" t="str">
            <v>HELEN Y. DAVIS LEADERSHIP ACADEMY</v>
          </cell>
          <cell r="C18">
            <v>216</v>
          </cell>
          <cell r="D18">
            <v>3.6870434448289249</v>
          </cell>
          <cell r="E18">
            <v>0</v>
          </cell>
          <cell r="F18">
            <v>219.68704344482893</v>
          </cell>
          <cell r="H18">
            <v>3139504</v>
          </cell>
          <cell r="I18">
            <v>0</v>
          </cell>
          <cell r="J18">
            <v>192887</v>
          </cell>
          <cell r="K18">
            <v>3332391</v>
          </cell>
          <cell r="L18">
            <v>0</v>
          </cell>
          <cell r="M18">
            <v>419</v>
          </cell>
          <cell r="N18">
            <v>219.68704344482893</v>
          </cell>
          <cell r="O18">
            <v>3.6870434448289249</v>
          </cell>
          <cell r="P18">
            <v>0</v>
          </cell>
          <cell r="Q18">
            <v>3023725</v>
          </cell>
          <cell r="R18">
            <v>0</v>
          </cell>
          <cell r="S18">
            <v>0</v>
          </cell>
          <cell r="T18">
            <v>3023725</v>
          </cell>
          <cell r="U18">
            <v>185546</v>
          </cell>
          <cell r="V18">
            <v>3209271</v>
          </cell>
          <cell r="W18">
            <v>115779</v>
          </cell>
          <cell r="X18">
            <v>0</v>
          </cell>
          <cell r="Y18">
            <v>115779</v>
          </cell>
          <cell r="Z18">
            <v>7341</v>
          </cell>
          <cell r="AA18">
            <v>123120</v>
          </cell>
          <cell r="AB18">
            <v>3332391</v>
          </cell>
          <cell r="AD18">
            <v>419</v>
          </cell>
          <cell r="AE18">
            <v>0</v>
          </cell>
          <cell r="AF18">
            <v>0</v>
          </cell>
          <cell r="AG18">
            <v>0</v>
          </cell>
          <cell r="AH18">
            <v>0</v>
          </cell>
          <cell r="AI18">
            <v>0</v>
          </cell>
          <cell r="AJ18">
            <v>0</v>
          </cell>
          <cell r="AK18">
            <v>0</v>
          </cell>
          <cell r="AL18">
            <v>0</v>
          </cell>
          <cell r="AM18">
            <v>0</v>
          </cell>
          <cell r="AN18">
            <v>0</v>
          </cell>
        </row>
        <row r="19">
          <cell r="A19">
            <v>420</v>
          </cell>
          <cell r="B19" t="str">
            <v>BENJAMIN BANNEKER</v>
          </cell>
          <cell r="C19">
            <v>350</v>
          </cell>
          <cell r="D19" t="str">
            <v/>
          </cell>
          <cell r="E19">
            <v>0</v>
          </cell>
          <cell r="F19">
            <v>347.49999999999989</v>
          </cell>
          <cell r="H19">
            <v>6199413</v>
          </cell>
          <cell r="I19">
            <v>0</v>
          </cell>
          <cell r="J19">
            <v>310317</v>
          </cell>
          <cell r="K19">
            <v>6509730</v>
          </cell>
          <cell r="L19">
            <v>0</v>
          </cell>
          <cell r="M19">
            <v>420</v>
          </cell>
          <cell r="N19">
            <v>347.49999999999989</v>
          </cell>
          <cell r="O19">
            <v>0</v>
          </cell>
          <cell r="P19">
            <v>0</v>
          </cell>
          <cell r="Q19">
            <v>6131153</v>
          </cell>
          <cell r="R19">
            <v>0</v>
          </cell>
          <cell r="S19">
            <v>0</v>
          </cell>
          <cell r="T19">
            <v>6131153</v>
          </cell>
          <cell r="U19">
            <v>305938</v>
          </cell>
          <cell r="V19">
            <v>6437091</v>
          </cell>
          <cell r="W19">
            <v>68260</v>
          </cell>
          <cell r="X19">
            <v>0</v>
          </cell>
          <cell r="Y19">
            <v>68260</v>
          </cell>
          <cell r="Z19">
            <v>4379</v>
          </cell>
          <cell r="AA19">
            <v>72639</v>
          </cell>
          <cell r="AB19">
            <v>6509730</v>
          </cell>
          <cell r="AD19">
            <v>420</v>
          </cell>
          <cell r="AE19">
            <v>0</v>
          </cell>
          <cell r="AF19">
            <v>0</v>
          </cell>
          <cell r="AG19">
            <v>0</v>
          </cell>
          <cell r="AH19">
            <v>0</v>
          </cell>
          <cell r="AI19">
            <v>0</v>
          </cell>
          <cell r="AJ19">
            <v>0</v>
          </cell>
          <cell r="AK19">
            <v>0</v>
          </cell>
          <cell r="AL19">
            <v>0</v>
          </cell>
          <cell r="AM19">
            <v>0</v>
          </cell>
          <cell r="AN19">
            <v>0</v>
          </cell>
        </row>
        <row r="20">
          <cell r="A20">
            <v>426</v>
          </cell>
          <cell r="B20" t="str">
            <v>COMMUNITY DAY - GATEWAY</v>
          </cell>
          <cell r="C20">
            <v>240</v>
          </cell>
          <cell r="D20" t="str">
            <v/>
          </cell>
          <cell r="E20">
            <v>89.996632996632997</v>
          </cell>
          <cell r="F20">
            <v>239.85185185185185</v>
          </cell>
          <cell r="H20">
            <v>2985790</v>
          </cell>
          <cell r="I20">
            <v>132205</v>
          </cell>
          <cell r="J20">
            <v>214188</v>
          </cell>
          <cell r="K20">
            <v>3332183</v>
          </cell>
          <cell r="L20">
            <v>0</v>
          </cell>
          <cell r="M20">
            <v>426</v>
          </cell>
          <cell r="N20">
            <v>239.85185185185185</v>
          </cell>
          <cell r="O20">
            <v>0</v>
          </cell>
          <cell r="P20">
            <v>89.996632996632997</v>
          </cell>
          <cell r="Q20">
            <v>2974022</v>
          </cell>
          <cell r="R20">
            <v>132205</v>
          </cell>
          <cell r="S20">
            <v>0</v>
          </cell>
          <cell r="T20">
            <v>3106227</v>
          </cell>
          <cell r="U20">
            <v>213340</v>
          </cell>
          <cell r="V20">
            <v>3319567</v>
          </cell>
          <cell r="W20">
            <v>11768</v>
          </cell>
          <cell r="X20">
            <v>0</v>
          </cell>
          <cell r="Y20">
            <v>11768</v>
          </cell>
          <cell r="Z20">
            <v>848</v>
          </cell>
          <cell r="AA20">
            <v>12616</v>
          </cell>
          <cell r="AB20">
            <v>3332183</v>
          </cell>
          <cell r="AD20">
            <v>426</v>
          </cell>
          <cell r="AE20">
            <v>0</v>
          </cell>
          <cell r="AF20">
            <v>0</v>
          </cell>
          <cell r="AG20">
            <v>0</v>
          </cell>
          <cell r="AH20">
            <v>0</v>
          </cell>
          <cell r="AI20">
            <v>0</v>
          </cell>
          <cell r="AJ20">
            <v>0</v>
          </cell>
          <cell r="AK20">
            <v>0</v>
          </cell>
          <cell r="AL20">
            <v>0</v>
          </cell>
          <cell r="AM20">
            <v>0</v>
          </cell>
          <cell r="AN20">
            <v>0</v>
          </cell>
        </row>
        <row r="21">
          <cell r="A21">
            <v>428</v>
          </cell>
          <cell r="B21" t="str">
            <v>BROOKE ROSLINDALE</v>
          </cell>
          <cell r="C21">
            <v>510</v>
          </cell>
          <cell r="D21" t="str">
            <v/>
          </cell>
          <cell r="E21">
            <v>0</v>
          </cell>
          <cell r="F21">
            <v>507.341067637246</v>
          </cell>
          <cell r="H21">
            <v>7258121</v>
          </cell>
          <cell r="I21">
            <v>0</v>
          </cell>
          <cell r="J21">
            <v>453055</v>
          </cell>
          <cell r="K21">
            <v>7711176</v>
          </cell>
          <cell r="L21">
            <v>0</v>
          </cell>
          <cell r="M21">
            <v>428</v>
          </cell>
          <cell r="N21">
            <v>507.341067637246</v>
          </cell>
          <cell r="O21">
            <v>0</v>
          </cell>
          <cell r="P21">
            <v>0</v>
          </cell>
          <cell r="Q21">
            <v>7198834</v>
          </cell>
          <cell r="R21">
            <v>0</v>
          </cell>
          <cell r="S21">
            <v>0</v>
          </cell>
          <cell r="T21">
            <v>7198834</v>
          </cell>
          <cell r="U21">
            <v>449357</v>
          </cell>
          <cell r="V21">
            <v>7648191</v>
          </cell>
          <cell r="W21">
            <v>59287</v>
          </cell>
          <cell r="X21">
            <v>0</v>
          </cell>
          <cell r="Y21">
            <v>59287</v>
          </cell>
          <cell r="Z21">
            <v>3698</v>
          </cell>
          <cell r="AA21">
            <v>62985</v>
          </cell>
          <cell r="AB21">
            <v>7711176</v>
          </cell>
          <cell r="AD21">
            <v>428</v>
          </cell>
          <cell r="AE21">
            <v>0</v>
          </cell>
          <cell r="AF21">
            <v>0</v>
          </cell>
          <cell r="AG21">
            <v>0</v>
          </cell>
          <cell r="AH21">
            <v>0</v>
          </cell>
          <cell r="AI21">
            <v>0</v>
          </cell>
          <cell r="AJ21">
            <v>0</v>
          </cell>
          <cell r="AK21">
            <v>0</v>
          </cell>
          <cell r="AL21">
            <v>0</v>
          </cell>
          <cell r="AM21">
            <v>0</v>
          </cell>
          <cell r="AN21">
            <v>0</v>
          </cell>
        </row>
        <row r="22">
          <cell r="A22">
            <v>429</v>
          </cell>
          <cell r="B22" t="str">
            <v>KIPP ACADEMY LYNN</v>
          </cell>
          <cell r="C22">
            <v>1017</v>
          </cell>
          <cell r="D22">
            <v>8.2093393249806432</v>
          </cell>
          <cell r="E22">
            <v>234.35543683357488</v>
          </cell>
          <cell r="F22">
            <v>1025.2093393249806</v>
          </cell>
          <cell r="H22">
            <v>11985611</v>
          </cell>
          <cell r="I22">
            <v>374032</v>
          </cell>
          <cell r="J22">
            <v>908328</v>
          </cell>
          <cell r="K22">
            <v>13267971</v>
          </cell>
          <cell r="L22">
            <v>0</v>
          </cell>
          <cell r="M22">
            <v>429</v>
          </cell>
          <cell r="N22">
            <v>1025.2093393249806</v>
          </cell>
          <cell r="O22">
            <v>8.2093393249806432</v>
          </cell>
          <cell r="P22">
            <v>234.35543683357488</v>
          </cell>
          <cell r="Q22">
            <v>11856565</v>
          </cell>
          <cell r="R22">
            <v>369244</v>
          </cell>
          <cell r="S22">
            <v>0</v>
          </cell>
          <cell r="T22">
            <v>12225809</v>
          </cell>
          <cell r="U22">
            <v>898772</v>
          </cell>
          <cell r="V22">
            <v>13124581</v>
          </cell>
          <cell r="W22">
            <v>129046</v>
          </cell>
          <cell r="X22">
            <v>4788</v>
          </cell>
          <cell r="Y22">
            <v>133834</v>
          </cell>
          <cell r="Z22">
            <v>9556</v>
          </cell>
          <cell r="AA22">
            <v>143390</v>
          </cell>
          <cell r="AB22">
            <v>13267971</v>
          </cell>
          <cell r="AD22">
            <v>429</v>
          </cell>
          <cell r="AE22">
            <v>0</v>
          </cell>
          <cell r="AF22">
            <v>0</v>
          </cell>
          <cell r="AG22">
            <v>0</v>
          </cell>
          <cell r="AH22">
            <v>0</v>
          </cell>
          <cell r="AI22">
            <v>0</v>
          </cell>
          <cell r="AJ22">
            <v>0</v>
          </cell>
          <cell r="AK22">
            <v>0</v>
          </cell>
          <cell r="AL22">
            <v>0</v>
          </cell>
          <cell r="AM22">
            <v>0</v>
          </cell>
          <cell r="AN22">
            <v>0</v>
          </cell>
        </row>
        <row r="23">
          <cell r="A23">
            <v>430</v>
          </cell>
          <cell r="B23" t="str">
            <v>ADVANCED MATH AND SCIENCE ACADEMY</v>
          </cell>
          <cell r="C23">
            <v>966</v>
          </cell>
          <cell r="D23">
            <v>20.299663299663859</v>
          </cell>
          <cell r="E23">
            <v>0</v>
          </cell>
          <cell r="F23">
            <v>986.29966329966351</v>
          </cell>
          <cell r="H23">
            <v>11978431</v>
          </cell>
          <cell r="I23">
            <v>0</v>
          </cell>
          <cell r="J23">
            <v>863011</v>
          </cell>
          <cell r="K23">
            <v>12841442</v>
          </cell>
          <cell r="L23">
            <v>0</v>
          </cell>
          <cell r="M23">
            <v>430</v>
          </cell>
          <cell r="N23">
            <v>986.29966329966351</v>
          </cell>
          <cell r="O23">
            <v>20.299663299663859</v>
          </cell>
          <cell r="P23">
            <v>0</v>
          </cell>
          <cell r="Q23">
            <v>11635448</v>
          </cell>
          <cell r="R23">
            <v>0</v>
          </cell>
          <cell r="S23">
            <v>0</v>
          </cell>
          <cell r="T23">
            <v>11635448</v>
          </cell>
          <cell r="U23">
            <v>837636</v>
          </cell>
          <cell r="V23">
            <v>12473084</v>
          </cell>
          <cell r="W23">
            <v>342983</v>
          </cell>
          <cell r="X23">
            <v>0</v>
          </cell>
          <cell r="Y23">
            <v>342983</v>
          </cell>
          <cell r="Z23">
            <v>25375</v>
          </cell>
          <cell r="AA23">
            <v>368358</v>
          </cell>
          <cell r="AB23">
            <v>12841442</v>
          </cell>
          <cell r="AD23">
            <v>430</v>
          </cell>
          <cell r="AE23">
            <v>0</v>
          </cell>
          <cell r="AF23">
            <v>0</v>
          </cell>
          <cell r="AG23">
            <v>0</v>
          </cell>
          <cell r="AH23">
            <v>0</v>
          </cell>
          <cell r="AI23">
            <v>0</v>
          </cell>
          <cell r="AJ23">
            <v>0</v>
          </cell>
          <cell r="AK23">
            <v>0</v>
          </cell>
          <cell r="AL23">
            <v>0</v>
          </cell>
          <cell r="AM23">
            <v>0</v>
          </cell>
          <cell r="AN23">
            <v>0</v>
          </cell>
        </row>
        <row r="24">
          <cell r="A24">
            <v>431</v>
          </cell>
          <cell r="B24" t="str">
            <v>COMMUNITY DAY - R. KINGMAN WEBSTER</v>
          </cell>
          <cell r="C24">
            <v>240</v>
          </cell>
          <cell r="D24" t="str">
            <v/>
          </cell>
          <cell r="E24">
            <v>107.75420875420875</v>
          </cell>
          <cell r="F24">
            <v>239.90909090909091</v>
          </cell>
          <cell r="H24">
            <v>2794837</v>
          </cell>
          <cell r="I24">
            <v>199776</v>
          </cell>
          <cell r="J24">
            <v>214239</v>
          </cell>
          <cell r="K24">
            <v>3208852</v>
          </cell>
          <cell r="L24">
            <v>0</v>
          </cell>
          <cell r="M24">
            <v>431</v>
          </cell>
          <cell r="N24">
            <v>239.90909090909091</v>
          </cell>
          <cell r="O24">
            <v>0</v>
          </cell>
          <cell r="P24">
            <v>107.75420875420875</v>
          </cell>
          <cell r="Q24">
            <v>2782972</v>
          </cell>
          <cell r="R24">
            <v>199776</v>
          </cell>
          <cell r="S24">
            <v>0</v>
          </cell>
          <cell r="T24">
            <v>2982748</v>
          </cell>
          <cell r="U24">
            <v>213328</v>
          </cell>
          <cell r="V24">
            <v>3196076</v>
          </cell>
          <cell r="W24">
            <v>11865</v>
          </cell>
          <cell r="X24">
            <v>0</v>
          </cell>
          <cell r="Y24">
            <v>11865</v>
          </cell>
          <cell r="Z24">
            <v>911</v>
          </cell>
          <cell r="AA24">
            <v>12776</v>
          </cell>
          <cell r="AB24">
            <v>3208852</v>
          </cell>
          <cell r="AD24">
            <v>431</v>
          </cell>
          <cell r="AE24">
            <v>0</v>
          </cell>
          <cell r="AF24">
            <v>0</v>
          </cell>
          <cell r="AG24">
            <v>0</v>
          </cell>
          <cell r="AH24">
            <v>0</v>
          </cell>
          <cell r="AI24">
            <v>0</v>
          </cell>
          <cell r="AJ24">
            <v>0</v>
          </cell>
          <cell r="AK24">
            <v>0</v>
          </cell>
          <cell r="AL24">
            <v>0</v>
          </cell>
          <cell r="AM24">
            <v>0</v>
          </cell>
          <cell r="AN24">
            <v>0</v>
          </cell>
        </row>
        <row r="25">
          <cell r="A25">
            <v>432</v>
          </cell>
          <cell r="B25" t="str">
            <v>CAPE COD LIGHTHOUSE</v>
          </cell>
          <cell r="C25">
            <v>240</v>
          </cell>
          <cell r="D25" t="str">
            <v/>
          </cell>
          <cell r="E25">
            <v>0</v>
          </cell>
          <cell r="F25">
            <v>239.66783216783216</v>
          </cell>
          <cell r="H25">
            <v>3175743</v>
          </cell>
          <cell r="I25">
            <v>0</v>
          </cell>
          <cell r="J25">
            <v>214024</v>
          </cell>
          <cell r="K25">
            <v>3389767</v>
          </cell>
          <cell r="L25">
            <v>0</v>
          </cell>
          <cell r="M25">
            <v>432</v>
          </cell>
          <cell r="N25">
            <v>239.66783216783216</v>
          </cell>
          <cell r="O25">
            <v>0</v>
          </cell>
          <cell r="P25">
            <v>0</v>
          </cell>
          <cell r="Q25">
            <v>3067056</v>
          </cell>
          <cell r="R25">
            <v>0</v>
          </cell>
          <cell r="S25">
            <v>0</v>
          </cell>
          <cell r="T25">
            <v>3067056</v>
          </cell>
          <cell r="U25">
            <v>206880</v>
          </cell>
          <cell r="V25">
            <v>3273936</v>
          </cell>
          <cell r="W25">
            <v>108687</v>
          </cell>
          <cell r="X25">
            <v>0</v>
          </cell>
          <cell r="Y25">
            <v>108687</v>
          </cell>
          <cell r="Z25">
            <v>7144</v>
          </cell>
          <cell r="AA25">
            <v>115831</v>
          </cell>
          <cell r="AB25">
            <v>3389767</v>
          </cell>
          <cell r="AD25">
            <v>432</v>
          </cell>
          <cell r="AE25">
            <v>0</v>
          </cell>
          <cell r="AF25">
            <v>0</v>
          </cell>
          <cell r="AG25">
            <v>0</v>
          </cell>
          <cell r="AH25">
            <v>0</v>
          </cell>
          <cell r="AI25">
            <v>0</v>
          </cell>
          <cell r="AJ25">
            <v>0</v>
          </cell>
          <cell r="AK25">
            <v>0</v>
          </cell>
          <cell r="AL25">
            <v>0</v>
          </cell>
          <cell r="AM25">
            <v>0</v>
          </cell>
          <cell r="AN25">
            <v>0</v>
          </cell>
        </row>
        <row r="26">
          <cell r="A26">
            <v>435</v>
          </cell>
          <cell r="B26" t="str">
            <v>INNOVATION ACADEMY</v>
          </cell>
          <cell r="C26">
            <v>795</v>
          </cell>
          <cell r="D26" t="str">
            <v/>
          </cell>
          <cell r="E26">
            <v>0</v>
          </cell>
          <cell r="F26">
            <v>785.38675958188139</v>
          </cell>
          <cell r="H26">
            <v>8870774</v>
          </cell>
          <cell r="I26">
            <v>0</v>
          </cell>
          <cell r="J26">
            <v>701350</v>
          </cell>
          <cell r="K26">
            <v>9572124</v>
          </cell>
          <cell r="L26">
            <v>0</v>
          </cell>
          <cell r="M26">
            <v>435</v>
          </cell>
          <cell r="N26">
            <v>785.38675958188139</v>
          </cell>
          <cell r="O26">
            <v>0</v>
          </cell>
          <cell r="P26">
            <v>0</v>
          </cell>
          <cell r="Q26">
            <v>8678204</v>
          </cell>
          <cell r="R26">
            <v>0</v>
          </cell>
          <cell r="S26">
            <v>0</v>
          </cell>
          <cell r="T26">
            <v>8678204</v>
          </cell>
          <cell r="U26">
            <v>685746</v>
          </cell>
          <cell r="V26">
            <v>9363950</v>
          </cell>
          <cell r="W26">
            <v>192570</v>
          </cell>
          <cell r="X26">
            <v>0</v>
          </cell>
          <cell r="Y26">
            <v>192570</v>
          </cell>
          <cell r="Z26">
            <v>15604</v>
          </cell>
          <cell r="AA26">
            <v>208174</v>
          </cell>
          <cell r="AB26">
            <v>9572124</v>
          </cell>
          <cell r="AD26">
            <v>435</v>
          </cell>
          <cell r="AE26">
            <v>0</v>
          </cell>
          <cell r="AF26">
            <v>0</v>
          </cell>
          <cell r="AG26">
            <v>0</v>
          </cell>
          <cell r="AH26">
            <v>0</v>
          </cell>
          <cell r="AI26">
            <v>0</v>
          </cell>
          <cell r="AJ26">
            <v>0</v>
          </cell>
          <cell r="AK26">
            <v>0</v>
          </cell>
          <cell r="AL26">
            <v>0</v>
          </cell>
          <cell r="AM26">
            <v>0</v>
          </cell>
          <cell r="AN26">
            <v>0</v>
          </cell>
        </row>
        <row r="27">
          <cell r="A27">
            <v>436</v>
          </cell>
          <cell r="B27" t="str">
            <v>COMMUNITY CS OF CAMBRIDGE</v>
          </cell>
          <cell r="C27">
            <v>360</v>
          </cell>
          <cell r="D27">
            <v>43.517006802721042</v>
          </cell>
          <cell r="E27">
            <v>0</v>
          </cell>
          <cell r="F27">
            <v>403.51700680272108</v>
          </cell>
          <cell r="H27">
            <v>6376904</v>
          </cell>
          <cell r="I27">
            <v>0</v>
          </cell>
          <cell r="J27">
            <v>321598</v>
          </cell>
          <cell r="K27">
            <v>6698502</v>
          </cell>
          <cell r="L27">
            <v>0</v>
          </cell>
          <cell r="M27">
            <v>436</v>
          </cell>
          <cell r="N27">
            <v>403.51700680272108</v>
          </cell>
          <cell r="O27">
            <v>43.517006802721042</v>
          </cell>
          <cell r="P27">
            <v>0</v>
          </cell>
          <cell r="Q27">
            <v>6301215</v>
          </cell>
          <cell r="R27">
            <v>0</v>
          </cell>
          <cell r="S27">
            <v>0</v>
          </cell>
          <cell r="T27">
            <v>6301215</v>
          </cell>
          <cell r="U27">
            <v>318410</v>
          </cell>
          <cell r="V27">
            <v>6619625</v>
          </cell>
          <cell r="W27">
            <v>75689</v>
          </cell>
          <cell r="X27">
            <v>0</v>
          </cell>
          <cell r="Y27">
            <v>75689</v>
          </cell>
          <cell r="Z27">
            <v>3188</v>
          </cell>
          <cell r="AA27">
            <v>78877</v>
          </cell>
          <cell r="AB27">
            <v>6698502</v>
          </cell>
          <cell r="AD27">
            <v>436</v>
          </cell>
          <cell r="AE27">
            <v>0</v>
          </cell>
          <cell r="AF27">
            <v>0</v>
          </cell>
          <cell r="AG27">
            <v>0</v>
          </cell>
          <cell r="AH27">
            <v>0</v>
          </cell>
          <cell r="AI27">
            <v>0</v>
          </cell>
          <cell r="AJ27">
            <v>0</v>
          </cell>
          <cell r="AK27">
            <v>0</v>
          </cell>
          <cell r="AL27">
            <v>0</v>
          </cell>
          <cell r="AM27">
            <v>0</v>
          </cell>
          <cell r="AN27">
            <v>0</v>
          </cell>
        </row>
        <row r="28">
          <cell r="A28">
            <v>437</v>
          </cell>
          <cell r="B28" t="str">
            <v>CITY ON A HILL - CIRCUIT ST</v>
          </cell>
          <cell r="C28">
            <v>280</v>
          </cell>
          <cell r="D28" t="str">
            <v/>
          </cell>
          <cell r="E28">
            <v>168.32890365448503</v>
          </cell>
          <cell r="F28">
            <v>279.97342192691031</v>
          </cell>
          <cell r="H28">
            <v>4503217</v>
          </cell>
          <cell r="I28">
            <v>102679</v>
          </cell>
          <cell r="J28">
            <v>250017</v>
          </cell>
          <cell r="K28">
            <v>4855913</v>
          </cell>
          <cell r="L28">
            <v>0</v>
          </cell>
          <cell r="M28">
            <v>437</v>
          </cell>
          <cell r="N28">
            <v>279.97342192691031</v>
          </cell>
          <cell r="O28">
            <v>0</v>
          </cell>
          <cell r="P28">
            <v>168.32890365448503</v>
          </cell>
          <cell r="Q28">
            <v>4470927</v>
          </cell>
          <cell r="R28">
            <v>102069</v>
          </cell>
          <cell r="S28">
            <v>0</v>
          </cell>
          <cell r="T28">
            <v>4572996</v>
          </cell>
          <cell r="U28">
            <v>248231</v>
          </cell>
          <cell r="V28">
            <v>4821227</v>
          </cell>
          <cell r="W28">
            <v>32290</v>
          </cell>
          <cell r="X28">
            <v>610</v>
          </cell>
          <cell r="Y28">
            <v>32900</v>
          </cell>
          <cell r="Z28">
            <v>1786</v>
          </cell>
          <cell r="AA28">
            <v>34686</v>
          </cell>
          <cell r="AB28">
            <v>4855913</v>
          </cell>
          <cell r="AD28">
            <v>437</v>
          </cell>
          <cell r="AE28">
            <v>0</v>
          </cell>
          <cell r="AF28">
            <v>0</v>
          </cell>
          <cell r="AG28">
            <v>0</v>
          </cell>
          <cell r="AH28">
            <v>0</v>
          </cell>
          <cell r="AI28">
            <v>0</v>
          </cell>
          <cell r="AJ28">
            <v>0</v>
          </cell>
          <cell r="AK28">
            <v>0</v>
          </cell>
          <cell r="AL28">
            <v>0</v>
          </cell>
          <cell r="AM28">
            <v>0</v>
          </cell>
          <cell r="AN28">
            <v>0</v>
          </cell>
        </row>
        <row r="29">
          <cell r="A29">
            <v>438</v>
          </cell>
          <cell r="B29" t="str">
            <v>CODMAN ACADEMY</v>
          </cell>
          <cell r="C29">
            <v>327</v>
          </cell>
          <cell r="D29" t="str">
            <v/>
          </cell>
          <cell r="E29">
            <v>102.30580612829324</v>
          </cell>
          <cell r="F29">
            <v>316.44136083901589</v>
          </cell>
          <cell r="H29">
            <v>4611951</v>
          </cell>
          <cell r="I29">
            <v>26087</v>
          </cell>
          <cell r="J29">
            <v>282582</v>
          </cell>
          <cell r="K29">
            <v>4920620</v>
          </cell>
          <cell r="L29">
            <v>0</v>
          </cell>
          <cell r="M29">
            <v>438</v>
          </cell>
          <cell r="N29">
            <v>316.44136083901589</v>
          </cell>
          <cell r="O29">
            <v>0</v>
          </cell>
          <cell r="P29">
            <v>102.30580612829324</v>
          </cell>
          <cell r="Q29">
            <v>4562155</v>
          </cell>
          <cell r="R29">
            <v>25334</v>
          </cell>
          <cell r="S29">
            <v>0</v>
          </cell>
          <cell r="T29">
            <v>4587489</v>
          </cell>
          <cell r="U29">
            <v>279543</v>
          </cell>
          <cell r="V29">
            <v>4867032</v>
          </cell>
          <cell r="W29">
            <v>49796</v>
          </cell>
          <cell r="X29">
            <v>753</v>
          </cell>
          <cell r="Y29">
            <v>50549</v>
          </cell>
          <cell r="Z29">
            <v>3039</v>
          </cell>
          <cell r="AA29">
            <v>53588</v>
          </cell>
          <cell r="AB29">
            <v>4920620</v>
          </cell>
          <cell r="AD29">
            <v>438</v>
          </cell>
          <cell r="AE29">
            <v>0</v>
          </cell>
          <cell r="AF29">
            <v>0</v>
          </cell>
          <cell r="AG29">
            <v>0</v>
          </cell>
          <cell r="AH29">
            <v>0</v>
          </cell>
          <cell r="AI29">
            <v>0</v>
          </cell>
          <cell r="AJ29">
            <v>0</v>
          </cell>
          <cell r="AK29">
            <v>0</v>
          </cell>
          <cell r="AL29">
            <v>0</v>
          </cell>
          <cell r="AM29">
            <v>0</v>
          </cell>
          <cell r="AN29">
            <v>0</v>
          </cell>
        </row>
        <row r="30">
          <cell r="A30">
            <v>439</v>
          </cell>
          <cell r="B30" t="str">
            <v>CONSERVATORY LAB</v>
          </cell>
          <cell r="C30">
            <v>425</v>
          </cell>
          <cell r="D30">
            <v>10.147435897435896</v>
          </cell>
          <cell r="E30">
            <v>0</v>
          </cell>
          <cell r="F30">
            <v>435.14743589743586</v>
          </cell>
          <cell r="H30">
            <v>6090611</v>
          </cell>
          <cell r="I30">
            <v>0</v>
          </cell>
          <cell r="J30">
            <v>379448</v>
          </cell>
          <cell r="K30">
            <v>6470059</v>
          </cell>
          <cell r="L30">
            <v>0</v>
          </cell>
          <cell r="M30">
            <v>439</v>
          </cell>
          <cell r="N30">
            <v>435.14743589743586</v>
          </cell>
          <cell r="O30">
            <v>10.147435897435896</v>
          </cell>
          <cell r="P30">
            <v>0</v>
          </cell>
          <cell r="Q30">
            <v>5998800</v>
          </cell>
          <cell r="R30">
            <v>0</v>
          </cell>
          <cell r="S30">
            <v>0</v>
          </cell>
          <cell r="T30">
            <v>5998800</v>
          </cell>
          <cell r="U30">
            <v>373716</v>
          </cell>
          <cell r="V30">
            <v>6372516</v>
          </cell>
          <cell r="W30">
            <v>91811</v>
          </cell>
          <cell r="X30">
            <v>0</v>
          </cell>
          <cell r="Y30">
            <v>91811</v>
          </cell>
          <cell r="Z30">
            <v>5732</v>
          </cell>
          <cell r="AA30">
            <v>97543</v>
          </cell>
          <cell r="AB30">
            <v>6470059</v>
          </cell>
          <cell r="AD30">
            <v>439</v>
          </cell>
          <cell r="AE30">
            <v>0</v>
          </cell>
          <cell r="AF30">
            <v>0</v>
          </cell>
          <cell r="AG30">
            <v>0</v>
          </cell>
          <cell r="AH30">
            <v>0</v>
          </cell>
          <cell r="AI30">
            <v>0</v>
          </cell>
          <cell r="AJ30">
            <v>0</v>
          </cell>
          <cell r="AK30">
            <v>0</v>
          </cell>
          <cell r="AL30">
            <v>0</v>
          </cell>
          <cell r="AM30">
            <v>0</v>
          </cell>
          <cell r="AN30">
            <v>0</v>
          </cell>
        </row>
        <row r="31">
          <cell r="A31">
            <v>440</v>
          </cell>
          <cell r="B31" t="str">
            <v>COMMUNITY DAY - PROSPECT</v>
          </cell>
          <cell r="C31">
            <v>400</v>
          </cell>
          <cell r="D31" t="str">
            <v/>
          </cell>
          <cell r="E31">
            <v>63</v>
          </cell>
          <cell r="F31">
            <v>399.56228956228961</v>
          </cell>
          <cell r="H31">
            <v>4511980</v>
          </cell>
          <cell r="I31">
            <v>85995</v>
          </cell>
          <cell r="J31">
            <v>356810</v>
          </cell>
          <cell r="K31">
            <v>4954785</v>
          </cell>
          <cell r="L31">
            <v>0</v>
          </cell>
          <cell r="M31">
            <v>440</v>
          </cell>
          <cell r="N31">
            <v>399.56228956228961</v>
          </cell>
          <cell r="O31">
            <v>0</v>
          </cell>
          <cell r="P31">
            <v>63</v>
          </cell>
          <cell r="Q31">
            <v>4511980</v>
          </cell>
          <cell r="R31">
            <v>85995</v>
          </cell>
          <cell r="S31">
            <v>0</v>
          </cell>
          <cell r="T31">
            <v>4597975</v>
          </cell>
          <cell r="U31">
            <v>356810</v>
          </cell>
          <cell r="V31">
            <v>4954785</v>
          </cell>
          <cell r="W31">
            <v>0</v>
          </cell>
          <cell r="X31">
            <v>0</v>
          </cell>
          <cell r="Y31">
            <v>0</v>
          </cell>
          <cell r="Z31">
            <v>0</v>
          </cell>
          <cell r="AA31">
            <v>0</v>
          </cell>
          <cell r="AB31">
            <v>4954785</v>
          </cell>
          <cell r="AD31">
            <v>440</v>
          </cell>
          <cell r="AE31">
            <v>0</v>
          </cell>
          <cell r="AF31">
            <v>0</v>
          </cell>
          <cell r="AG31">
            <v>0</v>
          </cell>
          <cell r="AH31">
            <v>0</v>
          </cell>
          <cell r="AI31">
            <v>0</v>
          </cell>
          <cell r="AJ31">
            <v>0</v>
          </cell>
          <cell r="AK31">
            <v>0</v>
          </cell>
          <cell r="AL31">
            <v>0</v>
          </cell>
          <cell r="AM31">
            <v>0</v>
          </cell>
          <cell r="AN31">
            <v>0</v>
          </cell>
        </row>
        <row r="32">
          <cell r="A32">
            <v>441</v>
          </cell>
          <cell r="B32" t="str">
            <v>SABIS INTERNATIONAL</v>
          </cell>
          <cell r="C32">
            <v>1574</v>
          </cell>
          <cell r="D32" t="str">
            <v/>
          </cell>
          <cell r="E32">
            <v>0</v>
          </cell>
          <cell r="F32">
            <v>1567.6904761904766</v>
          </cell>
          <cell r="H32">
            <v>16483762</v>
          </cell>
          <cell r="I32">
            <v>0</v>
          </cell>
          <cell r="J32">
            <v>1399942</v>
          </cell>
          <cell r="K32">
            <v>17883704</v>
          </cell>
          <cell r="L32">
            <v>0</v>
          </cell>
          <cell r="M32">
            <v>441</v>
          </cell>
          <cell r="N32">
            <v>1567.6904761904766</v>
          </cell>
          <cell r="O32">
            <v>0</v>
          </cell>
          <cell r="P32">
            <v>0</v>
          </cell>
          <cell r="Q32">
            <v>16437329</v>
          </cell>
          <cell r="R32">
            <v>0</v>
          </cell>
          <cell r="S32">
            <v>0</v>
          </cell>
          <cell r="T32">
            <v>16437329</v>
          </cell>
          <cell r="U32">
            <v>1395988</v>
          </cell>
          <cell r="V32">
            <v>17833317</v>
          </cell>
          <cell r="W32">
            <v>46433</v>
          </cell>
          <cell r="X32">
            <v>0</v>
          </cell>
          <cell r="Y32">
            <v>46433</v>
          </cell>
          <cell r="Z32">
            <v>3954</v>
          </cell>
          <cell r="AA32">
            <v>50387</v>
          </cell>
          <cell r="AB32">
            <v>17883704</v>
          </cell>
          <cell r="AD32">
            <v>441</v>
          </cell>
          <cell r="AE32">
            <v>0</v>
          </cell>
          <cell r="AF32">
            <v>0</v>
          </cell>
          <cell r="AG32">
            <v>0</v>
          </cell>
          <cell r="AH32">
            <v>0</v>
          </cell>
          <cell r="AI32">
            <v>0</v>
          </cell>
          <cell r="AJ32">
            <v>0</v>
          </cell>
          <cell r="AK32">
            <v>0</v>
          </cell>
          <cell r="AL32">
            <v>0</v>
          </cell>
          <cell r="AM32">
            <v>0</v>
          </cell>
          <cell r="AN32">
            <v>0</v>
          </cell>
        </row>
        <row r="33">
          <cell r="A33">
            <v>443</v>
          </cell>
          <cell r="B33" t="str">
            <v>BROOKE MATTAPAN</v>
          </cell>
          <cell r="C33">
            <v>496</v>
          </cell>
          <cell r="D33" t="str">
            <v/>
          </cell>
          <cell r="E33">
            <v>0</v>
          </cell>
          <cell r="F33">
            <v>485.91084824588046</v>
          </cell>
          <cell r="H33">
            <v>7058558</v>
          </cell>
          <cell r="I33">
            <v>0</v>
          </cell>
          <cell r="J33">
            <v>433908</v>
          </cell>
          <cell r="K33">
            <v>7492466</v>
          </cell>
          <cell r="L33">
            <v>0</v>
          </cell>
          <cell r="M33">
            <v>443</v>
          </cell>
          <cell r="N33">
            <v>485.91084824588046</v>
          </cell>
          <cell r="O33">
            <v>0</v>
          </cell>
          <cell r="P33">
            <v>0</v>
          </cell>
          <cell r="Q33">
            <v>7058558</v>
          </cell>
          <cell r="R33">
            <v>0</v>
          </cell>
          <cell r="S33">
            <v>0</v>
          </cell>
          <cell r="T33">
            <v>7058558</v>
          </cell>
          <cell r="U33">
            <v>433908</v>
          </cell>
          <cell r="V33">
            <v>7492466</v>
          </cell>
          <cell r="W33">
            <v>0</v>
          </cell>
          <cell r="X33">
            <v>0</v>
          </cell>
          <cell r="Y33">
            <v>0</v>
          </cell>
          <cell r="Z33">
            <v>0</v>
          </cell>
          <cell r="AA33">
            <v>0</v>
          </cell>
          <cell r="AB33">
            <v>7492466</v>
          </cell>
          <cell r="AD33">
            <v>443</v>
          </cell>
          <cell r="AE33">
            <v>0</v>
          </cell>
          <cell r="AF33">
            <v>0</v>
          </cell>
          <cell r="AG33">
            <v>0</v>
          </cell>
          <cell r="AH33">
            <v>0</v>
          </cell>
          <cell r="AI33">
            <v>0</v>
          </cell>
          <cell r="AJ33">
            <v>0</v>
          </cell>
          <cell r="AK33">
            <v>0</v>
          </cell>
          <cell r="AL33">
            <v>0</v>
          </cell>
          <cell r="AM33">
            <v>0</v>
          </cell>
          <cell r="AN33">
            <v>0</v>
          </cell>
        </row>
        <row r="34">
          <cell r="A34">
            <v>444</v>
          </cell>
          <cell r="B34" t="str">
            <v>NEIGHBORHOOD HOUSE</v>
          </cell>
          <cell r="C34">
            <v>400</v>
          </cell>
          <cell r="D34" t="str">
            <v/>
          </cell>
          <cell r="E34">
            <v>0</v>
          </cell>
          <cell r="F34">
            <v>397.83505154639175</v>
          </cell>
          <cell r="H34">
            <v>5544497</v>
          </cell>
          <cell r="I34">
            <v>0</v>
          </cell>
          <cell r="J34">
            <v>355269</v>
          </cell>
          <cell r="K34">
            <v>5899766</v>
          </cell>
          <cell r="L34">
            <v>0</v>
          </cell>
          <cell r="M34">
            <v>444</v>
          </cell>
          <cell r="N34">
            <v>397.83505154639175</v>
          </cell>
          <cell r="O34">
            <v>0</v>
          </cell>
          <cell r="P34">
            <v>0</v>
          </cell>
          <cell r="Q34">
            <v>5533555</v>
          </cell>
          <cell r="R34">
            <v>0</v>
          </cell>
          <cell r="S34">
            <v>0</v>
          </cell>
          <cell r="T34">
            <v>5533555</v>
          </cell>
          <cell r="U34">
            <v>354569</v>
          </cell>
          <cell r="V34">
            <v>5888124</v>
          </cell>
          <cell r="W34">
            <v>10942</v>
          </cell>
          <cell r="X34">
            <v>0</v>
          </cell>
          <cell r="Y34">
            <v>10942</v>
          </cell>
          <cell r="Z34">
            <v>700</v>
          </cell>
          <cell r="AA34">
            <v>11642</v>
          </cell>
          <cell r="AB34">
            <v>5899766</v>
          </cell>
          <cell r="AD34">
            <v>444</v>
          </cell>
          <cell r="AE34">
            <v>0</v>
          </cell>
          <cell r="AF34">
            <v>0</v>
          </cell>
          <cell r="AG34">
            <v>0</v>
          </cell>
          <cell r="AH34">
            <v>0</v>
          </cell>
          <cell r="AI34">
            <v>0</v>
          </cell>
          <cell r="AJ34">
            <v>0</v>
          </cell>
          <cell r="AK34">
            <v>0</v>
          </cell>
          <cell r="AL34">
            <v>0</v>
          </cell>
          <cell r="AM34">
            <v>0</v>
          </cell>
          <cell r="AN34">
            <v>0</v>
          </cell>
        </row>
        <row r="35">
          <cell r="A35">
            <v>445</v>
          </cell>
          <cell r="B35" t="str">
            <v>ABBY KELLEY FOSTER</v>
          </cell>
          <cell r="C35">
            <v>1426</v>
          </cell>
          <cell r="D35" t="str">
            <v/>
          </cell>
          <cell r="E35">
            <v>1068.3681515101721</v>
          </cell>
          <cell r="F35">
            <v>1425.5220631725947</v>
          </cell>
          <cell r="H35">
            <v>15588214</v>
          </cell>
          <cell r="I35">
            <v>929477</v>
          </cell>
          <cell r="J35">
            <v>1272997</v>
          </cell>
          <cell r="K35">
            <v>17790688</v>
          </cell>
          <cell r="L35">
            <v>0</v>
          </cell>
          <cell r="M35">
            <v>445</v>
          </cell>
          <cell r="N35">
            <v>1425.5220631725947</v>
          </cell>
          <cell r="O35">
            <v>0</v>
          </cell>
          <cell r="P35">
            <v>1068.3681515101721</v>
          </cell>
          <cell r="Q35">
            <v>15578293</v>
          </cell>
          <cell r="R35">
            <v>929477</v>
          </cell>
          <cell r="S35">
            <v>0</v>
          </cell>
          <cell r="T35">
            <v>16507770</v>
          </cell>
          <cell r="U35">
            <v>1272182</v>
          </cell>
          <cell r="V35">
            <v>17779952</v>
          </cell>
          <cell r="W35">
            <v>9921</v>
          </cell>
          <cell r="X35">
            <v>0</v>
          </cell>
          <cell r="Y35">
            <v>9921</v>
          </cell>
          <cell r="Z35">
            <v>815</v>
          </cell>
          <cell r="AA35">
            <v>10736</v>
          </cell>
          <cell r="AB35">
            <v>17790688</v>
          </cell>
          <cell r="AD35">
            <v>445</v>
          </cell>
          <cell r="AE35">
            <v>0</v>
          </cell>
          <cell r="AF35">
            <v>0</v>
          </cell>
          <cell r="AG35">
            <v>0</v>
          </cell>
          <cell r="AH35">
            <v>0</v>
          </cell>
          <cell r="AI35">
            <v>0</v>
          </cell>
          <cell r="AJ35">
            <v>0</v>
          </cell>
          <cell r="AK35">
            <v>0</v>
          </cell>
          <cell r="AL35">
            <v>0</v>
          </cell>
          <cell r="AM35">
            <v>0</v>
          </cell>
          <cell r="AN35">
            <v>0</v>
          </cell>
        </row>
        <row r="36">
          <cell r="A36">
            <v>446</v>
          </cell>
          <cell r="B36" t="str">
            <v>FOXBOROUGH REGIONAL</v>
          </cell>
          <cell r="C36">
            <v>1290</v>
          </cell>
          <cell r="D36" t="str">
            <v/>
          </cell>
          <cell r="E36">
            <v>0</v>
          </cell>
          <cell r="F36">
            <v>1250.2793103448273</v>
          </cell>
          <cell r="H36">
            <v>13892360</v>
          </cell>
          <cell r="I36">
            <v>0</v>
          </cell>
          <cell r="J36">
            <v>1116499</v>
          </cell>
          <cell r="K36">
            <v>15008859</v>
          </cell>
          <cell r="L36">
            <v>0</v>
          </cell>
          <cell r="M36">
            <v>446</v>
          </cell>
          <cell r="N36">
            <v>1250.2793103448273</v>
          </cell>
          <cell r="O36">
            <v>0</v>
          </cell>
          <cell r="P36">
            <v>0</v>
          </cell>
          <cell r="Q36">
            <v>13623970</v>
          </cell>
          <cell r="R36">
            <v>0</v>
          </cell>
          <cell r="S36">
            <v>0</v>
          </cell>
          <cell r="T36">
            <v>13623970</v>
          </cell>
          <cell r="U36">
            <v>1095400</v>
          </cell>
          <cell r="V36">
            <v>14719370</v>
          </cell>
          <cell r="W36">
            <v>268390</v>
          </cell>
          <cell r="X36">
            <v>0</v>
          </cell>
          <cell r="Y36">
            <v>268390</v>
          </cell>
          <cell r="Z36">
            <v>21099</v>
          </cell>
          <cell r="AA36">
            <v>289489</v>
          </cell>
          <cell r="AB36">
            <v>15008859</v>
          </cell>
          <cell r="AD36">
            <v>446</v>
          </cell>
          <cell r="AE36">
            <v>0</v>
          </cell>
          <cell r="AF36">
            <v>0</v>
          </cell>
          <cell r="AG36">
            <v>0</v>
          </cell>
          <cell r="AH36">
            <v>0</v>
          </cell>
          <cell r="AI36">
            <v>0</v>
          </cell>
          <cell r="AJ36">
            <v>0</v>
          </cell>
          <cell r="AK36">
            <v>0</v>
          </cell>
          <cell r="AL36">
            <v>0</v>
          </cell>
          <cell r="AM36">
            <v>0</v>
          </cell>
          <cell r="AN36">
            <v>0</v>
          </cell>
        </row>
        <row r="37">
          <cell r="A37">
            <v>447</v>
          </cell>
          <cell r="B37" t="str">
            <v>BENJAMIN FRANKLIN CLASSICAL</v>
          </cell>
          <cell r="C37">
            <v>450</v>
          </cell>
          <cell r="D37" t="str">
            <v/>
          </cell>
          <cell r="E37">
            <v>0</v>
          </cell>
          <cell r="F37">
            <v>447.74137931034483</v>
          </cell>
          <cell r="H37">
            <v>4453433</v>
          </cell>
          <cell r="I37">
            <v>0</v>
          </cell>
          <cell r="J37">
            <v>399834</v>
          </cell>
          <cell r="K37">
            <v>4853267</v>
          </cell>
          <cell r="L37">
            <v>0</v>
          </cell>
          <cell r="M37">
            <v>447</v>
          </cell>
          <cell r="N37">
            <v>447.74137931034483</v>
          </cell>
          <cell r="O37">
            <v>0</v>
          </cell>
          <cell r="P37">
            <v>0</v>
          </cell>
          <cell r="Q37">
            <v>4432255</v>
          </cell>
          <cell r="R37">
            <v>0</v>
          </cell>
          <cell r="S37">
            <v>0</v>
          </cell>
          <cell r="T37">
            <v>4432255</v>
          </cell>
          <cell r="U37">
            <v>398048</v>
          </cell>
          <cell r="V37">
            <v>4830303</v>
          </cell>
          <cell r="W37">
            <v>21178</v>
          </cell>
          <cell r="X37">
            <v>0</v>
          </cell>
          <cell r="Y37">
            <v>21178</v>
          </cell>
          <cell r="Z37">
            <v>1786</v>
          </cell>
          <cell r="AA37">
            <v>22964</v>
          </cell>
          <cell r="AB37">
            <v>4853267</v>
          </cell>
          <cell r="AD37">
            <v>447</v>
          </cell>
          <cell r="AE37">
            <v>0</v>
          </cell>
          <cell r="AF37">
            <v>0</v>
          </cell>
          <cell r="AG37">
            <v>0</v>
          </cell>
          <cell r="AH37">
            <v>0</v>
          </cell>
          <cell r="AI37">
            <v>0</v>
          </cell>
          <cell r="AJ37">
            <v>0</v>
          </cell>
          <cell r="AK37">
            <v>0</v>
          </cell>
          <cell r="AL37">
            <v>0</v>
          </cell>
          <cell r="AM37">
            <v>0</v>
          </cell>
          <cell r="AN37">
            <v>0</v>
          </cell>
        </row>
        <row r="38">
          <cell r="A38">
            <v>449</v>
          </cell>
          <cell r="B38" t="str">
            <v>BOSTON COLLEGIATE</v>
          </cell>
          <cell r="C38">
            <v>665</v>
          </cell>
          <cell r="D38">
            <v>20.919463087248687</v>
          </cell>
          <cell r="E38">
            <v>0</v>
          </cell>
          <cell r="F38">
            <v>685.91946308724846</v>
          </cell>
          <cell r="H38">
            <v>9075305</v>
          </cell>
          <cell r="I38">
            <v>0</v>
          </cell>
          <cell r="J38">
            <v>594001</v>
          </cell>
          <cell r="K38">
            <v>9669306</v>
          </cell>
          <cell r="L38">
            <v>0</v>
          </cell>
          <cell r="M38">
            <v>449</v>
          </cell>
          <cell r="N38">
            <v>685.91946308724846</v>
          </cell>
          <cell r="O38">
            <v>20.919463087248687</v>
          </cell>
          <cell r="P38">
            <v>0</v>
          </cell>
          <cell r="Q38">
            <v>8828777</v>
          </cell>
          <cell r="R38">
            <v>0</v>
          </cell>
          <cell r="S38">
            <v>0</v>
          </cell>
          <cell r="T38">
            <v>8828777</v>
          </cell>
          <cell r="U38">
            <v>577873</v>
          </cell>
          <cell r="V38">
            <v>9406650</v>
          </cell>
          <cell r="W38">
            <v>246528</v>
          </cell>
          <cell r="X38">
            <v>0</v>
          </cell>
          <cell r="Y38">
            <v>246528</v>
          </cell>
          <cell r="Z38">
            <v>16128</v>
          </cell>
          <cell r="AA38">
            <v>262656</v>
          </cell>
          <cell r="AB38">
            <v>9669306</v>
          </cell>
          <cell r="AD38">
            <v>449</v>
          </cell>
          <cell r="AE38">
            <v>0</v>
          </cell>
          <cell r="AF38">
            <v>0</v>
          </cell>
          <cell r="AG38">
            <v>0</v>
          </cell>
          <cell r="AH38">
            <v>0</v>
          </cell>
          <cell r="AI38">
            <v>0</v>
          </cell>
          <cell r="AJ38">
            <v>0</v>
          </cell>
          <cell r="AK38">
            <v>0</v>
          </cell>
          <cell r="AL38">
            <v>0</v>
          </cell>
          <cell r="AM38">
            <v>0</v>
          </cell>
          <cell r="AN38">
            <v>0</v>
          </cell>
        </row>
        <row r="39">
          <cell r="A39">
            <v>450</v>
          </cell>
          <cell r="B39" t="str">
            <v>HILLTOWN COOPERATIVE</v>
          </cell>
          <cell r="C39">
            <v>213</v>
          </cell>
          <cell r="D39" t="str">
            <v/>
          </cell>
          <cell r="E39">
            <v>0</v>
          </cell>
          <cell r="F39">
            <v>210.20477815699672</v>
          </cell>
          <cell r="H39">
            <v>2407809</v>
          </cell>
          <cell r="I39">
            <v>0</v>
          </cell>
          <cell r="J39">
            <v>187713</v>
          </cell>
          <cell r="K39">
            <v>2595522</v>
          </cell>
          <cell r="L39">
            <v>0</v>
          </cell>
          <cell r="M39">
            <v>450</v>
          </cell>
          <cell r="N39">
            <v>210.20477815699672</v>
          </cell>
          <cell r="O39">
            <v>0</v>
          </cell>
          <cell r="P39">
            <v>0</v>
          </cell>
          <cell r="Q39">
            <v>2323298</v>
          </cell>
          <cell r="R39">
            <v>0</v>
          </cell>
          <cell r="S39">
            <v>0</v>
          </cell>
          <cell r="T39">
            <v>2323298</v>
          </cell>
          <cell r="U39">
            <v>181465</v>
          </cell>
          <cell r="V39">
            <v>2504763</v>
          </cell>
          <cell r="W39">
            <v>84511</v>
          </cell>
          <cell r="X39">
            <v>0</v>
          </cell>
          <cell r="Y39">
            <v>84511</v>
          </cell>
          <cell r="Z39">
            <v>6248</v>
          </cell>
          <cell r="AA39">
            <v>90759</v>
          </cell>
          <cell r="AB39">
            <v>2595522</v>
          </cell>
          <cell r="AD39">
            <v>450</v>
          </cell>
          <cell r="AE39">
            <v>0</v>
          </cell>
          <cell r="AF39">
            <v>0</v>
          </cell>
          <cell r="AG39">
            <v>0</v>
          </cell>
          <cell r="AH39">
            <v>0</v>
          </cell>
          <cell r="AI39">
            <v>0</v>
          </cell>
          <cell r="AJ39">
            <v>0</v>
          </cell>
          <cell r="AK39">
            <v>0</v>
          </cell>
          <cell r="AL39">
            <v>0</v>
          </cell>
          <cell r="AM39">
            <v>0</v>
          </cell>
          <cell r="AN39">
            <v>0</v>
          </cell>
        </row>
        <row r="40">
          <cell r="A40">
            <v>453</v>
          </cell>
          <cell r="B40" t="str">
            <v>HOLYOKE COMMUNITY</v>
          </cell>
          <cell r="C40">
            <v>702</v>
          </cell>
          <cell r="D40">
            <v>0.56081081081071826</v>
          </cell>
          <cell r="E40">
            <v>517.0270270270272</v>
          </cell>
          <cell r="F40">
            <v>702.56081081081072</v>
          </cell>
          <cell r="H40">
            <v>7962830</v>
          </cell>
          <cell r="I40">
            <v>467393</v>
          </cell>
          <cell r="J40">
            <v>626696</v>
          </cell>
          <cell r="K40">
            <v>9056919</v>
          </cell>
          <cell r="L40">
            <v>0</v>
          </cell>
          <cell r="M40">
            <v>453</v>
          </cell>
          <cell r="N40">
            <v>702.56081081081072</v>
          </cell>
          <cell r="O40">
            <v>0.56081081081071826</v>
          </cell>
          <cell r="P40">
            <v>517.0270270270272</v>
          </cell>
          <cell r="Q40">
            <v>7962830</v>
          </cell>
          <cell r="R40">
            <v>467393</v>
          </cell>
          <cell r="S40">
            <v>0</v>
          </cell>
          <cell r="T40">
            <v>8430223</v>
          </cell>
          <cell r="U40">
            <v>626696</v>
          </cell>
          <cell r="V40">
            <v>9056919</v>
          </cell>
          <cell r="W40">
            <v>0</v>
          </cell>
          <cell r="X40">
            <v>0</v>
          </cell>
          <cell r="Y40">
            <v>0</v>
          </cell>
          <cell r="Z40">
            <v>0</v>
          </cell>
          <cell r="AA40">
            <v>0</v>
          </cell>
          <cell r="AB40">
            <v>9056919</v>
          </cell>
          <cell r="AD40">
            <v>453</v>
          </cell>
          <cell r="AE40">
            <v>0</v>
          </cell>
          <cell r="AF40">
            <v>0</v>
          </cell>
          <cell r="AG40">
            <v>0</v>
          </cell>
          <cell r="AH40">
            <v>0</v>
          </cell>
          <cell r="AI40">
            <v>0</v>
          </cell>
          <cell r="AJ40">
            <v>0</v>
          </cell>
          <cell r="AK40">
            <v>0</v>
          </cell>
          <cell r="AL40">
            <v>0</v>
          </cell>
          <cell r="AM40">
            <v>0</v>
          </cell>
          <cell r="AN40">
            <v>0</v>
          </cell>
        </row>
        <row r="41">
          <cell r="A41">
            <v>454</v>
          </cell>
          <cell r="B41" t="str">
            <v>LAWRENCE FAMILY DEVELOPMENT</v>
          </cell>
          <cell r="C41">
            <v>700</v>
          </cell>
          <cell r="D41" t="str">
            <v/>
          </cell>
          <cell r="E41">
            <v>290.27643882369449</v>
          </cell>
          <cell r="F41">
            <v>698.09115666931598</v>
          </cell>
          <cell r="H41">
            <v>8183467</v>
          </cell>
          <cell r="I41">
            <v>176779</v>
          </cell>
          <cell r="J41">
            <v>623395</v>
          </cell>
          <cell r="K41">
            <v>8983641</v>
          </cell>
          <cell r="L41">
            <v>0</v>
          </cell>
          <cell r="M41">
            <v>454</v>
          </cell>
          <cell r="N41">
            <v>698.09115666931598</v>
          </cell>
          <cell r="O41">
            <v>0</v>
          </cell>
          <cell r="P41">
            <v>290.27643882369449</v>
          </cell>
          <cell r="Q41">
            <v>8183467</v>
          </cell>
          <cell r="R41">
            <v>176779</v>
          </cell>
          <cell r="S41">
            <v>0</v>
          </cell>
          <cell r="T41">
            <v>8360246</v>
          </cell>
          <cell r="U41">
            <v>623395</v>
          </cell>
          <cell r="V41">
            <v>8983641</v>
          </cell>
          <cell r="W41">
            <v>0</v>
          </cell>
          <cell r="X41">
            <v>0</v>
          </cell>
          <cell r="Y41">
            <v>0</v>
          </cell>
          <cell r="Z41">
            <v>0</v>
          </cell>
          <cell r="AA41">
            <v>0</v>
          </cell>
          <cell r="AB41">
            <v>8983641</v>
          </cell>
          <cell r="AD41">
            <v>454</v>
          </cell>
          <cell r="AE41">
            <v>0</v>
          </cell>
          <cell r="AF41">
            <v>0</v>
          </cell>
          <cell r="AG41">
            <v>0</v>
          </cell>
          <cell r="AH41">
            <v>0</v>
          </cell>
          <cell r="AI41">
            <v>0</v>
          </cell>
          <cell r="AJ41">
            <v>0</v>
          </cell>
          <cell r="AK41">
            <v>0</v>
          </cell>
          <cell r="AL41">
            <v>0</v>
          </cell>
          <cell r="AM41">
            <v>0</v>
          </cell>
          <cell r="AN41">
            <v>0</v>
          </cell>
        </row>
        <row r="42">
          <cell r="A42">
            <v>455</v>
          </cell>
          <cell r="B42" t="str">
            <v>HILL VIEW MONTESSORI</v>
          </cell>
          <cell r="C42">
            <v>306</v>
          </cell>
          <cell r="D42" t="str">
            <v/>
          </cell>
          <cell r="E42">
            <v>0</v>
          </cell>
          <cell r="F42">
            <v>305.02439024390242</v>
          </cell>
          <cell r="H42">
            <v>2777667</v>
          </cell>
          <cell r="I42">
            <v>0</v>
          </cell>
          <cell r="J42">
            <v>272387</v>
          </cell>
          <cell r="K42">
            <v>3050054</v>
          </cell>
          <cell r="L42">
            <v>0</v>
          </cell>
          <cell r="M42">
            <v>455</v>
          </cell>
          <cell r="N42">
            <v>305.02439024390242</v>
          </cell>
          <cell r="O42">
            <v>0</v>
          </cell>
          <cell r="P42">
            <v>0</v>
          </cell>
          <cell r="Q42">
            <v>2759529</v>
          </cell>
          <cell r="R42">
            <v>0</v>
          </cell>
          <cell r="S42">
            <v>0</v>
          </cell>
          <cell r="T42">
            <v>2759529</v>
          </cell>
          <cell r="U42">
            <v>270601</v>
          </cell>
          <cell r="V42">
            <v>3030130</v>
          </cell>
          <cell r="W42">
            <v>18138</v>
          </cell>
          <cell r="X42">
            <v>0</v>
          </cell>
          <cell r="Y42">
            <v>18138</v>
          </cell>
          <cell r="Z42">
            <v>1786</v>
          </cell>
          <cell r="AA42">
            <v>19924</v>
          </cell>
          <cell r="AB42">
            <v>3050054</v>
          </cell>
          <cell r="AD42">
            <v>455</v>
          </cell>
          <cell r="AE42">
            <v>0</v>
          </cell>
          <cell r="AF42">
            <v>0</v>
          </cell>
          <cell r="AG42">
            <v>0</v>
          </cell>
          <cell r="AH42">
            <v>0</v>
          </cell>
          <cell r="AI42">
            <v>0</v>
          </cell>
          <cell r="AJ42">
            <v>0</v>
          </cell>
          <cell r="AK42">
            <v>0</v>
          </cell>
          <cell r="AL42">
            <v>0</v>
          </cell>
          <cell r="AM42">
            <v>0</v>
          </cell>
          <cell r="AN42">
            <v>0</v>
          </cell>
        </row>
        <row r="43">
          <cell r="A43">
            <v>456</v>
          </cell>
          <cell r="B43" t="str">
            <v>LOWELL COMMUNITY</v>
          </cell>
          <cell r="C43">
            <v>800</v>
          </cell>
          <cell r="D43">
            <v>15.819727891156719</v>
          </cell>
          <cell r="E43">
            <v>0</v>
          </cell>
          <cell r="F43">
            <v>815.8197278911565</v>
          </cell>
          <cell r="H43">
            <v>9957567</v>
          </cell>
          <cell r="I43">
            <v>0</v>
          </cell>
          <cell r="J43">
            <v>714638</v>
          </cell>
          <cell r="K43">
            <v>10672205</v>
          </cell>
          <cell r="L43">
            <v>0</v>
          </cell>
          <cell r="M43">
            <v>456</v>
          </cell>
          <cell r="N43">
            <v>815.8197278911565</v>
          </cell>
          <cell r="O43">
            <v>15.819727891156719</v>
          </cell>
          <cell r="P43">
            <v>0</v>
          </cell>
          <cell r="Q43">
            <v>9957567</v>
          </cell>
          <cell r="R43">
            <v>0</v>
          </cell>
          <cell r="S43">
            <v>0</v>
          </cell>
          <cell r="T43">
            <v>9957567</v>
          </cell>
          <cell r="U43">
            <v>714638</v>
          </cell>
          <cell r="V43">
            <v>10672205</v>
          </cell>
          <cell r="W43">
            <v>0</v>
          </cell>
          <cell r="X43">
            <v>0</v>
          </cell>
          <cell r="Y43">
            <v>0</v>
          </cell>
          <cell r="Z43">
            <v>0</v>
          </cell>
          <cell r="AA43">
            <v>0</v>
          </cell>
          <cell r="AB43">
            <v>10672205</v>
          </cell>
          <cell r="AD43">
            <v>456</v>
          </cell>
          <cell r="AE43">
            <v>0</v>
          </cell>
          <cell r="AF43">
            <v>0</v>
          </cell>
          <cell r="AG43">
            <v>0</v>
          </cell>
          <cell r="AH43">
            <v>0</v>
          </cell>
          <cell r="AI43">
            <v>0</v>
          </cell>
          <cell r="AJ43">
            <v>0</v>
          </cell>
          <cell r="AK43">
            <v>0</v>
          </cell>
          <cell r="AL43">
            <v>0</v>
          </cell>
          <cell r="AM43">
            <v>0</v>
          </cell>
          <cell r="AN43">
            <v>0</v>
          </cell>
        </row>
        <row r="44">
          <cell r="A44">
            <v>457</v>
          </cell>
          <cell r="B44" t="str">
            <v>BROOKE EAST BOSTON</v>
          </cell>
          <cell r="C44">
            <v>510</v>
          </cell>
          <cell r="D44" t="str">
            <v/>
          </cell>
          <cell r="E44">
            <v>0</v>
          </cell>
          <cell r="F44">
            <v>499.49081993731704</v>
          </cell>
          <cell r="H44">
            <v>6443640</v>
          </cell>
          <cell r="I44">
            <v>0</v>
          </cell>
          <cell r="J44">
            <v>446039</v>
          </cell>
          <cell r="K44">
            <v>6889679</v>
          </cell>
          <cell r="L44">
            <v>0</v>
          </cell>
          <cell r="M44">
            <v>457</v>
          </cell>
          <cell r="N44">
            <v>499.49081993731704</v>
          </cell>
          <cell r="O44">
            <v>0</v>
          </cell>
          <cell r="P44">
            <v>0</v>
          </cell>
          <cell r="Q44">
            <v>6416114</v>
          </cell>
          <cell r="R44">
            <v>0</v>
          </cell>
          <cell r="S44">
            <v>0</v>
          </cell>
          <cell r="T44">
            <v>6416114</v>
          </cell>
          <cell r="U44">
            <v>444253</v>
          </cell>
          <cell r="V44">
            <v>6860367</v>
          </cell>
          <cell r="W44">
            <v>27526</v>
          </cell>
          <cell r="X44">
            <v>0</v>
          </cell>
          <cell r="Y44">
            <v>27526</v>
          </cell>
          <cell r="Z44">
            <v>1786</v>
          </cell>
          <cell r="AA44">
            <v>29312</v>
          </cell>
          <cell r="AB44">
            <v>6889679</v>
          </cell>
          <cell r="AD44">
            <v>457</v>
          </cell>
          <cell r="AE44">
            <v>0</v>
          </cell>
          <cell r="AF44">
            <v>0</v>
          </cell>
          <cell r="AG44">
            <v>0</v>
          </cell>
          <cell r="AH44">
            <v>0</v>
          </cell>
          <cell r="AI44">
            <v>0</v>
          </cell>
          <cell r="AJ44">
            <v>0</v>
          </cell>
          <cell r="AK44">
            <v>0</v>
          </cell>
          <cell r="AL44">
            <v>0</v>
          </cell>
          <cell r="AM44">
            <v>0</v>
          </cell>
          <cell r="AN44">
            <v>0</v>
          </cell>
        </row>
        <row r="45">
          <cell r="A45">
            <v>458</v>
          </cell>
          <cell r="B45" t="str">
            <v>LOWELL MIDDLESEX ACADEMY</v>
          </cell>
          <cell r="C45">
            <v>150</v>
          </cell>
          <cell r="D45" t="str">
            <v/>
          </cell>
          <cell r="E45">
            <v>0</v>
          </cell>
          <cell r="F45">
            <v>108.363321799308</v>
          </cell>
          <cell r="H45">
            <v>1351780</v>
          </cell>
          <cell r="I45">
            <v>0</v>
          </cell>
          <cell r="J45">
            <v>96755</v>
          </cell>
          <cell r="K45">
            <v>1448535</v>
          </cell>
          <cell r="L45">
            <v>0</v>
          </cell>
          <cell r="M45">
            <v>458</v>
          </cell>
          <cell r="N45">
            <v>108.363321799308</v>
          </cell>
          <cell r="O45">
            <v>0</v>
          </cell>
          <cell r="P45">
            <v>0</v>
          </cell>
          <cell r="Q45">
            <v>1351780</v>
          </cell>
          <cell r="R45">
            <v>0</v>
          </cell>
          <cell r="S45">
            <v>0</v>
          </cell>
          <cell r="T45">
            <v>1351780</v>
          </cell>
          <cell r="U45">
            <v>96755</v>
          </cell>
          <cell r="V45">
            <v>1448535</v>
          </cell>
          <cell r="W45">
            <v>0</v>
          </cell>
          <cell r="X45">
            <v>0</v>
          </cell>
          <cell r="Y45">
            <v>0</v>
          </cell>
          <cell r="Z45">
            <v>0</v>
          </cell>
          <cell r="AA45">
            <v>0</v>
          </cell>
          <cell r="AB45">
            <v>1448535</v>
          </cell>
          <cell r="AD45">
            <v>458</v>
          </cell>
          <cell r="AE45">
            <v>0</v>
          </cell>
          <cell r="AF45">
            <v>0</v>
          </cell>
          <cell r="AG45">
            <v>0</v>
          </cell>
          <cell r="AH45">
            <v>0</v>
          </cell>
          <cell r="AI45">
            <v>0</v>
          </cell>
          <cell r="AJ45">
            <v>0</v>
          </cell>
          <cell r="AK45">
            <v>0</v>
          </cell>
          <cell r="AL45">
            <v>0</v>
          </cell>
          <cell r="AM45">
            <v>0</v>
          </cell>
          <cell r="AN45">
            <v>0</v>
          </cell>
        </row>
        <row r="46">
          <cell r="A46">
            <v>463</v>
          </cell>
          <cell r="B46" t="str">
            <v>KIPP ACADEMY BOSTON</v>
          </cell>
          <cell r="C46">
            <v>432</v>
          </cell>
          <cell r="D46" t="str">
            <v/>
          </cell>
          <cell r="E46">
            <v>0</v>
          </cell>
          <cell r="F46">
            <v>426.20751273344655</v>
          </cell>
          <cell r="H46">
            <v>6618003</v>
          </cell>
          <cell r="I46">
            <v>0</v>
          </cell>
          <cell r="J46">
            <v>380602</v>
          </cell>
          <cell r="K46">
            <v>6998605</v>
          </cell>
          <cell r="L46">
            <v>0</v>
          </cell>
          <cell r="M46">
            <v>463</v>
          </cell>
          <cell r="N46">
            <v>426.20751273344655</v>
          </cell>
          <cell r="O46">
            <v>0</v>
          </cell>
          <cell r="P46">
            <v>0</v>
          </cell>
          <cell r="Q46">
            <v>6618003</v>
          </cell>
          <cell r="R46">
            <v>0</v>
          </cell>
          <cell r="S46">
            <v>0</v>
          </cell>
          <cell r="T46">
            <v>6618003</v>
          </cell>
          <cell r="U46">
            <v>380602</v>
          </cell>
          <cell r="V46">
            <v>6998605</v>
          </cell>
          <cell r="W46">
            <v>0</v>
          </cell>
          <cell r="X46">
            <v>0</v>
          </cell>
          <cell r="Y46">
            <v>0</v>
          </cell>
          <cell r="Z46">
            <v>0</v>
          </cell>
          <cell r="AA46">
            <v>0</v>
          </cell>
          <cell r="AB46">
            <v>6998605</v>
          </cell>
          <cell r="AD46">
            <v>463</v>
          </cell>
          <cell r="AE46">
            <v>0</v>
          </cell>
          <cell r="AF46">
            <v>0</v>
          </cell>
          <cell r="AG46">
            <v>0</v>
          </cell>
          <cell r="AH46">
            <v>0</v>
          </cell>
          <cell r="AI46">
            <v>0</v>
          </cell>
          <cell r="AJ46">
            <v>0</v>
          </cell>
          <cell r="AK46">
            <v>0</v>
          </cell>
          <cell r="AL46">
            <v>0</v>
          </cell>
          <cell r="AM46">
            <v>0</v>
          </cell>
          <cell r="AN46">
            <v>0</v>
          </cell>
        </row>
        <row r="47">
          <cell r="A47">
            <v>464</v>
          </cell>
          <cell r="B47" t="str">
            <v>MARBLEHEAD COMMUNITY</v>
          </cell>
          <cell r="C47">
            <v>230</v>
          </cell>
          <cell r="D47" t="str">
            <v/>
          </cell>
          <cell r="E47">
            <v>0</v>
          </cell>
          <cell r="F47">
            <v>229.88175675675674</v>
          </cell>
          <cell r="H47">
            <v>2619223</v>
          </cell>
          <cell r="I47">
            <v>0</v>
          </cell>
          <cell r="J47">
            <v>205285</v>
          </cell>
          <cell r="K47">
            <v>2824508</v>
          </cell>
          <cell r="L47">
            <v>0</v>
          </cell>
          <cell r="M47">
            <v>464</v>
          </cell>
          <cell r="N47">
            <v>229.88175675675674</v>
          </cell>
          <cell r="O47">
            <v>0</v>
          </cell>
          <cell r="P47">
            <v>0</v>
          </cell>
          <cell r="Q47">
            <v>2592309</v>
          </cell>
          <cell r="R47">
            <v>0</v>
          </cell>
          <cell r="S47">
            <v>0</v>
          </cell>
          <cell r="T47">
            <v>2592309</v>
          </cell>
          <cell r="U47">
            <v>203001</v>
          </cell>
          <cell r="V47">
            <v>2795310</v>
          </cell>
          <cell r="W47">
            <v>26914</v>
          </cell>
          <cell r="X47">
            <v>0</v>
          </cell>
          <cell r="Y47">
            <v>26914</v>
          </cell>
          <cell r="Z47">
            <v>2284</v>
          </cell>
          <cell r="AA47">
            <v>29198</v>
          </cell>
          <cell r="AB47">
            <v>2824508</v>
          </cell>
          <cell r="AD47">
            <v>464</v>
          </cell>
          <cell r="AE47">
            <v>0</v>
          </cell>
          <cell r="AF47">
            <v>0</v>
          </cell>
          <cell r="AG47">
            <v>0</v>
          </cell>
          <cell r="AH47">
            <v>0</v>
          </cell>
          <cell r="AI47">
            <v>0</v>
          </cell>
          <cell r="AJ47">
            <v>0</v>
          </cell>
          <cell r="AK47">
            <v>0</v>
          </cell>
          <cell r="AL47">
            <v>0</v>
          </cell>
          <cell r="AM47">
            <v>0</v>
          </cell>
          <cell r="AN47">
            <v>0</v>
          </cell>
        </row>
        <row r="48">
          <cell r="A48">
            <v>466</v>
          </cell>
          <cell r="B48" t="str">
            <v>MARTHA'S VINEYARD</v>
          </cell>
          <cell r="C48">
            <v>180</v>
          </cell>
          <cell r="D48" t="str">
            <v/>
          </cell>
          <cell r="E48">
            <v>43.277777777777779</v>
          </cell>
          <cell r="F48">
            <v>178.51736111111111</v>
          </cell>
          <cell r="H48">
            <v>3811586.9167999998</v>
          </cell>
          <cell r="I48">
            <v>36959</v>
          </cell>
          <cell r="J48">
            <v>159415</v>
          </cell>
          <cell r="K48">
            <v>4007960.9167999998</v>
          </cell>
          <cell r="L48">
            <v>0</v>
          </cell>
          <cell r="M48">
            <v>466</v>
          </cell>
          <cell r="N48">
            <v>178.51736111111111</v>
          </cell>
          <cell r="O48">
            <v>0</v>
          </cell>
          <cell r="P48">
            <v>43.277777777777779</v>
          </cell>
          <cell r="Q48">
            <v>3945080</v>
          </cell>
          <cell r="R48">
            <v>36105</v>
          </cell>
          <cell r="S48">
            <v>216674.08320000011</v>
          </cell>
          <cell r="T48">
            <v>3764510.9168000007</v>
          </cell>
          <cell r="U48">
            <v>155843</v>
          </cell>
          <cell r="V48">
            <v>3920353.9168000007</v>
          </cell>
          <cell r="W48">
            <v>83181</v>
          </cell>
          <cell r="X48">
            <v>854</v>
          </cell>
          <cell r="Y48">
            <v>84035</v>
          </cell>
          <cell r="Z48">
            <v>3572</v>
          </cell>
          <cell r="AA48">
            <v>87607</v>
          </cell>
          <cell r="AB48">
            <v>4007960.9168000007</v>
          </cell>
          <cell r="AD48">
            <v>466</v>
          </cell>
          <cell r="AE48">
            <v>0</v>
          </cell>
          <cell r="AF48">
            <v>0</v>
          </cell>
          <cell r="AG48">
            <v>0</v>
          </cell>
          <cell r="AH48">
            <v>0</v>
          </cell>
          <cell r="AI48">
            <v>0</v>
          </cell>
          <cell r="AJ48">
            <v>0</v>
          </cell>
          <cell r="AK48">
            <v>0</v>
          </cell>
          <cell r="AL48">
            <v>0</v>
          </cell>
          <cell r="AM48">
            <v>0</v>
          </cell>
          <cell r="AN48">
            <v>0</v>
          </cell>
        </row>
        <row r="49">
          <cell r="A49">
            <v>469</v>
          </cell>
          <cell r="B49" t="str">
            <v>MATCH</v>
          </cell>
          <cell r="C49">
            <v>1055</v>
          </cell>
          <cell r="D49" t="str">
            <v/>
          </cell>
          <cell r="E49">
            <v>0</v>
          </cell>
          <cell r="F49">
            <v>1043.7749768031929</v>
          </cell>
          <cell r="H49">
            <v>16582785</v>
          </cell>
          <cell r="I49">
            <v>0</v>
          </cell>
          <cell r="J49">
            <v>932087</v>
          </cell>
          <cell r="K49">
            <v>17514872</v>
          </cell>
          <cell r="L49">
            <v>0</v>
          </cell>
          <cell r="M49">
            <v>469</v>
          </cell>
          <cell r="N49">
            <v>1043.7749768031929</v>
          </cell>
          <cell r="O49">
            <v>0</v>
          </cell>
          <cell r="P49">
            <v>0</v>
          </cell>
          <cell r="Q49">
            <v>16503265</v>
          </cell>
          <cell r="R49">
            <v>0</v>
          </cell>
          <cell r="S49">
            <v>0</v>
          </cell>
          <cell r="T49">
            <v>16503265</v>
          </cell>
          <cell r="U49">
            <v>927622</v>
          </cell>
          <cell r="V49">
            <v>17430887</v>
          </cell>
          <cell r="W49">
            <v>79520</v>
          </cell>
          <cell r="X49">
            <v>0</v>
          </cell>
          <cell r="Y49">
            <v>79520</v>
          </cell>
          <cell r="Z49">
            <v>4465</v>
          </cell>
          <cell r="AA49">
            <v>83985</v>
          </cell>
          <cell r="AB49">
            <v>17514872</v>
          </cell>
          <cell r="AD49">
            <v>469</v>
          </cell>
          <cell r="AE49">
            <v>0</v>
          </cell>
          <cell r="AF49">
            <v>0</v>
          </cell>
          <cell r="AG49">
            <v>0</v>
          </cell>
          <cell r="AH49">
            <v>0</v>
          </cell>
          <cell r="AI49">
            <v>0</v>
          </cell>
          <cell r="AJ49">
            <v>0</v>
          </cell>
          <cell r="AK49">
            <v>0</v>
          </cell>
          <cell r="AL49">
            <v>0</v>
          </cell>
          <cell r="AM49">
            <v>0</v>
          </cell>
          <cell r="AN49">
            <v>0</v>
          </cell>
        </row>
        <row r="50">
          <cell r="A50">
            <v>470</v>
          </cell>
          <cell r="B50" t="str">
            <v>MYSTIC VALLEY REGIONAL</v>
          </cell>
          <cell r="C50">
            <v>1500</v>
          </cell>
          <cell r="D50" t="str">
            <v/>
          </cell>
          <cell r="E50">
            <v>47.993527508090608</v>
          </cell>
          <cell r="F50">
            <v>1490.0464417976177</v>
          </cell>
          <cell r="H50">
            <v>15853603</v>
          </cell>
          <cell r="I50">
            <v>33642</v>
          </cell>
          <cell r="J50">
            <v>1330609</v>
          </cell>
          <cell r="K50">
            <v>17217854</v>
          </cell>
          <cell r="L50">
            <v>0</v>
          </cell>
          <cell r="M50">
            <v>470</v>
          </cell>
          <cell r="N50">
            <v>1490.0464417976177</v>
          </cell>
          <cell r="O50">
            <v>0</v>
          </cell>
          <cell r="P50">
            <v>47.993527508090608</v>
          </cell>
          <cell r="Q50">
            <v>15818976</v>
          </cell>
          <cell r="R50">
            <v>33642</v>
          </cell>
          <cell r="S50">
            <v>0</v>
          </cell>
          <cell r="T50">
            <v>15852618</v>
          </cell>
          <cell r="U50">
            <v>1327956</v>
          </cell>
          <cell r="V50">
            <v>17180574</v>
          </cell>
          <cell r="W50">
            <v>34627</v>
          </cell>
          <cell r="X50">
            <v>0</v>
          </cell>
          <cell r="Y50">
            <v>34627</v>
          </cell>
          <cell r="Z50">
            <v>2653</v>
          </cell>
          <cell r="AA50">
            <v>37280</v>
          </cell>
          <cell r="AB50">
            <v>17217854</v>
          </cell>
          <cell r="AD50">
            <v>470</v>
          </cell>
          <cell r="AE50">
            <v>0</v>
          </cell>
          <cell r="AF50">
            <v>0</v>
          </cell>
          <cell r="AG50">
            <v>0</v>
          </cell>
          <cell r="AH50">
            <v>0</v>
          </cell>
          <cell r="AI50">
            <v>0</v>
          </cell>
          <cell r="AJ50">
            <v>0</v>
          </cell>
          <cell r="AK50">
            <v>0</v>
          </cell>
          <cell r="AL50">
            <v>0</v>
          </cell>
          <cell r="AM50">
            <v>0</v>
          </cell>
          <cell r="AN50">
            <v>0</v>
          </cell>
        </row>
        <row r="51">
          <cell r="A51">
            <v>474</v>
          </cell>
          <cell r="B51" t="str">
            <v>SIZER SCHOOL, A NORTH CENTRAL CHARTER ESSENTIAL SCHOOL</v>
          </cell>
          <cell r="C51">
            <v>400</v>
          </cell>
          <cell r="D51" t="str">
            <v/>
          </cell>
          <cell r="E51">
            <v>0</v>
          </cell>
          <cell r="F51">
            <v>355.48797250859093</v>
          </cell>
          <cell r="H51">
            <v>3938805</v>
          </cell>
          <cell r="I51">
            <v>0</v>
          </cell>
          <cell r="J51">
            <v>317456</v>
          </cell>
          <cell r="K51">
            <v>4256261</v>
          </cell>
          <cell r="L51">
            <v>0</v>
          </cell>
          <cell r="M51">
            <v>474</v>
          </cell>
          <cell r="N51">
            <v>355.48797250859093</v>
          </cell>
          <cell r="O51">
            <v>0</v>
          </cell>
          <cell r="P51">
            <v>0</v>
          </cell>
          <cell r="Q51">
            <v>3751884</v>
          </cell>
          <cell r="R51">
            <v>0</v>
          </cell>
          <cell r="S51">
            <v>0</v>
          </cell>
          <cell r="T51">
            <v>3751884</v>
          </cell>
          <cell r="U51">
            <v>302309</v>
          </cell>
          <cell r="V51">
            <v>4054193</v>
          </cell>
          <cell r="W51">
            <v>186921</v>
          </cell>
          <cell r="X51">
            <v>0</v>
          </cell>
          <cell r="Y51">
            <v>186921</v>
          </cell>
          <cell r="Z51">
            <v>15147</v>
          </cell>
          <cell r="AA51">
            <v>202068</v>
          </cell>
          <cell r="AB51">
            <v>4256261</v>
          </cell>
          <cell r="AD51">
            <v>474</v>
          </cell>
          <cell r="AE51">
            <v>0</v>
          </cell>
          <cell r="AF51">
            <v>0</v>
          </cell>
          <cell r="AG51">
            <v>0</v>
          </cell>
          <cell r="AH51">
            <v>0</v>
          </cell>
          <cell r="AI51">
            <v>0</v>
          </cell>
          <cell r="AJ51">
            <v>0</v>
          </cell>
          <cell r="AK51">
            <v>0</v>
          </cell>
          <cell r="AL51">
            <v>0</v>
          </cell>
          <cell r="AM51">
            <v>0</v>
          </cell>
          <cell r="AN51">
            <v>0</v>
          </cell>
        </row>
        <row r="52">
          <cell r="A52">
            <v>475</v>
          </cell>
          <cell r="B52" t="str">
            <v>DORCHESTER COLLEGIATE ACADEMY</v>
          </cell>
          <cell r="C52">
            <v>220</v>
          </cell>
          <cell r="D52" t="str">
            <v/>
          </cell>
          <cell r="E52">
            <v>0</v>
          </cell>
          <cell r="F52">
            <v>201.11184210526318</v>
          </cell>
          <cell r="H52">
            <v>3111019</v>
          </cell>
          <cell r="I52">
            <v>0</v>
          </cell>
          <cell r="J52">
            <v>179598</v>
          </cell>
          <cell r="K52">
            <v>3290617</v>
          </cell>
          <cell r="L52">
            <v>0</v>
          </cell>
          <cell r="M52">
            <v>475</v>
          </cell>
          <cell r="N52">
            <v>201.11184210526318</v>
          </cell>
          <cell r="O52">
            <v>0</v>
          </cell>
          <cell r="P52">
            <v>0</v>
          </cell>
          <cell r="Q52">
            <v>3095527</v>
          </cell>
          <cell r="R52">
            <v>0</v>
          </cell>
          <cell r="S52">
            <v>0</v>
          </cell>
          <cell r="T52">
            <v>3095527</v>
          </cell>
          <cell r="U52">
            <v>178705</v>
          </cell>
          <cell r="V52">
            <v>3274232</v>
          </cell>
          <cell r="W52">
            <v>15492</v>
          </cell>
          <cell r="X52">
            <v>0</v>
          </cell>
          <cell r="Y52">
            <v>15492</v>
          </cell>
          <cell r="Z52">
            <v>893</v>
          </cell>
          <cell r="AA52">
            <v>16385</v>
          </cell>
          <cell r="AB52">
            <v>3290617</v>
          </cell>
          <cell r="AD52">
            <v>475</v>
          </cell>
          <cell r="AE52">
            <v>0</v>
          </cell>
          <cell r="AF52">
            <v>0</v>
          </cell>
          <cell r="AG52">
            <v>0</v>
          </cell>
          <cell r="AH52">
            <v>0</v>
          </cell>
          <cell r="AI52">
            <v>0</v>
          </cell>
          <cell r="AJ52">
            <v>0</v>
          </cell>
          <cell r="AK52">
            <v>0</v>
          </cell>
          <cell r="AL52">
            <v>0</v>
          </cell>
          <cell r="AM52">
            <v>0</v>
          </cell>
          <cell r="AN52">
            <v>0</v>
          </cell>
        </row>
        <row r="53">
          <cell r="A53">
            <v>478</v>
          </cell>
          <cell r="B53" t="str">
            <v>FRANCIS W. PARKER CHARTER ESSENTIAL</v>
          </cell>
          <cell r="C53">
            <v>400</v>
          </cell>
          <cell r="D53" t="str">
            <v/>
          </cell>
          <cell r="E53">
            <v>0</v>
          </cell>
          <cell r="F53">
            <v>397.88888888888891</v>
          </cell>
          <cell r="H53">
            <v>4711570</v>
          </cell>
          <cell r="I53">
            <v>0</v>
          </cell>
          <cell r="J53">
            <v>355314</v>
          </cell>
          <cell r="K53">
            <v>5066884</v>
          </cell>
          <cell r="L53">
            <v>0</v>
          </cell>
          <cell r="M53">
            <v>478</v>
          </cell>
          <cell r="N53">
            <v>397.88888888888891</v>
          </cell>
          <cell r="O53">
            <v>0</v>
          </cell>
          <cell r="P53">
            <v>0</v>
          </cell>
          <cell r="Q53">
            <v>4633388</v>
          </cell>
          <cell r="R53">
            <v>0</v>
          </cell>
          <cell r="S53">
            <v>0</v>
          </cell>
          <cell r="T53">
            <v>4633388</v>
          </cell>
          <cell r="U53">
            <v>349407</v>
          </cell>
          <cell r="V53">
            <v>4982795</v>
          </cell>
          <cell r="W53">
            <v>78182</v>
          </cell>
          <cell r="X53">
            <v>0</v>
          </cell>
          <cell r="Y53">
            <v>78182</v>
          </cell>
          <cell r="Z53">
            <v>5907</v>
          </cell>
          <cell r="AA53">
            <v>84089</v>
          </cell>
          <cell r="AB53">
            <v>5066884</v>
          </cell>
          <cell r="AD53">
            <v>478</v>
          </cell>
          <cell r="AE53">
            <v>0</v>
          </cell>
          <cell r="AF53">
            <v>0</v>
          </cell>
          <cell r="AG53">
            <v>0</v>
          </cell>
          <cell r="AH53">
            <v>0</v>
          </cell>
          <cell r="AI53">
            <v>0</v>
          </cell>
          <cell r="AJ53">
            <v>0</v>
          </cell>
          <cell r="AK53">
            <v>0</v>
          </cell>
          <cell r="AL53">
            <v>0</v>
          </cell>
          <cell r="AM53">
            <v>0</v>
          </cell>
          <cell r="AN53">
            <v>0</v>
          </cell>
        </row>
        <row r="54">
          <cell r="A54">
            <v>479</v>
          </cell>
          <cell r="B54" t="str">
            <v>PIONEER VALLEY PERFORMING ARTS</v>
          </cell>
          <cell r="C54">
            <v>400</v>
          </cell>
          <cell r="D54">
            <v>2.5951557093423827</v>
          </cell>
          <cell r="E54">
            <v>0</v>
          </cell>
          <cell r="F54">
            <v>402.59515570934241</v>
          </cell>
          <cell r="H54">
            <v>4992980</v>
          </cell>
          <cell r="I54">
            <v>0</v>
          </cell>
          <cell r="J54">
            <v>357110</v>
          </cell>
          <cell r="K54">
            <v>5350090</v>
          </cell>
          <cell r="L54">
            <v>0</v>
          </cell>
          <cell r="M54">
            <v>479</v>
          </cell>
          <cell r="N54">
            <v>402.59515570934241</v>
          </cell>
          <cell r="O54">
            <v>2.5951557093423827</v>
          </cell>
          <cell r="P54">
            <v>0</v>
          </cell>
          <cell r="Q54">
            <v>4712501</v>
          </cell>
          <cell r="R54">
            <v>0</v>
          </cell>
          <cell r="S54">
            <v>0</v>
          </cell>
          <cell r="T54">
            <v>4712501</v>
          </cell>
          <cell r="U54">
            <v>337635</v>
          </cell>
          <cell r="V54">
            <v>5050136</v>
          </cell>
          <cell r="W54">
            <v>280479</v>
          </cell>
          <cell r="X54">
            <v>0</v>
          </cell>
          <cell r="Y54">
            <v>280479</v>
          </cell>
          <cell r="Z54">
            <v>19475</v>
          </cell>
          <cell r="AA54">
            <v>299954</v>
          </cell>
          <cell r="AB54">
            <v>5350090</v>
          </cell>
          <cell r="AD54">
            <v>479</v>
          </cell>
          <cell r="AE54">
            <v>0</v>
          </cell>
          <cell r="AF54">
            <v>0</v>
          </cell>
          <cell r="AG54">
            <v>0</v>
          </cell>
          <cell r="AH54">
            <v>0</v>
          </cell>
          <cell r="AI54">
            <v>0</v>
          </cell>
          <cell r="AJ54">
            <v>0</v>
          </cell>
          <cell r="AK54">
            <v>0</v>
          </cell>
          <cell r="AL54">
            <v>0</v>
          </cell>
          <cell r="AM54">
            <v>0</v>
          </cell>
          <cell r="AN54">
            <v>0</v>
          </cell>
        </row>
        <row r="55">
          <cell r="A55">
            <v>481</v>
          </cell>
          <cell r="B55" t="str">
            <v>BOSTON RENAISSANCE</v>
          </cell>
          <cell r="C55">
            <v>944</v>
          </cell>
          <cell r="D55">
            <v>1.7910714285713609</v>
          </cell>
          <cell r="E55">
            <v>0</v>
          </cell>
          <cell r="F55">
            <v>945.7910714285714</v>
          </cell>
          <cell r="H55">
            <v>13799450</v>
          </cell>
          <cell r="I55">
            <v>0</v>
          </cell>
          <cell r="J55">
            <v>842716</v>
          </cell>
          <cell r="K55">
            <v>14642166</v>
          </cell>
          <cell r="L55">
            <v>0</v>
          </cell>
          <cell r="M55">
            <v>481</v>
          </cell>
          <cell r="N55">
            <v>945.7910714285714</v>
          </cell>
          <cell r="O55">
            <v>1.7910714285713609</v>
          </cell>
          <cell r="P55">
            <v>0</v>
          </cell>
          <cell r="Q55">
            <v>13792261</v>
          </cell>
          <cell r="R55">
            <v>0</v>
          </cell>
          <cell r="S55">
            <v>0</v>
          </cell>
          <cell r="T55">
            <v>13792261</v>
          </cell>
          <cell r="U55">
            <v>842280</v>
          </cell>
          <cell r="V55">
            <v>14634541</v>
          </cell>
          <cell r="W55">
            <v>7189</v>
          </cell>
          <cell r="X55">
            <v>0</v>
          </cell>
          <cell r="Y55">
            <v>7189</v>
          </cell>
          <cell r="Z55">
            <v>436</v>
          </cell>
          <cell r="AA55">
            <v>7625</v>
          </cell>
          <cell r="AB55">
            <v>14642166</v>
          </cell>
          <cell r="AD55">
            <v>481</v>
          </cell>
          <cell r="AE55">
            <v>0</v>
          </cell>
          <cell r="AF55">
            <v>0</v>
          </cell>
          <cell r="AG55">
            <v>0</v>
          </cell>
          <cell r="AH55">
            <v>0</v>
          </cell>
          <cell r="AI55">
            <v>0</v>
          </cell>
          <cell r="AJ55">
            <v>0</v>
          </cell>
          <cell r="AK55">
            <v>0</v>
          </cell>
          <cell r="AL55">
            <v>0</v>
          </cell>
          <cell r="AM55">
            <v>0</v>
          </cell>
          <cell r="AN55">
            <v>0</v>
          </cell>
        </row>
        <row r="56">
          <cell r="A56">
            <v>482</v>
          </cell>
          <cell r="B56" t="str">
            <v>RIVER VALLEY</v>
          </cell>
          <cell r="C56">
            <v>288</v>
          </cell>
          <cell r="D56" t="str">
            <v/>
          </cell>
          <cell r="E56">
            <v>0</v>
          </cell>
          <cell r="F56">
            <v>287.92361111111109</v>
          </cell>
          <cell r="H56">
            <v>3343224</v>
          </cell>
          <cell r="I56">
            <v>0</v>
          </cell>
          <cell r="J56">
            <v>257116</v>
          </cell>
          <cell r="K56">
            <v>3600340</v>
          </cell>
          <cell r="L56">
            <v>0</v>
          </cell>
          <cell r="M56">
            <v>482</v>
          </cell>
          <cell r="N56">
            <v>287.92361111111109</v>
          </cell>
          <cell r="O56">
            <v>0</v>
          </cell>
          <cell r="P56">
            <v>0</v>
          </cell>
          <cell r="Q56">
            <v>3319762</v>
          </cell>
          <cell r="R56">
            <v>0</v>
          </cell>
          <cell r="S56">
            <v>0</v>
          </cell>
          <cell r="T56">
            <v>3319762</v>
          </cell>
          <cell r="U56">
            <v>255330</v>
          </cell>
          <cell r="V56">
            <v>3575092</v>
          </cell>
          <cell r="W56">
            <v>23462</v>
          </cell>
          <cell r="X56">
            <v>0</v>
          </cell>
          <cell r="Y56">
            <v>23462</v>
          </cell>
          <cell r="Z56">
            <v>1786</v>
          </cell>
          <cell r="AA56">
            <v>25248</v>
          </cell>
          <cell r="AB56">
            <v>3600340</v>
          </cell>
          <cell r="AD56">
            <v>482</v>
          </cell>
          <cell r="AE56">
            <v>0</v>
          </cell>
          <cell r="AF56">
            <v>0</v>
          </cell>
          <cell r="AG56">
            <v>0</v>
          </cell>
          <cell r="AH56">
            <v>0</v>
          </cell>
          <cell r="AI56">
            <v>0</v>
          </cell>
          <cell r="AJ56">
            <v>0</v>
          </cell>
          <cell r="AK56">
            <v>0</v>
          </cell>
          <cell r="AL56">
            <v>0</v>
          </cell>
          <cell r="AM56">
            <v>0</v>
          </cell>
          <cell r="AN56">
            <v>0</v>
          </cell>
        </row>
        <row r="57">
          <cell r="A57">
            <v>483</v>
          </cell>
          <cell r="B57" t="str">
            <v>RISING TIDE</v>
          </cell>
          <cell r="C57">
            <v>700</v>
          </cell>
          <cell r="D57" t="str">
            <v/>
          </cell>
          <cell r="E57">
            <v>0</v>
          </cell>
          <cell r="F57">
            <v>626.04878048780483</v>
          </cell>
          <cell r="H57">
            <v>7210226</v>
          </cell>
          <cell r="I57">
            <v>0</v>
          </cell>
          <cell r="J57">
            <v>559060</v>
          </cell>
          <cell r="K57">
            <v>7769286</v>
          </cell>
          <cell r="L57">
            <v>0</v>
          </cell>
          <cell r="M57">
            <v>483</v>
          </cell>
          <cell r="N57">
            <v>626.04878048780483</v>
          </cell>
          <cell r="O57">
            <v>0</v>
          </cell>
          <cell r="P57">
            <v>0</v>
          </cell>
          <cell r="Q57">
            <v>6942221</v>
          </cell>
          <cell r="R57">
            <v>0</v>
          </cell>
          <cell r="S57">
            <v>0</v>
          </cell>
          <cell r="T57">
            <v>6942221</v>
          </cell>
          <cell r="U57">
            <v>538530</v>
          </cell>
          <cell r="V57">
            <v>7480751</v>
          </cell>
          <cell r="W57">
            <v>268005</v>
          </cell>
          <cell r="X57">
            <v>0</v>
          </cell>
          <cell r="Y57">
            <v>268005</v>
          </cell>
          <cell r="Z57">
            <v>20530</v>
          </cell>
          <cell r="AA57">
            <v>288535</v>
          </cell>
          <cell r="AB57">
            <v>7769286</v>
          </cell>
          <cell r="AD57">
            <v>483</v>
          </cell>
          <cell r="AE57">
            <v>0</v>
          </cell>
          <cell r="AF57">
            <v>0</v>
          </cell>
          <cell r="AG57">
            <v>0</v>
          </cell>
          <cell r="AH57">
            <v>0</v>
          </cell>
          <cell r="AI57">
            <v>0</v>
          </cell>
          <cell r="AJ57">
            <v>0</v>
          </cell>
          <cell r="AK57">
            <v>0</v>
          </cell>
          <cell r="AL57">
            <v>0</v>
          </cell>
          <cell r="AM57">
            <v>0</v>
          </cell>
          <cell r="AN57">
            <v>0</v>
          </cell>
        </row>
        <row r="58">
          <cell r="A58">
            <v>484</v>
          </cell>
          <cell r="B58" t="str">
            <v>ROXBURY PREPARATORY</v>
          </cell>
          <cell r="C58">
            <v>1209</v>
          </cell>
          <cell r="D58" t="str">
            <v/>
          </cell>
          <cell r="E58">
            <v>0</v>
          </cell>
          <cell r="F58">
            <v>1140.2685446838564</v>
          </cell>
          <cell r="H58">
            <v>16814715</v>
          </cell>
          <cell r="I58">
            <v>0</v>
          </cell>
          <cell r="J58">
            <v>1018257</v>
          </cell>
          <cell r="K58">
            <v>17832972</v>
          </cell>
          <cell r="L58">
            <v>0</v>
          </cell>
          <cell r="M58">
            <v>484</v>
          </cell>
          <cell r="N58">
            <v>1140.2685446838564</v>
          </cell>
          <cell r="O58">
            <v>0</v>
          </cell>
          <cell r="P58">
            <v>0</v>
          </cell>
          <cell r="Q58">
            <v>16610192</v>
          </cell>
          <cell r="R58">
            <v>0</v>
          </cell>
          <cell r="S58">
            <v>0</v>
          </cell>
          <cell r="T58">
            <v>16610192</v>
          </cell>
          <cell r="U58">
            <v>1005884</v>
          </cell>
          <cell r="V58">
            <v>17616076</v>
          </cell>
          <cell r="W58">
            <v>204523</v>
          </cell>
          <cell r="X58">
            <v>0</v>
          </cell>
          <cell r="Y58">
            <v>204523</v>
          </cell>
          <cell r="Z58">
            <v>12373</v>
          </cell>
          <cell r="AA58">
            <v>216896</v>
          </cell>
          <cell r="AB58">
            <v>17832972</v>
          </cell>
          <cell r="AD58">
            <v>484</v>
          </cell>
          <cell r="AE58">
            <v>0</v>
          </cell>
          <cell r="AF58">
            <v>0</v>
          </cell>
          <cell r="AG58">
            <v>0</v>
          </cell>
          <cell r="AH58">
            <v>0</v>
          </cell>
          <cell r="AI58">
            <v>0</v>
          </cell>
          <cell r="AJ58">
            <v>0</v>
          </cell>
          <cell r="AK58">
            <v>0</v>
          </cell>
          <cell r="AL58">
            <v>0</v>
          </cell>
          <cell r="AM58">
            <v>0</v>
          </cell>
          <cell r="AN58">
            <v>0</v>
          </cell>
        </row>
        <row r="59">
          <cell r="A59">
            <v>485</v>
          </cell>
          <cell r="B59" t="str">
            <v>SALEM ACADEMY</v>
          </cell>
          <cell r="C59">
            <v>434</v>
          </cell>
          <cell r="D59" t="str">
            <v/>
          </cell>
          <cell r="E59">
            <v>0</v>
          </cell>
          <cell r="F59">
            <v>419.3787451717298</v>
          </cell>
          <cell r="H59">
            <v>5386139</v>
          </cell>
          <cell r="I59">
            <v>0</v>
          </cell>
          <cell r="J59">
            <v>374507</v>
          </cell>
          <cell r="K59">
            <v>5760646</v>
          </cell>
          <cell r="L59">
            <v>0</v>
          </cell>
          <cell r="M59">
            <v>485</v>
          </cell>
          <cell r="N59">
            <v>419.3787451717298</v>
          </cell>
          <cell r="O59">
            <v>0</v>
          </cell>
          <cell r="P59">
            <v>0</v>
          </cell>
          <cell r="Q59">
            <v>5307935</v>
          </cell>
          <cell r="R59">
            <v>0</v>
          </cell>
          <cell r="S59">
            <v>0</v>
          </cell>
          <cell r="T59">
            <v>5307935</v>
          </cell>
          <cell r="U59">
            <v>369149</v>
          </cell>
          <cell r="V59">
            <v>5677084</v>
          </cell>
          <cell r="W59">
            <v>78204</v>
          </cell>
          <cell r="X59">
            <v>0</v>
          </cell>
          <cell r="Y59">
            <v>78204</v>
          </cell>
          <cell r="Z59">
            <v>5358</v>
          </cell>
          <cell r="AA59">
            <v>83562</v>
          </cell>
          <cell r="AB59">
            <v>5760646</v>
          </cell>
          <cell r="AD59">
            <v>485</v>
          </cell>
          <cell r="AE59">
            <v>0</v>
          </cell>
          <cell r="AF59">
            <v>0</v>
          </cell>
          <cell r="AG59">
            <v>0</v>
          </cell>
          <cell r="AH59">
            <v>0</v>
          </cell>
          <cell r="AI59">
            <v>0</v>
          </cell>
          <cell r="AJ59">
            <v>0</v>
          </cell>
          <cell r="AK59">
            <v>0</v>
          </cell>
          <cell r="AL59">
            <v>0</v>
          </cell>
          <cell r="AM59">
            <v>0</v>
          </cell>
          <cell r="AN59">
            <v>0</v>
          </cell>
        </row>
        <row r="60">
          <cell r="A60">
            <v>486</v>
          </cell>
          <cell r="B60" t="str">
            <v>SEVEN HILLS</v>
          </cell>
          <cell r="C60">
            <v>666</v>
          </cell>
          <cell r="D60">
            <v>22.003095975232487</v>
          </cell>
          <cell r="E60">
            <v>0</v>
          </cell>
          <cell r="F60">
            <v>688.00309597523221</v>
          </cell>
          <cell r="H60">
            <v>7633157</v>
          </cell>
          <cell r="I60">
            <v>0</v>
          </cell>
          <cell r="J60">
            <v>594443</v>
          </cell>
          <cell r="K60">
            <v>8227600</v>
          </cell>
          <cell r="L60">
            <v>0</v>
          </cell>
          <cell r="M60">
            <v>486</v>
          </cell>
          <cell r="N60">
            <v>688.00309597523221</v>
          </cell>
          <cell r="O60">
            <v>22.003095975232487</v>
          </cell>
          <cell r="P60">
            <v>0</v>
          </cell>
          <cell r="Q60">
            <v>7633157</v>
          </cell>
          <cell r="R60">
            <v>0</v>
          </cell>
          <cell r="S60">
            <v>0</v>
          </cell>
          <cell r="T60">
            <v>7633157</v>
          </cell>
          <cell r="U60">
            <v>594443</v>
          </cell>
          <cell r="V60">
            <v>8227600</v>
          </cell>
          <cell r="W60">
            <v>0</v>
          </cell>
          <cell r="X60">
            <v>0</v>
          </cell>
          <cell r="Y60">
            <v>0</v>
          </cell>
          <cell r="Z60">
            <v>0</v>
          </cell>
          <cell r="AA60">
            <v>0</v>
          </cell>
          <cell r="AB60">
            <v>8227600</v>
          </cell>
          <cell r="AD60">
            <v>486</v>
          </cell>
          <cell r="AE60">
            <v>0</v>
          </cell>
          <cell r="AF60">
            <v>0</v>
          </cell>
          <cell r="AG60">
            <v>0</v>
          </cell>
          <cell r="AH60">
            <v>0</v>
          </cell>
          <cell r="AI60">
            <v>0</v>
          </cell>
          <cell r="AJ60">
            <v>0</v>
          </cell>
          <cell r="AK60">
            <v>0</v>
          </cell>
          <cell r="AL60">
            <v>0</v>
          </cell>
          <cell r="AM60">
            <v>0</v>
          </cell>
          <cell r="AN60">
            <v>0</v>
          </cell>
        </row>
        <row r="61">
          <cell r="A61">
            <v>487</v>
          </cell>
          <cell r="B61" t="str">
            <v>PROSPECT HILL ACADEMY</v>
          </cell>
          <cell r="C61">
            <v>1179</v>
          </cell>
          <cell r="D61" t="str">
            <v/>
          </cell>
          <cell r="E61">
            <v>0</v>
          </cell>
          <cell r="F61">
            <v>1151.4826388888889</v>
          </cell>
          <cell r="H61">
            <v>18081704</v>
          </cell>
          <cell r="I61">
            <v>0</v>
          </cell>
          <cell r="J61">
            <v>1028275</v>
          </cell>
          <cell r="K61">
            <v>19109979</v>
          </cell>
          <cell r="L61">
            <v>0</v>
          </cell>
          <cell r="M61">
            <v>487</v>
          </cell>
          <cell r="N61">
            <v>1151.4826388888889</v>
          </cell>
          <cell r="O61">
            <v>0</v>
          </cell>
          <cell r="P61">
            <v>0</v>
          </cell>
          <cell r="Q61">
            <v>18042065</v>
          </cell>
          <cell r="R61">
            <v>0</v>
          </cell>
          <cell r="S61">
            <v>0</v>
          </cell>
          <cell r="T61">
            <v>18042065</v>
          </cell>
          <cell r="U61">
            <v>1025742</v>
          </cell>
          <cell r="V61">
            <v>19067807</v>
          </cell>
          <cell r="W61">
            <v>39639</v>
          </cell>
          <cell r="X61">
            <v>0</v>
          </cell>
          <cell r="Y61">
            <v>39639</v>
          </cell>
          <cell r="Z61">
            <v>2533</v>
          </cell>
          <cell r="AA61">
            <v>42172</v>
          </cell>
          <cell r="AB61">
            <v>19109979</v>
          </cell>
          <cell r="AD61">
            <v>487</v>
          </cell>
          <cell r="AE61">
            <v>0</v>
          </cell>
          <cell r="AF61">
            <v>0</v>
          </cell>
          <cell r="AG61">
            <v>0</v>
          </cell>
          <cell r="AH61">
            <v>0</v>
          </cell>
          <cell r="AI61">
            <v>0</v>
          </cell>
          <cell r="AJ61">
            <v>0</v>
          </cell>
          <cell r="AK61">
            <v>0</v>
          </cell>
          <cell r="AL61">
            <v>0</v>
          </cell>
          <cell r="AM61">
            <v>0</v>
          </cell>
          <cell r="AN61">
            <v>0</v>
          </cell>
        </row>
        <row r="62">
          <cell r="A62">
            <v>488</v>
          </cell>
          <cell r="B62" t="str">
            <v>SOUTH SHORE</v>
          </cell>
          <cell r="C62">
            <v>606</v>
          </cell>
          <cell r="D62" t="str">
            <v/>
          </cell>
          <cell r="E62">
            <v>0</v>
          </cell>
          <cell r="F62">
            <v>601.26779661016951</v>
          </cell>
          <cell r="H62">
            <v>7073452</v>
          </cell>
          <cell r="I62">
            <v>0</v>
          </cell>
          <cell r="J62">
            <v>536929</v>
          </cell>
          <cell r="K62">
            <v>7610381</v>
          </cell>
          <cell r="L62">
            <v>0</v>
          </cell>
          <cell r="M62">
            <v>488</v>
          </cell>
          <cell r="N62">
            <v>601.26779661016951</v>
          </cell>
          <cell r="O62">
            <v>0</v>
          </cell>
          <cell r="P62">
            <v>0</v>
          </cell>
          <cell r="Q62">
            <v>6979885</v>
          </cell>
          <cell r="R62">
            <v>0</v>
          </cell>
          <cell r="S62">
            <v>0</v>
          </cell>
          <cell r="T62">
            <v>6979885</v>
          </cell>
          <cell r="U62">
            <v>530197</v>
          </cell>
          <cell r="V62">
            <v>7510082</v>
          </cell>
          <cell r="W62">
            <v>93567</v>
          </cell>
          <cell r="X62">
            <v>0</v>
          </cell>
          <cell r="Y62">
            <v>93567</v>
          </cell>
          <cell r="Z62">
            <v>6732</v>
          </cell>
          <cell r="AA62">
            <v>100299</v>
          </cell>
          <cell r="AB62">
            <v>7610381</v>
          </cell>
          <cell r="AD62">
            <v>488</v>
          </cell>
          <cell r="AE62">
            <v>0</v>
          </cell>
          <cell r="AF62">
            <v>0</v>
          </cell>
          <cell r="AG62">
            <v>0</v>
          </cell>
          <cell r="AH62">
            <v>0</v>
          </cell>
          <cell r="AI62">
            <v>0</v>
          </cell>
          <cell r="AJ62">
            <v>0</v>
          </cell>
          <cell r="AK62">
            <v>0</v>
          </cell>
          <cell r="AL62">
            <v>0</v>
          </cell>
          <cell r="AM62">
            <v>0</v>
          </cell>
          <cell r="AN62">
            <v>0</v>
          </cell>
        </row>
        <row r="63">
          <cell r="A63">
            <v>489</v>
          </cell>
          <cell r="B63" t="str">
            <v>STURGIS</v>
          </cell>
          <cell r="C63">
            <v>800</v>
          </cell>
          <cell r="D63">
            <v>5.2551020408165412</v>
          </cell>
          <cell r="E63">
            <v>0</v>
          </cell>
          <cell r="F63">
            <v>805.2551020408165</v>
          </cell>
          <cell r="H63">
            <v>10848118</v>
          </cell>
          <cell r="I63">
            <v>0</v>
          </cell>
          <cell r="J63">
            <v>714271</v>
          </cell>
          <cell r="K63">
            <v>11562389</v>
          </cell>
          <cell r="L63">
            <v>0</v>
          </cell>
          <cell r="M63">
            <v>489</v>
          </cell>
          <cell r="N63">
            <v>805.2551020408165</v>
          </cell>
          <cell r="O63">
            <v>5.2551020408165412</v>
          </cell>
          <cell r="P63">
            <v>0</v>
          </cell>
          <cell r="Q63">
            <v>10476794</v>
          </cell>
          <cell r="R63">
            <v>0</v>
          </cell>
          <cell r="S63">
            <v>0</v>
          </cell>
          <cell r="T63">
            <v>10476794</v>
          </cell>
          <cell r="U63">
            <v>689028</v>
          </cell>
          <cell r="V63">
            <v>11165822</v>
          </cell>
          <cell r="W63">
            <v>371324</v>
          </cell>
          <cell r="X63">
            <v>0</v>
          </cell>
          <cell r="Y63">
            <v>371324</v>
          </cell>
          <cell r="Z63">
            <v>25243</v>
          </cell>
          <cell r="AA63">
            <v>396567</v>
          </cell>
          <cell r="AB63">
            <v>11562389</v>
          </cell>
          <cell r="AD63">
            <v>489</v>
          </cell>
          <cell r="AE63">
            <v>0</v>
          </cell>
          <cell r="AF63">
            <v>0</v>
          </cell>
          <cell r="AG63">
            <v>0</v>
          </cell>
          <cell r="AH63">
            <v>0</v>
          </cell>
          <cell r="AI63">
            <v>0</v>
          </cell>
          <cell r="AJ63">
            <v>0</v>
          </cell>
          <cell r="AK63">
            <v>0</v>
          </cell>
          <cell r="AL63">
            <v>0</v>
          </cell>
          <cell r="AM63">
            <v>0</v>
          </cell>
          <cell r="AN63">
            <v>0</v>
          </cell>
        </row>
        <row r="64">
          <cell r="A64">
            <v>491</v>
          </cell>
          <cell r="B64" t="str">
            <v>ATLANTIS</v>
          </cell>
          <cell r="C64">
            <v>1071</v>
          </cell>
          <cell r="D64" t="str">
            <v/>
          </cell>
          <cell r="E64">
            <v>0</v>
          </cell>
          <cell r="F64">
            <v>1026.1816422354555</v>
          </cell>
          <cell r="H64">
            <v>10520842</v>
          </cell>
          <cell r="I64">
            <v>0</v>
          </cell>
          <cell r="J64">
            <v>916383</v>
          </cell>
          <cell r="K64">
            <v>11437225</v>
          </cell>
          <cell r="L64">
            <v>0</v>
          </cell>
          <cell r="M64">
            <v>491</v>
          </cell>
          <cell r="N64">
            <v>1026.1816422354555</v>
          </cell>
          <cell r="O64">
            <v>0</v>
          </cell>
          <cell r="P64">
            <v>0</v>
          </cell>
          <cell r="Q64">
            <v>10394743</v>
          </cell>
          <cell r="R64">
            <v>0</v>
          </cell>
          <cell r="S64">
            <v>0</v>
          </cell>
          <cell r="T64">
            <v>10394743</v>
          </cell>
          <cell r="U64">
            <v>905359</v>
          </cell>
          <cell r="V64">
            <v>11300102</v>
          </cell>
          <cell r="W64">
            <v>126099</v>
          </cell>
          <cell r="X64">
            <v>0</v>
          </cell>
          <cell r="Y64">
            <v>126099</v>
          </cell>
          <cell r="Z64">
            <v>11024</v>
          </cell>
          <cell r="AA64">
            <v>137123</v>
          </cell>
          <cell r="AB64">
            <v>11437225</v>
          </cell>
          <cell r="AD64">
            <v>491</v>
          </cell>
          <cell r="AE64">
            <v>0</v>
          </cell>
          <cell r="AF64">
            <v>0</v>
          </cell>
          <cell r="AG64">
            <v>0</v>
          </cell>
          <cell r="AH64">
            <v>0</v>
          </cell>
          <cell r="AI64">
            <v>0</v>
          </cell>
          <cell r="AJ64">
            <v>0</v>
          </cell>
          <cell r="AK64">
            <v>0</v>
          </cell>
          <cell r="AL64">
            <v>0</v>
          </cell>
          <cell r="AM64">
            <v>0</v>
          </cell>
          <cell r="AN64">
            <v>0</v>
          </cell>
        </row>
        <row r="65">
          <cell r="A65">
            <v>492</v>
          </cell>
          <cell r="B65" t="str">
            <v>MARTIN LUTHER KING JR CS OF EXCELLENCE</v>
          </cell>
          <cell r="C65">
            <v>360</v>
          </cell>
          <cell r="D65">
            <v>1.5367282979740293</v>
          </cell>
          <cell r="E65">
            <v>0</v>
          </cell>
          <cell r="F65">
            <v>361.53672829797404</v>
          </cell>
          <cell r="H65">
            <v>4102957</v>
          </cell>
          <cell r="I65">
            <v>0</v>
          </cell>
          <cell r="J65">
            <v>321410</v>
          </cell>
          <cell r="K65">
            <v>4424367</v>
          </cell>
          <cell r="L65">
            <v>0</v>
          </cell>
          <cell r="M65">
            <v>492</v>
          </cell>
          <cell r="N65">
            <v>361.53672829797404</v>
          </cell>
          <cell r="O65">
            <v>1.5367282979740293</v>
          </cell>
          <cell r="P65">
            <v>0</v>
          </cell>
          <cell r="Q65">
            <v>4102957</v>
          </cell>
          <cell r="R65">
            <v>0</v>
          </cell>
          <cell r="S65">
            <v>0</v>
          </cell>
          <cell r="T65">
            <v>4102957</v>
          </cell>
          <cell r="U65">
            <v>321410</v>
          </cell>
          <cell r="V65">
            <v>4424367</v>
          </cell>
          <cell r="W65">
            <v>0</v>
          </cell>
          <cell r="X65">
            <v>0</v>
          </cell>
          <cell r="Y65">
            <v>0</v>
          </cell>
          <cell r="Z65">
            <v>0</v>
          </cell>
          <cell r="AA65">
            <v>0</v>
          </cell>
          <cell r="AB65">
            <v>4424367</v>
          </cell>
          <cell r="AD65">
            <v>492</v>
          </cell>
          <cell r="AE65">
            <v>0</v>
          </cell>
          <cell r="AF65">
            <v>0</v>
          </cell>
          <cell r="AG65">
            <v>0</v>
          </cell>
          <cell r="AH65">
            <v>0</v>
          </cell>
          <cell r="AI65">
            <v>0</v>
          </cell>
          <cell r="AJ65">
            <v>0</v>
          </cell>
          <cell r="AK65">
            <v>0</v>
          </cell>
          <cell r="AL65">
            <v>0</v>
          </cell>
          <cell r="AM65">
            <v>0</v>
          </cell>
          <cell r="AN65">
            <v>0</v>
          </cell>
        </row>
        <row r="66">
          <cell r="A66">
            <v>493</v>
          </cell>
          <cell r="B66" t="str">
            <v>PHOENIX CHARTER ACADEMY</v>
          </cell>
          <cell r="C66">
            <v>215</v>
          </cell>
          <cell r="D66" t="str">
            <v/>
          </cell>
          <cell r="E66">
            <v>0</v>
          </cell>
          <cell r="F66">
            <v>172.67320261437919</v>
          </cell>
          <cell r="H66">
            <v>2346652</v>
          </cell>
          <cell r="I66">
            <v>0</v>
          </cell>
          <cell r="J66">
            <v>154195</v>
          </cell>
          <cell r="K66">
            <v>2500847</v>
          </cell>
          <cell r="L66">
            <v>0</v>
          </cell>
          <cell r="M66">
            <v>493</v>
          </cell>
          <cell r="N66">
            <v>172.67320261437919</v>
          </cell>
          <cell r="O66">
            <v>0</v>
          </cell>
          <cell r="P66">
            <v>0</v>
          </cell>
          <cell r="Q66">
            <v>2336626</v>
          </cell>
          <cell r="R66">
            <v>0</v>
          </cell>
          <cell r="S66">
            <v>0</v>
          </cell>
          <cell r="T66">
            <v>2336626</v>
          </cell>
          <cell r="U66">
            <v>153635</v>
          </cell>
          <cell r="V66">
            <v>2490261</v>
          </cell>
          <cell r="W66">
            <v>10026</v>
          </cell>
          <cell r="X66">
            <v>0</v>
          </cell>
          <cell r="Y66">
            <v>10026</v>
          </cell>
          <cell r="Z66">
            <v>560</v>
          </cell>
          <cell r="AA66">
            <v>10586</v>
          </cell>
          <cell r="AB66">
            <v>2500847</v>
          </cell>
          <cell r="AD66">
            <v>493</v>
          </cell>
          <cell r="AE66">
            <v>0</v>
          </cell>
          <cell r="AF66">
            <v>0</v>
          </cell>
          <cell r="AG66">
            <v>0</v>
          </cell>
          <cell r="AH66">
            <v>0</v>
          </cell>
          <cell r="AI66">
            <v>0</v>
          </cell>
          <cell r="AJ66">
            <v>0</v>
          </cell>
          <cell r="AK66">
            <v>0</v>
          </cell>
          <cell r="AL66">
            <v>0</v>
          </cell>
          <cell r="AM66">
            <v>0</v>
          </cell>
          <cell r="AN66">
            <v>0</v>
          </cell>
        </row>
        <row r="67">
          <cell r="A67">
            <v>494</v>
          </cell>
          <cell r="B67" t="str">
            <v>PIONEER CS OF SCIENCE</v>
          </cell>
          <cell r="C67">
            <v>360</v>
          </cell>
          <cell r="D67" t="str">
            <v/>
          </cell>
          <cell r="E67">
            <v>0</v>
          </cell>
          <cell r="F67">
            <v>348.86261980830665</v>
          </cell>
          <cell r="H67">
            <v>4237375</v>
          </cell>
          <cell r="I67">
            <v>0</v>
          </cell>
          <cell r="J67">
            <v>311538</v>
          </cell>
          <cell r="K67">
            <v>4548913</v>
          </cell>
          <cell r="L67">
            <v>0</v>
          </cell>
          <cell r="M67">
            <v>494</v>
          </cell>
          <cell r="N67">
            <v>348.86261980830665</v>
          </cell>
          <cell r="O67">
            <v>0</v>
          </cell>
          <cell r="P67">
            <v>0</v>
          </cell>
          <cell r="Q67">
            <v>4119928</v>
          </cell>
          <cell r="R67">
            <v>0</v>
          </cell>
          <cell r="S67">
            <v>0</v>
          </cell>
          <cell r="T67">
            <v>4119928</v>
          </cell>
          <cell r="U67">
            <v>302623</v>
          </cell>
          <cell r="V67">
            <v>4422551</v>
          </cell>
          <cell r="W67">
            <v>117447</v>
          </cell>
          <cell r="X67">
            <v>0</v>
          </cell>
          <cell r="Y67">
            <v>117447</v>
          </cell>
          <cell r="Z67">
            <v>8915</v>
          </cell>
          <cell r="AA67">
            <v>126362</v>
          </cell>
          <cell r="AB67">
            <v>4548913</v>
          </cell>
          <cell r="AD67">
            <v>494</v>
          </cell>
          <cell r="AE67">
            <v>0</v>
          </cell>
          <cell r="AF67">
            <v>0</v>
          </cell>
          <cell r="AG67">
            <v>0</v>
          </cell>
          <cell r="AH67">
            <v>0</v>
          </cell>
          <cell r="AI67">
            <v>0</v>
          </cell>
          <cell r="AJ67">
            <v>0</v>
          </cell>
          <cell r="AK67">
            <v>0</v>
          </cell>
          <cell r="AL67">
            <v>0</v>
          </cell>
          <cell r="AM67">
            <v>0</v>
          </cell>
          <cell r="AN67">
            <v>0</v>
          </cell>
        </row>
        <row r="68">
          <cell r="A68">
            <v>496</v>
          </cell>
          <cell r="B68" t="str">
            <v>GLOBAL LEARNING</v>
          </cell>
          <cell r="C68">
            <v>500</v>
          </cell>
          <cell r="D68">
            <v>4.4999999999998561</v>
          </cell>
          <cell r="E68">
            <v>240.02068965517245</v>
          </cell>
          <cell r="F68">
            <v>504.49999999999989</v>
          </cell>
          <cell r="H68">
            <v>5466703</v>
          </cell>
          <cell r="I68">
            <v>168013</v>
          </cell>
          <cell r="J68">
            <v>446485</v>
          </cell>
          <cell r="K68">
            <v>6081201</v>
          </cell>
          <cell r="L68">
            <v>0</v>
          </cell>
          <cell r="M68">
            <v>496</v>
          </cell>
          <cell r="N68">
            <v>504.49999999999989</v>
          </cell>
          <cell r="O68">
            <v>4.4999999999998561</v>
          </cell>
          <cell r="P68">
            <v>240.02068965517245</v>
          </cell>
          <cell r="Q68">
            <v>5455860</v>
          </cell>
          <cell r="R68">
            <v>168013</v>
          </cell>
          <cell r="S68">
            <v>0</v>
          </cell>
          <cell r="T68">
            <v>5623873</v>
          </cell>
          <cell r="U68">
            <v>445600</v>
          </cell>
          <cell r="V68">
            <v>6069473</v>
          </cell>
          <cell r="W68">
            <v>10843</v>
          </cell>
          <cell r="X68">
            <v>0</v>
          </cell>
          <cell r="Y68">
            <v>10843</v>
          </cell>
          <cell r="Z68">
            <v>885</v>
          </cell>
          <cell r="AA68">
            <v>11728</v>
          </cell>
          <cell r="AB68">
            <v>6081201</v>
          </cell>
          <cell r="AD68">
            <v>496</v>
          </cell>
          <cell r="AE68">
            <v>0</v>
          </cell>
          <cell r="AF68">
            <v>0</v>
          </cell>
          <cell r="AG68">
            <v>0</v>
          </cell>
          <cell r="AH68">
            <v>0</v>
          </cell>
          <cell r="AI68">
            <v>0</v>
          </cell>
          <cell r="AJ68">
            <v>0</v>
          </cell>
          <cell r="AK68">
            <v>0</v>
          </cell>
          <cell r="AL68">
            <v>0</v>
          </cell>
          <cell r="AM68">
            <v>0</v>
          </cell>
          <cell r="AN68">
            <v>0</v>
          </cell>
        </row>
        <row r="69">
          <cell r="A69">
            <v>497</v>
          </cell>
          <cell r="B69" t="str">
            <v>PIONEER VALLEY CHINESE IMMERSION</v>
          </cell>
          <cell r="C69">
            <v>483</v>
          </cell>
          <cell r="D69" t="str">
            <v/>
          </cell>
          <cell r="E69">
            <v>0</v>
          </cell>
          <cell r="F69">
            <v>434.98263888888874</v>
          </cell>
          <cell r="H69">
            <v>5376866</v>
          </cell>
          <cell r="I69">
            <v>0</v>
          </cell>
          <cell r="J69">
            <v>388441</v>
          </cell>
          <cell r="K69">
            <v>5765307</v>
          </cell>
          <cell r="L69">
            <v>0</v>
          </cell>
          <cell r="M69">
            <v>497</v>
          </cell>
          <cell r="N69">
            <v>434.98263888888874</v>
          </cell>
          <cell r="O69">
            <v>0</v>
          </cell>
          <cell r="P69">
            <v>0</v>
          </cell>
          <cell r="Q69">
            <v>5245792</v>
          </cell>
          <cell r="R69">
            <v>0</v>
          </cell>
          <cell r="S69">
            <v>0</v>
          </cell>
          <cell r="T69">
            <v>5245792</v>
          </cell>
          <cell r="U69">
            <v>379406</v>
          </cell>
          <cell r="V69">
            <v>5625198</v>
          </cell>
          <cell r="W69">
            <v>131074</v>
          </cell>
          <cell r="X69">
            <v>0</v>
          </cell>
          <cell r="Y69">
            <v>131074</v>
          </cell>
          <cell r="Z69">
            <v>9035</v>
          </cell>
          <cell r="AA69">
            <v>140109</v>
          </cell>
          <cell r="AB69">
            <v>5765307</v>
          </cell>
          <cell r="AD69">
            <v>497</v>
          </cell>
          <cell r="AE69">
            <v>0</v>
          </cell>
          <cell r="AF69">
            <v>0</v>
          </cell>
          <cell r="AG69">
            <v>0</v>
          </cell>
          <cell r="AH69">
            <v>0</v>
          </cell>
          <cell r="AI69">
            <v>0</v>
          </cell>
          <cell r="AJ69">
            <v>0</v>
          </cell>
          <cell r="AK69">
            <v>0</v>
          </cell>
          <cell r="AL69">
            <v>0</v>
          </cell>
          <cell r="AM69">
            <v>0</v>
          </cell>
          <cell r="AN69">
            <v>0</v>
          </cell>
        </row>
        <row r="70">
          <cell r="A70">
            <v>498</v>
          </cell>
          <cell r="B70" t="str">
            <v>VERITAS PREPARATORY</v>
          </cell>
          <cell r="C70">
            <v>324</v>
          </cell>
          <cell r="D70" t="str">
            <v/>
          </cell>
          <cell r="E70">
            <v>0</v>
          </cell>
          <cell r="F70">
            <v>301.87213114754104</v>
          </cell>
          <cell r="H70">
            <v>3344608</v>
          </cell>
          <cell r="I70">
            <v>0</v>
          </cell>
          <cell r="J70">
            <v>269570</v>
          </cell>
          <cell r="K70">
            <v>3614178</v>
          </cell>
          <cell r="L70">
            <v>0</v>
          </cell>
          <cell r="M70">
            <v>498</v>
          </cell>
          <cell r="N70">
            <v>301.87213114754104</v>
          </cell>
          <cell r="O70">
            <v>0</v>
          </cell>
          <cell r="P70">
            <v>0</v>
          </cell>
          <cell r="Q70">
            <v>3339669</v>
          </cell>
          <cell r="R70">
            <v>0</v>
          </cell>
          <cell r="S70">
            <v>0</v>
          </cell>
          <cell r="T70">
            <v>3339669</v>
          </cell>
          <cell r="U70">
            <v>269172</v>
          </cell>
          <cell r="V70">
            <v>3608841</v>
          </cell>
          <cell r="W70">
            <v>4939</v>
          </cell>
          <cell r="X70">
            <v>0</v>
          </cell>
          <cell r="Y70">
            <v>4939</v>
          </cell>
          <cell r="Z70">
            <v>398</v>
          </cell>
          <cell r="AA70">
            <v>5337</v>
          </cell>
          <cell r="AB70">
            <v>3614178</v>
          </cell>
          <cell r="AD70">
            <v>498</v>
          </cell>
          <cell r="AE70">
            <v>0</v>
          </cell>
          <cell r="AF70">
            <v>0</v>
          </cell>
          <cell r="AG70">
            <v>0</v>
          </cell>
          <cell r="AH70">
            <v>0</v>
          </cell>
          <cell r="AI70">
            <v>0</v>
          </cell>
          <cell r="AJ70">
            <v>0</v>
          </cell>
          <cell r="AK70">
            <v>0</v>
          </cell>
          <cell r="AL70">
            <v>0</v>
          </cell>
          <cell r="AM70">
            <v>0</v>
          </cell>
          <cell r="AN70">
            <v>0</v>
          </cell>
        </row>
        <row r="71">
          <cell r="A71">
            <v>499</v>
          </cell>
          <cell r="B71" t="str">
            <v>HAMPDEN CS OF SCIENCE</v>
          </cell>
          <cell r="C71">
            <v>434</v>
          </cell>
          <cell r="D71" t="str">
            <v/>
          </cell>
          <cell r="E71">
            <v>0</v>
          </cell>
          <cell r="F71">
            <v>427.01689155422287</v>
          </cell>
          <cell r="H71">
            <v>4818794</v>
          </cell>
          <cell r="I71">
            <v>0</v>
          </cell>
          <cell r="J71">
            <v>381327</v>
          </cell>
          <cell r="K71">
            <v>5200121</v>
          </cell>
          <cell r="L71">
            <v>0</v>
          </cell>
          <cell r="M71">
            <v>499</v>
          </cell>
          <cell r="N71">
            <v>427.01689155422287</v>
          </cell>
          <cell r="O71">
            <v>0</v>
          </cell>
          <cell r="P71">
            <v>0</v>
          </cell>
          <cell r="Q71">
            <v>4613811</v>
          </cell>
          <cell r="R71">
            <v>0</v>
          </cell>
          <cell r="S71">
            <v>0</v>
          </cell>
          <cell r="T71">
            <v>4613811</v>
          </cell>
          <cell r="U71">
            <v>364671</v>
          </cell>
          <cell r="V71">
            <v>4978482</v>
          </cell>
          <cell r="W71">
            <v>204983</v>
          </cell>
          <cell r="X71">
            <v>0</v>
          </cell>
          <cell r="Y71">
            <v>204983</v>
          </cell>
          <cell r="Z71">
            <v>16656</v>
          </cell>
          <cell r="AA71">
            <v>221639</v>
          </cell>
          <cell r="AB71">
            <v>5200121</v>
          </cell>
          <cell r="AD71">
            <v>499</v>
          </cell>
          <cell r="AE71">
            <v>0</v>
          </cell>
          <cell r="AF71">
            <v>0</v>
          </cell>
          <cell r="AG71">
            <v>0</v>
          </cell>
          <cell r="AH71">
            <v>0</v>
          </cell>
          <cell r="AI71">
            <v>0</v>
          </cell>
          <cell r="AJ71">
            <v>0</v>
          </cell>
          <cell r="AK71">
            <v>0</v>
          </cell>
          <cell r="AL71">
            <v>0</v>
          </cell>
          <cell r="AM71">
            <v>0</v>
          </cell>
          <cell r="AN71">
            <v>0</v>
          </cell>
        </row>
        <row r="72">
          <cell r="A72">
            <v>3501</v>
          </cell>
          <cell r="B72" t="str">
            <v>PAULO FREIRE SOCIAL JUSTICE</v>
          </cell>
          <cell r="C72">
            <v>335</v>
          </cell>
          <cell r="D72" t="str">
            <v/>
          </cell>
          <cell r="E72">
            <v>223.5310344827586</v>
          </cell>
          <cell r="F72">
            <v>314.13103448275859</v>
          </cell>
          <cell r="H72">
            <v>3871713</v>
          </cell>
          <cell r="I72">
            <v>221966</v>
          </cell>
          <cell r="J72">
            <v>280517</v>
          </cell>
          <cell r="K72">
            <v>4374196</v>
          </cell>
          <cell r="L72">
            <v>0</v>
          </cell>
          <cell r="M72">
            <v>3501</v>
          </cell>
          <cell r="N72">
            <v>314.13103448275859</v>
          </cell>
          <cell r="O72">
            <v>0</v>
          </cell>
          <cell r="P72">
            <v>223.5310344827586</v>
          </cell>
          <cell r="Q72">
            <v>3820850</v>
          </cell>
          <cell r="R72">
            <v>219980</v>
          </cell>
          <cell r="S72">
            <v>0</v>
          </cell>
          <cell r="T72">
            <v>4040830</v>
          </cell>
          <cell r="U72">
            <v>276945</v>
          </cell>
          <cell r="V72">
            <v>4317775</v>
          </cell>
          <cell r="W72">
            <v>50863</v>
          </cell>
          <cell r="X72">
            <v>1986</v>
          </cell>
          <cell r="Y72">
            <v>52849</v>
          </cell>
          <cell r="Z72">
            <v>3572</v>
          </cell>
          <cell r="AA72">
            <v>56421</v>
          </cell>
          <cell r="AB72">
            <v>4374196</v>
          </cell>
          <cell r="AD72">
            <v>3501</v>
          </cell>
          <cell r="AE72">
            <v>0</v>
          </cell>
          <cell r="AF72">
            <v>0</v>
          </cell>
          <cell r="AG72">
            <v>0</v>
          </cell>
          <cell r="AH72">
            <v>0</v>
          </cell>
          <cell r="AI72">
            <v>0</v>
          </cell>
          <cell r="AJ72">
            <v>0</v>
          </cell>
          <cell r="AK72">
            <v>0</v>
          </cell>
          <cell r="AL72">
            <v>0</v>
          </cell>
          <cell r="AM72">
            <v>0</v>
          </cell>
          <cell r="AN72">
            <v>0</v>
          </cell>
        </row>
        <row r="73">
          <cell r="A73">
            <v>3502</v>
          </cell>
          <cell r="B73" t="str">
            <v>BAYSTATE ACADEMY</v>
          </cell>
          <cell r="C73">
            <v>320</v>
          </cell>
          <cell r="D73" t="str">
            <v/>
          </cell>
          <cell r="E73">
            <v>0</v>
          </cell>
          <cell r="F73">
            <v>292.79139072847659</v>
          </cell>
          <cell r="H73">
            <v>3166819</v>
          </cell>
          <cell r="I73">
            <v>0</v>
          </cell>
          <cell r="J73">
            <v>261458</v>
          </cell>
          <cell r="K73">
            <v>3428277</v>
          </cell>
          <cell r="L73">
            <v>0</v>
          </cell>
          <cell r="M73">
            <v>3502</v>
          </cell>
          <cell r="N73">
            <v>292.79139072847659</v>
          </cell>
          <cell r="O73">
            <v>0</v>
          </cell>
          <cell r="P73">
            <v>0</v>
          </cell>
          <cell r="Q73">
            <v>3136677</v>
          </cell>
          <cell r="R73">
            <v>0</v>
          </cell>
          <cell r="S73">
            <v>0</v>
          </cell>
          <cell r="T73">
            <v>3136677</v>
          </cell>
          <cell r="U73">
            <v>258966</v>
          </cell>
          <cell r="V73">
            <v>3395643</v>
          </cell>
          <cell r="W73">
            <v>30142</v>
          </cell>
          <cell r="X73">
            <v>0</v>
          </cell>
          <cell r="Y73">
            <v>30142</v>
          </cell>
          <cell r="Z73">
            <v>2492</v>
          </cell>
          <cell r="AA73">
            <v>32634</v>
          </cell>
          <cell r="AB73">
            <v>3428277</v>
          </cell>
          <cell r="AD73">
            <v>3502</v>
          </cell>
          <cell r="AE73">
            <v>0</v>
          </cell>
          <cell r="AF73">
            <v>0</v>
          </cell>
          <cell r="AG73">
            <v>0</v>
          </cell>
          <cell r="AH73">
            <v>0</v>
          </cell>
          <cell r="AI73">
            <v>0</v>
          </cell>
          <cell r="AJ73">
            <v>0</v>
          </cell>
          <cell r="AK73">
            <v>0</v>
          </cell>
          <cell r="AL73">
            <v>0</v>
          </cell>
          <cell r="AM73">
            <v>0</v>
          </cell>
          <cell r="AN73">
            <v>0</v>
          </cell>
        </row>
        <row r="74">
          <cell r="A74">
            <v>3503</v>
          </cell>
          <cell r="B74" t="str">
            <v>LOWELL COLLEGIATE</v>
          </cell>
          <cell r="C74">
            <v>525</v>
          </cell>
          <cell r="D74" t="str">
            <v/>
          </cell>
          <cell r="E74">
            <v>0</v>
          </cell>
          <cell r="F74">
            <v>499.37630662020899</v>
          </cell>
          <cell r="H74">
            <v>5423996</v>
          </cell>
          <cell r="I74">
            <v>0</v>
          </cell>
          <cell r="J74">
            <v>445950</v>
          </cell>
          <cell r="K74">
            <v>5869946</v>
          </cell>
          <cell r="L74">
            <v>0</v>
          </cell>
          <cell r="M74">
            <v>3503</v>
          </cell>
          <cell r="N74">
            <v>499.37630662020899</v>
          </cell>
          <cell r="O74">
            <v>0</v>
          </cell>
          <cell r="P74">
            <v>0</v>
          </cell>
          <cell r="Q74">
            <v>5326978</v>
          </cell>
          <cell r="R74">
            <v>0</v>
          </cell>
          <cell r="S74">
            <v>0</v>
          </cell>
          <cell r="T74">
            <v>5326978</v>
          </cell>
          <cell r="U74">
            <v>437619</v>
          </cell>
          <cell r="V74">
            <v>5764597</v>
          </cell>
          <cell r="W74">
            <v>97018</v>
          </cell>
          <cell r="X74">
            <v>0</v>
          </cell>
          <cell r="Y74">
            <v>97018</v>
          </cell>
          <cell r="Z74">
            <v>8331</v>
          </cell>
          <cell r="AA74">
            <v>105349</v>
          </cell>
          <cell r="AB74">
            <v>5869946</v>
          </cell>
          <cell r="AD74">
            <v>3503</v>
          </cell>
          <cell r="AE74">
            <v>0</v>
          </cell>
          <cell r="AF74">
            <v>0</v>
          </cell>
          <cell r="AG74">
            <v>0</v>
          </cell>
          <cell r="AH74">
            <v>0</v>
          </cell>
          <cell r="AI74">
            <v>0</v>
          </cell>
          <cell r="AJ74">
            <v>0</v>
          </cell>
          <cell r="AK74">
            <v>0</v>
          </cell>
          <cell r="AL74">
            <v>0</v>
          </cell>
          <cell r="AM74">
            <v>0</v>
          </cell>
          <cell r="AN74">
            <v>0</v>
          </cell>
        </row>
        <row r="75">
          <cell r="A75">
            <v>3504</v>
          </cell>
          <cell r="B75" t="str">
            <v>CITY ON A HILL - DUDLEY SQUARE</v>
          </cell>
          <cell r="C75">
            <v>250</v>
          </cell>
          <cell r="D75" t="str">
            <v/>
          </cell>
          <cell r="E75">
            <v>134.00996677740866</v>
          </cell>
          <cell r="F75">
            <v>239.64784053156151</v>
          </cell>
          <cell r="H75">
            <v>3770572</v>
          </cell>
          <cell r="I75">
            <v>74776</v>
          </cell>
          <cell r="J75">
            <v>214003</v>
          </cell>
          <cell r="K75">
            <v>4059351</v>
          </cell>
          <cell r="L75">
            <v>0</v>
          </cell>
          <cell r="M75">
            <v>3504</v>
          </cell>
          <cell r="N75">
            <v>239.64784053156151</v>
          </cell>
          <cell r="O75">
            <v>0</v>
          </cell>
          <cell r="P75">
            <v>134.00996677740866</v>
          </cell>
          <cell r="Q75">
            <v>3601067</v>
          </cell>
          <cell r="R75">
            <v>69866</v>
          </cell>
          <cell r="S75">
            <v>0</v>
          </cell>
          <cell r="T75">
            <v>3670933</v>
          </cell>
          <cell r="U75">
            <v>204327</v>
          </cell>
          <cell r="V75">
            <v>3875260</v>
          </cell>
          <cell r="W75">
            <v>169505</v>
          </cell>
          <cell r="X75">
            <v>4910</v>
          </cell>
          <cell r="Y75">
            <v>174415</v>
          </cell>
          <cell r="Z75">
            <v>9676</v>
          </cell>
          <cell r="AA75">
            <v>184091</v>
          </cell>
          <cell r="AB75">
            <v>4059351</v>
          </cell>
          <cell r="AD75">
            <v>3504</v>
          </cell>
          <cell r="AE75">
            <v>0</v>
          </cell>
          <cell r="AF75">
            <v>0</v>
          </cell>
          <cell r="AG75">
            <v>0</v>
          </cell>
          <cell r="AH75">
            <v>0</v>
          </cell>
          <cell r="AI75">
            <v>0</v>
          </cell>
          <cell r="AJ75">
            <v>0</v>
          </cell>
          <cell r="AK75">
            <v>0</v>
          </cell>
          <cell r="AL75">
            <v>0</v>
          </cell>
          <cell r="AM75">
            <v>0</v>
          </cell>
          <cell r="AN75">
            <v>0</v>
          </cell>
        </row>
        <row r="76">
          <cell r="A76">
            <v>3506</v>
          </cell>
          <cell r="B76" t="str">
            <v>PIONEER CS OF SCIENCE II</v>
          </cell>
          <cell r="C76">
            <v>300</v>
          </cell>
          <cell r="D76" t="str">
            <v/>
          </cell>
          <cell r="E76">
            <v>0</v>
          </cell>
          <cell r="F76">
            <v>264.95207667731643</v>
          </cell>
          <cell r="H76">
            <v>3101908</v>
          </cell>
          <cell r="I76">
            <v>0</v>
          </cell>
          <cell r="J76">
            <v>236609</v>
          </cell>
          <cell r="K76">
            <v>3338517</v>
          </cell>
          <cell r="L76">
            <v>0</v>
          </cell>
          <cell r="M76">
            <v>3506</v>
          </cell>
          <cell r="N76">
            <v>264.95207667731643</v>
          </cell>
          <cell r="O76">
            <v>0</v>
          </cell>
          <cell r="P76">
            <v>0</v>
          </cell>
          <cell r="Q76">
            <v>2362155</v>
          </cell>
          <cell r="R76">
            <v>0</v>
          </cell>
          <cell r="S76">
            <v>0</v>
          </cell>
          <cell r="T76">
            <v>2362155</v>
          </cell>
          <cell r="U76">
            <v>180115</v>
          </cell>
          <cell r="V76">
            <v>2542270</v>
          </cell>
          <cell r="W76">
            <v>739753</v>
          </cell>
          <cell r="X76">
            <v>0</v>
          </cell>
          <cell r="Y76">
            <v>739753</v>
          </cell>
          <cell r="Z76">
            <v>56494</v>
          </cell>
          <cell r="AA76">
            <v>796247</v>
          </cell>
          <cell r="AB76">
            <v>3338517</v>
          </cell>
          <cell r="AD76">
            <v>3506</v>
          </cell>
          <cell r="AE76">
            <v>0</v>
          </cell>
          <cell r="AF76">
            <v>0</v>
          </cell>
          <cell r="AG76">
            <v>0</v>
          </cell>
          <cell r="AH76">
            <v>0</v>
          </cell>
          <cell r="AI76">
            <v>0</v>
          </cell>
          <cell r="AJ76">
            <v>0</v>
          </cell>
          <cell r="AK76">
            <v>0</v>
          </cell>
          <cell r="AL76">
            <v>0</v>
          </cell>
          <cell r="AM76">
            <v>0</v>
          </cell>
          <cell r="AN76">
            <v>0</v>
          </cell>
        </row>
        <row r="77">
          <cell r="A77">
            <v>3507</v>
          </cell>
          <cell r="B77" t="str">
            <v>CITY ON A HILL NEW BEDFORD</v>
          </cell>
          <cell r="C77">
            <v>178</v>
          </cell>
          <cell r="D77" t="str">
            <v/>
          </cell>
          <cell r="E77">
            <v>61.66445182724253</v>
          </cell>
          <cell r="F77">
            <v>132.81063122923587</v>
          </cell>
          <cell r="H77">
            <v>1596041</v>
          </cell>
          <cell r="I77">
            <v>120616</v>
          </cell>
          <cell r="J77">
            <v>118603</v>
          </cell>
          <cell r="K77">
            <v>1835260</v>
          </cell>
          <cell r="L77">
            <v>0</v>
          </cell>
          <cell r="M77">
            <v>3507</v>
          </cell>
          <cell r="N77">
            <v>132.81063122923587</v>
          </cell>
          <cell r="O77">
            <v>0</v>
          </cell>
          <cell r="P77">
            <v>61.66445182724253</v>
          </cell>
          <cell r="Q77">
            <v>1556357</v>
          </cell>
          <cell r="R77">
            <v>114748</v>
          </cell>
          <cell r="S77">
            <v>0</v>
          </cell>
          <cell r="T77">
            <v>1671105</v>
          </cell>
          <cell r="U77">
            <v>115654</v>
          </cell>
          <cell r="V77">
            <v>1786759</v>
          </cell>
          <cell r="W77">
            <v>39684</v>
          </cell>
          <cell r="X77">
            <v>5868</v>
          </cell>
          <cell r="Y77">
            <v>45552</v>
          </cell>
          <cell r="Z77">
            <v>2949</v>
          </cell>
          <cell r="AA77">
            <v>48501</v>
          </cell>
          <cell r="AB77">
            <v>1835260</v>
          </cell>
          <cell r="AD77">
            <v>3507</v>
          </cell>
          <cell r="AE77">
            <v>0</v>
          </cell>
          <cell r="AF77">
            <v>0</v>
          </cell>
          <cell r="AG77">
            <v>0</v>
          </cell>
          <cell r="AH77">
            <v>0</v>
          </cell>
          <cell r="AI77">
            <v>0</v>
          </cell>
          <cell r="AJ77">
            <v>0</v>
          </cell>
          <cell r="AK77">
            <v>0</v>
          </cell>
          <cell r="AL77">
            <v>0</v>
          </cell>
          <cell r="AM77">
            <v>0</v>
          </cell>
          <cell r="AN77">
            <v>0</v>
          </cell>
        </row>
        <row r="78">
          <cell r="A78">
            <v>3508</v>
          </cell>
          <cell r="B78" t="str">
            <v>PHOENIX CHARTER ACADEMY SPRINGFIELD</v>
          </cell>
          <cell r="C78">
            <v>190</v>
          </cell>
          <cell r="E78">
            <v>0</v>
          </cell>
          <cell r="F78">
            <v>178.4150326797386</v>
          </cell>
          <cell r="H78">
            <v>2133384</v>
          </cell>
          <cell r="I78">
            <v>0</v>
          </cell>
          <cell r="J78">
            <v>159330</v>
          </cell>
          <cell r="K78">
            <v>2292714</v>
          </cell>
          <cell r="L78">
            <v>0</v>
          </cell>
          <cell r="M78">
            <v>3508</v>
          </cell>
          <cell r="N78">
            <v>178.4150326797386</v>
          </cell>
          <cell r="O78">
            <v>0</v>
          </cell>
          <cell r="P78">
            <v>0</v>
          </cell>
          <cell r="Q78">
            <v>2133384</v>
          </cell>
          <cell r="R78">
            <v>0</v>
          </cell>
          <cell r="S78">
            <v>0</v>
          </cell>
          <cell r="T78">
            <v>2133384</v>
          </cell>
          <cell r="U78">
            <v>159330</v>
          </cell>
          <cell r="V78">
            <v>2292714</v>
          </cell>
          <cell r="W78">
            <v>0</v>
          </cell>
          <cell r="X78">
            <v>0</v>
          </cell>
          <cell r="Y78">
            <v>0</v>
          </cell>
          <cell r="Z78">
            <v>0</v>
          </cell>
          <cell r="AA78">
            <v>0</v>
          </cell>
          <cell r="AB78">
            <v>2292714</v>
          </cell>
          <cell r="AD78">
            <v>3508</v>
          </cell>
          <cell r="AE78">
            <v>0</v>
          </cell>
          <cell r="AF78">
            <v>0</v>
          </cell>
          <cell r="AG78">
            <v>0</v>
          </cell>
          <cell r="AH78">
            <v>0</v>
          </cell>
          <cell r="AI78">
            <v>0</v>
          </cell>
          <cell r="AJ78">
            <v>0</v>
          </cell>
          <cell r="AK78">
            <v>0</v>
          </cell>
          <cell r="AL78">
            <v>0</v>
          </cell>
          <cell r="AM78">
            <v>0</v>
          </cell>
          <cell r="AN78">
            <v>0</v>
          </cell>
        </row>
        <row r="79">
          <cell r="A79">
            <v>3509</v>
          </cell>
          <cell r="B79" t="str">
            <v>ARGOSY COLLEGIATE</v>
          </cell>
          <cell r="C79">
            <v>202</v>
          </cell>
          <cell r="D79" t="str">
            <v/>
          </cell>
          <cell r="E79">
            <v>0</v>
          </cell>
          <cell r="F79">
            <v>197.68728522336772</v>
          </cell>
          <cell r="H79">
            <v>2037626</v>
          </cell>
          <cell r="I79">
            <v>0</v>
          </cell>
          <cell r="J79">
            <v>176534</v>
          </cell>
          <cell r="K79">
            <v>2214160</v>
          </cell>
          <cell r="L79">
            <v>0</v>
          </cell>
          <cell r="M79">
            <v>3509</v>
          </cell>
          <cell r="N79">
            <v>197.68728522336772</v>
          </cell>
          <cell r="O79">
            <v>0</v>
          </cell>
          <cell r="P79">
            <v>0</v>
          </cell>
          <cell r="Q79">
            <v>1974326</v>
          </cell>
          <cell r="R79">
            <v>0</v>
          </cell>
          <cell r="S79">
            <v>0</v>
          </cell>
          <cell r="T79">
            <v>1974326</v>
          </cell>
          <cell r="U79">
            <v>171180</v>
          </cell>
          <cell r="V79">
            <v>2145506</v>
          </cell>
          <cell r="W79">
            <v>63300</v>
          </cell>
          <cell r="X79">
            <v>0</v>
          </cell>
          <cell r="Y79">
            <v>63300</v>
          </cell>
          <cell r="Z79">
            <v>5354</v>
          </cell>
          <cell r="AA79">
            <v>68654</v>
          </cell>
          <cell r="AB79">
            <v>2214160</v>
          </cell>
          <cell r="AD79">
            <v>3509</v>
          </cell>
          <cell r="AE79">
            <v>0</v>
          </cell>
          <cell r="AF79">
            <v>0</v>
          </cell>
          <cell r="AG79">
            <v>0</v>
          </cell>
          <cell r="AH79">
            <v>0</v>
          </cell>
          <cell r="AI79">
            <v>0</v>
          </cell>
          <cell r="AJ79">
            <v>0</v>
          </cell>
          <cell r="AK79">
            <v>0</v>
          </cell>
          <cell r="AL79">
            <v>0</v>
          </cell>
          <cell r="AM79">
            <v>0</v>
          </cell>
          <cell r="AN79">
            <v>0</v>
          </cell>
        </row>
        <row r="80">
          <cell r="A80">
            <v>3510</v>
          </cell>
          <cell r="B80" t="str">
            <v>SPRINGFIELD PREPARATORY</v>
          </cell>
          <cell r="C80">
            <v>108</v>
          </cell>
          <cell r="D80" t="str">
            <v/>
          </cell>
          <cell r="E80">
            <v>0</v>
          </cell>
          <cell r="F80">
            <v>107.00031797199655</v>
          </cell>
          <cell r="H80">
            <v>1277874</v>
          </cell>
          <cell r="I80">
            <v>0</v>
          </cell>
          <cell r="J80">
            <v>95551</v>
          </cell>
          <cell r="K80">
            <v>1373425</v>
          </cell>
          <cell r="L80">
            <v>0</v>
          </cell>
          <cell r="M80">
            <v>3510</v>
          </cell>
          <cell r="N80">
            <v>107.00031797199655</v>
          </cell>
          <cell r="O80">
            <v>0</v>
          </cell>
          <cell r="P80">
            <v>0</v>
          </cell>
          <cell r="Q80">
            <v>1277874</v>
          </cell>
          <cell r="R80">
            <v>0</v>
          </cell>
          <cell r="S80">
            <v>0</v>
          </cell>
          <cell r="T80">
            <v>1277874</v>
          </cell>
          <cell r="U80">
            <v>95551</v>
          </cell>
          <cell r="V80">
            <v>1373425</v>
          </cell>
          <cell r="W80">
            <v>0</v>
          </cell>
          <cell r="X80">
            <v>0</v>
          </cell>
          <cell r="Y80">
            <v>0</v>
          </cell>
          <cell r="Z80">
            <v>0</v>
          </cell>
          <cell r="AA80">
            <v>0</v>
          </cell>
          <cell r="AB80">
            <v>1373425</v>
          </cell>
          <cell r="AD80">
            <v>3510</v>
          </cell>
          <cell r="AI80">
            <v>0</v>
          </cell>
          <cell r="AM80">
            <v>0</v>
          </cell>
          <cell r="AN80">
            <v>0</v>
          </cell>
        </row>
        <row r="81">
          <cell r="A81">
            <v>9999</v>
          </cell>
          <cell r="B81" t="str">
            <v>STATE TOTAL</v>
          </cell>
          <cell r="C81">
            <v>37070</v>
          </cell>
          <cell r="D81">
            <v>178.44514768230934</v>
          </cell>
          <cell r="E81">
            <v>3431.608171912726</v>
          </cell>
          <cell r="F81">
            <v>36420.44459871143</v>
          </cell>
          <cell r="H81">
            <v>457724435.91680002</v>
          </cell>
          <cell r="I81">
            <v>3223279</v>
          </cell>
          <cell r="J81">
            <v>32364105</v>
          </cell>
          <cell r="K81">
            <v>493311819.91680002</v>
          </cell>
          <cell r="M81">
            <v>9999</v>
          </cell>
          <cell r="N81">
            <v>36420.44459871143</v>
          </cell>
          <cell r="O81">
            <v>178.44514768230934</v>
          </cell>
          <cell r="P81">
            <v>3431.608171912726</v>
          </cell>
          <cell r="Q81">
            <v>451375567</v>
          </cell>
          <cell r="R81">
            <v>3165068</v>
          </cell>
          <cell r="S81">
            <v>216674.08320000011</v>
          </cell>
          <cell r="T81">
            <v>454323960.91680002</v>
          </cell>
          <cell r="U81">
            <v>31898339</v>
          </cell>
          <cell r="V81">
            <v>486222299.91680002</v>
          </cell>
          <cell r="W81">
            <v>6565543</v>
          </cell>
          <cell r="X81">
            <v>20659</v>
          </cell>
          <cell r="Y81">
            <v>6586202</v>
          </cell>
          <cell r="Z81">
            <v>465766</v>
          </cell>
          <cell r="AA81">
            <v>7051968</v>
          </cell>
          <cell r="AB81">
            <v>493274267.91680002</v>
          </cell>
          <cell r="AD81">
            <v>9999</v>
          </cell>
          <cell r="AE81">
            <v>0</v>
          </cell>
          <cell r="AF81">
            <v>0</v>
          </cell>
          <cell r="AG81">
            <v>37552</v>
          </cell>
          <cell r="AH81">
            <v>0</v>
          </cell>
          <cell r="AI81">
            <v>37552</v>
          </cell>
          <cell r="AJ81">
            <v>0</v>
          </cell>
          <cell r="AK81">
            <v>0</v>
          </cell>
          <cell r="AL81">
            <v>0</v>
          </cell>
          <cell r="AM81">
            <v>0</v>
          </cell>
          <cell r="AN81">
            <v>37552</v>
          </cell>
        </row>
      </sheetData>
      <sheetData sheetId="23"/>
      <sheetData sheetId="2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otes"/>
      <sheetName val="codes"/>
      <sheetName val="charterinfo"/>
      <sheetName val="distsum"/>
      <sheetName val="distcheck"/>
      <sheetName val="distrev"/>
      <sheetName val="chasum"/>
      <sheetName val="chacheck"/>
      <sheetName val="charev"/>
      <sheetName val="chadetail"/>
      <sheetName val="statesum"/>
      <sheetName val="d16Q4"/>
      <sheetName val="dQ1h"/>
      <sheetName val="dQ2"/>
      <sheetName val="dQ3"/>
      <sheetName val="dQ4"/>
      <sheetName val="dQxx1"/>
      <sheetName val="dQxx2"/>
      <sheetName val="dQxx3"/>
      <sheetName val="c16Q4"/>
      <sheetName val="cQ1h"/>
      <sheetName val="cQ2"/>
      <sheetName val="cQ3"/>
      <sheetName val="cQ4"/>
      <sheetName val="cPJ"/>
      <sheetName val="cQxx1"/>
      <sheetName val="cQxx2"/>
      <sheetName val="files17"/>
    </sheetNames>
    <sheetDataSet>
      <sheetData sheetId="0"/>
      <sheetData sheetId="1">
        <row r="10">
          <cell r="A10">
            <v>1</v>
          </cell>
          <cell r="B10" t="str">
            <v>ABINGTON</v>
          </cell>
          <cell r="C10">
            <v>1</v>
          </cell>
          <cell r="D10">
            <v>0</v>
          </cell>
          <cell r="F10">
            <v>409</v>
          </cell>
          <cell r="G10" t="str">
            <v>ALMA DEL MAR</v>
          </cell>
          <cell r="H10" t="str">
            <v>open</v>
          </cell>
        </row>
        <row r="11">
          <cell r="A11">
            <v>2</v>
          </cell>
          <cell r="B11" t="str">
            <v>ACTON</v>
          </cell>
          <cell r="C11">
            <v>0</v>
          </cell>
          <cell r="D11">
            <v>0</v>
          </cell>
          <cell r="F11">
            <v>410</v>
          </cell>
          <cell r="G11" t="str">
            <v>EXCEL ACADEMY</v>
          </cell>
          <cell r="H11" t="str">
            <v>open</v>
          </cell>
        </row>
        <row r="12">
          <cell r="A12">
            <v>3</v>
          </cell>
          <cell r="B12" t="str">
            <v>ACUSHNET</v>
          </cell>
          <cell r="C12">
            <v>1</v>
          </cell>
          <cell r="D12">
            <v>0</v>
          </cell>
          <cell r="F12">
            <v>412</v>
          </cell>
          <cell r="G12" t="str">
            <v>ACADEMY OF THE PACIFIC RIM</v>
          </cell>
          <cell r="H12" t="str">
            <v>open</v>
          </cell>
        </row>
        <row r="13">
          <cell r="A13">
            <v>4</v>
          </cell>
          <cell r="B13" t="str">
            <v>ADAMS</v>
          </cell>
          <cell r="C13">
            <v>0</v>
          </cell>
          <cell r="D13">
            <v>0</v>
          </cell>
          <cell r="F13">
            <v>413</v>
          </cell>
          <cell r="G13" t="str">
            <v>FOUR RIVERS</v>
          </cell>
          <cell r="H13" t="str">
            <v>open</v>
          </cell>
        </row>
        <row r="14">
          <cell r="A14">
            <v>5</v>
          </cell>
          <cell r="B14" t="str">
            <v>AGAWAM</v>
          </cell>
          <cell r="C14">
            <v>1</v>
          </cell>
          <cell r="D14">
            <v>0</v>
          </cell>
          <cell r="F14">
            <v>414</v>
          </cell>
          <cell r="G14" t="str">
            <v>BERKSHIRE ARTS AND TECHNOLOGY</v>
          </cell>
          <cell r="H14" t="str">
            <v>open</v>
          </cell>
        </row>
        <row r="15">
          <cell r="A15">
            <v>6</v>
          </cell>
          <cell r="B15" t="str">
            <v>ALFORD</v>
          </cell>
          <cell r="C15">
            <v>0</v>
          </cell>
          <cell r="D15">
            <v>0</v>
          </cell>
          <cell r="F15">
            <v>416</v>
          </cell>
          <cell r="G15" t="str">
            <v>BOSTON PREPARATORY</v>
          </cell>
          <cell r="H15" t="str">
            <v>open</v>
          </cell>
        </row>
        <row r="16">
          <cell r="A16">
            <v>7</v>
          </cell>
          <cell r="B16" t="str">
            <v>AMESBURY</v>
          </cell>
          <cell r="C16">
            <v>1</v>
          </cell>
          <cell r="D16">
            <v>0</v>
          </cell>
          <cell r="F16">
            <v>417</v>
          </cell>
          <cell r="G16" t="str">
            <v>BRIDGE BOSTON</v>
          </cell>
          <cell r="H16" t="str">
            <v>open</v>
          </cell>
        </row>
        <row r="17">
          <cell r="A17">
            <v>8</v>
          </cell>
          <cell r="B17" t="str">
            <v>AMHERST</v>
          </cell>
          <cell r="C17">
            <v>1</v>
          </cell>
          <cell r="D17">
            <v>0</v>
          </cell>
          <cell r="F17">
            <v>418</v>
          </cell>
          <cell r="G17" t="str">
            <v>CHRISTA MCAULIFFE</v>
          </cell>
          <cell r="H17" t="str">
            <v>open</v>
          </cell>
        </row>
        <row r="18">
          <cell r="A18">
            <v>9</v>
          </cell>
          <cell r="B18" t="str">
            <v>ANDOVER</v>
          </cell>
          <cell r="C18">
            <v>1</v>
          </cell>
          <cell r="D18">
            <v>0</v>
          </cell>
          <cell r="F18">
            <v>419</v>
          </cell>
          <cell r="G18" t="str">
            <v>HELEN Y. DAVIS LEADERSHIP ACADEMY</v>
          </cell>
          <cell r="H18" t="str">
            <v>open</v>
          </cell>
        </row>
        <row r="19">
          <cell r="A19">
            <v>10</v>
          </cell>
          <cell r="B19" t="str">
            <v>ARLINGTON</v>
          </cell>
          <cell r="C19">
            <v>1</v>
          </cell>
          <cell r="D19">
            <v>0</v>
          </cell>
          <cell r="F19">
            <v>420</v>
          </cell>
          <cell r="G19" t="str">
            <v>BENJAMIN BANNEKER</v>
          </cell>
          <cell r="H19" t="str">
            <v>open</v>
          </cell>
        </row>
        <row r="20">
          <cell r="A20">
            <v>11</v>
          </cell>
          <cell r="B20" t="str">
            <v>ASHBURNHAM</v>
          </cell>
          <cell r="C20">
            <v>0</v>
          </cell>
          <cell r="D20">
            <v>0</v>
          </cell>
          <cell r="F20">
            <v>426</v>
          </cell>
          <cell r="G20" t="str">
            <v>COMMUNITY DAY - GATEWAY</v>
          </cell>
          <cell r="H20" t="str">
            <v>open</v>
          </cell>
        </row>
        <row r="21">
          <cell r="A21">
            <v>12</v>
          </cell>
          <cell r="B21" t="str">
            <v>ASHBY</v>
          </cell>
          <cell r="C21">
            <v>0</v>
          </cell>
          <cell r="D21">
            <v>0</v>
          </cell>
          <cell r="F21">
            <v>428</v>
          </cell>
          <cell r="G21" t="str">
            <v>BROOKE</v>
          </cell>
          <cell r="H21" t="str">
            <v>open</v>
          </cell>
        </row>
        <row r="22">
          <cell r="A22">
            <v>13</v>
          </cell>
          <cell r="B22" t="str">
            <v>ASHFIELD</v>
          </cell>
          <cell r="C22">
            <v>0</v>
          </cell>
          <cell r="D22">
            <v>0</v>
          </cell>
          <cell r="F22">
            <v>429</v>
          </cell>
          <cell r="G22" t="str">
            <v>KIPP ACADEMY LYNN</v>
          </cell>
          <cell r="H22" t="str">
            <v>open</v>
          </cell>
        </row>
        <row r="23">
          <cell r="A23">
            <v>14</v>
          </cell>
          <cell r="B23" t="str">
            <v>ASHLAND</v>
          </cell>
          <cell r="C23">
            <v>1</v>
          </cell>
          <cell r="D23">
            <v>0</v>
          </cell>
          <cell r="F23">
            <v>430</v>
          </cell>
          <cell r="G23" t="str">
            <v>ADVANCED MATH AND SCIENCE ACADEMY</v>
          </cell>
          <cell r="H23" t="str">
            <v>open</v>
          </cell>
        </row>
        <row r="24">
          <cell r="A24">
            <v>15</v>
          </cell>
          <cell r="B24" t="str">
            <v>ATHOL</v>
          </cell>
          <cell r="C24">
            <v>0</v>
          </cell>
          <cell r="D24">
            <v>0</v>
          </cell>
          <cell r="F24">
            <v>431</v>
          </cell>
          <cell r="G24" t="str">
            <v>COMMUNITY DAY - R. KINGMAN WEBSTER</v>
          </cell>
          <cell r="H24" t="str">
            <v>open</v>
          </cell>
        </row>
        <row r="25">
          <cell r="A25">
            <v>16</v>
          </cell>
          <cell r="B25" t="str">
            <v>ATTLEBORO</v>
          </cell>
          <cell r="C25">
            <v>1</v>
          </cell>
          <cell r="D25">
            <v>0</v>
          </cell>
          <cell r="F25">
            <v>432</v>
          </cell>
          <cell r="G25" t="str">
            <v>CAPE COD LIGHTHOUSE</v>
          </cell>
          <cell r="H25" t="str">
            <v>open</v>
          </cell>
        </row>
        <row r="26">
          <cell r="A26">
            <v>17</v>
          </cell>
          <cell r="B26" t="str">
            <v>AUBURN</v>
          </cell>
          <cell r="C26">
            <v>1</v>
          </cell>
          <cell r="D26">
            <v>1</v>
          </cell>
          <cell r="F26">
            <v>435</v>
          </cell>
          <cell r="G26" t="str">
            <v>INNOVATION ACADEMY</v>
          </cell>
          <cell r="H26" t="str">
            <v>open</v>
          </cell>
        </row>
        <row r="27">
          <cell r="A27">
            <v>18</v>
          </cell>
          <cell r="B27" t="str">
            <v>AVON</v>
          </cell>
          <cell r="C27">
            <v>1</v>
          </cell>
          <cell r="D27">
            <v>0</v>
          </cell>
          <cell r="F27">
            <v>436</v>
          </cell>
          <cell r="G27" t="str">
            <v>COMMUNITY CS OF CAMBRIDGE</v>
          </cell>
          <cell r="H27" t="str">
            <v>open</v>
          </cell>
        </row>
        <row r="28">
          <cell r="A28">
            <v>19</v>
          </cell>
          <cell r="B28" t="str">
            <v>AYER</v>
          </cell>
          <cell r="C28">
            <v>0</v>
          </cell>
          <cell r="D28">
            <v>0</v>
          </cell>
          <cell r="F28">
            <v>437</v>
          </cell>
          <cell r="G28" t="str">
            <v>CITY ON A HILL - CIRCUIT ST</v>
          </cell>
          <cell r="H28" t="str">
            <v>open</v>
          </cell>
        </row>
        <row r="29">
          <cell r="A29">
            <v>20</v>
          </cell>
          <cell r="B29" t="str">
            <v>BARNSTABLE</v>
          </cell>
          <cell r="C29">
            <v>1</v>
          </cell>
          <cell r="D29">
            <v>0</v>
          </cell>
          <cell r="F29">
            <v>438</v>
          </cell>
          <cell r="G29" t="str">
            <v>CODMAN ACADEMY</v>
          </cell>
          <cell r="H29" t="str">
            <v>open</v>
          </cell>
        </row>
        <row r="30">
          <cell r="A30">
            <v>21</v>
          </cell>
          <cell r="B30" t="str">
            <v>BARRE</v>
          </cell>
          <cell r="C30">
            <v>0</v>
          </cell>
          <cell r="D30">
            <v>0</v>
          </cell>
          <cell r="F30">
            <v>439</v>
          </cell>
          <cell r="G30" t="str">
            <v>CONSERVATORY LAB</v>
          </cell>
          <cell r="H30" t="str">
            <v>open</v>
          </cell>
        </row>
        <row r="31">
          <cell r="A31">
            <v>22</v>
          </cell>
          <cell r="B31" t="str">
            <v>BECKET</v>
          </cell>
          <cell r="C31">
            <v>0</v>
          </cell>
          <cell r="D31">
            <v>0</v>
          </cell>
          <cell r="F31">
            <v>440</v>
          </cell>
          <cell r="G31" t="str">
            <v>COMMUNITY DAY - PROSPECT</v>
          </cell>
          <cell r="H31" t="str">
            <v>open</v>
          </cell>
        </row>
        <row r="32">
          <cell r="A32">
            <v>23</v>
          </cell>
          <cell r="B32" t="str">
            <v>BEDFORD</v>
          </cell>
          <cell r="C32">
            <v>1</v>
          </cell>
          <cell r="D32">
            <v>0</v>
          </cell>
          <cell r="F32">
            <v>441</v>
          </cell>
          <cell r="G32" t="str">
            <v>SABIS INTERNATIONAL</v>
          </cell>
          <cell r="H32" t="str">
            <v>open</v>
          </cell>
        </row>
        <row r="33">
          <cell r="A33">
            <v>24</v>
          </cell>
          <cell r="B33" t="str">
            <v>BELCHERTOWN</v>
          </cell>
          <cell r="C33">
            <v>1</v>
          </cell>
          <cell r="D33">
            <v>0</v>
          </cell>
          <cell r="F33">
            <v>444</v>
          </cell>
          <cell r="G33" t="str">
            <v>NEIGHBORHOOD HOUSE</v>
          </cell>
          <cell r="H33" t="str">
            <v>open</v>
          </cell>
        </row>
        <row r="34">
          <cell r="A34">
            <v>25</v>
          </cell>
          <cell r="B34" t="str">
            <v>BELLINGHAM</v>
          </cell>
          <cell r="C34">
            <v>1</v>
          </cell>
          <cell r="D34">
            <v>0</v>
          </cell>
          <cell r="F34">
            <v>445</v>
          </cell>
          <cell r="G34" t="str">
            <v>ABBY KELLEY FOSTER</v>
          </cell>
          <cell r="H34" t="str">
            <v>open</v>
          </cell>
        </row>
        <row r="35">
          <cell r="A35">
            <v>26</v>
          </cell>
          <cell r="B35" t="str">
            <v>BELMONT</v>
          </cell>
          <cell r="C35">
            <v>1</v>
          </cell>
          <cell r="D35">
            <v>0</v>
          </cell>
          <cell r="F35">
            <v>446</v>
          </cell>
          <cell r="G35" t="str">
            <v>FOXBOROUGH REGIONAL</v>
          </cell>
          <cell r="H35" t="str">
            <v>open</v>
          </cell>
        </row>
        <row r="36">
          <cell r="A36">
            <v>27</v>
          </cell>
          <cell r="B36" t="str">
            <v>BERKLEY</v>
          </cell>
          <cell r="C36">
            <v>1</v>
          </cell>
          <cell r="D36">
            <v>0</v>
          </cell>
          <cell r="F36">
            <v>447</v>
          </cell>
          <cell r="G36" t="str">
            <v>BENJAMIN FRANKLIN CLASSICAL</v>
          </cell>
          <cell r="H36" t="str">
            <v>open</v>
          </cell>
        </row>
        <row r="37">
          <cell r="A37">
            <v>28</v>
          </cell>
          <cell r="B37" t="str">
            <v>BERLIN</v>
          </cell>
          <cell r="C37">
            <v>1</v>
          </cell>
          <cell r="D37">
            <v>0</v>
          </cell>
          <cell r="F37">
            <v>449</v>
          </cell>
          <cell r="G37" t="str">
            <v>BOSTON COLLEGIATE</v>
          </cell>
          <cell r="H37" t="str">
            <v>open</v>
          </cell>
        </row>
        <row r="38">
          <cell r="A38">
            <v>29</v>
          </cell>
          <cell r="B38" t="str">
            <v>BERNARDSTON</v>
          </cell>
          <cell r="C38">
            <v>0</v>
          </cell>
          <cell r="D38">
            <v>0</v>
          </cell>
          <cell r="F38">
            <v>450</v>
          </cell>
          <cell r="G38" t="str">
            <v>HILLTOWN COOPERATIVE</v>
          </cell>
          <cell r="H38" t="str">
            <v>open</v>
          </cell>
        </row>
        <row r="39">
          <cell r="A39">
            <v>30</v>
          </cell>
          <cell r="B39" t="str">
            <v>BEVERLY</v>
          </cell>
          <cell r="C39">
            <v>1</v>
          </cell>
          <cell r="D39">
            <v>0</v>
          </cell>
          <cell r="F39">
            <v>453</v>
          </cell>
          <cell r="G39" t="str">
            <v>HOLYOKE COMMUNITY</v>
          </cell>
          <cell r="H39" t="str">
            <v>open</v>
          </cell>
        </row>
        <row r="40">
          <cell r="A40">
            <v>31</v>
          </cell>
          <cell r="B40" t="str">
            <v>BILLERICA</v>
          </cell>
          <cell r="C40">
            <v>1</v>
          </cell>
          <cell r="D40">
            <v>0</v>
          </cell>
          <cell r="F40">
            <v>454</v>
          </cell>
          <cell r="G40" t="str">
            <v>LAWRENCE FAMILY DEVELOPMENT</v>
          </cell>
          <cell r="H40" t="str">
            <v>open</v>
          </cell>
        </row>
        <row r="41">
          <cell r="A41">
            <v>32</v>
          </cell>
          <cell r="B41" t="str">
            <v>BLACKSTONE</v>
          </cell>
          <cell r="C41">
            <v>0</v>
          </cell>
          <cell r="D41">
            <v>1</v>
          </cell>
          <cell r="F41">
            <v>455</v>
          </cell>
          <cell r="G41" t="str">
            <v>HILL VIEW MONTESSORI</v>
          </cell>
          <cell r="H41" t="str">
            <v>open</v>
          </cell>
        </row>
        <row r="42">
          <cell r="A42">
            <v>33</v>
          </cell>
          <cell r="B42" t="str">
            <v>BLANDFORD</v>
          </cell>
          <cell r="C42">
            <v>0</v>
          </cell>
          <cell r="D42">
            <v>0</v>
          </cell>
          <cell r="F42">
            <v>456</v>
          </cell>
          <cell r="G42" t="str">
            <v>LOWELL COMMUNITY</v>
          </cell>
          <cell r="H42" t="str">
            <v>open</v>
          </cell>
        </row>
        <row r="43">
          <cell r="A43">
            <v>34</v>
          </cell>
          <cell r="B43" t="str">
            <v>BOLTON</v>
          </cell>
          <cell r="C43">
            <v>0</v>
          </cell>
          <cell r="D43">
            <v>0</v>
          </cell>
          <cell r="F43">
            <v>458</v>
          </cell>
          <cell r="G43" t="str">
            <v>LOWELL MIDDLESEX ACADEMY</v>
          </cell>
          <cell r="H43" t="str">
            <v>open</v>
          </cell>
        </row>
        <row r="44">
          <cell r="A44">
            <v>35</v>
          </cell>
          <cell r="B44" t="str">
            <v>BOSTON</v>
          </cell>
          <cell r="C44">
            <v>1</v>
          </cell>
          <cell r="D44">
            <v>0</v>
          </cell>
          <cell r="F44">
            <v>463</v>
          </cell>
          <cell r="G44" t="str">
            <v>KIPP ACADEMY BOSTON</v>
          </cell>
          <cell r="H44" t="str">
            <v>open</v>
          </cell>
        </row>
        <row r="45">
          <cell r="A45">
            <v>36</v>
          </cell>
          <cell r="B45" t="str">
            <v>BOURNE</v>
          </cell>
          <cell r="C45">
            <v>1</v>
          </cell>
          <cell r="D45">
            <v>0</v>
          </cell>
          <cell r="F45">
            <v>464</v>
          </cell>
          <cell r="G45" t="str">
            <v>MARBLEHEAD COMMUNITY</v>
          </cell>
          <cell r="H45" t="str">
            <v>open</v>
          </cell>
        </row>
        <row r="46">
          <cell r="A46">
            <v>37</v>
          </cell>
          <cell r="B46" t="str">
            <v>BOXBOROUGH</v>
          </cell>
          <cell r="C46">
            <v>0</v>
          </cell>
          <cell r="D46">
            <v>0</v>
          </cell>
          <cell r="F46">
            <v>466</v>
          </cell>
          <cell r="G46" t="str">
            <v>MARTHA'S VINEYARD</v>
          </cell>
          <cell r="H46" t="str">
            <v>open</v>
          </cell>
        </row>
        <row r="47">
          <cell r="A47">
            <v>38</v>
          </cell>
          <cell r="B47" t="str">
            <v>BOXFORD</v>
          </cell>
          <cell r="C47">
            <v>1</v>
          </cell>
          <cell r="D47">
            <v>0</v>
          </cell>
          <cell r="F47">
            <v>469</v>
          </cell>
          <cell r="G47" t="str">
            <v>MATCH</v>
          </cell>
          <cell r="H47" t="str">
            <v>open</v>
          </cell>
        </row>
        <row r="48">
          <cell r="A48">
            <v>39</v>
          </cell>
          <cell r="B48" t="str">
            <v>BOYLSTON</v>
          </cell>
          <cell r="C48">
            <v>1</v>
          </cell>
          <cell r="D48">
            <v>0</v>
          </cell>
          <cell r="F48">
            <v>470</v>
          </cell>
          <cell r="G48" t="str">
            <v>MYSTIC VALLEY REGIONAL</v>
          </cell>
          <cell r="H48" t="str">
            <v>open</v>
          </cell>
        </row>
        <row r="49">
          <cell r="A49">
            <v>40</v>
          </cell>
          <cell r="B49" t="str">
            <v>BRAINTREE</v>
          </cell>
          <cell r="C49">
            <v>1</v>
          </cell>
          <cell r="D49">
            <v>0</v>
          </cell>
          <cell r="F49">
            <v>474</v>
          </cell>
          <cell r="G49" t="str">
            <v>SIZER SCHOOL, A NORTH CENTRAL CHARTER ESSENTIAL SCHOOL</v>
          </cell>
          <cell r="H49" t="str">
            <v>open</v>
          </cell>
        </row>
        <row r="50">
          <cell r="A50">
            <v>41</v>
          </cell>
          <cell r="B50" t="str">
            <v>BREWSTER</v>
          </cell>
          <cell r="C50">
            <v>1</v>
          </cell>
          <cell r="D50">
            <v>0</v>
          </cell>
          <cell r="F50">
            <v>478</v>
          </cell>
          <cell r="G50" t="str">
            <v>FRANCIS W. PARKER CHARTER ESSENTIAL</v>
          </cell>
          <cell r="H50" t="str">
            <v>open</v>
          </cell>
        </row>
        <row r="51">
          <cell r="A51">
            <v>42</v>
          </cell>
          <cell r="B51" t="str">
            <v>BRIDGEWATER</v>
          </cell>
          <cell r="C51">
            <v>0</v>
          </cell>
          <cell r="D51">
            <v>1</v>
          </cell>
          <cell r="F51">
            <v>479</v>
          </cell>
          <cell r="G51" t="str">
            <v>PIONEER VALLEY PERFORMING ARTS</v>
          </cell>
          <cell r="H51" t="str">
            <v>open</v>
          </cell>
        </row>
        <row r="52">
          <cell r="A52">
            <v>43</v>
          </cell>
          <cell r="B52" t="str">
            <v>BRIMFIELD</v>
          </cell>
          <cell r="C52">
            <v>1</v>
          </cell>
          <cell r="D52">
            <v>0</v>
          </cell>
          <cell r="F52">
            <v>481</v>
          </cell>
          <cell r="G52" t="str">
            <v>BOSTON RENAISSANCE</v>
          </cell>
          <cell r="H52" t="str">
            <v>open</v>
          </cell>
        </row>
        <row r="53">
          <cell r="A53">
            <v>44</v>
          </cell>
          <cell r="B53" t="str">
            <v>BROCKTON</v>
          </cell>
          <cell r="C53">
            <v>1</v>
          </cell>
          <cell r="D53">
            <v>0</v>
          </cell>
          <cell r="F53">
            <v>482</v>
          </cell>
          <cell r="G53" t="str">
            <v>RIVER VALLEY</v>
          </cell>
          <cell r="H53" t="str">
            <v>open</v>
          </cell>
        </row>
        <row r="54">
          <cell r="A54">
            <v>45</v>
          </cell>
          <cell r="B54" t="str">
            <v>BROOKFIELD</v>
          </cell>
          <cell r="C54">
            <v>1</v>
          </cell>
          <cell r="D54">
            <v>0</v>
          </cell>
          <cell r="F54">
            <v>483</v>
          </cell>
          <cell r="G54" t="str">
            <v>RISING TIDE</v>
          </cell>
          <cell r="H54" t="str">
            <v>open</v>
          </cell>
        </row>
        <row r="55">
          <cell r="A55">
            <v>46</v>
          </cell>
          <cell r="B55" t="str">
            <v>BROOKLINE</v>
          </cell>
          <cell r="C55">
            <v>1</v>
          </cell>
          <cell r="D55">
            <v>0</v>
          </cell>
          <cell r="F55">
            <v>484</v>
          </cell>
          <cell r="G55" t="str">
            <v>ROXBURY PREPARATORY</v>
          </cell>
          <cell r="H55" t="str">
            <v>open</v>
          </cell>
        </row>
        <row r="56">
          <cell r="A56">
            <v>47</v>
          </cell>
          <cell r="B56" t="str">
            <v>BUCKLAND</v>
          </cell>
          <cell r="C56">
            <v>0</v>
          </cell>
          <cell r="D56">
            <v>0</v>
          </cell>
          <cell r="F56">
            <v>485</v>
          </cell>
          <cell r="G56" t="str">
            <v>SALEM ACADEMY</v>
          </cell>
          <cell r="H56" t="str">
            <v>open</v>
          </cell>
        </row>
        <row r="57">
          <cell r="A57">
            <v>48</v>
          </cell>
          <cell r="B57" t="str">
            <v>BURLINGTON</v>
          </cell>
          <cell r="C57">
            <v>1</v>
          </cell>
          <cell r="D57">
            <v>0</v>
          </cell>
          <cell r="F57">
            <v>486</v>
          </cell>
          <cell r="G57" t="str">
            <v>SEVEN HILLS</v>
          </cell>
          <cell r="H57" t="str">
            <v>open</v>
          </cell>
        </row>
        <row r="58">
          <cell r="A58">
            <v>49</v>
          </cell>
          <cell r="B58" t="str">
            <v>CAMBRIDGE</v>
          </cell>
          <cell r="C58">
            <v>1</v>
          </cell>
          <cell r="D58">
            <v>1</v>
          </cell>
          <cell r="F58">
            <v>487</v>
          </cell>
          <cell r="G58" t="str">
            <v>PROSPECT HILL ACADEMY</v>
          </cell>
          <cell r="H58" t="str">
            <v>open</v>
          </cell>
        </row>
        <row r="59">
          <cell r="A59">
            <v>50</v>
          </cell>
          <cell r="B59" t="str">
            <v>CANTON</v>
          </cell>
          <cell r="C59">
            <v>1</v>
          </cell>
          <cell r="D59">
            <v>0</v>
          </cell>
          <cell r="F59">
            <v>488</v>
          </cell>
          <cell r="G59" t="str">
            <v>SOUTH SHORE</v>
          </cell>
          <cell r="H59" t="str">
            <v>open</v>
          </cell>
        </row>
        <row r="60">
          <cell r="A60">
            <v>51</v>
          </cell>
          <cell r="B60" t="str">
            <v>CARLISLE</v>
          </cell>
          <cell r="C60">
            <v>1</v>
          </cell>
          <cell r="D60">
            <v>0</v>
          </cell>
          <cell r="F60">
            <v>489</v>
          </cell>
          <cell r="G60" t="str">
            <v>STURGIS</v>
          </cell>
          <cell r="H60" t="str">
            <v>open</v>
          </cell>
        </row>
        <row r="61">
          <cell r="A61">
            <v>52</v>
          </cell>
          <cell r="B61" t="str">
            <v>CARVER</v>
          </cell>
          <cell r="C61">
            <v>1</v>
          </cell>
          <cell r="D61">
            <v>0</v>
          </cell>
          <cell r="F61">
            <v>491</v>
          </cell>
          <cell r="G61" t="str">
            <v>ATLANTIS</v>
          </cell>
          <cell r="H61" t="str">
            <v>open</v>
          </cell>
        </row>
        <row r="62">
          <cell r="A62">
            <v>53</v>
          </cell>
          <cell r="B62" t="str">
            <v>CHARLEMONT</v>
          </cell>
          <cell r="C62">
            <v>0</v>
          </cell>
          <cell r="D62">
            <v>0</v>
          </cell>
          <cell r="F62">
            <v>492</v>
          </cell>
          <cell r="G62" t="str">
            <v>MARTIN LUTHER KING JR CS OF EXCELLENCE</v>
          </cell>
          <cell r="H62" t="str">
            <v>open</v>
          </cell>
        </row>
        <row r="63">
          <cell r="A63">
            <v>54</v>
          </cell>
          <cell r="B63" t="str">
            <v>CHARLTON</v>
          </cell>
          <cell r="C63">
            <v>0</v>
          </cell>
          <cell r="D63">
            <v>0</v>
          </cell>
          <cell r="F63">
            <v>493</v>
          </cell>
          <cell r="G63" t="str">
            <v>PHOENIX CHARTER ACADEMY</v>
          </cell>
          <cell r="H63" t="str">
            <v>open</v>
          </cell>
        </row>
        <row r="64">
          <cell r="A64">
            <v>55</v>
          </cell>
          <cell r="B64" t="str">
            <v>CHATHAM</v>
          </cell>
          <cell r="C64">
            <v>0</v>
          </cell>
          <cell r="D64">
            <v>0</v>
          </cell>
          <cell r="F64">
            <v>494</v>
          </cell>
          <cell r="G64" t="str">
            <v>PIONEER CS OF SCIENCE</v>
          </cell>
          <cell r="H64" t="str">
            <v>open</v>
          </cell>
        </row>
        <row r="65">
          <cell r="A65">
            <v>56</v>
          </cell>
          <cell r="B65" t="str">
            <v>CHELMSFORD</v>
          </cell>
          <cell r="C65">
            <v>1</v>
          </cell>
          <cell r="D65">
            <v>0</v>
          </cell>
          <cell r="F65">
            <v>496</v>
          </cell>
          <cell r="G65" t="str">
            <v>GLOBAL LEARNING</v>
          </cell>
          <cell r="H65" t="str">
            <v>open</v>
          </cell>
        </row>
        <row r="66">
          <cell r="A66">
            <v>57</v>
          </cell>
          <cell r="B66" t="str">
            <v>CHELSEA</v>
          </cell>
          <cell r="C66">
            <v>1</v>
          </cell>
          <cell r="D66">
            <v>1</v>
          </cell>
          <cell r="F66">
            <v>497</v>
          </cell>
          <cell r="G66" t="str">
            <v>PIONEER VALLEY CHINESE IMMERSION</v>
          </cell>
          <cell r="H66" t="str">
            <v>open</v>
          </cell>
        </row>
        <row r="67">
          <cell r="A67">
            <v>58</v>
          </cell>
          <cell r="B67" t="str">
            <v>CHESHIRE</v>
          </cell>
          <cell r="C67">
            <v>0</v>
          </cell>
          <cell r="D67">
            <v>0</v>
          </cell>
          <cell r="F67">
            <v>498</v>
          </cell>
          <cell r="G67" t="str">
            <v>VERITAS PREPARATORY</v>
          </cell>
          <cell r="H67" t="str">
            <v>open</v>
          </cell>
        </row>
        <row r="68">
          <cell r="A68">
            <v>59</v>
          </cell>
          <cell r="B68" t="str">
            <v>CHESTER</v>
          </cell>
          <cell r="C68">
            <v>0</v>
          </cell>
          <cell r="D68">
            <v>0</v>
          </cell>
          <cell r="F68">
            <v>499</v>
          </cell>
          <cell r="G68" t="str">
            <v>HAMPDEN CS OF SCIENCE</v>
          </cell>
          <cell r="H68" t="str">
            <v>open</v>
          </cell>
        </row>
        <row r="69">
          <cell r="A69">
            <v>60</v>
          </cell>
          <cell r="B69" t="str">
            <v>CHESTERFIELD</v>
          </cell>
          <cell r="C69">
            <v>0</v>
          </cell>
          <cell r="D69">
            <v>0</v>
          </cell>
          <cell r="F69">
            <v>3501</v>
          </cell>
          <cell r="G69" t="str">
            <v>PAULO FREIRE SOCIAL JUSTICE</v>
          </cell>
          <cell r="H69" t="str">
            <v>open</v>
          </cell>
        </row>
        <row r="70">
          <cell r="A70">
            <v>61</v>
          </cell>
          <cell r="B70" t="str">
            <v>CHICOPEE</v>
          </cell>
          <cell r="C70">
            <v>1</v>
          </cell>
          <cell r="D70">
            <v>0</v>
          </cell>
          <cell r="F70">
            <v>3502</v>
          </cell>
          <cell r="G70" t="str">
            <v>BAYSTATE ACADEMY</v>
          </cell>
          <cell r="H70" t="str">
            <v>open</v>
          </cell>
        </row>
        <row r="71">
          <cell r="A71">
            <v>62</v>
          </cell>
          <cell r="B71" t="str">
            <v>CHILMARK</v>
          </cell>
          <cell r="C71">
            <v>0</v>
          </cell>
          <cell r="D71">
            <v>0</v>
          </cell>
          <cell r="F71">
            <v>3503</v>
          </cell>
          <cell r="G71" t="str">
            <v>LOWELL COLLEGIATE</v>
          </cell>
          <cell r="H71" t="str">
            <v>open</v>
          </cell>
        </row>
        <row r="72">
          <cell r="A72">
            <v>63</v>
          </cell>
          <cell r="B72" t="str">
            <v>CLARKSBURG</v>
          </cell>
          <cell r="C72">
            <v>1</v>
          </cell>
          <cell r="D72">
            <v>0</v>
          </cell>
          <cell r="F72">
            <v>3504</v>
          </cell>
          <cell r="G72" t="str">
            <v>CITY ON A HILL - DUDLEY SQUARE</v>
          </cell>
          <cell r="H72" t="str">
            <v>open</v>
          </cell>
        </row>
        <row r="73">
          <cell r="A73">
            <v>64</v>
          </cell>
          <cell r="B73" t="str">
            <v>CLINTON</v>
          </cell>
          <cell r="C73">
            <v>1</v>
          </cell>
          <cell r="D73">
            <v>1</v>
          </cell>
          <cell r="F73">
            <v>3506</v>
          </cell>
          <cell r="G73" t="str">
            <v>PIONEER CS OF SCIENCE II</v>
          </cell>
          <cell r="H73" t="str">
            <v>open</v>
          </cell>
        </row>
        <row r="74">
          <cell r="A74">
            <v>65</v>
          </cell>
          <cell r="B74" t="str">
            <v>COHASSET</v>
          </cell>
          <cell r="C74">
            <v>1</v>
          </cell>
          <cell r="D74">
            <v>0</v>
          </cell>
          <cell r="F74">
            <v>3507</v>
          </cell>
          <cell r="G74" t="str">
            <v>CITY ON A HILL NEW BEDFORD</v>
          </cell>
          <cell r="H74" t="str">
            <v>open</v>
          </cell>
        </row>
        <row r="75">
          <cell r="A75">
            <v>66</v>
          </cell>
          <cell r="B75" t="str">
            <v>COLRAIN</v>
          </cell>
          <cell r="C75">
            <v>0</v>
          </cell>
          <cell r="D75">
            <v>0</v>
          </cell>
          <cell r="F75">
            <v>3508</v>
          </cell>
          <cell r="G75" t="str">
            <v>PHOENIX CHARTER ACADEMY SPRINGFIELD</v>
          </cell>
          <cell r="H75" t="str">
            <v>open</v>
          </cell>
        </row>
        <row r="76">
          <cell r="A76">
            <v>67</v>
          </cell>
          <cell r="B76" t="str">
            <v>CONCORD</v>
          </cell>
          <cell r="C76">
            <v>1</v>
          </cell>
          <cell r="D76">
            <v>0</v>
          </cell>
          <cell r="F76">
            <v>3509</v>
          </cell>
          <cell r="G76" t="str">
            <v>ARGOSY COLLEGIATE</v>
          </cell>
          <cell r="H76" t="str">
            <v>open</v>
          </cell>
        </row>
        <row r="77">
          <cell r="A77">
            <v>68</v>
          </cell>
          <cell r="B77" t="str">
            <v>CONWAY</v>
          </cell>
          <cell r="C77">
            <v>1</v>
          </cell>
          <cell r="D77">
            <v>0</v>
          </cell>
          <cell r="F77">
            <v>3510</v>
          </cell>
          <cell r="G77" t="str">
            <v>SPRINGFIELD PREPARATORY</v>
          </cell>
          <cell r="H77" t="str">
            <v>open</v>
          </cell>
        </row>
        <row r="78">
          <cell r="A78">
            <v>69</v>
          </cell>
          <cell r="B78" t="str">
            <v>CUMMINGTON</v>
          </cell>
          <cell r="C78">
            <v>0</v>
          </cell>
          <cell r="D78">
            <v>0</v>
          </cell>
          <cell r="F78">
            <v>3513</v>
          </cell>
          <cell r="G78" t="str">
            <v>NEW HEIGHTS CS OF BROCKTON</v>
          </cell>
          <cell r="H78" t="str">
            <v>open</v>
          </cell>
        </row>
        <row r="79">
          <cell r="A79">
            <v>70</v>
          </cell>
          <cell r="B79" t="str">
            <v>DALTON</v>
          </cell>
          <cell r="C79">
            <v>0</v>
          </cell>
          <cell r="D79">
            <v>0</v>
          </cell>
          <cell r="F79">
            <v>3514</v>
          </cell>
          <cell r="G79" t="str">
            <v>LIBERTAS ACADEMY</v>
          </cell>
          <cell r="H79" t="str">
            <v>to open</v>
          </cell>
        </row>
        <row r="80">
          <cell r="A80">
            <v>71</v>
          </cell>
          <cell r="B80" t="str">
            <v>DANVERS</v>
          </cell>
          <cell r="C80">
            <v>1</v>
          </cell>
          <cell r="D80">
            <v>0</v>
          </cell>
        </row>
        <row r="81">
          <cell r="A81">
            <v>72</v>
          </cell>
          <cell r="B81" t="str">
            <v>DARTMOUTH</v>
          </cell>
          <cell r="C81">
            <v>1</v>
          </cell>
          <cell r="D81">
            <v>0</v>
          </cell>
        </row>
        <row r="82">
          <cell r="A82">
            <v>73</v>
          </cell>
          <cell r="B82" t="str">
            <v>DEDHAM</v>
          </cell>
          <cell r="C82">
            <v>1</v>
          </cell>
          <cell r="D82">
            <v>0</v>
          </cell>
        </row>
        <row r="83">
          <cell r="A83">
            <v>74</v>
          </cell>
          <cell r="B83" t="str">
            <v>DEERFIELD</v>
          </cell>
          <cell r="C83">
            <v>1</v>
          </cell>
          <cell r="D83">
            <v>0</v>
          </cell>
        </row>
        <row r="84">
          <cell r="A84">
            <v>75</v>
          </cell>
          <cell r="B84" t="str">
            <v>DENNIS</v>
          </cell>
          <cell r="C84">
            <v>0</v>
          </cell>
          <cell r="D84">
            <v>0</v>
          </cell>
        </row>
        <row r="85">
          <cell r="A85">
            <v>76</v>
          </cell>
          <cell r="B85" t="str">
            <v>DIGHTON</v>
          </cell>
          <cell r="C85">
            <v>0</v>
          </cell>
          <cell r="D85">
            <v>0</v>
          </cell>
        </row>
        <row r="86">
          <cell r="A86">
            <v>77</v>
          </cell>
          <cell r="B86" t="str">
            <v>DOUGLAS</v>
          </cell>
          <cell r="C86">
            <v>1</v>
          </cell>
          <cell r="D86">
            <v>0</v>
          </cell>
        </row>
        <row r="87">
          <cell r="A87">
            <v>78</v>
          </cell>
          <cell r="B87" t="str">
            <v>DOVER</v>
          </cell>
          <cell r="C87">
            <v>1</v>
          </cell>
          <cell r="D87">
            <v>0</v>
          </cell>
        </row>
        <row r="88">
          <cell r="A88">
            <v>79</v>
          </cell>
          <cell r="B88" t="str">
            <v>DRACUT</v>
          </cell>
          <cell r="C88">
            <v>1</v>
          </cell>
          <cell r="D88">
            <v>0</v>
          </cell>
        </row>
        <row r="89">
          <cell r="A89">
            <v>80</v>
          </cell>
          <cell r="B89" t="str">
            <v>DUDLEY</v>
          </cell>
          <cell r="C89">
            <v>0</v>
          </cell>
          <cell r="D89">
            <v>0</v>
          </cell>
        </row>
        <row r="90">
          <cell r="A90">
            <v>81</v>
          </cell>
          <cell r="B90" t="str">
            <v>DUNSTABLE</v>
          </cell>
          <cell r="C90">
            <v>0</v>
          </cell>
          <cell r="D90">
            <v>0</v>
          </cell>
        </row>
        <row r="91">
          <cell r="A91">
            <v>82</v>
          </cell>
          <cell r="B91" t="str">
            <v>DUXBURY</v>
          </cell>
          <cell r="C91">
            <v>1</v>
          </cell>
          <cell r="D91">
            <v>0</v>
          </cell>
        </row>
        <row r="92">
          <cell r="A92">
            <v>83</v>
          </cell>
          <cell r="B92" t="str">
            <v>EAST BRIDGEWATER</v>
          </cell>
          <cell r="C92">
            <v>1</v>
          </cell>
          <cell r="D92">
            <v>0</v>
          </cell>
        </row>
        <row r="93">
          <cell r="A93">
            <v>84</v>
          </cell>
          <cell r="B93" t="str">
            <v>EAST BROOKFIELD</v>
          </cell>
          <cell r="C93">
            <v>0</v>
          </cell>
          <cell r="D93">
            <v>0</v>
          </cell>
        </row>
        <row r="94">
          <cell r="A94">
            <v>85</v>
          </cell>
          <cell r="B94" t="str">
            <v>EASTHAM</v>
          </cell>
          <cell r="C94">
            <v>1</v>
          </cell>
          <cell r="D94">
            <v>0</v>
          </cell>
        </row>
        <row r="95">
          <cell r="A95">
            <v>86</v>
          </cell>
          <cell r="B95" t="str">
            <v>EASTHAMPTON</v>
          </cell>
          <cell r="C95">
            <v>1</v>
          </cell>
          <cell r="D95">
            <v>0</v>
          </cell>
        </row>
        <row r="96">
          <cell r="A96">
            <v>87</v>
          </cell>
          <cell r="B96" t="str">
            <v>EAST LONGMEADOW</v>
          </cell>
          <cell r="C96">
            <v>1</v>
          </cell>
          <cell r="D96">
            <v>0</v>
          </cell>
        </row>
        <row r="97">
          <cell r="A97">
            <v>88</v>
          </cell>
          <cell r="B97" t="str">
            <v>EASTON</v>
          </cell>
          <cell r="C97">
            <v>1</v>
          </cell>
          <cell r="D97">
            <v>0</v>
          </cell>
        </row>
        <row r="98">
          <cell r="A98">
            <v>89</v>
          </cell>
          <cell r="B98" t="str">
            <v>EDGARTOWN</v>
          </cell>
          <cell r="C98">
            <v>1</v>
          </cell>
          <cell r="D98">
            <v>0</v>
          </cell>
        </row>
        <row r="99">
          <cell r="A99">
            <v>90</v>
          </cell>
          <cell r="B99" t="str">
            <v>EGREMONT</v>
          </cell>
          <cell r="C99">
            <v>0</v>
          </cell>
          <cell r="D99">
            <v>0</v>
          </cell>
        </row>
        <row r="100">
          <cell r="A100">
            <v>91</v>
          </cell>
          <cell r="B100" t="str">
            <v>ERVING</v>
          </cell>
          <cell r="C100">
            <v>1</v>
          </cell>
          <cell r="D100">
            <v>0</v>
          </cell>
        </row>
        <row r="101">
          <cell r="A101">
            <v>92</v>
          </cell>
          <cell r="B101" t="str">
            <v>ESSEX</v>
          </cell>
          <cell r="C101">
            <v>0</v>
          </cell>
          <cell r="D101">
            <v>0</v>
          </cell>
        </row>
        <row r="102">
          <cell r="A102">
            <v>93</v>
          </cell>
          <cell r="B102" t="str">
            <v>EVERETT</v>
          </cell>
          <cell r="C102">
            <v>1</v>
          </cell>
          <cell r="D102">
            <v>1</v>
          </cell>
        </row>
        <row r="103">
          <cell r="A103">
            <v>94</v>
          </cell>
          <cell r="B103" t="str">
            <v>FAIRHAVEN</v>
          </cell>
          <cell r="C103">
            <v>1</v>
          </cell>
          <cell r="D103">
            <v>0</v>
          </cell>
        </row>
        <row r="104">
          <cell r="A104">
            <v>95</v>
          </cell>
          <cell r="B104" t="str">
            <v>FALL RIVER</v>
          </cell>
          <cell r="C104">
            <v>1</v>
          </cell>
          <cell r="D104">
            <v>0</v>
          </cell>
        </row>
        <row r="105">
          <cell r="A105">
            <v>96</v>
          </cell>
          <cell r="B105" t="str">
            <v>FALMOUTH</v>
          </cell>
          <cell r="C105">
            <v>1</v>
          </cell>
          <cell r="D105">
            <v>0</v>
          </cell>
        </row>
        <row r="106">
          <cell r="A106">
            <v>97</v>
          </cell>
          <cell r="B106" t="str">
            <v>FITCHBURG</v>
          </cell>
          <cell r="C106">
            <v>1</v>
          </cell>
          <cell r="D106">
            <v>0</v>
          </cell>
        </row>
        <row r="107">
          <cell r="A107">
            <v>98</v>
          </cell>
          <cell r="B107" t="str">
            <v>FLORIDA</v>
          </cell>
          <cell r="C107">
            <v>1</v>
          </cell>
          <cell r="D107">
            <v>0</v>
          </cell>
        </row>
        <row r="108">
          <cell r="A108">
            <v>99</v>
          </cell>
          <cell r="B108" t="str">
            <v>FOXBOROUGH</v>
          </cell>
          <cell r="C108">
            <v>1</v>
          </cell>
          <cell r="D108">
            <v>0</v>
          </cell>
        </row>
        <row r="109">
          <cell r="A109">
            <v>100</v>
          </cell>
          <cell r="B109" t="str">
            <v>FRAMINGHAM</v>
          </cell>
          <cell r="C109">
            <v>1</v>
          </cell>
          <cell r="D109">
            <v>1</v>
          </cell>
        </row>
        <row r="110">
          <cell r="A110">
            <v>101</v>
          </cell>
          <cell r="B110" t="str">
            <v>FRANKLIN</v>
          </cell>
          <cell r="C110">
            <v>1</v>
          </cell>
          <cell r="D110">
            <v>0</v>
          </cell>
        </row>
        <row r="111">
          <cell r="A111">
            <v>102</v>
          </cell>
          <cell r="B111" t="str">
            <v>FREETOWN</v>
          </cell>
          <cell r="C111">
            <v>0</v>
          </cell>
          <cell r="D111">
            <v>0</v>
          </cell>
        </row>
        <row r="112">
          <cell r="A112">
            <v>103</v>
          </cell>
          <cell r="B112" t="str">
            <v>GARDNER</v>
          </cell>
          <cell r="C112">
            <v>1</v>
          </cell>
          <cell r="D112">
            <v>0</v>
          </cell>
        </row>
        <row r="113">
          <cell r="A113">
            <v>104</v>
          </cell>
          <cell r="B113" t="str">
            <v>AQUINNAH</v>
          </cell>
          <cell r="C113">
            <v>0</v>
          </cell>
          <cell r="D113">
            <v>0</v>
          </cell>
        </row>
        <row r="114">
          <cell r="A114">
            <v>105</v>
          </cell>
          <cell r="B114" t="str">
            <v>GEORGETOWN</v>
          </cell>
          <cell r="C114">
            <v>1</v>
          </cell>
          <cell r="D114">
            <v>0</v>
          </cell>
        </row>
        <row r="115">
          <cell r="A115">
            <v>106</v>
          </cell>
          <cell r="B115" t="str">
            <v>GILL</v>
          </cell>
          <cell r="C115">
            <v>0</v>
          </cell>
          <cell r="D115">
            <v>0</v>
          </cell>
        </row>
        <row r="116">
          <cell r="A116">
            <v>107</v>
          </cell>
          <cell r="B116" t="str">
            <v>GLOUCESTER</v>
          </cell>
          <cell r="C116">
            <v>1</v>
          </cell>
          <cell r="D116">
            <v>0</v>
          </cell>
        </row>
        <row r="117">
          <cell r="A117">
            <v>108</v>
          </cell>
          <cell r="B117" t="str">
            <v>GOSHEN</v>
          </cell>
          <cell r="C117">
            <v>0</v>
          </cell>
          <cell r="D117">
            <v>0</v>
          </cell>
        </row>
        <row r="118">
          <cell r="A118">
            <v>109</v>
          </cell>
          <cell r="B118" t="str">
            <v>GOSNOLD</v>
          </cell>
          <cell r="C118">
            <v>0</v>
          </cell>
          <cell r="D118">
            <v>0</v>
          </cell>
        </row>
        <row r="119">
          <cell r="A119">
            <v>110</v>
          </cell>
          <cell r="B119" t="str">
            <v>GRAFTON</v>
          </cell>
          <cell r="C119">
            <v>1</v>
          </cell>
          <cell r="D119">
            <v>0</v>
          </cell>
        </row>
        <row r="120">
          <cell r="A120">
            <v>111</v>
          </cell>
          <cell r="B120" t="str">
            <v>GRANBY</v>
          </cell>
          <cell r="C120">
            <v>1</v>
          </cell>
          <cell r="D120">
            <v>0</v>
          </cell>
        </row>
        <row r="121">
          <cell r="A121">
            <v>112</v>
          </cell>
          <cell r="B121" t="str">
            <v>GRANVILLE</v>
          </cell>
          <cell r="C121">
            <v>0</v>
          </cell>
          <cell r="D121">
            <v>0</v>
          </cell>
        </row>
        <row r="122">
          <cell r="A122">
            <v>113</v>
          </cell>
          <cell r="B122" t="str">
            <v>GREAT BARRINGTON</v>
          </cell>
          <cell r="C122">
            <v>0</v>
          </cell>
          <cell r="D122">
            <v>0</v>
          </cell>
        </row>
        <row r="123">
          <cell r="A123">
            <v>114</v>
          </cell>
          <cell r="B123" t="str">
            <v>GREENFIELD</v>
          </cell>
          <cell r="C123">
            <v>1</v>
          </cell>
          <cell r="D123">
            <v>0</v>
          </cell>
        </row>
        <row r="124">
          <cell r="A124">
            <v>115</v>
          </cell>
          <cell r="B124" t="str">
            <v>GROTON</v>
          </cell>
          <cell r="C124">
            <v>0</v>
          </cell>
          <cell r="D124">
            <v>0</v>
          </cell>
        </row>
        <row r="125">
          <cell r="A125">
            <v>116</v>
          </cell>
          <cell r="B125" t="str">
            <v>GROVELAND</v>
          </cell>
          <cell r="C125">
            <v>0</v>
          </cell>
          <cell r="D125">
            <v>0</v>
          </cell>
        </row>
        <row r="126">
          <cell r="A126">
            <v>117</v>
          </cell>
          <cell r="B126" t="str">
            <v>HADLEY</v>
          </cell>
          <cell r="C126">
            <v>1</v>
          </cell>
          <cell r="D126">
            <v>0</v>
          </cell>
        </row>
        <row r="127">
          <cell r="A127">
            <v>118</v>
          </cell>
          <cell r="B127" t="str">
            <v>HALIFAX</v>
          </cell>
          <cell r="C127">
            <v>1</v>
          </cell>
          <cell r="D127">
            <v>0</v>
          </cell>
        </row>
        <row r="128">
          <cell r="A128">
            <v>119</v>
          </cell>
          <cell r="B128" t="str">
            <v>HAMILTON</v>
          </cell>
          <cell r="C128">
            <v>0</v>
          </cell>
          <cell r="D128">
            <v>0</v>
          </cell>
        </row>
        <row r="129">
          <cell r="A129">
            <v>120</v>
          </cell>
          <cell r="B129" t="str">
            <v>HAMPDEN</v>
          </cell>
          <cell r="C129">
            <v>0</v>
          </cell>
          <cell r="D129">
            <v>0</v>
          </cell>
        </row>
        <row r="130">
          <cell r="A130">
            <v>121</v>
          </cell>
          <cell r="B130" t="str">
            <v>HANCOCK</v>
          </cell>
          <cell r="C130">
            <v>1</v>
          </cell>
          <cell r="D130">
            <v>0</v>
          </cell>
        </row>
        <row r="131">
          <cell r="A131">
            <v>122</v>
          </cell>
          <cell r="B131" t="str">
            <v>HANOVER</v>
          </cell>
          <cell r="C131">
            <v>1</v>
          </cell>
          <cell r="D131">
            <v>0</v>
          </cell>
        </row>
        <row r="132">
          <cell r="A132">
            <v>123</v>
          </cell>
          <cell r="B132" t="str">
            <v>HANSON</v>
          </cell>
          <cell r="C132">
            <v>0</v>
          </cell>
          <cell r="D132">
            <v>0</v>
          </cell>
        </row>
        <row r="133">
          <cell r="A133">
            <v>124</v>
          </cell>
          <cell r="B133" t="str">
            <v>HARDWICK</v>
          </cell>
          <cell r="C133">
            <v>0</v>
          </cell>
          <cell r="D133">
            <v>0</v>
          </cell>
        </row>
        <row r="134">
          <cell r="A134">
            <v>125</v>
          </cell>
          <cell r="B134" t="str">
            <v>HARVARD</v>
          </cell>
          <cell r="C134">
            <v>1</v>
          </cell>
          <cell r="D134">
            <v>0</v>
          </cell>
        </row>
        <row r="135">
          <cell r="A135">
            <v>126</v>
          </cell>
          <cell r="B135" t="str">
            <v>HARWICH</v>
          </cell>
          <cell r="C135">
            <v>0</v>
          </cell>
          <cell r="D135">
            <v>0</v>
          </cell>
        </row>
        <row r="136">
          <cell r="A136">
            <v>127</v>
          </cell>
          <cell r="B136" t="str">
            <v>HATFIELD</v>
          </cell>
          <cell r="C136">
            <v>1</v>
          </cell>
          <cell r="D136">
            <v>0</v>
          </cell>
        </row>
        <row r="137">
          <cell r="A137">
            <v>128</v>
          </cell>
          <cell r="B137" t="str">
            <v>HAVERHILL</v>
          </cell>
          <cell r="C137">
            <v>1</v>
          </cell>
          <cell r="D137">
            <v>0</v>
          </cell>
        </row>
        <row r="138">
          <cell r="A138">
            <v>129</v>
          </cell>
          <cell r="B138" t="str">
            <v>HAWLEY</v>
          </cell>
          <cell r="C138">
            <v>0</v>
          </cell>
          <cell r="D138">
            <v>0</v>
          </cell>
        </row>
        <row r="139">
          <cell r="A139">
            <v>130</v>
          </cell>
          <cell r="B139" t="str">
            <v>HEATH</v>
          </cell>
          <cell r="C139">
            <v>0</v>
          </cell>
          <cell r="D139">
            <v>0</v>
          </cell>
        </row>
        <row r="140">
          <cell r="A140">
            <v>131</v>
          </cell>
          <cell r="B140" t="str">
            <v>HINGHAM</v>
          </cell>
          <cell r="C140">
            <v>1</v>
          </cell>
          <cell r="D140">
            <v>0</v>
          </cell>
        </row>
        <row r="141">
          <cell r="A141">
            <v>132</v>
          </cell>
          <cell r="B141" t="str">
            <v>HINSDALE</v>
          </cell>
          <cell r="C141">
            <v>0</v>
          </cell>
          <cell r="D141">
            <v>0</v>
          </cell>
        </row>
        <row r="142">
          <cell r="A142">
            <v>133</v>
          </cell>
          <cell r="B142" t="str">
            <v>HOLBROOK</v>
          </cell>
          <cell r="C142">
            <v>1</v>
          </cell>
          <cell r="D142">
            <v>1</v>
          </cell>
        </row>
        <row r="143">
          <cell r="A143">
            <v>134</v>
          </cell>
          <cell r="B143" t="str">
            <v>HOLDEN</v>
          </cell>
          <cell r="C143">
            <v>0</v>
          </cell>
          <cell r="D143">
            <v>1</v>
          </cell>
        </row>
        <row r="144">
          <cell r="A144">
            <v>135</v>
          </cell>
          <cell r="B144" t="str">
            <v>HOLLAND</v>
          </cell>
          <cell r="C144">
            <v>1</v>
          </cell>
          <cell r="D144">
            <v>0</v>
          </cell>
        </row>
        <row r="145">
          <cell r="A145">
            <v>136</v>
          </cell>
          <cell r="B145" t="str">
            <v>HOLLISTON</v>
          </cell>
          <cell r="C145">
            <v>1</v>
          </cell>
          <cell r="D145">
            <v>0</v>
          </cell>
        </row>
        <row r="146">
          <cell r="A146">
            <v>137</v>
          </cell>
          <cell r="B146" t="str">
            <v>HOLYOKE</v>
          </cell>
          <cell r="C146">
            <v>1</v>
          </cell>
          <cell r="D146">
            <v>0</v>
          </cell>
        </row>
        <row r="147">
          <cell r="A147">
            <v>138</v>
          </cell>
          <cell r="B147" t="str">
            <v>HOPEDALE</v>
          </cell>
          <cell r="C147">
            <v>1</v>
          </cell>
          <cell r="D147">
            <v>0</v>
          </cell>
        </row>
        <row r="148">
          <cell r="A148">
            <v>139</v>
          </cell>
          <cell r="B148" t="str">
            <v>HOPKINTON</v>
          </cell>
          <cell r="C148">
            <v>1</v>
          </cell>
          <cell r="D148">
            <v>0</v>
          </cell>
        </row>
        <row r="149">
          <cell r="A149">
            <v>140</v>
          </cell>
          <cell r="B149" t="str">
            <v>HUBBARDSTON</v>
          </cell>
          <cell r="C149">
            <v>0</v>
          </cell>
          <cell r="D149">
            <v>0</v>
          </cell>
        </row>
        <row r="150">
          <cell r="A150">
            <v>141</v>
          </cell>
          <cell r="B150" t="str">
            <v>HUDSON</v>
          </cell>
          <cell r="C150">
            <v>1</v>
          </cell>
          <cell r="D150">
            <v>0</v>
          </cell>
        </row>
        <row r="151">
          <cell r="A151">
            <v>142</v>
          </cell>
          <cell r="B151" t="str">
            <v>HULL</v>
          </cell>
          <cell r="C151">
            <v>1</v>
          </cell>
          <cell r="D151">
            <v>0</v>
          </cell>
        </row>
        <row r="152">
          <cell r="A152">
            <v>143</v>
          </cell>
          <cell r="B152" t="str">
            <v>HUNTINGTON</v>
          </cell>
          <cell r="C152">
            <v>0</v>
          </cell>
          <cell r="D152">
            <v>0</v>
          </cell>
        </row>
        <row r="153">
          <cell r="A153">
            <v>144</v>
          </cell>
          <cell r="B153" t="str">
            <v>IPSWICH</v>
          </cell>
          <cell r="C153">
            <v>1</v>
          </cell>
          <cell r="D153">
            <v>0</v>
          </cell>
        </row>
        <row r="154">
          <cell r="A154">
            <v>145</v>
          </cell>
          <cell r="B154" t="str">
            <v>KINGSTON</v>
          </cell>
          <cell r="C154">
            <v>1</v>
          </cell>
          <cell r="D154">
            <v>0</v>
          </cell>
        </row>
        <row r="155">
          <cell r="A155">
            <v>146</v>
          </cell>
          <cell r="B155" t="str">
            <v>LAKEVILLE</v>
          </cell>
          <cell r="C155">
            <v>0</v>
          </cell>
          <cell r="D155">
            <v>0</v>
          </cell>
        </row>
        <row r="156">
          <cell r="A156">
            <v>147</v>
          </cell>
          <cell r="B156" t="str">
            <v>LANCASTER</v>
          </cell>
          <cell r="C156">
            <v>0</v>
          </cell>
          <cell r="D156">
            <v>1</v>
          </cell>
        </row>
        <row r="157">
          <cell r="A157">
            <v>148</v>
          </cell>
          <cell r="B157" t="str">
            <v>LANESBOROUGH</v>
          </cell>
          <cell r="C157">
            <v>1</v>
          </cell>
          <cell r="D157">
            <v>0</v>
          </cell>
        </row>
        <row r="158">
          <cell r="A158">
            <v>149</v>
          </cell>
          <cell r="B158" t="str">
            <v>LAWRENCE</v>
          </cell>
          <cell r="C158">
            <v>1</v>
          </cell>
          <cell r="D158">
            <v>0</v>
          </cell>
        </row>
        <row r="159">
          <cell r="A159">
            <v>150</v>
          </cell>
          <cell r="B159" t="str">
            <v>LEE</v>
          </cell>
          <cell r="C159">
            <v>1</v>
          </cell>
          <cell r="D159">
            <v>0</v>
          </cell>
        </row>
        <row r="160">
          <cell r="A160">
            <v>151</v>
          </cell>
          <cell r="B160" t="str">
            <v>LEICESTER</v>
          </cell>
          <cell r="C160">
            <v>1</v>
          </cell>
          <cell r="D160">
            <v>0</v>
          </cell>
        </row>
        <row r="161">
          <cell r="A161">
            <v>152</v>
          </cell>
          <cell r="B161" t="str">
            <v>LENOX</v>
          </cell>
          <cell r="C161">
            <v>1</v>
          </cell>
          <cell r="D161">
            <v>0</v>
          </cell>
        </row>
        <row r="162">
          <cell r="A162">
            <v>153</v>
          </cell>
          <cell r="B162" t="str">
            <v>LEOMINSTER</v>
          </cell>
          <cell r="C162">
            <v>1</v>
          </cell>
          <cell r="D162">
            <v>0</v>
          </cell>
        </row>
        <row r="163">
          <cell r="A163">
            <v>154</v>
          </cell>
          <cell r="B163" t="str">
            <v>LEVERETT</v>
          </cell>
          <cell r="C163">
            <v>1</v>
          </cell>
          <cell r="D163">
            <v>0</v>
          </cell>
        </row>
        <row r="164">
          <cell r="A164">
            <v>155</v>
          </cell>
          <cell r="B164" t="str">
            <v>LEXINGTON</v>
          </cell>
          <cell r="C164">
            <v>1</v>
          </cell>
          <cell r="D164">
            <v>0</v>
          </cell>
        </row>
        <row r="165">
          <cell r="A165">
            <v>156</v>
          </cell>
          <cell r="B165" t="str">
            <v>LEYDEN</v>
          </cell>
          <cell r="C165">
            <v>0</v>
          </cell>
          <cell r="D165">
            <v>0</v>
          </cell>
        </row>
        <row r="166">
          <cell r="A166">
            <v>157</v>
          </cell>
          <cell r="B166" t="str">
            <v>LINCOLN</v>
          </cell>
          <cell r="C166">
            <v>1</v>
          </cell>
          <cell r="D166">
            <v>0</v>
          </cell>
        </row>
        <row r="167">
          <cell r="A167">
            <v>158</v>
          </cell>
          <cell r="B167" t="str">
            <v>LITTLETON</v>
          </cell>
          <cell r="C167">
            <v>1</v>
          </cell>
          <cell r="D167">
            <v>0</v>
          </cell>
        </row>
        <row r="168">
          <cell r="A168">
            <v>159</v>
          </cell>
          <cell r="B168" t="str">
            <v>LONGMEADOW</v>
          </cell>
          <cell r="C168">
            <v>1</v>
          </cell>
          <cell r="D168">
            <v>0</v>
          </cell>
        </row>
        <row r="169">
          <cell r="A169">
            <v>160</v>
          </cell>
          <cell r="B169" t="str">
            <v>LOWELL</v>
          </cell>
          <cell r="C169">
            <v>1</v>
          </cell>
          <cell r="D169">
            <v>0</v>
          </cell>
        </row>
        <row r="170">
          <cell r="A170">
            <v>161</v>
          </cell>
          <cell r="B170" t="str">
            <v>LUDLOW</v>
          </cell>
          <cell r="C170">
            <v>1</v>
          </cell>
          <cell r="D170">
            <v>0</v>
          </cell>
        </row>
        <row r="171">
          <cell r="A171">
            <v>162</v>
          </cell>
          <cell r="B171" t="str">
            <v>LUNENBURG</v>
          </cell>
          <cell r="C171">
            <v>1</v>
          </cell>
          <cell r="D171">
            <v>0</v>
          </cell>
        </row>
        <row r="172">
          <cell r="A172">
            <v>163</v>
          </cell>
          <cell r="B172" t="str">
            <v>LYNN</v>
          </cell>
          <cell r="C172">
            <v>1</v>
          </cell>
          <cell r="D172">
            <v>1</v>
          </cell>
        </row>
        <row r="173">
          <cell r="A173">
            <v>164</v>
          </cell>
          <cell r="B173" t="str">
            <v>LYNNFIELD</v>
          </cell>
          <cell r="C173">
            <v>1</v>
          </cell>
          <cell r="D173">
            <v>0</v>
          </cell>
        </row>
        <row r="174">
          <cell r="A174">
            <v>165</v>
          </cell>
          <cell r="B174" t="str">
            <v>MALDEN</v>
          </cell>
          <cell r="C174">
            <v>1</v>
          </cell>
          <cell r="D174">
            <v>0</v>
          </cell>
        </row>
        <row r="175">
          <cell r="A175">
            <v>166</v>
          </cell>
          <cell r="B175" t="str">
            <v>MANCHESTER</v>
          </cell>
          <cell r="C175">
            <v>0</v>
          </cell>
          <cell r="D175">
            <v>0</v>
          </cell>
        </row>
        <row r="176">
          <cell r="A176">
            <v>167</v>
          </cell>
          <cell r="B176" t="str">
            <v>MANSFIELD</v>
          </cell>
          <cell r="C176">
            <v>1</v>
          </cell>
          <cell r="D176">
            <v>0</v>
          </cell>
        </row>
        <row r="177">
          <cell r="A177">
            <v>168</v>
          </cell>
          <cell r="B177" t="str">
            <v>MARBLEHEAD</v>
          </cell>
          <cell r="C177">
            <v>1</v>
          </cell>
          <cell r="D177">
            <v>0</v>
          </cell>
        </row>
        <row r="178">
          <cell r="A178">
            <v>169</v>
          </cell>
          <cell r="B178" t="str">
            <v>MARION</v>
          </cell>
          <cell r="C178">
            <v>1</v>
          </cell>
          <cell r="D178">
            <v>0</v>
          </cell>
        </row>
        <row r="179">
          <cell r="A179">
            <v>170</v>
          </cell>
          <cell r="B179" t="str">
            <v>MARLBOROUGH</v>
          </cell>
          <cell r="C179">
            <v>1</v>
          </cell>
          <cell r="D179">
            <v>1</v>
          </cell>
        </row>
        <row r="180">
          <cell r="A180">
            <v>171</v>
          </cell>
          <cell r="B180" t="str">
            <v>MARSHFIELD</v>
          </cell>
          <cell r="C180">
            <v>1</v>
          </cell>
          <cell r="D180">
            <v>0</v>
          </cell>
        </row>
        <row r="181">
          <cell r="A181">
            <v>172</v>
          </cell>
          <cell r="B181" t="str">
            <v>MASHPEE</v>
          </cell>
          <cell r="C181">
            <v>1</v>
          </cell>
          <cell r="D181">
            <v>0</v>
          </cell>
        </row>
        <row r="182">
          <cell r="A182">
            <v>173</v>
          </cell>
          <cell r="B182" t="str">
            <v>MATTAPOISETT</v>
          </cell>
          <cell r="C182">
            <v>1</v>
          </cell>
          <cell r="D182">
            <v>0</v>
          </cell>
        </row>
        <row r="183">
          <cell r="A183">
            <v>174</v>
          </cell>
          <cell r="B183" t="str">
            <v>MAYNARD</v>
          </cell>
          <cell r="C183">
            <v>1</v>
          </cell>
          <cell r="D183">
            <v>1</v>
          </cell>
        </row>
        <row r="184">
          <cell r="A184">
            <v>175</v>
          </cell>
          <cell r="B184" t="str">
            <v>MEDFIELD</v>
          </cell>
          <cell r="C184">
            <v>1</v>
          </cell>
          <cell r="D184">
            <v>0</v>
          </cell>
        </row>
        <row r="185">
          <cell r="A185">
            <v>176</v>
          </cell>
          <cell r="B185" t="str">
            <v>MEDFORD</v>
          </cell>
          <cell r="C185">
            <v>1</v>
          </cell>
          <cell r="D185">
            <v>0</v>
          </cell>
        </row>
        <row r="186">
          <cell r="A186">
            <v>177</v>
          </cell>
          <cell r="B186" t="str">
            <v>MEDWAY</v>
          </cell>
          <cell r="C186">
            <v>1</v>
          </cell>
          <cell r="D186">
            <v>0</v>
          </cell>
        </row>
        <row r="187">
          <cell r="A187">
            <v>178</v>
          </cell>
          <cell r="B187" t="str">
            <v>MELROSE</v>
          </cell>
          <cell r="C187">
            <v>1</v>
          </cell>
          <cell r="D187">
            <v>0</v>
          </cell>
        </row>
        <row r="188">
          <cell r="A188">
            <v>179</v>
          </cell>
          <cell r="B188" t="str">
            <v>MENDON</v>
          </cell>
          <cell r="C188">
            <v>0</v>
          </cell>
          <cell r="D188">
            <v>0</v>
          </cell>
        </row>
        <row r="189">
          <cell r="A189">
            <v>180</v>
          </cell>
          <cell r="B189" t="str">
            <v>MERRIMAC</v>
          </cell>
          <cell r="C189">
            <v>0</v>
          </cell>
          <cell r="D189">
            <v>0</v>
          </cell>
        </row>
        <row r="190">
          <cell r="A190">
            <v>181</v>
          </cell>
          <cell r="B190" t="str">
            <v>METHUEN</v>
          </cell>
          <cell r="C190">
            <v>1</v>
          </cell>
          <cell r="D190">
            <v>1</v>
          </cell>
        </row>
        <row r="191">
          <cell r="A191">
            <v>182</v>
          </cell>
          <cell r="B191" t="str">
            <v>MIDDLEBOROUGH</v>
          </cell>
          <cell r="C191">
            <v>1</v>
          </cell>
          <cell r="D191">
            <v>0</v>
          </cell>
        </row>
        <row r="192">
          <cell r="A192">
            <v>183</v>
          </cell>
          <cell r="B192" t="str">
            <v>MIDDLEFIELD</v>
          </cell>
          <cell r="C192">
            <v>0</v>
          </cell>
          <cell r="D192">
            <v>0</v>
          </cell>
        </row>
        <row r="193">
          <cell r="A193">
            <v>184</v>
          </cell>
          <cell r="B193" t="str">
            <v>MIDDLETON</v>
          </cell>
          <cell r="C193">
            <v>1</v>
          </cell>
          <cell r="D193">
            <v>0</v>
          </cell>
        </row>
        <row r="194">
          <cell r="A194">
            <v>185</v>
          </cell>
          <cell r="B194" t="str">
            <v>MILFORD</v>
          </cell>
          <cell r="C194">
            <v>1</v>
          </cell>
          <cell r="D194">
            <v>0</v>
          </cell>
        </row>
        <row r="195">
          <cell r="A195">
            <v>186</v>
          </cell>
          <cell r="B195" t="str">
            <v>MILLBURY</v>
          </cell>
          <cell r="C195">
            <v>1</v>
          </cell>
          <cell r="D195">
            <v>0</v>
          </cell>
        </row>
        <row r="196">
          <cell r="A196">
            <v>187</v>
          </cell>
          <cell r="B196" t="str">
            <v>MILLIS</v>
          </cell>
          <cell r="C196">
            <v>1</v>
          </cell>
          <cell r="D196">
            <v>0</v>
          </cell>
        </row>
        <row r="197">
          <cell r="A197">
            <v>188</v>
          </cell>
          <cell r="B197" t="str">
            <v>MILLVILLE</v>
          </cell>
          <cell r="C197">
            <v>0</v>
          </cell>
          <cell r="D197">
            <v>1</v>
          </cell>
        </row>
        <row r="198">
          <cell r="A198">
            <v>189</v>
          </cell>
          <cell r="B198" t="str">
            <v>MILTON</v>
          </cell>
          <cell r="C198">
            <v>1</v>
          </cell>
          <cell r="D198">
            <v>0</v>
          </cell>
        </row>
        <row r="199">
          <cell r="A199">
            <v>190</v>
          </cell>
          <cell r="B199" t="str">
            <v>MONROE</v>
          </cell>
          <cell r="C199">
            <v>0</v>
          </cell>
          <cell r="D199">
            <v>0</v>
          </cell>
        </row>
        <row r="200">
          <cell r="A200">
            <v>191</v>
          </cell>
          <cell r="B200" t="str">
            <v>MONSON</v>
          </cell>
          <cell r="C200">
            <v>1</v>
          </cell>
          <cell r="D200">
            <v>0</v>
          </cell>
        </row>
        <row r="201">
          <cell r="A201">
            <v>192</v>
          </cell>
          <cell r="B201" t="str">
            <v>MONTAGUE</v>
          </cell>
          <cell r="C201">
            <v>0</v>
          </cell>
          <cell r="D201">
            <v>0</v>
          </cell>
        </row>
        <row r="202">
          <cell r="A202">
            <v>193</v>
          </cell>
          <cell r="B202" t="str">
            <v>MONTEREY</v>
          </cell>
          <cell r="C202">
            <v>0</v>
          </cell>
          <cell r="D202">
            <v>0</v>
          </cell>
        </row>
        <row r="203">
          <cell r="A203">
            <v>194</v>
          </cell>
          <cell r="B203" t="str">
            <v>MONTGOMERY</v>
          </cell>
          <cell r="C203">
            <v>0</v>
          </cell>
          <cell r="D203">
            <v>0</v>
          </cell>
        </row>
        <row r="204">
          <cell r="A204">
            <v>195</v>
          </cell>
          <cell r="B204" t="str">
            <v>MOUNT WASHINGTON</v>
          </cell>
          <cell r="C204">
            <v>0</v>
          </cell>
          <cell r="D204">
            <v>0</v>
          </cell>
        </row>
        <row r="205">
          <cell r="A205">
            <v>196</v>
          </cell>
          <cell r="B205" t="str">
            <v>NAHANT</v>
          </cell>
          <cell r="C205">
            <v>1</v>
          </cell>
          <cell r="D205">
            <v>0</v>
          </cell>
        </row>
        <row r="206">
          <cell r="A206">
            <v>197</v>
          </cell>
          <cell r="B206" t="str">
            <v>NANTUCKET</v>
          </cell>
          <cell r="C206">
            <v>1</v>
          </cell>
          <cell r="D206">
            <v>0</v>
          </cell>
        </row>
        <row r="207">
          <cell r="A207">
            <v>198</v>
          </cell>
          <cell r="B207" t="str">
            <v>NATICK</v>
          </cell>
          <cell r="C207">
            <v>1</v>
          </cell>
          <cell r="D207">
            <v>0</v>
          </cell>
        </row>
        <row r="208">
          <cell r="A208">
            <v>199</v>
          </cell>
          <cell r="B208" t="str">
            <v>NEEDHAM</v>
          </cell>
          <cell r="C208">
            <v>1</v>
          </cell>
          <cell r="D208">
            <v>0</v>
          </cell>
        </row>
        <row r="209">
          <cell r="A209">
            <v>200</v>
          </cell>
          <cell r="B209" t="str">
            <v>NEW ASHFORD</v>
          </cell>
          <cell r="C209">
            <v>0</v>
          </cell>
          <cell r="D209">
            <v>0</v>
          </cell>
        </row>
        <row r="210">
          <cell r="A210">
            <v>201</v>
          </cell>
          <cell r="B210" t="str">
            <v>NEW BEDFORD</v>
          </cell>
          <cell r="C210">
            <v>1</v>
          </cell>
          <cell r="D210">
            <v>0</v>
          </cell>
        </row>
        <row r="211">
          <cell r="A211">
            <v>202</v>
          </cell>
          <cell r="B211" t="str">
            <v>NEW BRAINTREE</v>
          </cell>
          <cell r="C211">
            <v>0</v>
          </cell>
          <cell r="D211">
            <v>0</v>
          </cell>
        </row>
        <row r="212">
          <cell r="A212">
            <v>203</v>
          </cell>
          <cell r="B212" t="str">
            <v>NEWBURY</v>
          </cell>
          <cell r="C212">
            <v>0</v>
          </cell>
          <cell r="D212">
            <v>0</v>
          </cell>
        </row>
        <row r="213">
          <cell r="A213">
            <v>204</v>
          </cell>
          <cell r="B213" t="str">
            <v>NEWBURYPORT</v>
          </cell>
          <cell r="C213">
            <v>1</v>
          </cell>
          <cell r="D213">
            <v>0</v>
          </cell>
        </row>
        <row r="214">
          <cell r="A214">
            <v>205</v>
          </cell>
          <cell r="B214" t="str">
            <v>NEW MARLBOROUGH</v>
          </cell>
          <cell r="C214">
            <v>0</v>
          </cell>
          <cell r="D214">
            <v>0</v>
          </cell>
        </row>
        <row r="215">
          <cell r="A215">
            <v>206</v>
          </cell>
          <cell r="B215" t="str">
            <v>NEW SALEM</v>
          </cell>
          <cell r="C215">
            <v>0</v>
          </cell>
          <cell r="D215">
            <v>0</v>
          </cell>
        </row>
        <row r="216">
          <cell r="A216">
            <v>207</v>
          </cell>
          <cell r="B216" t="str">
            <v>NEWTON</v>
          </cell>
          <cell r="C216">
            <v>1</v>
          </cell>
          <cell r="D216">
            <v>1</v>
          </cell>
        </row>
        <row r="217">
          <cell r="A217">
            <v>208</v>
          </cell>
          <cell r="B217" t="str">
            <v>NORFOLK</v>
          </cell>
          <cell r="C217">
            <v>1</v>
          </cell>
          <cell r="D217">
            <v>0</v>
          </cell>
        </row>
        <row r="218">
          <cell r="A218">
            <v>209</v>
          </cell>
          <cell r="B218" t="str">
            <v>NORTH ADAMS</v>
          </cell>
          <cell r="C218">
            <v>1</v>
          </cell>
          <cell r="D218">
            <v>0</v>
          </cell>
        </row>
        <row r="219">
          <cell r="A219">
            <v>210</v>
          </cell>
          <cell r="B219" t="str">
            <v>NORTHAMPTON</v>
          </cell>
          <cell r="C219">
            <v>1</v>
          </cell>
          <cell r="D219">
            <v>0</v>
          </cell>
        </row>
        <row r="220">
          <cell r="A220">
            <v>211</v>
          </cell>
          <cell r="B220" t="str">
            <v>NORTH ANDOVER</v>
          </cell>
          <cell r="C220">
            <v>1</v>
          </cell>
          <cell r="D220">
            <v>0</v>
          </cell>
        </row>
        <row r="221">
          <cell r="A221">
            <v>212</v>
          </cell>
          <cell r="B221" t="str">
            <v>NORTH ATTLEBOROUGH</v>
          </cell>
          <cell r="C221">
            <v>1</v>
          </cell>
          <cell r="D221">
            <v>0</v>
          </cell>
        </row>
        <row r="222">
          <cell r="A222">
            <v>213</v>
          </cell>
          <cell r="B222" t="str">
            <v>NORTHBOROUGH</v>
          </cell>
          <cell r="C222">
            <v>1</v>
          </cell>
          <cell r="D222">
            <v>0</v>
          </cell>
        </row>
        <row r="223">
          <cell r="A223">
            <v>214</v>
          </cell>
          <cell r="B223" t="str">
            <v>NORTHBRIDGE</v>
          </cell>
          <cell r="C223">
            <v>1</v>
          </cell>
          <cell r="D223">
            <v>0</v>
          </cell>
        </row>
        <row r="224">
          <cell r="A224">
            <v>215</v>
          </cell>
          <cell r="B224" t="str">
            <v>NORTH BROOKFIELD</v>
          </cell>
          <cell r="C224">
            <v>1</v>
          </cell>
          <cell r="D224">
            <v>0</v>
          </cell>
        </row>
        <row r="225">
          <cell r="A225">
            <v>216</v>
          </cell>
          <cell r="B225" t="str">
            <v>NORTHFIELD</v>
          </cell>
          <cell r="C225">
            <v>0</v>
          </cell>
          <cell r="D225">
            <v>0</v>
          </cell>
        </row>
        <row r="226">
          <cell r="A226">
            <v>217</v>
          </cell>
          <cell r="B226" t="str">
            <v>NORTH READING</v>
          </cell>
          <cell r="C226">
            <v>1</v>
          </cell>
          <cell r="D226">
            <v>0</v>
          </cell>
        </row>
        <row r="227">
          <cell r="A227">
            <v>218</v>
          </cell>
          <cell r="B227" t="str">
            <v>NORTON</v>
          </cell>
          <cell r="C227">
            <v>1</v>
          </cell>
          <cell r="D227">
            <v>0</v>
          </cell>
        </row>
        <row r="228">
          <cell r="A228">
            <v>219</v>
          </cell>
          <cell r="B228" t="str">
            <v>NORWELL</v>
          </cell>
          <cell r="C228">
            <v>1</v>
          </cell>
          <cell r="D228">
            <v>0</v>
          </cell>
        </row>
        <row r="229">
          <cell r="A229">
            <v>220</v>
          </cell>
          <cell r="B229" t="str">
            <v>NORWOOD</v>
          </cell>
          <cell r="C229">
            <v>1</v>
          </cell>
          <cell r="D229">
            <v>0</v>
          </cell>
        </row>
        <row r="230">
          <cell r="A230">
            <v>221</v>
          </cell>
          <cell r="B230" t="str">
            <v>OAK BLUFFS</v>
          </cell>
          <cell r="C230">
            <v>1</v>
          </cell>
          <cell r="D230">
            <v>0</v>
          </cell>
        </row>
        <row r="231">
          <cell r="A231">
            <v>222</v>
          </cell>
          <cell r="B231" t="str">
            <v>OAKHAM</v>
          </cell>
          <cell r="C231">
            <v>0</v>
          </cell>
          <cell r="D231">
            <v>0</v>
          </cell>
        </row>
        <row r="232">
          <cell r="A232">
            <v>223</v>
          </cell>
          <cell r="B232" t="str">
            <v>ORANGE</v>
          </cell>
          <cell r="C232">
            <v>1</v>
          </cell>
          <cell r="D232">
            <v>0</v>
          </cell>
        </row>
        <row r="233">
          <cell r="A233">
            <v>224</v>
          </cell>
          <cell r="B233" t="str">
            <v>ORLEANS</v>
          </cell>
          <cell r="C233">
            <v>1</v>
          </cell>
          <cell r="D233">
            <v>0</v>
          </cell>
        </row>
        <row r="234">
          <cell r="A234">
            <v>225</v>
          </cell>
          <cell r="B234" t="str">
            <v>OTIS</v>
          </cell>
          <cell r="C234">
            <v>0</v>
          </cell>
          <cell r="D234">
            <v>0</v>
          </cell>
        </row>
        <row r="235">
          <cell r="A235">
            <v>226</v>
          </cell>
          <cell r="B235" t="str">
            <v>OXFORD</v>
          </cell>
          <cell r="C235">
            <v>1</v>
          </cell>
          <cell r="D235">
            <v>0</v>
          </cell>
        </row>
        <row r="236">
          <cell r="A236">
            <v>227</v>
          </cell>
          <cell r="B236" t="str">
            <v>PALMER</v>
          </cell>
          <cell r="C236">
            <v>1</v>
          </cell>
          <cell r="D236">
            <v>0</v>
          </cell>
        </row>
        <row r="237">
          <cell r="A237">
            <v>228</v>
          </cell>
          <cell r="B237" t="str">
            <v>PAXTON</v>
          </cell>
          <cell r="C237">
            <v>0</v>
          </cell>
          <cell r="D237">
            <v>0</v>
          </cell>
        </row>
        <row r="238">
          <cell r="A238">
            <v>229</v>
          </cell>
          <cell r="B238" t="str">
            <v>PEABODY</v>
          </cell>
          <cell r="C238">
            <v>1</v>
          </cell>
          <cell r="D238">
            <v>0</v>
          </cell>
        </row>
        <row r="239">
          <cell r="A239">
            <v>230</v>
          </cell>
          <cell r="B239" t="str">
            <v>PELHAM</v>
          </cell>
          <cell r="C239">
            <v>1</v>
          </cell>
          <cell r="D239">
            <v>0</v>
          </cell>
        </row>
        <row r="240">
          <cell r="A240">
            <v>231</v>
          </cell>
          <cell r="B240" t="str">
            <v>PEMBROKE</v>
          </cell>
          <cell r="C240">
            <v>1</v>
          </cell>
          <cell r="D240">
            <v>0</v>
          </cell>
        </row>
        <row r="241">
          <cell r="A241">
            <v>232</v>
          </cell>
          <cell r="B241" t="str">
            <v>PEPPERELL</v>
          </cell>
          <cell r="C241">
            <v>0</v>
          </cell>
          <cell r="D241">
            <v>0</v>
          </cell>
        </row>
        <row r="242">
          <cell r="A242">
            <v>233</v>
          </cell>
          <cell r="B242" t="str">
            <v>PERU</v>
          </cell>
          <cell r="C242">
            <v>0</v>
          </cell>
          <cell r="D242">
            <v>0</v>
          </cell>
        </row>
        <row r="243">
          <cell r="A243">
            <v>234</v>
          </cell>
          <cell r="B243" t="str">
            <v>PETERSHAM</v>
          </cell>
          <cell r="C243">
            <v>1</v>
          </cell>
          <cell r="D243">
            <v>0</v>
          </cell>
        </row>
        <row r="244">
          <cell r="A244">
            <v>235</v>
          </cell>
          <cell r="B244" t="str">
            <v>PHILLIPSTON</v>
          </cell>
          <cell r="C244">
            <v>0</v>
          </cell>
          <cell r="D244">
            <v>0</v>
          </cell>
        </row>
        <row r="245">
          <cell r="A245">
            <v>236</v>
          </cell>
          <cell r="B245" t="str">
            <v>PITTSFIELD</v>
          </cell>
          <cell r="C245">
            <v>1</v>
          </cell>
          <cell r="D245">
            <v>0</v>
          </cell>
        </row>
        <row r="246">
          <cell r="A246">
            <v>237</v>
          </cell>
          <cell r="B246" t="str">
            <v>PLAINFIELD</v>
          </cell>
          <cell r="C246">
            <v>0</v>
          </cell>
          <cell r="D246">
            <v>0</v>
          </cell>
        </row>
        <row r="247">
          <cell r="A247">
            <v>238</v>
          </cell>
          <cell r="B247" t="str">
            <v>PLAINVILLE</v>
          </cell>
          <cell r="C247">
            <v>1</v>
          </cell>
          <cell r="D247">
            <v>0</v>
          </cell>
        </row>
        <row r="248">
          <cell r="A248">
            <v>239</v>
          </cell>
          <cell r="B248" t="str">
            <v>PLYMOUTH</v>
          </cell>
          <cell r="C248">
            <v>1</v>
          </cell>
          <cell r="D248">
            <v>0</v>
          </cell>
        </row>
        <row r="249">
          <cell r="A249">
            <v>240</v>
          </cell>
          <cell r="B249" t="str">
            <v>PLYMPTON</v>
          </cell>
          <cell r="C249">
            <v>1</v>
          </cell>
          <cell r="D249">
            <v>0</v>
          </cell>
        </row>
        <row r="250">
          <cell r="A250">
            <v>241</v>
          </cell>
          <cell r="B250" t="str">
            <v>PRINCETON</v>
          </cell>
          <cell r="C250">
            <v>0</v>
          </cell>
          <cell r="D250">
            <v>0</v>
          </cell>
        </row>
        <row r="251">
          <cell r="A251">
            <v>242</v>
          </cell>
          <cell r="B251" t="str">
            <v>PROVINCETOWN</v>
          </cell>
          <cell r="C251">
            <v>1</v>
          </cell>
          <cell r="D251">
            <v>0</v>
          </cell>
        </row>
        <row r="252">
          <cell r="A252">
            <v>243</v>
          </cell>
          <cell r="B252" t="str">
            <v>QUINCY</v>
          </cell>
          <cell r="C252">
            <v>1</v>
          </cell>
          <cell r="D252">
            <v>0</v>
          </cell>
        </row>
        <row r="253">
          <cell r="A253">
            <v>244</v>
          </cell>
          <cell r="B253" t="str">
            <v>RANDOLPH</v>
          </cell>
          <cell r="C253">
            <v>1</v>
          </cell>
          <cell r="D253">
            <v>1</v>
          </cell>
        </row>
        <row r="254">
          <cell r="A254">
            <v>245</v>
          </cell>
          <cell r="B254" t="str">
            <v>RAYNHAM</v>
          </cell>
          <cell r="C254">
            <v>0</v>
          </cell>
          <cell r="D254">
            <v>0</v>
          </cell>
        </row>
        <row r="255">
          <cell r="A255">
            <v>246</v>
          </cell>
          <cell r="B255" t="str">
            <v>READING</v>
          </cell>
          <cell r="C255">
            <v>1</v>
          </cell>
          <cell r="D255">
            <v>0</v>
          </cell>
        </row>
        <row r="256">
          <cell r="A256">
            <v>247</v>
          </cell>
          <cell r="B256" t="str">
            <v>REHOBOTH</v>
          </cell>
          <cell r="C256">
            <v>0</v>
          </cell>
          <cell r="D256">
            <v>0</v>
          </cell>
        </row>
        <row r="257">
          <cell r="A257">
            <v>248</v>
          </cell>
          <cell r="B257" t="str">
            <v>REVERE</v>
          </cell>
          <cell r="C257">
            <v>1</v>
          </cell>
          <cell r="D257">
            <v>1</v>
          </cell>
        </row>
        <row r="258">
          <cell r="A258">
            <v>249</v>
          </cell>
          <cell r="B258" t="str">
            <v>RICHMOND</v>
          </cell>
          <cell r="C258">
            <v>1</v>
          </cell>
          <cell r="D258">
            <v>0</v>
          </cell>
        </row>
        <row r="259">
          <cell r="A259">
            <v>250</v>
          </cell>
          <cell r="B259" t="str">
            <v>ROCHESTER</v>
          </cell>
          <cell r="C259">
            <v>1</v>
          </cell>
          <cell r="D259">
            <v>0</v>
          </cell>
        </row>
        <row r="260">
          <cell r="A260">
            <v>251</v>
          </cell>
          <cell r="B260" t="str">
            <v>ROCKLAND</v>
          </cell>
          <cell r="C260">
            <v>1</v>
          </cell>
          <cell r="D260">
            <v>1</v>
          </cell>
        </row>
        <row r="261">
          <cell r="A261">
            <v>252</v>
          </cell>
          <cell r="B261" t="str">
            <v>ROCKPORT</v>
          </cell>
          <cell r="C261">
            <v>1</v>
          </cell>
          <cell r="D261">
            <v>0</v>
          </cell>
        </row>
        <row r="262">
          <cell r="A262">
            <v>253</v>
          </cell>
          <cell r="B262" t="str">
            <v>ROWE</v>
          </cell>
          <cell r="C262">
            <v>1</v>
          </cell>
          <cell r="D262">
            <v>0</v>
          </cell>
        </row>
        <row r="263">
          <cell r="A263">
            <v>254</v>
          </cell>
          <cell r="B263" t="str">
            <v>ROWLEY</v>
          </cell>
          <cell r="C263">
            <v>0</v>
          </cell>
          <cell r="D263">
            <v>0</v>
          </cell>
        </row>
        <row r="264">
          <cell r="A264">
            <v>255</v>
          </cell>
          <cell r="B264" t="str">
            <v>ROYALSTON</v>
          </cell>
          <cell r="C264">
            <v>0</v>
          </cell>
          <cell r="D264">
            <v>0</v>
          </cell>
        </row>
        <row r="265">
          <cell r="A265">
            <v>256</v>
          </cell>
          <cell r="B265" t="str">
            <v>RUSSELL</v>
          </cell>
          <cell r="C265">
            <v>0</v>
          </cell>
          <cell r="D265">
            <v>0</v>
          </cell>
        </row>
        <row r="266">
          <cell r="A266">
            <v>257</v>
          </cell>
          <cell r="B266" t="str">
            <v>RUTLAND</v>
          </cell>
          <cell r="C266">
            <v>0</v>
          </cell>
          <cell r="D266">
            <v>0</v>
          </cell>
        </row>
        <row r="267">
          <cell r="A267">
            <v>258</v>
          </cell>
          <cell r="B267" t="str">
            <v>SALEM</v>
          </cell>
          <cell r="C267">
            <v>1</v>
          </cell>
          <cell r="D267">
            <v>0</v>
          </cell>
        </row>
        <row r="268">
          <cell r="A268">
            <v>259</v>
          </cell>
          <cell r="B268" t="str">
            <v>SALISBURY</v>
          </cell>
          <cell r="C268">
            <v>0</v>
          </cell>
          <cell r="D268">
            <v>0</v>
          </cell>
        </row>
        <row r="269">
          <cell r="A269">
            <v>260</v>
          </cell>
          <cell r="B269" t="str">
            <v>SANDISFIELD</v>
          </cell>
          <cell r="C269">
            <v>0</v>
          </cell>
          <cell r="D269">
            <v>0</v>
          </cell>
        </row>
        <row r="270">
          <cell r="A270">
            <v>261</v>
          </cell>
          <cell r="B270" t="str">
            <v>SANDWICH</v>
          </cell>
          <cell r="C270">
            <v>1</v>
          </cell>
          <cell r="D270">
            <v>0</v>
          </cell>
        </row>
        <row r="271">
          <cell r="A271">
            <v>262</v>
          </cell>
          <cell r="B271" t="str">
            <v>SAUGUS</v>
          </cell>
          <cell r="C271">
            <v>1</v>
          </cell>
          <cell r="D271">
            <v>0</v>
          </cell>
        </row>
        <row r="272">
          <cell r="A272">
            <v>263</v>
          </cell>
          <cell r="B272" t="str">
            <v>SAVOY</v>
          </cell>
          <cell r="C272">
            <v>1</v>
          </cell>
          <cell r="D272">
            <v>0</v>
          </cell>
        </row>
        <row r="273">
          <cell r="A273">
            <v>264</v>
          </cell>
          <cell r="B273" t="str">
            <v>SCITUATE</v>
          </cell>
          <cell r="C273">
            <v>1</v>
          </cell>
          <cell r="D273">
            <v>0</v>
          </cell>
        </row>
        <row r="274">
          <cell r="A274">
            <v>265</v>
          </cell>
          <cell r="B274" t="str">
            <v>SEEKONK</v>
          </cell>
          <cell r="C274">
            <v>1</v>
          </cell>
          <cell r="D274">
            <v>0</v>
          </cell>
        </row>
        <row r="275">
          <cell r="A275">
            <v>266</v>
          </cell>
          <cell r="B275" t="str">
            <v>SHARON</v>
          </cell>
          <cell r="C275">
            <v>1</v>
          </cell>
          <cell r="D275">
            <v>0</v>
          </cell>
        </row>
        <row r="276">
          <cell r="A276">
            <v>267</v>
          </cell>
          <cell r="B276" t="str">
            <v>SHEFFIELD</v>
          </cell>
          <cell r="C276">
            <v>0</v>
          </cell>
          <cell r="D276">
            <v>0</v>
          </cell>
        </row>
        <row r="277">
          <cell r="A277">
            <v>268</v>
          </cell>
          <cell r="B277" t="str">
            <v>SHELBURNE</v>
          </cell>
          <cell r="C277">
            <v>0</v>
          </cell>
          <cell r="D277">
            <v>0</v>
          </cell>
        </row>
        <row r="278">
          <cell r="A278">
            <v>269</v>
          </cell>
          <cell r="B278" t="str">
            <v>SHERBORN</v>
          </cell>
          <cell r="C278">
            <v>1</v>
          </cell>
          <cell r="D278">
            <v>0</v>
          </cell>
        </row>
        <row r="279">
          <cell r="A279">
            <v>270</v>
          </cell>
          <cell r="B279" t="str">
            <v>SHIRLEY</v>
          </cell>
          <cell r="C279">
            <v>0</v>
          </cell>
          <cell r="D279">
            <v>0</v>
          </cell>
        </row>
        <row r="280">
          <cell r="A280">
            <v>271</v>
          </cell>
          <cell r="B280" t="str">
            <v>SHREWSBURY</v>
          </cell>
          <cell r="C280">
            <v>1</v>
          </cell>
          <cell r="D280">
            <v>0</v>
          </cell>
        </row>
        <row r="281">
          <cell r="A281">
            <v>272</v>
          </cell>
          <cell r="B281" t="str">
            <v>SHUTESBURY</v>
          </cell>
          <cell r="C281">
            <v>1</v>
          </cell>
          <cell r="D281">
            <v>0</v>
          </cell>
        </row>
        <row r="282">
          <cell r="A282">
            <v>273</v>
          </cell>
          <cell r="B282" t="str">
            <v>SOMERSET</v>
          </cell>
          <cell r="C282">
            <v>1</v>
          </cell>
          <cell r="D282">
            <v>0</v>
          </cell>
        </row>
        <row r="283">
          <cell r="A283">
            <v>274</v>
          </cell>
          <cell r="B283" t="str">
            <v>SOMERVILLE</v>
          </cell>
          <cell r="C283">
            <v>1</v>
          </cell>
          <cell r="D283">
            <v>0</v>
          </cell>
        </row>
        <row r="284">
          <cell r="A284">
            <v>275</v>
          </cell>
          <cell r="B284" t="str">
            <v>SOUTHAMPTON</v>
          </cell>
          <cell r="C284">
            <v>1</v>
          </cell>
          <cell r="D284">
            <v>0</v>
          </cell>
        </row>
        <row r="285">
          <cell r="A285">
            <v>276</v>
          </cell>
          <cell r="B285" t="str">
            <v>SOUTHBOROUGH</v>
          </cell>
          <cell r="C285">
            <v>1</v>
          </cell>
          <cell r="D285">
            <v>0</v>
          </cell>
        </row>
        <row r="286">
          <cell r="A286">
            <v>277</v>
          </cell>
          <cell r="B286" t="str">
            <v>SOUTHBRIDGE</v>
          </cell>
          <cell r="C286">
            <v>1</v>
          </cell>
          <cell r="D286">
            <v>0</v>
          </cell>
        </row>
        <row r="287">
          <cell r="A287">
            <v>278</v>
          </cell>
          <cell r="B287" t="str">
            <v>SOUTH HADLEY</v>
          </cell>
          <cell r="C287">
            <v>1</v>
          </cell>
          <cell r="D287">
            <v>0</v>
          </cell>
        </row>
        <row r="288">
          <cell r="A288">
            <v>279</v>
          </cell>
          <cell r="B288" t="str">
            <v>SOUTHWICK</v>
          </cell>
          <cell r="C288">
            <v>0</v>
          </cell>
          <cell r="D288">
            <v>0</v>
          </cell>
        </row>
        <row r="289">
          <cell r="A289">
            <v>280</v>
          </cell>
          <cell r="B289" t="str">
            <v>SPENCER</v>
          </cell>
          <cell r="C289">
            <v>0</v>
          </cell>
          <cell r="D289">
            <v>0</v>
          </cell>
        </row>
        <row r="290">
          <cell r="A290">
            <v>281</v>
          </cell>
          <cell r="B290" t="str">
            <v>SPRINGFIELD</v>
          </cell>
          <cell r="C290">
            <v>1</v>
          </cell>
          <cell r="D290">
            <v>0</v>
          </cell>
        </row>
        <row r="291">
          <cell r="A291">
            <v>282</v>
          </cell>
          <cell r="B291" t="str">
            <v>STERLING</v>
          </cell>
          <cell r="C291">
            <v>0</v>
          </cell>
          <cell r="D291">
            <v>0</v>
          </cell>
        </row>
        <row r="292">
          <cell r="A292">
            <v>283</v>
          </cell>
          <cell r="B292" t="str">
            <v>STOCKBRIDGE</v>
          </cell>
          <cell r="C292">
            <v>0</v>
          </cell>
          <cell r="D292">
            <v>0</v>
          </cell>
        </row>
        <row r="293">
          <cell r="A293">
            <v>284</v>
          </cell>
          <cell r="B293" t="str">
            <v>STONEHAM</v>
          </cell>
          <cell r="C293">
            <v>1</v>
          </cell>
          <cell r="D293">
            <v>1</v>
          </cell>
        </row>
        <row r="294">
          <cell r="A294">
            <v>285</v>
          </cell>
          <cell r="B294" t="str">
            <v>STOUGHTON</v>
          </cell>
          <cell r="C294">
            <v>1</v>
          </cell>
          <cell r="D294">
            <v>0</v>
          </cell>
        </row>
        <row r="295">
          <cell r="A295">
            <v>286</v>
          </cell>
          <cell r="B295" t="str">
            <v>STOW</v>
          </cell>
          <cell r="C295">
            <v>0</v>
          </cell>
          <cell r="D295">
            <v>0</v>
          </cell>
        </row>
        <row r="296">
          <cell r="A296">
            <v>287</v>
          </cell>
          <cell r="B296" t="str">
            <v>STURBRIDGE</v>
          </cell>
          <cell r="C296">
            <v>1</v>
          </cell>
          <cell r="D296">
            <v>0</v>
          </cell>
        </row>
        <row r="297">
          <cell r="A297">
            <v>288</v>
          </cell>
          <cell r="B297" t="str">
            <v>SUDBURY</v>
          </cell>
          <cell r="C297">
            <v>1</v>
          </cell>
          <cell r="D297">
            <v>0</v>
          </cell>
        </row>
        <row r="298">
          <cell r="A298">
            <v>289</v>
          </cell>
          <cell r="B298" t="str">
            <v>SUNDERLAND</v>
          </cell>
          <cell r="C298">
            <v>1</v>
          </cell>
          <cell r="D298">
            <v>0</v>
          </cell>
        </row>
        <row r="299">
          <cell r="A299">
            <v>290</v>
          </cell>
          <cell r="B299" t="str">
            <v>SUTTON</v>
          </cell>
          <cell r="C299">
            <v>1</v>
          </cell>
          <cell r="D299">
            <v>0</v>
          </cell>
        </row>
        <row r="300">
          <cell r="A300">
            <v>291</v>
          </cell>
          <cell r="B300" t="str">
            <v>SWAMPSCOTT</v>
          </cell>
          <cell r="C300">
            <v>1</v>
          </cell>
          <cell r="D300">
            <v>0</v>
          </cell>
        </row>
        <row r="301">
          <cell r="A301">
            <v>292</v>
          </cell>
          <cell r="B301" t="str">
            <v>SWANSEA</v>
          </cell>
          <cell r="C301">
            <v>1</v>
          </cell>
          <cell r="D301">
            <v>1</v>
          </cell>
        </row>
        <row r="302">
          <cell r="A302">
            <v>293</v>
          </cell>
          <cell r="B302" t="str">
            <v>TAUNTON</v>
          </cell>
          <cell r="C302">
            <v>1</v>
          </cell>
          <cell r="D302">
            <v>0</v>
          </cell>
        </row>
        <row r="303">
          <cell r="A303">
            <v>294</v>
          </cell>
          <cell r="B303" t="str">
            <v>TEMPLETON</v>
          </cell>
          <cell r="C303">
            <v>0</v>
          </cell>
          <cell r="D303">
            <v>0</v>
          </cell>
        </row>
        <row r="304">
          <cell r="A304">
            <v>295</v>
          </cell>
          <cell r="B304" t="str">
            <v>TEWKSBURY</v>
          </cell>
          <cell r="C304">
            <v>1</v>
          </cell>
          <cell r="D304">
            <v>0</v>
          </cell>
        </row>
        <row r="305">
          <cell r="A305">
            <v>296</v>
          </cell>
          <cell r="B305" t="str">
            <v>TISBURY</v>
          </cell>
          <cell r="C305">
            <v>1</v>
          </cell>
          <cell r="D305">
            <v>0</v>
          </cell>
        </row>
        <row r="306">
          <cell r="A306">
            <v>297</v>
          </cell>
          <cell r="B306" t="str">
            <v>TOLLAND</v>
          </cell>
          <cell r="C306">
            <v>0</v>
          </cell>
          <cell r="D306">
            <v>0</v>
          </cell>
        </row>
        <row r="307">
          <cell r="A307">
            <v>298</v>
          </cell>
          <cell r="B307" t="str">
            <v>TOPSFIELD</v>
          </cell>
          <cell r="C307">
            <v>1</v>
          </cell>
          <cell r="D307">
            <v>0</v>
          </cell>
        </row>
        <row r="308">
          <cell r="A308">
            <v>299</v>
          </cell>
          <cell r="B308" t="str">
            <v>TOWNSEND</v>
          </cell>
          <cell r="C308">
            <v>0</v>
          </cell>
          <cell r="D308">
            <v>0</v>
          </cell>
        </row>
        <row r="309">
          <cell r="A309">
            <v>300</v>
          </cell>
          <cell r="B309" t="str">
            <v>TRURO</v>
          </cell>
          <cell r="C309">
            <v>1</v>
          </cell>
          <cell r="D309">
            <v>0</v>
          </cell>
        </row>
        <row r="310">
          <cell r="A310">
            <v>301</v>
          </cell>
          <cell r="B310" t="str">
            <v>TYNGSBOROUGH</v>
          </cell>
          <cell r="C310">
            <v>1</v>
          </cell>
          <cell r="D310">
            <v>0</v>
          </cell>
        </row>
        <row r="311">
          <cell r="A311">
            <v>302</v>
          </cell>
          <cell r="B311" t="str">
            <v>TYRINGHAM</v>
          </cell>
          <cell r="C311">
            <v>0</v>
          </cell>
          <cell r="D311">
            <v>0</v>
          </cell>
        </row>
        <row r="312">
          <cell r="A312">
            <v>303</v>
          </cell>
          <cell r="B312" t="str">
            <v>UPTON</v>
          </cell>
          <cell r="C312">
            <v>0</v>
          </cell>
          <cell r="D312">
            <v>0</v>
          </cell>
        </row>
        <row r="313">
          <cell r="A313">
            <v>304</v>
          </cell>
          <cell r="B313" t="str">
            <v>UXBRIDGE</v>
          </cell>
          <cell r="C313">
            <v>1</v>
          </cell>
          <cell r="D313">
            <v>0</v>
          </cell>
        </row>
        <row r="314">
          <cell r="A314">
            <v>305</v>
          </cell>
          <cell r="B314" t="str">
            <v>WAKEFIELD</v>
          </cell>
          <cell r="C314">
            <v>1</v>
          </cell>
          <cell r="D314">
            <v>0</v>
          </cell>
        </row>
        <row r="315">
          <cell r="A315">
            <v>306</v>
          </cell>
          <cell r="B315" t="str">
            <v>WALES</v>
          </cell>
          <cell r="C315">
            <v>1</v>
          </cell>
          <cell r="D315">
            <v>0</v>
          </cell>
        </row>
        <row r="316">
          <cell r="A316">
            <v>307</v>
          </cell>
          <cell r="B316" t="str">
            <v>WALPOLE</v>
          </cell>
          <cell r="C316">
            <v>1</v>
          </cell>
          <cell r="D316">
            <v>0</v>
          </cell>
        </row>
        <row r="317">
          <cell r="A317">
            <v>308</v>
          </cell>
          <cell r="B317" t="str">
            <v>WALTHAM</v>
          </cell>
          <cell r="C317">
            <v>1</v>
          </cell>
          <cell r="D317">
            <v>1</v>
          </cell>
        </row>
        <row r="318">
          <cell r="A318">
            <v>309</v>
          </cell>
          <cell r="B318" t="str">
            <v>WARE</v>
          </cell>
          <cell r="C318">
            <v>1</v>
          </cell>
          <cell r="D318">
            <v>0</v>
          </cell>
        </row>
        <row r="319">
          <cell r="A319">
            <v>310</v>
          </cell>
          <cell r="B319" t="str">
            <v>WAREHAM</v>
          </cell>
          <cell r="C319">
            <v>1</v>
          </cell>
          <cell r="D319">
            <v>0</v>
          </cell>
        </row>
        <row r="320">
          <cell r="A320">
            <v>311</v>
          </cell>
          <cell r="B320" t="str">
            <v>WARREN</v>
          </cell>
          <cell r="C320">
            <v>0</v>
          </cell>
          <cell r="D320">
            <v>0</v>
          </cell>
        </row>
        <row r="321">
          <cell r="A321">
            <v>312</v>
          </cell>
          <cell r="B321" t="str">
            <v>WARWICK</v>
          </cell>
          <cell r="C321">
            <v>0</v>
          </cell>
          <cell r="D321">
            <v>0</v>
          </cell>
        </row>
        <row r="322">
          <cell r="A322">
            <v>313</v>
          </cell>
          <cell r="B322" t="str">
            <v>WASHINGTON</v>
          </cell>
          <cell r="C322">
            <v>0</v>
          </cell>
          <cell r="D322">
            <v>0</v>
          </cell>
        </row>
        <row r="323">
          <cell r="A323">
            <v>314</v>
          </cell>
          <cell r="B323" t="str">
            <v>WATERTOWN</v>
          </cell>
          <cell r="C323">
            <v>1</v>
          </cell>
          <cell r="D323">
            <v>0</v>
          </cell>
        </row>
        <row r="324">
          <cell r="A324">
            <v>315</v>
          </cell>
          <cell r="B324" t="str">
            <v>WAYLAND</v>
          </cell>
          <cell r="C324">
            <v>1</v>
          </cell>
          <cell r="D324">
            <v>1</v>
          </cell>
        </row>
        <row r="325">
          <cell r="A325">
            <v>316</v>
          </cell>
          <cell r="B325" t="str">
            <v>WEBSTER</v>
          </cell>
          <cell r="C325">
            <v>1</v>
          </cell>
          <cell r="D325">
            <v>0</v>
          </cell>
        </row>
        <row r="326">
          <cell r="A326">
            <v>317</v>
          </cell>
          <cell r="B326" t="str">
            <v>WELLESLEY</v>
          </cell>
          <cell r="C326">
            <v>1</v>
          </cell>
          <cell r="D326">
            <v>0</v>
          </cell>
        </row>
        <row r="327">
          <cell r="A327">
            <v>318</v>
          </cell>
          <cell r="B327" t="str">
            <v>WELLFLEET</v>
          </cell>
          <cell r="C327">
            <v>1</v>
          </cell>
          <cell r="D327">
            <v>0</v>
          </cell>
        </row>
        <row r="328">
          <cell r="A328">
            <v>319</v>
          </cell>
          <cell r="B328" t="str">
            <v>WENDELL</v>
          </cell>
          <cell r="C328">
            <v>0</v>
          </cell>
          <cell r="D328">
            <v>0</v>
          </cell>
        </row>
        <row r="329">
          <cell r="A329">
            <v>320</v>
          </cell>
          <cell r="B329" t="str">
            <v>WENHAM</v>
          </cell>
          <cell r="C329">
            <v>0</v>
          </cell>
          <cell r="D329">
            <v>0</v>
          </cell>
        </row>
        <row r="330">
          <cell r="A330">
            <v>321</v>
          </cell>
          <cell r="B330" t="str">
            <v>WESTBOROUGH</v>
          </cell>
          <cell r="C330">
            <v>1</v>
          </cell>
          <cell r="D330">
            <v>1</v>
          </cell>
        </row>
        <row r="331">
          <cell r="A331">
            <v>322</v>
          </cell>
          <cell r="B331" t="str">
            <v>WEST BOYLSTON</v>
          </cell>
          <cell r="C331">
            <v>1</v>
          </cell>
          <cell r="D331">
            <v>0</v>
          </cell>
        </row>
        <row r="332">
          <cell r="A332">
            <v>323</v>
          </cell>
          <cell r="B332" t="str">
            <v>WEST BRIDGEWATER</v>
          </cell>
          <cell r="C332">
            <v>1</v>
          </cell>
          <cell r="D332">
            <v>0</v>
          </cell>
        </row>
        <row r="333">
          <cell r="A333">
            <v>324</v>
          </cell>
          <cell r="B333" t="str">
            <v>WEST BROOKFIELD</v>
          </cell>
          <cell r="C333">
            <v>0</v>
          </cell>
          <cell r="D333">
            <v>0</v>
          </cell>
        </row>
        <row r="334">
          <cell r="A334">
            <v>325</v>
          </cell>
          <cell r="B334" t="str">
            <v>WESTFIELD</v>
          </cell>
          <cell r="C334">
            <v>1</v>
          </cell>
          <cell r="D334">
            <v>0</v>
          </cell>
        </row>
        <row r="335">
          <cell r="A335">
            <v>326</v>
          </cell>
          <cell r="B335" t="str">
            <v>WESTFORD</v>
          </cell>
          <cell r="C335">
            <v>1</v>
          </cell>
          <cell r="D335">
            <v>0</v>
          </cell>
        </row>
        <row r="336">
          <cell r="A336">
            <v>327</v>
          </cell>
          <cell r="B336" t="str">
            <v>WESTHAMPTON</v>
          </cell>
          <cell r="C336">
            <v>1</v>
          </cell>
          <cell r="D336">
            <v>0</v>
          </cell>
        </row>
        <row r="337">
          <cell r="A337">
            <v>328</v>
          </cell>
          <cell r="B337" t="str">
            <v>WESTMINSTER</v>
          </cell>
          <cell r="C337">
            <v>0</v>
          </cell>
          <cell r="D337">
            <v>0</v>
          </cell>
        </row>
        <row r="338">
          <cell r="A338">
            <v>329</v>
          </cell>
          <cell r="B338" t="str">
            <v>WEST NEWBURY</v>
          </cell>
          <cell r="C338">
            <v>0</v>
          </cell>
          <cell r="D338">
            <v>0</v>
          </cell>
        </row>
        <row r="339">
          <cell r="A339">
            <v>330</v>
          </cell>
          <cell r="B339" t="str">
            <v>WESTON</v>
          </cell>
          <cell r="C339">
            <v>1</v>
          </cell>
          <cell r="D339">
            <v>0</v>
          </cell>
        </row>
        <row r="340">
          <cell r="A340">
            <v>331</v>
          </cell>
          <cell r="B340" t="str">
            <v>WESTPORT</v>
          </cell>
          <cell r="C340">
            <v>1</v>
          </cell>
          <cell r="D340">
            <v>0</v>
          </cell>
        </row>
        <row r="341">
          <cell r="A341">
            <v>332</v>
          </cell>
          <cell r="B341" t="str">
            <v>WEST SPRINGFIELD</v>
          </cell>
          <cell r="C341">
            <v>1</v>
          </cell>
          <cell r="D341">
            <v>0</v>
          </cell>
        </row>
        <row r="342">
          <cell r="A342">
            <v>333</v>
          </cell>
          <cell r="B342" t="str">
            <v>WEST STOCKBRIDGE</v>
          </cell>
          <cell r="C342">
            <v>0</v>
          </cell>
          <cell r="D342">
            <v>0</v>
          </cell>
        </row>
        <row r="343">
          <cell r="A343">
            <v>334</v>
          </cell>
          <cell r="B343" t="str">
            <v>WEST TISBURY</v>
          </cell>
          <cell r="C343">
            <v>0</v>
          </cell>
          <cell r="D343">
            <v>0</v>
          </cell>
        </row>
        <row r="344">
          <cell r="A344">
            <v>335</v>
          </cell>
          <cell r="B344" t="str">
            <v>WESTWOOD</v>
          </cell>
          <cell r="C344">
            <v>1</v>
          </cell>
          <cell r="D344">
            <v>0</v>
          </cell>
        </row>
        <row r="345">
          <cell r="A345">
            <v>336</v>
          </cell>
          <cell r="B345" t="str">
            <v>WEYMOUTH</v>
          </cell>
          <cell r="C345">
            <v>1</v>
          </cell>
          <cell r="D345">
            <v>0</v>
          </cell>
        </row>
        <row r="346">
          <cell r="A346">
            <v>337</v>
          </cell>
          <cell r="B346" t="str">
            <v>WHATELY</v>
          </cell>
          <cell r="C346">
            <v>1</v>
          </cell>
          <cell r="D346">
            <v>0</v>
          </cell>
        </row>
        <row r="347">
          <cell r="A347">
            <v>338</v>
          </cell>
          <cell r="B347" t="str">
            <v>WHITMAN</v>
          </cell>
          <cell r="C347">
            <v>0</v>
          </cell>
          <cell r="D347">
            <v>0</v>
          </cell>
        </row>
        <row r="348">
          <cell r="A348">
            <v>339</v>
          </cell>
          <cell r="B348" t="str">
            <v>WILBRAHAM</v>
          </cell>
          <cell r="C348">
            <v>0</v>
          </cell>
          <cell r="D348">
            <v>0</v>
          </cell>
        </row>
        <row r="349">
          <cell r="A349">
            <v>340</v>
          </cell>
          <cell r="B349" t="str">
            <v>WILLIAMSBURG</v>
          </cell>
          <cell r="C349">
            <v>1</v>
          </cell>
          <cell r="D349">
            <v>0</v>
          </cell>
        </row>
        <row r="350">
          <cell r="A350">
            <v>341</v>
          </cell>
          <cell r="B350" t="str">
            <v>WILLIAMSTOWN</v>
          </cell>
          <cell r="C350">
            <v>1</v>
          </cell>
          <cell r="D350">
            <v>0</v>
          </cell>
        </row>
        <row r="351">
          <cell r="A351">
            <v>342</v>
          </cell>
          <cell r="B351" t="str">
            <v>WILMINGTON</v>
          </cell>
          <cell r="C351">
            <v>1</v>
          </cell>
          <cell r="D351">
            <v>0</v>
          </cell>
        </row>
        <row r="352">
          <cell r="A352">
            <v>343</v>
          </cell>
          <cell r="B352" t="str">
            <v>WINCHENDON</v>
          </cell>
          <cell r="C352">
            <v>1</v>
          </cell>
          <cell r="D352">
            <v>0</v>
          </cell>
        </row>
        <row r="353">
          <cell r="A353">
            <v>344</v>
          </cell>
          <cell r="B353" t="str">
            <v>WINCHESTER</v>
          </cell>
          <cell r="C353">
            <v>1</v>
          </cell>
          <cell r="D353">
            <v>0</v>
          </cell>
        </row>
        <row r="354">
          <cell r="A354">
            <v>345</v>
          </cell>
          <cell r="B354" t="str">
            <v>WINDSOR</v>
          </cell>
          <cell r="C354">
            <v>0</v>
          </cell>
          <cell r="D354">
            <v>0</v>
          </cell>
        </row>
        <row r="355">
          <cell r="A355">
            <v>346</v>
          </cell>
          <cell r="B355" t="str">
            <v>WINTHROP</v>
          </cell>
          <cell r="C355">
            <v>1</v>
          </cell>
          <cell r="D355">
            <v>0</v>
          </cell>
        </row>
        <row r="356">
          <cell r="A356">
            <v>347</v>
          </cell>
          <cell r="B356" t="str">
            <v>WOBURN</v>
          </cell>
          <cell r="C356">
            <v>1</v>
          </cell>
          <cell r="D356">
            <v>0</v>
          </cell>
        </row>
        <row r="357">
          <cell r="A357">
            <v>348</v>
          </cell>
          <cell r="B357" t="str">
            <v>WORCESTER</v>
          </cell>
          <cell r="C357">
            <v>1</v>
          </cell>
          <cell r="D357">
            <v>0</v>
          </cell>
        </row>
        <row r="358">
          <cell r="A358">
            <v>349</v>
          </cell>
          <cell r="B358" t="str">
            <v>WORTHINGTON</v>
          </cell>
          <cell r="C358">
            <v>1</v>
          </cell>
          <cell r="D358">
            <v>0</v>
          </cell>
        </row>
        <row r="359">
          <cell r="A359">
            <v>350</v>
          </cell>
          <cell r="B359" t="str">
            <v>WRENTHAM</v>
          </cell>
          <cell r="C359">
            <v>1</v>
          </cell>
          <cell r="D359">
            <v>0</v>
          </cell>
        </row>
        <row r="360">
          <cell r="A360">
            <v>351</v>
          </cell>
          <cell r="B360" t="str">
            <v>YARMOUTH</v>
          </cell>
          <cell r="C360">
            <v>0</v>
          </cell>
          <cell r="D360">
            <v>0</v>
          </cell>
        </row>
        <row r="361">
          <cell r="A361">
            <v>352</v>
          </cell>
          <cell r="B361" t="str">
            <v>DEVENS</v>
          </cell>
          <cell r="C361">
            <v>0</v>
          </cell>
          <cell r="D361">
            <v>0</v>
          </cell>
        </row>
        <row r="362">
          <cell r="A362">
            <v>353</v>
          </cell>
          <cell r="B362" t="str">
            <v>SOUTHFIELD</v>
          </cell>
          <cell r="C362">
            <v>0</v>
          </cell>
          <cell r="D362">
            <v>0</v>
          </cell>
        </row>
        <row r="363">
          <cell r="A363">
            <v>406</v>
          </cell>
          <cell r="B363" t="str">
            <v>NORTHAMPTON SMITH</v>
          </cell>
          <cell r="C363">
            <v>1</v>
          </cell>
          <cell r="D363">
            <v>0</v>
          </cell>
        </row>
        <row r="364">
          <cell r="A364">
            <v>600</v>
          </cell>
          <cell r="B364" t="str">
            <v>ACTON BOXBOROUGH</v>
          </cell>
          <cell r="C364">
            <v>1</v>
          </cell>
          <cell r="D364">
            <v>0</v>
          </cell>
        </row>
        <row r="365">
          <cell r="A365">
            <v>603</v>
          </cell>
          <cell r="B365" t="str">
            <v>ADAMS CHESHIRE</v>
          </cell>
          <cell r="C365">
            <v>1</v>
          </cell>
          <cell r="D365">
            <v>0</v>
          </cell>
        </row>
        <row r="366">
          <cell r="A366">
            <v>605</v>
          </cell>
          <cell r="B366" t="str">
            <v>AMHERST PELHAM</v>
          </cell>
          <cell r="C366">
            <v>1</v>
          </cell>
          <cell r="D366">
            <v>0</v>
          </cell>
        </row>
        <row r="367">
          <cell r="A367">
            <v>610</v>
          </cell>
          <cell r="B367" t="str">
            <v>ASHBURNHAM WESTMINSTER</v>
          </cell>
          <cell r="C367">
            <v>1</v>
          </cell>
          <cell r="D367">
            <v>0</v>
          </cell>
        </row>
        <row r="368">
          <cell r="A368">
            <v>615</v>
          </cell>
          <cell r="B368" t="str">
            <v>ATHOL ROYALSTON</v>
          </cell>
          <cell r="C368">
            <v>1</v>
          </cell>
          <cell r="D368">
            <v>0</v>
          </cell>
        </row>
        <row r="369">
          <cell r="A369">
            <v>616</v>
          </cell>
          <cell r="B369" t="str">
            <v>AYER SHIRLEY</v>
          </cell>
          <cell r="C369">
            <v>1</v>
          </cell>
          <cell r="D369">
            <v>0</v>
          </cell>
        </row>
        <row r="370">
          <cell r="A370">
            <v>618</v>
          </cell>
          <cell r="B370" t="str">
            <v>BERKSHIRE HILLS</v>
          </cell>
          <cell r="C370">
            <v>1</v>
          </cell>
          <cell r="D370">
            <v>0</v>
          </cell>
        </row>
        <row r="371">
          <cell r="A371">
            <v>620</v>
          </cell>
          <cell r="B371" t="str">
            <v>BERLIN BOYLSTON</v>
          </cell>
          <cell r="C371">
            <v>1</v>
          </cell>
          <cell r="D371">
            <v>0</v>
          </cell>
        </row>
        <row r="372">
          <cell r="A372">
            <v>622</v>
          </cell>
          <cell r="B372" t="str">
            <v>BLACKSTONE MILLVILLE</v>
          </cell>
          <cell r="C372">
            <v>1</v>
          </cell>
          <cell r="D372">
            <v>0</v>
          </cell>
        </row>
        <row r="373">
          <cell r="A373">
            <v>625</v>
          </cell>
          <cell r="B373" t="str">
            <v>BRIDGEWATER RAYNHAM</v>
          </cell>
          <cell r="C373">
            <v>1</v>
          </cell>
          <cell r="D373">
            <v>0</v>
          </cell>
        </row>
        <row r="374">
          <cell r="A374">
            <v>632</v>
          </cell>
          <cell r="B374" t="str">
            <v>CHESTERFIELD GOSHEN</v>
          </cell>
          <cell r="C374">
            <v>1</v>
          </cell>
          <cell r="D374">
            <v>0</v>
          </cell>
        </row>
        <row r="375">
          <cell r="A375">
            <v>635</v>
          </cell>
          <cell r="B375" t="str">
            <v>CENTRAL BERKSHIRE</v>
          </cell>
          <cell r="C375">
            <v>1</v>
          </cell>
          <cell r="D375">
            <v>0</v>
          </cell>
        </row>
        <row r="376">
          <cell r="A376">
            <v>640</v>
          </cell>
          <cell r="B376" t="str">
            <v>CONCORD CARLISLE</v>
          </cell>
          <cell r="C376">
            <v>1</v>
          </cell>
          <cell r="D376">
            <v>0</v>
          </cell>
        </row>
        <row r="377">
          <cell r="A377">
            <v>645</v>
          </cell>
          <cell r="B377" t="str">
            <v>DENNIS YARMOUTH</v>
          </cell>
          <cell r="C377">
            <v>1</v>
          </cell>
          <cell r="D377">
            <v>0</v>
          </cell>
        </row>
        <row r="378">
          <cell r="A378">
            <v>650</v>
          </cell>
          <cell r="B378" t="str">
            <v>DIGHTON REHOBOTH</v>
          </cell>
          <cell r="C378">
            <v>1</v>
          </cell>
          <cell r="D378">
            <v>0</v>
          </cell>
        </row>
        <row r="379">
          <cell r="A379">
            <v>655</v>
          </cell>
          <cell r="B379" t="str">
            <v>DOVER SHERBORN</v>
          </cell>
          <cell r="C379">
            <v>1</v>
          </cell>
          <cell r="D379">
            <v>0</v>
          </cell>
        </row>
        <row r="380">
          <cell r="A380">
            <v>658</v>
          </cell>
          <cell r="B380" t="str">
            <v>DUDLEY CHARLTON</v>
          </cell>
          <cell r="C380">
            <v>1</v>
          </cell>
          <cell r="D380">
            <v>0</v>
          </cell>
        </row>
        <row r="381">
          <cell r="A381">
            <v>660</v>
          </cell>
          <cell r="B381" t="str">
            <v>NAUSET</v>
          </cell>
          <cell r="C381">
            <v>1</v>
          </cell>
          <cell r="D381">
            <v>0</v>
          </cell>
        </row>
        <row r="382">
          <cell r="A382">
            <v>662</v>
          </cell>
          <cell r="B382" t="str">
            <v>FARMINGTON RIVER</v>
          </cell>
          <cell r="C382">
            <v>1</v>
          </cell>
          <cell r="D382">
            <v>0</v>
          </cell>
        </row>
        <row r="383">
          <cell r="A383">
            <v>665</v>
          </cell>
          <cell r="B383" t="str">
            <v>FREETOWN LAKEVILLE</v>
          </cell>
          <cell r="C383">
            <v>1</v>
          </cell>
          <cell r="D383">
            <v>0</v>
          </cell>
        </row>
        <row r="384">
          <cell r="A384">
            <v>670</v>
          </cell>
          <cell r="B384" t="str">
            <v>FRONTIER</v>
          </cell>
          <cell r="C384">
            <v>1</v>
          </cell>
          <cell r="D384">
            <v>0</v>
          </cell>
        </row>
        <row r="385">
          <cell r="A385">
            <v>672</v>
          </cell>
          <cell r="B385" t="str">
            <v>GATEWAY</v>
          </cell>
          <cell r="C385">
            <v>1</v>
          </cell>
          <cell r="D385">
            <v>0</v>
          </cell>
        </row>
        <row r="386">
          <cell r="A386">
            <v>673</v>
          </cell>
          <cell r="B386" t="str">
            <v>GROTON DUNSTABLE</v>
          </cell>
          <cell r="C386">
            <v>1</v>
          </cell>
          <cell r="D386">
            <v>0</v>
          </cell>
        </row>
        <row r="387">
          <cell r="A387">
            <v>674</v>
          </cell>
          <cell r="B387" t="str">
            <v>GILL MONTAGUE</v>
          </cell>
          <cell r="C387">
            <v>1</v>
          </cell>
          <cell r="D387">
            <v>0</v>
          </cell>
        </row>
        <row r="388">
          <cell r="A388">
            <v>675</v>
          </cell>
          <cell r="B388" t="str">
            <v>HAMILTON WENHAM</v>
          </cell>
          <cell r="C388">
            <v>1</v>
          </cell>
          <cell r="D388">
            <v>0</v>
          </cell>
        </row>
        <row r="389">
          <cell r="A389">
            <v>680</v>
          </cell>
          <cell r="B389" t="str">
            <v>HAMPDEN WILBRAHAM</v>
          </cell>
          <cell r="C389">
            <v>1</v>
          </cell>
          <cell r="D389">
            <v>0</v>
          </cell>
        </row>
        <row r="390">
          <cell r="A390">
            <v>683</v>
          </cell>
          <cell r="B390" t="str">
            <v>HAMPSHIRE</v>
          </cell>
          <cell r="C390">
            <v>1</v>
          </cell>
          <cell r="D390">
            <v>0</v>
          </cell>
        </row>
        <row r="391">
          <cell r="A391">
            <v>685</v>
          </cell>
          <cell r="B391" t="str">
            <v>HAWLEMONT</v>
          </cell>
          <cell r="C391">
            <v>1</v>
          </cell>
          <cell r="D391">
            <v>0</v>
          </cell>
        </row>
        <row r="392">
          <cell r="A392">
            <v>690</v>
          </cell>
          <cell r="B392" t="str">
            <v>KING PHILIP</v>
          </cell>
          <cell r="C392">
            <v>1</v>
          </cell>
          <cell r="D392">
            <v>0</v>
          </cell>
        </row>
        <row r="393">
          <cell r="A393">
            <v>695</v>
          </cell>
          <cell r="B393" t="str">
            <v>LINCOLN SUDBURY</v>
          </cell>
          <cell r="C393">
            <v>1</v>
          </cell>
          <cell r="D393">
            <v>0</v>
          </cell>
        </row>
        <row r="394">
          <cell r="A394">
            <v>698</v>
          </cell>
          <cell r="B394" t="str">
            <v>MANCHESTER ESSEX</v>
          </cell>
          <cell r="C394">
            <v>1</v>
          </cell>
          <cell r="D394">
            <v>0</v>
          </cell>
        </row>
        <row r="395">
          <cell r="A395">
            <v>700</v>
          </cell>
          <cell r="B395" t="str">
            <v>MARTHAS VINEYARD</v>
          </cell>
          <cell r="C395">
            <v>1</v>
          </cell>
          <cell r="D395">
            <v>0</v>
          </cell>
        </row>
        <row r="396">
          <cell r="A396">
            <v>705</v>
          </cell>
          <cell r="B396" t="str">
            <v>MASCONOMET</v>
          </cell>
          <cell r="C396">
            <v>1</v>
          </cell>
          <cell r="D396">
            <v>0</v>
          </cell>
        </row>
        <row r="397">
          <cell r="A397">
            <v>710</v>
          </cell>
          <cell r="B397" t="str">
            <v>MENDON UPTON</v>
          </cell>
          <cell r="C397">
            <v>1</v>
          </cell>
          <cell r="D397">
            <v>0</v>
          </cell>
        </row>
        <row r="398">
          <cell r="A398">
            <v>712</v>
          </cell>
          <cell r="B398" t="str">
            <v>MONOMOY</v>
          </cell>
          <cell r="C398">
            <v>1</v>
          </cell>
          <cell r="D398">
            <v>0</v>
          </cell>
        </row>
        <row r="399">
          <cell r="A399">
            <v>715</v>
          </cell>
          <cell r="B399" t="str">
            <v>MOUNT GREYLOCK</v>
          </cell>
          <cell r="C399">
            <v>1</v>
          </cell>
          <cell r="D399">
            <v>0</v>
          </cell>
        </row>
        <row r="400">
          <cell r="A400">
            <v>717</v>
          </cell>
          <cell r="B400" t="str">
            <v>MOHAWK TRAIL</v>
          </cell>
          <cell r="C400">
            <v>1</v>
          </cell>
          <cell r="D400">
            <v>0</v>
          </cell>
        </row>
        <row r="401">
          <cell r="A401">
            <v>720</v>
          </cell>
          <cell r="B401" t="str">
            <v>NARRAGANSETT</v>
          </cell>
          <cell r="C401">
            <v>1</v>
          </cell>
          <cell r="D401">
            <v>0</v>
          </cell>
        </row>
        <row r="402">
          <cell r="A402">
            <v>725</v>
          </cell>
          <cell r="B402" t="str">
            <v>NASHOBA</v>
          </cell>
          <cell r="C402">
            <v>1</v>
          </cell>
          <cell r="D402">
            <v>0</v>
          </cell>
        </row>
        <row r="403">
          <cell r="A403">
            <v>728</v>
          </cell>
          <cell r="B403" t="str">
            <v>NEW SALEM WENDELL</v>
          </cell>
          <cell r="C403">
            <v>1</v>
          </cell>
          <cell r="D403">
            <v>0</v>
          </cell>
        </row>
        <row r="404">
          <cell r="A404">
            <v>730</v>
          </cell>
          <cell r="B404" t="str">
            <v>NORTHBORO SOUTHBORO</v>
          </cell>
          <cell r="C404">
            <v>1</v>
          </cell>
          <cell r="D404">
            <v>0</v>
          </cell>
        </row>
        <row r="405">
          <cell r="A405">
            <v>735</v>
          </cell>
          <cell r="B405" t="str">
            <v>NORTH MIDDLESEX</v>
          </cell>
          <cell r="C405">
            <v>1</v>
          </cell>
          <cell r="D405">
            <v>0</v>
          </cell>
        </row>
        <row r="406">
          <cell r="A406">
            <v>740</v>
          </cell>
          <cell r="B406" t="str">
            <v>OLD ROCHESTER</v>
          </cell>
          <cell r="C406">
            <v>1</v>
          </cell>
          <cell r="D406">
            <v>0</v>
          </cell>
        </row>
        <row r="407">
          <cell r="A407">
            <v>745</v>
          </cell>
          <cell r="B407" t="str">
            <v>PENTUCKET</v>
          </cell>
          <cell r="C407">
            <v>1</v>
          </cell>
          <cell r="D407">
            <v>0</v>
          </cell>
        </row>
        <row r="408">
          <cell r="A408">
            <v>750</v>
          </cell>
          <cell r="B408" t="str">
            <v>PIONEER</v>
          </cell>
          <cell r="C408">
            <v>1</v>
          </cell>
          <cell r="D408">
            <v>0</v>
          </cell>
        </row>
        <row r="409">
          <cell r="A409">
            <v>753</v>
          </cell>
          <cell r="B409" t="str">
            <v>QUABBIN</v>
          </cell>
          <cell r="C409">
            <v>1</v>
          </cell>
          <cell r="D409">
            <v>0</v>
          </cell>
        </row>
        <row r="410">
          <cell r="A410">
            <v>755</v>
          </cell>
          <cell r="B410" t="str">
            <v>RALPH C MAHAR</v>
          </cell>
          <cell r="C410">
            <v>1</v>
          </cell>
          <cell r="D410">
            <v>0</v>
          </cell>
        </row>
        <row r="411">
          <cell r="A411">
            <v>760</v>
          </cell>
          <cell r="B411" t="str">
            <v>SILVER LAKE</v>
          </cell>
          <cell r="C411">
            <v>1</v>
          </cell>
          <cell r="D411">
            <v>0</v>
          </cell>
        </row>
        <row r="412">
          <cell r="A412">
            <v>763</v>
          </cell>
          <cell r="B412" t="str">
            <v>SOMERSET BERKLEY</v>
          </cell>
          <cell r="C412">
            <v>1</v>
          </cell>
          <cell r="D412">
            <v>0</v>
          </cell>
        </row>
        <row r="413">
          <cell r="A413">
            <v>765</v>
          </cell>
          <cell r="B413" t="str">
            <v>SOUTHERN BERKSHIRE</v>
          </cell>
          <cell r="C413">
            <v>1</v>
          </cell>
          <cell r="D413">
            <v>0</v>
          </cell>
        </row>
        <row r="414">
          <cell r="A414">
            <v>766</v>
          </cell>
          <cell r="B414" t="str">
            <v>SOUTHWICK TOLLAND GRANVILLE</v>
          </cell>
          <cell r="C414">
            <v>1</v>
          </cell>
          <cell r="D414">
            <v>0</v>
          </cell>
        </row>
        <row r="415">
          <cell r="A415">
            <v>767</v>
          </cell>
          <cell r="B415" t="str">
            <v>SPENCER EAST BROOKFIELD</v>
          </cell>
          <cell r="C415">
            <v>1</v>
          </cell>
          <cell r="D415">
            <v>0</v>
          </cell>
        </row>
        <row r="416">
          <cell r="A416">
            <v>770</v>
          </cell>
          <cell r="B416" t="str">
            <v>TANTASQUA</v>
          </cell>
          <cell r="C416">
            <v>1</v>
          </cell>
          <cell r="D416">
            <v>0</v>
          </cell>
        </row>
        <row r="417">
          <cell r="A417">
            <v>773</v>
          </cell>
          <cell r="B417" t="str">
            <v>TRITON</v>
          </cell>
          <cell r="C417">
            <v>1</v>
          </cell>
          <cell r="D417">
            <v>0</v>
          </cell>
        </row>
        <row r="418">
          <cell r="A418">
            <v>774</v>
          </cell>
          <cell r="B418" t="str">
            <v>UPISLAND</v>
          </cell>
          <cell r="C418">
            <v>1</v>
          </cell>
          <cell r="D418">
            <v>0</v>
          </cell>
        </row>
        <row r="419">
          <cell r="A419">
            <v>775</v>
          </cell>
          <cell r="B419" t="str">
            <v>WACHUSETT</v>
          </cell>
          <cell r="C419">
            <v>1</v>
          </cell>
          <cell r="D419">
            <v>1</v>
          </cell>
        </row>
        <row r="420">
          <cell r="A420">
            <v>778</v>
          </cell>
          <cell r="B420" t="str">
            <v>QUABOAG</v>
          </cell>
          <cell r="C420">
            <v>1</v>
          </cell>
          <cell r="D420">
            <v>0</v>
          </cell>
        </row>
        <row r="421">
          <cell r="A421">
            <v>780</v>
          </cell>
          <cell r="B421" t="str">
            <v>WHITMAN HANSON</v>
          </cell>
          <cell r="C421">
            <v>1</v>
          </cell>
          <cell r="D421">
            <v>0</v>
          </cell>
        </row>
        <row r="422">
          <cell r="A422">
            <v>801</v>
          </cell>
          <cell r="B422" t="str">
            <v>ASSABET VALLEY</v>
          </cell>
          <cell r="C422">
            <v>1</v>
          </cell>
          <cell r="D422">
            <v>1</v>
          </cell>
        </row>
        <row r="423">
          <cell r="A423">
            <v>805</v>
          </cell>
          <cell r="B423" t="str">
            <v>BLACKSTONE VALLEY</v>
          </cell>
          <cell r="C423">
            <v>1</v>
          </cell>
          <cell r="D423">
            <v>0</v>
          </cell>
        </row>
        <row r="424">
          <cell r="A424">
            <v>806</v>
          </cell>
          <cell r="B424" t="str">
            <v>BLUE HILLS</v>
          </cell>
          <cell r="C424">
            <v>1</v>
          </cell>
          <cell r="D424">
            <v>1</v>
          </cell>
        </row>
        <row r="425">
          <cell r="A425">
            <v>810</v>
          </cell>
          <cell r="B425" t="str">
            <v>BRISTOL PLYMOUTH</v>
          </cell>
          <cell r="C425">
            <v>1</v>
          </cell>
          <cell r="D425">
            <v>0</v>
          </cell>
        </row>
        <row r="426">
          <cell r="A426">
            <v>815</v>
          </cell>
          <cell r="B426" t="str">
            <v>CAPE COD</v>
          </cell>
          <cell r="C426">
            <v>1</v>
          </cell>
          <cell r="D426">
            <v>0</v>
          </cell>
        </row>
        <row r="427">
          <cell r="A427">
            <v>817</v>
          </cell>
          <cell r="B427" t="str">
            <v>ESSEX NORTH SHORE</v>
          </cell>
          <cell r="C427">
            <v>1</v>
          </cell>
          <cell r="D427">
            <v>0</v>
          </cell>
        </row>
        <row r="428">
          <cell r="A428">
            <v>818</v>
          </cell>
          <cell r="B428" t="str">
            <v>FRANKLIN COUNTY</v>
          </cell>
          <cell r="C428">
            <v>1</v>
          </cell>
          <cell r="D428">
            <v>0</v>
          </cell>
        </row>
        <row r="429">
          <cell r="A429">
            <v>821</v>
          </cell>
          <cell r="B429" t="str">
            <v>GREATER FALL RIVER</v>
          </cell>
          <cell r="C429">
            <v>1</v>
          </cell>
          <cell r="D429">
            <v>0</v>
          </cell>
        </row>
        <row r="430">
          <cell r="A430">
            <v>823</v>
          </cell>
          <cell r="B430" t="str">
            <v>GREATER LAWRENCE</v>
          </cell>
          <cell r="C430">
            <v>1</v>
          </cell>
          <cell r="D430">
            <v>0</v>
          </cell>
        </row>
        <row r="431">
          <cell r="A431">
            <v>825</v>
          </cell>
          <cell r="B431" t="str">
            <v>GREATER NEW BEDFORD</v>
          </cell>
          <cell r="C431">
            <v>1</v>
          </cell>
          <cell r="D431">
            <v>0</v>
          </cell>
        </row>
        <row r="432">
          <cell r="A432">
            <v>828</v>
          </cell>
          <cell r="B432" t="str">
            <v>GREATER LOWELL</v>
          </cell>
          <cell r="C432">
            <v>1</v>
          </cell>
          <cell r="D432">
            <v>0</v>
          </cell>
        </row>
        <row r="433">
          <cell r="A433">
            <v>829</v>
          </cell>
          <cell r="B433" t="str">
            <v>SOUTH MIDDLESEX</v>
          </cell>
          <cell r="C433">
            <v>1</v>
          </cell>
          <cell r="D433">
            <v>1</v>
          </cell>
        </row>
        <row r="434">
          <cell r="A434">
            <v>830</v>
          </cell>
          <cell r="B434" t="str">
            <v>MINUTEMAN</v>
          </cell>
          <cell r="C434">
            <v>1</v>
          </cell>
          <cell r="D434">
            <v>0</v>
          </cell>
        </row>
        <row r="435">
          <cell r="A435">
            <v>832</v>
          </cell>
          <cell r="B435" t="str">
            <v>MONTACHUSETT</v>
          </cell>
          <cell r="C435">
            <v>1</v>
          </cell>
          <cell r="D435">
            <v>0</v>
          </cell>
        </row>
        <row r="436">
          <cell r="A436">
            <v>851</v>
          </cell>
          <cell r="B436" t="str">
            <v>NORTHERN BERKSHIRE</v>
          </cell>
          <cell r="C436">
            <v>1</v>
          </cell>
          <cell r="D436">
            <v>0</v>
          </cell>
        </row>
        <row r="437">
          <cell r="A437">
            <v>852</v>
          </cell>
          <cell r="B437" t="str">
            <v>NASHOBA VALLEY</v>
          </cell>
          <cell r="C437">
            <v>1</v>
          </cell>
          <cell r="D437">
            <v>0</v>
          </cell>
        </row>
        <row r="438">
          <cell r="A438">
            <v>853</v>
          </cell>
          <cell r="B438" t="str">
            <v>NORTHEAST METROPOLITAN</v>
          </cell>
          <cell r="C438">
            <v>1</v>
          </cell>
          <cell r="D438">
            <v>1</v>
          </cell>
        </row>
        <row r="439">
          <cell r="A439">
            <v>855</v>
          </cell>
          <cell r="B439" t="str">
            <v>OLD COLONY</v>
          </cell>
          <cell r="C439">
            <v>1</v>
          </cell>
          <cell r="D439">
            <v>0</v>
          </cell>
        </row>
        <row r="440">
          <cell r="A440">
            <v>860</v>
          </cell>
          <cell r="B440" t="str">
            <v>PATHFINDER</v>
          </cell>
          <cell r="C440">
            <v>1</v>
          </cell>
          <cell r="D440">
            <v>0</v>
          </cell>
        </row>
        <row r="441">
          <cell r="A441">
            <v>871</v>
          </cell>
          <cell r="B441" t="str">
            <v>SHAWSHEEN VALLEY</v>
          </cell>
          <cell r="C441">
            <v>1</v>
          </cell>
          <cell r="D441">
            <v>0</v>
          </cell>
        </row>
        <row r="442">
          <cell r="A442">
            <v>872</v>
          </cell>
          <cell r="B442" t="str">
            <v>SOUTHEASTERN</v>
          </cell>
          <cell r="C442">
            <v>1</v>
          </cell>
          <cell r="D442">
            <v>0</v>
          </cell>
        </row>
        <row r="443">
          <cell r="A443">
            <v>873</v>
          </cell>
          <cell r="B443" t="str">
            <v>SOUTH SHORE</v>
          </cell>
          <cell r="C443">
            <v>1</v>
          </cell>
          <cell r="D443">
            <v>0</v>
          </cell>
        </row>
        <row r="444">
          <cell r="A444">
            <v>876</v>
          </cell>
          <cell r="B444" t="str">
            <v>SOUTHERN WORCESTER</v>
          </cell>
          <cell r="C444">
            <v>1</v>
          </cell>
          <cell r="D444">
            <v>0</v>
          </cell>
        </row>
        <row r="445">
          <cell r="A445">
            <v>878</v>
          </cell>
          <cell r="B445" t="str">
            <v>TRI COUNTY</v>
          </cell>
          <cell r="C445">
            <v>1</v>
          </cell>
          <cell r="D445">
            <v>0</v>
          </cell>
        </row>
        <row r="446">
          <cell r="A446">
            <v>879</v>
          </cell>
          <cell r="B446" t="str">
            <v>UPPER CAPE COD</v>
          </cell>
          <cell r="C446">
            <v>1</v>
          </cell>
          <cell r="D446">
            <v>0</v>
          </cell>
        </row>
        <row r="447">
          <cell r="A447">
            <v>885</v>
          </cell>
          <cell r="B447" t="str">
            <v>WHITTIER</v>
          </cell>
          <cell r="C447">
            <v>1</v>
          </cell>
          <cell r="D447">
            <v>0</v>
          </cell>
        </row>
        <row r="448">
          <cell r="A448">
            <v>910</v>
          </cell>
          <cell r="B448" t="str">
            <v>BRISTOL COUNTY</v>
          </cell>
          <cell r="C448">
            <v>1</v>
          </cell>
          <cell r="D448">
            <v>0</v>
          </cell>
        </row>
        <row r="449">
          <cell r="A449">
            <v>915</v>
          </cell>
          <cell r="B449" t="str">
            <v>NORFOLK COUNTY</v>
          </cell>
          <cell r="C449">
            <v>1</v>
          </cell>
          <cell r="D449">
            <v>0</v>
          </cell>
        </row>
      </sheetData>
      <sheetData sheetId="2"/>
      <sheetData sheetId="3"/>
      <sheetData sheetId="4">
        <row r="10">
          <cell r="A10">
            <v>1</v>
          </cell>
          <cell r="B10" t="str">
            <v>ABINGTON</v>
          </cell>
          <cell r="C10">
            <v>38.626431668449804</v>
          </cell>
          <cell r="D10">
            <v>40</v>
          </cell>
          <cell r="E10">
            <v>34</v>
          </cell>
          <cell r="F10">
            <v>34</v>
          </cell>
          <cell r="G10">
            <v>0</v>
          </cell>
          <cell r="H10">
            <v>0</v>
          </cell>
          <cell r="I10">
            <v>0</v>
          </cell>
          <cell r="J10">
            <v>0</v>
          </cell>
          <cell r="L10">
            <v>0</v>
          </cell>
          <cell r="M10">
            <v>0</v>
          </cell>
          <cell r="P10">
            <v>507211</v>
          </cell>
          <cell r="Q10">
            <v>496553</v>
          </cell>
          <cell r="R10">
            <v>414332</v>
          </cell>
          <cell r="S10">
            <v>421049</v>
          </cell>
          <cell r="T10">
            <v>0</v>
          </cell>
          <cell r="U10">
            <v>0</v>
          </cell>
          <cell r="V10">
            <v>0</v>
          </cell>
          <cell r="W10">
            <v>0</v>
          </cell>
          <cell r="Y10">
            <v>6717</v>
          </cell>
          <cell r="Z10">
            <v>1.6211637044688754</v>
          </cell>
          <cell r="AA10">
            <v>1.6211637044688754</v>
          </cell>
          <cell r="AC10">
            <v>63962.823111101636</v>
          </cell>
          <cell r="AD10">
            <v>35720</v>
          </cell>
          <cell r="AE10">
            <v>30296</v>
          </cell>
          <cell r="AF10">
            <v>30296</v>
          </cell>
          <cell r="AG10">
            <v>0</v>
          </cell>
          <cell r="AH10">
            <v>0</v>
          </cell>
          <cell r="AI10">
            <v>0</v>
          </cell>
          <cell r="AJ10">
            <v>0</v>
          </cell>
          <cell r="AL10">
            <v>0</v>
          </cell>
          <cell r="AM10">
            <v>0</v>
          </cell>
          <cell r="AP10">
            <v>443248.17688889836</v>
          </cell>
          <cell r="AQ10">
            <v>460833</v>
          </cell>
          <cell r="AR10">
            <v>384036</v>
          </cell>
          <cell r="AS10">
            <v>390753</v>
          </cell>
          <cell r="AT10">
            <v>0</v>
          </cell>
          <cell r="AU10">
            <v>0</v>
          </cell>
          <cell r="AV10">
            <v>0</v>
          </cell>
          <cell r="AW10">
            <v>0</v>
          </cell>
          <cell r="AY10">
            <v>6717</v>
          </cell>
          <cell r="AZ10">
            <v>1.7490547761147335</v>
          </cell>
          <cell r="BB10">
            <v>0</v>
          </cell>
        </row>
        <row r="11">
          <cell r="A11">
            <v>2</v>
          </cell>
          <cell r="B11" t="str">
            <v>ACTON</v>
          </cell>
          <cell r="C11">
            <v>0</v>
          </cell>
          <cell r="D11">
            <v>0</v>
          </cell>
          <cell r="E11">
            <v>0</v>
          </cell>
          <cell r="F11">
            <v>0</v>
          </cell>
          <cell r="G11">
            <v>0</v>
          </cell>
          <cell r="H11">
            <v>0</v>
          </cell>
          <cell r="I11">
            <v>0</v>
          </cell>
          <cell r="J11">
            <v>0</v>
          </cell>
          <cell r="L11">
            <v>0</v>
          </cell>
          <cell r="M11" t="str">
            <v>--</v>
          </cell>
          <cell r="P11">
            <v>0</v>
          </cell>
          <cell r="Q11">
            <v>0</v>
          </cell>
          <cell r="R11">
            <v>0</v>
          </cell>
          <cell r="S11">
            <v>0</v>
          </cell>
          <cell r="T11">
            <v>0</v>
          </cell>
          <cell r="U11">
            <v>0</v>
          </cell>
          <cell r="V11">
            <v>0</v>
          </cell>
          <cell r="W11">
            <v>0</v>
          </cell>
          <cell r="Y11">
            <v>0</v>
          </cell>
          <cell r="Z11" t="str">
            <v>--</v>
          </cell>
          <cell r="AA11" t="str">
            <v>--</v>
          </cell>
          <cell r="AC11">
            <v>0</v>
          </cell>
          <cell r="AD11">
            <v>0</v>
          </cell>
          <cell r="AE11">
            <v>0</v>
          </cell>
          <cell r="AF11">
            <v>0</v>
          </cell>
          <cell r="AG11">
            <v>0</v>
          </cell>
          <cell r="AH11">
            <v>0</v>
          </cell>
          <cell r="AI11">
            <v>0</v>
          </cell>
          <cell r="AJ11">
            <v>0</v>
          </cell>
          <cell r="AL11">
            <v>0</v>
          </cell>
          <cell r="AM11" t="str">
            <v>--</v>
          </cell>
          <cell r="AP11">
            <v>0</v>
          </cell>
          <cell r="AQ11">
            <v>0</v>
          </cell>
          <cell r="AR11">
            <v>0</v>
          </cell>
          <cell r="AS11">
            <v>0</v>
          </cell>
          <cell r="AT11">
            <v>0</v>
          </cell>
          <cell r="AU11">
            <v>0</v>
          </cell>
          <cell r="AV11">
            <v>0</v>
          </cell>
          <cell r="AW11">
            <v>0</v>
          </cell>
          <cell r="AY11">
            <v>0</v>
          </cell>
          <cell r="AZ11" t="str">
            <v>--</v>
          </cell>
          <cell r="BB11">
            <v>0</v>
          </cell>
        </row>
        <row r="12">
          <cell r="A12">
            <v>3</v>
          </cell>
          <cell r="B12" t="str">
            <v>ACUSHNET</v>
          </cell>
          <cell r="C12">
            <v>0</v>
          </cell>
          <cell r="D12">
            <v>0</v>
          </cell>
          <cell r="E12">
            <v>2</v>
          </cell>
          <cell r="F12">
            <v>2</v>
          </cell>
          <cell r="G12">
            <v>0</v>
          </cell>
          <cell r="H12">
            <v>0</v>
          </cell>
          <cell r="I12">
            <v>0</v>
          </cell>
          <cell r="J12">
            <v>0</v>
          </cell>
          <cell r="L12">
            <v>0</v>
          </cell>
          <cell r="M12">
            <v>0</v>
          </cell>
          <cell r="P12">
            <v>0</v>
          </cell>
          <cell r="Q12">
            <v>0</v>
          </cell>
          <cell r="R12">
            <v>23412</v>
          </cell>
          <cell r="S12">
            <v>23414</v>
          </cell>
          <cell r="T12">
            <v>0</v>
          </cell>
          <cell r="U12">
            <v>0</v>
          </cell>
          <cell r="V12">
            <v>0</v>
          </cell>
          <cell r="W12">
            <v>0</v>
          </cell>
          <cell r="Y12">
            <v>2</v>
          </cell>
          <cell r="Z12">
            <v>8.5426277122824246E-3</v>
          </cell>
          <cell r="AA12">
            <v>8.5426277122824246E-3</v>
          </cell>
          <cell r="AC12">
            <v>-1.630665878983109</v>
          </cell>
          <cell r="AD12">
            <v>0</v>
          </cell>
          <cell r="AE12">
            <v>21857.278888676206</v>
          </cell>
          <cell r="AF12">
            <v>21695.1475087082</v>
          </cell>
          <cell r="AG12">
            <v>0</v>
          </cell>
          <cell r="AH12">
            <v>0</v>
          </cell>
          <cell r="AI12">
            <v>0</v>
          </cell>
          <cell r="AJ12">
            <v>0</v>
          </cell>
          <cell r="AL12">
            <v>-162.13137996800651</v>
          </cell>
          <cell r="AM12">
            <v>-0.74177293886296125</v>
          </cell>
          <cell r="AP12">
            <v>1.630665878983109</v>
          </cell>
          <cell r="AQ12">
            <v>0</v>
          </cell>
          <cell r="AR12">
            <v>1554.7211113237936</v>
          </cell>
          <cell r="AS12">
            <v>1718.8524912918001</v>
          </cell>
          <cell r="AT12">
            <v>0</v>
          </cell>
          <cell r="AU12">
            <v>0</v>
          </cell>
          <cell r="AV12">
            <v>0</v>
          </cell>
          <cell r="AW12">
            <v>0</v>
          </cell>
          <cell r="AY12">
            <v>164.13137996800651</v>
          </cell>
          <cell r="AZ12">
            <v>10.556966054719229</v>
          </cell>
          <cell r="BB12">
            <v>0</v>
          </cell>
        </row>
        <row r="13">
          <cell r="A13">
            <v>4</v>
          </cell>
          <cell r="B13" t="str">
            <v>ADAMS</v>
          </cell>
          <cell r="C13">
            <v>0</v>
          </cell>
          <cell r="D13">
            <v>0</v>
          </cell>
          <cell r="E13">
            <v>0</v>
          </cell>
          <cell r="F13">
            <v>0</v>
          </cell>
          <cell r="G13">
            <v>0</v>
          </cell>
          <cell r="H13">
            <v>0</v>
          </cell>
          <cell r="I13">
            <v>0</v>
          </cell>
          <cell r="J13">
            <v>0</v>
          </cell>
          <cell r="L13">
            <v>0</v>
          </cell>
          <cell r="M13" t="str">
            <v>--</v>
          </cell>
          <cell r="P13">
            <v>0</v>
          </cell>
          <cell r="Q13">
            <v>0</v>
          </cell>
          <cell r="R13">
            <v>0</v>
          </cell>
          <cell r="S13">
            <v>0</v>
          </cell>
          <cell r="T13">
            <v>0</v>
          </cell>
          <cell r="U13">
            <v>0</v>
          </cell>
          <cell r="V13">
            <v>0</v>
          </cell>
          <cell r="W13">
            <v>0</v>
          </cell>
          <cell r="Y13">
            <v>0</v>
          </cell>
          <cell r="Z13" t="str">
            <v>--</v>
          </cell>
          <cell r="AA13" t="str">
            <v>--</v>
          </cell>
          <cell r="AC13">
            <v>0</v>
          </cell>
          <cell r="AD13">
            <v>0</v>
          </cell>
          <cell r="AE13">
            <v>0</v>
          </cell>
          <cell r="AF13">
            <v>0</v>
          </cell>
          <cell r="AG13">
            <v>0</v>
          </cell>
          <cell r="AH13">
            <v>0</v>
          </cell>
          <cell r="AI13">
            <v>0</v>
          </cell>
          <cell r="AJ13">
            <v>0</v>
          </cell>
          <cell r="AL13">
            <v>0</v>
          </cell>
          <cell r="AM13" t="str">
            <v>--</v>
          </cell>
          <cell r="AP13">
            <v>0</v>
          </cell>
          <cell r="AQ13">
            <v>0</v>
          </cell>
          <cell r="AR13">
            <v>0</v>
          </cell>
          <cell r="AS13">
            <v>0</v>
          </cell>
          <cell r="AT13">
            <v>0</v>
          </cell>
          <cell r="AU13">
            <v>0</v>
          </cell>
          <cell r="AV13">
            <v>0</v>
          </cell>
          <cell r="AW13">
            <v>0</v>
          </cell>
          <cell r="AY13">
            <v>0</v>
          </cell>
          <cell r="AZ13" t="str">
            <v>--</v>
          </cell>
          <cell r="BB13">
            <v>0</v>
          </cell>
        </row>
        <row r="14">
          <cell r="A14">
            <v>5</v>
          </cell>
          <cell r="B14" t="str">
            <v>AGAWAM</v>
          </cell>
          <cell r="C14">
            <v>16.006944444444443</v>
          </cell>
          <cell r="D14">
            <v>17</v>
          </cell>
          <cell r="E14">
            <v>13</v>
          </cell>
          <cell r="F14">
            <v>13</v>
          </cell>
          <cell r="G14">
            <v>0</v>
          </cell>
          <cell r="H14">
            <v>0</v>
          </cell>
          <cell r="I14">
            <v>0</v>
          </cell>
          <cell r="J14">
            <v>0</v>
          </cell>
          <cell r="L14">
            <v>0</v>
          </cell>
          <cell r="M14">
            <v>0</v>
          </cell>
          <cell r="P14">
            <v>222809</v>
          </cell>
          <cell r="Q14">
            <v>239167</v>
          </cell>
          <cell r="R14">
            <v>184029</v>
          </cell>
          <cell r="S14">
            <v>184091</v>
          </cell>
          <cell r="T14">
            <v>0</v>
          </cell>
          <cell r="U14">
            <v>0</v>
          </cell>
          <cell r="V14">
            <v>0</v>
          </cell>
          <cell r="W14">
            <v>0</v>
          </cell>
          <cell r="Y14">
            <v>62</v>
          </cell>
          <cell r="Z14">
            <v>3.3690342282999275E-2</v>
          </cell>
          <cell r="AA14">
            <v>3.3690342282999275E-2</v>
          </cell>
          <cell r="AC14">
            <v>14217.628216609402</v>
          </cell>
          <cell r="AD14">
            <v>28424.887484348845</v>
          </cell>
          <cell r="AE14">
            <v>11603</v>
          </cell>
          <cell r="AF14">
            <v>11603</v>
          </cell>
          <cell r="AG14">
            <v>0</v>
          </cell>
          <cell r="AH14">
            <v>0</v>
          </cell>
          <cell r="AI14">
            <v>0</v>
          </cell>
          <cell r="AJ14">
            <v>0</v>
          </cell>
          <cell r="AL14">
            <v>0</v>
          </cell>
          <cell r="AM14">
            <v>0</v>
          </cell>
          <cell r="AP14">
            <v>208591.37178339058</v>
          </cell>
          <cell r="AQ14">
            <v>210742.11251565116</v>
          </cell>
          <cell r="AR14">
            <v>172426</v>
          </cell>
          <cell r="AS14">
            <v>172488</v>
          </cell>
          <cell r="AT14">
            <v>0</v>
          </cell>
          <cell r="AU14">
            <v>0</v>
          </cell>
          <cell r="AV14">
            <v>0</v>
          </cell>
          <cell r="AW14">
            <v>0</v>
          </cell>
          <cell r="AY14">
            <v>62</v>
          </cell>
          <cell r="AZ14">
            <v>3.5957454212232065E-2</v>
          </cell>
          <cell r="BB14">
            <v>0</v>
          </cell>
        </row>
        <row r="15">
          <cell r="A15">
            <v>6</v>
          </cell>
          <cell r="B15" t="str">
            <v>ALFORD</v>
          </cell>
          <cell r="C15">
            <v>0</v>
          </cell>
          <cell r="D15">
            <v>0</v>
          </cell>
          <cell r="E15">
            <v>0</v>
          </cell>
          <cell r="F15">
            <v>0</v>
          </cell>
          <cell r="G15">
            <v>0</v>
          </cell>
          <cell r="H15">
            <v>0</v>
          </cell>
          <cell r="I15">
            <v>0</v>
          </cell>
          <cell r="J15">
            <v>0</v>
          </cell>
          <cell r="L15">
            <v>0</v>
          </cell>
          <cell r="M15" t="str">
            <v>--</v>
          </cell>
          <cell r="P15">
            <v>0</v>
          </cell>
          <cell r="Q15">
            <v>0</v>
          </cell>
          <cell r="R15">
            <v>0</v>
          </cell>
          <cell r="S15">
            <v>0</v>
          </cell>
          <cell r="T15">
            <v>0</v>
          </cell>
          <cell r="U15">
            <v>0</v>
          </cell>
          <cell r="V15">
            <v>0</v>
          </cell>
          <cell r="W15">
            <v>0</v>
          </cell>
          <cell r="Y15">
            <v>0</v>
          </cell>
          <cell r="Z15" t="str">
            <v>--</v>
          </cell>
          <cell r="AA15" t="str">
            <v>--</v>
          </cell>
          <cell r="AC15">
            <v>0</v>
          </cell>
          <cell r="AD15">
            <v>0</v>
          </cell>
          <cell r="AE15">
            <v>0</v>
          </cell>
          <cell r="AF15">
            <v>0</v>
          </cell>
          <cell r="AG15">
            <v>0</v>
          </cell>
          <cell r="AH15">
            <v>0</v>
          </cell>
          <cell r="AI15">
            <v>0</v>
          </cell>
          <cell r="AJ15">
            <v>0</v>
          </cell>
          <cell r="AL15">
            <v>0</v>
          </cell>
          <cell r="AM15" t="str">
            <v>--</v>
          </cell>
          <cell r="AP15">
            <v>0</v>
          </cell>
          <cell r="AQ15">
            <v>0</v>
          </cell>
          <cell r="AR15">
            <v>0</v>
          </cell>
          <cell r="AS15">
            <v>0</v>
          </cell>
          <cell r="AT15">
            <v>0</v>
          </cell>
          <cell r="AU15">
            <v>0</v>
          </cell>
          <cell r="AV15">
            <v>0</v>
          </cell>
          <cell r="AW15">
            <v>0</v>
          </cell>
          <cell r="AY15">
            <v>0</v>
          </cell>
          <cell r="AZ15" t="str">
            <v>--</v>
          </cell>
          <cell r="BB15">
            <v>0</v>
          </cell>
        </row>
        <row r="16">
          <cell r="A16">
            <v>7</v>
          </cell>
          <cell r="B16" t="str">
            <v>AMESBURY</v>
          </cell>
          <cell r="C16">
            <v>54</v>
          </cell>
          <cell r="D16">
            <v>54</v>
          </cell>
          <cell r="E16">
            <v>55</v>
          </cell>
          <cell r="F16">
            <v>55</v>
          </cell>
          <cell r="G16">
            <v>0</v>
          </cell>
          <cell r="H16">
            <v>0</v>
          </cell>
          <cell r="I16">
            <v>0</v>
          </cell>
          <cell r="J16">
            <v>0</v>
          </cell>
          <cell r="L16">
            <v>0</v>
          </cell>
          <cell r="M16">
            <v>0</v>
          </cell>
          <cell r="P16">
            <v>640236</v>
          </cell>
          <cell r="Q16">
            <v>626955</v>
          </cell>
          <cell r="R16">
            <v>654784</v>
          </cell>
          <cell r="S16">
            <v>651542</v>
          </cell>
          <cell r="T16">
            <v>0</v>
          </cell>
          <cell r="U16">
            <v>0</v>
          </cell>
          <cell r="V16">
            <v>0</v>
          </cell>
          <cell r="W16">
            <v>0</v>
          </cell>
          <cell r="Y16">
            <v>-3242</v>
          </cell>
          <cell r="Z16">
            <v>-0.49512510995992631</v>
          </cell>
          <cell r="AA16">
            <v>-0.49512510995992631</v>
          </cell>
          <cell r="AC16">
            <v>143404.41869035322</v>
          </cell>
          <cell r="AD16">
            <v>48222</v>
          </cell>
          <cell r="AE16">
            <v>61788.32438846174</v>
          </cell>
          <cell r="AF16">
            <v>58700.442621055045</v>
          </cell>
          <cell r="AG16">
            <v>0</v>
          </cell>
          <cell r="AH16">
            <v>0</v>
          </cell>
          <cell r="AI16">
            <v>0</v>
          </cell>
          <cell r="AJ16">
            <v>0</v>
          </cell>
          <cell r="AL16">
            <v>-3087.8817674066959</v>
          </cell>
          <cell r="AM16">
            <v>-4.9975165987561905</v>
          </cell>
          <cell r="AP16">
            <v>496831.58130964678</v>
          </cell>
          <cell r="AQ16">
            <v>578733</v>
          </cell>
          <cell r="AR16">
            <v>592995.67561153823</v>
          </cell>
          <cell r="AS16">
            <v>592841.55737894494</v>
          </cell>
          <cell r="AT16">
            <v>0</v>
          </cell>
          <cell r="AU16">
            <v>0</v>
          </cell>
          <cell r="AV16">
            <v>0</v>
          </cell>
          <cell r="AW16">
            <v>0</v>
          </cell>
          <cell r="AY16">
            <v>-154.11823259328958</v>
          </cell>
          <cell r="AZ16">
            <v>-2.5989773438794828E-2</v>
          </cell>
          <cell r="BB16">
            <v>0</v>
          </cell>
        </row>
        <row r="17">
          <cell r="A17">
            <v>8</v>
          </cell>
          <cell r="B17" t="str">
            <v>AMHERST</v>
          </cell>
          <cell r="C17">
            <v>83.045198141827825</v>
          </cell>
          <cell r="D17">
            <v>87</v>
          </cell>
          <cell r="E17">
            <v>84</v>
          </cell>
          <cell r="F17">
            <v>84</v>
          </cell>
          <cell r="G17">
            <v>0</v>
          </cell>
          <cell r="H17">
            <v>0</v>
          </cell>
          <cell r="I17">
            <v>0</v>
          </cell>
          <cell r="J17">
            <v>0</v>
          </cell>
          <cell r="L17">
            <v>0</v>
          </cell>
          <cell r="M17">
            <v>0</v>
          </cell>
          <cell r="P17">
            <v>1400052</v>
          </cell>
          <cell r="Q17">
            <v>1623436</v>
          </cell>
          <cell r="R17">
            <v>1592502</v>
          </cell>
          <cell r="S17">
            <v>1585580</v>
          </cell>
          <cell r="T17">
            <v>0</v>
          </cell>
          <cell r="U17">
            <v>0</v>
          </cell>
          <cell r="V17">
            <v>0</v>
          </cell>
          <cell r="W17">
            <v>0</v>
          </cell>
          <cell r="Y17">
            <v>-6922</v>
          </cell>
          <cell r="Z17">
            <v>-0.43466193449051005</v>
          </cell>
          <cell r="AA17">
            <v>-0.43466193449051005</v>
          </cell>
          <cell r="AC17">
            <v>126388.42455895772</v>
          </cell>
          <cell r="AD17">
            <v>262962.29857821215</v>
          </cell>
          <cell r="AE17">
            <v>249422.18814205274</v>
          </cell>
          <cell r="AF17">
            <v>241625.45851586678</v>
          </cell>
          <cell r="AG17">
            <v>0</v>
          </cell>
          <cell r="AH17">
            <v>0</v>
          </cell>
          <cell r="AI17">
            <v>0</v>
          </cell>
          <cell r="AJ17">
            <v>0</v>
          </cell>
          <cell r="AL17">
            <v>-7796.7296261859592</v>
          </cell>
          <cell r="AM17">
            <v>-3.1259166172279418</v>
          </cell>
          <cell r="AP17">
            <v>1273663.5754410422</v>
          </cell>
          <cell r="AQ17">
            <v>1360473.701421788</v>
          </cell>
          <cell r="AR17">
            <v>1343079.8118579471</v>
          </cell>
          <cell r="AS17">
            <v>1343954.5414841333</v>
          </cell>
          <cell r="AT17">
            <v>0</v>
          </cell>
          <cell r="AU17">
            <v>0</v>
          </cell>
          <cell r="AV17">
            <v>0</v>
          </cell>
          <cell r="AW17">
            <v>0</v>
          </cell>
          <cell r="AY17">
            <v>874.72962618619204</v>
          </cell>
          <cell r="AZ17">
            <v>6.5128640789868797E-2</v>
          </cell>
          <cell r="BB17">
            <v>0</v>
          </cell>
        </row>
        <row r="18">
          <cell r="A18">
            <v>9</v>
          </cell>
          <cell r="B18" t="str">
            <v>ANDOVER</v>
          </cell>
          <cell r="C18">
            <v>12.512195121951219</v>
          </cell>
          <cell r="D18">
            <v>9</v>
          </cell>
          <cell r="E18">
            <v>8</v>
          </cell>
          <cell r="F18">
            <v>8</v>
          </cell>
          <cell r="G18">
            <v>0</v>
          </cell>
          <cell r="H18">
            <v>0</v>
          </cell>
          <cell r="I18">
            <v>0</v>
          </cell>
          <cell r="J18">
            <v>0</v>
          </cell>
          <cell r="L18">
            <v>0</v>
          </cell>
          <cell r="M18">
            <v>0</v>
          </cell>
          <cell r="P18">
            <v>214973</v>
          </cell>
          <cell r="Q18">
            <v>152848</v>
          </cell>
          <cell r="R18">
            <v>139189</v>
          </cell>
          <cell r="S18">
            <v>139230</v>
          </cell>
          <cell r="T18">
            <v>0</v>
          </cell>
          <cell r="U18">
            <v>0</v>
          </cell>
          <cell r="V18">
            <v>0</v>
          </cell>
          <cell r="W18">
            <v>0</v>
          </cell>
          <cell r="Y18">
            <v>41</v>
          </cell>
          <cell r="Z18">
            <v>2.9456350717360635E-2</v>
          </cell>
          <cell r="AA18">
            <v>2.9456350717360635E-2</v>
          </cell>
          <cell r="AC18">
            <v>110153.95668443598</v>
          </cell>
          <cell r="AD18">
            <v>8037</v>
          </cell>
          <cell r="AE18">
            <v>7125</v>
          </cell>
          <cell r="AF18">
            <v>7125</v>
          </cell>
          <cell r="AG18">
            <v>0</v>
          </cell>
          <cell r="AH18">
            <v>0</v>
          </cell>
          <cell r="AI18">
            <v>0</v>
          </cell>
          <cell r="AJ18">
            <v>0</v>
          </cell>
          <cell r="AL18">
            <v>0</v>
          </cell>
          <cell r="AM18">
            <v>0</v>
          </cell>
          <cell r="AP18">
            <v>104819.04331556402</v>
          </cell>
          <cell r="AQ18">
            <v>144811</v>
          </cell>
          <cell r="AR18">
            <v>132064</v>
          </cell>
          <cell r="AS18">
            <v>132105</v>
          </cell>
          <cell r="AT18">
            <v>0</v>
          </cell>
          <cell r="AU18">
            <v>0</v>
          </cell>
          <cell r="AV18">
            <v>0</v>
          </cell>
          <cell r="AW18">
            <v>0</v>
          </cell>
          <cell r="AY18">
            <v>41</v>
          </cell>
          <cell r="AZ18">
            <v>3.1045553670949744E-2</v>
          </cell>
          <cell r="BB18">
            <v>0</v>
          </cell>
        </row>
        <row r="19">
          <cell r="A19">
            <v>10</v>
          </cell>
          <cell r="B19" t="str">
            <v>ARLINGTON</v>
          </cell>
          <cell r="C19">
            <v>9.5455473856209156</v>
          </cell>
          <cell r="D19">
            <v>12</v>
          </cell>
          <cell r="E19">
            <v>9</v>
          </cell>
          <cell r="F19">
            <v>9</v>
          </cell>
          <cell r="G19">
            <v>0</v>
          </cell>
          <cell r="H19">
            <v>0</v>
          </cell>
          <cell r="I19">
            <v>0</v>
          </cell>
          <cell r="J19">
            <v>0</v>
          </cell>
          <cell r="L19">
            <v>0</v>
          </cell>
          <cell r="M19">
            <v>0</v>
          </cell>
          <cell r="P19">
            <v>130500</v>
          </cell>
          <cell r="Q19">
            <v>176041</v>
          </cell>
          <cell r="R19">
            <v>135314</v>
          </cell>
          <cell r="S19">
            <v>135305</v>
          </cell>
          <cell r="T19">
            <v>0</v>
          </cell>
          <cell r="U19">
            <v>0</v>
          </cell>
          <cell r="V19">
            <v>0</v>
          </cell>
          <cell r="W19">
            <v>0</v>
          </cell>
          <cell r="Y19">
            <v>-9</v>
          </cell>
          <cell r="Z19">
            <v>-6.6511964763482645E-3</v>
          </cell>
          <cell r="AA19">
            <v>-6.6511964763482645E-3</v>
          </cell>
          <cell r="AC19">
            <v>8120</v>
          </cell>
          <cell r="AD19">
            <v>47521.717208008879</v>
          </cell>
          <cell r="AE19">
            <v>12572.45868543201</v>
          </cell>
          <cell r="AF19">
            <v>12526.043115115368</v>
          </cell>
          <cell r="AG19">
            <v>0</v>
          </cell>
          <cell r="AH19">
            <v>0</v>
          </cell>
          <cell r="AI19">
            <v>0</v>
          </cell>
          <cell r="AJ19">
            <v>0</v>
          </cell>
          <cell r="AL19">
            <v>-46.415570316641606</v>
          </cell>
          <cell r="AM19">
            <v>-0.36918451257608176</v>
          </cell>
          <cell r="AP19">
            <v>122380</v>
          </cell>
          <cell r="AQ19">
            <v>128519.28279199112</v>
          </cell>
          <cell r="AR19">
            <v>122741.54131456799</v>
          </cell>
          <cell r="AS19">
            <v>122778.95688488462</v>
          </cell>
          <cell r="AT19">
            <v>0</v>
          </cell>
          <cell r="AU19">
            <v>0</v>
          </cell>
          <cell r="AV19">
            <v>0</v>
          </cell>
          <cell r="AW19">
            <v>0</v>
          </cell>
          <cell r="AY19">
            <v>37.415570316632511</v>
          </cell>
          <cell r="AZ19">
            <v>3.048321694181233E-2</v>
          </cell>
          <cell r="BB19">
            <v>0</v>
          </cell>
        </row>
        <row r="20">
          <cell r="A20">
            <v>11</v>
          </cell>
          <cell r="B20" t="str">
            <v>ASHBURNHAM</v>
          </cell>
          <cell r="C20">
            <v>0</v>
          </cell>
          <cell r="D20">
            <v>0</v>
          </cell>
          <cell r="E20">
            <v>0</v>
          </cell>
          <cell r="F20">
            <v>0</v>
          </cell>
          <cell r="G20">
            <v>0</v>
          </cell>
          <cell r="H20">
            <v>0</v>
          </cell>
          <cell r="I20">
            <v>0</v>
          </cell>
          <cell r="J20">
            <v>0</v>
          </cell>
          <cell r="L20">
            <v>0</v>
          </cell>
          <cell r="M20" t="str">
            <v>--</v>
          </cell>
          <cell r="P20">
            <v>0</v>
          </cell>
          <cell r="Q20">
            <v>0</v>
          </cell>
          <cell r="R20">
            <v>0</v>
          </cell>
          <cell r="S20">
            <v>0</v>
          </cell>
          <cell r="T20">
            <v>0</v>
          </cell>
          <cell r="U20">
            <v>0</v>
          </cell>
          <cell r="V20">
            <v>0</v>
          </cell>
          <cell r="W20">
            <v>0</v>
          </cell>
          <cell r="Y20">
            <v>0</v>
          </cell>
          <cell r="Z20" t="str">
            <v>--</v>
          </cell>
          <cell r="AA20" t="str">
            <v>--</v>
          </cell>
          <cell r="AC20">
            <v>0</v>
          </cell>
          <cell r="AD20">
            <v>0</v>
          </cell>
          <cell r="AE20">
            <v>0</v>
          </cell>
          <cell r="AF20">
            <v>0</v>
          </cell>
          <cell r="AG20">
            <v>0</v>
          </cell>
          <cell r="AH20">
            <v>0</v>
          </cell>
          <cell r="AI20">
            <v>0</v>
          </cell>
          <cell r="AJ20">
            <v>0</v>
          </cell>
          <cell r="AL20">
            <v>0</v>
          </cell>
          <cell r="AM20" t="str">
            <v>--</v>
          </cell>
          <cell r="AP20">
            <v>0</v>
          </cell>
          <cell r="AQ20">
            <v>0</v>
          </cell>
          <cell r="AR20">
            <v>0</v>
          </cell>
          <cell r="AS20">
            <v>0</v>
          </cell>
          <cell r="AT20">
            <v>0</v>
          </cell>
          <cell r="AU20">
            <v>0</v>
          </cell>
          <cell r="AV20">
            <v>0</v>
          </cell>
          <cell r="AW20">
            <v>0</v>
          </cell>
          <cell r="AY20">
            <v>0</v>
          </cell>
          <cell r="AZ20" t="str">
            <v>--</v>
          </cell>
          <cell r="BB20">
            <v>0</v>
          </cell>
        </row>
        <row r="21">
          <cell r="A21">
            <v>12</v>
          </cell>
          <cell r="B21" t="str">
            <v>ASHBY</v>
          </cell>
          <cell r="C21">
            <v>0</v>
          </cell>
          <cell r="D21">
            <v>0</v>
          </cell>
          <cell r="E21">
            <v>0</v>
          </cell>
          <cell r="F21">
            <v>0</v>
          </cell>
          <cell r="G21">
            <v>0</v>
          </cell>
          <cell r="H21">
            <v>0</v>
          </cell>
          <cell r="I21">
            <v>0</v>
          </cell>
          <cell r="J21">
            <v>0</v>
          </cell>
          <cell r="L21">
            <v>0</v>
          </cell>
          <cell r="M21" t="str">
            <v>--</v>
          </cell>
          <cell r="P21">
            <v>0</v>
          </cell>
          <cell r="Q21">
            <v>0</v>
          </cell>
          <cell r="R21">
            <v>0</v>
          </cell>
          <cell r="S21">
            <v>0</v>
          </cell>
          <cell r="T21">
            <v>0</v>
          </cell>
          <cell r="U21">
            <v>0</v>
          </cell>
          <cell r="V21">
            <v>0</v>
          </cell>
          <cell r="W21">
            <v>0</v>
          </cell>
          <cell r="Y21">
            <v>0</v>
          </cell>
          <cell r="Z21" t="str">
            <v>--</v>
          </cell>
          <cell r="AA21" t="str">
            <v>--</v>
          </cell>
          <cell r="AC21">
            <v>0</v>
          </cell>
          <cell r="AD21">
            <v>0</v>
          </cell>
          <cell r="AE21">
            <v>0</v>
          </cell>
          <cell r="AF21">
            <v>0</v>
          </cell>
          <cell r="AG21">
            <v>0</v>
          </cell>
          <cell r="AH21">
            <v>0</v>
          </cell>
          <cell r="AI21">
            <v>0</v>
          </cell>
          <cell r="AJ21">
            <v>0</v>
          </cell>
          <cell r="AL21">
            <v>0</v>
          </cell>
          <cell r="AM21" t="str">
            <v>--</v>
          </cell>
          <cell r="AP21">
            <v>0</v>
          </cell>
          <cell r="AQ21">
            <v>0</v>
          </cell>
          <cell r="AR21">
            <v>0</v>
          </cell>
          <cell r="AS21">
            <v>0</v>
          </cell>
          <cell r="AT21">
            <v>0</v>
          </cell>
          <cell r="AU21">
            <v>0</v>
          </cell>
          <cell r="AV21">
            <v>0</v>
          </cell>
          <cell r="AW21">
            <v>0</v>
          </cell>
          <cell r="AY21">
            <v>0</v>
          </cell>
          <cell r="AZ21" t="str">
            <v>--</v>
          </cell>
          <cell r="BB21">
            <v>0</v>
          </cell>
        </row>
        <row r="22">
          <cell r="A22">
            <v>13</v>
          </cell>
          <cell r="B22" t="str">
            <v>ASHFIELD</v>
          </cell>
          <cell r="C22">
            <v>0</v>
          </cell>
          <cell r="D22">
            <v>0</v>
          </cell>
          <cell r="E22">
            <v>0</v>
          </cell>
          <cell r="F22">
            <v>0</v>
          </cell>
          <cell r="G22">
            <v>0</v>
          </cell>
          <cell r="H22">
            <v>0</v>
          </cell>
          <cell r="I22">
            <v>0</v>
          </cell>
          <cell r="J22">
            <v>0</v>
          </cell>
          <cell r="L22">
            <v>0</v>
          </cell>
          <cell r="M22" t="str">
            <v>--</v>
          </cell>
          <cell r="P22">
            <v>0</v>
          </cell>
          <cell r="Q22">
            <v>0</v>
          </cell>
          <cell r="R22">
            <v>0</v>
          </cell>
          <cell r="S22">
            <v>0</v>
          </cell>
          <cell r="T22">
            <v>0</v>
          </cell>
          <cell r="U22">
            <v>0</v>
          </cell>
          <cell r="V22">
            <v>0</v>
          </cell>
          <cell r="W22">
            <v>0</v>
          </cell>
          <cell r="Y22">
            <v>0</v>
          </cell>
          <cell r="Z22" t="str">
            <v>--</v>
          </cell>
          <cell r="AA22" t="str">
            <v>--</v>
          </cell>
          <cell r="AC22">
            <v>0</v>
          </cell>
          <cell r="AD22">
            <v>0</v>
          </cell>
          <cell r="AE22">
            <v>0</v>
          </cell>
          <cell r="AF22">
            <v>0</v>
          </cell>
          <cell r="AG22">
            <v>0</v>
          </cell>
          <cell r="AH22">
            <v>0</v>
          </cell>
          <cell r="AI22">
            <v>0</v>
          </cell>
          <cell r="AJ22">
            <v>0</v>
          </cell>
          <cell r="AL22">
            <v>0</v>
          </cell>
          <cell r="AM22" t="str">
            <v>--</v>
          </cell>
          <cell r="AP22">
            <v>0</v>
          </cell>
          <cell r="AQ22">
            <v>0</v>
          </cell>
          <cell r="AR22">
            <v>0</v>
          </cell>
          <cell r="AS22">
            <v>0</v>
          </cell>
          <cell r="AT22">
            <v>0</v>
          </cell>
          <cell r="AU22">
            <v>0</v>
          </cell>
          <cell r="AV22">
            <v>0</v>
          </cell>
          <cell r="AW22">
            <v>0</v>
          </cell>
          <cell r="AY22">
            <v>0</v>
          </cell>
          <cell r="AZ22" t="str">
            <v>--</v>
          </cell>
          <cell r="BB22">
            <v>0</v>
          </cell>
        </row>
        <row r="23">
          <cell r="A23">
            <v>14</v>
          </cell>
          <cell r="B23" t="str">
            <v>ASHLAND</v>
          </cell>
          <cell r="C23">
            <v>69.922297297297291</v>
          </cell>
          <cell r="D23">
            <v>55</v>
          </cell>
          <cell r="E23">
            <v>49</v>
          </cell>
          <cell r="F23">
            <v>49</v>
          </cell>
          <cell r="G23">
            <v>0</v>
          </cell>
          <cell r="H23">
            <v>0</v>
          </cell>
          <cell r="I23">
            <v>0</v>
          </cell>
          <cell r="J23">
            <v>0</v>
          </cell>
          <cell r="L23">
            <v>0</v>
          </cell>
          <cell r="M23">
            <v>0</v>
          </cell>
          <cell r="P23">
            <v>884100</v>
          </cell>
          <cell r="Q23">
            <v>714506</v>
          </cell>
          <cell r="R23">
            <v>624141</v>
          </cell>
          <cell r="S23">
            <v>622748</v>
          </cell>
          <cell r="T23">
            <v>0</v>
          </cell>
          <cell r="U23">
            <v>0</v>
          </cell>
          <cell r="V23">
            <v>0</v>
          </cell>
          <cell r="W23">
            <v>0</v>
          </cell>
          <cell r="Y23">
            <v>-1393</v>
          </cell>
          <cell r="Z23">
            <v>-0.22318674786626636</v>
          </cell>
          <cell r="AA23">
            <v>-0.22318674786626636</v>
          </cell>
          <cell r="AC23">
            <v>60715.452805359637</v>
          </cell>
          <cell r="AD23">
            <v>49115</v>
          </cell>
          <cell r="AE23">
            <v>43757</v>
          </cell>
          <cell r="AF23">
            <v>43757</v>
          </cell>
          <cell r="AG23">
            <v>0</v>
          </cell>
          <cell r="AH23">
            <v>0</v>
          </cell>
          <cell r="AI23">
            <v>0</v>
          </cell>
          <cell r="AJ23">
            <v>0</v>
          </cell>
          <cell r="AL23">
            <v>0</v>
          </cell>
          <cell r="AM23">
            <v>0</v>
          </cell>
          <cell r="AP23">
            <v>823384.54719464038</v>
          </cell>
          <cell r="AQ23">
            <v>665391</v>
          </cell>
          <cell r="AR23">
            <v>580384</v>
          </cell>
          <cell r="AS23">
            <v>578991</v>
          </cell>
          <cell r="AT23">
            <v>0</v>
          </cell>
          <cell r="AU23">
            <v>0</v>
          </cell>
          <cell r="AV23">
            <v>0</v>
          </cell>
          <cell r="AW23">
            <v>0</v>
          </cell>
          <cell r="AY23">
            <v>-1393</v>
          </cell>
          <cell r="AZ23">
            <v>-0.24001350829795376</v>
          </cell>
          <cell r="BB23">
            <v>0</v>
          </cell>
        </row>
        <row r="24">
          <cell r="A24">
            <v>15</v>
          </cell>
          <cell r="B24" t="str">
            <v>ATHOL</v>
          </cell>
          <cell r="C24">
            <v>0</v>
          </cell>
          <cell r="D24">
            <v>0</v>
          </cell>
          <cell r="E24">
            <v>0</v>
          </cell>
          <cell r="F24">
            <v>0</v>
          </cell>
          <cell r="G24">
            <v>0</v>
          </cell>
          <cell r="H24">
            <v>0</v>
          </cell>
          <cell r="I24">
            <v>0</v>
          </cell>
          <cell r="J24">
            <v>0</v>
          </cell>
          <cell r="L24">
            <v>0</v>
          </cell>
          <cell r="M24" t="str">
            <v>--</v>
          </cell>
          <cell r="P24">
            <v>0</v>
          </cell>
          <cell r="Q24">
            <v>0</v>
          </cell>
          <cell r="R24">
            <v>0</v>
          </cell>
          <cell r="S24">
            <v>0</v>
          </cell>
          <cell r="T24">
            <v>0</v>
          </cell>
          <cell r="U24">
            <v>0</v>
          </cell>
          <cell r="V24">
            <v>0</v>
          </cell>
          <cell r="W24">
            <v>0</v>
          </cell>
          <cell r="Y24">
            <v>0</v>
          </cell>
          <cell r="Z24" t="str">
            <v>--</v>
          </cell>
          <cell r="AA24" t="str">
            <v>--</v>
          </cell>
          <cell r="AC24">
            <v>0</v>
          </cell>
          <cell r="AD24">
            <v>0</v>
          </cell>
          <cell r="AE24">
            <v>0</v>
          </cell>
          <cell r="AF24">
            <v>0</v>
          </cell>
          <cell r="AG24">
            <v>0</v>
          </cell>
          <cell r="AH24">
            <v>0</v>
          </cell>
          <cell r="AI24">
            <v>0</v>
          </cell>
          <cell r="AJ24">
            <v>0</v>
          </cell>
          <cell r="AL24">
            <v>0</v>
          </cell>
          <cell r="AM24" t="str">
            <v>--</v>
          </cell>
          <cell r="AP24">
            <v>0</v>
          </cell>
          <cell r="AQ24">
            <v>0</v>
          </cell>
          <cell r="AR24">
            <v>0</v>
          </cell>
          <cell r="AS24">
            <v>0</v>
          </cell>
          <cell r="AT24">
            <v>0</v>
          </cell>
          <cell r="AU24">
            <v>0</v>
          </cell>
          <cell r="AV24">
            <v>0</v>
          </cell>
          <cell r="AW24">
            <v>0</v>
          </cell>
          <cell r="AY24">
            <v>0</v>
          </cell>
          <cell r="AZ24" t="str">
            <v>--</v>
          </cell>
          <cell r="BB24">
            <v>0</v>
          </cell>
        </row>
        <row r="25">
          <cell r="A25">
            <v>16</v>
          </cell>
          <cell r="B25" t="str">
            <v>ATTLEBORO</v>
          </cell>
          <cell r="C25">
            <v>303.15172413793107</v>
          </cell>
          <cell r="D25">
            <v>304</v>
          </cell>
          <cell r="E25">
            <v>303</v>
          </cell>
          <cell r="F25">
            <v>303</v>
          </cell>
          <cell r="G25">
            <v>0</v>
          </cell>
          <cell r="H25">
            <v>0</v>
          </cell>
          <cell r="I25">
            <v>0</v>
          </cell>
          <cell r="J25">
            <v>0</v>
          </cell>
          <cell r="L25">
            <v>0</v>
          </cell>
          <cell r="M25">
            <v>0</v>
          </cell>
          <cell r="P25">
            <v>3085818</v>
          </cell>
          <cell r="Q25">
            <v>3126997</v>
          </cell>
          <cell r="R25">
            <v>3145468</v>
          </cell>
          <cell r="S25">
            <v>3149409</v>
          </cell>
          <cell r="T25">
            <v>0</v>
          </cell>
          <cell r="U25">
            <v>0</v>
          </cell>
          <cell r="V25">
            <v>0</v>
          </cell>
          <cell r="W25">
            <v>0</v>
          </cell>
          <cell r="Y25">
            <v>3941</v>
          </cell>
          <cell r="Z25">
            <v>0.12529137158603376</v>
          </cell>
          <cell r="AA25">
            <v>0.12529137158603376</v>
          </cell>
          <cell r="AC25">
            <v>269563</v>
          </cell>
          <cell r="AD25">
            <v>305128.08370610105</v>
          </cell>
          <cell r="AE25">
            <v>324997.5102282117</v>
          </cell>
          <cell r="AF25">
            <v>328180.7083780258</v>
          </cell>
          <cell r="AG25">
            <v>0</v>
          </cell>
          <cell r="AH25">
            <v>0</v>
          </cell>
          <cell r="AI25">
            <v>0</v>
          </cell>
          <cell r="AJ25">
            <v>0</v>
          </cell>
          <cell r="AL25">
            <v>3183.1981498140958</v>
          </cell>
          <cell r="AM25">
            <v>0.97945308798792485</v>
          </cell>
          <cell r="AP25">
            <v>2816255</v>
          </cell>
          <cell r="AQ25">
            <v>2821868.9162938991</v>
          </cell>
          <cell r="AR25">
            <v>2820470.4897717885</v>
          </cell>
          <cell r="AS25">
            <v>2821228.2916219742</v>
          </cell>
          <cell r="AT25">
            <v>0</v>
          </cell>
          <cell r="AU25">
            <v>0</v>
          </cell>
          <cell r="AV25">
            <v>0</v>
          </cell>
          <cell r="AW25">
            <v>0</v>
          </cell>
          <cell r="AY25">
            <v>757.80185018572956</v>
          </cell>
          <cell r="AZ25">
            <v>2.686792338135735E-2</v>
          </cell>
          <cell r="BB25">
            <v>0</v>
          </cell>
        </row>
        <row r="26">
          <cell r="A26">
            <v>17</v>
          </cell>
          <cell r="B26" t="str">
            <v>AUBURN</v>
          </cell>
          <cell r="C26">
            <v>15.442567567567567</v>
          </cell>
          <cell r="D26">
            <v>12</v>
          </cell>
          <cell r="E26">
            <v>12</v>
          </cell>
          <cell r="F26">
            <v>12</v>
          </cell>
          <cell r="G26">
            <v>0</v>
          </cell>
          <cell r="H26">
            <v>0</v>
          </cell>
          <cell r="I26">
            <v>0</v>
          </cell>
          <cell r="J26">
            <v>0</v>
          </cell>
          <cell r="L26">
            <v>0</v>
          </cell>
          <cell r="M26">
            <v>0</v>
          </cell>
          <cell r="P26">
            <v>224562</v>
          </cell>
          <cell r="Q26">
            <v>171444</v>
          </cell>
          <cell r="R26">
            <v>171678</v>
          </cell>
          <cell r="S26">
            <v>170331</v>
          </cell>
          <cell r="T26">
            <v>0</v>
          </cell>
          <cell r="U26">
            <v>0</v>
          </cell>
          <cell r="V26">
            <v>0</v>
          </cell>
          <cell r="W26">
            <v>0</v>
          </cell>
          <cell r="Y26">
            <v>-1347</v>
          </cell>
          <cell r="Z26">
            <v>-0.78460839478559086</v>
          </cell>
          <cell r="AA26">
            <v>-0.78460839478559086</v>
          </cell>
          <cell r="AC26">
            <v>13772</v>
          </cell>
          <cell r="AD26">
            <v>10716</v>
          </cell>
          <cell r="AE26">
            <v>10716</v>
          </cell>
          <cell r="AF26">
            <v>10716</v>
          </cell>
          <cell r="AG26">
            <v>0</v>
          </cell>
          <cell r="AH26">
            <v>0</v>
          </cell>
          <cell r="AI26">
            <v>0</v>
          </cell>
          <cell r="AJ26">
            <v>0</v>
          </cell>
          <cell r="AL26">
            <v>0</v>
          </cell>
          <cell r="AM26">
            <v>0</v>
          </cell>
          <cell r="AP26">
            <v>210790</v>
          </cell>
          <cell r="AQ26">
            <v>160728</v>
          </cell>
          <cell r="AR26">
            <v>160962</v>
          </cell>
          <cell r="AS26">
            <v>159615</v>
          </cell>
          <cell r="AT26">
            <v>0</v>
          </cell>
          <cell r="AU26">
            <v>0</v>
          </cell>
          <cell r="AV26">
            <v>0</v>
          </cell>
          <cell r="AW26">
            <v>0</v>
          </cell>
          <cell r="AY26">
            <v>-1347</v>
          </cell>
          <cell r="AZ26">
            <v>-0.83684347858500319</v>
          </cell>
          <cell r="BB26">
            <v>0</v>
          </cell>
        </row>
        <row r="27">
          <cell r="A27">
            <v>18</v>
          </cell>
          <cell r="B27" t="str">
            <v>AVON</v>
          </cell>
          <cell r="C27">
            <v>8.8517241379310345</v>
          </cell>
          <cell r="D27">
            <v>10</v>
          </cell>
          <cell r="E27">
            <v>10</v>
          </cell>
          <cell r="F27">
            <v>10</v>
          </cell>
          <cell r="G27">
            <v>0</v>
          </cell>
          <cell r="H27">
            <v>0</v>
          </cell>
          <cell r="I27">
            <v>0</v>
          </cell>
          <cell r="J27">
            <v>0</v>
          </cell>
          <cell r="L27">
            <v>0</v>
          </cell>
          <cell r="M27">
            <v>0</v>
          </cell>
          <cell r="P27">
            <v>122871</v>
          </cell>
          <cell r="Q27">
            <v>184800</v>
          </cell>
          <cell r="R27">
            <v>188510</v>
          </cell>
          <cell r="S27">
            <v>188380</v>
          </cell>
          <cell r="T27">
            <v>0</v>
          </cell>
          <cell r="U27">
            <v>0</v>
          </cell>
          <cell r="V27">
            <v>0</v>
          </cell>
          <cell r="W27">
            <v>0</v>
          </cell>
          <cell r="Y27">
            <v>-130</v>
          </cell>
          <cell r="Z27">
            <v>-6.8961858787330854E-2</v>
          </cell>
          <cell r="AA27">
            <v>-6.8961858787330854E-2</v>
          </cell>
          <cell r="AC27">
            <v>86542.010979004233</v>
          </cell>
          <cell r="AD27">
            <v>60361.158217548327</v>
          </cell>
          <cell r="AE27">
            <v>68069.086783799488</v>
          </cell>
          <cell r="AF27">
            <v>67466.281213184498</v>
          </cell>
          <cell r="AG27">
            <v>0</v>
          </cell>
          <cell r="AH27">
            <v>0</v>
          </cell>
          <cell r="AI27">
            <v>0</v>
          </cell>
          <cell r="AJ27">
            <v>0</v>
          </cell>
          <cell r="AL27">
            <v>-602.80557061498985</v>
          </cell>
          <cell r="AM27">
            <v>-0.88557904784239971</v>
          </cell>
          <cell r="AP27">
            <v>36328.989020995767</v>
          </cell>
          <cell r="AQ27">
            <v>124438.84178245167</v>
          </cell>
          <cell r="AR27">
            <v>120440.91321620051</v>
          </cell>
          <cell r="AS27">
            <v>120913.7187868155</v>
          </cell>
          <cell r="AT27">
            <v>0</v>
          </cell>
          <cell r="AU27">
            <v>0</v>
          </cell>
          <cell r="AV27">
            <v>0</v>
          </cell>
          <cell r="AW27">
            <v>0</v>
          </cell>
          <cell r="AY27">
            <v>472.80557061498985</v>
          </cell>
          <cell r="AZ27">
            <v>0.39256225977486459</v>
          </cell>
          <cell r="BB27">
            <v>0</v>
          </cell>
        </row>
        <row r="28">
          <cell r="A28">
            <v>19</v>
          </cell>
          <cell r="B28" t="str">
            <v>AYER</v>
          </cell>
          <cell r="C28">
            <v>0</v>
          </cell>
          <cell r="D28">
            <v>0</v>
          </cell>
          <cell r="E28">
            <v>0</v>
          </cell>
          <cell r="F28">
            <v>0</v>
          </cell>
          <cell r="G28">
            <v>0</v>
          </cell>
          <cell r="H28">
            <v>0</v>
          </cell>
          <cell r="I28">
            <v>0</v>
          </cell>
          <cell r="J28">
            <v>0</v>
          </cell>
          <cell r="L28">
            <v>0</v>
          </cell>
          <cell r="M28" t="str">
            <v>--</v>
          </cell>
          <cell r="P28">
            <v>0</v>
          </cell>
          <cell r="Q28">
            <v>0</v>
          </cell>
          <cell r="R28">
            <v>0</v>
          </cell>
          <cell r="S28">
            <v>0</v>
          </cell>
          <cell r="T28">
            <v>0</v>
          </cell>
          <cell r="U28">
            <v>0</v>
          </cell>
          <cell r="V28">
            <v>0</v>
          </cell>
          <cell r="W28">
            <v>0</v>
          </cell>
          <cell r="Y28">
            <v>0</v>
          </cell>
          <cell r="Z28" t="str">
            <v>--</v>
          </cell>
          <cell r="AA28" t="str">
            <v>--</v>
          </cell>
          <cell r="AC28">
            <v>0</v>
          </cell>
          <cell r="AD28">
            <v>0</v>
          </cell>
          <cell r="AE28">
            <v>0</v>
          </cell>
          <cell r="AF28">
            <v>0</v>
          </cell>
          <cell r="AG28">
            <v>0</v>
          </cell>
          <cell r="AH28">
            <v>0</v>
          </cell>
          <cell r="AI28">
            <v>0</v>
          </cell>
          <cell r="AJ28">
            <v>0</v>
          </cell>
          <cell r="AL28">
            <v>0</v>
          </cell>
          <cell r="AM28" t="str">
            <v>--</v>
          </cell>
          <cell r="AP28">
            <v>0</v>
          </cell>
          <cell r="AQ28">
            <v>0</v>
          </cell>
          <cell r="AR28">
            <v>0</v>
          </cell>
          <cell r="AS28">
            <v>0</v>
          </cell>
          <cell r="AT28">
            <v>0</v>
          </cell>
          <cell r="AU28">
            <v>0</v>
          </cell>
          <cell r="AV28">
            <v>0</v>
          </cell>
          <cell r="AW28">
            <v>0</v>
          </cell>
          <cell r="AY28">
            <v>0</v>
          </cell>
          <cell r="AZ28" t="str">
            <v>--</v>
          </cell>
          <cell r="BB28">
            <v>0</v>
          </cell>
        </row>
        <row r="29">
          <cell r="A29">
            <v>20</v>
          </cell>
          <cell r="B29" t="str">
            <v>BARNSTABLE</v>
          </cell>
          <cell r="C29">
            <v>233.53456067741786</v>
          </cell>
          <cell r="D29">
            <v>226</v>
          </cell>
          <cell r="E29">
            <v>221</v>
          </cell>
          <cell r="F29">
            <v>221</v>
          </cell>
          <cell r="G29">
            <v>0</v>
          </cell>
          <cell r="H29">
            <v>0</v>
          </cell>
          <cell r="I29">
            <v>0</v>
          </cell>
          <cell r="J29">
            <v>0</v>
          </cell>
          <cell r="L29">
            <v>0</v>
          </cell>
          <cell r="M29">
            <v>0</v>
          </cell>
          <cell r="P29">
            <v>2791296</v>
          </cell>
          <cell r="Q29">
            <v>3015244</v>
          </cell>
          <cell r="R29">
            <v>2941782</v>
          </cell>
          <cell r="S29">
            <v>2943655</v>
          </cell>
          <cell r="T29">
            <v>0</v>
          </cell>
          <cell r="U29">
            <v>0</v>
          </cell>
          <cell r="V29">
            <v>0</v>
          </cell>
          <cell r="W29">
            <v>0</v>
          </cell>
          <cell r="Y29">
            <v>1873</v>
          </cell>
          <cell r="Z29">
            <v>6.3668891848545073E-2</v>
          </cell>
          <cell r="AA29">
            <v>6.3668891848545073E-2</v>
          </cell>
          <cell r="AC29">
            <v>351218.986289275</v>
          </cell>
          <cell r="AD29">
            <v>388391.14709233399</v>
          </cell>
          <cell r="AE29">
            <v>335313.39478541329</v>
          </cell>
          <cell r="AF29">
            <v>335905.17884093936</v>
          </cell>
          <cell r="AG29">
            <v>0</v>
          </cell>
          <cell r="AH29">
            <v>0</v>
          </cell>
          <cell r="AI29">
            <v>0</v>
          </cell>
          <cell r="AJ29">
            <v>0</v>
          </cell>
          <cell r="AL29">
            <v>591.78405552607728</v>
          </cell>
          <cell r="AM29">
            <v>0.17648685221918203</v>
          </cell>
          <cell r="AP29">
            <v>2440077.0137107251</v>
          </cell>
          <cell r="AQ29">
            <v>2626852.852907666</v>
          </cell>
          <cell r="AR29">
            <v>2606468.6052145865</v>
          </cell>
          <cell r="AS29">
            <v>2607749.8211590606</v>
          </cell>
          <cell r="AT29">
            <v>0</v>
          </cell>
          <cell r="AU29">
            <v>0</v>
          </cell>
          <cell r="AV29">
            <v>0</v>
          </cell>
          <cell r="AW29">
            <v>0</v>
          </cell>
          <cell r="AY29">
            <v>1281.2159444740973</v>
          </cell>
          <cell r="AZ29">
            <v>4.9155241767007141E-2</v>
          </cell>
          <cell r="BB29">
            <v>0</v>
          </cell>
        </row>
        <row r="30">
          <cell r="A30">
            <v>21</v>
          </cell>
          <cell r="B30" t="str">
            <v>BARRE</v>
          </cell>
          <cell r="C30">
            <v>0</v>
          </cell>
          <cell r="D30">
            <v>0</v>
          </cell>
          <cell r="E30">
            <v>0</v>
          </cell>
          <cell r="F30">
            <v>0</v>
          </cell>
          <cell r="G30">
            <v>0</v>
          </cell>
          <cell r="H30">
            <v>0</v>
          </cell>
          <cell r="I30">
            <v>0</v>
          </cell>
          <cell r="J30">
            <v>0</v>
          </cell>
          <cell r="L30">
            <v>0</v>
          </cell>
          <cell r="M30" t="str">
            <v>--</v>
          </cell>
          <cell r="P30">
            <v>0</v>
          </cell>
          <cell r="Q30">
            <v>0</v>
          </cell>
          <cell r="R30">
            <v>0</v>
          </cell>
          <cell r="S30">
            <v>0</v>
          </cell>
          <cell r="T30">
            <v>0</v>
          </cell>
          <cell r="U30">
            <v>0</v>
          </cell>
          <cell r="V30">
            <v>0</v>
          </cell>
          <cell r="W30">
            <v>0</v>
          </cell>
          <cell r="Y30">
            <v>0</v>
          </cell>
          <cell r="Z30" t="str">
            <v>--</v>
          </cell>
          <cell r="AA30" t="str">
            <v>--</v>
          </cell>
          <cell r="AC30">
            <v>0</v>
          </cell>
          <cell r="AD30">
            <v>0</v>
          </cell>
          <cell r="AE30">
            <v>0</v>
          </cell>
          <cell r="AF30">
            <v>0</v>
          </cell>
          <cell r="AG30">
            <v>0</v>
          </cell>
          <cell r="AH30">
            <v>0</v>
          </cell>
          <cell r="AI30">
            <v>0</v>
          </cell>
          <cell r="AJ30">
            <v>0</v>
          </cell>
          <cell r="AL30">
            <v>0</v>
          </cell>
          <cell r="AM30" t="str">
            <v>--</v>
          </cell>
          <cell r="AP30">
            <v>0</v>
          </cell>
          <cell r="AQ30">
            <v>0</v>
          </cell>
          <cell r="AR30">
            <v>0</v>
          </cell>
          <cell r="AS30">
            <v>0</v>
          </cell>
          <cell r="AT30">
            <v>0</v>
          </cell>
          <cell r="AU30">
            <v>0</v>
          </cell>
          <cell r="AV30">
            <v>0</v>
          </cell>
          <cell r="AW30">
            <v>0</v>
          </cell>
          <cell r="AY30">
            <v>0</v>
          </cell>
          <cell r="AZ30" t="str">
            <v>--</v>
          </cell>
          <cell r="BB30">
            <v>0</v>
          </cell>
        </row>
        <row r="31">
          <cell r="A31">
            <v>22</v>
          </cell>
          <cell r="B31" t="str">
            <v>BECKET</v>
          </cell>
          <cell r="C31">
            <v>0</v>
          </cell>
          <cell r="D31">
            <v>0</v>
          </cell>
          <cell r="E31">
            <v>0</v>
          </cell>
          <cell r="F31">
            <v>0</v>
          </cell>
          <cell r="G31">
            <v>0</v>
          </cell>
          <cell r="H31">
            <v>0</v>
          </cell>
          <cell r="I31">
            <v>0</v>
          </cell>
          <cell r="J31">
            <v>0</v>
          </cell>
          <cell r="L31">
            <v>0</v>
          </cell>
          <cell r="M31" t="str">
            <v>--</v>
          </cell>
          <cell r="P31">
            <v>0</v>
          </cell>
          <cell r="Q31">
            <v>0</v>
          </cell>
          <cell r="R31">
            <v>0</v>
          </cell>
          <cell r="S31">
            <v>0</v>
          </cell>
          <cell r="T31">
            <v>0</v>
          </cell>
          <cell r="U31">
            <v>0</v>
          </cell>
          <cell r="V31">
            <v>0</v>
          </cell>
          <cell r="W31">
            <v>0</v>
          </cell>
          <cell r="Y31">
            <v>0</v>
          </cell>
          <cell r="Z31" t="str">
            <v>--</v>
          </cell>
          <cell r="AA31" t="str">
            <v>--</v>
          </cell>
          <cell r="AC31">
            <v>0</v>
          </cell>
          <cell r="AD31">
            <v>0</v>
          </cell>
          <cell r="AE31">
            <v>0</v>
          </cell>
          <cell r="AF31">
            <v>0</v>
          </cell>
          <cell r="AG31">
            <v>0</v>
          </cell>
          <cell r="AH31">
            <v>0</v>
          </cell>
          <cell r="AI31">
            <v>0</v>
          </cell>
          <cell r="AJ31">
            <v>0</v>
          </cell>
          <cell r="AL31">
            <v>0</v>
          </cell>
          <cell r="AM31" t="str">
            <v>--</v>
          </cell>
          <cell r="AP31">
            <v>0</v>
          </cell>
          <cell r="AQ31">
            <v>0</v>
          </cell>
          <cell r="AR31">
            <v>0</v>
          </cell>
          <cell r="AS31">
            <v>0</v>
          </cell>
          <cell r="AT31">
            <v>0</v>
          </cell>
          <cell r="AU31">
            <v>0</v>
          </cell>
          <cell r="AV31">
            <v>0</v>
          </cell>
          <cell r="AW31">
            <v>0</v>
          </cell>
          <cell r="AY31">
            <v>0</v>
          </cell>
          <cell r="AZ31" t="str">
            <v>--</v>
          </cell>
          <cell r="BB31">
            <v>0</v>
          </cell>
        </row>
        <row r="32">
          <cell r="A32">
            <v>23</v>
          </cell>
          <cell r="B32" t="str">
            <v>BEDFORD</v>
          </cell>
          <cell r="C32">
            <v>2</v>
          </cell>
          <cell r="D32">
            <v>2</v>
          </cell>
          <cell r="E32">
            <v>0</v>
          </cell>
          <cell r="F32">
            <v>0</v>
          </cell>
          <cell r="G32">
            <v>0</v>
          </cell>
          <cell r="H32">
            <v>0</v>
          </cell>
          <cell r="I32">
            <v>0</v>
          </cell>
          <cell r="J32">
            <v>0</v>
          </cell>
          <cell r="L32">
            <v>0</v>
          </cell>
          <cell r="M32" t="str">
            <v>--</v>
          </cell>
          <cell r="P32">
            <v>28968</v>
          </cell>
          <cell r="Q32">
            <v>29014</v>
          </cell>
          <cell r="R32">
            <v>0</v>
          </cell>
          <cell r="S32">
            <v>0</v>
          </cell>
          <cell r="T32">
            <v>0</v>
          </cell>
          <cell r="U32">
            <v>0</v>
          </cell>
          <cell r="V32">
            <v>0</v>
          </cell>
          <cell r="W32">
            <v>0</v>
          </cell>
          <cell r="Y32">
            <v>0</v>
          </cell>
          <cell r="Z32" t="str">
            <v>--</v>
          </cell>
          <cell r="AA32" t="str">
            <v>--</v>
          </cell>
          <cell r="AC32">
            <v>1786</v>
          </cell>
          <cell r="AD32">
            <v>1825.4239839694587</v>
          </cell>
          <cell r="AE32">
            <v>0</v>
          </cell>
          <cell r="AF32">
            <v>0</v>
          </cell>
          <cell r="AG32">
            <v>0</v>
          </cell>
          <cell r="AH32">
            <v>0</v>
          </cell>
          <cell r="AI32">
            <v>0</v>
          </cell>
          <cell r="AJ32">
            <v>0</v>
          </cell>
          <cell r="AL32">
            <v>0</v>
          </cell>
          <cell r="AM32" t="str">
            <v>--</v>
          </cell>
          <cell r="AP32">
            <v>27182</v>
          </cell>
          <cell r="AQ32">
            <v>27188.57601603054</v>
          </cell>
          <cell r="AR32">
            <v>0</v>
          </cell>
          <cell r="AS32">
            <v>0</v>
          </cell>
          <cell r="AT32">
            <v>0</v>
          </cell>
          <cell r="AU32">
            <v>0</v>
          </cell>
          <cell r="AV32">
            <v>0</v>
          </cell>
          <cell r="AW32">
            <v>0</v>
          </cell>
          <cell r="AY32">
            <v>0</v>
          </cell>
          <cell r="AZ32" t="str">
            <v>--</v>
          </cell>
          <cell r="BB32">
            <v>0</v>
          </cell>
        </row>
        <row r="33">
          <cell r="A33">
            <v>24</v>
          </cell>
          <cell r="B33" t="str">
            <v>BELCHERTOWN</v>
          </cell>
          <cell r="C33">
            <v>48.162068965517243</v>
          </cell>
          <cell r="D33">
            <v>56</v>
          </cell>
          <cell r="E33">
            <v>51</v>
          </cell>
          <cell r="F33">
            <v>51</v>
          </cell>
          <cell r="G33">
            <v>0</v>
          </cell>
          <cell r="H33">
            <v>0</v>
          </cell>
          <cell r="I33">
            <v>0</v>
          </cell>
          <cell r="J33">
            <v>0</v>
          </cell>
          <cell r="L33">
            <v>0</v>
          </cell>
          <cell r="M33">
            <v>0</v>
          </cell>
          <cell r="P33">
            <v>565712</v>
          </cell>
          <cell r="Q33">
            <v>674636</v>
          </cell>
          <cell r="R33">
            <v>622965</v>
          </cell>
          <cell r="S33">
            <v>622455</v>
          </cell>
          <cell r="T33">
            <v>0</v>
          </cell>
          <cell r="U33">
            <v>0</v>
          </cell>
          <cell r="V33">
            <v>0</v>
          </cell>
          <cell r="W33">
            <v>0</v>
          </cell>
          <cell r="Y33">
            <v>-510</v>
          </cell>
          <cell r="Z33">
            <v>-8.1866557511256488E-2</v>
          </cell>
          <cell r="AA33">
            <v>-8.1866557511256488E-2</v>
          </cell>
          <cell r="AC33">
            <v>81055.382522780274</v>
          </cell>
          <cell r="AD33">
            <v>136445.08485303842</v>
          </cell>
          <cell r="AE33">
            <v>95335.10399974983</v>
          </cell>
          <cell r="AF33">
            <v>94458.858584485162</v>
          </cell>
          <cell r="AG33">
            <v>0</v>
          </cell>
          <cell r="AH33">
            <v>0</v>
          </cell>
          <cell r="AI33">
            <v>0</v>
          </cell>
          <cell r="AJ33">
            <v>0</v>
          </cell>
          <cell r="AL33">
            <v>-876.24541526466783</v>
          </cell>
          <cell r="AM33">
            <v>-0.91912147624758633</v>
          </cell>
          <cell r="AP33">
            <v>484656.61747721973</v>
          </cell>
          <cell r="AQ33">
            <v>538190.91514696158</v>
          </cell>
          <cell r="AR33">
            <v>527629.89600025013</v>
          </cell>
          <cell r="AS33">
            <v>527996.14141551487</v>
          </cell>
          <cell r="AT33">
            <v>0</v>
          </cell>
          <cell r="AU33">
            <v>0</v>
          </cell>
          <cell r="AV33">
            <v>0</v>
          </cell>
          <cell r="AW33">
            <v>0</v>
          </cell>
          <cell r="AY33">
            <v>366.24541526474059</v>
          </cell>
          <cell r="AZ33">
            <v>6.9413317562383448E-2</v>
          </cell>
          <cell r="BB33">
            <v>0</v>
          </cell>
        </row>
        <row r="34">
          <cell r="A34">
            <v>25</v>
          </cell>
          <cell r="B34" t="str">
            <v>BELLINGHAM</v>
          </cell>
          <cell r="C34">
            <v>17.313793103448276</v>
          </cell>
          <cell r="D34">
            <v>24</v>
          </cell>
          <cell r="E34">
            <v>33</v>
          </cell>
          <cell r="F34">
            <v>33</v>
          </cell>
          <cell r="G34">
            <v>0</v>
          </cell>
          <cell r="H34">
            <v>0</v>
          </cell>
          <cell r="I34">
            <v>0</v>
          </cell>
          <cell r="J34">
            <v>0</v>
          </cell>
          <cell r="L34">
            <v>0</v>
          </cell>
          <cell r="M34">
            <v>0</v>
          </cell>
          <cell r="P34">
            <v>179013</v>
          </cell>
          <cell r="Q34">
            <v>282720</v>
          </cell>
          <cell r="R34">
            <v>422961</v>
          </cell>
          <cell r="S34">
            <v>424710</v>
          </cell>
          <cell r="T34">
            <v>0</v>
          </cell>
          <cell r="U34">
            <v>0</v>
          </cell>
          <cell r="V34">
            <v>0</v>
          </cell>
          <cell r="W34">
            <v>0</v>
          </cell>
          <cell r="Y34">
            <v>1749</v>
          </cell>
          <cell r="Z34">
            <v>0.41351330264491892</v>
          </cell>
          <cell r="AA34">
            <v>0.41351330264491892</v>
          </cell>
          <cell r="AC34">
            <v>101886.67946797998</v>
          </cell>
          <cell r="AD34">
            <v>104431.48485952758</v>
          </cell>
          <cell r="AE34">
            <v>242050.44302661184</v>
          </cell>
          <cell r="AF34">
            <v>241923.75853372141</v>
          </cell>
          <cell r="AG34">
            <v>0</v>
          </cell>
          <cell r="AH34">
            <v>0</v>
          </cell>
          <cell r="AI34">
            <v>0</v>
          </cell>
          <cell r="AJ34">
            <v>0</v>
          </cell>
          <cell r="AL34">
            <v>-126.68449289043201</v>
          </cell>
          <cell r="AM34">
            <v>-5.2338054542000467E-2</v>
          </cell>
          <cell r="AP34">
            <v>77126.320532020021</v>
          </cell>
          <cell r="AQ34">
            <v>178288.51514047242</v>
          </cell>
          <cell r="AR34">
            <v>180910.55697338816</v>
          </cell>
          <cell r="AS34">
            <v>182786.24146627859</v>
          </cell>
          <cell r="AT34">
            <v>0</v>
          </cell>
          <cell r="AU34">
            <v>0</v>
          </cell>
          <cell r="AV34">
            <v>0</v>
          </cell>
          <cell r="AW34">
            <v>0</v>
          </cell>
          <cell r="AY34">
            <v>1875.684492890432</v>
          </cell>
          <cell r="AZ34">
            <v>1.0368021215955592</v>
          </cell>
          <cell r="BB34">
            <v>0</v>
          </cell>
        </row>
        <row r="35">
          <cell r="A35">
            <v>26</v>
          </cell>
          <cell r="B35" t="str">
            <v>BELMONT</v>
          </cell>
          <cell r="C35">
            <v>2</v>
          </cell>
          <cell r="D35">
            <v>2</v>
          </cell>
          <cell r="E35">
            <v>3</v>
          </cell>
          <cell r="F35">
            <v>3</v>
          </cell>
          <cell r="G35">
            <v>0</v>
          </cell>
          <cell r="H35">
            <v>0</v>
          </cell>
          <cell r="I35">
            <v>0</v>
          </cell>
          <cell r="J35">
            <v>0</v>
          </cell>
          <cell r="L35">
            <v>0</v>
          </cell>
          <cell r="M35">
            <v>0</v>
          </cell>
          <cell r="P35">
            <v>32932</v>
          </cell>
          <cell r="Q35">
            <v>35816</v>
          </cell>
          <cell r="R35">
            <v>48501</v>
          </cell>
          <cell r="S35">
            <v>48499</v>
          </cell>
          <cell r="T35">
            <v>0</v>
          </cell>
          <cell r="U35">
            <v>0</v>
          </cell>
          <cell r="V35">
            <v>0</v>
          </cell>
          <cell r="W35">
            <v>0</v>
          </cell>
          <cell r="Y35">
            <v>-2</v>
          </cell>
          <cell r="Z35">
            <v>-4.1236263169874832E-3</v>
          </cell>
          <cell r="AA35">
            <v>-4.1236263169874832E-3</v>
          </cell>
          <cell r="AC35">
            <v>4193.7723913729278</v>
          </cell>
          <cell r="AD35">
            <v>4257.7123862591125</v>
          </cell>
          <cell r="AE35">
            <v>16297.550965205694</v>
          </cell>
          <cell r="AF35">
            <v>16184.183484860898</v>
          </cell>
          <cell r="AG35">
            <v>0</v>
          </cell>
          <cell r="AH35">
            <v>0</v>
          </cell>
          <cell r="AI35">
            <v>0</v>
          </cell>
          <cell r="AJ35">
            <v>0</v>
          </cell>
          <cell r="AL35">
            <v>-113.36748034479569</v>
          </cell>
          <cell r="AM35">
            <v>-0.69561052815130253</v>
          </cell>
          <cell r="AP35">
            <v>28738.227608627072</v>
          </cell>
          <cell r="AQ35">
            <v>31558.287613740889</v>
          </cell>
          <cell r="AR35">
            <v>32203.449034794306</v>
          </cell>
          <cell r="AS35">
            <v>32314.8165151391</v>
          </cell>
          <cell r="AT35">
            <v>0</v>
          </cell>
          <cell r="AU35">
            <v>0</v>
          </cell>
          <cell r="AV35">
            <v>0</v>
          </cell>
          <cell r="AW35">
            <v>0</v>
          </cell>
          <cell r="AY35">
            <v>111.36748034479388</v>
          </cell>
          <cell r="AZ35">
            <v>0.3458246979212376</v>
          </cell>
          <cell r="BB35">
            <v>0</v>
          </cell>
        </row>
        <row r="36">
          <cell r="A36">
            <v>27</v>
          </cell>
          <cell r="B36" t="str">
            <v>BERKLEY</v>
          </cell>
          <cell r="C36">
            <v>3.3783783783783786E-2</v>
          </cell>
          <cell r="D36">
            <v>0</v>
          </cell>
          <cell r="E36">
            <v>0</v>
          </cell>
          <cell r="F36">
            <v>0</v>
          </cell>
          <cell r="G36">
            <v>0</v>
          </cell>
          <cell r="H36">
            <v>0</v>
          </cell>
          <cell r="I36">
            <v>0</v>
          </cell>
          <cell r="J36">
            <v>0</v>
          </cell>
          <cell r="L36">
            <v>0</v>
          </cell>
          <cell r="M36" t="str">
            <v>--</v>
          </cell>
          <cell r="P36">
            <v>470</v>
          </cell>
          <cell r="Q36">
            <v>0</v>
          </cell>
          <cell r="R36">
            <v>0</v>
          </cell>
          <cell r="S36">
            <v>0</v>
          </cell>
          <cell r="T36">
            <v>0</v>
          </cell>
          <cell r="U36">
            <v>0</v>
          </cell>
          <cell r="V36">
            <v>0</v>
          </cell>
          <cell r="W36">
            <v>0</v>
          </cell>
          <cell r="Y36">
            <v>0</v>
          </cell>
          <cell r="Z36" t="str">
            <v>--</v>
          </cell>
          <cell r="AA36" t="str">
            <v>--</v>
          </cell>
          <cell r="AC36">
            <v>30</v>
          </cell>
          <cell r="AD36">
            <v>0</v>
          </cell>
          <cell r="AE36">
            <v>0</v>
          </cell>
          <cell r="AF36">
            <v>0</v>
          </cell>
          <cell r="AG36">
            <v>0</v>
          </cell>
          <cell r="AH36">
            <v>0</v>
          </cell>
          <cell r="AI36">
            <v>0</v>
          </cell>
          <cell r="AJ36">
            <v>0</v>
          </cell>
          <cell r="AL36">
            <v>0</v>
          </cell>
          <cell r="AM36" t="str">
            <v>--</v>
          </cell>
          <cell r="AP36">
            <v>440</v>
          </cell>
          <cell r="AQ36">
            <v>0</v>
          </cell>
          <cell r="AR36">
            <v>0</v>
          </cell>
          <cell r="AS36">
            <v>0</v>
          </cell>
          <cell r="AT36">
            <v>0</v>
          </cell>
          <cell r="AU36">
            <v>0</v>
          </cell>
          <cell r="AV36">
            <v>0</v>
          </cell>
          <cell r="AW36">
            <v>0</v>
          </cell>
          <cell r="AY36">
            <v>0</v>
          </cell>
          <cell r="AZ36" t="str">
            <v>--</v>
          </cell>
          <cell r="BB36">
            <v>0</v>
          </cell>
        </row>
        <row r="37">
          <cell r="A37">
            <v>28</v>
          </cell>
          <cell r="B37" t="str">
            <v>BERLIN</v>
          </cell>
          <cell r="C37">
            <v>0</v>
          </cell>
          <cell r="D37">
            <v>0</v>
          </cell>
          <cell r="E37">
            <v>0</v>
          </cell>
          <cell r="F37">
            <v>0</v>
          </cell>
          <cell r="G37">
            <v>0</v>
          </cell>
          <cell r="H37">
            <v>0</v>
          </cell>
          <cell r="I37">
            <v>0</v>
          </cell>
          <cell r="J37">
            <v>0</v>
          </cell>
          <cell r="L37">
            <v>0</v>
          </cell>
          <cell r="M37" t="str">
            <v>--</v>
          </cell>
          <cell r="P37">
            <v>0</v>
          </cell>
          <cell r="Q37">
            <v>0</v>
          </cell>
          <cell r="R37">
            <v>0</v>
          </cell>
          <cell r="S37">
            <v>0</v>
          </cell>
          <cell r="T37">
            <v>0</v>
          </cell>
          <cell r="U37">
            <v>0</v>
          </cell>
          <cell r="V37">
            <v>0</v>
          </cell>
          <cell r="W37">
            <v>0</v>
          </cell>
          <cell r="Y37">
            <v>0</v>
          </cell>
          <cell r="Z37" t="str">
            <v>--</v>
          </cell>
          <cell r="AA37" t="str">
            <v>--</v>
          </cell>
          <cell r="AC37">
            <v>0</v>
          </cell>
          <cell r="AD37">
            <v>0</v>
          </cell>
          <cell r="AE37">
            <v>0</v>
          </cell>
          <cell r="AF37">
            <v>0</v>
          </cell>
          <cell r="AG37">
            <v>0</v>
          </cell>
          <cell r="AH37">
            <v>0</v>
          </cell>
          <cell r="AI37">
            <v>0</v>
          </cell>
          <cell r="AJ37">
            <v>0</v>
          </cell>
          <cell r="AL37">
            <v>0</v>
          </cell>
          <cell r="AM37" t="str">
            <v>--</v>
          </cell>
          <cell r="AP37">
            <v>0</v>
          </cell>
          <cell r="AQ37">
            <v>0</v>
          </cell>
          <cell r="AR37">
            <v>0</v>
          </cell>
          <cell r="AS37">
            <v>0</v>
          </cell>
          <cell r="AT37">
            <v>0</v>
          </cell>
          <cell r="AU37">
            <v>0</v>
          </cell>
          <cell r="AV37">
            <v>0</v>
          </cell>
          <cell r="AW37">
            <v>0</v>
          </cell>
          <cell r="AY37">
            <v>0</v>
          </cell>
          <cell r="AZ37" t="str">
            <v>--</v>
          </cell>
          <cell r="BB37">
            <v>0</v>
          </cell>
        </row>
        <row r="38">
          <cell r="A38">
            <v>29</v>
          </cell>
          <cell r="B38" t="str">
            <v>BERNARDSTON</v>
          </cell>
          <cell r="C38">
            <v>0</v>
          </cell>
          <cell r="D38">
            <v>0</v>
          </cell>
          <cell r="E38">
            <v>0</v>
          </cell>
          <cell r="F38">
            <v>0</v>
          </cell>
          <cell r="G38">
            <v>0</v>
          </cell>
          <cell r="H38">
            <v>0</v>
          </cell>
          <cell r="I38">
            <v>0</v>
          </cell>
          <cell r="J38">
            <v>0</v>
          </cell>
          <cell r="L38">
            <v>0</v>
          </cell>
          <cell r="M38" t="str">
            <v>--</v>
          </cell>
          <cell r="P38">
            <v>0</v>
          </cell>
          <cell r="Q38">
            <v>0</v>
          </cell>
          <cell r="R38">
            <v>0</v>
          </cell>
          <cell r="S38">
            <v>0</v>
          </cell>
          <cell r="T38">
            <v>0</v>
          </cell>
          <cell r="U38">
            <v>0</v>
          </cell>
          <cell r="V38">
            <v>0</v>
          </cell>
          <cell r="W38">
            <v>0</v>
          </cell>
          <cell r="Y38">
            <v>0</v>
          </cell>
          <cell r="Z38" t="str">
            <v>--</v>
          </cell>
          <cell r="AA38" t="str">
            <v>--</v>
          </cell>
          <cell r="AC38">
            <v>0</v>
          </cell>
          <cell r="AD38">
            <v>0</v>
          </cell>
          <cell r="AE38">
            <v>0</v>
          </cell>
          <cell r="AF38">
            <v>0</v>
          </cell>
          <cell r="AG38">
            <v>0</v>
          </cell>
          <cell r="AH38">
            <v>0</v>
          </cell>
          <cell r="AI38">
            <v>0</v>
          </cell>
          <cell r="AJ38">
            <v>0</v>
          </cell>
          <cell r="AL38">
            <v>0</v>
          </cell>
          <cell r="AM38" t="str">
            <v>--</v>
          </cell>
          <cell r="AP38">
            <v>0</v>
          </cell>
          <cell r="AQ38">
            <v>0</v>
          </cell>
          <cell r="AR38">
            <v>0</v>
          </cell>
          <cell r="AS38">
            <v>0</v>
          </cell>
          <cell r="AT38">
            <v>0</v>
          </cell>
          <cell r="AU38">
            <v>0</v>
          </cell>
          <cell r="AV38">
            <v>0</v>
          </cell>
          <cell r="AW38">
            <v>0</v>
          </cell>
          <cell r="AY38">
            <v>0</v>
          </cell>
          <cell r="AZ38" t="str">
            <v>--</v>
          </cell>
          <cell r="BB38">
            <v>0</v>
          </cell>
        </row>
        <row r="39">
          <cell r="A39">
            <v>30</v>
          </cell>
          <cell r="B39" t="str">
            <v>BEVERLY</v>
          </cell>
          <cell r="C39">
            <v>11</v>
          </cell>
          <cell r="D39">
            <v>11</v>
          </cell>
          <cell r="E39">
            <v>8</v>
          </cell>
          <cell r="F39">
            <v>8</v>
          </cell>
          <cell r="G39">
            <v>0</v>
          </cell>
          <cell r="H39">
            <v>0</v>
          </cell>
          <cell r="I39">
            <v>0</v>
          </cell>
          <cell r="J39">
            <v>0</v>
          </cell>
          <cell r="L39">
            <v>0</v>
          </cell>
          <cell r="M39">
            <v>0</v>
          </cell>
          <cell r="P39">
            <v>152200</v>
          </cell>
          <cell r="Q39">
            <v>155504</v>
          </cell>
          <cell r="R39">
            <v>123445</v>
          </cell>
          <cell r="S39">
            <v>123324</v>
          </cell>
          <cell r="T39">
            <v>0</v>
          </cell>
          <cell r="U39">
            <v>0</v>
          </cell>
          <cell r="V39">
            <v>0</v>
          </cell>
          <cell r="W39">
            <v>0</v>
          </cell>
          <cell r="Y39">
            <v>-121</v>
          </cell>
          <cell r="Z39">
            <v>-9.8019360848966564E-2</v>
          </cell>
          <cell r="AA39">
            <v>-9.8019360848966564E-2</v>
          </cell>
          <cell r="AC39">
            <v>54015.859659809794</v>
          </cell>
          <cell r="AD39">
            <v>12618.674689312491</v>
          </cell>
          <cell r="AE39">
            <v>7080</v>
          </cell>
          <cell r="AF39">
            <v>7080</v>
          </cell>
          <cell r="AG39">
            <v>0</v>
          </cell>
          <cell r="AH39">
            <v>0</v>
          </cell>
          <cell r="AI39">
            <v>0</v>
          </cell>
          <cell r="AJ39">
            <v>0</v>
          </cell>
          <cell r="AL39">
            <v>0</v>
          </cell>
          <cell r="AM39">
            <v>0</v>
          </cell>
          <cell r="AP39">
            <v>98184.140340190206</v>
          </cell>
          <cell r="AQ39">
            <v>142885.32531068751</v>
          </cell>
          <cell r="AR39">
            <v>116365</v>
          </cell>
          <cell r="AS39">
            <v>116244</v>
          </cell>
          <cell r="AT39">
            <v>0</v>
          </cell>
          <cell r="AU39">
            <v>0</v>
          </cell>
          <cell r="AV39">
            <v>0</v>
          </cell>
          <cell r="AW39">
            <v>0</v>
          </cell>
          <cell r="AY39">
            <v>-121</v>
          </cell>
          <cell r="AZ39">
            <v>-0.10398315644738476</v>
          </cell>
          <cell r="BB39">
            <v>0</v>
          </cell>
        </row>
        <row r="40">
          <cell r="A40">
            <v>31</v>
          </cell>
          <cell r="B40" t="str">
            <v>BILLERICA</v>
          </cell>
          <cell r="C40">
            <v>196.69365996039735</v>
          </cell>
          <cell r="D40">
            <v>193</v>
          </cell>
          <cell r="E40">
            <v>170</v>
          </cell>
          <cell r="F40">
            <v>170</v>
          </cell>
          <cell r="G40">
            <v>0</v>
          </cell>
          <cell r="H40">
            <v>0</v>
          </cell>
          <cell r="I40">
            <v>0</v>
          </cell>
          <cell r="J40">
            <v>0</v>
          </cell>
          <cell r="L40">
            <v>0</v>
          </cell>
          <cell r="M40">
            <v>0</v>
          </cell>
          <cell r="P40">
            <v>2733887</v>
          </cell>
          <cell r="Q40">
            <v>2754265</v>
          </cell>
          <cell r="R40">
            <v>2391261</v>
          </cell>
          <cell r="S40">
            <v>2375064</v>
          </cell>
          <cell r="T40">
            <v>0</v>
          </cell>
          <cell r="U40">
            <v>0</v>
          </cell>
          <cell r="V40">
            <v>0</v>
          </cell>
          <cell r="W40">
            <v>0</v>
          </cell>
          <cell r="Y40">
            <v>-16197</v>
          </cell>
          <cell r="Z40">
            <v>-0.67734136926081989</v>
          </cell>
          <cell r="AA40">
            <v>-0.67734136926081989</v>
          </cell>
          <cell r="AC40">
            <v>187506.68773723562</v>
          </cell>
          <cell r="AD40">
            <v>190269.77184350835</v>
          </cell>
          <cell r="AE40">
            <v>151753</v>
          </cell>
          <cell r="AF40">
            <v>151753</v>
          </cell>
          <cell r="AG40">
            <v>0</v>
          </cell>
          <cell r="AH40">
            <v>0</v>
          </cell>
          <cell r="AI40">
            <v>0</v>
          </cell>
          <cell r="AJ40">
            <v>0</v>
          </cell>
          <cell r="AL40">
            <v>0</v>
          </cell>
          <cell r="AM40">
            <v>0</v>
          </cell>
          <cell r="AP40">
            <v>2546380.3122627642</v>
          </cell>
          <cell r="AQ40">
            <v>2563995.2281564916</v>
          </cell>
          <cell r="AR40">
            <v>2239508</v>
          </cell>
          <cell r="AS40">
            <v>2223311</v>
          </cell>
          <cell r="AT40">
            <v>0</v>
          </cell>
          <cell r="AU40">
            <v>0</v>
          </cell>
          <cell r="AV40">
            <v>0</v>
          </cell>
          <cell r="AW40">
            <v>0</v>
          </cell>
          <cell r="AY40">
            <v>-16197</v>
          </cell>
          <cell r="AZ40">
            <v>-0.72323921146966175</v>
          </cell>
          <cell r="BB40">
            <v>0</v>
          </cell>
        </row>
        <row r="41">
          <cell r="A41">
            <v>32</v>
          </cell>
          <cell r="B41" t="str">
            <v>BLACKSTONE</v>
          </cell>
          <cell r="C41">
            <v>0</v>
          </cell>
          <cell r="D41">
            <v>0</v>
          </cell>
          <cell r="E41">
            <v>0</v>
          </cell>
          <cell r="F41">
            <v>0</v>
          </cell>
          <cell r="G41">
            <v>0</v>
          </cell>
          <cell r="H41">
            <v>0</v>
          </cell>
          <cell r="I41">
            <v>0</v>
          </cell>
          <cell r="J41">
            <v>0</v>
          </cell>
          <cell r="L41">
            <v>0</v>
          </cell>
          <cell r="M41" t="str">
            <v>--</v>
          </cell>
          <cell r="P41">
            <v>0</v>
          </cell>
          <cell r="Q41">
            <v>0</v>
          </cell>
          <cell r="R41">
            <v>0</v>
          </cell>
          <cell r="S41">
            <v>0</v>
          </cell>
          <cell r="T41">
            <v>0</v>
          </cell>
          <cell r="U41">
            <v>0</v>
          </cell>
          <cell r="V41">
            <v>0</v>
          </cell>
          <cell r="W41">
            <v>0</v>
          </cell>
          <cell r="Y41">
            <v>0</v>
          </cell>
          <cell r="Z41" t="str">
            <v>--</v>
          </cell>
          <cell r="AA41" t="str">
            <v>--</v>
          </cell>
          <cell r="AC41">
            <v>0</v>
          </cell>
          <cell r="AD41">
            <v>0</v>
          </cell>
          <cell r="AE41">
            <v>0</v>
          </cell>
          <cell r="AF41">
            <v>0</v>
          </cell>
          <cell r="AG41">
            <v>0</v>
          </cell>
          <cell r="AH41">
            <v>0</v>
          </cell>
          <cell r="AI41">
            <v>0</v>
          </cell>
          <cell r="AJ41">
            <v>0</v>
          </cell>
          <cell r="AL41">
            <v>0</v>
          </cell>
          <cell r="AM41" t="str">
            <v>--</v>
          </cell>
          <cell r="AP41">
            <v>0</v>
          </cell>
          <cell r="AQ41">
            <v>0</v>
          </cell>
          <cell r="AR41">
            <v>0</v>
          </cell>
          <cell r="AS41">
            <v>0</v>
          </cell>
          <cell r="AT41">
            <v>0</v>
          </cell>
          <cell r="AU41">
            <v>0</v>
          </cell>
          <cell r="AV41">
            <v>0</v>
          </cell>
          <cell r="AW41">
            <v>0</v>
          </cell>
          <cell r="AY41">
            <v>0</v>
          </cell>
          <cell r="AZ41" t="str">
            <v>--</v>
          </cell>
          <cell r="BB41">
            <v>0</v>
          </cell>
        </row>
        <row r="42">
          <cell r="A42">
            <v>33</v>
          </cell>
          <cell r="B42" t="str">
            <v>BLANDFORD</v>
          </cell>
          <cell r="C42">
            <v>0</v>
          </cell>
          <cell r="D42">
            <v>0</v>
          </cell>
          <cell r="E42">
            <v>0</v>
          </cell>
          <cell r="F42">
            <v>0</v>
          </cell>
          <cell r="G42">
            <v>0</v>
          </cell>
          <cell r="H42">
            <v>0</v>
          </cell>
          <cell r="I42">
            <v>0</v>
          </cell>
          <cell r="J42">
            <v>0</v>
          </cell>
          <cell r="L42">
            <v>0</v>
          </cell>
          <cell r="M42" t="str">
            <v>--</v>
          </cell>
          <cell r="P42">
            <v>0</v>
          </cell>
          <cell r="Q42">
            <v>0</v>
          </cell>
          <cell r="R42">
            <v>0</v>
          </cell>
          <cell r="S42">
            <v>0</v>
          </cell>
          <cell r="T42">
            <v>0</v>
          </cell>
          <cell r="U42">
            <v>0</v>
          </cell>
          <cell r="V42">
            <v>0</v>
          </cell>
          <cell r="W42">
            <v>0</v>
          </cell>
          <cell r="Y42">
            <v>0</v>
          </cell>
          <cell r="Z42" t="str">
            <v>--</v>
          </cell>
          <cell r="AA42" t="str">
            <v>--</v>
          </cell>
          <cell r="AC42">
            <v>0</v>
          </cell>
          <cell r="AD42">
            <v>0</v>
          </cell>
          <cell r="AE42">
            <v>0</v>
          </cell>
          <cell r="AF42">
            <v>0</v>
          </cell>
          <cell r="AG42">
            <v>0</v>
          </cell>
          <cell r="AH42">
            <v>0</v>
          </cell>
          <cell r="AI42">
            <v>0</v>
          </cell>
          <cell r="AJ42">
            <v>0</v>
          </cell>
          <cell r="AL42">
            <v>0</v>
          </cell>
          <cell r="AM42" t="str">
            <v>--</v>
          </cell>
          <cell r="AP42">
            <v>0</v>
          </cell>
          <cell r="AQ42">
            <v>0</v>
          </cell>
          <cell r="AR42">
            <v>0</v>
          </cell>
          <cell r="AS42">
            <v>0</v>
          </cell>
          <cell r="AT42">
            <v>0</v>
          </cell>
          <cell r="AU42">
            <v>0</v>
          </cell>
          <cell r="AV42">
            <v>0</v>
          </cell>
          <cell r="AW42">
            <v>0</v>
          </cell>
          <cell r="AY42">
            <v>0</v>
          </cell>
          <cell r="AZ42" t="str">
            <v>--</v>
          </cell>
          <cell r="BB42">
            <v>0</v>
          </cell>
        </row>
        <row r="43">
          <cell r="A43">
            <v>34</v>
          </cell>
          <cell r="B43" t="str">
            <v>BOLTON</v>
          </cell>
          <cell r="C43">
            <v>0</v>
          </cell>
          <cell r="D43">
            <v>0</v>
          </cell>
          <cell r="E43">
            <v>0</v>
          </cell>
          <cell r="F43">
            <v>0</v>
          </cell>
          <cell r="G43">
            <v>0</v>
          </cell>
          <cell r="H43">
            <v>0</v>
          </cell>
          <cell r="I43">
            <v>0</v>
          </cell>
          <cell r="J43">
            <v>0</v>
          </cell>
          <cell r="L43">
            <v>0</v>
          </cell>
          <cell r="M43" t="str">
            <v>--</v>
          </cell>
          <cell r="P43">
            <v>0</v>
          </cell>
          <cell r="Q43">
            <v>0</v>
          </cell>
          <cell r="R43">
            <v>0</v>
          </cell>
          <cell r="S43">
            <v>0</v>
          </cell>
          <cell r="T43">
            <v>0</v>
          </cell>
          <cell r="U43">
            <v>0</v>
          </cell>
          <cell r="V43">
            <v>0</v>
          </cell>
          <cell r="W43">
            <v>0</v>
          </cell>
          <cell r="Y43">
            <v>0</v>
          </cell>
          <cell r="Z43" t="str">
            <v>--</v>
          </cell>
          <cell r="AA43" t="str">
            <v>--</v>
          </cell>
          <cell r="AC43">
            <v>0</v>
          </cell>
          <cell r="AD43">
            <v>0</v>
          </cell>
          <cell r="AE43">
            <v>0</v>
          </cell>
          <cell r="AF43">
            <v>0</v>
          </cell>
          <cell r="AG43">
            <v>0</v>
          </cell>
          <cell r="AH43">
            <v>0</v>
          </cell>
          <cell r="AI43">
            <v>0</v>
          </cell>
          <cell r="AJ43">
            <v>0</v>
          </cell>
          <cell r="AL43">
            <v>0</v>
          </cell>
          <cell r="AM43" t="str">
            <v>--</v>
          </cell>
          <cell r="AP43">
            <v>0</v>
          </cell>
          <cell r="AQ43">
            <v>0</v>
          </cell>
          <cell r="AR43">
            <v>0</v>
          </cell>
          <cell r="AS43">
            <v>0</v>
          </cell>
          <cell r="AT43">
            <v>0</v>
          </cell>
          <cell r="AU43">
            <v>0</v>
          </cell>
          <cell r="AV43">
            <v>0</v>
          </cell>
          <cell r="AW43">
            <v>0</v>
          </cell>
          <cell r="AY43">
            <v>0</v>
          </cell>
          <cell r="AZ43" t="str">
            <v>--</v>
          </cell>
          <cell r="BB43">
            <v>0</v>
          </cell>
        </row>
        <row r="44">
          <cell r="A44">
            <v>35</v>
          </cell>
          <cell r="B44" t="str">
            <v>BOSTON</v>
          </cell>
          <cell r="C44">
            <v>9251.2176601725769</v>
          </cell>
          <cell r="D44">
            <v>10082</v>
          </cell>
          <cell r="E44">
            <v>9723</v>
          </cell>
          <cell r="F44">
            <v>9723</v>
          </cell>
          <cell r="G44">
            <v>0</v>
          </cell>
          <cell r="H44">
            <v>0</v>
          </cell>
          <cell r="I44">
            <v>0</v>
          </cell>
          <cell r="J44">
            <v>0</v>
          </cell>
          <cell r="L44">
            <v>0</v>
          </cell>
          <cell r="M44">
            <v>0</v>
          </cell>
          <cell r="P44">
            <v>142787705</v>
          </cell>
          <cell r="Q44">
            <v>157392275</v>
          </cell>
          <cell r="R44">
            <v>153847062</v>
          </cell>
          <cell r="S44">
            <v>153713664</v>
          </cell>
          <cell r="T44">
            <v>0</v>
          </cell>
          <cell r="U44">
            <v>0</v>
          </cell>
          <cell r="V44">
            <v>0</v>
          </cell>
          <cell r="W44">
            <v>0</v>
          </cell>
          <cell r="Y44">
            <v>-133398</v>
          </cell>
          <cell r="Z44">
            <v>-8.6708188161566113E-2</v>
          </cell>
          <cell r="AA44">
            <v>-8.6708188161566113E-2</v>
          </cell>
          <cell r="AC44">
            <v>22514612.899353631</v>
          </cell>
          <cell r="AD44">
            <v>20760922.706401393</v>
          </cell>
          <cell r="AE44">
            <v>18418230.31919387</v>
          </cell>
          <cell r="AF44">
            <v>18215416.664552376</v>
          </cell>
          <cell r="AG44">
            <v>0</v>
          </cell>
          <cell r="AH44">
            <v>0</v>
          </cell>
          <cell r="AI44">
            <v>0</v>
          </cell>
          <cell r="AJ44">
            <v>0</v>
          </cell>
          <cell r="AL44">
            <v>-202813.65464149415</v>
          </cell>
          <cell r="AM44">
            <v>-1.10115712056299</v>
          </cell>
          <cell r="AP44">
            <v>120273092.10064638</v>
          </cell>
          <cell r="AQ44">
            <v>136631352.29359859</v>
          </cell>
          <cell r="AR44">
            <v>135428831.68080613</v>
          </cell>
          <cell r="AS44">
            <v>135498247.33544761</v>
          </cell>
          <cell r="AT44">
            <v>0</v>
          </cell>
          <cell r="AU44">
            <v>0</v>
          </cell>
          <cell r="AV44">
            <v>0</v>
          </cell>
          <cell r="AW44">
            <v>0</v>
          </cell>
          <cell r="AY44">
            <v>69415.654641479254</v>
          </cell>
          <cell r="AZ44">
            <v>5.1256186574133444E-2</v>
          </cell>
          <cell r="BB44">
            <v>0</v>
          </cell>
        </row>
        <row r="45">
          <cell r="A45">
            <v>36</v>
          </cell>
          <cell r="B45" t="str">
            <v>BOURNE</v>
          </cell>
          <cell r="C45">
            <v>105.00340136054422</v>
          </cell>
          <cell r="D45">
            <v>131</v>
          </cell>
          <cell r="E45">
            <v>131</v>
          </cell>
          <cell r="F45">
            <v>131</v>
          </cell>
          <cell r="G45">
            <v>0</v>
          </cell>
          <cell r="H45">
            <v>0</v>
          </cell>
          <cell r="I45">
            <v>0</v>
          </cell>
          <cell r="J45">
            <v>0</v>
          </cell>
          <cell r="L45">
            <v>0</v>
          </cell>
          <cell r="M45">
            <v>0</v>
          </cell>
          <cell r="P45">
            <v>1440239</v>
          </cell>
          <cell r="Q45">
            <v>1924102</v>
          </cell>
          <cell r="R45">
            <v>1972803</v>
          </cell>
          <cell r="S45">
            <v>1982137</v>
          </cell>
          <cell r="T45">
            <v>0</v>
          </cell>
          <cell r="U45">
            <v>0</v>
          </cell>
          <cell r="V45">
            <v>0</v>
          </cell>
          <cell r="W45">
            <v>0</v>
          </cell>
          <cell r="Y45">
            <v>9334</v>
          </cell>
          <cell r="Z45">
            <v>0.47313391149546025</v>
          </cell>
          <cell r="AA45">
            <v>0.47313391149546025</v>
          </cell>
          <cell r="AC45">
            <v>198367.34170438896</v>
          </cell>
          <cell r="AD45">
            <v>508218.0464816115</v>
          </cell>
          <cell r="AE45">
            <v>585825.52046467783</v>
          </cell>
          <cell r="AF45">
            <v>590583.71254633635</v>
          </cell>
          <cell r="AG45">
            <v>0</v>
          </cell>
          <cell r="AH45">
            <v>0</v>
          </cell>
          <cell r="AI45">
            <v>0</v>
          </cell>
          <cell r="AJ45">
            <v>0</v>
          </cell>
          <cell r="AL45">
            <v>4758.1920816585189</v>
          </cell>
          <cell r="AM45">
            <v>0.81222000671536954</v>
          </cell>
          <cell r="AP45">
            <v>1241871.6582956109</v>
          </cell>
          <cell r="AQ45">
            <v>1415883.9535183886</v>
          </cell>
          <cell r="AR45">
            <v>1386977.4795353222</v>
          </cell>
          <cell r="AS45">
            <v>1391553.2874536635</v>
          </cell>
          <cell r="AT45">
            <v>0</v>
          </cell>
          <cell r="AU45">
            <v>0</v>
          </cell>
          <cell r="AV45">
            <v>0</v>
          </cell>
          <cell r="AW45">
            <v>0</v>
          </cell>
          <cell r="AY45">
            <v>4575.8079183413647</v>
          </cell>
          <cell r="AZ45">
            <v>0.32991220015154976</v>
          </cell>
          <cell r="BB45">
            <v>0</v>
          </cell>
        </row>
        <row r="46">
          <cell r="A46">
            <v>37</v>
          </cell>
          <cell r="B46" t="str">
            <v>BOXBOROUGH</v>
          </cell>
          <cell r="C46">
            <v>0</v>
          </cell>
          <cell r="D46">
            <v>0</v>
          </cell>
          <cell r="E46">
            <v>0</v>
          </cell>
          <cell r="F46">
            <v>0</v>
          </cell>
          <cell r="G46">
            <v>0</v>
          </cell>
          <cell r="H46">
            <v>0</v>
          </cell>
          <cell r="I46">
            <v>0</v>
          </cell>
          <cell r="J46">
            <v>0</v>
          </cell>
          <cell r="L46">
            <v>0</v>
          </cell>
          <cell r="M46" t="str">
            <v>--</v>
          </cell>
          <cell r="P46">
            <v>0</v>
          </cell>
          <cell r="Q46">
            <v>0</v>
          </cell>
          <cell r="R46">
            <v>0</v>
          </cell>
          <cell r="S46">
            <v>0</v>
          </cell>
          <cell r="T46">
            <v>0</v>
          </cell>
          <cell r="U46">
            <v>0</v>
          </cell>
          <cell r="V46">
            <v>0</v>
          </cell>
          <cell r="W46">
            <v>0</v>
          </cell>
          <cell r="Y46">
            <v>0</v>
          </cell>
          <cell r="Z46" t="str">
            <v>--</v>
          </cell>
          <cell r="AA46" t="str">
            <v>--</v>
          </cell>
          <cell r="AC46">
            <v>0</v>
          </cell>
          <cell r="AD46">
            <v>0</v>
          </cell>
          <cell r="AE46">
            <v>0</v>
          </cell>
          <cell r="AF46">
            <v>0</v>
          </cell>
          <cell r="AG46">
            <v>0</v>
          </cell>
          <cell r="AH46">
            <v>0</v>
          </cell>
          <cell r="AI46">
            <v>0</v>
          </cell>
          <cell r="AJ46">
            <v>0</v>
          </cell>
          <cell r="AL46">
            <v>0</v>
          </cell>
          <cell r="AM46" t="str">
            <v>--</v>
          </cell>
          <cell r="AP46">
            <v>0</v>
          </cell>
          <cell r="AQ46">
            <v>0</v>
          </cell>
          <cell r="AR46">
            <v>0</v>
          </cell>
          <cell r="AS46">
            <v>0</v>
          </cell>
          <cell r="AT46">
            <v>0</v>
          </cell>
          <cell r="AU46">
            <v>0</v>
          </cell>
          <cell r="AV46">
            <v>0</v>
          </cell>
          <cell r="AW46">
            <v>0</v>
          </cell>
          <cell r="AY46">
            <v>0</v>
          </cell>
          <cell r="AZ46" t="str">
            <v>--</v>
          </cell>
          <cell r="BB46">
            <v>0</v>
          </cell>
        </row>
        <row r="47">
          <cell r="A47">
            <v>38</v>
          </cell>
          <cell r="B47" t="str">
            <v>BOXFORD</v>
          </cell>
          <cell r="C47">
            <v>0</v>
          </cell>
          <cell r="D47">
            <v>1</v>
          </cell>
          <cell r="E47">
            <v>0</v>
          </cell>
          <cell r="F47">
            <v>0</v>
          </cell>
          <cell r="G47">
            <v>0</v>
          </cell>
          <cell r="H47">
            <v>0</v>
          </cell>
          <cell r="I47">
            <v>0</v>
          </cell>
          <cell r="J47">
            <v>0</v>
          </cell>
          <cell r="L47">
            <v>0</v>
          </cell>
          <cell r="M47" t="str">
            <v>--</v>
          </cell>
          <cell r="P47">
            <v>0</v>
          </cell>
          <cell r="Q47">
            <v>16443</v>
          </cell>
          <cell r="R47">
            <v>0</v>
          </cell>
          <cell r="S47">
            <v>0</v>
          </cell>
          <cell r="T47">
            <v>0</v>
          </cell>
          <cell r="U47">
            <v>0</v>
          </cell>
          <cell r="V47">
            <v>0</v>
          </cell>
          <cell r="W47">
            <v>0</v>
          </cell>
          <cell r="Y47">
            <v>0</v>
          </cell>
          <cell r="Z47" t="str">
            <v>--</v>
          </cell>
          <cell r="AA47" t="str">
            <v>--</v>
          </cell>
          <cell r="AC47">
            <v>0</v>
          </cell>
          <cell r="AD47">
            <v>14220.020667936618</v>
          </cell>
          <cell r="AE47">
            <v>0</v>
          </cell>
          <cell r="AF47">
            <v>0</v>
          </cell>
          <cell r="AG47">
            <v>0</v>
          </cell>
          <cell r="AH47">
            <v>0</v>
          </cell>
          <cell r="AI47">
            <v>0</v>
          </cell>
          <cell r="AJ47">
            <v>0</v>
          </cell>
          <cell r="AL47">
            <v>0</v>
          </cell>
          <cell r="AM47" t="str">
            <v>--</v>
          </cell>
          <cell r="AP47">
            <v>0</v>
          </cell>
          <cell r="AQ47">
            <v>2222.9793320633817</v>
          </cell>
          <cell r="AR47">
            <v>0</v>
          </cell>
          <cell r="AS47">
            <v>0</v>
          </cell>
          <cell r="AT47">
            <v>0</v>
          </cell>
          <cell r="AU47">
            <v>0</v>
          </cell>
          <cell r="AV47">
            <v>0</v>
          </cell>
          <cell r="AW47">
            <v>0</v>
          </cell>
          <cell r="AY47">
            <v>0</v>
          </cell>
          <cell r="AZ47" t="str">
            <v>--</v>
          </cell>
          <cell r="BB47">
            <v>0</v>
          </cell>
        </row>
        <row r="48">
          <cell r="A48">
            <v>39</v>
          </cell>
          <cell r="B48" t="str">
            <v>BOYLSTON</v>
          </cell>
          <cell r="C48">
            <v>0</v>
          </cell>
          <cell r="D48">
            <v>1</v>
          </cell>
          <cell r="E48">
            <v>0</v>
          </cell>
          <cell r="F48">
            <v>0</v>
          </cell>
          <cell r="G48">
            <v>0</v>
          </cell>
          <cell r="H48">
            <v>0</v>
          </cell>
          <cell r="I48">
            <v>0</v>
          </cell>
          <cell r="J48">
            <v>0</v>
          </cell>
          <cell r="L48">
            <v>0</v>
          </cell>
          <cell r="M48" t="str">
            <v>--</v>
          </cell>
          <cell r="P48">
            <v>0</v>
          </cell>
          <cell r="Q48">
            <v>13541</v>
          </cell>
          <cell r="R48">
            <v>0</v>
          </cell>
          <cell r="S48">
            <v>0</v>
          </cell>
          <cell r="T48">
            <v>0</v>
          </cell>
          <cell r="U48">
            <v>0</v>
          </cell>
          <cell r="V48">
            <v>0</v>
          </cell>
          <cell r="W48">
            <v>0</v>
          </cell>
          <cell r="Y48">
            <v>0</v>
          </cell>
          <cell r="Z48" t="str">
            <v>--</v>
          </cell>
          <cell r="AA48" t="str">
            <v>--</v>
          </cell>
          <cell r="AC48">
            <v>0</v>
          </cell>
          <cell r="AD48">
            <v>11732.881505341631</v>
          </cell>
          <cell r="AE48">
            <v>0</v>
          </cell>
          <cell r="AF48">
            <v>0</v>
          </cell>
          <cell r="AG48">
            <v>0</v>
          </cell>
          <cell r="AH48">
            <v>0</v>
          </cell>
          <cell r="AI48">
            <v>0</v>
          </cell>
          <cell r="AJ48">
            <v>0</v>
          </cell>
          <cell r="AL48">
            <v>0</v>
          </cell>
          <cell r="AM48" t="str">
            <v>--</v>
          </cell>
          <cell r="AP48">
            <v>0</v>
          </cell>
          <cell r="AQ48">
            <v>1808.1184946583689</v>
          </cell>
          <cell r="AR48">
            <v>0</v>
          </cell>
          <cell r="AS48">
            <v>0</v>
          </cell>
          <cell r="AT48">
            <v>0</v>
          </cell>
          <cell r="AU48">
            <v>0</v>
          </cell>
          <cell r="AV48">
            <v>0</v>
          </cell>
          <cell r="AW48">
            <v>0</v>
          </cell>
          <cell r="AY48">
            <v>0</v>
          </cell>
          <cell r="AZ48" t="str">
            <v>--</v>
          </cell>
          <cell r="BB48">
            <v>0</v>
          </cell>
        </row>
        <row r="49">
          <cell r="A49">
            <v>40</v>
          </cell>
          <cell r="B49" t="str">
            <v>BRAINTREE</v>
          </cell>
          <cell r="C49">
            <v>18.389830508474574</v>
          </cell>
          <cell r="D49">
            <v>22</v>
          </cell>
          <cell r="E49">
            <v>20</v>
          </cell>
          <cell r="F49">
            <v>20</v>
          </cell>
          <cell r="G49">
            <v>0</v>
          </cell>
          <cell r="H49">
            <v>0</v>
          </cell>
          <cell r="I49">
            <v>0</v>
          </cell>
          <cell r="J49">
            <v>0</v>
          </cell>
          <cell r="L49">
            <v>0</v>
          </cell>
          <cell r="M49">
            <v>0</v>
          </cell>
          <cell r="P49">
            <v>237491</v>
          </cell>
          <cell r="Q49">
            <v>308526</v>
          </cell>
          <cell r="R49">
            <v>281547</v>
          </cell>
          <cell r="S49">
            <v>281587</v>
          </cell>
          <cell r="T49">
            <v>0</v>
          </cell>
          <cell r="U49">
            <v>0</v>
          </cell>
          <cell r="V49">
            <v>0</v>
          </cell>
          <cell r="W49">
            <v>0</v>
          </cell>
          <cell r="Y49">
            <v>40</v>
          </cell>
          <cell r="Z49">
            <v>1.4207219398532089E-2</v>
          </cell>
          <cell r="AA49">
            <v>1.4207219398532089E-2</v>
          </cell>
          <cell r="AC49">
            <v>36729.766864883291</v>
          </cell>
          <cell r="AD49">
            <v>77738.097422127321</v>
          </cell>
          <cell r="AE49">
            <v>57386.502791950326</v>
          </cell>
          <cell r="AF49">
            <v>57100.330156455006</v>
          </cell>
          <cell r="AG49">
            <v>0</v>
          </cell>
          <cell r="AH49">
            <v>0</v>
          </cell>
          <cell r="AI49">
            <v>0</v>
          </cell>
          <cell r="AJ49">
            <v>0</v>
          </cell>
          <cell r="AL49">
            <v>-286.17263549532072</v>
          </cell>
          <cell r="AM49">
            <v>-0.49867585856000485</v>
          </cell>
          <cell r="AP49">
            <v>200761.23313511669</v>
          </cell>
          <cell r="AQ49">
            <v>230787.90257787268</v>
          </cell>
          <cell r="AR49">
            <v>224160.49720804967</v>
          </cell>
          <cell r="AS49">
            <v>224486.66984354501</v>
          </cell>
          <cell r="AT49">
            <v>0</v>
          </cell>
          <cell r="AU49">
            <v>0</v>
          </cell>
          <cell r="AV49">
            <v>0</v>
          </cell>
          <cell r="AW49">
            <v>0</v>
          </cell>
          <cell r="AY49">
            <v>326.17263549534255</v>
          </cell>
          <cell r="AZ49">
            <v>0.14550852605961229</v>
          </cell>
          <cell r="BB49">
            <v>0</v>
          </cell>
        </row>
        <row r="50">
          <cell r="A50">
            <v>41</v>
          </cell>
          <cell r="B50" t="str">
            <v>BREWSTER</v>
          </cell>
          <cell r="C50">
            <v>0</v>
          </cell>
          <cell r="D50">
            <v>0</v>
          </cell>
          <cell r="E50">
            <v>0</v>
          </cell>
          <cell r="F50">
            <v>0</v>
          </cell>
          <cell r="G50">
            <v>0</v>
          </cell>
          <cell r="H50">
            <v>0</v>
          </cell>
          <cell r="I50">
            <v>0</v>
          </cell>
          <cell r="J50">
            <v>0</v>
          </cell>
          <cell r="L50">
            <v>0</v>
          </cell>
          <cell r="M50" t="str">
            <v>--</v>
          </cell>
          <cell r="P50">
            <v>0</v>
          </cell>
          <cell r="Q50">
            <v>0</v>
          </cell>
          <cell r="R50">
            <v>0</v>
          </cell>
          <cell r="S50">
            <v>0</v>
          </cell>
          <cell r="T50">
            <v>0</v>
          </cell>
          <cell r="U50">
            <v>0</v>
          </cell>
          <cell r="V50">
            <v>0</v>
          </cell>
          <cell r="W50">
            <v>0</v>
          </cell>
          <cell r="Y50">
            <v>0</v>
          </cell>
          <cell r="Z50" t="str">
            <v>--</v>
          </cell>
          <cell r="AA50" t="str">
            <v>--</v>
          </cell>
          <cell r="AC50">
            <v>0</v>
          </cell>
          <cell r="AD50">
            <v>0</v>
          </cell>
          <cell r="AE50">
            <v>0</v>
          </cell>
          <cell r="AF50">
            <v>0</v>
          </cell>
          <cell r="AG50">
            <v>0</v>
          </cell>
          <cell r="AH50">
            <v>0</v>
          </cell>
          <cell r="AI50">
            <v>0</v>
          </cell>
          <cell r="AJ50">
            <v>0</v>
          </cell>
          <cell r="AL50">
            <v>0</v>
          </cell>
          <cell r="AM50" t="str">
            <v>--</v>
          </cell>
          <cell r="AP50">
            <v>0</v>
          </cell>
          <cell r="AQ50">
            <v>0</v>
          </cell>
          <cell r="AR50">
            <v>0</v>
          </cell>
          <cell r="AS50">
            <v>0</v>
          </cell>
          <cell r="AT50">
            <v>0</v>
          </cell>
          <cell r="AU50">
            <v>0</v>
          </cell>
          <cell r="AV50">
            <v>0</v>
          </cell>
          <cell r="AW50">
            <v>0</v>
          </cell>
          <cell r="AY50">
            <v>0</v>
          </cell>
          <cell r="AZ50" t="str">
            <v>--</v>
          </cell>
          <cell r="BB50">
            <v>0</v>
          </cell>
        </row>
        <row r="51">
          <cell r="A51">
            <v>42</v>
          </cell>
          <cell r="B51" t="str">
            <v>BRIDGEWATER</v>
          </cell>
          <cell r="C51">
            <v>0</v>
          </cell>
          <cell r="D51">
            <v>0</v>
          </cell>
          <cell r="E51">
            <v>0</v>
          </cell>
          <cell r="F51">
            <v>0</v>
          </cell>
          <cell r="G51">
            <v>0</v>
          </cell>
          <cell r="H51">
            <v>0</v>
          </cell>
          <cell r="I51">
            <v>0</v>
          </cell>
          <cell r="J51">
            <v>0</v>
          </cell>
          <cell r="L51">
            <v>0</v>
          </cell>
          <cell r="M51" t="str">
            <v>--</v>
          </cell>
          <cell r="P51">
            <v>0</v>
          </cell>
          <cell r="Q51">
            <v>0</v>
          </cell>
          <cell r="R51">
            <v>0</v>
          </cell>
          <cell r="S51">
            <v>0</v>
          </cell>
          <cell r="T51">
            <v>0</v>
          </cell>
          <cell r="U51">
            <v>0</v>
          </cell>
          <cell r="V51">
            <v>0</v>
          </cell>
          <cell r="W51">
            <v>0</v>
          </cell>
          <cell r="Y51">
            <v>0</v>
          </cell>
          <cell r="Z51" t="str">
            <v>--</v>
          </cell>
          <cell r="AA51" t="str">
            <v>--</v>
          </cell>
          <cell r="AC51">
            <v>0</v>
          </cell>
          <cell r="AD51">
            <v>0</v>
          </cell>
          <cell r="AE51">
            <v>0</v>
          </cell>
          <cell r="AF51">
            <v>0</v>
          </cell>
          <cell r="AG51">
            <v>0</v>
          </cell>
          <cell r="AH51">
            <v>0</v>
          </cell>
          <cell r="AI51">
            <v>0</v>
          </cell>
          <cell r="AJ51">
            <v>0</v>
          </cell>
          <cell r="AL51">
            <v>0</v>
          </cell>
          <cell r="AM51" t="str">
            <v>--</v>
          </cell>
          <cell r="AP51">
            <v>0</v>
          </cell>
          <cell r="AQ51">
            <v>0</v>
          </cell>
          <cell r="AR51">
            <v>0</v>
          </cell>
          <cell r="AS51">
            <v>0</v>
          </cell>
          <cell r="AT51">
            <v>0</v>
          </cell>
          <cell r="AU51">
            <v>0</v>
          </cell>
          <cell r="AV51">
            <v>0</v>
          </cell>
          <cell r="AW51">
            <v>0</v>
          </cell>
          <cell r="AY51">
            <v>0</v>
          </cell>
          <cell r="AZ51" t="str">
            <v>--</v>
          </cell>
          <cell r="BB51">
            <v>0</v>
          </cell>
        </row>
        <row r="52">
          <cell r="A52">
            <v>43</v>
          </cell>
          <cell r="B52" t="str">
            <v>BRIMFIELD</v>
          </cell>
          <cell r="C52">
            <v>0</v>
          </cell>
          <cell r="D52">
            <v>0</v>
          </cell>
          <cell r="E52">
            <v>0</v>
          </cell>
          <cell r="F52">
            <v>0</v>
          </cell>
          <cell r="G52">
            <v>0</v>
          </cell>
          <cell r="H52">
            <v>0</v>
          </cell>
          <cell r="I52">
            <v>0</v>
          </cell>
          <cell r="J52">
            <v>0</v>
          </cell>
          <cell r="L52">
            <v>0</v>
          </cell>
          <cell r="M52" t="str">
            <v>--</v>
          </cell>
          <cell r="P52">
            <v>0</v>
          </cell>
          <cell r="Q52">
            <v>0</v>
          </cell>
          <cell r="R52">
            <v>0</v>
          </cell>
          <cell r="S52">
            <v>0</v>
          </cell>
          <cell r="T52">
            <v>0</v>
          </cell>
          <cell r="U52">
            <v>0</v>
          </cell>
          <cell r="V52">
            <v>0</v>
          </cell>
          <cell r="W52">
            <v>0</v>
          </cell>
          <cell r="Y52">
            <v>0</v>
          </cell>
          <cell r="Z52" t="str">
            <v>--</v>
          </cell>
          <cell r="AA52" t="str">
            <v>--</v>
          </cell>
          <cell r="AC52">
            <v>0</v>
          </cell>
          <cell r="AD52">
            <v>0</v>
          </cell>
          <cell r="AE52">
            <v>0</v>
          </cell>
          <cell r="AF52">
            <v>0</v>
          </cell>
          <cell r="AG52">
            <v>0</v>
          </cell>
          <cell r="AH52">
            <v>0</v>
          </cell>
          <cell r="AI52">
            <v>0</v>
          </cell>
          <cell r="AJ52">
            <v>0</v>
          </cell>
          <cell r="AL52">
            <v>0</v>
          </cell>
          <cell r="AM52" t="str">
            <v>--</v>
          </cell>
          <cell r="AP52">
            <v>0</v>
          </cell>
          <cell r="AQ52">
            <v>0</v>
          </cell>
          <cell r="AR52">
            <v>0</v>
          </cell>
          <cell r="AS52">
            <v>0</v>
          </cell>
          <cell r="AT52">
            <v>0</v>
          </cell>
          <cell r="AU52">
            <v>0</v>
          </cell>
          <cell r="AV52">
            <v>0</v>
          </cell>
          <cell r="AW52">
            <v>0</v>
          </cell>
          <cell r="AY52">
            <v>0</v>
          </cell>
          <cell r="AZ52" t="str">
            <v>--</v>
          </cell>
          <cell r="BB52">
            <v>0</v>
          </cell>
        </row>
        <row r="53">
          <cell r="A53">
            <v>44</v>
          </cell>
          <cell r="B53" t="str">
            <v>BROCKTON</v>
          </cell>
          <cell r="C53">
            <v>388.04897710082736</v>
          </cell>
          <cell r="D53">
            <v>631</v>
          </cell>
          <cell r="E53">
            <v>710</v>
          </cell>
          <cell r="F53">
            <v>710</v>
          </cell>
          <cell r="G53">
            <v>0</v>
          </cell>
          <cell r="H53">
            <v>0</v>
          </cell>
          <cell r="I53">
            <v>0</v>
          </cell>
          <cell r="J53">
            <v>0</v>
          </cell>
          <cell r="L53">
            <v>0</v>
          </cell>
          <cell r="M53">
            <v>0</v>
          </cell>
          <cell r="P53">
            <v>4470133</v>
          </cell>
          <cell r="Q53">
            <v>7511821</v>
          </cell>
          <cell r="R53">
            <v>8910295</v>
          </cell>
          <cell r="S53">
            <v>8908941</v>
          </cell>
          <cell r="T53">
            <v>0</v>
          </cell>
          <cell r="U53">
            <v>0</v>
          </cell>
          <cell r="V53">
            <v>0</v>
          </cell>
          <cell r="W53">
            <v>0</v>
          </cell>
          <cell r="Y53">
            <v>-1354</v>
          </cell>
          <cell r="Z53">
            <v>-1.5195905410536614E-2</v>
          </cell>
          <cell r="AA53">
            <v>-1.5195905410536614E-2</v>
          </cell>
          <cell r="AC53">
            <v>944159.0326044251</v>
          </cell>
          <cell r="AD53">
            <v>2970594.046266376</v>
          </cell>
          <cell r="AE53">
            <v>4473182.5417180024</v>
          </cell>
          <cell r="AF53">
            <v>4440570.4045349546</v>
          </cell>
          <cell r="AG53">
            <v>0</v>
          </cell>
          <cell r="AH53">
            <v>0</v>
          </cell>
          <cell r="AI53">
            <v>0</v>
          </cell>
          <cell r="AJ53">
            <v>0</v>
          </cell>
          <cell r="AL53">
            <v>-32612.137183047831</v>
          </cell>
          <cell r="AM53">
            <v>-0.72905893910876207</v>
          </cell>
          <cell r="AP53">
            <v>3525973.9673955748</v>
          </cell>
          <cell r="AQ53">
            <v>4541226.953733624</v>
          </cell>
          <cell r="AR53">
            <v>4437112.4582819976</v>
          </cell>
          <cell r="AS53">
            <v>4468370.5954650454</v>
          </cell>
          <cell r="AT53">
            <v>0</v>
          </cell>
          <cell r="AU53">
            <v>0</v>
          </cell>
          <cell r="AV53">
            <v>0</v>
          </cell>
          <cell r="AW53">
            <v>0</v>
          </cell>
          <cell r="AY53">
            <v>31258.137183047831</v>
          </cell>
          <cell r="AZ53">
            <v>0.70447024899500388</v>
          </cell>
          <cell r="BB53">
            <v>0</v>
          </cell>
        </row>
        <row r="54">
          <cell r="A54">
            <v>45</v>
          </cell>
          <cell r="B54" t="str">
            <v>BROOKFIELD</v>
          </cell>
          <cell r="C54">
            <v>0</v>
          </cell>
          <cell r="D54">
            <v>0</v>
          </cell>
          <cell r="E54">
            <v>0</v>
          </cell>
          <cell r="F54">
            <v>0</v>
          </cell>
          <cell r="G54">
            <v>0</v>
          </cell>
          <cell r="H54">
            <v>0</v>
          </cell>
          <cell r="I54">
            <v>0</v>
          </cell>
          <cell r="J54">
            <v>0</v>
          </cell>
          <cell r="L54">
            <v>0</v>
          </cell>
          <cell r="M54" t="str">
            <v>--</v>
          </cell>
          <cell r="P54">
            <v>0</v>
          </cell>
          <cell r="Q54">
            <v>0</v>
          </cell>
          <cell r="R54">
            <v>0</v>
          </cell>
          <cell r="S54">
            <v>0</v>
          </cell>
          <cell r="T54">
            <v>0</v>
          </cell>
          <cell r="U54">
            <v>0</v>
          </cell>
          <cell r="V54">
            <v>0</v>
          </cell>
          <cell r="W54">
            <v>0</v>
          </cell>
          <cell r="Y54">
            <v>0</v>
          </cell>
          <cell r="Z54" t="str">
            <v>--</v>
          </cell>
          <cell r="AA54" t="str">
            <v>--</v>
          </cell>
          <cell r="AC54">
            <v>0</v>
          </cell>
          <cell r="AD54">
            <v>0</v>
          </cell>
          <cell r="AE54">
            <v>0</v>
          </cell>
          <cell r="AF54">
            <v>0</v>
          </cell>
          <cell r="AG54">
            <v>0</v>
          </cell>
          <cell r="AH54">
            <v>0</v>
          </cell>
          <cell r="AI54">
            <v>0</v>
          </cell>
          <cell r="AJ54">
            <v>0</v>
          </cell>
          <cell r="AL54">
            <v>0</v>
          </cell>
          <cell r="AM54" t="str">
            <v>--</v>
          </cell>
          <cell r="AP54">
            <v>0</v>
          </cell>
          <cell r="AQ54">
            <v>0</v>
          </cell>
          <cell r="AR54">
            <v>0</v>
          </cell>
          <cell r="AS54">
            <v>0</v>
          </cell>
          <cell r="AT54">
            <v>0</v>
          </cell>
          <cell r="AU54">
            <v>0</v>
          </cell>
          <cell r="AV54">
            <v>0</v>
          </cell>
          <cell r="AW54">
            <v>0</v>
          </cell>
          <cell r="AY54">
            <v>0</v>
          </cell>
          <cell r="AZ54" t="str">
            <v>--</v>
          </cell>
          <cell r="BB54">
            <v>0</v>
          </cell>
        </row>
        <row r="55">
          <cell r="A55">
            <v>46</v>
          </cell>
          <cell r="B55" t="str">
            <v>BROOKLINE</v>
          </cell>
          <cell r="C55">
            <v>3.0287539936102235</v>
          </cell>
          <cell r="D55">
            <v>4</v>
          </cell>
          <cell r="E55">
            <v>5</v>
          </cell>
          <cell r="F55">
            <v>5</v>
          </cell>
          <cell r="G55">
            <v>0</v>
          </cell>
          <cell r="H55">
            <v>0</v>
          </cell>
          <cell r="I55">
            <v>0</v>
          </cell>
          <cell r="J55">
            <v>0</v>
          </cell>
          <cell r="L55">
            <v>0</v>
          </cell>
          <cell r="M55">
            <v>0</v>
          </cell>
          <cell r="P55">
            <v>46139</v>
          </cell>
          <cell r="Q55">
            <v>70608</v>
          </cell>
          <cell r="R55">
            <v>96207</v>
          </cell>
          <cell r="S55">
            <v>96215</v>
          </cell>
          <cell r="T55">
            <v>0</v>
          </cell>
          <cell r="U55">
            <v>0</v>
          </cell>
          <cell r="V55">
            <v>0</v>
          </cell>
          <cell r="W55">
            <v>0</v>
          </cell>
          <cell r="Y55">
            <v>8</v>
          </cell>
          <cell r="Z55">
            <v>8.3154032450849513E-3</v>
          </cell>
          <cell r="AA55">
            <v>8.3154032450849513E-3</v>
          </cell>
          <cell r="AC55">
            <v>2604.3678660848682</v>
          </cell>
          <cell r="AD55">
            <v>23717.655808393451</v>
          </cell>
          <cell r="AE55">
            <v>49207.022940892188</v>
          </cell>
          <cell r="AF55">
            <v>48848.417606014809</v>
          </cell>
          <cell r="AG55">
            <v>0</v>
          </cell>
          <cell r="AH55">
            <v>0</v>
          </cell>
          <cell r="AI55">
            <v>0</v>
          </cell>
          <cell r="AJ55">
            <v>0</v>
          </cell>
          <cell r="AL55">
            <v>-358.60533487737848</v>
          </cell>
          <cell r="AM55">
            <v>-0.7287686054654019</v>
          </cell>
          <cell r="AP55">
            <v>43534.632133915133</v>
          </cell>
          <cell r="AQ55">
            <v>46890.344191606549</v>
          </cell>
          <cell r="AR55">
            <v>46999.977059107812</v>
          </cell>
          <cell r="AS55">
            <v>47366.582393985191</v>
          </cell>
          <cell r="AT55">
            <v>0</v>
          </cell>
          <cell r="AU55">
            <v>0</v>
          </cell>
          <cell r="AV55">
            <v>0</v>
          </cell>
          <cell r="AW55">
            <v>0</v>
          </cell>
          <cell r="AY55">
            <v>366.60533487737848</v>
          </cell>
          <cell r="AZ55">
            <v>0.78001173152983938</v>
          </cell>
          <cell r="BB55">
            <v>0</v>
          </cell>
        </row>
        <row r="56">
          <cell r="A56">
            <v>47</v>
          </cell>
          <cell r="B56" t="str">
            <v>BUCKLAND</v>
          </cell>
          <cell r="C56">
            <v>0</v>
          </cell>
          <cell r="D56">
            <v>0</v>
          </cell>
          <cell r="E56">
            <v>0</v>
          </cell>
          <cell r="F56">
            <v>0</v>
          </cell>
          <cell r="G56">
            <v>0</v>
          </cell>
          <cell r="H56">
            <v>0</v>
          </cell>
          <cell r="I56">
            <v>0</v>
          </cell>
          <cell r="J56">
            <v>0</v>
          </cell>
          <cell r="L56">
            <v>0</v>
          </cell>
          <cell r="M56" t="str">
            <v>--</v>
          </cell>
          <cell r="P56">
            <v>0</v>
          </cell>
          <cell r="Q56">
            <v>0</v>
          </cell>
          <cell r="R56">
            <v>0</v>
          </cell>
          <cell r="S56">
            <v>0</v>
          </cell>
          <cell r="T56">
            <v>0</v>
          </cell>
          <cell r="U56">
            <v>0</v>
          </cell>
          <cell r="V56">
            <v>0</v>
          </cell>
          <cell r="W56">
            <v>0</v>
          </cell>
          <cell r="Y56">
            <v>0</v>
          </cell>
          <cell r="Z56" t="str">
            <v>--</v>
          </cell>
          <cell r="AA56" t="str">
            <v>--</v>
          </cell>
          <cell r="AC56">
            <v>0</v>
          </cell>
          <cell r="AD56">
            <v>0</v>
          </cell>
          <cell r="AE56">
            <v>0</v>
          </cell>
          <cell r="AF56">
            <v>0</v>
          </cell>
          <cell r="AG56">
            <v>0</v>
          </cell>
          <cell r="AH56">
            <v>0</v>
          </cell>
          <cell r="AI56">
            <v>0</v>
          </cell>
          <cell r="AJ56">
            <v>0</v>
          </cell>
          <cell r="AL56">
            <v>0</v>
          </cell>
          <cell r="AM56" t="str">
            <v>--</v>
          </cell>
          <cell r="AP56">
            <v>0</v>
          </cell>
          <cell r="AQ56">
            <v>0</v>
          </cell>
          <cell r="AR56">
            <v>0</v>
          </cell>
          <cell r="AS56">
            <v>0</v>
          </cell>
          <cell r="AT56">
            <v>0</v>
          </cell>
          <cell r="AU56">
            <v>0</v>
          </cell>
          <cell r="AV56">
            <v>0</v>
          </cell>
          <cell r="AW56">
            <v>0</v>
          </cell>
          <cell r="AY56">
            <v>0</v>
          </cell>
          <cell r="AZ56" t="str">
            <v>--</v>
          </cell>
          <cell r="BB56">
            <v>0</v>
          </cell>
        </row>
        <row r="57">
          <cell r="A57">
            <v>48</v>
          </cell>
          <cell r="B57" t="str">
            <v>BURLINGTON</v>
          </cell>
          <cell r="C57">
            <v>3</v>
          </cell>
          <cell r="D57">
            <v>4</v>
          </cell>
          <cell r="E57">
            <v>4</v>
          </cell>
          <cell r="F57">
            <v>4</v>
          </cell>
          <cell r="G57">
            <v>0</v>
          </cell>
          <cell r="H57">
            <v>0</v>
          </cell>
          <cell r="I57">
            <v>0</v>
          </cell>
          <cell r="J57">
            <v>0</v>
          </cell>
          <cell r="L57">
            <v>0</v>
          </cell>
          <cell r="M57">
            <v>0</v>
          </cell>
          <cell r="P57">
            <v>60493</v>
          </cell>
          <cell r="Q57">
            <v>63137</v>
          </cell>
          <cell r="R57">
            <v>68929</v>
          </cell>
          <cell r="S57">
            <v>68944</v>
          </cell>
          <cell r="T57">
            <v>0</v>
          </cell>
          <cell r="U57">
            <v>0</v>
          </cell>
          <cell r="V57">
            <v>0</v>
          </cell>
          <cell r="W57">
            <v>0</v>
          </cell>
          <cell r="Y57">
            <v>15</v>
          </cell>
          <cell r="Z57">
            <v>2.1761522726282401E-2</v>
          </cell>
          <cell r="AA57">
            <v>2.1761522726282401E-2</v>
          </cell>
          <cell r="AC57">
            <v>17733.344034343114</v>
          </cell>
          <cell r="AD57">
            <v>5072.6825202287473</v>
          </cell>
          <cell r="AE57">
            <v>10572.72397379472</v>
          </cell>
          <cell r="AF57">
            <v>10529.339415147799</v>
          </cell>
          <cell r="AG57">
            <v>0</v>
          </cell>
          <cell r="AH57">
            <v>0</v>
          </cell>
          <cell r="AI57">
            <v>0</v>
          </cell>
          <cell r="AJ57">
            <v>0</v>
          </cell>
          <cell r="AL57">
            <v>-43.384558646921505</v>
          </cell>
          <cell r="AM57">
            <v>-0.41034419090533181</v>
          </cell>
          <cell r="AP57">
            <v>42759.655965656886</v>
          </cell>
          <cell r="AQ57">
            <v>58064.317479771256</v>
          </cell>
          <cell r="AR57">
            <v>58356.276026205276</v>
          </cell>
          <cell r="AS57">
            <v>58414.660584852201</v>
          </cell>
          <cell r="AT57">
            <v>0</v>
          </cell>
          <cell r="AU57">
            <v>0</v>
          </cell>
          <cell r="AV57">
            <v>0</v>
          </cell>
          <cell r="AW57">
            <v>0</v>
          </cell>
          <cell r="AY57">
            <v>58.384558646925143</v>
          </cell>
          <cell r="AZ57">
            <v>0.10004846543105739</v>
          </cell>
          <cell r="BB57">
            <v>0</v>
          </cell>
        </row>
        <row r="58">
          <cell r="A58">
            <v>49</v>
          </cell>
          <cell r="B58" t="str">
            <v>CAMBRIDGE</v>
          </cell>
          <cell r="C58">
            <v>483.61218925061797</v>
          </cell>
          <cell r="D58">
            <v>476</v>
          </cell>
          <cell r="E58">
            <v>475</v>
          </cell>
          <cell r="F58">
            <v>475</v>
          </cell>
          <cell r="G58">
            <v>0</v>
          </cell>
          <cell r="H58">
            <v>0</v>
          </cell>
          <cell r="I58">
            <v>0</v>
          </cell>
          <cell r="J58">
            <v>0</v>
          </cell>
          <cell r="L58">
            <v>0</v>
          </cell>
          <cell r="M58">
            <v>0</v>
          </cell>
          <cell r="P58">
            <v>11832807</v>
          </cell>
          <cell r="Q58">
            <v>12770444</v>
          </cell>
          <cell r="R58">
            <v>12928931</v>
          </cell>
          <cell r="S58">
            <v>12925232</v>
          </cell>
          <cell r="T58">
            <v>0</v>
          </cell>
          <cell r="U58">
            <v>0</v>
          </cell>
          <cell r="V58">
            <v>0</v>
          </cell>
          <cell r="W58">
            <v>0</v>
          </cell>
          <cell r="Y58">
            <v>-3699</v>
          </cell>
          <cell r="Z58">
            <v>-2.8610254010941194E-2</v>
          </cell>
          <cell r="AA58">
            <v>-2.8610254010941194E-2</v>
          </cell>
          <cell r="AC58">
            <v>627040.85431980982</v>
          </cell>
          <cell r="AD58">
            <v>1218415.6843662746</v>
          </cell>
          <cell r="AE58">
            <v>1430862.7783784093</v>
          </cell>
          <cell r="AF58">
            <v>1419192.0343460341</v>
          </cell>
          <cell r="AG58">
            <v>0</v>
          </cell>
          <cell r="AH58">
            <v>0</v>
          </cell>
          <cell r="AI58">
            <v>0</v>
          </cell>
          <cell r="AJ58">
            <v>0</v>
          </cell>
          <cell r="AL58">
            <v>-11670.744032375282</v>
          </cell>
          <cell r="AM58">
            <v>-0.81564383452630285</v>
          </cell>
          <cell r="AP58">
            <v>11205766.145680191</v>
          </cell>
          <cell r="AQ58">
            <v>11552028.315633725</v>
          </cell>
          <cell r="AR58">
            <v>11498068.221621592</v>
          </cell>
          <cell r="AS58">
            <v>11506039.965653965</v>
          </cell>
          <cell r="AT58">
            <v>0</v>
          </cell>
          <cell r="AU58">
            <v>0</v>
          </cell>
          <cell r="AV58">
            <v>0</v>
          </cell>
          <cell r="AW58">
            <v>0</v>
          </cell>
          <cell r="AY58">
            <v>7971.7440323736519</v>
          </cell>
          <cell r="AZ58">
            <v>6.9331159623686744E-2</v>
          </cell>
          <cell r="BB58">
            <v>0</v>
          </cell>
        </row>
        <row r="59">
          <cell r="A59">
            <v>50</v>
          </cell>
          <cell r="B59" t="str">
            <v>CANTON</v>
          </cell>
          <cell r="C59">
            <v>4.4448275862068964</v>
          </cell>
          <cell r="D59">
            <v>8</v>
          </cell>
          <cell r="E59">
            <v>8</v>
          </cell>
          <cell r="F59">
            <v>8</v>
          </cell>
          <cell r="G59">
            <v>0</v>
          </cell>
          <cell r="H59">
            <v>0</v>
          </cell>
          <cell r="I59">
            <v>0</v>
          </cell>
          <cell r="J59">
            <v>0</v>
          </cell>
          <cell r="L59">
            <v>0</v>
          </cell>
          <cell r="M59">
            <v>0</v>
          </cell>
          <cell r="P59">
            <v>58865</v>
          </cell>
          <cell r="Q59">
            <v>109287</v>
          </cell>
          <cell r="R59">
            <v>115190</v>
          </cell>
          <cell r="S59">
            <v>115206</v>
          </cell>
          <cell r="T59">
            <v>0</v>
          </cell>
          <cell r="U59">
            <v>0</v>
          </cell>
          <cell r="V59">
            <v>0</v>
          </cell>
          <cell r="W59">
            <v>0</v>
          </cell>
          <cell r="Y59">
            <v>16</v>
          </cell>
          <cell r="Z59">
            <v>1.3890094626267668E-2</v>
          </cell>
          <cell r="AA59">
            <v>1.3890094626267668E-2</v>
          </cell>
          <cell r="AC59">
            <v>3969</v>
          </cell>
          <cell r="AD59">
            <v>47636.71675228305</v>
          </cell>
          <cell r="AE59">
            <v>56472.258842228206</v>
          </cell>
          <cell r="AF59">
            <v>56083.918065612503</v>
          </cell>
          <cell r="AG59">
            <v>0</v>
          </cell>
          <cell r="AH59">
            <v>0</v>
          </cell>
          <cell r="AI59">
            <v>0</v>
          </cell>
          <cell r="AJ59">
            <v>0</v>
          </cell>
          <cell r="AL59">
            <v>-388.34077661570336</v>
          </cell>
          <cell r="AM59">
            <v>-0.68766644823017309</v>
          </cell>
          <cell r="AP59">
            <v>54896</v>
          </cell>
          <cell r="AQ59">
            <v>61650.28324771695</v>
          </cell>
          <cell r="AR59">
            <v>58717.741157771794</v>
          </cell>
          <cell r="AS59">
            <v>59122.081934387497</v>
          </cell>
          <cell r="AT59">
            <v>0</v>
          </cell>
          <cell r="AU59">
            <v>0</v>
          </cell>
          <cell r="AV59">
            <v>0</v>
          </cell>
          <cell r="AW59">
            <v>0</v>
          </cell>
          <cell r="AY59">
            <v>404.34077661570336</v>
          </cell>
          <cell r="AZ59">
            <v>0.68861773059230025</v>
          </cell>
          <cell r="BB59">
            <v>0</v>
          </cell>
        </row>
        <row r="60">
          <cell r="A60">
            <v>51</v>
          </cell>
          <cell r="B60" t="str">
            <v>CARLISLE</v>
          </cell>
          <cell r="C60">
            <v>0</v>
          </cell>
          <cell r="D60">
            <v>0</v>
          </cell>
          <cell r="E60">
            <v>1</v>
          </cell>
          <cell r="F60">
            <v>1</v>
          </cell>
          <cell r="G60">
            <v>0</v>
          </cell>
          <cell r="H60">
            <v>0</v>
          </cell>
          <cell r="I60">
            <v>0</v>
          </cell>
          <cell r="J60">
            <v>0</v>
          </cell>
          <cell r="L60">
            <v>0</v>
          </cell>
          <cell r="M60">
            <v>0</v>
          </cell>
          <cell r="P60">
            <v>0</v>
          </cell>
          <cell r="Q60">
            <v>0</v>
          </cell>
          <cell r="R60">
            <v>19433</v>
          </cell>
          <cell r="S60">
            <v>19435</v>
          </cell>
          <cell r="T60">
            <v>0</v>
          </cell>
          <cell r="U60">
            <v>0</v>
          </cell>
          <cell r="V60">
            <v>0</v>
          </cell>
          <cell r="W60">
            <v>0</v>
          </cell>
          <cell r="Y60">
            <v>2</v>
          </cell>
          <cell r="Z60">
            <v>1.0291771728510035E-2</v>
          </cell>
          <cell r="AA60">
            <v>1.0291771728510035E-2</v>
          </cell>
          <cell r="AC60">
            <v>0</v>
          </cell>
          <cell r="AD60">
            <v>0</v>
          </cell>
          <cell r="AE60">
            <v>18100.135420145052</v>
          </cell>
          <cell r="AF60">
            <v>17961.402677384292</v>
          </cell>
          <cell r="AG60">
            <v>0</v>
          </cell>
          <cell r="AH60">
            <v>0</v>
          </cell>
          <cell r="AI60">
            <v>0</v>
          </cell>
          <cell r="AJ60">
            <v>0</v>
          </cell>
          <cell r="AL60">
            <v>-138.73274276075972</v>
          </cell>
          <cell r="AM60">
            <v>-0.76647350718908047</v>
          </cell>
          <cell r="AP60">
            <v>0</v>
          </cell>
          <cell r="AQ60">
            <v>0</v>
          </cell>
          <cell r="AR60">
            <v>1332.8645798549478</v>
          </cell>
          <cell r="AS60">
            <v>1473.5973226157075</v>
          </cell>
          <cell r="AT60">
            <v>0</v>
          </cell>
          <cell r="AU60">
            <v>0</v>
          </cell>
          <cell r="AV60">
            <v>0</v>
          </cell>
          <cell r="AW60">
            <v>0</v>
          </cell>
          <cell r="AY60">
            <v>140.73274276075972</v>
          </cell>
          <cell r="AZ60">
            <v>10.558667766238884</v>
          </cell>
          <cell r="BB60">
            <v>0</v>
          </cell>
        </row>
        <row r="61">
          <cell r="A61">
            <v>52</v>
          </cell>
          <cell r="B61" t="str">
            <v>CARVER</v>
          </cell>
          <cell r="C61">
            <v>29.968641114982578</v>
          </cell>
          <cell r="D61">
            <v>40</v>
          </cell>
          <cell r="E61">
            <v>36</v>
          </cell>
          <cell r="F61">
            <v>36</v>
          </cell>
          <cell r="G61">
            <v>0</v>
          </cell>
          <cell r="H61">
            <v>0</v>
          </cell>
          <cell r="I61">
            <v>0</v>
          </cell>
          <cell r="J61">
            <v>0</v>
          </cell>
          <cell r="L61">
            <v>0</v>
          </cell>
          <cell r="M61">
            <v>0</v>
          </cell>
          <cell r="P61">
            <v>391342</v>
          </cell>
          <cell r="Q61">
            <v>530258</v>
          </cell>
          <cell r="R61">
            <v>477862</v>
          </cell>
          <cell r="S61">
            <v>477862</v>
          </cell>
          <cell r="T61">
            <v>0</v>
          </cell>
          <cell r="U61">
            <v>0</v>
          </cell>
          <cell r="V61">
            <v>0</v>
          </cell>
          <cell r="W61">
            <v>0</v>
          </cell>
          <cell r="Y61">
            <v>0</v>
          </cell>
          <cell r="Z61">
            <v>0</v>
          </cell>
          <cell r="AA61">
            <v>0</v>
          </cell>
          <cell r="AC61">
            <v>104347.55385855338</v>
          </cell>
          <cell r="AD61">
            <v>147073.89976486616</v>
          </cell>
          <cell r="AE61">
            <v>107418.45288739212</v>
          </cell>
          <cell r="AF61">
            <v>106803.20369181701</v>
          </cell>
          <cell r="AG61">
            <v>0</v>
          </cell>
          <cell r="AH61">
            <v>0</v>
          </cell>
          <cell r="AI61">
            <v>0</v>
          </cell>
          <cell r="AJ61">
            <v>0</v>
          </cell>
          <cell r="AL61">
            <v>-615.24919557511748</v>
          </cell>
          <cell r="AM61">
            <v>-0.57275931558993243</v>
          </cell>
          <cell r="AP61">
            <v>286994.44614144659</v>
          </cell>
          <cell r="AQ61">
            <v>383184.10023513384</v>
          </cell>
          <cell r="AR61">
            <v>370443.54711260786</v>
          </cell>
          <cell r="AS61">
            <v>371058.79630818299</v>
          </cell>
          <cell r="AT61">
            <v>0</v>
          </cell>
          <cell r="AU61">
            <v>0</v>
          </cell>
          <cell r="AV61">
            <v>0</v>
          </cell>
          <cell r="AW61">
            <v>0</v>
          </cell>
          <cell r="AY61">
            <v>615.24919557513203</v>
          </cell>
          <cell r="AZ61">
            <v>0.16608446830039814</v>
          </cell>
          <cell r="BB61">
            <v>0</v>
          </cell>
        </row>
        <row r="62">
          <cell r="A62">
            <v>53</v>
          </cell>
          <cell r="B62" t="str">
            <v>CHARLEMONT</v>
          </cell>
          <cell r="C62">
            <v>0</v>
          </cell>
          <cell r="D62">
            <v>0</v>
          </cell>
          <cell r="E62">
            <v>0</v>
          </cell>
          <cell r="F62">
            <v>0</v>
          </cell>
          <cell r="G62">
            <v>0</v>
          </cell>
          <cell r="H62">
            <v>0</v>
          </cell>
          <cell r="I62">
            <v>0</v>
          </cell>
          <cell r="J62">
            <v>0</v>
          </cell>
          <cell r="L62">
            <v>0</v>
          </cell>
          <cell r="M62" t="str">
            <v>--</v>
          </cell>
          <cell r="P62">
            <v>0</v>
          </cell>
          <cell r="Q62">
            <v>0</v>
          </cell>
          <cell r="R62">
            <v>0</v>
          </cell>
          <cell r="S62">
            <v>0</v>
          </cell>
          <cell r="T62">
            <v>0</v>
          </cell>
          <cell r="U62">
            <v>0</v>
          </cell>
          <cell r="V62">
            <v>0</v>
          </cell>
          <cell r="W62">
            <v>0</v>
          </cell>
          <cell r="Y62">
            <v>0</v>
          </cell>
          <cell r="Z62" t="str">
            <v>--</v>
          </cell>
          <cell r="AA62" t="str">
            <v>--</v>
          </cell>
          <cell r="AC62">
            <v>0</v>
          </cell>
          <cell r="AD62">
            <v>0</v>
          </cell>
          <cell r="AE62">
            <v>0</v>
          </cell>
          <cell r="AF62">
            <v>0</v>
          </cell>
          <cell r="AG62">
            <v>0</v>
          </cell>
          <cell r="AH62">
            <v>0</v>
          </cell>
          <cell r="AI62">
            <v>0</v>
          </cell>
          <cell r="AJ62">
            <v>0</v>
          </cell>
          <cell r="AL62">
            <v>0</v>
          </cell>
          <cell r="AM62" t="str">
            <v>--</v>
          </cell>
          <cell r="AP62">
            <v>0</v>
          </cell>
          <cell r="AQ62">
            <v>0</v>
          </cell>
          <cell r="AR62">
            <v>0</v>
          </cell>
          <cell r="AS62">
            <v>0</v>
          </cell>
          <cell r="AT62">
            <v>0</v>
          </cell>
          <cell r="AU62">
            <v>0</v>
          </cell>
          <cell r="AV62">
            <v>0</v>
          </cell>
          <cell r="AW62">
            <v>0</v>
          </cell>
          <cell r="AY62">
            <v>0</v>
          </cell>
          <cell r="AZ62" t="str">
            <v>--</v>
          </cell>
          <cell r="BB62">
            <v>0</v>
          </cell>
        </row>
        <row r="63">
          <cell r="A63">
            <v>54</v>
          </cell>
          <cell r="B63" t="str">
            <v>CHARLTON</v>
          </cell>
          <cell r="C63">
            <v>0</v>
          </cell>
          <cell r="D63">
            <v>0</v>
          </cell>
          <cell r="E63">
            <v>0</v>
          </cell>
          <cell r="F63">
            <v>0</v>
          </cell>
          <cell r="G63">
            <v>0</v>
          </cell>
          <cell r="H63">
            <v>0</v>
          </cell>
          <cell r="I63">
            <v>0</v>
          </cell>
          <cell r="J63">
            <v>0</v>
          </cell>
          <cell r="L63">
            <v>0</v>
          </cell>
          <cell r="M63" t="str">
            <v>--</v>
          </cell>
          <cell r="P63">
            <v>0</v>
          </cell>
          <cell r="Q63">
            <v>0</v>
          </cell>
          <cell r="R63">
            <v>0</v>
          </cell>
          <cell r="S63">
            <v>0</v>
          </cell>
          <cell r="T63">
            <v>0</v>
          </cell>
          <cell r="U63">
            <v>0</v>
          </cell>
          <cell r="V63">
            <v>0</v>
          </cell>
          <cell r="W63">
            <v>0</v>
          </cell>
          <cell r="Y63">
            <v>0</v>
          </cell>
          <cell r="Z63" t="str">
            <v>--</v>
          </cell>
          <cell r="AA63" t="str">
            <v>--</v>
          </cell>
          <cell r="AC63">
            <v>0</v>
          </cell>
          <cell r="AD63">
            <v>0</v>
          </cell>
          <cell r="AE63">
            <v>0</v>
          </cell>
          <cell r="AF63">
            <v>0</v>
          </cell>
          <cell r="AG63">
            <v>0</v>
          </cell>
          <cell r="AH63">
            <v>0</v>
          </cell>
          <cell r="AI63">
            <v>0</v>
          </cell>
          <cell r="AJ63">
            <v>0</v>
          </cell>
          <cell r="AL63">
            <v>0</v>
          </cell>
          <cell r="AM63" t="str">
            <v>--</v>
          </cell>
          <cell r="AP63">
            <v>0</v>
          </cell>
          <cell r="AQ63">
            <v>0</v>
          </cell>
          <cell r="AR63">
            <v>0</v>
          </cell>
          <cell r="AS63">
            <v>0</v>
          </cell>
          <cell r="AT63">
            <v>0</v>
          </cell>
          <cell r="AU63">
            <v>0</v>
          </cell>
          <cell r="AV63">
            <v>0</v>
          </cell>
          <cell r="AW63">
            <v>0</v>
          </cell>
          <cell r="AY63">
            <v>0</v>
          </cell>
          <cell r="AZ63" t="str">
            <v>--</v>
          </cell>
          <cell r="BB63">
            <v>0</v>
          </cell>
        </row>
        <row r="64">
          <cell r="A64">
            <v>55</v>
          </cell>
          <cell r="B64" t="str">
            <v>CHATHAM</v>
          </cell>
          <cell r="C64">
            <v>0</v>
          </cell>
          <cell r="D64">
            <v>0</v>
          </cell>
          <cell r="E64">
            <v>0</v>
          </cell>
          <cell r="F64">
            <v>0</v>
          </cell>
          <cell r="G64">
            <v>0</v>
          </cell>
          <cell r="H64">
            <v>0</v>
          </cell>
          <cell r="I64">
            <v>0</v>
          </cell>
          <cell r="J64">
            <v>0</v>
          </cell>
          <cell r="L64">
            <v>0</v>
          </cell>
          <cell r="M64" t="str">
            <v>--</v>
          </cell>
          <cell r="P64">
            <v>0</v>
          </cell>
          <cell r="Q64">
            <v>0</v>
          </cell>
          <cell r="R64">
            <v>0</v>
          </cell>
          <cell r="S64">
            <v>0</v>
          </cell>
          <cell r="T64">
            <v>0</v>
          </cell>
          <cell r="U64">
            <v>0</v>
          </cell>
          <cell r="V64">
            <v>0</v>
          </cell>
          <cell r="W64">
            <v>0</v>
          </cell>
          <cell r="Y64">
            <v>0</v>
          </cell>
          <cell r="Z64" t="str">
            <v>--</v>
          </cell>
          <cell r="AA64" t="str">
            <v>--</v>
          </cell>
          <cell r="AC64">
            <v>0</v>
          </cell>
          <cell r="AD64">
            <v>0</v>
          </cell>
          <cell r="AE64">
            <v>0</v>
          </cell>
          <cell r="AF64">
            <v>0</v>
          </cell>
          <cell r="AG64">
            <v>0</v>
          </cell>
          <cell r="AH64">
            <v>0</v>
          </cell>
          <cell r="AI64">
            <v>0</v>
          </cell>
          <cell r="AJ64">
            <v>0</v>
          </cell>
          <cell r="AL64">
            <v>0</v>
          </cell>
          <cell r="AM64" t="str">
            <v>--</v>
          </cell>
          <cell r="AP64">
            <v>0</v>
          </cell>
          <cell r="AQ64">
            <v>0</v>
          </cell>
          <cell r="AR64">
            <v>0</v>
          </cell>
          <cell r="AS64">
            <v>0</v>
          </cell>
          <cell r="AT64">
            <v>0</v>
          </cell>
          <cell r="AU64">
            <v>0</v>
          </cell>
          <cell r="AV64">
            <v>0</v>
          </cell>
          <cell r="AW64">
            <v>0</v>
          </cell>
          <cell r="AY64">
            <v>0</v>
          </cell>
          <cell r="AZ64" t="str">
            <v>--</v>
          </cell>
          <cell r="BB64">
            <v>0</v>
          </cell>
        </row>
        <row r="65">
          <cell r="A65">
            <v>56</v>
          </cell>
          <cell r="B65" t="str">
            <v>CHELMSFORD</v>
          </cell>
          <cell r="C65">
            <v>124.1444244842844</v>
          </cell>
          <cell r="D65">
            <v>125</v>
          </cell>
          <cell r="E65">
            <v>111</v>
          </cell>
          <cell r="F65">
            <v>111</v>
          </cell>
          <cell r="G65">
            <v>0</v>
          </cell>
          <cell r="H65">
            <v>0</v>
          </cell>
          <cell r="I65">
            <v>0</v>
          </cell>
          <cell r="J65">
            <v>0</v>
          </cell>
          <cell r="L65">
            <v>0</v>
          </cell>
          <cell r="M65">
            <v>0</v>
          </cell>
          <cell r="P65">
            <v>1571532</v>
          </cell>
          <cell r="Q65">
            <v>1583926</v>
          </cell>
          <cell r="R65">
            <v>1420471</v>
          </cell>
          <cell r="S65">
            <v>1463043</v>
          </cell>
          <cell r="T65">
            <v>0</v>
          </cell>
          <cell r="U65">
            <v>0</v>
          </cell>
          <cell r="V65">
            <v>0</v>
          </cell>
          <cell r="W65">
            <v>0</v>
          </cell>
          <cell r="Y65">
            <v>42572</v>
          </cell>
          <cell r="Z65">
            <v>2.9970340823571862</v>
          </cell>
          <cell r="AA65">
            <v>2.9970340823571862</v>
          </cell>
          <cell r="AC65">
            <v>224235.4713792798</v>
          </cell>
          <cell r="AD65">
            <v>121532.41858015096</v>
          </cell>
          <cell r="AE65">
            <v>99032</v>
          </cell>
          <cell r="AF65">
            <v>99032</v>
          </cell>
          <cell r="AG65">
            <v>0</v>
          </cell>
          <cell r="AH65">
            <v>0</v>
          </cell>
          <cell r="AI65">
            <v>0</v>
          </cell>
          <cell r="AJ65">
            <v>0</v>
          </cell>
          <cell r="AL65">
            <v>0</v>
          </cell>
          <cell r="AM65">
            <v>0</v>
          </cell>
          <cell r="AP65">
            <v>1347296.5286207201</v>
          </cell>
          <cell r="AQ65">
            <v>1462393.5814198491</v>
          </cell>
          <cell r="AR65">
            <v>1321439</v>
          </cell>
          <cell r="AS65">
            <v>1364011</v>
          </cell>
          <cell r="AT65">
            <v>0</v>
          </cell>
          <cell r="AU65">
            <v>0</v>
          </cell>
          <cell r="AV65">
            <v>0</v>
          </cell>
          <cell r="AW65">
            <v>0</v>
          </cell>
          <cell r="AY65">
            <v>42572</v>
          </cell>
          <cell r="AZ65">
            <v>3.2216394400346848</v>
          </cell>
          <cell r="BB65">
            <v>0</v>
          </cell>
        </row>
        <row r="66">
          <cell r="A66">
            <v>57</v>
          </cell>
          <cell r="B66" t="str">
            <v>CHELSEA</v>
          </cell>
          <cell r="C66">
            <v>705.26648313542012</v>
          </cell>
          <cell r="D66">
            <v>835</v>
          </cell>
          <cell r="E66">
            <v>793</v>
          </cell>
          <cell r="F66">
            <v>793</v>
          </cell>
          <cell r="G66">
            <v>0</v>
          </cell>
          <cell r="H66">
            <v>0</v>
          </cell>
          <cell r="I66">
            <v>0</v>
          </cell>
          <cell r="J66">
            <v>0</v>
          </cell>
          <cell r="L66">
            <v>0</v>
          </cell>
          <cell r="M66">
            <v>0</v>
          </cell>
          <cell r="P66">
            <v>8852716</v>
          </cell>
          <cell r="Q66">
            <v>10593824</v>
          </cell>
          <cell r="R66">
            <v>10574349</v>
          </cell>
          <cell r="S66">
            <v>10562020</v>
          </cell>
          <cell r="T66">
            <v>0</v>
          </cell>
          <cell r="U66">
            <v>0</v>
          </cell>
          <cell r="V66">
            <v>0</v>
          </cell>
          <cell r="W66">
            <v>0</v>
          </cell>
          <cell r="Y66">
            <v>-12329</v>
          </cell>
          <cell r="Z66">
            <v>-0.11659346594291575</v>
          </cell>
          <cell r="AA66">
            <v>-0.11659346594291575</v>
          </cell>
          <cell r="AC66">
            <v>2399144.3756041359</v>
          </cell>
          <cell r="AD66">
            <v>2134429.1135589192</v>
          </cell>
          <cell r="AE66">
            <v>2228784.4440748943</v>
          </cell>
          <cell r="AF66">
            <v>2205009.0419414304</v>
          </cell>
          <cell r="AG66">
            <v>0</v>
          </cell>
          <cell r="AH66">
            <v>0</v>
          </cell>
          <cell r="AI66">
            <v>0</v>
          </cell>
          <cell r="AJ66">
            <v>0</v>
          </cell>
          <cell r="AL66">
            <v>-23775.402133463882</v>
          </cell>
          <cell r="AM66">
            <v>-1.0667430040921855</v>
          </cell>
          <cell r="AP66">
            <v>6453571.6243958641</v>
          </cell>
          <cell r="AQ66">
            <v>8459394.8864410818</v>
          </cell>
          <cell r="AR66">
            <v>8345564.5559251057</v>
          </cell>
          <cell r="AS66">
            <v>8357010.9580585696</v>
          </cell>
          <cell r="AT66">
            <v>0</v>
          </cell>
          <cell r="AU66">
            <v>0</v>
          </cell>
          <cell r="AV66">
            <v>0</v>
          </cell>
          <cell r="AW66">
            <v>0</v>
          </cell>
          <cell r="AY66">
            <v>11446.402133463882</v>
          </cell>
          <cell r="AZ66">
            <v>0.13715551604398524</v>
          </cell>
          <cell r="BB66">
            <v>0</v>
          </cell>
        </row>
        <row r="67">
          <cell r="A67">
            <v>58</v>
          </cell>
          <cell r="B67" t="str">
            <v>CHESHIRE</v>
          </cell>
          <cell r="C67">
            <v>0</v>
          </cell>
          <cell r="D67">
            <v>0</v>
          </cell>
          <cell r="E67">
            <v>0</v>
          </cell>
          <cell r="F67">
            <v>0</v>
          </cell>
          <cell r="G67">
            <v>0</v>
          </cell>
          <cell r="H67">
            <v>0</v>
          </cell>
          <cell r="I67">
            <v>0</v>
          </cell>
          <cell r="J67">
            <v>0</v>
          </cell>
          <cell r="L67">
            <v>0</v>
          </cell>
          <cell r="M67" t="str">
            <v>--</v>
          </cell>
          <cell r="P67">
            <v>0</v>
          </cell>
          <cell r="Q67">
            <v>0</v>
          </cell>
          <cell r="R67">
            <v>0</v>
          </cell>
          <cell r="S67">
            <v>0</v>
          </cell>
          <cell r="T67">
            <v>0</v>
          </cell>
          <cell r="U67">
            <v>0</v>
          </cell>
          <cell r="V67">
            <v>0</v>
          </cell>
          <cell r="W67">
            <v>0</v>
          </cell>
          <cell r="Y67">
            <v>0</v>
          </cell>
          <cell r="Z67" t="str">
            <v>--</v>
          </cell>
          <cell r="AA67" t="str">
            <v>--</v>
          </cell>
          <cell r="AC67">
            <v>0</v>
          </cell>
          <cell r="AD67">
            <v>0</v>
          </cell>
          <cell r="AE67">
            <v>0</v>
          </cell>
          <cell r="AF67">
            <v>0</v>
          </cell>
          <cell r="AG67">
            <v>0</v>
          </cell>
          <cell r="AH67">
            <v>0</v>
          </cell>
          <cell r="AI67">
            <v>0</v>
          </cell>
          <cell r="AJ67">
            <v>0</v>
          </cell>
          <cell r="AL67">
            <v>0</v>
          </cell>
          <cell r="AM67" t="str">
            <v>--</v>
          </cell>
          <cell r="AP67">
            <v>0</v>
          </cell>
          <cell r="AQ67">
            <v>0</v>
          </cell>
          <cell r="AR67">
            <v>0</v>
          </cell>
          <cell r="AS67">
            <v>0</v>
          </cell>
          <cell r="AT67">
            <v>0</v>
          </cell>
          <cell r="AU67">
            <v>0</v>
          </cell>
          <cell r="AV67">
            <v>0</v>
          </cell>
          <cell r="AW67">
            <v>0</v>
          </cell>
          <cell r="AY67">
            <v>0</v>
          </cell>
          <cell r="AZ67" t="str">
            <v>--</v>
          </cell>
          <cell r="BB67">
            <v>0</v>
          </cell>
        </row>
        <row r="68">
          <cell r="A68">
            <v>59</v>
          </cell>
          <cell r="B68" t="str">
            <v>CHESTER</v>
          </cell>
          <cell r="C68">
            <v>0</v>
          </cell>
          <cell r="D68">
            <v>0</v>
          </cell>
          <cell r="E68">
            <v>0</v>
          </cell>
          <cell r="F68">
            <v>0</v>
          </cell>
          <cell r="G68">
            <v>0</v>
          </cell>
          <cell r="H68">
            <v>0</v>
          </cell>
          <cell r="I68">
            <v>0</v>
          </cell>
          <cell r="J68">
            <v>0</v>
          </cell>
          <cell r="L68">
            <v>0</v>
          </cell>
          <cell r="M68" t="str">
            <v>--</v>
          </cell>
          <cell r="P68">
            <v>0</v>
          </cell>
          <cell r="Q68">
            <v>0</v>
          </cell>
          <cell r="R68">
            <v>0</v>
          </cell>
          <cell r="S68">
            <v>0</v>
          </cell>
          <cell r="T68">
            <v>0</v>
          </cell>
          <cell r="U68">
            <v>0</v>
          </cell>
          <cell r="V68">
            <v>0</v>
          </cell>
          <cell r="W68">
            <v>0</v>
          </cell>
          <cell r="Y68">
            <v>0</v>
          </cell>
          <cell r="Z68" t="str">
            <v>--</v>
          </cell>
          <cell r="AA68" t="str">
            <v>--</v>
          </cell>
          <cell r="AC68">
            <v>0</v>
          </cell>
          <cell r="AD68">
            <v>0</v>
          </cell>
          <cell r="AE68">
            <v>0</v>
          </cell>
          <cell r="AF68">
            <v>0</v>
          </cell>
          <cell r="AG68">
            <v>0</v>
          </cell>
          <cell r="AH68">
            <v>0</v>
          </cell>
          <cell r="AI68">
            <v>0</v>
          </cell>
          <cell r="AJ68">
            <v>0</v>
          </cell>
          <cell r="AL68">
            <v>0</v>
          </cell>
          <cell r="AM68" t="str">
            <v>--</v>
          </cell>
          <cell r="AP68">
            <v>0</v>
          </cell>
          <cell r="AQ68">
            <v>0</v>
          </cell>
          <cell r="AR68">
            <v>0</v>
          </cell>
          <cell r="AS68">
            <v>0</v>
          </cell>
          <cell r="AT68">
            <v>0</v>
          </cell>
          <cell r="AU68">
            <v>0</v>
          </cell>
          <cell r="AV68">
            <v>0</v>
          </cell>
          <cell r="AW68">
            <v>0</v>
          </cell>
          <cell r="AY68">
            <v>0</v>
          </cell>
          <cell r="AZ68" t="str">
            <v>--</v>
          </cell>
          <cell r="BB68">
            <v>0</v>
          </cell>
        </row>
        <row r="69">
          <cell r="A69">
            <v>60</v>
          </cell>
          <cell r="B69" t="str">
            <v>CHESTERFIELD</v>
          </cell>
          <cell r="C69">
            <v>0</v>
          </cell>
          <cell r="D69">
            <v>0</v>
          </cell>
          <cell r="E69">
            <v>0</v>
          </cell>
          <cell r="F69">
            <v>0</v>
          </cell>
          <cell r="G69">
            <v>0</v>
          </cell>
          <cell r="H69">
            <v>0</v>
          </cell>
          <cell r="I69">
            <v>0</v>
          </cell>
          <cell r="J69">
            <v>0</v>
          </cell>
          <cell r="L69">
            <v>0</v>
          </cell>
          <cell r="M69" t="str">
            <v>--</v>
          </cell>
          <cell r="P69">
            <v>0</v>
          </cell>
          <cell r="Q69">
            <v>0</v>
          </cell>
          <cell r="R69">
            <v>0</v>
          </cell>
          <cell r="S69">
            <v>0</v>
          </cell>
          <cell r="T69">
            <v>0</v>
          </cell>
          <cell r="U69">
            <v>0</v>
          </cell>
          <cell r="V69">
            <v>0</v>
          </cell>
          <cell r="W69">
            <v>0</v>
          </cell>
          <cell r="Y69">
            <v>0</v>
          </cell>
          <cell r="Z69" t="str">
            <v>--</v>
          </cell>
          <cell r="AA69" t="str">
            <v>--</v>
          </cell>
          <cell r="AC69">
            <v>0</v>
          </cell>
          <cell r="AD69">
            <v>0</v>
          </cell>
          <cell r="AE69">
            <v>0</v>
          </cell>
          <cell r="AF69">
            <v>0</v>
          </cell>
          <cell r="AG69">
            <v>0</v>
          </cell>
          <cell r="AH69">
            <v>0</v>
          </cell>
          <cell r="AI69">
            <v>0</v>
          </cell>
          <cell r="AJ69">
            <v>0</v>
          </cell>
          <cell r="AL69">
            <v>0</v>
          </cell>
          <cell r="AM69" t="str">
            <v>--</v>
          </cell>
          <cell r="AP69">
            <v>0</v>
          </cell>
          <cell r="AQ69">
            <v>0</v>
          </cell>
          <cell r="AR69">
            <v>0</v>
          </cell>
          <cell r="AS69">
            <v>0</v>
          </cell>
          <cell r="AT69">
            <v>0</v>
          </cell>
          <cell r="AU69">
            <v>0</v>
          </cell>
          <cell r="AV69">
            <v>0</v>
          </cell>
          <cell r="AW69">
            <v>0</v>
          </cell>
          <cell r="AY69">
            <v>0</v>
          </cell>
          <cell r="AZ69" t="str">
            <v>--</v>
          </cell>
          <cell r="BB69">
            <v>0</v>
          </cell>
        </row>
        <row r="70">
          <cell r="A70">
            <v>61</v>
          </cell>
          <cell r="B70" t="str">
            <v>CHICOPEE</v>
          </cell>
          <cell r="C70">
            <v>192.64969982761423</v>
          </cell>
          <cell r="D70">
            <v>212</v>
          </cell>
          <cell r="E70">
            <v>232</v>
          </cell>
          <cell r="F70">
            <v>232</v>
          </cell>
          <cell r="G70">
            <v>0</v>
          </cell>
          <cell r="H70">
            <v>0</v>
          </cell>
          <cell r="I70">
            <v>0</v>
          </cell>
          <cell r="J70">
            <v>0</v>
          </cell>
          <cell r="L70">
            <v>0</v>
          </cell>
          <cell r="M70">
            <v>0</v>
          </cell>
          <cell r="P70">
            <v>2162517</v>
          </cell>
          <cell r="Q70">
            <v>2482032</v>
          </cell>
          <cell r="R70">
            <v>2731253</v>
          </cell>
          <cell r="S70">
            <v>2733607</v>
          </cell>
          <cell r="T70">
            <v>0</v>
          </cell>
          <cell r="U70">
            <v>0</v>
          </cell>
          <cell r="V70">
            <v>0</v>
          </cell>
          <cell r="W70">
            <v>0</v>
          </cell>
          <cell r="Y70">
            <v>2354</v>
          </cell>
          <cell r="Z70">
            <v>8.6187548352345544E-2</v>
          </cell>
          <cell r="AA70">
            <v>8.6187548352345544E-2</v>
          </cell>
          <cell r="AC70">
            <v>407418.77783082006</v>
          </cell>
          <cell r="AD70">
            <v>442340.84320224612</v>
          </cell>
          <cell r="AE70">
            <v>695778.63408309198</v>
          </cell>
          <cell r="AF70">
            <v>693939.01835130551</v>
          </cell>
          <cell r="AG70">
            <v>0</v>
          </cell>
          <cell r="AH70">
            <v>0</v>
          </cell>
          <cell r="AI70">
            <v>0</v>
          </cell>
          <cell r="AJ70">
            <v>0</v>
          </cell>
          <cell r="AL70">
            <v>-1839.6157317864709</v>
          </cell>
          <cell r="AM70">
            <v>-0.26439669769549035</v>
          </cell>
          <cell r="AP70">
            <v>1755098.2221691799</v>
          </cell>
          <cell r="AQ70">
            <v>2039691.1567977539</v>
          </cell>
          <cell r="AR70">
            <v>2035474.365916908</v>
          </cell>
          <cell r="AS70">
            <v>2039667.9816486945</v>
          </cell>
          <cell r="AT70">
            <v>0</v>
          </cell>
          <cell r="AU70">
            <v>0</v>
          </cell>
          <cell r="AV70">
            <v>0</v>
          </cell>
          <cell r="AW70">
            <v>0</v>
          </cell>
          <cell r="AY70">
            <v>4193.6157317864709</v>
          </cell>
          <cell r="AZ70">
            <v>0.2060264576162929</v>
          </cell>
          <cell r="BB70">
            <v>0</v>
          </cell>
        </row>
        <row r="71">
          <cell r="A71">
            <v>62</v>
          </cell>
          <cell r="B71" t="str">
            <v>CHILMARK</v>
          </cell>
          <cell r="C71">
            <v>0</v>
          </cell>
          <cell r="D71">
            <v>0</v>
          </cell>
          <cell r="E71">
            <v>0</v>
          </cell>
          <cell r="F71">
            <v>0</v>
          </cell>
          <cell r="G71">
            <v>0</v>
          </cell>
          <cell r="H71">
            <v>0</v>
          </cell>
          <cell r="I71">
            <v>0</v>
          </cell>
          <cell r="J71">
            <v>0</v>
          </cell>
          <cell r="L71">
            <v>0</v>
          </cell>
          <cell r="M71" t="str">
            <v>--</v>
          </cell>
          <cell r="P71">
            <v>0</v>
          </cell>
          <cell r="Q71">
            <v>0</v>
          </cell>
          <cell r="R71">
            <v>0</v>
          </cell>
          <cell r="S71">
            <v>0</v>
          </cell>
          <cell r="T71">
            <v>0</v>
          </cell>
          <cell r="U71">
            <v>0</v>
          </cell>
          <cell r="V71">
            <v>0</v>
          </cell>
          <cell r="W71">
            <v>0</v>
          </cell>
          <cell r="Y71">
            <v>0</v>
          </cell>
          <cell r="Z71" t="str">
            <v>--</v>
          </cell>
          <cell r="AA71" t="str">
            <v>--</v>
          </cell>
          <cell r="AC71">
            <v>0</v>
          </cell>
          <cell r="AD71">
            <v>0</v>
          </cell>
          <cell r="AE71">
            <v>0</v>
          </cell>
          <cell r="AF71">
            <v>0</v>
          </cell>
          <cell r="AG71">
            <v>0</v>
          </cell>
          <cell r="AH71">
            <v>0</v>
          </cell>
          <cell r="AI71">
            <v>0</v>
          </cell>
          <cell r="AJ71">
            <v>0</v>
          </cell>
          <cell r="AL71">
            <v>0</v>
          </cell>
          <cell r="AM71" t="str">
            <v>--</v>
          </cell>
          <cell r="AP71">
            <v>0</v>
          </cell>
          <cell r="AQ71">
            <v>0</v>
          </cell>
          <cell r="AR71">
            <v>0</v>
          </cell>
          <cell r="AS71">
            <v>0</v>
          </cell>
          <cell r="AT71">
            <v>0</v>
          </cell>
          <cell r="AU71">
            <v>0</v>
          </cell>
          <cell r="AV71">
            <v>0</v>
          </cell>
          <cell r="AW71">
            <v>0</v>
          </cell>
          <cell r="AY71">
            <v>0</v>
          </cell>
          <cell r="AZ71" t="str">
            <v>--</v>
          </cell>
          <cell r="BB71">
            <v>0</v>
          </cell>
        </row>
        <row r="72">
          <cell r="A72">
            <v>63</v>
          </cell>
          <cell r="B72" t="str">
            <v>CLARKSBURG</v>
          </cell>
          <cell r="C72">
            <v>3</v>
          </cell>
          <cell r="D72">
            <v>3</v>
          </cell>
          <cell r="E72">
            <v>2</v>
          </cell>
          <cell r="F72">
            <v>2</v>
          </cell>
          <cell r="G72">
            <v>0</v>
          </cell>
          <cell r="H72">
            <v>0</v>
          </cell>
          <cell r="I72">
            <v>0</v>
          </cell>
          <cell r="J72">
            <v>0</v>
          </cell>
          <cell r="L72">
            <v>0</v>
          </cell>
          <cell r="M72">
            <v>0</v>
          </cell>
          <cell r="P72">
            <v>48114</v>
          </cell>
          <cell r="Q72">
            <v>40227</v>
          </cell>
          <cell r="R72">
            <v>28316</v>
          </cell>
          <cell r="S72">
            <v>28832</v>
          </cell>
          <cell r="T72">
            <v>0</v>
          </cell>
          <cell r="U72">
            <v>0</v>
          </cell>
          <cell r="V72">
            <v>0</v>
          </cell>
          <cell r="W72">
            <v>0</v>
          </cell>
          <cell r="Y72">
            <v>516</v>
          </cell>
          <cell r="Z72">
            <v>1.822291284079669</v>
          </cell>
          <cell r="AA72">
            <v>1.822291284079669</v>
          </cell>
          <cell r="AC72">
            <v>8765.8557027301613</v>
          </cell>
          <cell r="AD72">
            <v>2679</v>
          </cell>
          <cell r="AE72">
            <v>1786</v>
          </cell>
          <cell r="AF72">
            <v>1786</v>
          </cell>
          <cell r="AG72">
            <v>0</v>
          </cell>
          <cell r="AH72">
            <v>0</v>
          </cell>
          <cell r="AI72">
            <v>0</v>
          </cell>
          <cell r="AJ72">
            <v>0</v>
          </cell>
          <cell r="AL72">
            <v>0</v>
          </cell>
          <cell r="AM72">
            <v>0</v>
          </cell>
          <cell r="AP72">
            <v>39348.144297269842</v>
          </cell>
          <cell r="AQ72">
            <v>37548</v>
          </cell>
          <cell r="AR72">
            <v>26530</v>
          </cell>
          <cell r="AS72">
            <v>27046</v>
          </cell>
          <cell r="AT72">
            <v>0</v>
          </cell>
          <cell r="AU72">
            <v>0</v>
          </cell>
          <cell r="AV72">
            <v>0</v>
          </cell>
          <cell r="AW72">
            <v>0</v>
          </cell>
          <cell r="AY72">
            <v>516</v>
          </cell>
          <cell r="AZ72">
            <v>1.9449679607991044</v>
          </cell>
          <cell r="BB72">
            <v>0</v>
          </cell>
        </row>
        <row r="73">
          <cell r="A73">
            <v>64</v>
          </cell>
          <cell r="B73" t="str">
            <v>CLINTON</v>
          </cell>
          <cell r="C73">
            <v>53.249158249158249</v>
          </cell>
          <cell r="D73">
            <v>57</v>
          </cell>
          <cell r="E73">
            <v>61</v>
          </cell>
          <cell r="F73">
            <v>61</v>
          </cell>
          <cell r="G73">
            <v>0</v>
          </cell>
          <cell r="H73">
            <v>0</v>
          </cell>
          <cell r="I73">
            <v>0</v>
          </cell>
          <cell r="J73">
            <v>0</v>
          </cell>
          <cell r="L73">
            <v>0</v>
          </cell>
          <cell r="M73">
            <v>0</v>
          </cell>
          <cell r="P73">
            <v>549930</v>
          </cell>
          <cell r="Q73">
            <v>646067</v>
          </cell>
          <cell r="R73">
            <v>687347</v>
          </cell>
          <cell r="S73">
            <v>693084</v>
          </cell>
          <cell r="T73">
            <v>0</v>
          </cell>
          <cell r="U73">
            <v>0</v>
          </cell>
          <cell r="V73">
            <v>0</v>
          </cell>
          <cell r="W73">
            <v>0</v>
          </cell>
          <cell r="Y73">
            <v>5737</v>
          </cell>
          <cell r="Z73">
            <v>0.83465847672281601</v>
          </cell>
          <cell r="AA73">
            <v>0.83465847672281601</v>
          </cell>
          <cell r="AC73">
            <v>52865.420029321976</v>
          </cell>
          <cell r="AD73">
            <v>127444.37896296382</v>
          </cell>
          <cell r="AE73">
            <v>172360.43980212536</v>
          </cell>
          <cell r="AF73">
            <v>176678.41828491149</v>
          </cell>
          <cell r="AG73">
            <v>0</v>
          </cell>
          <cell r="AH73">
            <v>0</v>
          </cell>
          <cell r="AI73">
            <v>0</v>
          </cell>
          <cell r="AJ73">
            <v>0</v>
          </cell>
          <cell r="AL73">
            <v>4317.9784827861295</v>
          </cell>
          <cell r="AM73">
            <v>2.5052027528725818</v>
          </cell>
          <cell r="AP73">
            <v>497064.57997067802</v>
          </cell>
          <cell r="AQ73">
            <v>518622.62103703618</v>
          </cell>
          <cell r="AR73">
            <v>514986.56019787467</v>
          </cell>
          <cell r="AS73">
            <v>516405.58171508851</v>
          </cell>
          <cell r="AT73">
            <v>0</v>
          </cell>
          <cell r="AU73">
            <v>0</v>
          </cell>
          <cell r="AV73">
            <v>0</v>
          </cell>
          <cell r="AW73">
            <v>0</v>
          </cell>
          <cell r="AY73">
            <v>1419.0215172138414</v>
          </cell>
          <cell r="AZ73">
            <v>0.27554534950748888</v>
          </cell>
          <cell r="BB73">
            <v>0</v>
          </cell>
        </row>
        <row r="74">
          <cell r="A74">
            <v>65</v>
          </cell>
          <cell r="B74" t="str">
            <v>COHASSET</v>
          </cell>
          <cell r="C74">
            <v>3.4983050847457626</v>
          </cell>
          <cell r="D74">
            <v>1</v>
          </cell>
          <cell r="E74">
            <v>1</v>
          </cell>
          <cell r="F74">
            <v>1</v>
          </cell>
          <cell r="G74">
            <v>0</v>
          </cell>
          <cell r="H74">
            <v>0</v>
          </cell>
          <cell r="I74">
            <v>0</v>
          </cell>
          <cell r="J74">
            <v>0</v>
          </cell>
          <cell r="L74">
            <v>0</v>
          </cell>
          <cell r="M74">
            <v>0</v>
          </cell>
          <cell r="P74">
            <v>51650</v>
          </cell>
          <cell r="Q74">
            <v>15158</v>
          </cell>
          <cell r="R74">
            <v>15589</v>
          </cell>
          <cell r="S74">
            <v>15598</v>
          </cell>
          <cell r="T74">
            <v>0</v>
          </cell>
          <cell r="U74">
            <v>0</v>
          </cell>
          <cell r="V74">
            <v>0</v>
          </cell>
          <cell r="W74">
            <v>0</v>
          </cell>
          <cell r="Y74">
            <v>9</v>
          </cell>
          <cell r="Z74">
            <v>5.7733016870864518E-2</v>
          </cell>
          <cell r="AA74">
            <v>5.7733016870864518E-2</v>
          </cell>
          <cell r="AC74">
            <v>26024.12497245019</v>
          </cell>
          <cell r="AD74">
            <v>893</v>
          </cell>
          <cell r="AE74">
            <v>893</v>
          </cell>
          <cell r="AF74">
            <v>893</v>
          </cell>
          <cell r="AG74">
            <v>0</v>
          </cell>
          <cell r="AH74">
            <v>0</v>
          </cell>
          <cell r="AI74">
            <v>0</v>
          </cell>
          <cell r="AJ74">
            <v>0</v>
          </cell>
          <cell r="AL74">
            <v>0</v>
          </cell>
          <cell r="AM74">
            <v>0</v>
          </cell>
          <cell r="AP74">
            <v>25625.87502754981</v>
          </cell>
          <cell r="AQ74">
            <v>14265</v>
          </cell>
          <cell r="AR74">
            <v>14696</v>
          </cell>
          <cell r="AS74">
            <v>14705</v>
          </cell>
          <cell r="AT74">
            <v>0</v>
          </cell>
          <cell r="AU74">
            <v>0</v>
          </cell>
          <cell r="AV74">
            <v>0</v>
          </cell>
          <cell r="AW74">
            <v>0</v>
          </cell>
          <cell r="AY74">
            <v>9</v>
          </cell>
          <cell r="AZ74">
            <v>6.124115405552466E-2</v>
          </cell>
          <cell r="BB74">
            <v>0</v>
          </cell>
        </row>
        <row r="75">
          <cell r="A75">
            <v>66</v>
          </cell>
          <cell r="B75" t="str">
            <v>COLRAIN</v>
          </cell>
          <cell r="C75">
            <v>0</v>
          </cell>
          <cell r="D75">
            <v>0</v>
          </cell>
          <cell r="E75">
            <v>0</v>
          </cell>
          <cell r="F75">
            <v>0</v>
          </cell>
          <cell r="G75">
            <v>0</v>
          </cell>
          <cell r="H75">
            <v>0</v>
          </cell>
          <cell r="I75">
            <v>0</v>
          </cell>
          <cell r="J75">
            <v>0</v>
          </cell>
          <cell r="L75">
            <v>0</v>
          </cell>
          <cell r="M75" t="str">
            <v>--</v>
          </cell>
          <cell r="P75">
            <v>0</v>
          </cell>
          <cell r="Q75">
            <v>0</v>
          </cell>
          <cell r="R75">
            <v>0</v>
          </cell>
          <cell r="S75">
            <v>0</v>
          </cell>
          <cell r="T75">
            <v>0</v>
          </cell>
          <cell r="U75">
            <v>0</v>
          </cell>
          <cell r="V75">
            <v>0</v>
          </cell>
          <cell r="W75">
            <v>0</v>
          </cell>
          <cell r="Y75">
            <v>0</v>
          </cell>
          <cell r="Z75" t="str">
            <v>--</v>
          </cell>
          <cell r="AA75" t="str">
            <v>--</v>
          </cell>
          <cell r="AC75">
            <v>0</v>
          </cell>
          <cell r="AD75">
            <v>0</v>
          </cell>
          <cell r="AE75">
            <v>0</v>
          </cell>
          <cell r="AF75">
            <v>0</v>
          </cell>
          <cell r="AG75">
            <v>0</v>
          </cell>
          <cell r="AH75">
            <v>0</v>
          </cell>
          <cell r="AI75">
            <v>0</v>
          </cell>
          <cell r="AJ75">
            <v>0</v>
          </cell>
          <cell r="AL75">
            <v>0</v>
          </cell>
          <cell r="AM75" t="str">
            <v>--</v>
          </cell>
          <cell r="AP75">
            <v>0</v>
          </cell>
          <cell r="AQ75">
            <v>0</v>
          </cell>
          <cell r="AR75">
            <v>0</v>
          </cell>
          <cell r="AS75">
            <v>0</v>
          </cell>
          <cell r="AT75">
            <v>0</v>
          </cell>
          <cell r="AU75">
            <v>0</v>
          </cell>
          <cell r="AV75">
            <v>0</v>
          </cell>
          <cell r="AW75">
            <v>0</v>
          </cell>
          <cell r="AY75">
            <v>0</v>
          </cell>
          <cell r="AZ75" t="str">
            <v>--</v>
          </cell>
          <cell r="BB75">
            <v>0</v>
          </cell>
        </row>
        <row r="76">
          <cell r="A76">
            <v>67</v>
          </cell>
          <cell r="B76" t="str">
            <v>CONCORD</v>
          </cell>
          <cell r="C76">
            <v>3</v>
          </cell>
          <cell r="D76">
            <v>1</v>
          </cell>
          <cell r="E76">
            <v>1</v>
          </cell>
          <cell r="F76">
            <v>1</v>
          </cell>
          <cell r="G76">
            <v>0</v>
          </cell>
          <cell r="H76">
            <v>0</v>
          </cell>
          <cell r="I76">
            <v>0</v>
          </cell>
          <cell r="J76">
            <v>0</v>
          </cell>
          <cell r="L76">
            <v>0</v>
          </cell>
          <cell r="M76">
            <v>0</v>
          </cell>
          <cell r="P76">
            <v>48312</v>
          </cell>
          <cell r="Q76">
            <v>15725</v>
          </cell>
          <cell r="R76">
            <v>15725</v>
          </cell>
          <cell r="S76">
            <v>16864</v>
          </cell>
          <cell r="T76">
            <v>0</v>
          </cell>
          <cell r="U76">
            <v>0</v>
          </cell>
          <cell r="V76">
            <v>0</v>
          </cell>
          <cell r="W76">
            <v>0</v>
          </cell>
          <cell r="Y76">
            <v>1139</v>
          </cell>
          <cell r="Z76">
            <v>7.2432432432432359</v>
          </cell>
          <cell r="AA76">
            <v>7.2432432432432359</v>
          </cell>
          <cell r="AC76">
            <v>5406.5924352093225</v>
          </cell>
          <cell r="AD76">
            <v>893</v>
          </cell>
          <cell r="AE76">
            <v>893</v>
          </cell>
          <cell r="AF76">
            <v>893</v>
          </cell>
          <cell r="AG76">
            <v>0</v>
          </cell>
          <cell r="AH76">
            <v>0</v>
          </cell>
          <cell r="AI76">
            <v>0</v>
          </cell>
          <cell r="AJ76">
            <v>0</v>
          </cell>
          <cell r="AL76">
            <v>0</v>
          </cell>
          <cell r="AM76">
            <v>0</v>
          </cell>
          <cell r="AP76">
            <v>42905.407564790679</v>
          </cell>
          <cell r="AQ76">
            <v>14832</v>
          </cell>
          <cell r="AR76">
            <v>14832</v>
          </cell>
          <cell r="AS76">
            <v>15971</v>
          </cell>
          <cell r="AT76">
            <v>0</v>
          </cell>
          <cell r="AU76">
            <v>0</v>
          </cell>
          <cell r="AV76">
            <v>0</v>
          </cell>
          <cell r="AW76">
            <v>0</v>
          </cell>
          <cell r="AY76">
            <v>1139</v>
          </cell>
          <cell r="AZ76">
            <v>7.679341963322539</v>
          </cell>
          <cell r="BB76">
            <v>0</v>
          </cell>
        </row>
        <row r="77">
          <cell r="A77">
            <v>68</v>
          </cell>
          <cell r="B77" t="str">
            <v>CONWAY</v>
          </cell>
          <cell r="C77">
            <v>3</v>
          </cell>
          <cell r="D77">
            <v>3</v>
          </cell>
          <cell r="E77">
            <v>2</v>
          </cell>
          <cell r="F77">
            <v>2</v>
          </cell>
          <cell r="G77">
            <v>0</v>
          </cell>
          <cell r="H77">
            <v>0</v>
          </cell>
          <cell r="I77">
            <v>0</v>
          </cell>
          <cell r="J77">
            <v>0</v>
          </cell>
          <cell r="L77">
            <v>0</v>
          </cell>
          <cell r="M77">
            <v>0</v>
          </cell>
          <cell r="P77">
            <v>40176</v>
          </cell>
          <cell r="Q77">
            <v>39450</v>
          </cell>
          <cell r="R77">
            <v>29690</v>
          </cell>
          <cell r="S77">
            <v>29600</v>
          </cell>
          <cell r="T77">
            <v>0</v>
          </cell>
          <cell r="U77">
            <v>0</v>
          </cell>
          <cell r="V77">
            <v>0</v>
          </cell>
          <cell r="W77">
            <v>0</v>
          </cell>
          <cell r="Y77">
            <v>-90</v>
          </cell>
          <cell r="Z77">
            <v>-0.30313236780060704</v>
          </cell>
          <cell r="AA77">
            <v>-0.30313236780060704</v>
          </cell>
          <cell r="AC77">
            <v>18656.885323738552</v>
          </cell>
          <cell r="AD77">
            <v>2679</v>
          </cell>
          <cell r="AE77">
            <v>1786</v>
          </cell>
          <cell r="AF77">
            <v>1786</v>
          </cell>
          <cell r="AG77">
            <v>0</v>
          </cell>
          <cell r="AH77">
            <v>0</v>
          </cell>
          <cell r="AI77">
            <v>0</v>
          </cell>
          <cell r="AJ77">
            <v>0</v>
          </cell>
          <cell r="AL77">
            <v>0</v>
          </cell>
          <cell r="AM77">
            <v>0</v>
          </cell>
          <cell r="AP77">
            <v>21519.114676261448</v>
          </cell>
          <cell r="AQ77">
            <v>36771</v>
          </cell>
          <cell r="AR77">
            <v>27904</v>
          </cell>
          <cell r="AS77">
            <v>27814</v>
          </cell>
          <cell r="AT77">
            <v>0</v>
          </cell>
          <cell r="AU77">
            <v>0</v>
          </cell>
          <cell r="AV77">
            <v>0</v>
          </cell>
          <cell r="AW77">
            <v>0</v>
          </cell>
          <cell r="AY77">
            <v>-90</v>
          </cell>
          <cell r="AZ77">
            <v>-0.32253440366972752</v>
          </cell>
          <cell r="BB77">
            <v>0</v>
          </cell>
        </row>
        <row r="78">
          <cell r="A78">
            <v>69</v>
          </cell>
          <cell r="B78" t="str">
            <v>CUMMINGTON</v>
          </cell>
          <cell r="C78">
            <v>0</v>
          </cell>
          <cell r="D78">
            <v>0</v>
          </cell>
          <cell r="E78">
            <v>0</v>
          </cell>
          <cell r="F78">
            <v>0</v>
          </cell>
          <cell r="G78">
            <v>0</v>
          </cell>
          <cell r="H78">
            <v>0</v>
          </cell>
          <cell r="I78">
            <v>0</v>
          </cell>
          <cell r="J78">
            <v>0</v>
          </cell>
          <cell r="L78">
            <v>0</v>
          </cell>
          <cell r="M78" t="str">
            <v>--</v>
          </cell>
          <cell r="P78">
            <v>0</v>
          </cell>
          <cell r="Q78">
            <v>0</v>
          </cell>
          <cell r="R78">
            <v>0</v>
          </cell>
          <cell r="S78">
            <v>0</v>
          </cell>
          <cell r="T78">
            <v>0</v>
          </cell>
          <cell r="U78">
            <v>0</v>
          </cell>
          <cell r="V78">
            <v>0</v>
          </cell>
          <cell r="W78">
            <v>0</v>
          </cell>
          <cell r="Y78">
            <v>0</v>
          </cell>
          <cell r="Z78" t="str">
            <v>--</v>
          </cell>
          <cell r="AA78" t="str">
            <v>--</v>
          </cell>
          <cell r="AC78">
            <v>0</v>
          </cell>
          <cell r="AD78">
            <v>0</v>
          </cell>
          <cell r="AE78">
            <v>0</v>
          </cell>
          <cell r="AF78">
            <v>0</v>
          </cell>
          <cell r="AG78">
            <v>0</v>
          </cell>
          <cell r="AH78">
            <v>0</v>
          </cell>
          <cell r="AI78">
            <v>0</v>
          </cell>
          <cell r="AJ78">
            <v>0</v>
          </cell>
          <cell r="AL78">
            <v>0</v>
          </cell>
          <cell r="AM78" t="str">
            <v>--</v>
          </cell>
          <cell r="AP78">
            <v>0</v>
          </cell>
          <cell r="AQ78">
            <v>0</v>
          </cell>
          <cell r="AR78">
            <v>0</v>
          </cell>
          <cell r="AS78">
            <v>0</v>
          </cell>
          <cell r="AT78">
            <v>0</v>
          </cell>
          <cell r="AU78">
            <v>0</v>
          </cell>
          <cell r="AV78">
            <v>0</v>
          </cell>
          <cell r="AW78">
            <v>0</v>
          </cell>
          <cell r="AY78">
            <v>0</v>
          </cell>
          <cell r="AZ78" t="str">
            <v>--</v>
          </cell>
          <cell r="BB78">
            <v>0</v>
          </cell>
        </row>
        <row r="79">
          <cell r="A79">
            <v>70</v>
          </cell>
          <cell r="B79" t="str">
            <v>DALTON</v>
          </cell>
          <cell r="C79">
            <v>0</v>
          </cell>
          <cell r="D79">
            <v>0</v>
          </cell>
          <cell r="E79">
            <v>0</v>
          </cell>
          <cell r="F79">
            <v>0</v>
          </cell>
          <cell r="G79">
            <v>0</v>
          </cell>
          <cell r="H79">
            <v>0</v>
          </cell>
          <cell r="I79">
            <v>0</v>
          </cell>
          <cell r="J79">
            <v>0</v>
          </cell>
          <cell r="L79">
            <v>0</v>
          </cell>
          <cell r="M79" t="str">
            <v>--</v>
          </cell>
          <cell r="P79">
            <v>0</v>
          </cell>
          <cell r="Q79">
            <v>0</v>
          </cell>
          <cell r="R79">
            <v>0</v>
          </cell>
          <cell r="S79">
            <v>0</v>
          </cell>
          <cell r="T79">
            <v>0</v>
          </cell>
          <cell r="U79">
            <v>0</v>
          </cell>
          <cell r="V79">
            <v>0</v>
          </cell>
          <cell r="W79">
            <v>0</v>
          </cell>
          <cell r="Y79">
            <v>0</v>
          </cell>
          <cell r="Z79" t="str">
            <v>--</v>
          </cell>
          <cell r="AA79" t="str">
            <v>--</v>
          </cell>
          <cell r="AC79">
            <v>0</v>
          </cell>
          <cell r="AD79">
            <v>0</v>
          </cell>
          <cell r="AE79">
            <v>0</v>
          </cell>
          <cell r="AF79">
            <v>0</v>
          </cell>
          <cell r="AG79">
            <v>0</v>
          </cell>
          <cell r="AH79">
            <v>0</v>
          </cell>
          <cell r="AI79">
            <v>0</v>
          </cell>
          <cell r="AJ79">
            <v>0</v>
          </cell>
          <cell r="AL79">
            <v>0</v>
          </cell>
          <cell r="AM79" t="str">
            <v>--</v>
          </cell>
          <cell r="AP79">
            <v>0</v>
          </cell>
          <cell r="AQ79">
            <v>0</v>
          </cell>
          <cell r="AR79">
            <v>0</v>
          </cell>
          <cell r="AS79">
            <v>0</v>
          </cell>
          <cell r="AT79">
            <v>0</v>
          </cell>
          <cell r="AU79">
            <v>0</v>
          </cell>
          <cell r="AV79">
            <v>0</v>
          </cell>
          <cell r="AW79">
            <v>0</v>
          </cell>
          <cell r="AY79">
            <v>0</v>
          </cell>
          <cell r="AZ79" t="str">
            <v>--</v>
          </cell>
          <cell r="BB79">
            <v>0</v>
          </cell>
        </row>
        <row r="80">
          <cell r="A80">
            <v>71</v>
          </cell>
          <cell r="B80" t="str">
            <v>DANVERS</v>
          </cell>
          <cell r="C80">
            <v>3.2243038969364228</v>
          </cell>
          <cell r="D80">
            <v>4</v>
          </cell>
          <cell r="E80">
            <v>4</v>
          </cell>
          <cell r="F80">
            <v>4</v>
          </cell>
          <cell r="G80">
            <v>0</v>
          </cell>
          <cell r="H80">
            <v>0</v>
          </cell>
          <cell r="I80">
            <v>0</v>
          </cell>
          <cell r="J80">
            <v>0</v>
          </cell>
          <cell r="L80">
            <v>0</v>
          </cell>
          <cell r="M80">
            <v>0</v>
          </cell>
          <cell r="P80">
            <v>43032</v>
          </cell>
          <cell r="Q80">
            <v>67746</v>
          </cell>
          <cell r="R80">
            <v>68856</v>
          </cell>
          <cell r="S80">
            <v>68830</v>
          </cell>
          <cell r="T80">
            <v>0</v>
          </cell>
          <cell r="U80">
            <v>0</v>
          </cell>
          <cell r="V80">
            <v>0</v>
          </cell>
          <cell r="W80">
            <v>0</v>
          </cell>
          <cell r="Y80">
            <v>-26</v>
          </cell>
          <cell r="Z80">
            <v>-3.7759962820960169E-2</v>
          </cell>
          <cell r="AA80">
            <v>-3.7759962820960169E-2</v>
          </cell>
          <cell r="AC80">
            <v>9000.4552323040534</v>
          </cell>
          <cell r="AD80">
            <v>24159.033020225434</v>
          </cell>
          <cell r="AE80">
            <v>26896.299905267813</v>
          </cell>
          <cell r="AF80">
            <v>26681.818208161614</v>
          </cell>
          <cell r="AG80">
            <v>0</v>
          </cell>
          <cell r="AH80">
            <v>0</v>
          </cell>
          <cell r="AI80">
            <v>0</v>
          </cell>
          <cell r="AJ80">
            <v>0</v>
          </cell>
          <cell r="AL80">
            <v>-214.48169710619914</v>
          </cell>
          <cell r="AM80">
            <v>-0.79743941680316954</v>
          </cell>
          <cell r="AP80">
            <v>34031.544767695945</v>
          </cell>
          <cell r="AQ80">
            <v>43586.966979774566</v>
          </cell>
          <cell r="AR80">
            <v>41959.700094732187</v>
          </cell>
          <cell r="AS80">
            <v>42148.181791838389</v>
          </cell>
          <cell r="AT80">
            <v>0</v>
          </cell>
          <cell r="AU80">
            <v>0</v>
          </cell>
          <cell r="AV80">
            <v>0</v>
          </cell>
          <cell r="AW80">
            <v>0</v>
          </cell>
          <cell r="AY80">
            <v>188.48169710620277</v>
          </cell>
          <cell r="AZ80">
            <v>0.44919695965572881</v>
          </cell>
          <cell r="BB80">
            <v>0</v>
          </cell>
        </row>
        <row r="81">
          <cell r="A81">
            <v>72</v>
          </cell>
          <cell r="B81" t="str">
            <v>DARTMOUTH</v>
          </cell>
          <cell r="C81">
            <v>13.742497670083877</v>
          </cell>
          <cell r="D81">
            <v>11</v>
          </cell>
          <cell r="E81">
            <v>8</v>
          </cell>
          <cell r="F81">
            <v>8</v>
          </cell>
          <cell r="G81">
            <v>0</v>
          </cell>
          <cell r="H81">
            <v>0</v>
          </cell>
          <cell r="I81">
            <v>0</v>
          </cell>
          <cell r="J81">
            <v>0</v>
          </cell>
          <cell r="L81">
            <v>0</v>
          </cell>
          <cell r="M81">
            <v>0</v>
          </cell>
          <cell r="P81">
            <v>150969</v>
          </cell>
          <cell r="Q81">
            <v>133477</v>
          </cell>
          <cell r="R81">
            <v>95666</v>
          </cell>
          <cell r="S81">
            <v>98726</v>
          </cell>
          <cell r="T81">
            <v>0</v>
          </cell>
          <cell r="U81">
            <v>0</v>
          </cell>
          <cell r="V81">
            <v>0</v>
          </cell>
          <cell r="W81">
            <v>0</v>
          </cell>
          <cell r="Y81">
            <v>3060</v>
          </cell>
          <cell r="Z81">
            <v>3.1986285618715193</v>
          </cell>
          <cell r="AA81">
            <v>3.1986285618715193</v>
          </cell>
          <cell r="AC81">
            <v>49521.19154789274</v>
          </cell>
          <cell r="AD81">
            <v>9823</v>
          </cell>
          <cell r="AE81">
            <v>7096</v>
          </cell>
          <cell r="AF81">
            <v>7096</v>
          </cell>
          <cell r="AG81">
            <v>0</v>
          </cell>
          <cell r="AH81">
            <v>0</v>
          </cell>
          <cell r="AI81">
            <v>0</v>
          </cell>
          <cell r="AJ81">
            <v>0</v>
          </cell>
          <cell r="AL81">
            <v>0</v>
          </cell>
          <cell r="AM81">
            <v>0</v>
          </cell>
          <cell r="AP81">
            <v>101447.80845210726</v>
          </cell>
          <cell r="AQ81">
            <v>123654</v>
          </cell>
          <cell r="AR81">
            <v>88570</v>
          </cell>
          <cell r="AS81">
            <v>91630</v>
          </cell>
          <cell r="AT81">
            <v>0</v>
          </cell>
          <cell r="AU81">
            <v>0</v>
          </cell>
          <cell r="AV81">
            <v>0</v>
          </cell>
          <cell r="AW81">
            <v>0</v>
          </cell>
          <cell r="AY81">
            <v>3060</v>
          </cell>
          <cell r="AZ81">
            <v>3.4548944337811971</v>
          </cell>
          <cell r="BB81">
            <v>0</v>
          </cell>
        </row>
        <row r="82">
          <cell r="A82">
            <v>73</v>
          </cell>
          <cell r="B82" t="str">
            <v>DEDHAM</v>
          </cell>
          <cell r="C82">
            <v>7.9365079365079376</v>
          </cell>
          <cell r="D82">
            <v>13</v>
          </cell>
          <cell r="E82">
            <v>11</v>
          </cell>
          <cell r="F82">
            <v>11</v>
          </cell>
          <cell r="G82">
            <v>0</v>
          </cell>
          <cell r="H82">
            <v>0</v>
          </cell>
          <cell r="I82">
            <v>0</v>
          </cell>
          <cell r="J82">
            <v>0</v>
          </cell>
          <cell r="L82">
            <v>0</v>
          </cell>
          <cell r="M82">
            <v>0</v>
          </cell>
          <cell r="P82">
            <v>150099</v>
          </cell>
          <cell r="Q82">
            <v>192514</v>
          </cell>
          <cell r="R82">
            <v>167249</v>
          </cell>
          <cell r="S82">
            <v>168526</v>
          </cell>
          <cell r="T82">
            <v>0</v>
          </cell>
          <cell r="U82">
            <v>0</v>
          </cell>
          <cell r="V82">
            <v>0</v>
          </cell>
          <cell r="W82">
            <v>0</v>
          </cell>
          <cell r="Y82">
            <v>1277</v>
          </cell>
          <cell r="Z82">
            <v>0.76353221842881958</v>
          </cell>
          <cell r="AA82">
            <v>0.76353221842881958</v>
          </cell>
          <cell r="AC82">
            <v>7040.466204512275</v>
          </cell>
          <cell r="AD82">
            <v>44058.366979383682</v>
          </cell>
          <cell r="AE82">
            <v>23165.948658211353</v>
          </cell>
          <cell r="AF82">
            <v>24231.769482943495</v>
          </cell>
          <cell r="AG82">
            <v>0</v>
          </cell>
          <cell r="AH82">
            <v>0</v>
          </cell>
          <cell r="AI82">
            <v>0</v>
          </cell>
          <cell r="AJ82">
            <v>0</v>
          </cell>
          <cell r="AL82">
            <v>1065.8208247321418</v>
          </cell>
          <cell r="AM82">
            <v>4.6008080241270566</v>
          </cell>
          <cell r="AP82">
            <v>143058.53379548772</v>
          </cell>
          <cell r="AQ82">
            <v>148455.63302061631</v>
          </cell>
          <cell r="AR82">
            <v>144083.05134178864</v>
          </cell>
          <cell r="AS82">
            <v>144294.23051705651</v>
          </cell>
          <cell r="AT82">
            <v>0</v>
          </cell>
          <cell r="AU82">
            <v>0</v>
          </cell>
          <cell r="AV82">
            <v>0</v>
          </cell>
          <cell r="AW82">
            <v>0</v>
          </cell>
          <cell r="AY82">
            <v>211.17917526786914</v>
          </cell>
          <cell r="AZ82">
            <v>0.14656767281178151</v>
          </cell>
          <cell r="BB82">
            <v>0</v>
          </cell>
        </row>
        <row r="83">
          <cell r="A83">
            <v>74</v>
          </cell>
          <cell r="B83" t="str">
            <v>DEERFIELD</v>
          </cell>
          <cell r="C83">
            <v>3</v>
          </cell>
          <cell r="D83">
            <v>3</v>
          </cell>
          <cell r="E83">
            <v>4</v>
          </cell>
          <cell r="F83">
            <v>4</v>
          </cell>
          <cell r="G83">
            <v>0</v>
          </cell>
          <cell r="H83">
            <v>0</v>
          </cell>
          <cell r="I83">
            <v>0</v>
          </cell>
          <cell r="J83">
            <v>0</v>
          </cell>
          <cell r="L83">
            <v>0</v>
          </cell>
          <cell r="M83">
            <v>0</v>
          </cell>
          <cell r="P83">
            <v>41400</v>
          </cell>
          <cell r="Q83">
            <v>39624</v>
          </cell>
          <cell r="R83">
            <v>52832</v>
          </cell>
          <cell r="S83">
            <v>58588</v>
          </cell>
          <cell r="T83">
            <v>0</v>
          </cell>
          <cell r="U83">
            <v>0</v>
          </cell>
          <cell r="V83">
            <v>0</v>
          </cell>
          <cell r="W83">
            <v>0</v>
          </cell>
          <cell r="Y83">
            <v>5756</v>
          </cell>
          <cell r="Z83">
            <v>10.894912174439742</v>
          </cell>
          <cell r="AA83">
            <v>10.894912174439742</v>
          </cell>
          <cell r="AC83">
            <v>2651.2677472793439</v>
          </cell>
          <cell r="AD83">
            <v>2679</v>
          </cell>
          <cell r="AE83">
            <v>13353.337658732939</v>
          </cell>
          <cell r="AF83">
            <v>18571.979593785836</v>
          </cell>
          <cell r="AG83">
            <v>0</v>
          </cell>
          <cell r="AH83">
            <v>0</v>
          </cell>
          <cell r="AI83">
            <v>0</v>
          </cell>
          <cell r="AJ83">
            <v>0</v>
          </cell>
          <cell r="AL83">
            <v>5218.6419350528977</v>
          </cell>
          <cell r="AM83">
            <v>39.081180064670676</v>
          </cell>
          <cell r="AP83">
            <v>38748.732252720656</v>
          </cell>
          <cell r="AQ83">
            <v>36945</v>
          </cell>
          <cell r="AR83">
            <v>39478.66234126706</v>
          </cell>
          <cell r="AS83">
            <v>40016.020406214164</v>
          </cell>
          <cell r="AT83">
            <v>0</v>
          </cell>
          <cell r="AU83">
            <v>0</v>
          </cell>
          <cell r="AV83">
            <v>0</v>
          </cell>
          <cell r="AW83">
            <v>0</v>
          </cell>
          <cell r="AY83">
            <v>537.35806494710414</v>
          </cell>
          <cell r="AZ83">
            <v>1.3611354414746923</v>
          </cell>
          <cell r="BB83">
            <v>0</v>
          </cell>
        </row>
        <row r="84">
          <cell r="A84">
            <v>75</v>
          </cell>
          <cell r="B84" t="str">
            <v>DENNIS</v>
          </cell>
          <cell r="C84">
            <v>0</v>
          </cell>
          <cell r="D84">
            <v>0</v>
          </cell>
          <cell r="E84">
            <v>0</v>
          </cell>
          <cell r="F84">
            <v>0</v>
          </cell>
          <cell r="G84">
            <v>0</v>
          </cell>
          <cell r="H84">
            <v>0</v>
          </cell>
          <cell r="I84">
            <v>0</v>
          </cell>
          <cell r="J84">
            <v>0</v>
          </cell>
          <cell r="L84">
            <v>0</v>
          </cell>
          <cell r="M84" t="str">
            <v>--</v>
          </cell>
          <cell r="P84">
            <v>0</v>
          </cell>
          <cell r="Q84">
            <v>0</v>
          </cell>
          <cell r="R84">
            <v>0</v>
          </cell>
          <cell r="S84">
            <v>0</v>
          </cell>
          <cell r="T84">
            <v>0</v>
          </cell>
          <cell r="U84">
            <v>0</v>
          </cell>
          <cell r="V84">
            <v>0</v>
          </cell>
          <cell r="W84">
            <v>0</v>
          </cell>
          <cell r="Y84">
            <v>0</v>
          </cell>
          <cell r="Z84" t="str">
            <v>--</v>
          </cell>
          <cell r="AA84" t="str">
            <v>--</v>
          </cell>
          <cell r="AC84">
            <v>0</v>
          </cell>
          <cell r="AD84">
            <v>0</v>
          </cell>
          <cell r="AE84">
            <v>0</v>
          </cell>
          <cell r="AF84">
            <v>0</v>
          </cell>
          <cell r="AG84">
            <v>0</v>
          </cell>
          <cell r="AH84">
            <v>0</v>
          </cell>
          <cell r="AI84">
            <v>0</v>
          </cell>
          <cell r="AJ84">
            <v>0</v>
          </cell>
          <cell r="AL84">
            <v>0</v>
          </cell>
          <cell r="AM84" t="str">
            <v>--</v>
          </cell>
          <cell r="AP84">
            <v>0</v>
          </cell>
          <cell r="AQ84">
            <v>0</v>
          </cell>
          <cell r="AR84">
            <v>0</v>
          </cell>
          <cell r="AS84">
            <v>0</v>
          </cell>
          <cell r="AT84">
            <v>0</v>
          </cell>
          <cell r="AU84">
            <v>0</v>
          </cell>
          <cell r="AV84">
            <v>0</v>
          </cell>
          <cell r="AW84">
            <v>0</v>
          </cell>
          <cell r="AY84">
            <v>0</v>
          </cell>
          <cell r="AZ84" t="str">
            <v>--</v>
          </cell>
          <cell r="BB84">
            <v>0</v>
          </cell>
        </row>
        <row r="85">
          <cell r="A85">
            <v>76</v>
          </cell>
          <cell r="B85" t="str">
            <v>DIGHTON</v>
          </cell>
          <cell r="C85">
            <v>0</v>
          </cell>
          <cell r="D85">
            <v>0</v>
          </cell>
          <cell r="E85">
            <v>0</v>
          </cell>
          <cell r="F85">
            <v>0</v>
          </cell>
          <cell r="G85">
            <v>0</v>
          </cell>
          <cell r="H85">
            <v>0</v>
          </cell>
          <cell r="I85">
            <v>0</v>
          </cell>
          <cell r="J85">
            <v>0</v>
          </cell>
          <cell r="L85">
            <v>0</v>
          </cell>
          <cell r="M85" t="str">
            <v>--</v>
          </cell>
          <cell r="P85">
            <v>0</v>
          </cell>
          <cell r="Q85">
            <v>0</v>
          </cell>
          <cell r="R85">
            <v>0</v>
          </cell>
          <cell r="S85">
            <v>0</v>
          </cell>
          <cell r="T85">
            <v>0</v>
          </cell>
          <cell r="U85">
            <v>0</v>
          </cell>
          <cell r="V85">
            <v>0</v>
          </cell>
          <cell r="W85">
            <v>0</v>
          </cell>
          <cell r="Y85">
            <v>0</v>
          </cell>
          <cell r="Z85" t="str">
            <v>--</v>
          </cell>
          <cell r="AA85" t="str">
            <v>--</v>
          </cell>
          <cell r="AC85">
            <v>0</v>
          </cell>
          <cell r="AD85">
            <v>0</v>
          </cell>
          <cell r="AE85">
            <v>0</v>
          </cell>
          <cell r="AF85">
            <v>0</v>
          </cell>
          <cell r="AG85">
            <v>0</v>
          </cell>
          <cell r="AH85">
            <v>0</v>
          </cell>
          <cell r="AI85">
            <v>0</v>
          </cell>
          <cell r="AJ85">
            <v>0</v>
          </cell>
          <cell r="AL85">
            <v>0</v>
          </cell>
          <cell r="AM85" t="str">
            <v>--</v>
          </cell>
          <cell r="AP85">
            <v>0</v>
          </cell>
          <cell r="AQ85">
            <v>0</v>
          </cell>
          <cell r="AR85">
            <v>0</v>
          </cell>
          <cell r="AS85">
            <v>0</v>
          </cell>
          <cell r="AT85">
            <v>0</v>
          </cell>
          <cell r="AU85">
            <v>0</v>
          </cell>
          <cell r="AV85">
            <v>0</v>
          </cell>
          <cell r="AW85">
            <v>0</v>
          </cell>
          <cell r="AY85">
            <v>0</v>
          </cell>
          <cell r="AZ85" t="str">
            <v>--</v>
          </cell>
          <cell r="BB85">
            <v>0</v>
          </cell>
        </row>
        <row r="86">
          <cell r="A86">
            <v>77</v>
          </cell>
          <cell r="B86" t="str">
            <v>DOUGLAS</v>
          </cell>
          <cell r="C86">
            <v>0</v>
          </cell>
          <cell r="D86">
            <v>0</v>
          </cell>
          <cell r="E86">
            <v>0</v>
          </cell>
          <cell r="F86">
            <v>0</v>
          </cell>
          <cell r="G86">
            <v>0</v>
          </cell>
          <cell r="H86">
            <v>0</v>
          </cell>
          <cell r="I86">
            <v>0</v>
          </cell>
          <cell r="J86">
            <v>0</v>
          </cell>
          <cell r="L86">
            <v>0</v>
          </cell>
          <cell r="M86" t="str">
            <v>--</v>
          </cell>
          <cell r="P86">
            <v>0</v>
          </cell>
          <cell r="Q86">
            <v>0</v>
          </cell>
          <cell r="R86">
            <v>0</v>
          </cell>
          <cell r="S86">
            <v>0</v>
          </cell>
          <cell r="T86">
            <v>0</v>
          </cell>
          <cell r="U86">
            <v>0</v>
          </cell>
          <cell r="V86">
            <v>0</v>
          </cell>
          <cell r="W86">
            <v>0</v>
          </cell>
          <cell r="Y86">
            <v>0</v>
          </cell>
          <cell r="Z86" t="str">
            <v>--</v>
          </cell>
          <cell r="AA86" t="str">
            <v>--</v>
          </cell>
          <cell r="AC86">
            <v>0</v>
          </cell>
          <cell r="AD86">
            <v>0</v>
          </cell>
          <cell r="AE86">
            <v>0</v>
          </cell>
          <cell r="AF86">
            <v>0</v>
          </cell>
          <cell r="AG86">
            <v>0</v>
          </cell>
          <cell r="AH86">
            <v>0</v>
          </cell>
          <cell r="AI86">
            <v>0</v>
          </cell>
          <cell r="AJ86">
            <v>0</v>
          </cell>
          <cell r="AL86">
            <v>0</v>
          </cell>
          <cell r="AM86" t="str">
            <v>--</v>
          </cell>
          <cell r="AP86">
            <v>0</v>
          </cell>
          <cell r="AQ86">
            <v>0</v>
          </cell>
          <cell r="AR86">
            <v>0</v>
          </cell>
          <cell r="AS86">
            <v>0</v>
          </cell>
          <cell r="AT86">
            <v>0</v>
          </cell>
          <cell r="AU86">
            <v>0</v>
          </cell>
          <cell r="AV86">
            <v>0</v>
          </cell>
          <cell r="AW86">
            <v>0</v>
          </cell>
          <cell r="AY86">
            <v>0</v>
          </cell>
          <cell r="AZ86" t="str">
            <v>--</v>
          </cell>
          <cell r="BB86">
            <v>0</v>
          </cell>
        </row>
        <row r="87">
          <cell r="A87">
            <v>78</v>
          </cell>
          <cell r="B87" t="str">
            <v>DOVER</v>
          </cell>
          <cell r="C87">
            <v>0</v>
          </cell>
          <cell r="D87">
            <v>0</v>
          </cell>
          <cell r="E87">
            <v>0</v>
          </cell>
          <cell r="F87">
            <v>0</v>
          </cell>
          <cell r="G87">
            <v>0</v>
          </cell>
          <cell r="H87">
            <v>0</v>
          </cell>
          <cell r="I87">
            <v>0</v>
          </cell>
          <cell r="J87">
            <v>0</v>
          </cell>
          <cell r="L87">
            <v>0</v>
          </cell>
          <cell r="M87" t="str">
            <v>--</v>
          </cell>
          <cell r="P87">
            <v>0</v>
          </cell>
          <cell r="Q87">
            <v>0</v>
          </cell>
          <cell r="R87">
            <v>0</v>
          </cell>
          <cell r="S87">
            <v>0</v>
          </cell>
          <cell r="T87">
            <v>0</v>
          </cell>
          <cell r="U87">
            <v>0</v>
          </cell>
          <cell r="V87">
            <v>0</v>
          </cell>
          <cell r="W87">
            <v>0</v>
          </cell>
          <cell r="Y87">
            <v>0</v>
          </cell>
          <cell r="Z87" t="str">
            <v>--</v>
          </cell>
          <cell r="AA87" t="str">
            <v>--</v>
          </cell>
          <cell r="AC87">
            <v>0</v>
          </cell>
          <cell r="AD87">
            <v>0</v>
          </cell>
          <cell r="AE87">
            <v>0</v>
          </cell>
          <cell r="AF87">
            <v>0</v>
          </cell>
          <cell r="AG87">
            <v>0</v>
          </cell>
          <cell r="AH87">
            <v>0</v>
          </cell>
          <cell r="AI87">
            <v>0</v>
          </cell>
          <cell r="AJ87">
            <v>0</v>
          </cell>
          <cell r="AL87">
            <v>0</v>
          </cell>
          <cell r="AM87" t="str">
            <v>--</v>
          </cell>
          <cell r="AP87">
            <v>0</v>
          </cell>
          <cell r="AQ87">
            <v>0</v>
          </cell>
          <cell r="AR87">
            <v>0</v>
          </cell>
          <cell r="AS87">
            <v>0</v>
          </cell>
          <cell r="AT87">
            <v>0</v>
          </cell>
          <cell r="AU87">
            <v>0</v>
          </cell>
          <cell r="AV87">
            <v>0</v>
          </cell>
          <cell r="AW87">
            <v>0</v>
          </cell>
          <cell r="AY87">
            <v>0</v>
          </cell>
          <cell r="AZ87" t="str">
            <v>--</v>
          </cell>
          <cell r="BB87">
            <v>0</v>
          </cell>
        </row>
        <row r="88">
          <cell r="A88">
            <v>79</v>
          </cell>
          <cell r="B88" t="str">
            <v>DRACUT</v>
          </cell>
          <cell r="C88">
            <v>194.59468579397324</v>
          </cell>
          <cell r="D88">
            <v>227</v>
          </cell>
          <cell r="E88">
            <v>221</v>
          </cell>
          <cell r="F88">
            <v>221</v>
          </cell>
          <cell r="G88">
            <v>0</v>
          </cell>
          <cell r="H88">
            <v>0</v>
          </cell>
          <cell r="I88">
            <v>0</v>
          </cell>
          <cell r="J88">
            <v>0</v>
          </cell>
          <cell r="L88">
            <v>0</v>
          </cell>
          <cell r="M88">
            <v>0</v>
          </cell>
          <cell r="P88">
            <v>2032811</v>
          </cell>
          <cell r="Q88">
            <v>2416395</v>
          </cell>
          <cell r="R88">
            <v>2370824</v>
          </cell>
          <cell r="S88">
            <v>2373174</v>
          </cell>
          <cell r="T88">
            <v>0</v>
          </cell>
          <cell r="U88">
            <v>0</v>
          </cell>
          <cell r="V88">
            <v>0</v>
          </cell>
          <cell r="W88">
            <v>0</v>
          </cell>
          <cell r="Y88">
            <v>2350</v>
          </cell>
          <cell r="Z88">
            <v>9.9121655593159552E-2</v>
          </cell>
          <cell r="AA88">
            <v>9.9121655593159552E-2</v>
          </cell>
          <cell r="AC88">
            <v>570658.40154337359</v>
          </cell>
          <cell r="AD88">
            <v>501983.60457094043</v>
          </cell>
          <cell r="AE88">
            <v>484084.95168854191</v>
          </cell>
          <cell r="AF88">
            <v>483901.85009271553</v>
          </cell>
          <cell r="AG88">
            <v>0</v>
          </cell>
          <cell r="AH88">
            <v>0</v>
          </cell>
          <cell r="AI88">
            <v>0</v>
          </cell>
          <cell r="AJ88">
            <v>0</v>
          </cell>
          <cell r="AL88">
            <v>-183.1015958263888</v>
          </cell>
          <cell r="AM88">
            <v>-3.7824269312169978E-2</v>
          </cell>
          <cell r="AP88">
            <v>1462152.5984566263</v>
          </cell>
          <cell r="AQ88">
            <v>1914411.3954290596</v>
          </cell>
          <cell r="AR88">
            <v>1886739.048311458</v>
          </cell>
          <cell r="AS88">
            <v>1889272.1499072844</v>
          </cell>
          <cell r="AT88">
            <v>0</v>
          </cell>
          <cell r="AU88">
            <v>0</v>
          </cell>
          <cell r="AV88">
            <v>0</v>
          </cell>
          <cell r="AW88">
            <v>0</v>
          </cell>
          <cell r="AY88">
            <v>2533.101595826447</v>
          </cell>
          <cell r="AZ88">
            <v>0.13425818467547312</v>
          </cell>
          <cell r="BB88">
            <v>0</v>
          </cell>
        </row>
        <row r="89">
          <cell r="A89">
            <v>80</v>
          </cell>
          <cell r="B89" t="str">
            <v>DUDLEY</v>
          </cell>
          <cell r="C89">
            <v>0</v>
          </cell>
          <cell r="D89">
            <v>0</v>
          </cell>
          <cell r="E89">
            <v>0</v>
          </cell>
          <cell r="F89">
            <v>0</v>
          </cell>
          <cell r="G89">
            <v>0</v>
          </cell>
          <cell r="H89">
            <v>0</v>
          </cell>
          <cell r="I89">
            <v>0</v>
          </cell>
          <cell r="J89">
            <v>0</v>
          </cell>
          <cell r="L89">
            <v>0</v>
          </cell>
          <cell r="M89" t="str">
            <v>--</v>
          </cell>
          <cell r="P89">
            <v>0</v>
          </cell>
          <cell r="Q89">
            <v>0</v>
          </cell>
          <cell r="R89">
            <v>0</v>
          </cell>
          <cell r="S89">
            <v>0</v>
          </cell>
          <cell r="T89">
            <v>0</v>
          </cell>
          <cell r="U89">
            <v>0</v>
          </cell>
          <cell r="V89">
            <v>0</v>
          </cell>
          <cell r="W89">
            <v>0</v>
          </cell>
          <cell r="Y89">
            <v>0</v>
          </cell>
          <cell r="Z89" t="str">
            <v>--</v>
          </cell>
          <cell r="AA89" t="str">
            <v>--</v>
          </cell>
          <cell r="AC89">
            <v>0</v>
          </cell>
          <cell r="AD89">
            <v>0</v>
          </cell>
          <cell r="AE89">
            <v>0</v>
          </cell>
          <cell r="AF89">
            <v>0</v>
          </cell>
          <cell r="AG89">
            <v>0</v>
          </cell>
          <cell r="AH89">
            <v>0</v>
          </cell>
          <cell r="AI89">
            <v>0</v>
          </cell>
          <cell r="AJ89">
            <v>0</v>
          </cell>
          <cell r="AL89">
            <v>0</v>
          </cell>
          <cell r="AM89" t="str">
            <v>--</v>
          </cell>
          <cell r="AP89">
            <v>0</v>
          </cell>
          <cell r="AQ89">
            <v>0</v>
          </cell>
          <cell r="AR89">
            <v>0</v>
          </cell>
          <cell r="AS89">
            <v>0</v>
          </cell>
          <cell r="AT89">
            <v>0</v>
          </cell>
          <cell r="AU89">
            <v>0</v>
          </cell>
          <cell r="AV89">
            <v>0</v>
          </cell>
          <cell r="AW89">
            <v>0</v>
          </cell>
          <cell r="AY89">
            <v>0</v>
          </cell>
          <cell r="AZ89" t="str">
            <v>--</v>
          </cell>
          <cell r="BB89">
            <v>0</v>
          </cell>
        </row>
        <row r="90">
          <cell r="A90">
            <v>81</v>
          </cell>
          <cell r="B90" t="str">
            <v>DUNSTABLE</v>
          </cell>
          <cell r="C90">
            <v>0</v>
          </cell>
          <cell r="D90">
            <v>0</v>
          </cell>
          <cell r="E90">
            <v>0</v>
          </cell>
          <cell r="F90">
            <v>0</v>
          </cell>
          <cell r="G90">
            <v>0</v>
          </cell>
          <cell r="H90">
            <v>0</v>
          </cell>
          <cell r="I90">
            <v>0</v>
          </cell>
          <cell r="J90">
            <v>0</v>
          </cell>
          <cell r="L90">
            <v>0</v>
          </cell>
          <cell r="M90" t="str">
            <v>--</v>
          </cell>
          <cell r="P90">
            <v>0</v>
          </cell>
          <cell r="Q90">
            <v>0</v>
          </cell>
          <cell r="R90">
            <v>0</v>
          </cell>
          <cell r="S90">
            <v>0</v>
          </cell>
          <cell r="T90">
            <v>0</v>
          </cell>
          <cell r="U90">
            <v>0</v>
          </cell>
          <cell r="V90">
            <v>0</v>
          </cell>
          <cell r="W90">
            <v>0</v>
          </cell>
          <cell r="Y90">
            <v>0</v>
          </cell>
          <cell r="Z90" t="str">
            <v>--</v>
          </cell>
          <cell r="AA90" t="str">
            <v>--</v>
          </cell>
          <cell r="AC90">
            <v>0</v>
          </cell>
          <cell r="AD90">
            <v>0</v>
          </cell>
          <cell r="AE90">
            <v>0</v>
          </cell>
          <cell r="AF90">
            <v>0</v>
          </cell>
          <cell r="AG90">
            <v>0</v>
          </cell>
          <cell r="AH90">
            <v>0</v>
          </cell>
          <cell r="AI90">
            <v>0</v>
          </cell>
          <cell r="AJ90">
            <v>0</v>
          </cell>
          <cell r="AL90">
            <v>0</v>
          </cell>
          <cell r="AM90" t="str">
            <v>--</v>
          </cell>
          <cell r="AP90">
            <v>0</v>
          </cell>
          <cell r="AQ90">
            <v>0</v>
          </cell>
          <cell r="AR90">
            <v>0</v>
          </cell>
          <cell r="AS90">
            <v>0</v>
          </cell>
          <cell r="AT90">
            <v>0</v>
          </cell>
          <cell r="AU90">
            <v>0</v>
          </cell>
          <cell r="AV90">
            <v>0</v>
          </cell>
          <cell r="AW90">
            <v>0</v>
          </cell>
          <cell r="AY90">
            <v>0</v>
          </cell>
          <cell r="AZ90" t="str">
            <v>--</v>
          </cell>
          <cell r="BB90">
            <v>0</v>
          </cell>
        </row>
        <row r="91">
          <cell r="A91">
            <v>82</v>
          </cell>
          <cell r="B91" t="str">
            <v>DUXBURY</v>
          </cell>
          <cell r="C91">
            <v>11.557491289198605</v>
          </cell>
          <cell r="D91">
            <v>16</v>
          </cell>
          <cell r="E91">
            <v>13</v>
          </cell>
          <cell r="F91">
            <v>13</v>
          </cell>
          <cell r="G91">
            <v>0</v>
          </cell>
          <cell r="H91">
            <v>0</v>
          </cell>
          <cell r="I91">
            <v>0</v>
          </cell>
          <cell r="J91">
            <v>0</v>
          </cell>
          <cell r="L91">
            <v>0</v>
          </cell>
          <cell r="M91">
            <v>0</v>
          </cell>
          <cell r="P91">
            <v>154883</v>
          </cell>
          <cell r="Q91">
            <v>215984</v>
          </cell>
          <cell r="R91">
            <v>172831</v>
          </cell>
          <cell r="S91">
            <v>176740</v>
          </cell>
          <cell r="T91">
            <v>0</v>
          </cell>
          <cell r="U91">
            <v>0</v>
          </cell>
          <cell r="V91">
            <v>0</v>
          </cell>
          <cell r="W91">
            <v>0</v>
          </cell>
          <cell r="Y91">
            <v>3909</v>
          </cell>
          <cell r="Z91">
            <v>2.2617470245499982</v>
          </cell>
          <cell r="AA91">
            <v>2.2617470245499982</v>
          </cell>
          <cell r="AC91">
            <v>10297.345602141282</v>
          </cell>
          <cell r="AD91">
            <v>63253.445133197609</v>
          </cell>
          <cell r="AE91">
            <v>27070.075377879017</v>
          </cell>
          <cell r="AF91">
            <v>30542.071506803455</v>
          </cell>
          <cell r="AG91">
            <v>0</v>
          </cell>
          <cell r="AH91">
            <v>0</v>
          </cell>
          <cell r="AI91">
            <v>0</v>
          </cell>
          <cell r="AJ91">
            <v>0</v>
          </cell>
          <cell r="AL91">
            <v>3471.9961289244384</v>
          </cell>
          <cell r="AM91">
            <v>12.825956634615299</v>
          </cell>
          <cell r="AP91">
            <v>144585.65439785871</v>
          </cell>
          <cell r="AQ91">
            <v>152730.55486680238</v>
          </cell>
          <cell r="AR91">
            <v>145760.92462212098</v>
          </cell>
          <cell r="AS91">
            <v>146197.92849319655</v>
          </cell>
          <cell r="AT91">
            <v>0</v>
          </cell>
          <cell r="AU91">
            <v>0</v>
          </cell>
          <cell r="AV91">
            <v>0</v>
          </cell>
          <cell r="AW91">
            <v>0</v>
          </cell>
          <cell r="AY91">
            <v>437.00387107557617</v>
          </cell>
          <cell r="AZ91">
            <v>0.29980865736718432</v>
          </cell>
          <cell r="BB91">
            <v>0</v>
          </cell>
        </row>
        <row r="92">
          <cell r="A92">
            <v>83</v>
          </cell>
          <cell r="B92" t="str">
            <v>EAST BRIDGEWATER</v>
          </cell>
          <cell r="C92">
            <v>5</v>
          </cell>
          <cell r="D92">
            <v>7</v>
          </cell>
          <cell r="E92">
            <v>6</v>
          </cell>
          <cell r="F92">
            <v>6</v>
          </cell>
          <cell r="G92">
            <v>0</v>
          </cell>
          <cell r="H92">
            <v>0</v>
          </cell>
          <cell r="I92">
            <v>0</v>
          </cell>
          <cell r="J92">
            <v>0</v>
          </cell>
          <cell r="L92">
            <v>0</v>
          </cell>
          <cell r="M92">
            <v>0</v>
          </cell>
          <cell r="P92">
            <v>50700</v>
          </cell>
          <cell r="Q92">
            <v>71862</v>
          </cell>
          <cell r="R92">
            <v>66962</v>
          </cell>
          <cell r="S92">
            <v>67144</v>
          </cell>
          <cell r="T92">
            <v>0</v>
          </cell>
          <cell r="U92">
            <v>0</v>
          </cell>
          <cell r="V92">
            <v>0</v>
          </cell>
          <cell r="W92">
            <v>0</v>
          </cell>
          <cell r="Y92">
            <v>182</v>
          </cell>
          <cell r="Z92">
            <v>0.27179594396822271</v>
          </cell>
          <cell r="AA92">
            <v>0.27179594396822271</v>
          </cell>
          <cell r="AC92">
            <v>13973.796074091957</v>
          </cell>
          <cell r="AD92">
            <v>22857.067682439865</v>
          </cell>
          <cell r="AE92">
            <v>19622.102711553896</v>
          </cell>
          <cell r="AF92">
            <v>19673.107865171129</v>
          </cell>
          <cell r="AG92">
            <v>0</v>
          </cell>
          <cell r="AH92">
            <v>0</v>
          </cell>
          <cell r="AI92">
            <v>0</v>
          </cell>
          <cell r="AJ92">
            <v>0</v>
          </cell>
          <cell r="AL92">
            <v>51.005153617232281</v>
          </cell>
          <cell r="AM92">
            <v>0.25993724712896071</v>
          </cell>
          <cell r="AP92">
            <v>36726.203925908041</v>
          </cell>
          <cell r="AQ92">
            <v>49004.932317560131</v>
          </cell>
          <cell r="AR92">
            <v>47339.897288446104</v>
          </cell>
          <cell r="AS92">
            <v>47470.892134828871</v>
          </cell>
          <cell r="AT92">
            <v>0</v>
          </cell>
          <cell r="AU92">
            <v>0</v>
          </cell>
          <cell r="AV92">
            <v>0</v>
          </cell>
          <cell r="AW92">
            <v>0</v>
          </cell>
          <cell r="AY92">
            <v>130.99484638276772</v>
          </cell>
          <cell r="AZ92">
            <v>0.27671130248678732</v>
          </cell>
          <cell r="BB92">
            <v>0</v>
          </cell>
        </row>
        <row r="93">
          <cell r="A93">
            <v>84</v>
          </cell>
          <cell r="B93" t="str">
            <v>EAST BROOKFIELD</v>
          </cell>
          <cell r="C93">
            <v>0</v>
          </cell>
          <cell r="D93">
            <v>0</v>
          </cell>
          <cell r="E93">
            <v>0</v>
          </cell>
          <cell r="F93">
            <v>0</v>
          </cell>
          <cell r="G93">
            <v>0</v>
          </cell>
          <cell r="H93">
            <v>0</v>
          </cell>
          <cell r="I93">
            <v>0</v>
          </cell>
          <cell r="J93">
            <v>0</v>
          </cell>
          <cell r="L93">
            <v>0</v>
          </cell>
          <cell r="M93" t="str">
            <v>--</v>
          </cell>
          <cell r="P93">
            <v>0</v>
          </cell>
          <cell r="Q93">
            <v>0</v>
          </cell>
          <cell r="R93">
            <v>0</v>
          </cell>
          <cell r="S93">
            <v>0</v>
          </cell>
          <cell r="T93">
            <v>0</v>
          </cell>
          <cell r="U93">
            <v>0</v>
          </cell>
          <cell r="V93">
            <v>0</v>
          </cell>
          <cell r="W93">
            <v>0</v>
          </cell>
          <cell r="Y93">
            <v>0</v>
          </cell>
          <cell r="Z93" t="str">
            <v>--</v>
          </cell>
          <cell r="AA93" t="str">
            <v>--</v>
          </cell>
          <cell r="AC93">
            <v>0</v>
          </cell>
          <cell r="AD93">
            <v>0</v>
          </cell>
          <cell r="AE93">
            <v>0</v>
          </cell>
          <cell r="AF93">
            <v>0</v>
          </cell>
          <cell r="AG93">
            <v>0</v>
          </cell>
          <cell r="AH93">
            <v>0</v>
          </cell>
          <cell r="AI93">
            <v>0</v>
          </cell>
          <cell r="AJ93">
            <v>0</v>
          </cell>
          <cell r="AL93">
            <v>0</v>
          </cell>
          <cell r="AM93" t="str">
            <v>--</v>
          </cell>
          <cell r="AP93">
            <v>0</v>
          </cell>
          <cell r="AQ93">
            <v>0</v>
          </cell>
          <cell r="AR93">
            <v>0</v>
          </cell>
          <cell r="AS93">
            <v>0</v>
          </cell>
          <cell r="AT93">
            <v>0</v>
          </cell>
          <cell r="AU93">
            <v>0</v>
          </cell>
          <cell r="AV93">
            <v>0</v>
          </cell>
          <cell r="AW93">
            <v>0</v>
          </cell>
          <cell r="AY93">
            <v>0</v>
          </cell>
          <cell r="AZ93" t="str">
            <v>--</v>
          </cell>
          <cell r="BB93">
            <v>0</v>
          </cell>
        </row>
        <row r="94">
          <cell r="A94">
            <v>85</v>
          </cell>
          <cell r="B94" t="str">
            <v>EASTHAM</v>
          </cell>
          <cell r="C94">
            <v>0</v>
          </cell>
          <cell r="D94">
            <v>0</v>
          </cell>
          <cell r="E94">
            <v>0</v>
          </cell>
          <cell r="F94">
            <v>0</v>
          </cell>
          <cell r="G94">
            <v>0</v>
          </cell>
          <cell r="H94">
            <v>0</v>
          </cell>
          <cell r="I94">
            <v>0</v>
          </cell>
          <cell r="J94">
            <v>0</v>
          </cell>
          <cell r="L94">
            <v>0</v>
          </cell>
          <cell r="M94" t="str">
            <v>--</v>
          </cell>
          <cell r="P94">
            <v>0</v>
          </cell>
          <cell r="Q94">
            <v>0</v>
          </cell>
          <cell r="R94">
            <v>0</v>
          </cell>
          <cell r="S94">
            <v>0</v>
          </cell>
          <cell r="T94">
            <v>0</v>
          </cell>
          <cell r="U94">
            <v>0</v>
          </cell>
          <cell r="V94">
            <v>0</v>
          </cell>
          <cell r="W94">
            <v>0</v>
          </cell>
          <cell r="Y94">
            <v>0</v>
          </cell>
          <cell r="Z94" t="str">
            <v>--</v>
          </cell>
          <cell r="AA94" t="str">
            <v>--</v>
          </cell>
          <cell r="AC94">
            <v>0</v>
          </cell>
          <cell r="AD94">
            <v>0</v>
          </cell>
          <cell r="AE94">
            <v>0</v>
          </cell>
          <cell r="AF94">
            <v>0</v>
          </cell>
          <cell r="AG94">
            <v>0</v>
          </cell>
          <cell r="AH94">
            <v>0</v>
          </cell>
          <cell r="AI94">
            <v>0</v>
          </cell>
          <cell r="AJ94">
            <v>0</v>
          </cell>
          <cell r="AL94">
            <v>0</v>
          </cell>
          <cell r="AM94" t="str">
            <v>--</v>
          </cell>
          <cell r="AP94">
            <v>0</v>
          </cell>
          <cell r="AQ94">
            <v>0</v>
          </cell>
          <cell r="AR94">
            <v>0</v>
          </cell>
          <cell r="AS94">
            <v>0</v>
          </cell>
          <cell r="AT94">
            <v>0</v>
          </cell>
          <cell r="AU94">
            <v>0</v>
          </cell>
          <cell r="AV94">
            <v>0</v>
          </cell>
          <cell r="AW94">
            <v>0</v>
          </cell>
          <cell r="AY94">
            <v>0</v>
          </cell>
          <cell r="AZ94" t="str">
            <v>--</v>
          </cell>
          <cell r="BB94">
            <v>0</v>
          </cell>
        </row>
        <row r="95">
          <cell r="A95">
            <v>86</v>
          </cell>
          <cell r="B95" t="str">
            <v>EASTHAMPTON</v>
          </cell>
          <cell r="C95">
            <v>93.793835972562206</v>
          </cell>
          <cell r="D95">
            <v>103</v>
          </cell>
          <cell r="E95">
            <v>104</v>
          </cell>
          <cell r="F95">
            <v>104</v>
          </cell>
          <cell r="G95">
            <v>0</v>
          </cell>
          <cell r="H95">
            <v>0</v>
          </cell>
          <cell r="I95">
            <v>0</v>
          </cell>
          <cell r="J95">
            <v>0</v>
          </cell>
          <cell r="L95">
            <v>0</v>
          </cell>
          <cell r="M95">
            <v>0</v>
          </cell>
          <cell r="P95">
            <v>1014707</v>
          </cell>
          <cell r="Q95">
            <v>1113723</v>
          </cell>
          <cell r="R95">
            <v>1142319</v>
          </cell>
          <cell r="S95">
            <v>1136779</v>
          </cell>
          <cell r="T95">
            <v>0</v>
          </cell>
          <cell r="U95">
            <v>0</v>
          </cell>
          <cell r="V95">
            <v>0</v>
          </cell>
          <cell r="W95">
            <v>0</v>
          </cell>
          <cell r="Y95">
            <v>-5540</v>
          </cell>
          <cell r="Z95">
            <v>-0.4849783641872385</v>
          </cell>
          <cell r="AA95">
            <v>-0.4849783641872385</v>
          </cell>
          <cell r="AC95">
            <v>272239.32531041151</v>
          </cell>
          <cell r="AD95">
            <v>168186.41805609365</v>
          </cell>
          <cell r="AE95">
            <v>201109.89357972794</v>
          </cell>
          <cell r="AF95">
            <v>195125.92655642336</v>
          </cell>
          <cell r="AG95">
            <v>0</v>
          </cell>
          <cell r="AH95">
            <v>0</v>
          </cell>
          <cell r="AI95">
            <v>0</v>
          </cell>
          <cell r="AJ95">
            <v>0</v>
          </cell>
          <cell r="AL95">
            <v>-5983.9670233045763</v>
          </cell>
          <cell r="AM95">
            <v>-2.9754712295804064</v>
          </cell>
          <cell r="AP95">
            <v>742467.67468958849</v>
          </cell>
          <cell r="AQ95">
            <v>945536.58194390638</v>
          </cell>
          <cell r="AR95">
            <v>941209.10642027203</v>
          </cell>
          <cell r="AS95">
            <v>941653.07344357669</v>
          </cell>
          <cell r="AT95">
            <v>0</v>
          </cell>
          <cell r="AU95">
            <v>0</v>
          </cell>
          <cell r="AV95">
            <v>0</v>
          </cell>
          <cell r="AW95">
            <v>0</v>
          </cell>
          <cell r="AY95">
            <v>443.9670233046636</v>
          </cell>
          <cell r="AZ95">
            <v>4.7169860584239665E-2</v>
          </cell>
          <cell r="BB95">
            <v>0</v>
          </cell>
        </row>
        <row r="96">
          <cell r="A96">
            <v>87</v>
          </cell>
          <cell r="B96" t="str">
            <v>EAST LONGMEADOW</v>
          </cell>
          <cell r="C96">
            <v>7.574829931972789</v>
          </cell>
          <cell r="D96">
            <v>6</v>
          </cell>
          <cell r="E96">
            <v>12</v>
          </cell>
          <cell r="F96">
            <v>12</v>
          </cell>
          <cell r="G96">
            <v>0</v>
          </cell>
          <cell r="H96">
            <v>0</v>
          </cell>
          <cell r="I96">
            <v>0</v>
          </cell>
          <cell r="J96">
            <v>0</v>
          </cell>
          <cell r="L96">
            <v>0</v>
          </cell>
          <cell r="M96">
            <v>0</v>
          </cell>
          <cell r="P96">
            <v>106616</v>
          </cell>
          <cell r="Q96">
            <v>73461</v>
          </cell>
          <cell r="R96">
            <v>160781</v>
          </cell>
          <cell r="S96">
            <v>160875</v>
          </cell>
          <cell r="T96">
            <v>0</v>
          </cell>
          <cell r="U96">
            <v>0</v>
          </cell>
          <cell r="V96">
            <v>0</v>
          </cell>
          <cell r="W96">
            <v>0</v>
          </cell>
          <cell r="Y96">
            <v>94</v>
          </cell>
          <cell r="Z96">
            <v>5.8464619575704369E-2</v>
          </cell>
          <cell r="AA96">
            <v>5.8464619575704369E-2</v>
          </cell>
          <cell r="AC96">
            <v>58155.606760827453</v>
          </cell>
          <cell r="AD96">
            <v>5358</v>
          </cell>
          <cell r="AE96">
            <v>57314.266266499631</v>
          </cell>
          <cell r="AF96">
            <v>57020.086435433972</v>
          </cell>
          <cell r="AG96">
            <v>0</v>
          </cell>
          <cell r="AH96">
            <v>0</v>
          </cell>
          <cell r="AI96">
            <v>0</v>
          </cell>
          <cell r="AJ96">
            <v>0</v>
          </cell>
          <cell r="AL96">
            <v>-294.17983106565953</v>
          </cell>
          <cell r="AM96">
            <v>-0.51327505388935046</v>
          </cell>
          <cell r="AP96">
            <v>48460.393239172547</v>
          </cell>
          <cell r="AQ96">
            <v>68103</v>
          </cell>
          <cell r="AR96">
            <v>103466.73373350037</v>
          </cell>
          <cell r="AS96">
            <v>103854.91356456603</v>
          </cell>
          <cell r="AT96">
            <v>0</v>
          </cell>
          <cell r="AU96">
            <v>0</v>
          </cell>
          <cell r="AV96">
            <v>0</v>
          </cell>
          <cell r="AW96">
            <v>0</v>
          </cell>
          <cell r="AY96">
            <v>388.17983106565953</v>
          </cell>
          <cell r="AZ96">
            <v>0.37517356261143053</v>
          </cell>
          <cell r="BB96">
            <v>0</v>
          </cell>
        </row>
        <row r="97">
          <cell r="A97">
            <v>88</v>
          </cell>
          <cell r="B97" t="str">
            <v>EASTON</v>
          </cell>
          <cell r="C97">
            <v>12</v>
          </cell>
          <cell r="D97">
            <v>14</v>
          </cell>
          <cell r="E97">
            <v>13</v>
          </cell>
          <cell r="F97">
            <v>13</v>
          </cell>
          <cell r="G97">
            <v>0</v>
          </cell>
          <cell r="H97">
            <v>0</v>
          </cell>
          <cell r="I97">
            <v>0</v>
          </cell>
          <cell r="J97">
            <v>0</v>
          </cell>
          <cell r="L97">
            <v>0</v>
          </cell>
          <cell r="M97">
            <v>0</v>
          </cell>
          <cell r="P97">
            <v>147540</v>
          </cell>
          <cell r="Q97">
            <v>174393</v>
          </cell>
          <cell r="R97">
            <v>166335</v>
          </cell>
          <cell r="S97">
            <v>166400</v>
          </cell>
          <cell r="T97">
            <v>0</v>
          </cell>
          <cell r="U97">
            <v>0</v>
          </cell>
          <cell r="V97">
            <v>0</v>
          </cell>
          <cell r="W97">
            <v>0</v>
          </cell>
          <cell r="Y97">
            <v>65</v>
          </cell>
          <cell r="Z97">
            <v>3.9077764751849209E-2</v>
          </cell>
          <cell r="AA97">
            <v>3.9077764751849209E-2</v>
          </cell>
          <cell r="AC97">
            <v>10702.005203253138</v>
          </cell>
          <cell r="AD97">
            <v>33985.500133965732</v>
          </cell>
          <cell r="AE97">
            <v>28224.002065341785</v>
          </cell>
          <cell r="AF97">
            <v>28148.09993013502</v>
          </cell>
          <cell r="AG97">
            <v>0</v>
          </cell>
          <cell r="AH97">
            <v>0</v>
          </cell>
          <cell r="AI97">
            <v>0</v>
          </cell>
          <cell r="AJ97">
            <v>0</v>
          </cell>
          <cell r="AL97">
            <v>-75.902135206764797</v>
          </cell>
          <cell r="AM97">
            <v>-0.26892761356466233</v>
          </cell>
          <cell r="AP97">
            <v>136837.99479674688</v>
          </cell>
          <cell r="AQ97">
            <v>140407.49986603425</v>
          </cell>
          <cell r="AR97">
            <v>138110.99793465823</v>
          </cell>
          <cell r="AS97">
            <v>138251.90006986499</v>
          </cell>
          <cell r="AT97">
            <v>0</v>
          </cell>
          <cell r="AU97">
            <v>0</v>
          </cell>
          <cell r="AV97">
            <v>0</v>
          </cell>
          <cell r="AW97">
            <v>0</v>
          </cell>
          <cell r="AY97">
            <v>140.9021352067648</v>
          </cell>
          <cell r="AZ97">
            <v>0.10202093773403753</v>
          </cell>
          <cell r="BB97">
            <v>0</v>
          </cell>
        </row>
        <row r="98">
          <cell r="A98">
            <v>89</v>
          </cell>
          <cell r="B98" t="str">
            <v>EDGARTOWN</v>
          </cell>
          <cell r="C98">
            <v>36.892361111111114</v>
          </cell>
          <cell r="D98">
            <v>37</v>
          </cell>
          <cell r="E98">
            <v>38</v>
          </cell>
          <cell r="F98">
            <v>38</v>
          </cell>
          <cell r="G98">
            <v>0</v>
          </cell>
          <cell r="H98">
            <v>0</v>
          </cell>
          <cell r="I98">
            <v>0</v>
          </cell>
          <cell r="J98">
            <v>0</v>
          </cell>
          <cell r="L98">
            <v>0</v>
          </cell>
          <cell r="M98">
            <v>0</v>
          </cell>
          <cell r="P98">
            <v>870217</v>
          </cell>
          <cell r="Q98">
            <v>901912</v>
          </cell>
          <cell r="R98">
            <v>926288</v>
          </cell>
          <cell r="S98">
            <v>932938</v>
          </cell>
          <cell r="T98">
            <v>0</v>
          </cell>
          <cell r="U98">
            <v>0</v>
          </cell>
          <cell r="V98">
            <v>0</v>
          </cell>
          <cell r="W98">
            <v>0</v>
          </cell>
          <cell r="Y98">
            <v>6650</v>
          </cell>
          <cell r="Z98">
            <v>0.71791926485067492</v>
          </cell>
          <cell r="AA98">
            <v>0.71791926485067492</v>
          </cell>
          <cell r="AC98">
            <v>169886.70188797626</v>
          </cell>
          <cell r="AD98">
            <v>60122.705857628884</v>
          </cell>
          <cell r="AE98">
            <v>85056.083776290703</v>
          </cell>
          <cell r="AF98">
            <v>90759.94294468165</v>
          </cell>
          <cell r="AG98">
            <v>0</v>
          </cell>
          <cell r="AH98">
            <v>0</v>
          </cell>
          <cell r="AI98">
            <v>0</v>
          </cell>
          <cell r="AJ98">
            <v>0</v>
          </cell>
          <cell r="AL98">
            <v>5703.8591683909472</v>
          </cell>
          <cell r="AM98">
            <v>6.7059978724071989</v>
          </cell>
          <cell r="AP98">
            <v>700330.29811202374</v>
          </cell>
          <cell r="AQ98">
            <v>841789.29414237116</v>
          </cell>
          <cell r="AR98">
            <v>841231.91622370924</v>
          </cell>
          <cell r="AS98">
            <v>842178.05705531838</v>
          </cell>
          <cell r="AT98">
            <v>0</v>
          </cell>
          <cell r="AU98">
            <v>0</v>
          </cell>
          <cell r="AV98">
            <v>0</v>
          </cell>
          <cell r="AW98">
            <v>0</v>
          </cell>
          <cell r="AY98">
            <v>946.14083160914015</v>
          </cell>
          <cell r="AZ98">
            <v>0.11247086723200628</v>
          </cell>
          <cell r="BB98">
            <v>0</v>
          </cell>
        </row>
        <row r="99">
          <cell r="A99">
            <v>90</v>
          </cell>
          <cell r="B99" t="str">
            <v>EGREMONT</v>
          </cell>
          <cell r="C99">
            <v>0</v>
          </cell>
          <cell r="D99">
            <v>0</v>
          </cell>
          <cell r="E99">
            <v>0</v>
          </cell>
          <cell r="F99">
            <v>0</v>
          </cell>
          <cell r="G99">
            <v>0</v>
          </cell>
          <cell r="H99">
            <v>0</v>
          </cell>
          <cell r="I99">
            <v>0</v>
          </cell>
          <cell r="J99">
            <v>0</v>
          </cell>
          <cell r="L99">
            <v>0</v>
          </cell>
          <cell r="M99" t="str">
            <v>--</v>
          </cell>
          <cell r="P99">
            <v>0</v>
          </cell>
          <cell r="Q99">
            <v>0</v>
          </cell>
          <cell r="R99">
            <v>0</v>
          </cell>
          <cell r="S99">
            <v>0</v>
          </cell>
          <cell r="T99">
            <v>0</v>
          </cell>
          <cell r="U99">
            <v>0</v>
          </cell>
          <cell r="V99">
            <v>0</v>
          </cell>
          <cell r="W99">
            <v>0</v>
          </cell>
          <cell r="Y99">
            <v>0</v>
          </cell>
          <cell r="Z99" t="str">
            <v>--</v>
          </cell>
          <cell r="AA99" t="str">
            <v>--</v>
          </cell>
          <cell r="AC99">
            <v>0</v>
          </cell>
          <cell r="AD99">
            <v>0</v>
          </cell>
          <cell r="AE99">
            <v>0</v>
          </cell>
          <cell r="AF99">
            <v>0</v>
          </cell>
          <cell r="AG99">
            <v>0</v>
          </cell>
          <cell r="AH99">
            <v>0</v>
          </cell>
          <cell r="AI99">
            <v>0</v>
          </cell>
          <cell r="AJ99">
            <v>0</v>
          </cell>
          <cell r="AL99">
            <v>0</v>
          </cell>
          <cell r="AM99" t="str">
            <v>--</v>
          </cell>
          <cell r="AP99">
            <v>0</v>
          </cell>
          <cell r="AQ99">
            <v>0</v>
          </cell>
          <cell r="AR99">
            <v>0</v>
          </cell>
          <cell r="AS99">
            <v>0</v>
          </cell>
          <cell r="AT99">
            <v>0</v>
          </cell>
          <cell r="AU99">
            <v>0</v>
          </cell>
          <cell r="AV99">
            <v>0</v>
          </cell>
          <cell r="AW99">
            <v>0</v>
          </cell>
          <cell r="AY99">
            <v>0</v>
          </cell>
          <cell r="AZ99" t="str">
            <v>--</v>
          </cell>
          <cell r="BB99">
            <v>0</v>
          </cell>
        </row>
        <row r="100">
          <cell r="A100">
            <v>91</v>
          </cell>
          <cell r="B100" t="str">
            <v>ERVING</v>
          </cell>
          <cell r="C100">
            <v>10</v>
          </cell>
          <cell r="D100">
            <v>8</v>
          </cell>
          <cell r="E100">
            <v>8</v>
          </cell>
          <cell r="F100">
            <v>8</v>
          </cell>
          <cell r="G100">
            <v>0</v>
          </cell>
          <cell r="H100">
            <v>0</v>
          </cell>
          <cell r="I100">
            <v>0</v>
          </cell>
          <cell r="J100">
            <v>0</v>
          </cell>
          <cell r="L100">
            <v>0</v>
          </cell>
          <cell r="M100">
            <v>0</v>
          </cell>
          <cell r="P100">
            <v>176457</v>
          </cell>
          <cell r="Q100">
            <v>154776</v>
          </cell>
          <cell r="R100">
            <v>177288</v>
          </cell>
          <cell r="S100">
            <v>179136</v>
          </cell>
          <cell r="T100">
            <v>0</v>
          </cell>
          <cell r="U100">
            <v>0</v>
          </cell>
          <cell r="V100">
            <v>0</v>
          </cell>
          <cell r="W100">
            <v>0</v>
          </cell>
          <cell r="Y100">
            <v>1848</v>
          </cell>
          <cell r="Z100">
            <v>1.0423717341275118</v>
          </cell>
          <cell r="AA100">
            <v>1.0423717341275118</v>
          </cell>
          <cell r="AC100">
            <v>8924</v>
          </cell>
          <cell r="AD100">
            <v>7144</v>
          </cell>
          <cell r="AE100">
            <v>9567.2918329017648</v>
          </cell>
          <cell r="AF100">
            <v>11248.627739103471</v>
          </cell>
          <cell r="AG100">
            <v>0</v>
          </cell>
          <cell r="AH100">
            <v>0</v>
          </cell>
          <cell r="AI100">
            <v>0</v>
          </cell>
          <cell r="AJ100">
            <v>0</v>
          </cell>
          <cell r="AL100">
            <v>1681.3359062017062</v>
          </cell>
          <cell r="AM100">
            <v>17.573791367162215</v>
          </cell>
          <cell r="AP100">
            <v>167533</v>
          </cell>
          <cell r="AQ100">
            <v>147632</v>
          </cell>
          <cell r="AR100">
            <v>167720.70816709823</v>
          </cell>
          <cell r="AS100">
            <v>167887.37226089652</v>
          </cell>
          <cell r="AT100">
            <v>0</v>
          </cell>
          <cell r="AU100">
            <v>0</v>
          </cell>
          <cell r="AV100">
            <v>0</v>
          </cell>
          <cell r="AW100">
            <v>0</v>
          </cell>
          <cell r="AY100">
            <v>166.66409379828838</v>
          </cell>
          <cell r="AZ100">
            <v>9.9370015557198599E-2</v>
          </cell>
          <cell r="BB100">
            <v>0</v>
          </cell>
        </row>
        <row r="101">
          <cell r="A101">
            <v>92</v>
          </cell>
          <cell r="B101" t="str">
            <v>ESSEX</v>
          </cell>
          <cell r="C101">
            <v>0</v>
          </cell>
          <cell r="D101">
            <v>0</v>
          </cell>
          <cell r="E101">
            <v>0</v>
          </cell>
          <cell r="F101">
            <v>0</v>
          </cell>
          <cell r="G101">
            <v>0</v>
          </cell>
          <cell r="H101">
            <v>0</v>
          </cell>
          <cell r="I101">
            <v>0</v>
          </cell>
          <cell r="J101">
            <v>0</v>
          </cell>
          <cell r="L101">
            <v>0</v>
          </cell>
          <cell r="M101" t="str">
            <v>--</v>
          </cell>
          <cell r="P101">
            <v>0</v>
          </cell>
          <cell r="Q101">
            <v>0</v>
          </cell>
          <cell r="R101">
            <v>0</v>
          </cell>
          <cell r="S101">
            <v>0</v>
          </cell>
          <cell r="T101">
            <v>0</v>
          </cell>
          <cell r="U101">
            <v>0</v>
          </cell>
          <cell r="V101">
            <v>0</v>
          </cell>
          <cell r="W101">
            <v>0</v>
          </cell>
          <cell r="Y101">
            <v>0</v>
          </cell>
          <cell r="Z101" t="str">
            <v>--</v>
          </cell>
          <cell r="AA101" t="str">
            <v>--</v>
          </cell>
          <cell r="AC101">
            <v>0</v>
          </cell>
          <cell r="AD101">
            <v>0</v>
          </cell>
          <cell r="AE101">
            <v>0</v>
          </cell>
          <cell r="AF101">
            <v>0</v>
          </cell>
          <cell r="AG101">
            <v>0</v>
          </cell>
          <cell r="AH101">
            <v>0</v>
          </cell>
          <cell r="AI101">
            <v>0</v>
          </cell>
          <cell r="AJ101">
            <v>0</v>
          </cell>
          <cell r="AL101">
            <v>0</v>
          </cell>
          <cell r="AM101" t="str">
            <v>--</v>
          </cell>
          <cell r="AP101">
            <v>0</v>
          </cell>
          <cell r="AQ101">
            <v>0</v>
          </cell>
          <cell r="AR101">
            <v>0</v>
          </cell>
          <cell r="AS101">
            <v>0</v>
          </cell>
          <cell r="AT101">
            <v>0</v>
          </cell>
          <cell r="AU101">
            <v>0</v>
          </cell>
          <cell r="AV101">
            <v>0</v>
          </cell>
          <cell r="AW101">
            <v>0</v>
          </cell>
          <cell r="AY101">
            <v>0</v>
          </cell>
          <cell r="AZ101" t="str">
            <v>--</v>
          </cell>
          <cell r="BB101">
            <v>0</v>
          </cell>
        </row>
        <row r="102">
          <cell r="A102">
            <v>93</v>
          </cell>
          <cell r="B102" t="str">
            <v>EVERETT</v>
          </cell>
          <cell r="C102">
            <v>564.75239105097569</v>
          </cell>
          <cell r="D102">
            <v>685</v>
          </cell>
          <cell r="E102">
            <v>705</v>
          </cell>
          <cell r="F102">
            <v>705</v>
          </cell>
          <cell r="G102">
            <v>0</v>
          </cell>
          <cell r="H102">
            <v>0</v>
          </cell>
          <cell r="I102">
            <v>0</v>
          </cell>
          <cell r="J102">
            <v>0</v>
          </cell>
          <cell r="L102">
            <v>0</v>
          </cell>
          <cell r="M102">
            <v>0</v>
          </cell>
          <cell r="P102">
            <v>6627128</v>
          </cell>
          <cell r="Q102">
            <v>8414070</v>
          </cell>
          <cell r="R102">
            <v>8740681.236112725</v>
          </cell>
          <cell r="S102">
            <v>8766572.941604387</v>
          </cell>
          <cell r="T102">
            <v>0</v>
          </cell>
          <cell r="U102">
            <v>0</v>
          </cell>
          <cell r="V102">
            <v>0</v>
          </cell>
          <cell r="W102">
            <v>0</v>
          </cell>
          <cell r="Y102">
            <v>25891.705491662025</v>
          </cell>
          <cell r="Z102">
            <v>0.29622068111452293</v>
          </cell>
          <cell r="AA102">
            <v>0.29622068111452293</v>
          </cell>
          <cell r="AC102">
            <v>798873.4680984111</v>
          </cell>
          <cell r="AD102">
            <v>2041324.9320806679</v>
          </cell>
          <cell r="AE102">
            <v>2464157.2562543647</v>
          </cell>
          <cell r="AF102">
            <v>2472989.2568456857</v>
          </cell>
          <cell r="AG102">
            <v>0</v>
          </cell>
          <cell r="AH102">
            <v>0</v>
          </cell>
          <cell r="AI102">
            <v>0</v>
          </cell>
          <cell r="AJ102">
            <v>0</v>
          </cell>
          <cell r="AL102">
            <v>8832.000591320917</v>
          </cell>
          <cell r="AM102">
            <v>0.35841870760902061</v>
          </cell>
          <cell r="AP102">
            <v>5828254.5319015887</v>
          </cell>
          <cell r="AQ102">
            <v>6372745.0679193325</v>
          </cell>
          <cell r="AR102">
            <v>6276523.9798583603</v>
          </cell>
          <cell r="AS102">
            <v>6293583.6847587014</v>
          </cell>
          <cell r="AT102">
            <v>0</v>
          </cell>
          <cell r="AU102">
            <v>0</v>
          </cell>
          <cell r="AV102">
            <v>0</v>
          </cell>
          <cell r="AW102">
            <v>0</v>
          </cell>
          <cell r="AY102">
            <v>17059.704900341108</v>
          </cell>
          <cell r="AZ102">
            <v>0.27180179594767928</v>
          </cell>
          <cell r="BB102">
            <v>0</v>
          </cell>
        </row>
        <row r="103">
          <cell r="A103">
            <v>94</v>
          </cell>
          <cell r="B103" t="str">
            <v>FAIRHAVEN</v>
          </cell>
          <cell r="C103">
            <v>2</v>
          </cell>
          <cell r="D103">
            <v>2</v>
          </cell>
          <cell r="E103">
            <v>3</v>
          </cell>
          <cell r="F103">
            <v>3</v>
          </cell>
          <cell r="G103">
            <v>0</v>
          </cell>
          <cell r="H103">
            <v>0</v>
          </cell>
          <cell r="I103">
            <v>0</v>
          </cell>
          <cell r="J103">
            <v>0</v>
          </cell>
          <cell r="L103">
            <v>0</v>
          </cell>
          <cell r="M103">
            <v>0</v>
          </cell>
          <cell r="P103">
            <v>28218</v>
          </cell>
          <cell r="Q103">
            <v>31274</v>
          </cell>
          <cell r="R103">
            <v>47132</v>
          </cell>
          <cell r="S103">
            <v>42419</v>
          </cell>
          <cell r="T103">
            <v>0</v>
          </cell>
          <cell r="U103">
            <v>0</v>
          </cell>
          <cell r="V103">
            <v>0</v>
          </cell>
          <cell r="W103">
            <v>0</v>
          </cell>
          <cell r="Y103">
            <v>-4713</v>
          </cell>
          <cell r="Z103">
            <v>-9.9995756598489365</v>
          </cell>
          <cell r="AA103">
            <v>-9.9995756598489365</v>
          </cell>
          <cell r="AC103">
            <v>1770</v>
          </cell>
          <cell r="AD103">
            <v>4391.4111145033648</v>
          </cell>
          <cell r="AE103">
            <v>19387.871871078485</v>
          </cell>
          <cell r="AF103">
            <v>14912.731099776141</v>
          </cell>
          <cell r="AG103">
            <v>0</v>
          </cell>
          <cell r="AH103">
            <v>0</v>
          </cell>
          <cell r="AI103">
            <v>0</v>
          </cell>
          <cell r="AJ103">
            <v>0</v>
          </cell>
          <cell r="AL103">
            <v>-4475.1407713023436</v>
          </cell>
          <cell r="AM103">
            <v>-23.082166011103343</v>
          </cell>
          <cell r="AP103">
            <v>26448</v>
          </cell>
          <cell r="AQ103">
            <v>26882.588885496636</v>
          </cell>
          <cell r="AR103">
            <v>27744.128128921515</v>
          </cell>
          <cell r="AS103">
            <v>27506.268900223859</v>
          </cell>
          <cell r="AT103">
            <v>0</v>
          </cell>
          <cell r="AU103">
            <v>0</v>
          </cell>
          <cell r="AV103">
            <v>0</v>
          </cell>
          <cell r="AW103">
            <v>0</v>
          </cell>
          <cell r="AY103">
            <v>-237.85922869765636</v>
          </cell>
          <cell r="AZ103">
            <v>-0.8573317841972572</v>
          </cell>
          <cell r="BB103">
            <v>0</v>
          </cell>
        </row>
        <row r="104">
          <cell r="A104">
            <v>95</v>
          </cell>
          <cell r="B104" t="str">
            <v>FALL RIVER</v>
          </cell>
          <cell r="C104">
            <v>1197.4316320761075</v>
          </cell>
          <cell r="D104">
            <v>1479</v>
          </cell>
          <cell r="E104">
            <v>1399</v>
          </cell>
          <cell r="F104">
            <v>1399</v>
          </cell>
          <cell r="G104">
            <v>0</v>
          </cell>
          <cell r="H104">
            <v>0</v>
          </cell>
          <cell r="I104">
            <v>0</v>
          </cell>
          <cell r="J104">
            <v>0</v>
          </cell>
          <cell r="L104">
            <v>0</v>
          </cell>
          <cell r="M104">
            <v>0</v>
          </cell>
          <cell r="P104">
            <v>13122796</v>
          </cell>
          <cell r="Q104">
            <v>16354711</v>
          </cell>
          <cell r="R104">
            <v>15471627</v>
          </cell>
          <cell r="S104">
            <v>15577379</v>
          </cell>
          <cell r="T104">
            <v>0</v>
          </cell>
          <cell r="U104">
            <v>0</v>
          </cell>
          <cell r="V104">
            <v>0</v>
          </cell>
          <cell r="W104">
            <v>0</v>
          </cell>
          <cell r="Y104">
            <v>105752</v>
          </cell>
          <cell r="Z104">
            <v>0.68352216609151029</v>
          </cell>
          <cell r="AA104">
            <v>0.68352216609151029</v>
          </cell>
          <cell r="AC104">
            <v>3286317.2470686361</v>
          </cell>
          <cell r="AD104">
            <v>3861856.7396060475</v>
          </cell>
          <cell r="AE104">
            <v>3247829.5303533208</v>
          </cell>
          <cell r="AF104">
            <v>3328850.0107679921</v>
          </cell>
          <cell r="AG104">
            <v>0</v>
          </cell>
          <cell r="AH104">
            <v>0</v>
          </cell>
          <cell r="AI104">
            <v>0</v>
          </cell>
          <cell r="AJ104">
            <v>0</v>
          </cell>
          <cell r="AL104">
            <v>81020.480414671358</v>
          </cell>
          <cell r="AM104">
            <v>2.4946038471993726</v>
          </cell>
          <cell r="AP104">
            <v>9836478.7529313639</v>
          </cell>
          <cell r="AQ104">
            <v>12492854.260393953</v>
          </cell>
          <cell r="AR104">
            <v>12223797.469646679</v>
          </cell>
          <cell r="AS104">
            <v>12248528.989232007</v>
          </cell>
          <cell r="AT104">
            <v>0</v>
          </cell>
          <cell r="AU104">
            <v>0</v>
          </cell>
          <cell r="AV104">
            <v>0</v>
          </cell>
          <cell r="AW104">
            <v>0</v>
          </cell>
          <cell r="AY104">
            <v>24731.519585328177</v>
          </cell>
          <cell r="AZ104">
            <v>0.20232272046996069</v>
          </cell>
          <cell r="BB104">
            <v>0</v>
          </cell>
        </row>
        <row r="105">
          <cell r="A105">
            <v>96</v>
          </cell>
          <cell r="B105" t="str">
            <v>FALMOUTH</v>
          </cell>
          <cell r="C105">
            <v>66.282312925170061</v>
          </cell>
          <cell r="D105">
            <v>61</v>
          </cell>
          <cell r="E105">
            <v>69</v>
          </cell>
          <cell r="F105">
            <v>69</v>
          </cell>
          <cell r="G105">
            <v>0</v>
          </cell>
          <cell r="H105">
            <v>0</v>
          </cell>
          <cell r="I105">
            <v>0</v>
          </cell>
          <cell r="J105">
            <v>0</v>
          </cell>
          <cell r="L105">
            <v>0</v>
          </cell>
          <cell r="M105">
            <v>0</v>
          </cell>
          <cell r="P105">
            <v>923768</v>
          </cell>
          <cell r="Q105">
            <v>934562</v>
          </cell>
          <cell r="R105">
            <v>1120128</v>
          </cell>
          <cell r="S105">
            <v>1120611</v>
          </cell>
          <cell r="T105">
            <v>0</v>
          </cell>
          <cell r="U105">
            <v>0</v>
          </cell>
          <cell r="V105">
            <v>0</v>
          </cell>
          <cell r="W105">
            <v>0</v>
          </cell>
          <cell r="Y105">
            <v>483</v>
          </cell>
          <cell r="Z105">
            <v>4.3120071991764597E-2</v>
          </cell>
          <cell r="AA105">
            <v>4.3120071991764597E-2</v>
          </cell>
          <cell r="AC105">
            <v>57048</v>
          </cell>
          <cell r="AD105">
            <v>65930.809601906411</v>
          </cell>
          <cell r="AE105">
            <v>239601.78033931585</v>
          </cell>
          <cell r="AF105">
            <v>238590.28820332693</v>
          </cell>
          <cell r="AG105">
            <v>0</v>
          </cell>
          <cell r="AH105">
            <v>0</v>
          </cell>
          <cell r="AI105">
            <v>0</v>
          </cell>
          <cell r="AJ105">
            <v>0</v>
          </cell>
          <cell r="AL105">
            <v>-1011.4921359889267</v>
          </cell>
          <cell r="AM105">
            <v>-0.4221555176077918</v>
          </cell>
          <cell r="AP105">
            <v>866720</v>
          </cell>
          <cell r="AQ105">
            <v>868631.19039809355</v>
          </cell>
          <cell r="AR105">
            <v>880526.21966068412</v>
          </cell>
          <cell r="AS105">
            <v>882020.71179667301</v>
          </cell>
          <cell r="AT105">
            <v>0</v>
          </cell>
          <cell r="AU105">
            <v>0</v>
          </cell>
          <cell r="AV105">
            <v>0</v>
          </cell>
          <cell r="AW105">
            <v>0</v>
          </cell>
          <cell r="AY105">
            <v>1494.4921359888976</v>
          </cell>
          <cell r="AZ105">
            <v>0.16972715889878032</v>
          </cell>
          <cell r="BB105">
            <v>0</v>
          </cell>
        </row>
        <row r="106">
          <cell r="A106">
            <v>97</v>
          </cell>
          <cell r="B106" t="str">
            <v>FITCHBURG</v>
          </cell>
          <cell r="C106">
            <v>171.97594501718214</v>
          </cell>
          <cell r="D106">
            <v>194</v>
          </cell>
          <cell r="E106">
            <v>187</v>
          </cell>
          <cell r="F106">
            <v>187</v>
          </cell>
          <cell r="G106">
            <v>0</v>
          </cell>
          <cell r="H106">
            <v>0</v>
          </cell>
          <cell r="I106">
            <v>0</v>
          </cell>
          <cell r="J106">
            <v>0</v>
          </cell>
          <cell r="L106">
            <v>0</v>
          </cell>
          <cell r="M106">
            <v>0</v>
          </cell>
          <cell r="P106">
            <v>1961413</v>
          </cell>
          <cell r="Q106">
            <v>2319376</v>
          </cell>
          <cell r="R106">
            <v>2227437</v>
          </cell>
          <cell r="S106">
            <v>2230422</v>
          </cell>
          <cell r="T106">
            <v>0</v>
          </cell>
          <cell r="U106">
            <v>0</v>
          </cell>
          <cell r="V106">
            <v>0</v>
          </cell>
          <cell r="W106">
            <v>0</v>
          </cell>
          <cell r="Y106">
            <v>2985</v>
          </cell>
          <cell r="Z106">
            <v>0.13401052420338733</v>
          </cell>
          <cell r="AA106">
            <v>0.13401052420338733</v>
          </cell>
          <cell r="AC106">
            <v>145007</v>
          </cell>
          <cell r="AD106">
            <v>455833.11709308071</v>
          </cell>
          <cell r="AE106">
            <v>393486.43308190175</v>
          </cell>
          <cell r="AF106">
            <v>394383.8244304221</v>
          </cell>
          <cell r="AG106">
            <v>0</v>
          </cell>
          <cell r="AH106">
            <v>0</v>
          </cell>
          <cell r="AI106">
            <v>0</v>
          </cell>
          <cell r="AJ106">
            <v>0</v>
          </cell>
          <cell r="AL106">
            <v>897.39134852035204</v>
          </cell>
          <cell r="AM106">
            <v>0.22806157292176721</v>
          </cell>
          <cell r="AP106">
            <v>1816406</v>
          </cell>
          <cell r="AQ106">
            <v>1863542.8829069193</v>
          </cell>
          <cell r="AR106">
            <v>1833950.5669180984</v>
          </cell>
          <cell r="AS106">
            <v>1836038.1755695778</v>
          </cell>
          <cell r="AT106">
            <v>0</v>
          </cell>
          <cell r="AU106">
            <v>0</v>
          </cell>
          <cell r="AV106">
            <v>0</v>
          </cell>
          <cell r="AW106">
            <v>0</v>
          </cell>
          <cell r="AY106">
            <v>2087.6086514794733</v>
          </cell>
          <cell r="AZ106">
            <v>0.11383123891870461</v>
          </cell>
          <cell r="BB106">
            <v>0</v>
          </cell>
        </row>
        <row r="107">
          <cell r="A107">
            <v>98</v>
          </cell>
          <cell r="B107" t="str">
            <v>FLORIDA</v>
          </cell>
          <cell r="C107">
            <v>3.8221476510067114</v>
          </cell>
          <cell r="D107">
            <v>4</v>
          </cell>
          <cell r="E107">
            <v>5</v>
          </cell>
          <cell r="F107">
            <v>5</v>
          </cell>
          <cell r="G107">
            <v>0</v>
          </cell>
          <cell r="H107">
            <v>0</v>
          </cell>
          <cell r="I107">
            <v>0</v>
          </cell>
          <cell r="J107">
            <v>0</v>
          </cell>
          <cell r="L107">
            <v>0</v>
          </cell>
          <cell r="M107">
            <v>0</v>
          </cell>
          <cell r="P107">
            <v>71153</v>
          </cell>
          <cell r="Q107">
            <v>65888</v>
          </cell>
          <cell r="R107">
            <v>82945</v>
          </cell>
          <cell r="S107">
            <v>82915</v>
          </cell>
          <cell r="T107">
            <v>0</v>
          </cell>
          <cell r="U107">
            <v>0</v>
          </cell>
          <cell r="V107">
            <v>0</v>
          </cell>
          <cell r="W107">
            <v>0</v>
          </cell>
          <cell r="Y107">
            <v>-30</v>
          </cell>
          <cell r="Z107">
            <v>-3.6168545421666476E-2</v>
          </cell>
          <cell r="AA107">
            <v>-3.6168545421666476E-2</v>
          </cell>
          <cell r="AC107">
            <v>50163.174626303538</v>
          </cell>
          <cell r="AD107">
            <v>3572</v>
          </cell>
          <cell r="AE107">
            <v>14432.887508757165</v>
          </cell>
          <cell r="AF107">
            <v>14323.838996590754</v>
          </cell>
          <cell r="AG107">
            <v>0</v>
          </cell>
          <cell r="AH107">
            <v>0</v>
          </cell>
          <cell r="AI107">
            <v>0</v>
          </cell>
          <cell r="AJ107">
            <v>0</v>
          </cell>
          <cell r="AL107">
            <v>-109.04851216641146</v>
          </cell>
          <cell r="AM107">
            <v>-0.7555557548705738</v>
          </cell>
          <cell r="AP107">
            <v>20989.825373696462</v>
          </cell>
          <cell r="AQ107">
            <v>62316</v>
          </cell>
          <cell r="AR107">
            <v>68512.112491242835</v>
          </cell>
          <cell r="AS107">
            <v>68591.161003409245</v>
          </cell>
          <cell r="AT107">
            <v>0</v>
          </cell>
          <cell r="AU107">
            <v>0</v>
          </cell>
          <cell r="AV107">
            <v>0</v>
          </cell>
          <cell r="AW107">
            <v>0</v>
          </cell>
          <cell r="AY107">
            <v>79.048512166409637</v>
          </cell>
          <cell r="AZ107">
            <v>0.1153788859984628</v>
          </cell>
          <cell r="BB107">
            <v>0</v>
          </cell>
        </row>
        <row r="108">
          <cell r="A108">
            <v>99</v>
          </cell>
          <cell r="B108" t="str">
            <v>FOXBOROUGH</v>
          </cell>
          <cell r="C108">
            <v>109.49310344827586</v>
          </cell>
          <cell r="D108">
            <v>112</v>
          </cell>
          <cell r="E108">
            <v>106</v>
          </cell>
          <cell r="F108">
            <v>106</v>
          </cell>
          <cell r="G108">
            <v>0</v>
          </cell>
          <cell r="H108">
            <v>0</v>
          </cell>
          <cell r="I108">
            <v>0</v>
          </cell>
          <cell r="J108">
            <v>0</v>
          </cell>
          <cell r="L108">
            <v>0</v>
          </cell>
          <cell r="M108">
            <v>0</v>
          </cell>
          <cell r="P108">
            <v>1631886</v>
          </cell>
          <cell r="Q108">
            <v>1679440</v>
          </cell>
          <cell r="R108">
            <v>1670136</v>
          </cell>
          <cell r="S108">
            <v>1669924</v>
          </cell>
          <cell r="T108">
            <v>0</v>
          </cell>
          <cell r="U108">
            <v>0</v>
          </cell>
          <cell r="V108">
            <v>0</v>
          </cell>
          <cell r="W108">
            <v>0</v>
          </cell>
          <cell r="Y108">
            <v>-212</v>
          </cell>
          <cell r="Z108">
            <v>-1.2693577050015836E-2</v>
          </cell>
          <cell r="AA108">
            <v>-1.2693577050015836E-2</v>
          </cell>
          <cell r="AC108">
            <v>309363.76935345214</v>
          </cell>
          <cell r="AD108">
            <v>138852.90942556577</v>
          </cell>
          <cell r="AE108">
            <v>133052.92908284685</v>
          </cell>
          <cell r="AF108">
            <v>132544.10985832731</v>
          </cell>
          <cell r="AG108">
            <v>0</v>
          </cell>
          <cell r="AH108">
            <v>0</v>
          </cell>
          <cell r="AI108">
            <v>0</v>
          </cell>
          <cell r="AJ108">
            <v>0</v>
          </cell>
          <cell r="AL108">
            <v>-508.81922451953869</v>
          </cell>
          <cell r="AM108">
            <v>-0.38241865701634792</v>
          </cell>
          <cell r="AP108">
            <v>1322522.2306465479</v>
          </cell>
          <cell r="AQ108">
            <v>1540587.0905744343</v>
          </cell>
          <cell r="AR108">
            <v>1537083.0709171533</v>
          </cell>
          <cell r="AS108">
            <v>1537379.8901416727</v>
          </cell>
          <cell r="AT108">
            <v>0</v>
          </cell>
          <cell r="AU108">
            <v>0</v>
          </cell>
          <cell r="AV108">
            <v>0</v>
          </cell>
          <cell r="AW108">
            <v>0</v>
          </cell>
          <cell r="AY108">
            <v>296.81922451942228</v>
          </cell>
          <cell r="AZ108">
            <v>1.9310551923679142E-2</v>
          </cell>
          <cell r="BB108">
            <v>0</v>
          </cell>
        </row>
        <row r="109">
          <cell r="A109">
            <v>100</v>
          </cell>
          <cell r="B109" t="str">
            <v>FRAMINGHAM</v>
          </cell>
          <cell r="C109">
            <v>328.61096156819838</v>
          </cell>
          <cell r="D109">
            <v>337</v>
          </cell>
          <cell r="E109">
            <v>348</v>
          </cell>
          <cell r="F109">
            <v>348</v>
          </cell>
          <cell r="G109">
            <v>0</v>
          </cell>
          <cell r="H109">
            <v>0</v>
          </cell>
          <cell r="I109">
            <v>0</v>
          </cell>
          <cell r="J109">
            <v>0</v>
          </cell>
          <cell r="L109">
            <v>0</v>
          </cell>
          <cell r="M109">
            <v>0</v>
          </cell>
          <cell r="P109">
            <v>4581721</v>
          </cell>
          <cell r="Q109">
            <v>4855931</v>
          </cell>
          <cell r="R109">
            <v>5216602</v>
          </cell>
          <cell r="S109">
            <v>5216952</v>
          </cell>
          <cell r="T109">
            <v>0</v>
          </cell>
          <cell r="U109">
            <v>0</v>
          </cell>
          <cell r="V109">
            <v>0</v>
          </cell>
          <cell r="W109">
            <v>0</v>
          </cell>
          <cell r="Y109">
            <v>350</v>
          </cell>
          <cell r="Z109">
            <v>6.7093483459235159E-3</v>
          </cell>
          <cell r="AA109">
            <v>6.7093483459235159E-3</v>
          </cell>
          <cell r="AC109">
            <v>494100.29513372248</v>
          </cell>
          <cell r="AD109">
            <v>519144.18083965679</v>
          </cell>
          <cell r="AE109">
            <v>872685.56018640671</v>
          </cell>
          <cell r="AF109">
            <v>868417.12291845807</v>
          </cell>
          <cell r="AG109">
            <v>0</v>
          </cell>
          <cell r="AH109">
            <v>0</v>
          </cell>
          <cell r="AI109">
            <v>0</v>
          </cell>
          <cell r="AJ109">
            <v>0</v>
          </cell>
          <cell r="AL109">
            <v>-4268.4372679486405</v>
          </cell>
          <cell r="AM109">
            <v>-0.48911514784739651</v>
          </cell>
          <cell r="AP109">
            <v>4087620.7048662775</v>
          </cell>
          <cell r="AQ109">
            <v>4336786.8191603431</v>
          </cell>
          <cell r="AR109">
            <v>4343916.4398135934</v>
          </cell>
          <cell r="AS109">
            <v>4348534.8770815423</v>
          </cell>
          <cell r="AT109">
            <v>0</v>
          </cell>
          <cell r="AU109">
            <v>0</v>
          </cell>
          <cell r="AV109">
            <v>0</v>
          </cell>
          <cell r="AW109">
            <v>0</v>
          </cell>
          <cell r="AY109">
            <v>4618.4372679488733</v>
          </cell>
          <cell r="AZ109">
            <v>0.10631966180609798</v>
          </cell>
          <cell r="BB109">
            <v>0</v>
          </cell>
        </row>
        <row r="110">
          <cell r="A110">
            <v>101</v>
          </cell>
          <cell r="B110" t="str">
            <v>FRANKLIN</v>
          </cell>
          <cell r="C110">
            <v>393.4</v>
          </cell>
          <cell r="D110">
            <v>384</v>
          </cell>
          <cell r="E110">
            <v>358</v>
          </cell>
          <cell r="F110">
            <v>358</v>
          </cell>
          <cell r="G110">
            <v>0</v>
          </cell>
          <cell r="H110">
            <v>0</v>
          </cell>
          <cell r="I110">
            <v>0</v>
          </cell>
          <cell r="J110">
            <v>0</v>
          </cell>
          <cell r="L110">
            <v>0</v>
          </cell>
          <cell r="M110">
            <v>0</v>
          </cell>
          <cell r="P110">
            <v>4204277</v>
          </cell>
          <cell r="Q110">
            <v>4165155</v>
          </cell>
          <cell r="R110">
            <v>4015669</v>
          </cell>
          <cell r="S110">
            <v>4009224</v>
          </cell>
          <cell r="T110">
            <v>0</v>
          </cell>
          <cell r="U110">
            <v>0</v>
          </cell>
          <cell r="V110">
            <v>0</v>
          </cell>
          <cell r="W110">
            <v>0</v>
          </cell>
          <cell r="Y110">
            <v>-6445</v>
          </cell>
          <cell r="Z110">
            <v>-0.16049629588494874</v>
          </cell>
          <cell r="AA110">
            <v>-0.16049629588494874</v>
          </cell>
          <cell r="AC110">
            <v>351034.94074228517</v>
          </cell>
          <cell r="AD110">
            <v>342912</v>
          </cell>
          <cell r="AE110">
            <v>319694</v>
          </cell>
          <cell r="AF110">
            <v>319694</v>
          </cell>
          <cell r="AG110">
            <v>0</v>
          </cell>
          <cell r="AH110">
            <v>0</v>
          </cell>
          <cell r="AI110">
            <v>0</v>
          </cell>
          <cell r="AJ110">
            <v>0</v>
          </cell>
          <cell r="AL110">
            <v>0</v>
          </cell>
          <cell r="AM110">
            <v>0</v>
          </cell>
          <cell r="AP110">
            <v>3853242.059257715</v>
          </cell>
          <cell r="AQ110">
            <v>3822243</v>
          </cell>
          <cell r="AR110">
            <v>3695975</v>
          </cell>
          <cell r="AS110">
            <v>3689530</v>
          </cell>
          <cell r="AT110">
            <v>0</v>
          </cell>
          <cell r="AU110">
            <v>0</v>
          </cell>
          <cell r="AV110">
            <v>0</v>
          </cell>
          <cell r="AW110">
            <v>0</v>
          </cell>
          <cell r="AY110">
            <v>-6445</v>
          </cell>
          <cell r="AZ110">
            <v>-0.1743788851385597</v>
          </cell>
          <cell r="BB110">
            <v>0</v>
          </cell>
        </row>
        <row r="111">
          <cell r="A111">
            <v>102</v>
          </cell>
          <cell r="B111" t="str">
            <v>FREETOWN</v>
          </cell>
          <cell r="C111">
            <v>0</v>
          </cell>
          <cell r="D111">
            <v>0</v>
          </cell>
          <cell r="E111">
            <v>0</v>
          </cell>
          <cell r="F111">
            <v>0</v>
          </cell>
          <cell r="G111">
            <v>0</v>
          </cell>
          <cell r="H111">
            <v>0</v>
          </cell>
          <cell r="I111">
            <v>0</v>
          </cell>
          <cell r="J111">
            <v>0</v>
          </cell>
          <cell r="L111">
            <v>0</v>
          </cell>
          <cell r="M111" t="str">
            <v>--</v>
          </cell>
          <cell r="P111">
            <v>0</v>
          </cell>
          <cell r="Q111">
            <v>0</v>
          </cell>
          <cell r="R111">
            <v>0</v>
          </cell>
          <cell r="S111">
            <v>0</v>
          </cell>
          <cell r="T111">
            <v>0</v>
          </cell>
          <cell r="U111">
            <v>0</v>
          </cell>
          <cell r="V111">
            <v>0</v>
          </cell>
          <cell r="W111">
            <v>0</v>
          </cell>
          <cell r="Y111">
            <v>0</v>
          </cell>
          <cell r="Z111" t="str">
            <v>--</v>
          </cell>
          <cell r="AA111" t="str">
            <v>--</v>
          </cell>
          <cell r="AC111">
            <v>0</v>
          </cell>
          <cell r="AD111">
            <v>0</v>
          </cell>
          <cell r="AE111">
            <v>0</v>
          </cell>
          <cell r="AF111">
            <v>0</v>
          </cell>
          <cell r="AG111">
            <v>0</v>
          </cell>
          <cell r="AH111">
            <v>0</v>
          </cell>
          <cell r="AI111">
            <v>0</v>
          </cell>
          <cell r="AJ111">
            <v>0</v>
          </cell>
          <cell r="AL111">
            <v>0</v>
          </cell>
          <cell r="AM111" t="str">
            <v>--</v>
          </cell>
          <cell r="AP111">
            <v>0</v>
          </cell>
          <cell r="AQ111">
            <v>0</v>
          </cell>
          <cell r="AR111">
            <v>0</v>
          </cell>
          <cell r="AS111">
            <v>0</v>
          </cell>
          <cell r="AT111">
            <v>0</v>
          </cell>
          <cell r="AU111">
            <v>0</v>
          </cell>
          <cell r="AV111">
            <v>0</v>
          </cell>
          <cell r="AW111">
            <v>0</v>
          </cell>
          <cell r="AY111">
            <v>0</v>
          </cell>
          <cell r="AZ111" t="str">
            <v>--</v>
          </cell>
          <cell r="BB111">
            <v>0</v>
          </cell>
        </row>
        <row r="112">
          <cell r="A112">
            <v>103</v>
          </cell>
          <cell r="B112" t="str">
            <v>GARDNER</v>
          </cell>
          <cell r="C112">
            <v>11.491408934707904</v>
          </cell>
          <cell r="D112">
            <v>15</v>
          </cell>
          <cell r="E112">
            <v>17</v>
          </cell>
          <cell r="F112">
            <v>17</v>
          </cell>
          <cell r="G112">
            <v>0</v>
          </cell>
          <cell r="H112">
            <v>0</v>
          </cell>
          <cell r="I112">
            <v>0</v>
          </cell>
          <cell r="J112">
            <v>0</v>
          </cell>
          <cell r="L112">
            <v>0</v>
          </cell>
          <cell r="M112">
            <v>0</v>
          </cell>
          <cell r="P112">
            <v>130085</v>
          </cell>
          <cell r="Q112">
            <v>161430</v>
          </cell>
          <cell r="R112">
            <v>182410</v>
          </cell>
          <cell r="S112">
            <v>183515</v>
          </cell>
          <cell r="T112">
            <v>0</v>
          </cell>
          <cell r="U112">
            <v>0</v>
          </cell>
          <cell r="V112">
            <v>0</v>
          </cell>
          <cell r="W112">
            <v>0</v>
          </cell>
          <cell r="Y112">
            <v>1105</v>
          </cell>
          <cell r="Z112">
            <v>0.60577819198508465</v>
          </cell>
          <cell r="AA112">
            <v>0.60577819198508465</v>
          </cell>
          <cell r="AC112">
            <v>10242.421076674258</v>
          </cell>
          <cell r="AD112">
            <v>37573.900777095041</v>
          </cell>
          <cell r="AE112">
            <v>59178.921344519753</v>
          </cell>
          <cell r="AF112">
            <v>59836.661864016249</v>
          </cell>
          <cell r="AG112">
            <v>0</v>
          </cell>
          <cell r="AH112">
            <v>0</v>
          </cell>
          <cell r="AI112">
            <v>0</v>
          </cell>
          <cell r="AJ112">
            <v>0</v>
          </cell>
          <cell r="AL112">
            <v>657.74051949649584</v>
          </cell>
          <cell r="AM112">
            <v>1.1114439137329901</v>
          </cell>
          <cell r="AP112">
            <v>119842.57892332574</v>
          </cell>
          <cell r="AQ112">
            <v>123856.09922290496</v>
          </cell>
          <cell r="AR112">
            <v>123231.07865548025</v>
          </cell>
          <cell r="AS112">
            <v>123678.33813598375</v>
          </cell>
          <cell r="AT112">
            <v>0</v>
          </cell>
          <cell r="AU112">
            <v>0</v>
          </cell>
          <cell r="AV112">
            <v>0</v>
          </cell>
          <cell r="AW112">
            <v>0</v>
          </cell>
          <cell r="AY112">
            <v>447.25948050350416</v>
          </cell>
          <cell r="AZ112">
            <v>0.3629437357713261</v>
          </cell>
          <cell r="BB112">
            <v>0</v>
          </cell>
        </row>
        <row r="113">
          <cell r="A113">
            <v>104</v>
          </cell>
          <cell r="B113" t="str">
            <v>AQUINNAH</v>
          </cell>
          <cell r="C113">
            <v>0</v>
          </cell>
          <cell r="D113">
            <v>0</v>
          </cell>
          <cell r="E113">
            <v>0</v>
          </cell>
          <cell r="F113">
            <v>0</v>
          </cell>
          <cell r="G113">
            <v>0</v>
          </cell>
          <cell r="H113">
            <v>0</v>
          </cell>
          <cell r="I113">
            <v>0</v>
          </cell>
          <cell r="J113">
            <v>0</v>
          </cell>
          <cell r="L113">
            <v>0</v>
          </cell>
          <cell r="M113" t="str">
            <v>--</v>
          </cell>
          <cell r="P113">
            <v>0</v>
          </cell>
          <cell r="Q113">
            <v>0</v>
          </cell>
          <cell r="R113">
            <v>0</v>
          </cell>
          <cell r="S113">
            <v>0</v>
          </cell>
          <cell r="T113">
            <v>0</v>
          </cell>
          <cell r="U113">
            <v>0</v>
          </cell>
          <cell r="V113">
            <v>0</v>
          </cell>
          <cell r="W113">
            <v>0</v>
          </cell>
          <cell r="Y113">
            <v>0</v>
          </cell>
          <cell r="Z113" t="str">
            <v>--</v>
          </cell>
          <cell r="AA113" t="str">
            <v>--</v>
          </cell>
          <cell r="AC113">
            <v>0</v>
          </cell>
          <cell r="AD113">
            <v>0</v>
          </cell>
          <cell r="AE113">
            <v>0</v>
          </cell>
          <cell r="AF113">
            <v>0</v>
          </cell>
          <cell r="AG113">
            <v>0</v>
          </cell>
          <cell r="AH113">
            <v>0</v>
          </cell>
          <cell r="AI113">
            <v>0</v>
          </cell>
          <cell r="AJ113">
            <v>0</v>
          </cell>
          <cell r="AL113">
            <v>0</v>
          </cell>
          <cell r="AM113" t="str">
            <v>--</v>
          </cell>
          <cell r="AP113">
            <v>0</v>
          </cell>
          <cell r="AQ113">
            <v>0</v>
          </cell>
          <cell r="AR113">
            <v>0</v>
          </cell>
          <cell r="AS113">
            <v>0</v>
          </cell>
          <cell r="AT113">
            <v>0</v>
          </cell>
          <cell r="AU113">
            <v>0</v>
          </cell>
          <cell r="AV113">
            <v>0</v>
          </cell>
          <cell r="AW113">
            <v>0</v>
          </cell>
          <cell r="AY113">
            <v>0</v>
          </cell>
          <cell r="AZ113" t="str">
            <v>--</v>
          </cell>
          <cell r="BB113">
            <v>0</v>
          </cell>
        </row>
        <row r="114">
          <cell r="A114">
            <v>105</v>
          </cell>
          <cell r="B114" t="str">
            <v>GEORGETOWN</v>
          </cell>
          <cell r="C114">
            <v>2</v>
          </cell>
          <cell r="D114">
            <v>2</v>
          </cell>
          <cell r="E114">
            <v>2</v>
          </cell>
          <cell r="F114">
            <v>2</v>
          </cell>
          <cell r="G114">
            <v>0</v>
          </cell>
          <cell r="H114">
            <v>0</v>
          </cell>
          <cell r="I114">
            <v>0</v>
          </cell>
          <cell r="J114">
            <v>0</v>
          </cell>
          <cell r="L114">
            <v>0</v>
          </cell>
          <cell r="M114">
            <v>0</v>
          </cell>
          <cell r="P114">
            <v>25348</v>
          </cell>
          <cell r="Q114">
            <v>22956</v>
          </cell>
          <cell r="R114">
            <v>23728</v>
          </cell>
          <cell r="S114">
            <v>23734</v>
          </cell>
          <cell r="T114">
            <v>0</v>
          </cell>
          <cell r="U114">
            <v>0</v>
          </cell>
          <cell r="V114">
            <v>0</v>
          </cell>
          <cell r="W114">
            <v>0</v>
          </cell>
          <cell r="Y114">
            <v>6</v>
          </cell>
          <cell r="Z114">
            <v>2.5286581254224672E-2</v>
          </cell>
          <cell r="AA114">
            <v>2.5286581254224672E-2</v>
          </cell>
          <cell r="AC114">
            <v>14333.208891373366</v>
          </cell>
          <cell r="AD114">
            <v>1786</v>
          </cell>
          <cell r="AE114">
            <v>1786</v>
          </cell>
          <cell r="AF114">
            <v>1786</v>
          </cell>
          <cell r="AG114">
            <v>0</v>
          </cell>
          <cell r="AH114">
            <v>0</v>
          </cell>
          <cell r="AI114">
            <v>0</v>
          </cell>
          <cell r="AJ114">
            <v>0</v>
          </cell>
          <cell r="AL114">
            <v>0</v>
          </cell>
          <cell r="AM114">
            <v>0</v>
          </cell>
          <cell r="AP114">
            <v>11014.791108626634</v>
          </cell>
          <cell r="AQ114">
            <v>21170</v>
          </cell>
          <cell r="AR114">
            <v>21942</v>
          </cell>
          <cell r="AS114">
            <v>21948</v>
          </cell>
          <cell r="AT114">
            <v>0</v>
          </cell>
          <cell r="AU114">
            <v>0</v>
          </cell>
          <cell r="AV114">
            <v>0</v>
          </cell>
          <cell r="AW114">
            <v>0</v>
          </cell>
          <cell r="AY114">
            <v>6</v>
          </cell>
          <cell r="AZ114">
            <v>2.7344818156960216E-2</v>
          </cell>
          <cell r="BB114">
            <v>0</v>
          </cell>
        </row>
        <row r="115">
          <cell r="A115">
            <v>106</v>
          </cell>
          <cell r="B115" t="str">
            <v>GILL</v>
          </cell>
          <cell r="C115">
            <v>0</v>
          </cell>
          <cell r="D115">
            <v>0</v>
          </cell>
          <cell r="E115">
            <v>0</v>
          </cell>
          <cell r="F115">
            <v>0</v>
          </cell>
          <cell r="G115">
            <v>0</v>
          </cell>
          <cell r="H115">
            <v>0</v>
          </cell>
          <cell r="I115">
            <v>0</v>
          </cell>
          <cell r="J115">
            <v>0</v>
          </cell>
          <cell r="L115">
            <v>0</v>
          </cell>
          <cell r="M115" t="str">
            <v>--</v>
          </cell>
          <cell r="P115">
            <v>0</v>
          </cell>
          <cell r="Q115">
            <v>0</v>
          </cell>
          <cell r="R115">
            <v>0</v>
          </cell>
          <cell r="S115">
            <v>0</v>
          </cell>
          <cell r="T115">
            <v>0</v>
          </cell>
          <cell r="U115">
            <v>0</v>
          </cell>
          <cell r="V115">
            <v>0</v>
          </cell>
          <cell r="W115">
            <v>0</v>
          </cell>
          <cell r="Y115">
            <v>0</v>
          </cell>
          <cell r="Z115" t="str">
            <v>--</v>
          </cell>
          <cell r="AA115" t="str">
            <v>--</v>
          </cell>
          <cell r="AC115">
            <v>0</v>
          </cell>
          <cell r="AD115">
            <v>0</v>
          </cell>
          <cell r="AE115">
            <v>0</v>
          </cell>
          <cell r="AF115">
            <v>0</v>
          </cell>
          <cell r="AG115">
            <v>0</v>
          </cell>
          <cell r="AH115">
            <v>0</v>
          </cell>
          <cell r="AI115">
            <v>0</v>
          </cell>
          <cell r="AJ115">
            <v>0</v>
          </cell>
          <cell r="AL115">
            <v>0</v>
          </cell>
          <cell r="AM115" t="str">
            <v>--</v>
          </cell>
          <cell r="AP115">
            <v>0</v>
          </cell>
          <cell r="AQ115">
            <v>0</v>
          </cell>
          <cell r="AR115">
            <v>0</v>
          </cell>
          <cell r="AS115">
            <v>0</v>
          </cell>
          <cell r="AT115">
            <v>0</v>
          </cell>
          <cell r="AU115">
            <v>0</v>
          </cell>
          <cell r="AV115">
            <v>0</v>
          </cell>
          <cell r="AW115">
            <v>0</v>
          </cell>
          <cell r="AY115">
            <v>0</v>
          </cell>
          <cell r="AZ115" t="str">
            <v>--</v>
          </cell>
          <cell r="BB115">
            <v>0</v>
          </cell>
        </row>
        <row r="116">
          <cell r="A116">
            <v>107</v>
          </cell>
          <cell r="B116" t="str">
            <v>GLOUCESTER</v>
          </cell>
          <cell r="C116">
            <v>1</v>
          </cell>
          <cell r="D116">
            <v>0</v>
          </cell>
          <cell r="E116">
            <v>0</v>
          </cell>
          <cell r="F116">
            <v>0</v>
          </cell>
          <cell r="G116">
            <v>0</v>
          </cell>
          <cell r="H116">
            <v>0</v>
          </cell>
          <cell r="I116">
            <v>0</v>
          </cell>
          <cell r="J116">
            <v>0</v>
          </cell>
          <cell r="L116">
            <v>0</v>
          </cell>
          <cell r="M116" t="str">
            <v>--</v>
          </cell>
          <cell r="P116">
            <v>15316</v>
          </cell>
          <cell r="Q116">
            <v>0</v>
          </cell>
          <cell r="R116">
            <v>0</v>
          </cell>
          <cell r="S116">
            <v>0</v>
          </cell>
          <cell r="T116">
            <v>0</v>
          </cell>
          <cell r="U116">
            <v>0</v>
          </cell>
          <cell r="V116">
            <v>0</v>
          </cell>
          <cell r="W116">
            <v>0</v>
          </cell>
          <cell r="Y116">
            <v>0</v>
          </cell>
          <cell r="Z116" t="str">
            <v>--</v>
          </cell>
          <cell r="AA116" t="str">
            <v>--</v>
          </cell>
          <cell r="AC116">
            <v>881.04963272802706</v>
          </cell>
          <cell r="AD116">
            <v>0</v>
          </cell>
          <cell r="AE116">
            <v>0</v>
          </cell>
          <cell r="AF116">
            <v>0</v>
          </cell>
          <cell r="AG116">
            <v>0</v>
          </cell>
          <cell r="AH116">
            <v>0</v>
          </cell>
          <cell r="AI116">
            <v>0</v>
          </cell>
          <cell r="AJ116">
            <v>0</v>
          </cell>
          <cell r="AL116">
            <v>0</v>
          </cell>
          <cell r="AM116" t="str">
            <v>--</v>
          </cell>
          <cell r="AP116">
            <v>14434.950367271973</v>
          </cell>
          <cell r="AQ116">
            <v>0</v>
          </cell>
          <cell r="AR116">
            <v>0</v>
          </cell>
          <cell r="AS116">
            <v>0</v>
          </cell>
          <cell r="AT116">
            <v>0</v>
          </cell>
          <cell r="AU116">
            <v>0</v>
          </cell>
          <cell r="AV116">
            <v>0</v>
          </cell>
          <cell r="AW116">
            <v>0</v>
          </cell>
          <cell r="AY116">
            <v>0</v>
          </cell>
          <cell r="AZ116" t="str">
            <v>--</v>
          </cell>
          <cell r="BB116">
            <v>0</v>
          </cell>
        </row>
        <row r="117">
          <cell r="A117">
            <v>108</v>
          </cell>
          <cell r="B117" t="str">
            <v>GOSHEN</v>
          </cell>
          <cell r="C117">
            <v>0</v>
          </cell>
          <cell r="D117">
            <v>0</v>
          </cell>
          <cell r="E117">
            <v>0</v>
          </cell>
          <cell r="F117">
            <v>0</v>
          </cell>
          <cell r="G117">
            <v>0</v>
          </cell>
          <cell r="H117">
            <v>0</v>
          </cell>
          <cell r="I117">
            <v>0</v>
          </cell>
          <cell r="J117">
            <v>0</v>
          </cell>
          <cell r="L117">
            <v>0</v>
          </cell>
          <cell r="M117" t="str">
            <v>--</v>
          </cell>
          <cell r="P117">
            <v>0</v>
          </cell>
          <cell r="Q117">
            <v>0</v>
          </cell>
          <cell r="R117">
            <v>0</v>
          </cell>
          <cell r="S117">
            <v>0</v>
          </cell>
          <cell r="T117">
            <v>0</v>
          </cell>
          <cell r="U117">
            <v>0</v>
          </cell>
          <cell r="V117">
            <v>0</v>
          </cell>
          <cell r="W117">
            <v>0</v>
          </cell>
          <cell r="Y117">
            <v>0</v>
          </cell>
          <cell r="Z117" t="str">
            <v>--</v>
          </cell>
          <cell r="AA117" t="str">
            <v>--</v>
          </cell>
          <cell r="AC117">
            <v>0</v>
          </cell>
          <cell r="AD117">
            <v>0</v>
          </cell>
          <cell r="AE117">
            <v>0</v>
          </cell>
          <cell r="AF117">
            <v>0</v>
          </cell>
          <cell r="AG117">
            <v>0</v>
          </cell>
          <cell r="AH117">
            <v>0</v>
          </cell>
          <cell r="AI117">
            <v>0</v>
          </cell>
          <cell r="AJ117">
            <v>0</v>
          </cell>
          <cell r="AL117">
            <v>0</v>
          </cell>
          <cell r="AM117" t="str">
            <v>--</v>
          </cell>
          <cell r="AP117">
            <v>0</v>
          </cell>
          <cell r="AQ117">
            <v>0</v>
          </cell>
          <cell r="AR117">
            <v>0</v>
          </cell>
          <cell r="AS117">
            <v>0</v>
          </cell>
          <cell r="AT117">
            <v>0</v>
          </cell>
          <cell r="AU117">
            <v>0</v>
          </cell>
          <cell r="AV117">
            <v>0</v>
          </cell>
          <cell r="AW117">
            <v>0</v>
          </cell>
          <cell r="AY117">
            <v>0</v>
          </cell>
          <cell r="AZ117" t="str">
            <v>--</v>
          </cell>
          <cell r="BB117">
            <v>0</v>
          </cell>
        </row>
        <row r="118">
          <cell r="A118">
            <v>109</v>
          </cell>
          <cell r="B118" t="str">
            <v>GOSNOLD</v>
          </cell>
          <cell r="C118">
            <v>0</v>
          </cell>
          <cell r="D118">
            <v>0</v>
          </cell>
          <cell r="E118">
            <v>0</v>
          </cell>
          <cell r="F118">
            <v>0</v>
          </cell>
          <cell r="G118">
            <v>0</v>
          </cell>
          <cell r="H118">
            <v>0</v>
          </cell>
          <cell r="I118">
            <v>0</v>
          </cell>
          <cell r="J118">
            <v>0</v>
          </cell>
          <cell r="L118">
            <v>0</v>
          </cell>
          <cell r="M118" t="str">
            <v>--</v>
          </cell>
          <cell r="P118">
            <v>0</v>
          </cell>
          <cell r="Q118">
            <v>0</v>
          </cell>
          <cell r="R118">
            <v>0</v>
          </cell>
          <cell r="S118">
            <v>0</v>
          </cell>
          <cell r="T118">
            <v>0</v>
          </cell>
          <cell r="U118">
            <v>0</v>
          </cell>
          <cell r="V118">
            <v>0</v>
          </cell>
          <cell r="W118">
            <v>0</v>
          </cell>
          <cell r="Y118">
            <v>0</v>
          </cell>
          <cell r="Z118" t="str">
            <v>--</v>
          </cell>
          <cell r="AA118" t="str">
            <v>--</v>
          </cell>
          <cell r="AC118">
            <v>0</v>
          </cell>
          <cell r="AD118">
            <v>0</v>
          </cell>
          <cell r="AE118">
            <v>0</v>
          </cell>
          <cell r="AF118">
            <v>0</v>
          </cell>
          <cell r="AG118">
            <v>0</v>
          </cell>
          <cell r="AH118">
            <v>0</v>
          </cell>
          <cell r="AI118">
            <v>0</v>
          </cell>
          <cell r="AJ118">
            <v>0</v>
          </cell>
          <cell r="AL118">
            <v>0</v>
          </cell>
          <cell r="AM118" t="str">
            <v>--</v>
          </cell>
          <cell r="AP118">
            <v>0</v>
          </cell>
          <cell r="AQ118">
            <v>0</v>
          </cell>
          <cell r="AR118">
            <v>0</v>
          </cell>
          <cell r="AS118">
            <v>0</v>
          </cell>
          <cell r="AT118">
            <v>0</v>
          </cell>
          <cell r="AU118">
            <v>0</v>
          </cell>
          <cell r="AV118">
            <v>0</v>
          </cell>
          <cell r="AW118">
            <v>0</v>
          </cell>
          <cell r="AY118">
            <v>0</v>
          </cell>
          <cell r="AZ118" t="str">
            <v>--</v>
          </cell>
          <cell r="BB118">
            <v>0</v>
          </cell>
        </row>
        <row r="119">
          <cell r="A119">
            <v>110</v>
          </cell>
          <cell r="B119" t="str">
            <v>GRAFTON</v>
          </cell>
          <cell r="C119">
            <v>45.5</v>
          </cell>
          <cell r="D119">
            <v>36</v>
          </cell>
          <cell r="E119">
            <v>33</v>
          </cell>
          <cell r="F119">
            <v>33</v>
          </cell>
          <cell r="G119">
            <v>0</v>
          </cell>
          <cell r="H119">
            <v>0</v>
          </cell>
          <cell r="I119">
            <v>0</v>
          </cell>
          <cell r="J119">
            <v>0</v>
          </cell>
          <cell r="L119">
            <v>0</v>
          </cell>
          <cell r="M119">
            <v>0</v>
          </cell>
          <cell r="P119">
            <v>520070</v>
          </cell>
          <cell r="Q119">
            <v>424944</v>
          </cell>
          <cell r="R119">
            <v>390589</v>
          </cell>
          <cell r="S119">
            <v>397767</v>
          </cell>
          <cell r="T119">
            <v>0</v>
          </cell>
          <cell r="U119">
            <v>0</v>
          </cell>
          <cell r="V119">
            <v>0</v>
          </cell>
          <cell r="W119">
            <v>0</v>
          </cell>
          <cell r="Y119">
            <v>7178</v>
          </cell>
          <cell r="Z119">
            <v>1.8377373658756468</v>
          </cell>
          <cell r="AA119">
            <v>1.8377373658756468</v>
          </cell>
          <cell r="AC119">
            <v>38919.806089495309</v>
          </cell>
          <cell r="AD119">
            <v>32148</v>
          </cell>
          <cell r="AE119">
            <v>29468</v>
          </cell>
          <cell r="AF119">
            <v>29468</v>
          </cell>
          <cell r="AG119">
            <v>0</v>
          </cell>
          <cell r="AH119">
            <v>0</v>
          </cell>
          <cell r="AI119">
            <v>0</v>
          </cell>
          <cell r="AJ119">
            <v>0</v>
          </cell>
          <cell r="AL119">
            <v>0</v>
          </cell>
          <cell r="AM119">
            <v>0</v>
          </cell>
          <cell r="AP119">
            <v>481150.19391050469</v>
          </cell>
          <cell r="AQ119">
            <v>392796</v>
          </cell>
          <cell r="AR119">
            <v>361121</v>
          </cell>
          <cell r="AS119">
            <v>368299</v>
          </cell>
          <cell r="AT119">
            <v>0</v>
          </cell>
          <cell r="AU119">
            <v>0</v>
          </cell>
          <cell r="AV119">
            <v>0</v>
          </cell>
          <cell r="AW119">
            <v>0</v>
          </cell>
          <cell r="AY119">
            <v>7178</v>
          </cell>
          <cell r="AZ119">
            <v>1.9876994137699056</v>
          </cell>
          <cell r="BB119">
            <v>0</v>
          </cell>
        </row>
        <row r="120">
          <cell r="A120">
            <v>111</v>
          </cell>
          <cell r="B120" t="str">
            <v>GRANBY</v>
          </cell>
          <cell r="C120">
            <v>26.65743944636678</v>
          </cell>
          <cell r="D120">
            <v>20</v>
          </cell>
          <cell r="E120">
            <v>18</v>
          </cell>
          <cell r="F120">
            <v>18</v>
          </cell>
          <cell r="G120">
            <v>0</v>
          </cell>
          <cell r="H120">
            <v>0</v>
          </cell>
          <cell r="I120">
            <v>0</v>
          </cell>
          <cell r="J120">
            <v>0</v>
          </cell>
          <cell r="L120">
            <v>0</v>
          </cell>
          <cell r="M120">
            <v>0</v>
          </cell>
          <cell r="P120">
            <v>394300</v>
          </cell>
          <cell r="Q120">
            <v>297173</v>
          </cell>
          <cell r="R120">
            <v>273342</v>
          </cell>
          <cell r="S120">
            <v>241110</v>
          </cell>
          <cell r="T120">
            <v>0</v>
          </cell>
          <cell r="U120">
            <v>0</v>
          </cell>
          <cell r="V120">
            <v>0</v>
          </cell>
          <cell r="W120">
            <v>0</v>
          </cell>
          <cell r="Y120">
            <v>-32232</v>
          </cell>
          <cell r="Z120">
            <v>-11.79182123493645</v>
          </cell>
          <cell r="AA120">
            <v>-11.79182123493645</v>
          </cell>
          <cell r="AC120">
            <v>170907.13569451342</v>
          </cell>
          <cell r="AD120">
            <v>17860</v>
          </cell>
          <cell r="AE120">
            <v>16074</v>
          </cell>
          <cell r="AF120">
            <v>16074</v>
          </cell>
          <cell r="AG120">
            <v>0</v>
          </cell>
          <cell r="AH120">
            <v>0</v>
          </cell>
          <cell r="AI120">
            <v>0</v>
          </cell>
          <cell r="AJ120">
            <v>0</v>
          </cell>
          <cell r="AL120">
            <v>0</v>
          </cell>
          <cell r="AM120">
            <v>0</v>
          </cell>
          <cell r="AP120">
            <v>223392.86430548658</v>
          </cell>
          <cell r="AQ120">
            <v>279313</v>
          </cell>
          <cell r="AR120">
            <v>257268</v>
          </cell>
          <cell r="AS120">
            <v>225036</v>
          </cell>
          <cell r="AT120">
            <v>0</v>
          </cell>
          <cell r="AU120">
            <v>0</v>
          </cell>
          <cell r="AV120">
            <v>0</v>
          </cell>
          <cell r="AW120">
            <v>0</v>
          </cell>
          <cell r="AY120">
            <v>-32232</v>
          </cell>
          <cell r="AZ120">
            <v>-12.528569429544289</v>
          </cell>
          <cell r="BB120">
            <v>0</v>
          </cell>
        </row>
        <row r="121">
          <cell r="A121">
            <v>112</v>
          </cell>
          <cell r="B121" t="str">
            <v>GRANVILLE</v>
          </cell>
          <cell r="C121">
            <v>0</v>
          </cell>
          <cell r="D121">
            <v>0</v>
          </cell>
          <cell r="E121">
            <v>0</v>
          </cell>
          <cell r="F121">
            <v>0</v>
          </cell>
          <cell r="G121">
            <v>0</v>
          </cell>
          <cell r="H121">
            <v>0</v>
          </cell>
          <cell r="I121">
            <v>0</v>
          </cell>
          <cell r="J121">
            <v>0</v>
          </cell>
          <cell r="L121">
            <v>0</v>
          </cell>
          <cell r="M121" t="str">
            <v>--</v>
          </cell>
          <cell r="P121">
            <v>0</v>
          </cell>
          <cell r="Q121">
            <v>0</v>
          </cell>
          <cell r="R121">
            <v>0</v>
          </cell>
          <cell r="S121">
            <v>0</v>
          </cell>
          <cell r="T121">
            <v>0</v>
          </cell>
          <cell r="U121">
            <v>0</v>
          </cell>
          <cell r="V121">
            <v>0</v>
          </cell>
          <cell r="W121">
            <v>0</v>
          </cell>
          <cell r="Y121">
            <v>0</v>
          </cell>
          <cell r="Z121" t="str">
            <v>--</v>
          </cell>
          <cell r="AA121" t="str">
            <v>--</v>
          </cell>
          <cell r="AC121">
            <v>0</v>
          </cell>
          <cell r="AD121">
            <v>0</v>
          </cell>
          <cell r="AE121">
            <v>0</v>
          </cell>
          <cell r="AF121">
            <v>0</v>
          </cell>
          <cell r="AG121">
            <v>0</v>
          </cell>
          <cell r="AH121">
            <v>0</v>
          </cell>
          <cell r="AI121">
            <v>0</v>
          </cell>
          <cell r="AJ121">
            <v>0</v>
          </cell>
          <cell r="AL121">
            <v>0</v>
          </cell>
          <cell r="AM121" t="str">
            <v>--</v>
          </cell>
          <cell r="AP121">
            <v>0</v>
          </cell>
          <cell r="AQ121">
            <v>0</v>
          </cell>
          <cell r="AR121">
            <v>0</v>
          </cell>
          <cell r="AS121">
            <v>0</v>
          </cell>
          <cell r="AT121">
            <v>0</v>
          </cell>
          <cell r="AU121">
            <v>0</v>
          </cell>
          <cell r="AV121">
            <v>0</v>
          </cell>
          <cell r="AW121">
            <v>0</v>
          </cell>
          <cell r="AY121">
            <v>0</v>
          </cell>
          <cell r="AZ121" t="str">
            <v>--</v>
          </cell>
          <cell r="BB121">
            <v>0</v>
          </cell>
        </row>
        <row r="122">
          <cell r="A122">
            <v>113</v>
          </cell>
          <cell r="B122" t="str">
            <v>GREAT BARRINGTON</v>
          </cell>
          <cell r="C122">
            <v>0</v>
          </cell>
          <cell r="D122">
            <v>0</v>
          </cell>
          <cell r="E122">
            <v>0</v>
          </cell>
          <cell r="F122">
            <v>0</v>
          </cell>
          <cell r="G122">
            <v>0</v>
          </cell>
          <cell r="H122">
            <v>0</v>
          </cell>
          <cell r="I122">
            <v>0</v>
          </cell>
          <cell r="J122">
            <v>0</v>
          </cell>
          <cell r="L122">
            <v>0</v>
          </cell>
          <cell r="M122" t="str">
            <v>--</v>
          </cell>
          <cell r="P122">
            <v>0</v>
          </cell>
          <cell r="Q122">
            <v>0</v>
          </cell>
          <cell r="R122">
            <v>0</v>
          </cell>
          <cell r="S122">
            <v>0</v>
          </cell>
          <cell r="T122">
            <v>0</v>
          </cell>
          <cell r="U122">
            <v>0</v>
          </cell>
          <cell r="V122">
            <v>0</v>
          </cell>
          <cell r="W122">
            <v>0</v>
          </cell>
          <cell r="Y122">
            <v>0</v>
          </cell>
          <cell r="Z122" t="str">
            <v>--</v>
          </cell>
          <cell r="AA122" t="str">
            <v>--</v>
          </cell>
          <cell r="AC122">
            <v>0</v>
          </cell>
          <cell r="AD122">
            <v>0</v>
          </cell>
          <cell r="AE122">
            <v>0</v>
          </cell>
          <cell r="AF122">
            <v>0</v>
          </cell>
          <cell r="AG122">
            <v>0</v>
          </cell>
          <cell r="AH122">
            <v>0</v>
          </cell>
          <cell r="AI122">
            <v>0</v>
          </cell>
          <cell r="AJ122">
            <v>0</v>
          </cell>
          <cell r="AL122">
            <v>0</v>
          </cell>
          <cell r="AM122" t="str">
            <v>--</v>
          </cell>
          <cell r="AP122">
            <v>0</v>
          </cell>
          <cell r="AQ122">
            <v>0</v>
          </cell>
          <cell r="AR122">
            <v>0</v>
          </cell>
          <cell r="AS122">
            <v>0</v>
          </cell>
          <cell r="AT122">
            <v>0</v>
          </cell>
          <cell r="AU122">
            <v>0</v>
          </cell>
          <cell r="AV122">
            <v>0</v>
          </cell>
          <cell r="AW122">
            <v>0</v>
          </cell>
          <cell r="AY122">
            <v>0</v>
          </cell>
          <cell r="AZ122" t="str">
            <v>--</v>
          </cell>
          <cell r="BB122">
            <v>0</v>
          </cell>
        </row>
        <row r="123">
          <cell r="A123">
            <v>114</v>
          </cell>
          <cell r="B123" t="str">
            <v>GREENFIELD</v>
          </cell>
          <cell r="C123">
            <v>90.220408016147644</v>
          </cell>
          <cell r="D123">
            <v>90</v>
          </cell>
          <cell r="E123">
            <v>86</v>
          </cell>
          <cell r="F123">
            <v>86</v>
          </cell>
          <cell r="G123">
            <v>0</v>
          </cell>
          <cell r="H123">
            <v>0</v>
          </cell>
          <cell r="I123">
            <v>0</v>
          </cell>
          <cell r="J123">
            <v>0</v>
          </cell>
          <cell r="L123">
            <v>0</v>
          </cell>
          <cell r="M123">
            <v>0</v>
          </cell>
          <cell r="P123">
            <v>1073926</v>
          </cell>
          <cell r="Q123">
            <v>1139626</v>
          </cell>
          <cell r="R123">
            <v>1160767</v>
          </cell>
          <cell r="S123">
            <v>1153712</v>
          </cell>
          <cell r="T123">
            <v>0</v>
          </cell>
          <cell r="U123">
            <v>0</v>
          </cell>
          <cell r="V123">
            <v>0</v>
          </cell>
          <cell r="W123">
            <v>0</v>
          </cell>
          <cell r="Y123">
            <v>-7055</v>
          </cell>
          <cell r="Z123">
            <v>-0.6077877816995092</v>
          </cell>
          <cell r="AA123">
            <v>-0.6077877816995092</v>
          </cell>
          <cell r="AC123">
            <v>76171</v>
          </cell>
          <cell r="AD123">
            <v>133079.00952403666</v>
          </cell>
          <cell r="AE123">
            <v>156813.96402979427</v>
          </cell>
          <cell r="AF123">
            <v>149665.95855566082</v>
          </cell>
          <cell r="AG123">
            <v>0</v>
          </cell>
          <cell r="AH123">
            <v>0</v>
          </cell>
          <cell r="AI123">
            <v>0</v>
          </cell>
          <cell r="AJ123">
            <v>0</v>
          </cell>
          <cell r="AL123">
            <v>-7148.0054741334461</v>
          </cell>
          <cell r="AM123">
            <v>-4.5582710177362369</v>
          </cell>
          <cell r="AP123">
            <v>997755</v>
          </cell>
          <cell r="AQ123">
            <v>1006546.9904759633</v>
          </cell>
          <cell r="AR123">
            <v>1003953.0359702057</v>
          </cell>
          <cell r="AS123">
            <v>1004046.0414443392</v>
          </cell>
          <cell r="AT123">
            <v>0</v>
          </cell>
          <cell r="AU123">
            <v>0</v>
          </cell>
          <cell r="AV123">
            <v>0</v>
          </cell>
          <cell r="AW123">
            <v>0</v>
          </cell>
          <cell r="AY123">
            <v>93.005474133533426</v>
          </cell>
          <cell r="AZ123">
            <v>9.2639267775806999E-3</v>
          </cell>
          <cell r="BB123">
            <v>0</v>
          </cell>
        </row>
        <row r="124">
          <cell r="A124">
            <v>115</v>
          </cell>
          <cell r="B124" t="str">
            <v>GROTON</v>
          </cell>
          <cell r="C124">
            <v>0</v>
          </cell>
          <cell r="D124">
            <v>0</v>
          </cell>
          <cell r="E124">
            <v>0</v>
          </cell>
          <cell r="F124">
            <v>0</v>
          </cell>
          <cell r="G124">
            <v>0</v>
          </cell>
          <cell r="H124">
            <v>0</v>
          </cell>
          <cell r="I124">
            <v>0</v>
          </cell>
          <cell r="J124">
            <v>0</v>
          </cell>
          <cell r="L124">
            <v>0</v>
          </cell>
          <cell r="M124" t="str">
            <v>--</v>
          </cell>
          <cell r="P124">
            <v>0</v>
          </cell>
          <cell r="Q124">
            <v>0</v>
          </cell>
          <cell r="R124">
            <v>0</v>
          </cell>
          <cell r="S124">
            <v>0</v>
          </cell>
          <cell r="T124">
            <v>0</v>
          </cell>
          <cell r="U124">
            <v>0</v>
          </cell>
          <cell r="V124">
            <v>0</v>
          </cell>
          <cell r="W124">
            <v>0</v>
          </cell>
          <cell r="Y124">
            <v>0</v>
          </cell>
          <cell r="Z124" t="str">
            <v>--</v>
          </cell>
          <cell r="AA124" t="str">
            <v>--</v>
          </cell>
          <cell r="AC124">
            <v>0</v>
          </cell>
          <cell r="AD124">
            <v>0</v>
          </cell>
          <cell r="AE124">
            <v>0</v>
          </cell>
          <cell r="AF124">
            <v>0</v>
          </cell>
          <cell r="AG124">
            <v>0</v>
          </cell>
          <cell r="AH124">
            <v>0</v>
          </cell>
          <cell r="AI124">
            <v>0</v>
          </cell>
          <cell r="AJ124">
            <v>0</v>
          </cell>
          <cell r="AL124">
            <v>0</v>
          </cell>
          <cell r="AM124" t="str">
            <v>--</v>
          </cell>
          <cell r="AP124">
            <v>0</v>
          </cell>
          <cell r="AQ124">
            <v>0</v>
          </cell>
          <cell r="AR124">
            <v>0</v>
          </cell>
          <cell r="AS124">
            <v>0</v>
          </cell>
          <cell r="AT124">
            <v>0</v>
          </cell>
          <cell r="AU124">
            <v>0</v>
          </cell>
          <cell r="AV124">
            <v>0</v>
          </cell>
          <cell r="AW124">
            <v>0</v>
          </cell>
          <cell r="AY124">
            <v>0</v>
          </cell>
          <cell r="AZ124" t="str">
            <v>--</v>
          </cell>
          <cell r="BB124">
            <v>0</v>
          </cell>
        </row>
        <row r="125">
          <cell r="A125">
            <v>116</v>
          </cell>
          <cell r="B125" t="str">
            <v>GROVELAND</v>
          </cell>
          <cell r="C125">
            <v>0</v>
          </cell>
          <cell r="D125">
            <v>0</v>
          </cell>
          <cell r="E125">
            <v>0</v>
          </cell>
          <cell r="F125">
            <v>0</v>
          </cell>
          <cell r="G125">
            <v>0</v>
          </cell>
          <cell r="H125">
            <v>0</v>
          </cell>
          <cell r="I125">
            <v>0</v>
          </cell>
          <cell r="J125">
            <v>0</v>
          </cell>
          <cell r="L125">
            <v>0</v>
          </cell>
          <cell r="M125" t="str">
            <v>--</v>
          </cell>
          <cell r="P125">
            <v>0</v>
          </cell>
          <cell r="Q125">
            <v>0</v>
          </cell>
          <cell r="R125">
            <v>0</v>
          </cell>
          <cell r="S125">
            <v>0</v>
          </cell>
          <cell r="T125">
            <v>0</v>
          </cell>
          <cell r="U125">
            <v>0</v>
          </cell>
          <cell r="V125">
            <v>0</v>
          </cell>
          <cell r="W125">
            <v>0</v>
          </cell>
          <cell r="Y125">
            <v>0</v>
          </cell>
          <cell r="Z125" t="str">
            <v>--</v>
          </cell>
          <cell r="AA125" t="str">
            <v>--</v>
          </cell>
          <cell r="AC125">
            <v>0</v>
          </cell>
          <cell r="AD125">
            <v>0</v>
          </cell>
          <cell r="AE125">
            <v>0</v>
          </cell>
          <cell r="AF125">
            <v>0</v>
          </cell>
          <cell r="AG125">
            <v>0</v>
          </cell>
          <cell r="AH125">
            <v>0</v>
          </cell>
          <cell r="AI125">
            <v>0</v>
          </cell>
          <cell r="AJ125">
            <v>0</v>
          </cell>
          <cell r="AL125">
            <v>0</v>
          </cell>
          <cell r="AM125" t="str">
            <v>--</v>
          </cell>
          <cell r="AP125">
            <v>0</v>
          </cell>
          <cell r="AQ125">
            <v>0</v>
          </cell>
          <cell r="AR125">
            <v>0</v>
          </cell>
          <cell r="AS125">
            <v>0</v>
          </cell>
          <cell r="AT125">
            <v>0</v>
          </cell>
          <cell r="AU125">
            <v>0</v>
          </cell>
          <cell r="AV125">
            <v>0</v>
          </cell>
          <cell r="AW125">
            <v>0</v>
          </cell>
          <cell r="AY125">
            <v>0</v>
          </cell>
          <cell r="AZ125" t="str">
            <v>--</v>
          </cell>
          <cell r="BB125">
            <v>0</v>
          </cell>
        </row>
        <row r="126">
          <cell r="A126">
            <v>117</v>
          </cell>
          <cell r="B126" t="str">
            <v>HADLEY</v>
          </cell>
          <cell r="C126">
            <v>38.97228229527105</v>
          </cell>
          <cell r="D126">
            <v>39</v>
          </cell>
          <cell r="E126">
            <v>41</v>
          </cell>
          <cell r="F126">
            <v>41</v>
          </cell>
          <cell r="G126">
            <v>0</v>
          </cell>
          <cell r="H126">
            <v>0</v>
          </cell>
          <cell r="I126">
            <v>0</v>
          </cell>
          <cell r="J126">
            <v>0</v>
          </cell>
          <cell r="L126">
            <v>0</v>
          </cell>
          <cell r="M126">
            <v>0</v>
          </cell>
          <cell r="P126">
            <v>509563</v>
          </cell>
          <cell r="Q126">
            <v>580053</v>
          </cell>
          <cell r="R126">
            <v>584669</v>
          </cell>
          <cell r="S126">
            <v>582245</v>
          </cell>
          <cell r="T126">
            <v>0</v>
          </cell>
          <cell r="U126">
            <v>0</v>
          </cell>
          <cell r="V126">
            <v>0</v>
          </cell>
          <cell r="W126">
            <v>0</v>
          </cell>
          <cell r="Y126">
            <v>-2424</v>
          </cell>
          <cell r="Z126">
            <v>-0.41459355635410367</v>
          </cell>
          <cell r="AA126">
            <v>-0.41459355635410367</v>
          </cell>
          <cell r="AC126">
            <v>37145.235821135357</v>
          </cell>
          <cell r="AD126">
            <v>93647.584082432542</v>
          </cell>
          <cell r="AE126">
            <v>102937.50439020527</v>
          </cell>
          <cell r="AF126">
            <v>100164.30967755671</v>
          </cell>
          <cell r="AG126">
            <v>0</v>
          </cell>
          <cell r="AH126">
            <v>0</v>
          </cell>
          <cell r="AI126">
            <v>0</v>
          </cell>
          <cell r="AJ126">
            <v>0</v>
          </cell>
          <cell r="AL126">
            <v>-2773.1947126485611</v>
          </cell>
          <cell r="AM126">
            <v>-2.6940566794160903</v>
          </cell>
          <cell r="AP126">
            <v>472417.76417886466</v>
          </cell>
          <cell r="AQ126">
            <v>486405.41591756744</v>
          </cell>
          <cell r="AR126">
            <v>481731.49560979474</v>
          </cell>
          <cell r="AS126">
            <v>482080.69032244326</v>
          </cell>
          <cell r="AT126">
            <v>0</v>
          </cell>
          <cell r="AU126">
            <v>0</v>
          </cell>
          <cell r="AV126">
            <v>0</v>
          </cell>
          <cell r="AW126">
            <v>0</v>
          </cell>
          <cell r="AY126">
            <v>349.19471264851745</v>
          </cell>
          <cell r="AZ126">
            <v>7.2487415880195805E-2</v>
          </cell>
          <cell r="BB126">
            <v>0</v>
          </cell>
        </row>
        <row r="127">
          <cell r="A127">
            <v>118</v>
          </cell>
          <cell r="B127" t="str">
            <v>HALIFAX</v>
          </cell>
          <cell r="C127">
            <v>1</v>
          </cell>
          <cell r="D127">
            <v>0</v>
          </cell>
          <cell r="E127">
            <v>1</v>
          </cell>
          <cell r="F127">
            <v>1</v>
          </cell>
          <cell r="G127">
            <v>0</v>
          </cell>
          <cell r="H127">
            <v>0</v>
          </cell>
          <cell r="I127">
            <v>0</v>
          </cell>
          <cell r="J127">
            <v>0</v>
          </cell>
          <cell r="L127">
            <v>0</v>
          </cell>
          <cell r="M127">
            <v>0</v>
          </cell>
          <cell r="P127">
            <v>11677</v>
          </cell>
          <cell r="Q127">
            <v>0</v>
          </cell>
          <cell r="R127">
            <v>11407</v>
          </cell>
          <cell r="S127">
            <v>11420</v>
          </cell>
          <cell r="T127">
            <v>0</v>
          </cell>
          <cell r="U127">
            <v>0</v>
          </cell>
          <cell r="V127">
            <v>0</v>
          </cell>
          <cell r="W127">
            <v>0</v>
          </cell>
          <cell r="Y127">
            <v>13</v>
          </cell>
          <cell r="Z127">
            <v>0.113965109143499</v>
          </cell>
          <cell r="AA127">
            <v>0.113965109143499</v>
          </cell>
          <cell r="AC127">
            <v>883.57089951771013</v>
          </cell>
          <cell r="AD127">
            <v>0</v>
          </cell>
          <cell r="AE127">
            <v>893</v>
          </cell>
          <cell r="AF127">
            <v>893</v>
          </cell>
          <cell r="AG127">
            <v>0</v>
          </cell>
          <cell r="AH127">
            <v>0</v>
          </cell>
          <cell r="AI127">
            <v>0</v>
          </cell>
          <cell r="AJ127">
            <v>0</v>
          </cell>
          <cell r="AL127">
            <v>0</v>
          </cell>
          <cell r="AM127">
            <v>0</v>
          </cell>
          <cell r="AP127">
            <v>10793.42910048229</v>
          </cell>
          <cell r="AQ127">
            <v>0</v>
          </cell>
          <cell r="AR127">
            <v>10514</v>
          </cell>
          <cell r="AS127">
            <v>10527</v>
          </cell>
          <cell r="AT127">
            <v>0</v>
          </cell>
          <cell r="AU127">
            <v>0</v>
          </cell>
          <cell r="AV127">
            <v>0</v>
          </cell>
          <cell r="AW127">
            <v>0</v>
          </cell>
          <cell r="AY127">
            <v>13</v>
          </cell>
          <cell r="AZ127">
            <v>0.12364466425718312</v>
          </cell>
          <cell r="BB127">
            <v>0</v>
          </cell>
        </row>
        <row r="128">
          <cell r="A128">
            <v>119</v>
          </cell>
          <cell r="B128" t="str">
            <v>HAMILTON</v>
          </cell>
          <cell r="C128">
            <v>0</v>
          </cell>
          <cell r="D128">
            <v>0</v>
          </cell>
          <cell r="E128">
            <v>0</v>
          </cell>
          <cell r="F128">
            <v>0</v>
          </cell>
          <cell r="G128">
            <v>0</v>
          </cell>
          <cell r="H128">
            <v>0</v>
          </cell>
          <cell r="I128">
            <v>0</v>
          </cell>
          <cell r="J128">
            <v>0</v>
          </cell>
          <cell r="L128">
            <v>0</v>
          </cell>
          <cell r="M128" t="str">
            <v>--</v>
          </cell>
          <cell r="P128">
            <v>0</v>
          </cell>
          <cell r="Q128">
            <v>0</v>
          </cell>
          <cell r="R128">
            <v>0</v>
          </cell>
          <cell r="S128">
            <v>0</v>
          </cell>
          <cell r="T128">
            <v>0</v>
          </cell>
          <cell r="U128">
            <v>0</v>
          </cell>
          <cell r="V128">
            <v>0</v>
          </cell>
          <cell r="W128">
            <v>0</v>
          </cell>
          <cell r="Y128">
            <v>0</v>
          </cell>
          <cell r="Z128" t="str">
            <v>--</v>
          </cell>
          <cell r="AA128" t="str">
            <v>--</v>
          </cell>
          <cell r="AC128">
            <v>0</v>
          </cell>
          <cell r="AD128">
            <v>0</v>
          </cell>
          <cell r="AE128">
            <v>0</v>
          </cell>
          <cell r="AF128">
            <v>0</v>
          </cell>
          <cell r="AG128">
            <v>0</v>
          </cell>
          <cell r="AH128">
            <v>0</v>
          </cell>
          <cell r="AI128">
            <v>0</v>
          </cell>
          <cell r="AJ128">
            <v>0</v>
          </cell>
          <cell r="AL128">
            <v>0</v>
          </cell>
          <cell r="AM128" t="str">
            <v>--</v>
          </cell>
          <cell r="AP128">
            <v>0</v>
          </cell>
          <cell r="AQ128">
            <v>0</v>
          </cell>
          <cell r="AR128">
            <v>0</v>
          </cell>
          <cell r="AS128">
            <v>0</v>
          </cell>
          <cell r="AT128">
            <v>0</v>
          </cell>
          <cell r="AU128">
            <v>0</v>
          </cell>
          <cell r="AV128">
            <v>0</v>
          </cell>
          <cell r="AW128">
            <v>0</v>
          </cell>
          <cell r="AY128">
            <v>0</v>
          </cell>
          <cell r="AZ128" t="str">
            <v>--</v>
          </cell>
          <cell r="BB128">
            <v>0</v>
          </cell>
        </row>
        <row r="129">
          <cell r="A129">
            <v>120</v>
          </cell>
          <cell r="B129" t="str">
            <v>HAMPDEN</v>
          </cell>
          <cell r="C129">
            <v>0</v>
          </cell>
          <cell r="D129">
            <v>0</v>
          </cell>
          <cell r="E129">
            <v>0</v>
          </cell>
          <cell r="F129">
            <v>0</v>
          </cell>
          <cell r="G129">
            <v>0</v>
          </cell>
          <cell r="H129">
            <v>0</v>
          </cell>
          <cell r="I129">
            <v>0</v>
          </cell>
          <cell r="J129">
            <v>0</v>
          </cell>
          <cell r="L129">
            <v>0</v>
          </cell>
          <cell r="M129" t="str">
            <v>--</v>
          </cell>
          <cell r="P129">
            <v>0</v>
          </cell>
          <cell r="Q129">
            <v>0</v>
          </cell>
          <cell r="R129">
            <v>0</v>
          </cell>
          <cell r="S129">
            <v>0</v>
          </cell>
          <cell r="T129">
            <v>0</v>
          </cell>
          <cell r="U129">
            <v>0</v>
          </cell>
          <cell r="V129">
            <v>0</v>
          </cell>
          <cell r="W129">
            <v>0</v>
          </cell>
          <cell r="Y129">
            <v>0</v>
          </cell>
          <cell r="Z129" t="str">
            <v>--</v>
          </cell>
          <cell r="AA129" t="str">
            <v>--</v>
          </cell>
          <cell r="AC129">
            <v>0</v>
          </cell>
          <cell r="AD129">
            <v>0</v>
          </cell>
          <cell r="AE129">
            <v>0</v>
          </cell>
          <cell r="AF129">
            <v>0</v>
          </cell>
          <cell r="AG129">
            <v>0</v>
          </cell>
          <cell r="AH129">
            <v>0</v>
          </cell>
          <cell r="AI129">
            <v>0</v>
          </cell>
          <cell r="AJ129">
            <v>0</v>
          </cell>
          <cell r="AL129">
            <v>0</v>
          </cell>
          <cell r="AM129" t="str">
            <v>--</v>
          </cell>
          <cell r="AP129">
            <v>0</v>
          </cell>
          <cell r="AQ129">
            <v>0</v>
          </cell>
          <cell r="AR129">
            <v>0</v>
          </cell>
          <cell r="AS129">
            <v>0</v>
          </cell>
          <cell r="AT129">
            <v>0</v>
          </cell>
          <cell r="AU129">
            <v>0</v>
          </cell>
          <cell r="AV129">
            <v>0</v>
          </cell>
          <cell r="AW129">
            <v>0</v>
          </cell>
          <cell r="AY129">
            <v>0</v>
          </cell>
          <cell r="AZ129" t="str">
            <v>--</v>
          </cell>
          <cell r="BB129">
            <v>0</v>
          </cell>
        </row>
        <row r="130">
          <cell r="A130">
            <v>121</v>
          </cell>
          <cell r="B130" t="str">
            <v>HANCOCK</v>
          </cell>
          <cell r="C130">
            <v>0</v>
          </cell>
          <cell r="D130">
            <v>0</v>
          </cell>
          <cell r="E130">
            <v>0</v>
          </cell>
          <cell r="F130">
            <v>0</v>
          </cell>
          <cell r="G130">
            <v>0</v>
          </cell>
          <cell r="H130">
            <v>0</v>
          </cell>
          <cell r="I130">
            <v>0</v>
          </cell>
          <cell r="J130">
            <v>0</v>
          </cell>
          <cell r="L130">
            <v>0</v>
          </cell>
          <cell r="M130" t="str">
            <v>--</v>
          </cell>
          <cell r="P130">
            <v>0</v>
          </cell>
          <cell r="Q130">
            <v>0</v>
          </cell>
          <cell r="R130">
            <v>0</v>
          </cell>
          <cell r="S130">
            <v>0</v>
          </cell>
          <cell r="T130">
            <v>0</v>
          </cell>
          <cell r="U130">
            <v>0</v>
          </cell>
          <cell r="V130">
            <v>0</v>
          </cell>
          <cell r="W130">
            <v>0</v>
          </cell>
          <cell r="Y130">
            <v>0</v>
          </cell>
          <cell r="Z130" t="str">
            <v>--</v>
          </cell>
          <cell r="AA130" t="str">
            <v>--</v>
          </cell>
          <cell r="AC130">
            <v>0</v>
          </cell>
          <cell r="AD130">
            <v>0</v>
          </cell>
          <cell r="AE130">
            <v>0</v>
          </cell>
          <cell r="AF130">
            <v>0</v>
          </cell>
          <cell r="AG130">
            <v>0</v>
          </cell>
          <cell r="AH130">
            <v>0</v>
          </cell>
          <cell r="AI130">
            <v>0</v>
          </cell>
          <cell r="AJ130">
            <v>0</v>
          </cell>
          <cell r="AL130">
            <v>0</v>
          </cell>
          <cell r="AM130" t="str">
            <v>--</v>
          </cell>
          <cell r="AP130">
            <v>0</v>
          </cell>
          <cell r="AQ130">
            <v>0</v>
          </cell>
          <cell r="AR130">
            <v>0</v>
          </cell>
          <cell r="AS130">
            <v>0</v>
          </cell>
          <cell r="AT130">
            <v>0</v>
          </cell>
          <cell r="AU130">
            <v>0</v>
          </cell>
          <cell r="AV130">
            <v>0</v>
          </cell>
          <cell r="AW130">
            <v>0</v>
          </cell>
          <cell r="AY130">
            <v>0</v>
          </cell>
          <cell r="AZ130" t="str">
            <v>--</v>
          </cell>
          <cell r="BB130">
            <v>0</v>
          </cell>
        </row>
        <row r="131">
          <cell r="A131">
            <v>122</v>
          </cell>
          <cell r="B131" t="str">
            <v>HANOVER</v>
          </cell>
          <cell r="C131">
            <v>29.122033898305084</v>
          </cell>
          <cell r="D131">
            <v>32</v>
          </cell>
          <cell r="E131">
            <v>25</v>
          </cell>
          <cell r="F131">
            <v>25</v>
          </cell>
          <cell r="G131">
            <v>0</v>
          </cell>
          <cell r="H131">
            <v>0</v>
          </cell>
          <cell r="I131">
            <v>0</v>
          </cell>
          <cell r="J131">
            <v>0</v>
          </cell>
          <cell r="L131">
            <v>0</v>
          </cell>
          <cell r="M131">
            <v>0</v>
          </cell>
          <cell r="P131">
            <v>348678</v>
          </cell>
          <cell r="Q131">
            <v>390784</v>
          </cell>
          <cell r="R131">
            <v>309200</v>
          </cell>
          <cell r="S131">
            <v>308925</v>
          </cell>
          <cell r="T131">
            <v>0</v>
          </cell>
          <cell r="U131">
            <v>0</v>
          </cell>
          <cell r="V131">
            <v>0</v>
          </cell>
          <cell r="W131">
            <v>0</v>
          </cell>
          <cell r="Y131">
            <v>-275</v>
          </cell>
          <cell r="Z131">
            <v>-8.8939197930137937E-2</v>
          </cell>
          <cell r="AA131">
            <v>-8.8939197930137937E-2</v>
          </cell>
          <cell r="AC131">
            <v>26264.476821126824</v>
          </cell>
          <cell r="AD131">
            <v>62460.057178620074</v>
          </cell>
          <cell r="AE131">
            <v>22325</v>
          </cell>
          <cell r="AF131">
            <v>22325</v>
          </cell>
          <cell r="AG131">
            <v>0</v>
          </cell>
          <cell r="AH131">
            <v>0</v>
          </cell>
          <cell r="AI131">
            <v>0</v>
          </cell>
          <cell r="AJ131">
            <v>0</v>
          </cell>
          <cell r="AL131">
            <v>0</v>
          </cell>
          <cell r="AM131">
            <v>0</v>
          </cell>
          <cell r="AP131">
            <v>322413.52317887318</v>
          </cell>
          <cell r="AQ131">
            <v>328323.94282137993</v>
          </cell>
          <cell r="AR131">
            <v>286875</v>
          </cell>
          <cell r="AS131">
            <v>286600</v>
          </cell>
          <cell r="AT131">
            <v>0</v>
          </cell>
          <cell r="AU131">
            <v>0</v>
          </cell>
          <cell r="AV131">
            <v>0</v>
          </cell>
          <cell r="AW131">
            <v>0</v>
          </cell>
          <cell r="AY131">
            <v>-275</v>
          </cell>
          <cell r="AZ131">
            <v>-9.5860566448802143E-2</v>
          </cell>
          <cell r="BB131">
            <v>0</v>
          </cell>
        </row>
        <row r="132">
          <cell r="A132">
            <v>123</v>
          </cell>
          <cell r="B132" t="str">
            <v>HANSON</v>
          </cell>
          <cell r="C132">
            <v>0</v>
          </cell>
          <cell r="D132">
            <v>0</v>
          </cell>
          <cell r="E132">
            <v>0</v>
          </cell>
          <cell r="F132">
            <v>0</v>
          </cell>
          <cell r="G132">
            <v>0</v>
          </cell>
          <cell r="H132">
            <v>0</v>
          </cell>
          <cell r="I132">
            <v>0</v>
          </cell>
          <cell r="J132">
            <v>0</v>
          </cell>
          <cell r="L132">
            <v>0</v>
          </cell>
          <cell r="M132" t="str">
            <v>--</v>
          </cell>
          <cell r="P132">
            <v>0</v>
          </cell>
          <cell r="Q132">
            <v>0</v>
          </cell>
          <cell r="R132">
            <v>0</v>
          </cell>
          <cell r="S132">
            <v>0</v>
          </cell>
          <cell r="T132">
            <v>0</v>
          </cell>
          <cell r="U132">
            <v>0</v>
          </cell>
          <cell r="V132">
            <v>0</v>
          </cell>
          <cell r="W132">
            <v>0</v>
          </cell>
          <cell r="Y132">
            <v>0</v>
          </cell>
          <cell r="Z132" t="str">
            <v>--</v>
          </cell>
          <cell r="AA132" t="str">
            <v>--</v>
          </cell>
          <cell r="AC132">
            <v>0</v>
          </cell>
          <cell r="AD132">
            <v>0</v>
          </cell>
          <cell r="AE132">
            <v>0</v>
          </cell>
          <cell r="AF132">
            <v>0</v>
          </cell>
          <cell r="AG132">
            <v>0</v>
          </cell>
          <cell r="AH132">
            <v>0</v>
          </cell>
          <cell r="AI132">
            <v>0</v>
          </cell>
          <cell r="AJ132">
            <v>0</v>
          </cell>
          <cell r="AL132">
            <v>0</v>
          </cell>
          <cell r="AM132" t="str">
            <v>--</v>
          </cell>
          <cell r="AP132">
            <v>0</v>
          </cell>
          <cell r="AQ132">
            <v>0</v>
          </cell>
          <cell r="AR132">
            <v>0</v>
          </cell>
          <cell r="AS132">
            <v>0</v>
          </cell>
          <cell r="AT132">
            <v>0</v>
          </cell>
          <cell r="AU132">
            <v>0</v>
          </cell>
          <cell r="AV132">
            <v>0</v>
          </cell>
          <cell r="AW132">
            <v>0</v>
          </cell>
          <cell r="AY132">
            <v>0</v>
          </cell>
          <cell r="AZ132" t="str">
            <v>--</v>
          </cell>
          <cell r="BB132">
            <v>0</v>
          </cell>
        </row>
        <row r="133">
          <cell r="A133">
            <v>124</v>
          </cell>
          <cell r="B133" t="str">
            <v>HARDWICK</v>
          </cell>
          <cell r="C133">
            <v>0</v>
          </cell>
          <cell r="D133">
            <v>0</v>
          </cell>
          <cell r="E133">
            <v>0</v>
          </cell>
          <cell r="F133">
            <v>0</v>
          </cell>
          <cell r="G133">
            <v>0</v>
          </cell>
          <cell r="H133">
            <v>0</v>
          </cell>
          <cell r="I133">
            <v>0</v>
          </cell>
          <cell r="J133">
            <v>0</v>
          </cell>
          <cell r="L133">
            <v>0</v>
          </cell>
          <cell r="M133" t="str">
            <v>--</v>
          </cell>
          <cell r="P133">
            <v>0</v>
          </cell>
          <cell r="Q133">
            <v>0</v>
          </cell>
          <cell r="R133">
            <v>0</v>
          </cell>
          <cell r="S133">
            <v>0</v>
          </cell>
          <cell r="T133">
            <v>0</v>
          </cell>
          <cell r="U133">
            <v>0</v>
          </cell>
          <cell r="V133">
            <v>0</v>
          </cell>
          <cell r="W133">
            <v>0</v>
          </cell>
          <cell r="Y133">
            <v>0</v>
          </cell>
          <cell r="Z133" t="str">
            <v>--</v>
          </cell>
          <cell r="AA133" t="str">
            <v>--</v>
          </cell>
          <cell r="AC133">
            <v>0</v>
          </cell>
          <cell r="AD133">
            <v>0</v>
          </cell>
          <cell r="AE133">
            <v>0</v>
          </cell>
          <cell r="AF133">
            <v>0</v>
          </cell>
          <cell r="AG133">
            <v>0</v>
          </cell>
          <cell r="AH133">
            <v>0</v>
          </cell>
          <cell r="AI133">
            <v>0</v>
          </cell>
          <cell r="AJ133">
            <v>0</v>
          </cell>
          <cell r="AL133">
            <v>0</v>
          </cell>
          <cell r="AM133" t="str">
            <v>--</v>
          </cell>
          <cell r="AP133">
            <v>0</v>
          </cell>
          <cell r="AQ133">
            <v>0</v>
          </cell>
          <cell r="AR133">
            <v>0</v>
          </cell>
          <cell r="AS133">
            <v>0</v>
          </cell>
          <cell r="AT133">
            <v>0</v>
          </cell>
          <cell r="AU133">
            <v>0</v>
          </cell>
          <cell r="AV133">
            <v>0</v>
          </cell>
          <cell r="AW133">
            <v>0</v>
          </cell>
          <cell r="AY133">
            <v>0</v>
          </cell>
          <cell r="AZ133" t="str">
            <v>--</v>
          </cell>
          <cell r="BB133">
            <v>0</v>
          </cell>
        </row>
        <row r="134">
          <cell r="A134">
            <v>125</v>
          </cell>
          <cell r="B134" t="str">
            <v>HARVARD</v>
          </cell>
          <cell r="C134">
            <v>20</v>
          </cell>
          <cell r="D134">
            <v>18</v>
          </cell>
          <cell r="E134">
            <v>19</v>
          </cell>
          <cell r="F134">
            <v>19</v>
          </cell>
          <cell r="G134">
            <v>0</v>
          </cell>
          <cell r="H134">
            <v>0</v>
          </cell>
          <cell r="I134">
            <v>0</v>
          </cell>
          <cell r="J134">
            <v>0</v>
          </cell>
          <cell r="L134">
            <v>0</v>
          </cell>
          <cell r="M134">
            <v>0</v>
          </cell>
          <cell r="P134">
            <v>308516</v>
          </cell>
          <cell r="Q134">
            <v>267285</v>
          </cell>
          <cell r="R134">
            <v>277868</v>
          </cell>
          <cell r="S134">
            <v>277944</v>
          </cell>
          <cell r="T134">
            <v>0</v>
          </cell>
          <cell r="U134">
            <v>0</v>
          </cell>
          <cell r="V134">
            <v>0</v>
          </cell>
          <cell r="W134">
            <v>0</v>
          </cell>
          <cell r="Y134">
            <v>76</v>
          </cell>
          <cell r="Z134">
            <v>2.7351116357410277E-2</v>
          </cell>
          <cell r="AA134">
            <v>2.7351116357410277E-2</v>
          </cell>
          <cell r="AC134">
            <v>17776.415902892797</v>
          </cell>
          <cell r="AD134">
            <v>16074</v>
          </cell>
          <cell r="AE134">
            <v>16967</v>
          </cell>
          <cell r="AF134">
            <v>16967</v>
          </cell>
          <cell r="AG134">
            <v>0</v>
          </cell>
          <cell r="AH134">
            <v>0</v>
          </cell>
          <cell r="AI134">
            <v>0</v>
          </cell>
          <cell r="AJ134">
            <v>0</v>
          </cell>
          <cell r="AL134">
            <v>0</v>
          </cell>
          <cell r="AM134">
            <v>0</v>
          </cell>
          <cell r="AP134">
            <v>290739.58409710717</v>
          </cell>
          <cell r="AQ134">
            <v>251211</v>
          </cell>
          <cell r="AR134">
            <v>260901</v>
          </cell>
          <cell r="AS134">
            <v>260977</v>
          </cell>
          <cell r="AT134">
            <v>0</v>
          </cell>
          <cell r="AU134">
            <v>0</v>
          </cell>
          <cell r="AV134">
            <v>0</v>
          </cell>
          <cell r="AW134">
            <v>0</v>
          </cell>
          <cell r="AY134">
            <v>76</v>
          </cell>
          <cell r="AZ134">
            <v>2.9129823189633086E-2</v>
          </cell>
          <cell r="BB134">
            <v>0</v>
          </cell>
        </row>
        <row r="135">
          <cell r="A135">
            <v>126</v>
          </cell>
          <cell r="B135" t="str">
            <v>HARWICH</v>
          </cell>
          <cell r="C135">
            <v>0</v>
          </cell>
          <cell r="D135">
            <v>0</v>
          </cell>
          <cell r="E135">
            <v>0</v>
          </cell>
          <cell r="F135">
            <v>0</v>
          </cell>
          <cell r="G135">
            <v>0</v>
          </cell>
          <cell r="H135">
            <v>0</v>
          </cell>
          <cell r="I135">
            <v>0</v>
          </cell>
          <cell r="J135">
            <v>0</v>
          </cell>
          <cell r="L135">
            <v>0</v>
          </cell>
          <cell r="M135" t="str">
            <v>--</v>
          </cell>
          <cell r="P135">
            <v>0</v>
          </cell>
          <cell r="Q135">
            <v>0</v>
          </cell>
          <cell r="R135">
            <v>0</v>
          </cell>
          <cell r="S135">
            <v>0</v>
          </cell>
          <cell r="T135">
            <v>0</v>
          </cell>
          <cell r="U135">
            <v>0</v>
          </cell>
          <cell r="V135">
            <v>0</v>
          </cell>
          <cell r="W135">
            <v>0</v>
          </cell>
          <cell r="Y135">
            <v>0</v>
          </cell>
          <cell r="Z135" t="str">
            <v>--</v>
          </cell>
          <cell r="AA135" t="str">
            <v>--</v>
          </cell>
          <cell r="AC135">
            <v>0</v>
          </cell>
          <cell r="AD135">
            <v>0</v>
          </cell>
          <cell r="AE135">
            <v>0</v>
          </cell>
          <cell r="AF135">
            <v>0</v>
          </cell>
          <cell r="AG135">
            <v>0</v>
          </cell>
          <cell r="AH135">
            <v>0</v>
          </cell>
          <cell r="AI135">
            <v>0</v>
          </cell>
          <cell r="AJ135">
            <v>0</v>
          </cell>
          <cell r="AL135">
            <v>0</v>
          </cell>
          <cell r="AM135" t="str">
            <v>--</v>
          </cell>
          <cell r="AP135">
            <v>0</v>
          </cell>
          <cell r="AQ135">
            <v>0</v>
          </cell>
          <cell r="AR135">
            <v>0</v>
          </cell>
          <cell r="AS135">
            <v>0</v>
          </cell>
          <cell r="AT135">
            <v>0</v>
          </cell>
          <cell r="AU135">
            <v>0</v>
          </cell>
          <cell r="AV135">
            <v>0</v>
          </cell>
          <cell r="AW135">
            <v>0</v>
          </cell>
          <cell r="AY135">
            <v>0</v>
          </cell>
          <cell r="AZ135" t="str">
            <v>--</v>
          </cell>
          <cell r="BB135">
            <v>0</v>
          </cell>
        </row>
        <row r="136">
          <cell r="A136">
            <v>127</v>
          </cell>
          <cell r="B136" t="str">
            <v>HATFIELD</v>
          </cell>
          <cell r="C136">
            <v>9</v>
          </cell>
          <cell r="D136">
            <v>10</v>
          </cell>
          <cell r="E136">
            <v>9</v>
          </cell>
          <cell r="F136">
            <v>9</v>
          </cell>
          <cell r="G136">
            <v>0</v>
          </cell>
          <cell r="H136">
            <v>0</v>
          </cell>
          <cell r="I136">
            <v>0</v>
          </cell>
          <cell r="J136">
            <v>0</v>
          </cell>
          <cell r="L136">
            <v>0</v>
          </cell>
          <cell r="M136">
            <v>0</v>
          </cell>
          <cell r="P136">
            <v>109355</v>
          </cell>
          <cell r="Q136">
            <v>120494</v>
          </cell>
          <cell r="R136">
            <v>118272</v>
          </cell>
          <cell r="S136">
            <v>118877</v>
          </cell>
          <cell r="T136">
            <v>0</v>
          </cell>
          <cell r="U136">
            <v>0</v>
          </cell>
          <cell r="V136">
            <v>0</v>
          </cell>
          <cell r="W136">
            <v>0</v>
          </cell>
          <cell r="Y136">
            <v>605</v>
          </cell>
          <cell r="Z136">
            <v>0.51153273809523281</v>
          </cell>
          <cell r="AA136">
            <v>0.51153273809523281</v>
          </cell>
          <cell r="AC136">
            <v>8032.1382777481158</v>
          </cell>
          <cell r="AD136">
            <v>17711.263907632063</v>
          </cell>
          <cell r="AE136">
            <v>16312.945336646893</v>
          </cell>
          <cell r="AF136">
            <v>16802.253494447912</v>
          </cell>
          <cell r="AG136">
            <v>0</v>
          </cell>
          <cell r="AH136">
            <v>0</v>
          </cell>
          <cell r="AI136">
            <v>0</v>
          </cell>
          <cell r="AJ136">
            <v>0</v>
          </cell>
          <cell r="AL136">
            <v>489.30815780101875</v>
          </cell>
          <cell r="AM136">
            <v>2.9995083518228549</v>
          </cell>
          <cell r="AP136">
            <v>101322.86172225188</v>
          </cell>
          <cell r="AQ136">
            <v>102782.73609236794</v>
          </cell>
          <cell r="AR136">
            <v>101959.0546633531</v>
          </cell>
          <cell r="AS136">
            <v>102074.74650555209</v>
          </cell>
          <cell r="AT136">
            <v>0</v>
          </cell>
          <cell r="AU136">
            <v>0</v>
          </cell>
          <cell r="AV136">
            <v>0</v>
          </cell>
          <cell r="AW136">
            <v>0</v>
          </cell>
          <cell r="AY136">
            <v>115.69184219898307</v>
          </cell>
          <cell r="AZ136">
            <v>0.11346892395283081</v>
          </cell>
          <cell r="BB136">
            <v>0</v>
          </cell>
        </row>
        <row r="137">
          <cell r="A137">
            <v>128</v>
          </cell>
          <cell r="B137" t="str">
            <v>HAVERHILL</v>
          </cell>
          <cell r="C137">
            <v>310.59422053607676</v>
          </cell>
          <cell r="D137">
            <v>314</v>
          </cell>
          <cell r="E137">
            <v>320</v>
          </cell>
          <cell r="F137">
            <v>320</v>
          </cell>
          <cell r="G137">
            <v>0</v>
          </cell>
          <cell r="H137">
            <v>0</v>
          </cell>
          <cell r="I137">
            <v>0</v>
          </cell>
          <cell r="J137">
            <v>0</v>
          </cell>
          <cell r="L137">
            <v>0</v>
          </cell>
          <cell r="M137">
            <v>0</v>
          </cell>
          <cell r="P137">
            <v>3086304</v>
          </cell>
          <cell r="Q137">
            <v>3174596</v>
          </cell>
          <cell r="R137">
            <v>3300921</v>
          </cell>
          <cell r="S137">
            <v>3299623</v>
          </cell>
          <cell r="T137">
            <v>0</v>
          </cell>
          <cell r="U137">
            <v>0</v>
          </cell>
          <cell r="V137">
            <v>0</v>
          </cell>
          <cell r="W137">
            <v>0</v>
          </cell>
          <cell r="Y137">
            <v>-1298</v>
          </cell>
          <cell r="Z137">
            <v>-3.9322358820459424E-2</v>
          </cell>
          <cell r="AA137">
            <v>-3.9322358820459424E-2</v>
          </cell>
          <cell r="AC137">
            <v>275434.07733332884</v>
          </cell>
          <cell r="AD137">
            <v>351935.10482632346</v>
          </cell>
          <cell r="AE137">
            <v>475494.75964876986</v>
          </cell>
          <cell r="AF137">
            <v>472749.83612777304</v>
          </cell>
          <cell r="AG137">
            <v>0</v>
          </cell>
          <cell r="AH137">
            <v>0</v>
          </cell>
          <cell r="AI137">
            <v>0</v>
          </cell>
          <cell r="AJ137">
            <v>0</v>
          </cell>
          <cell r="AL137">
            <v>-2744.9235209968174</v>
          </cell>
          <cell r="AM137">
            <v>-0.57727734434431799</v>
          </cell>
          <cell r="AP137">
            <v>2810869.9226666712</v>
          </cell>
          <cell r="AQ137">
            <v>2822660.8951736763</v>
          </cell>
          <cell r="AR137">
            <v>2825426.2403512299</v>
          </cell>
          <cell r="AS137">
            <v>2826873.1638722271</v>
          </cell>
          <cell r="AT137">
            <v>0</v>
          </cell>
          <cell r="AU137">
            <v>0</v>
          </cell>
          <cell r="AV137">
            <v>0</v>
          </cell>
          <cell r="AW137">
            <v>0</v>
          </cell>
          <cell r="AY137">
            <v>1446.9235209971666</v>
          </cell>
          <cell r="AZ137">
            <v>5.1210804951584699E-2</v>
          </cell>
          <cell r="BB137">
            <v>0</v>
          </cell>
        </row>
        <row r="138">
          <cell r="A138">
            <v>129</v>
          </cell>
          <cell r="B138" t="str">
            <v>HAWLEY</v>
          </cell>
          <cell r="C138">
            <v>0</v>
          </cell>
          <cell r="D138">
            <v>0</v>
          </cell>
          <cell r="E138">
            <v>0</v>
          </cell>
          <cell r="F138">
            <v>0</v>
          </cell>
          <cell r="G138">
            <v>0</v>
          </cell>
          <cell r="H138">
            <v>0</v>
          </cell>
          <cell r="I138">
            <v>0</v>
          </cell>
          <cell r="J138">
            <v>0</v>
          </cell>
          <cell r="L138">
            <v>0</v>
          </cell>
          <cell r="M138" t="str">
            <v>--</v>
          </cell>
          <cell r="P138">
            <v>0</v>
          </cell>
          <cell r="Q138">
            <v>0</v>
          </cell>
          <cell r="R138">
            <v>0</v>
          </cell>
          <cell r="S138">
            <v>0</v>
          </cell>
          <cell r="T138">
            <v>0</v>
          </cell>
          <cell r="U138">
            <v>0</v>
          </cell>
          <cell r="V138">
            <v>0</v>
          </cell>
          <cell r="W138">
            <v>0</v>
          </cell>
          <cell r="Y138">
            <v>0</v>
          </cell>
          <cell r="Z138" t="str">
            <v>--</v>
          </cell>
          <cell r="AA138" t="str">
            <v>--</v>
          </cell>
          <cell r="AC138">
            <v>0</v>
          </cell>
          <cell r="AD138">
            <v>0</v>
          </cell>
          <cell r="AE138">
            <v>0</v>
          </cell>
          <cell r="AF138">
            <v>0</v>
          </cell>
          <cell r="AG138">
            <v>0</v>
          </cell>
          <cell r="AH138">
            <v>0</v>
          </cell>
          <cell r="AI138">
            <v>0</v>
          </cell>
          <cell r="AJ138">
            <v>0</v>
          </cell>
          <cell r="AL138">
            <v>0</v>
          </cell>
          <cell r="AM138" t="str">
            <v>--</v>
          </cell>
          <cell r="AP138">
            <v>0</v>
          </cell>
          <cell r="AQ138">
            <v>0</v>
          </cell>
          <cell r="AR138">
            <v>0</v>
          </cell>
          <cell r="AS138">
            <v>0</v>
          </cell>
          <cell r="AT138">
            <v>0</v>
          </cell>
          <cell r="AU138">
            <v>0</v>
          </cell>
          <cell r="AV138">
            <v>0</v>
          </cell>
          <cell r="AW138">
            <v>0</v>
          </cell>
          <cell r="AY138">
            <v>0</v>
          </cell>
          <cell r="AZ138" t="str">
            <v>--</v>
          </cell>
          <cell r="BB138">
            <v>0</v>
          </cell>
        </row>
        <row r="139">
          <cell r="A139">
            <v>130</v>
          </cell>
          <cell r="B139" t="str">
            <v>HEATH</v>
          </cell>
          <cell r="C139">
            <v>0</v>
          </cell>
          <cell r="D139">
            <v>0</v>
          </cell>
          <cell r="E139">
            <v>0</v>
          </cell>
          <cell r="F139">
            <v>0</v>
          </cell>
          <cell r="G139">
            <v>0</v>
          </cell>
          <cell r="H139">
            <v>0</v>
          </cell>
          <cell r="I139">
            <v>0</v>
          </cell>
          <cell r="J139">
            <v>0</v>
          </cell>
          <cell r="L139">
            <v>0</v>
          </cell>
          <cell r="M139" t="str">
            <v>--</v>
          </cell>
          <cell r="P139">
            <v>0</v>
          </cell>
          <cell r="Q139">
            <v>0</v>
          </cell>
          <cell r="R139">
            <v>0</v>
          </cell>
          <cell r="S139">
            <v>0</v>
          </cell>
          <cell r="T139">
            <v>0</v>
          </cell>
          <cell r="U139">
            <v>0</v>
          </cell>
          <cell r="V139">
            <v>0</v>
          </cell>
          <cell r="W139">
            <v>0</v>
          </cell>
          <cell r="Y139">
            <v>0</v>
          </cell>
          <cell r="Z139" t="str">
            <v>--</v>
          </cell>
          <cell r="AA139" t="str">
            <v>--</v>
          </cell>
          <cell r="AC139">
            <v>0</v>
          </cell>
          <cell r="AD139">
            <v>0</v>
          </cell>
          <cell r="AE139">
            <v>0</v>
          </cell>
          <cell r="AF139">
            <v>0</v>
          </cell>
          <cell r="AG139">
            <v>0</v>
          </cell>
          <cell r="AH139">
            <v>0</v>
          </cell>
          <cell r="AI139">
            <v>0</v>
          </cell>
          <cell r="AJ139">
            <v>0</v>
          </cell>
          <cell r="AL139">
            <v>0</v>
          </cell>
          <cell r="AM139" t="str">
            <v>--</v>
          </cell>
          <cell r="AP139">
            <v>0</v>
          </cell>
          <cell r="AQ139">
            <v>0</v>
          </cell>
          <cell r="AR139">
            <v>0</v>
          </cell>
          <cell r="AS139">
            <v>0</v>
          </cell>
          <cell r="AT139">
            <v>0</v>
          </cell>
          <cell r="AU139">
            <v>0</v>
          </cell>
          <cell r="AV139">
            <v>0</v>
          </cell>
          <cell r="AW139">
            <v>0</v>
          </cell>
          <cell r="AY139">
            <v>0</v>
          </cell>
          <cell r="AZ139" t="str">
            <v>--</v>
          </cell>
          <cell r="BB139">
            <v>0</v>
          </cell>
        </row>
        <row r="140">
          <cell r="A140">
            <v>131</v>
          </cell>
          <cell r="B140" t="str">
            <v>HINGHAM</v>
          </cell>
          <cell r="C140">
            <v>10.654237288135594</v>
          </cell>
          <cell r="D140">
            <v>13</v>
          </cell>
          <cell r="E140">
            <v>10</v>
          </cell>
          <cell r="F140">
            <v>10</v>
          </cell>
          <cell r="G140">
            <v>0</v>
          </cell>
          <cell r="H140">
            <v>0</v>
          </cell>
          <cell r="I140">
            <v>0</v>
          </cell>
          <cell r="J140">
            <v>0</v>
          </cell>
          <cell r="L140">
            <v>0</v>
          </cell>
          <cell r="M140">
            <v>0</v>
          </cell>
          <cell r="P140">
            <v>138337</v>
          </cell>
          <cell r="Q140">
            <v>156949</v>
          </cell>
          <cell r="R140">
            <v>121950</v>
          </cell>
          <cell r="S140">
            <v>121900</v>
          </cell>
          <cell r="T140">
            <v>0</v>
          </cell>
          <cell r="U140">
            <v>0</v>
          </cell>
          <cell r="V140">
            <v>0</v>
          </cell>
          <cell r="W140">
            <v>0</v>
          </cell>
          <cell r="Y140">
            <v>-50</v>
          </cell>
          <cell r="Z140">
            <v>-4.1000410004099486E-2</v>
          </cell>
          <cell r="AA140">
            <v>-4.1000410004099486E-2</v>
          </cell>
          <cell r="AC140">
            <v>73541.807463532867</v>
          </cell>
          <cell r="AD140">
            <v>25765.638417554794</v>
          </cell>
          <cell r="AE140">
            <v>8930</v>
          </cell>
          <cell r="AF140">
            <v>8930</v>
          </cell>
          <cell r="AG140">
            <v>0</v>
          </cell>
          <cell r="AH140">
            <v>0</v>
          </cell>
          <cell r="AI140">
            <v>0</v>
          </cell>
          <cell r="AJ140">
            <v>0</v>
          </cell>
          <cell r="AL140">
            <v>0</v>
          </cell>
          <cell r="AM140">
            <v>0</v>
          </cell>
          <cell r="AP140">
            <v>64795.192536467133</v>
          </cell>
          <cell r="AQ140">
            <v>131183.36158244521</v>
          </cell>
          <cell r="AR140">
            <v>113020</v>
          </cell>
          <cell r="AS140">
            <v>112970</v>
          </cell>
          <cell r="AT140">
            <v>0</v>
          </cell>
          <cell r="AU140">
            <v>0</v>
          </cell>
          <cell r="AV140">
            <v>0</v>
          </cell>
          <cell r="AW140">
            <v>0</v>
          </cell>
          <cell r="AY140">
            <v>-50</v>
          </cell>
          <cell r="AZ140">
            <v>-4.4239957529645935E-2</v>
          </cell>
          <cell r="BB140">
            <v>0</v>
          </cell>
        </row>
        <row r="141">
          <cell r="A141">
            <v>132</v>
          </cell>
          <cell r="B141" t="str">
            <v>HINSDALE</v>
          </cell>
          <cell r="C141">
            <v>0</v>
          </cell>
          <cell r="D141">
            <v>0</v>
          </cell>
          <cell r="E141">
            <v>0</v>
          </cell>
          <cell r="F141">
            <v>0</v>
          </cell>
          <cell r="G141">
            <v>0</v>
          </cell>
          <cell r="H141">
            <v>0</v>
          </cell>
          <cell r="I141">
            <v>0</v>
          </cell>
          <cell r="J141">
            <v>0</v>
          </cell>
          <cell r="L141">
            <v>0</v>
          </cell>
          <cell r="M141" t="str">
            <v>--</v>
          </cell>
          <cell r="P141">
            <v>0</v>
          </cell>
          <cell r="Q141">
            <v>0</v>
          </cell>
          <cell r="R141">
            <v>0</v>
          </cell>
          <cell r="S141">
            <v>0</v>
          </cell>
          <cell r="T141">
            <v>0</v>
          </cell>
          <cell r="U141">
            <v>0</v>
          </cell>
          <cell r="V141">
            <v>0</v>
          </cell>
          <cell r="W141">
            <v>0</v>
          </cell>
          <cell r="Y141">
            <v>0</v>
          </cell>
          <cell r="Z141" t="str">
            <v>--</v>
          </cell>
          <cell r="AA141" t="str">
            <v>--</v>
          </cell>
          <cell r="AC141">
            <v>0</v>
          </cell>
          <cell r="AD141">
            <v>0</v>
          </cell>
          <cell r="AE141">
            <v>0</v>
          </cell>
          <cell r="AF141">
            <v>0</v>
          </cell>
          <cell r="AG141">
            <v>0</v>
          </cell>
          <cell r="AH141">
            <v>0</v>
          </cell>
          <cell r="AI141">
            <v>0</v>
          </cell>
          <cell r="AJ141">
            <v>0</v>
          </cell>
          <cell r="AL141">
            <v>0</v>
          </cell>
          <cell r="AM141" t="str">
            <v>--</v>
          </cell>
          <cell r="AP141">
            <v>0</v>
          </cell>
          <cell r="AQ141">
            <v>0</v>
          </cell>
          <cell r="AR141">
            <v>0</v>
          </cell>
          <cell r="AS141">
            <v>0</v>
          </cell>
          <cell r="AT141">
            <v>0</v>
          </cell>
          <cell r="AU141">
            <v>0</v>
          </cell>
          <cell r="AV141">
            <v>0</v>
          </cell>
          <cell r="AW141">
            <v>0</v>
          </cell>
          <cell r="AY141">
            <v>0</v>
          </cell>
          <cell r="AZ141" t="str">
            <v>--</v>
          </cell>
          <cell r="BB141">
            <v>0</v>
          </cell>
        </row>
        <row r="142">
          <cell r="A142">
            <v>133</v>
          </cell>
          <cell r="B142" t="str">
            <v>HOLBROOK</v>
          </cell>
          <cell r="C142">
            <v>21.222591362126245</v>
          </cell>
          <cell r="D142">
            <v>23</v>
          </cell>
          <cell r="E142">
            <v>25</v>
          </cell>
          <cell r="F142">
            <v>25</v>
          </cell>
          <cell r="G142">
            <v>0</v>
          </cell>
          <cell r="H142">
            <v>0</v>
          </cell>
          <cell r="I142">
            <v>0</v>
          </cell>
          <cell r="J142">
            <v>0</v>
          </cell>
          <cell r="L142">
            <v>0</v>
          </cell>
          <cell r="M142">
            <v>0</v>
          </cell>
          <cell r="P142">
            <v>261858</v>
          </cell>
          <cell r="Q142">
            <v>294655</v>
          </cell>
          <cell r="R142">
            <v>338575</v>
          </cell>
          <cell r="S142">
            <v>338235</v>
          </cell>
          <cell r="T142">
            <v>0</v>
          </cell>
          <cell r="U142">
            <v>0</v>
          </cell>
          <cell r="V142">
            <v>0</v>
          </cell>
          <cell r="W142">
            <v>0</v>
          </cell>
          <cell r="Y142">
            <v>-340</v>
          </cell>
          <cell r="Z142">
            <v>-0.10042088163626506</v>
          </cell>
          <cell r="AA142">
            <v>-0.10042088163626506</v>
          </cell>
          <cell r="AC142">
            <v>70729.263374488204</v>
          </cell>
          <cell r="AD142">
            <v>47169.04412823965</v>
          </cell>
          <cell r="AE142">
            <v>90264.028170770602</v>
          </cell>
          <cell r="AF142">
            <v>89395.555195927867</v>
          </cell>
          <cell r="AG142">
            <v>0</v>
          </cell>
          <cell r="AH142">
            <v>0</v>
          </cell>
          <cell r="AI142">
            <v>0</v>
          </cell>
          <cell r="AJ142">
            <v>0</v>
          </cell>
          <cell r="AL142">
            <v>-868.4729748427344</v>
          </cell>
          <cell r="AM142">
            <v>-0.96214737192945599</v>
          </cell>
          <cell r="AP142">
            <v>191128.73662551178</v>
          </cell>
          <cell r="AQ142">
            <v>247485.95587176035</v>
          </cell>
          <cell r="AR142">
            <v>248310.97182922938</v>
          </cell>
          <cell r="AS142">
            <v>248839.44480407215</v>
          </cell>
          <cell r="AT142">
            <v>0</v>
          </cell>
          <cell r="AU142">
            <v>0</v>
          </cell>
          <cell r="AV142">
            <v>0</v>
          </cell>
          <cell r="AW142">
            <v>0</v>
          </cell>
          <cell r="AY142">
            <v>528.47297484276351</v>
          </cell>
          <cell r="AZ142">
            <v>0.21282707362855202</v>
          </cell>
          <cell r="BB142">
            <v>0</v>
          </cell>
        </row>
        <row r="143">
          <cell r="A143">
            <v>134</v>
          </cell>
          <cell r="B143" t="str">
            <v>HOLDEN</v>
          </cell>
          <cell r="C143">
            <v>0</v>
          </cell>
          <cell r="D143">
            <v>0</v>
          </cell>
          <cell r="E143">
            <v>0</v>
          </cell>
          <cell r="F143">
            <v>0</v>
          </cell>
          <cell r="G143">
            <v>0</v>
          </cell>
          <cell r="H143">
            <v>0</v>
          </cell>
          <cell r="I143">
            <v>0</v>
          </cell>
          <cell r="J143">
            <v>0</v>
          </cell>
          <cell r="L143">
            <v>0</v>
          </cell>
          <cell r="M143" t="str">
            <v>--</v>
          </cell>
          <cell r="P143">
            <v>0</v>
          </cell>
          <cell r="Q143">
            <v>0</v>
          </cell>
          <cell r="R143">
            <v>0</v>
          </cell>
          <cell r="S143">
            <v>0</v>
          </cell>
          <cell r="T143">
            <v>0</v>
          </cell>
          <cell r="U143">
            <v>0</v>
          </cell>
          <cell r="V143">
            <v>0</v>
          </cell>
          <cell r="W143">
            <v>0</v>
          </cell>
          <cell r="Y143">
            <v>0</v>
          </cell>
          <cell r="Z143" t="str">
            <v>--</v>
          </cell>
          <cell r="AA143" t="str">
            <v>--</v>
          </cell>
          <cell r="AC143">
            <v>0</v>
          </cell>
          <cell r="AD143">
            <v>0</v>
          </cell>
          <cell r="AE143">
            <v>0</v>
          </cell>
          <cell r="AF143">
            <v>0</v>
          </cell>
          <cell r="AG143">
            <v>0</v>
          </cell>
          <cell r="AH143">
            <v>0</v>
          </cell>
          <cell r="AI143">
            <v>0</v>
          </cell>
          <cell r="AJ143">
            <v>0</v>
          </cell>
          <cell r="AL143">
            <v>0</v>
          </cell>
          <cell r="AM143" t="str">
            <v>--</v>
          </cell>
          <cell r="AP143">
            <v>0</v>
          </cell>
          <cell r="AQ143">
            <v>0</v>
          </cell>
          <cell r="AR143">
            <v>0</v>
          </cell>
          <cell r="AS143">
            <v>0</v>
          </cell>
          <cell r="AT143">
            <v>0</v>
          </cell>
          <cell r="AU143">
            <v>0</v>
          </cell>
          <cell r="AV143">
            <v>0</v>
          </cell>
          <cell r="AW143">
            <v>0</v>
          </cell>
          <cell r="AY143">
            <v>0</v>
          </cell>
          <cell r="AZ143" t="str">
            <v>--</v>
          </cell>
          <cell r="BB143">
            <v>0</v>
          </cell>
        </row>
        <row r="144">
          <cell r="A144">
            <v>135</v>
          </cell>
          <cell r="B144" t="str">
            <v>HOLLAND</v>
          </cell>
          <cell r="C144">
            <v>0</v>
          </cell>
          <cell r="D144">
            <v>0</v>
          </cell>
          <cell r="E144">
            <v>0</v>
          </cell>
          <cell r="F144">
            <v>0</v>
          </cell>
          <cell r="G144">
            <v>0</v>
          </cell>
          <cell r="H144">
            <v>0</v>
          </cell>
          <cell r="I144">
            <v>0</v>
          </cell>
          <cell r="J144">
            <v>0</v>
          </cell>
          <cell r="L144">
            <v>0</v>
          </cell>
          <cell r="M144" t="str">
            <v>--</v>
          </cell>
          <cell r="P144">
            <v>0</v>
          </cell>
          <cell r="Q144">
            <v>0</v>
          </cell>
          <cell r="R144">
            <v>0</v>
          </cell>
          <cell r="S144">
            <v>0</v>
          </cell>
          <cell r="T144">
            <v>0</v>
          </cell>
          <cell r="U144">
            <v>0</v>
          </cell>
          <cell r="V144">
            <v>0</v>
          </cell>
          <cell r="W144">
            <v>0</v>
          </cell>
          <cell r="Y144">
            <v>0</v>
          </cell>
          <cell r="Z144" t="str">
            <v>--</v>
          </cell>
          <cell r="AA144" t="str">
            <v>--</v>
          </cell>
          <cell r="AC144">
            <v>0</v>
          </cell>
          <cell r="AD144">
            <v>0</v>
          </cell>
          <cell r="AE144">
            <v>0</v>
          </cell>
          <cell r="AF144">
            <v>0</v>
          </cell>
          <cell r="AG144">
            <v>0</v>
          </cell>
          <cell r="AH144">
            <v>0</v>
          </cell>
          <cell r="AI144">
            <v>0</v>
          </cell>
          <cell r="AJ144">
            <v>0</v>
          </cell>
          <cell r="AL144">
            <v>0</v>
          </cell>
          <cell r="AM144" t="str">
            <v>--</v>
          </cell>
          <cell r="AP144">
            <v>0</v>
          </cell>
          <cell r="AQ144">
            <v>0</v>
          </cell>
          <cell r="AR144">
            <v>0</v>
          </cell>
          <cell r="AS144">
            <v>0</v>
          </cell>
          <cell r="AT144">
            <v>0</v>
          </cell>
          <cell r="AU144">
            <v>0</v>
          </cell>
          <cell r="AV144">
            <v>0</v>
          </cell>
          <cell r="AW144">
            <v>0</v>
          </cell>
          <cell r="AY144">
            <v>0</v>
          </cell>
          <cell r="AZ144" t="str">
            <v>--</v>
          </cell>
          <cell r="BB144">
            <v>0</v>
          </cell>
        </row>
        <row r="145">
          <cell r="A145">
            <v>136</v>
          </cell>
          <cell r="B145" t="str">
            <v>HOLLISTON</v>
          </cell>
          <cell r="C145">
            <v>10.125</v>
          </cell>
          <cell r="D145">
            <v>7</v>
          </cell>
          <cell r="E145">
            <v>8</v>
          </cell>
          <cell r="F145">
            <v>8</v>
          </cell>
          <cell r="G145">
            <v>0</v>
          </cell>
          <cell r="H145">
            <v>0</v>
          </cell>
          <cell r="I145">
            <v>0</v>
          </cell>
          <cell r="J145">
            <v>0</v>
          </cell>
          <cell r="L145">
            <v>0</v>
          </cell>
          <cell r="M145">
            <v>0</v>
          </cell>
          <cell r="P145">
            <v>107700</v>
          </cell>
          <cell r="Q145">
            <v>90851</v>
          </cell>
          <cell r="R145">
            <v>104169</v>
          </cell>
          <cell r="S145">
            <v>104210</v>
          </cell>
          <cell r="T145">
            <v>0</v>
          </cell>
          <cell r="U145">
            <v>0</v>
          </cell>
          <cell r="V145">
            <v>0</v>
          </cell>
          <cell r="W145">
            <v>0</v>
          </cell>
          <cell r="Y145">
            <v>41</v>
          </cell>
          <cell r="Z145">
            <v>3.9359118355752898E-2</v>
          </cell>
          <cell r="AA145">
            <v>3.9359118355752898E-2</v>
          </cell>
          <cell r="AC145">
            <v>8049</v>
          </cell>
          <cell r="AD145">
            <v>6251</v>
          </cell>
          <cell r="AE145">
            <v>7144</v>
          </cell>
          <cell r="AF145">
            <v>7144</v>
          </cell>
          <cell r="AG145">
            <v>0</v>
          </cell>
          <cell r="AH145">
            <v>0</v>
          </cell>
          <cell r="AI145">
            <v>0</v>
          </cell>
          <cell r="AJ145">
            <v>0</v>
          </cell>
          <cell r="AL145">
            <v>0</v>
          </cell>
          <cell r="AM145">
            <v>0</v>
          </cell>
          <cell r="AP145">
            <v>99651</v>
          </cell>
          <cell r="AQ145">
            <v>84600</v>
          </cell>
          <cell r="AR145">
            <v>97025</v>
          </cell>
          <cell r="AS145">
            <v>97066</v>
          </cell>
          <cell r="AT145">
            <v>0</v>
          </cell>
          <cell r="AU145">
            <v>0</v>
          </cell>
          <cell r="AV145">
            <v>0</v>
          </cell>
          <cell r="AW145">
            <v>0</v>
          </cell>
          <cell r="AY145">
            <v>41</v>
          </cell>
          <cell r="AZ145">
            <v>4.2257150219016104E-2</v>
          </cell>
          <cell r="BB145">
            <v>0</v>
          </cell>
        </row>
        <row r="146">
          <cell r="A146">
            <v>137</v>
          </cell>
          <cell r="B146" t="str">
            <v>HOLYOKE</v>
          </cell>
          <cell r="C146">
            <v>827.56563942267951</v>
          </cell>
          <cell r="D146">
            <v>884</v>
          </cell>
          <cell r="E146">
            <v>855</v>
          </cell>
          <cell r="F146">
            <v>855</v>
          </cell>
          <cell r="G146">
            <v>0</v>
          </cell>
          <cell r="H146">
            <v>0</v>
          </cell>
          <cell r="I146">
            <v>0</v>
          </cell>
          <cell r="J146">
            <v>0</v>
          </cell>
          <cell r="L146">
            <v>0</v>
          </cell>
          <cell r="M146">
            <v>0</v>
          </cell>
          <cell r="P146">
            <v>10867774</v>
          </cell>
          <cell r="Q146">
            <v>11963887</v>
          </cell>
          <cell r="R146">
            <v>10910770</v>
          </cell>
          <cell r="S146">
            <v>10952565</v>
          </cell>
          <cell r="T146">
            <v>0</v>
          </cell>
          <cell r="U146">
            <v>0</v>
          </cell>
          <cell r="V146">
            <v>0</v>
          </cell>
          <cell r="W146">
            <v>0</v>
          </cell>
          <cell r="Y146">
            <v>41795</v>
          </cell>
          <cell r="Z146">
            <v>0.38306187372660894</v>
          </cell>
          <cell r="AA146">
            <v>0.38306187372660894</v>
          </cell>
          <cell r="AC146">
            <v>1295706.3242585822</v>
          </cell>
          <cell r="AD146">
            <v>1680498.5969716012</v>
          </cell>
          <cell r="AE146">
            <v>775112.82320275973</v>
          </cell>
          <cell r="AF146">
            <v>813490.86777989101</v>
          </cell>
          <cell r="AG146">
            <v>0</v>
          </cell>
          <cell r="AH146">
            <v>0</v>
          </cell>
          <cell r="AI146">
            <v>0</v>
          </cell>
          <cell r="AJ146">
            <v>0</v>
          </cell>
          <cell r="AL146">
            <v>38378.044577131281</v>
          </cell>
          <cell r="AM146">
            <v>4.9512849521123226</v>
          </cell>
          <cell r="AP146">
            <v>9572067.6757414173</v>
          </cell>
          <cell r="AQ146">
            <v>10283388.403028399</v>
          </cell>
          <cell r="AR146">
            <v>10135657.176797241</v>
          </cell>
          <cell r="AS146">
            <v>10139074.132220108</v>
          </cell>
          <cell r="AT146">
            <v>0</v>
          </cell>
          <cell r="AU146">
            <v>0</v>
          </cell>
          <cell r="AV146">
            <v>0</v>
          </cell>
          <cell r="AW146">
            <v>0</v>
          </cell>
          <cell r="AY146">
            <v>3416.9554228670895</v>
          </cell>
          <cell r="AZ146">
            <v>3.3712223719328804E-2</v>
          </cell>
          <cell r="BB146">
            <v>0</v>
          </cell>
        </row>
        <row r="147">
          <cell r="A147">
            <v>138</v>
          </cell>
          <cell r="B147" t="str">
            <v>HOPEDALE</v>
          </cell>
          <cell r="C147">
            <v>3</v>
          </cell>
          <cell r="D147">
            <v>2</v>
          </cell>
          <cell r="E147">
            <v>2</v>
          </cell>
          <cell r="F147">
            <v>2</v>
          </cell>
          <cell r="G147">
            <v>0</v>
          </cell>
          <cell r="H147">
            <v>0</v>
          </cell>
          <cell r="I147">
            <v>0</v>
          </cell>
          <cell r="J147">
            <v>0</v>
          </cell>
          <cell r="L147">
            <v>0</v>
          </cell>
          <cell r="M147">
            <v>0</v>
          </cell>
          <cell r="P147">
            <v>39318</v>
          </cell>
          <cell r="Q147">
            <v>25974</v>
          </cell>
          <cell r="R147">
            <v>27550</v>
          </cell>
          <cell r="S147">
            <v>27522</v>
          </cell>
          <cell r="T147">
            <v>0</v>
          </cell>
          <cell r="U147">
            <v>0</v>
          </cell>
          <cell r="V147">
            <v>0</v>
          </cell>
          <cell r="W147">
            <v>0</v>
          </cell>
          <cell r="Y147">
            <v>-28</v>
          </cell>
          <cell r="Z147">
            <v>-0.1016333938294034</v>
          </cell>
          <cell r="AA147">
            <v>-0.1016333938294034</v>
          </cell>
          <cell r="AC147">
            <v>24904.061678888003</v>
          </cell>
          <cell r="AD147">
            <v>1786</v>
          </cell>
          <cell r="AE147">
            <v>1786</v>
          </cell>
          <cell r="AF147">
            <v>1786</v>
          </cell>
          <cell r="AG147">
            <v>0</v>
          </cell>
          <cell r="AH147">
            <v>0</v>
          </cell>
          <cell r="AI147">
            <v>0</v>
          </cell>
          <cell r="AJ147">
            <v>0</v>
          </cell>
          <cell r="AL147">
            <v>0</v>
          </cell>
          <cell r="AM147">
            <v>0</v>
          </cell>
          <cell r="AP147">
            <v>14413.938321111997</v>
          </cell>
          <cell r="AQ147">
            <v>24188</v>
          </cell>
          <cell r="AR147">
            <v>25764</v>
          </cell>
          <cell r="AS147">
            <v>25736</v>
          </cell>
          <cell r="AT147">
            <v>0</v>
          </cell>
          <cell r="AU147">
            <v>0</v>
          </cell>
          <cell r="AV147">
            <v>0</v>
          </cell>
          <cell r="AW147">
            <v>0</v>
          </cell>
          <cell r="AY147">
            <v>-28</v>
          </cell>
          <cell r="AZ147">
            <v>-0.1086787765874897</v>
          </cell>
          <cell r="BB147">
            <v>0</v>
          </cell>
        </row>
        <row r="148">
          <cell r="A148">
            <v>139</v>
          </cell>
          <cell r="B148" t="str">
            <v>HOPKINTON</v>
          </cell>
          <cell r="C148">
            <v>22.56074091332712</v>
          </cell>
          <cell r="D148">
            <v>13</v>
          </cell>
          <cell r="E148">
            <v>10</v>
          </cell>
          <cell r="F148">
            <v>10</v>
          </cell>
          <cell r="G148">
            <v>0</v>
          </cell>
          <cell r="H148">
            <v>0</v>
          </cell>
          <cell r="I148">
            <v>0</v>
          </cell>
          <cell r="J148">
            <v>0</v>
          </cell>
          <cell r="L148">
            <v>0</v>
          </cell>
          <cell r="M148">
            <v>0</v>
          </cell>
          <cell r="P148">
            <v>278346</v>
          </cell>
          <cell r="Q148">
            <v>168773</v>
          </cell>
          <cell r="R148">
            <v>135332</v>
          </cell>
          <cell r="S148">
            <v>135262</v>
          </cell>
          <cell r="T148">
            <v>0</v>
          </cell>
          <cell r="U148">
            <v>0</v>
          </cell>
          <cell r="V148">
            <v>0</v>
          </cell>
          <cell r="W148">
            <v>0</v>
          </cell>
          <cell r="Y148">
            <v>-70</v>
          </cell>
          <cell r="Z148">
            <v>-5.1724647533468726E-2</v>
          </cell>
          <cell r="AA148">
            <v>-5.1724647533468726E-2</v>
          </cell>
          <cell r="AC148">
            <v>19776.401706964745</v>
          </cell>
          <cell r="AD148">
            <v>11609</v>
          </cell>
          <cell r="AE148">
            <v>8930</v>
          </cell>
          <cell r="AF148">
            <v>8930</v>
          </cell>
          <cell r="AG148">
            <v>0</v>
          </cell>
          <cell r="AH148">
            <v>0</v>
          </cell>
          <cell r="AI148">
            <v>0</v>
          </cell>
          <cell r="AJ148">
            <v>0</v>
          </cell>
          <cell r="AL148">
            <v>0</v>
          </cell>
          <cell r="AM148">
            <v>0</v>
          </cell>
          <cell r="AP148">
            <v>258569.59829303526</v>
          </cell>
          <cell r="AQ148">
            <v>157164</v>
          </cell>
          <cell r="AR148">
            <v>126402</v>
          </cell>
          <cell r="AS148">
            <v>126332</v>
          </cell>
          <cell r="AT148">
            <v>0</v>
          </cell>
          <cell r="AU148">
            <v>0</v>
          </cell>
          <cell r="AV148">
            <v>0</v>
          </cell>
          <cell r="AW148">
            <v>0</v>
          </cell>
          <cell r="AY148">
            <v>-70</v>
          </cell>
          <cell r="AZ148">
            <v>-5.5378870587485807E-2</v>
          </cell>
          <cell r="BB148">
            <v>0</v>
          </cell>
        </row>
        <row r="149">
          <cell r="A149">
            <v>140</v>
          </cell>
          <cell r="B149" t="str">
            <v>HUBBARDSTON</v>
          </cell>
          <cell r="C149">
            <v>0</v>
          </cell>
          <cell r="D149">
            <v>0</v>
          </cell>
          <cell r="E149">
            <v>0</v>
          </cell>
          <cell r="F149">
            <v>0</v>
          </cell>
          <cell r="G149">
            <v>0</v>
          </cell>
          <cell r="H149">
            <v>0</v>
          </cell>
          <cell r="I149">
            <v>0</v>
          </cell>
          <cell r="J149">
            <v>0</v>
          </cell>
          <cell r="L149">
            <v>0</v>
          </cell>
          <cell r="M149" t="str">
            <v>--</v>
          </cell>
          <cell r="P149">
            <v>0</v>
          </cell>
          <cell r="Q149">
            <v>0</v>
          </cell>
          <cell r="R149">
            <v>0</v>
          </cell>
          <cell r="S149">
            <v>0</v>
          </cell>
          <cell r="T149">
            <v>0</v>
          </cell>
          <cell r="U149">
            <v>0</v>
          </cell>
          <cell r="V149">
            <v>0</v>
          </cell>
          <cell r="W149">
            <v>0</v>
          </cell>
          <cell r="Y149">
            <v>0</v>
          </cell>
          <cell r="Z149" t="str">
            <v>--</v>
          </cell>
          <cell r="AA149" t="str">
            <v>--</v>
          </cell>
          <cell r="AC149">
            <v>0</v>
          </cell>
          <cell r="AD149">
            <v>0</v>
          </cell>
          <cell r="AE149">
            <v>0</v>
          </cell>
          <cell r="AF149">
            <v>0</v>
          </cell>
          <cell r="AG149">
            <v>0</v>
          </cell>
          <cell r="AH149">
            <v>0</v>
          </cell>
          <cell r="AI149">
            <v>0</v>
          </cell>
          <cell r="AJ149">
            <v>0</v>
          </cell>
          <cell r="AL149">
            <v>0</v>
          </cell>
          <cell r="AM149" t="str">
            <v>--</v>
          </cell>
          <cell r="AP149">
            <v>0</v>
          </cell>
          <cell r="AQ149">
            <v>0</v>
          </cell>
          <cell r="AR149">
            <v>0</v>
          </cell>
          <cell r="AS149">
            <v>0</v>
          </cell>
          <cell r="AT149">
            <v>0</v>
          </cell>
          <cell r="AU149">
            <v>0</v>
          </cell>
          <cell r="AV149">
            <v>0</v>
          </cell>
          <cell r="AW149">
            <v>0</v>
          </cell>
          <cell r="AY149">
            <v>0</v>
          </cell>
          <cell r="AZ149" t="str">
            <v>--</v>
          </cell>
          <cell r="BB149">
            <v>0</v>
          </cell>
        </row>
        <row r="150">
          <cell r="A150">
            <v>141</v>
          </cell>
          <cell r="B150" t="str">
            <v>HUDSON</v>
          </cell>
          <cell r="C150">
            <v>85.87898731801171</v>
          </cell>
          <cell r="D150">
            <v>106</v>
          </cell>
          <cell r="E150">
            <v>101</v>
          </cell>
          <cell r="F150">
            <v>101</v>
          </cell>
          <cell r="G150">
            <v>0</v>
          </cell>
          <cell r="H150">
            <v>0</v>
          </cell>
          <cell r="I150">
            <v>0</v>
          </cell>
          <cell r="J150">
            <v>0</v>
          </cell>
          <cell r="L150">
            <v>0</v>
          </cell>
          <cell r="M150">
            <v>0</v>
          </cell>
          <cell r="P150">
            <v>1222895</v>
          </cell>
          <cell r="Q150">
            <v>1600454</v>
          </cell>
          <cell r="R150">
            <v>1617212</v>
          </cell>
          <cell r="S150">
            <v>1615899</v>
          </cell>
          <cell r="T150">
            <v>0</v>
          </cell>
          <cell r="U150">
            <v>0</v>
          </cell>
          <cell r="V150">
            <v>0</v>
          </cell>
          <cell r="W150">
            <v>0</v>
          </cell>
          <cell r="Y150">
            <v>-1313</v>
          </cell>
          <cell r="Z150">
            <v>-8.1189108168877588E-2</v>
          </cell>
          <cell r="AA150">
            <v>-8.1189108168877588E-2</v>
          </cell>
          <cell r="AC150">
            <v>269591.17595420557</v>
          </cell>
          <cell r="AD150">
            <v>400031.89461177908</v>
          </cell>
          <cell r="AE150">
            <v>440585.59243306587</v>
          </cell>
          <cell r="AF150">
            <v>436514.40673542203</v>
          </cell>
          <cell r="AG150">
            <v>0</v>
          </cell>
          <cell r="AH150">
            <v>0</v>
          </cell>
          <cell r="AI150">
            <v>0</v>
          </cell>
          <cell r="AJ150">
            <v>0</v>
          </cell>
          <cell r="AL150">
            <v>-4071.185697643843</v>
          </cell>
          <cell r="AM150">
            <v>-0.92403967981824486</v>
          </cell>
          <cell r="AP150">
            <v>953303.82404579443</v>
          </cell>
          <cell r="AQ150">
            <v>1200422.1053882209</v>
          </cell>
          <cell r="AR150">
            <v>1176626.4075669341</v>
          </cell>
          <cell r="AS150">
            <v>1179384.5932645779</v>
          </cell>
          <cell r="AT150">
            <v>0</v>
          </cell>
          <cell r="AU150">
            <v>0</v>
          </cell>
          <cell r="AV150">
            <v>0</v>
          </cell>
          <cell r="AW150">
            <v>0</v>
          </cell>
          <cell r="AY150">
            <v>2758.1856976437848</v>
          </cell>
          <cell r="AZ150">
            <v>0.23441473690424264</v>
          </cell>
          <cell r="BB150">
            <v>0</v>
          </cell>
        </row>
        <row r="151">
          <cell r="A151">
            <v>142</v>
          </cell>
          <cell r="B151" t="str">
            <v>HULL</v>
          </cell>
          <cell r="C151">
            <v>27.332203389830507</v>
          </cell>
          <cell r="D151">
            <v>35</v>
          </cell>
          <cell r="E151">
            <v>34</v>
          </cell>
          <cell r="F151">
            <v>34</v>
          </cell>
          <cell r="G151">
            <v>0</v>
          </cell>
          <cell r="H151">
            <v>0</v>
          </cell>
          <cell r="I151">
            <v>0</v>
          </cell>
          <cell r="J151">
            <v>0</v>
          </cell>
          <cell r="L151">
            <v>0</v>
          </cell>
          <cell r="M151">
            <v>0</v>
          </cell>
          <cell r="P151">
            <v>436141</v>
          </cell>
          <cell r="Q151">
            <v>588210</v>
          </cell>
          <cell r="R151">
            <v>605710</v>
          </cell>
          <cell r="S151">
            <v>605200</v>
          </cell>
          <cell r="T151">
            <v>0</v>
          </cell>
          <cell r="U151">
            <v>0</v>
          </cell>
          <cell r="V151">
            <v>0</v>
          </cell>
          <cell r="W151">
            <v>0</v>
          </cell>
          <cell r="Y151">
            <v>-510</v>
          </cell>
          <cell r="Z151">
            <v>-8.4198708953131529E-2</v>
          </cell>
          <cell r="AA151">
            <v>-8.4198708953131529E-2</v>
          </cell>
          <cell r="AC151">
            <v>79955.636521700973</v>
          </cell>
          <cell r="AD151">
            <v>155716.51739158144</v>
          </cell>
          <cell r="AE151">
            <v>182214.50602842678</v>
          </cell>
          <cell r="AF151">
            <v>180504.47754798646</v>
          </cell>
          <cell r="AG151">
            <v>0</v>
          </cell>
          <cell r="AH151">
            <v>0</v>
          </cell>
          <cell r="AI151">
            <v>0</v>
          </cell>
          <cell r="AJ151">
            <v>0</v>
          </cell>
          <cell r="AL151">
            <v>-1710.02848044032</v>
          </cell>
          <cell r="AM151">
            <v>-0.93847000313660445</v>
          </cell>
          <cell r="AP151">
            <v>356185.363478299</v>
          </cell>
          <cell r="AQ151">
            <v>432493.48260841856</v>
          </cell>
          <cell r="AR151">
            <v>423495.49397157319</v>
          </cell>
          <cell r="AS151">
            <v>424695.52245201357</v>
          </cell>
          <cell r="AT151">
            <v>0</v>
          </cell>
          <cell r="AU151">
            <v>0</v>
          </cell>
          <cell r="AV151">
            <v>0</v>
          </cell>
          <cell r="AW151">
            <v>0</v>
          </cell>
          <cell r="AY151">
            <v>1200.0284804403782</v>
          </cell>
          <cell r="AZ151">
            <v>0.28336275061309202</v>
          </cell>
          <cell r="BB151">
            <v>0</v>
          </cell>
        </row>
        <row r="152">
          <cell r="A152">
            <v>143</v>
          </cell>
          <cell r="B152" t="str">
            <v>HUNTINGTON</v>
          </cell>
          <cell r="C152">
            <v>0</v>
          </cell>
          <cell r="D152">
            <v>0</v>
          </cell>
          <cell r="E152">
            <v>0</v>
          </cell>
          <cell r="F152">
            <v>0</v>
          </cell>
          <cell r="G152">
            <v>0</v>
          </cell>
          <cell r="H152">
            <v>0</v>
          </cell>
          <cell r="I152">
            <v>0</v>
          </cell>
          <cell r="J152">
            <v>0</v>
          </cell>
          <cell r="L152">
            <v>0</v>
          </cell>
          <cell r="M152" t="str">
            <v>--</v>
          </cell>
          <cell r="P152">
            <v>0</v>
          </cell>
          <cell r="Q152">
            <v>0</v>
          </cell>
          <cell r="R152">
            <v>0</v>
          </cell>
          <cell r="S152">
            <v>0</v>
          </cell>
          <cell r="T152">
            <v>0</v>
          </cell>
          <cell r="U152">
            <v>0</v>
          </cell>
          <cell r="V152">
            <v>0</v>
          </cell>
          <cell r="W152">
            <v>0</v>
          </cell>
          <cell r="Y152">
            <v>0</v>
          </cell>
          <cell r="Z152" t="str">
            <v>--</v>
          </cell>
          <cell r="AA152" t="str">
            <v>--</v>
          </cell>
          <cell r="AC152">
            <v>0</v>
          </cell>
          <cell r="AD152">
            <v>0</v>
          </cell>
          <cell r="AE152">
            <v>0</v>
          </cell>
          <cell r="AF152">
            <v>0</v>
          </cell>
          <cell r="AG152">
            <v>0</v>
          </cell>
          <cell r="AH152">
            <v>0</v>
          </cell>
          <cell r="AI152">
            <v>0</v>
          </cell>
          <cell r="AJ152">
            <v>0</v>
          </cell>
          <cell r="AL152">
            <v>0</v>
          </cell>
          <cell r="AM152" t="str">
            <v>--</v>
          </cell>
          <cell r="AP152">
            <v>0</v>
          </cell>
          <cell r="AQ152">
            <v>0</v>
          </cell>
          <cell r="AR152">
            <v>0</v>
          </cell>
          <cell r="AS152">
            <v>0</v>
          </cell>
          <cell r="AT152">
            <v>0</v>
          </cell>
          <cell r="AU152">
            <v>0</v>
          </cell>
          <cell r="AV152">
            <v>0</v>
          </cell>
          <cell r="AW152">
            <v>0</v>
          </cell>
          <cell r="AY152">
            <v>0</v>
          </cell>
          <cell r="AZ152" t="str">
            <v>--</v>
          </cell>
          <cell r="BB152">
            <v>0</v>
          </cell>
        </row>
        <row r="153">
          <cell r="A153">
            <v>144</v>
          </cell>
          <cell r="B153" t="str">
            <v>IPSWICH</v>
          </cell>
          <cell r="C153">
            <v>0</v>
          </cell>
          <cell r="D153">
            <v>0</v>
          </cell>
          <cell r="E153">
            <v>0</v>
          </cell>
          <cell r="F153">
            <v>0</v>
          </cell>
          <cell r="G153">
            <v>0</v>
          </cell>
          <cell r="H153">
            <v>0</v>
          </cell>
          <cell r="I153">
            <v>0</v>
          </cell>
          <cell r="J153">
            <v>0</v>
          </cell>
          <cell r="L153">
            <v>0</v>
          </cell>
          <cell r="M153" t="str">
            <v>--</v>
          </cell>
          <cell r="P153">
            <v>0</v>
          </cell>
          <cell r="Q153">
            <v>0</v>
          </cell>
          <cell r="R153">
            <v>0</v>
          </cell>
          <cell r="S153">
            <v>0</v>
          </cell>
          <cell r="T153">
            <v>0</v>
          </cell>
          <cell r="U153">
            <v>0</v>
          </cell>
          <cell r="V153">
            <v>0</v>
          </cell>
          <cell r="W153">
            <v>0</v>
          </cell>
          <cell r="Y153">
            <v>0</v>
          </cell>
          <cell r="Z153" t="str">
            <v>--</v>
          </cell>
          <cell r="AA153" t="str">
            <v>--</v>
          </cell>
          <cell r="AC153">
            <v>0</v>
          </cell>
          <cell r="AD153">
            <v>0</v>
          </cell>
          <cell r="AE153">
            <v>0</v>
          </cell>
          <cell r="AF153">
            <v>0</v>
          </cell>
          <cell r="AG153">
            <v>0</v>
          </cell>
          <cell r="AH153">
            <v>0</v>
          </cell>
          <cell r="AI153">
            <v>0</v>
          </cell>
          <cell r="AJ153">
            <v>0</v>
          </cell>
          <cell r="AL153">
            <v>0</v>
          </cell>
          <cell r="AM153" t="str">
            <v>--</v>
          </cell>
          <cell r="AP153">
            <v>0</v>
          </cell>
          <cell r="AQ153">
            <v>0</v>
          </cell>
          <cell r="AR153">
            <v>0</v>
          </cell>
          <cell r="AS153">
            <v>0</v>
          </cell>
          <cell r="AT153">
            <v>0</v>
          </cell>
          <cell r="AU153">
            <v>0</v>
          </cell>
          <cell r="AV153">
            <v>0</v>
          </cell>
          <cell r="AW153">
            <v>0</v>
          </cell>
          <cell r="AY153">
            <v>0</v>
          </cell>
          <cell r="AZ153" t="str">
            <v>--</v>
          </cell>
          <cell r="BB153">
            <v>0</v>
          </cell>
        </row>
        <row r="154">
          <cell r="A154">
            <v>145</v>
          </cell>
          <cell r="B154" t="str">
            <v>KINGSTON</v>
          </cell>
          <cell r="C154">
            <v>12</v>
          </cell>
          <cell r="D154">
            <v>8</v>
          </cell>
          <cell r="E154">
            <v>6</v>
          </cell>
          <cell r="F154">
            <v>6</v>
          </cell>
          <cell r="G154">
            <v>0</v>
          </cell>
          <cell r="H154">
            <v>0</v>
          </cell>
          <cell r="I154">
            <v>0</v>
          </cell>
          <cell r="J154">
            <v>0</v>
          </cell>
          <cell r="L154">
            <v>0</v>
          </cell>
          <cell r="M154">
            <v>0</v>
          </cell>
          <cell r="P154">
            <v>137966</v>
          </cell>
          <cell r="Q154">
            <v>97060</v>
          </cell>
          <cell r="R154">
            <v>72526</v>
          </cell>
          <cell r="S154">
            <v>71792</v>
          </cell>
          <cell r="T154">
            <v>0</v>
          </cell>
          <cell r="U154">
            <v>0</v>
          </cell>
          <cell r="V154">
            <v>0</v>
          </cell>
          <cell r="W154">
            <v>0</v>
          </cell>
          <cell r="Y154">
            <v>-734</v>
          </cell>
          <cell r="Z154">
            <v>-1.0120508507293957</v>
          </cell>
          <cell r="AA154">
            <v>-1.0120508507293957</v>
          </cell>
          <cell r="AC154">
            <v>32823.685111116269</v>
          </cell>
          <cell r="AD154">
            <v>7144</v>
          </cell>
          <cell r="AE154">
            <v>5358</v>
          </cell>
          <cell r="AF154">
            <v>5358</v>
          </cell>
          <cell r="AG154">
            <v>0</v>
          </cell>
          <cell r="AH154">
            <v>0</v>
          </cell>
          <cell r="AI154">
            <v>0</v>
          </cell>
          <cell r="AJ154">
            <v>0</v>
          </cell>
          <cell r="AL154">
            <v>0</v>
          </cell>
          <cell r="AM154">
            <v>0</v>
          </cell>
          <cell r="AP154">
            <v>105142.31488888373</v>
          </cell>
          <cell r="AQ154">
            <v>89916</v>
          </cell>
          <cell r="AR154">
            <v>67168</v>
          </cell>
          <cell r="AS154">
            <v>66434</v>
          </cell>
          <cell r="AT154">
            <v>0</v>
          </cell>
          <cell r="AU154">
            <v>0</v>
          </cell>
          <cell r="AV154">
            <v>0</v>
          </cell>
          <cell r="AW154">
            <v>0</v>
          </cell>
          <cell r="AY154">
            <v>-734</v>
          </cell>
          <cell r="AZ154">
            <v>-1.0927822772748952</v>
          </cell>
          <cell r="BB154">
            <v>0</v>
          </cell>
        </row>
        <row r="155">
          <cell r="A155">
            <v>146</v>
          </cell>
          <cell r="B155" t="str">
            <v>LAKEVILLE</v>
          </cell>
          <cell r="C155">
            <v>0</v>
          </cell>
          <cell r="D155">
            <v>0</v>
          </cell>
          <cell r="E155">
            <v>0</v>
          </cell>
          <cell r="F155">
            <v>0</v>
          </cell>
          <cell r="G155">
            <v>0</v>
          </cell>
          <cell r="H155">
            <v>0</v>
          </cell>
          <cell r="I155">
            <v>0</v>
          </cell>
          <cell r="J155">
            <v>0</v>
          </cell>
          <cell r="L155">
            <v>0</v>
          </cell>
          <cell r="M155" t="str">
            <v>--</v>
          </cell>
          <cell r="P155">
            <v>0</v>
          </cell>
          <cell r="Q155">
            <v>0</v>
          </cell>
          <cell r="R155">
            <v>0</v>
          </cell>
          <cell r="S155">
            <v>0</v>
          </cell>
          <cell r="T155">
            <v>0</v>
          </cell>
          <cell r="U155">
            <v>0</v>
          </cell>
          <cell r="V155">
            <v>0</v>
          </cell>
          <cell r="W155">
            <v>0</v>
          </cell>
          <cell r="Y155">
            <v>0</v>
          </cell>
          <cell r="Z155" t="str">
            <v>--</v>
          </cell>
          <cell r="AA155" t="str">
            <v>--</v>
          </cell>
          <cell r="AC155">
            <v>0</v>
          </cell>
          <cell r="AD155">
            <v>0</v>
          </cell>
          <cell r="AE155">
            <v>0</v>
          </cell>
          <cell r="AF155">
            <v>0</v>
          </cell>
          <cell r="AG155">
            <v>0</v>
          </cell>
          <cell r="AH155">
            <v>0</v>
          </cell>
          <cell r="AI155">
            <v>0</v>
          </cell>
          <cell r="AJ155">
            <v>0</v>
          </cell>
          <cell r="AL155">
            <v>0</v>
          </cell>
          <cell r="AM155" t="str">
            <v>--</v>
          </cell>
          <cell r="AP155">
            <v>0</v>
          </cell>
          <cell r="AQ155">
            <v>0</v>
          </cell>
          <cell r="AR155">
            <v>0</v>
          </cell>
          <cell r="AS155">
            <v>0</v>
          </cell>
          <cell r="AT155">
            <v>0</v>
          </cell>
          <cell r="AU155">
            <v>0</v>
          </cell>
          <cell r="AV155">
            <v>0</v>
          </cell>
          <cell r="AW155">
            <v>0</v>
          </cell>
          <cell r="AY155">
            <v>0</v>
          </cell>
          <cell r="AZ155" t="str">
            <v>--</v>
          </cell>
          <cell r="BB155">
            <v>0</v>
          </cell>
        </row>
        <row r="156">
          <cell r="A156">
            <v>147</v>
          </cell>
          <cell r="B156" t="str">
            <v>LANCASTER</v>
          </cell>
          <cell r="C156">
            <v>0</v>
          </cell>
          <cell r="D156">
            <v>0</v>
          </cell>
          <cell r="E156">
            <v>0</v>
          </cell>
          <cell r="F156">
            <v>0</v>
          </cell>
          <cell r="G156">
            <v>0</v>
          </cell>
          <cell r="H156">
            <v>0</v>
          </cell>
          <cell r="I156">
            <v>0</v>
          </cell>
          <cell r="J156">
            <v>0</v>
          </cell>
          <cell r="L156">
            <v>0</v>
          </cell>
          <cell r="M156" t="str">
            <v>--</v>
          </cell>
          <cell r="P156">
            <v>0</v>
          </cell>
          <cell r="Q156">
            <v>0</v>
          </cell>
          <cell r="R156">
            <v>0</v>
          </cell>
          <cell r="S156">
            <v>0</v>
          </cell>
          <cell r="T156">
            <v>0</v>
          </cell>
          <cell r="U156">
            <v>0</v>
          </cell>
          <cell r="V156">
            <v>0</v>
          </cell>
          <cell r="W156">
            <v>0</v>
          </cell>
          <cell r="Y156">
            <v>0</v>
          </cell>
          <cell r="Z156" t="str">
            <v>--</v>
          </cell>
          <cell r="AA156" t="str">
            <v>--</v>
          </cell>
          <cell r="AC156">
            <v>0</v>
          </cell>
          <cell r="AD156">
            <v>0</v>
          </cell>
          <cell r="AE156">
            <v>0</v>
          </cell>
          <cell r="AF156">
            <v>0</v>
          </cell>
          <cell r="AG156">
            <v>0</v>
          </cell>
          <cell r="AH156">
            <v>0</v>
          </cell>
          <cell r="AI156">
            <v>0</v>
          </cell>
          <cell r="AJ156">
            <v>0</v>
          </cell>
          <cell r="AL156">
            <v>0</v>
          </cell>
          <cell r="AM156" t="str">
            <v>--</v>
          </cell>
          <cell r="AP156">
            <v>0</v>
          </cell>
          <cell r="AQ156">
            <v>0</v>
          </cell>
          <cell r="AR156">
            <v>0</v>
          </cell>
          <cell r="AS156">
            <v>0</v>
          </cell>
          <cell r="AT156">
            <v>0</v>
          </cell>
          <cell r="AU156">
            <v>0</v>
          </cell>
          <cell r="AV156">
            <v>0</v>
          </cell>
          <cell r="AW156">
            <v>0</v>
          </cell>
          <cell r="AY156">
            <v>0</v>
          </cell>
          <cell r="AZ156" t="str">
            <v>--</v>
          </cell>
          <cell r="BB156">
            <v>0</v>
          </cell>
        </row>
        <row r="157">
          <cell r="A157">
            <v>148</v>
          </cell>
          <cell r="B157" t="str">
            <v>LANESBOROUGH</v>
          </cell>
          <cell r="C157">
            <v>1</v>
          </cell>
          <cell r="D157">
            <v>1</v>
          </cell>
          <cell r="E157">
            <v>2</v>
          </cell>
          <cell r="F157">
            <v>2</v>
          </cell>
          <cell r="G157">
            <v>0</v>
          </cell>
          <cell r="H157">
            <v>0</v>
          </cell>
          <cell r="I157">
            <v>0</v>
          </cell>
          <cell r="J157">
            <v>0</v>
          </cell>
          <cell r="L157">
            <v>0</v>
          </cell>
          <cell r="M157">
            <v>0</v>
          </cell>
          <cell r="P157">
            <v>16397</v>
          </cell>
          <cell r="Q157">
            <v>20240</v>
          </cell>
          <cell r="R157">
            <v>51532</v>
          </cell>
          <cell r="S157">
            <v>45664</v>
          </cell>
          <cell r="T157">
            <v>0</v>
          </cell>
          <cell r="U157">
            <v>0</v>
          </cell>
          <cell r="V157">
            <v>0</v>
          </cell>
          <cell r="W157">
            <v>0</v>
          </cell>
          <cell r="Y157">
            <v>-5868</v>
          </cell>
          <cell r="Z157">
            <v>-11.387099278118452</v>
          </cell>
          <cell r="AA157">
            <v>-11.387099278118452</v>
          </cell>
          <cell r="AC157">
            <v>14647.643756759717</v>
          </cell>
          <cell r="AD157">
            <v>4186.6167477093522</v>
          </cell>
          <cell r="AE157">
            <v>33566.298330992817</v>
          </cell>
          <cell r="AF157">
            <v>27905.019392088332</v>
          </cell>
          <cell r="AG157">
            <v>0</v>
          </cell>
          <cell r="AH157">
            <v>0</v>
          </cell>
          <cell r="AI157">
            <v>0</v>
          </cell>
          <cell r="AJ157">
            <v>0</v>
          </cell>
          <cell r="AL157">
            <v>-5661.2789389044847</v>
          </cell>
          <cell r="AM157">
            <v>-16.865961456575775</v>
          </cell>
          <cell r="AP157">
            <v>1749.3562432402832</v>
          </cell>
          <cell r="AQ157">
            <v>16053.383252290649</v>
          </cell>
          <cell r="AR157">
            <v>17965.701669007183</v>
          </cell>
          <cell r="AS157">
            <v>17758.980607911668</v>
          </cell>
          <cell r="AT157">
            <v>0</v>
          </cell>
          <cell r="AU157">
            <v>0</v>
          </cell>
          <cell r="AV157">
            <v>0</v>
          </cell>
          <cell r="AW157">
            <v>0</v>
          </cell>
          <cell r="AY157">
            <v>-206.72106109551532</v>
          </cell>
          <cell r="AZ157">
            <v>-1.1506428465977048</v>
          </cell>
          <cell r="BB157">
            <v>0</v>
          </cell>
        </row>
        <row r="158">
          <cell r="A158">
            <v>149</v>
          </cell>
          <cell r="B158" t="str">
            <v>LAWRENCE</v>
          </cell>
          <cell r="C158">
            <v>1499.3939510034825</v>
          </cell>
          <cell r="D158">
            <v>1607</v>
          </cell>
          <cell r="E158">
            <v>1582</v>
          </cell>
          <cell r="F158">
            <v>1582</v>
          </cell>
          <cell r="G158">
            <v>0</v>
          </cell>
          <cell r="H158">
            <v>0</v>
          </cell>
          <cell r="I158">
            <v>0</v>
          </cell>
          <cell r="J158">
            <v>0</v>
          </cell>
          <cell r="L158">
            <v>0</v>
          </cell>
          <cell r="M158">
            <v>0</v>
          </cell>
          <cell r="P158">
            <v>19393716</v>
          </cell>
          <cell r="Q158">
            <v>20521108</v>
          </cell>
          <cell r="R158">
            <v>19734783</v>
          </cell>
          <cell r="S158">
            <v>19722785</v>
          </cell>
          <cell r="T158">
            <v>0</v>
          </cell>
          <cell r="U158">
            <v>0</v>
          </cell>
          <cell r="V158">
            <v>0</v>
          </cell>
          <cell r="W158">
            <v>0</v>
          </cell>
          <cell r="Y158">
            <v>-11998</v>
          </cell>
          <cell r="Z158">
            <v>-6.0796209413604974E-2</v>
          </cell>
          <cell r="AA158">
            <v>-6.0796209413604974E-2</v>
          </cell>
          <cell r="AC158">
            <v>2506238.3923164615</v>
          </cell>
          <cell r="AD158">
            <v>2316357.020774656</v>
          </cell>
          <cell r="AE158">
            <v>1658025.569609235</v>
          </cell>
          <cell r="AF158">
            <v>1644976.1113075991</v>
          </cell>
          <cell r="AG158">
            <v>0</v>
          </cell>
          <cell r="AH158">
            <v>0</v>
          </cell>
          <cell r="AI158">
            <v>0</v>
          </cell>
          <cell r="AJ158">
            <v>0</v>
          </cell>
          <cell r="AL158">
            <v>-13049.458301635925</v>
          </cell>
          <cell r="AM158">
            <v>-0.78704807337268701</v>
          </cell>
          <cell r="AP158">
            <v>16887477.607683539</v>
          </cell>
          <cell r="AQ158">
            <v>18204750.979225345</v>
          </cell>
          <cell r="AR158">
            <v>18076757.430390764</v>
          </cell>
          <cell r="AS158">
            <v>18077808.888692401</v>
          </cell>
          <cell r="AT158">
            <v>0</v>
          </cell>
          <cell r="AU158">
            <v>0</v>
          </cell>
          <cell r="AV158">
            <v>0</v>
          </cell>
          <cell r="AW158">
            <v>0</v>
          </cell>
          <cell r="AY158">
            <v>1051.4583016373217</v>
          </cell>
          <cell r="AZ158">
            <v>5.8166311390994707E-3</v>
          </cell>
          <cell r="BB158">
            <v>0</v>
          </cell>
        </row>
        <row r="159">
          <cell r="A159">
            <v>150</v>
          </cell>
          <cell r="B159" t="str">
            <v>LEE</v>
          </cell>
          <cell r="C159">
            <v>1</v>
          </cell>
          <cell r="D159">
            <v>1</v>
          </cell>
          <cell r="E159">
            <v>0</v>
          </cell>
          <cell r="F159">
            <v>0</v>
          </cell>
          <cell r="G159">
            <v>0</v>
          </cell>
          <cell r="H159">
            <v>0</v>
          </cell>
          <cell r="I159">
            <v>0</v>
          </cell>
          <cell r="J159">
            <v>0</v>
          </cell>
          <cell r="L159">
            <v>0</v>
          </cell>
          <cell r="M159" t="str">
            <v>--</v>
          </cell>
          <cell r="P159">
            <v>19798</v>
          </cell>
          <cell r="Q159">
            <v>17350</v>
          </cell>
          <cell r="R159">
            <v>0</v>
          </cell>
          <cell r="S159">
            <v>0</v>
          </cell>
          <cell r="T159">
            <v>0</v>
          </cell>
          <cell r="U159">
            <v>0</v>
          </cell>
          <cell r="V159">
            <v>0</v>
          </cell>
          <cell r="W159">
            <v>0</v>
          </cell>
          <cell r="Y159">
            <v>0</v>
          </cell>
          <cell r="Z159" t="str">
            <v>--</v>
          </cell>
          <cell r="AA159" t="str">
            <v>--</v>
          </cell>
          <cell r="AC159">
            <v>886.48238238157774</v>
          </cell>
          <cell r="AD159">
            <v>893</v>
          </cell>
          <cell r="AE159">
            <v>0</v>
          </cell>
          <cell r="AF159">
            <v>0</v>
          </cell>
          <cell r="AG159">
            <v>0</v>
          </cell>
          <cell r="AH159">
            <v>0</v>
          </cell>
          <cell r="AI159">
            <v>0</v>
          </cell>
          <cell r="AJ159">
            <v>0</v>
          </cell>
          <cell r="AL159">
            <v>0</v>
          </cell>
          <cell r="AM159" t="str">
            <v>--</v>
          </cell>
          <cell r="AP159">
            <v>18911.517617618421</v>
          </cell>
          <cell r="AQ159">
            <v>16457</v>
          </cell>
          <cell r="AR159">
            <v>0</v>
          </cell>
          <cell r="AS159">
            <v>0</v>
          </cell>
          <cell r="AT159">
            <v>0</v>
          </cell>
          <cell r="AU159">
            <v>0</v>
          </cell>
          <cell r="AV159">
            <v>0</v>
          </cell>
          <cell r="AW159">
            <v>0</v>
          </cell>
          <cell r="AY159">
            <v>0</v>
          </cell>
          <cell r="AZ159" t="str">
            <v>--</v>
          </cell>
          <cell r="BB159">
            <v>0</v>
          </cell>
        </row>
        <row r="160">
          <cell r="A160">
            <v>151</v>
          </cell>
          <cell r="B160" t="str">
            <v>LEICESTER</v>
          </cell>
          <cell r="C160">
            <v>15</v>
          </cell>
          <cell r="D160">
            <v>16</v>
          </cell>
          <cell r="E160">
            <v>11</v>
          </cell>
          <cell r="F160">
            <v>11</v>
          </cell>
          <cell r="G160">
            <v>0</v>
          </cell>
          <cell r="H160">
            <v>0</v>
          </cell>
          <cell r="I160">
            <v>0</v>
          </cell>
          <cell r="J160">
            <v>0</v>
          </cell>
          <cell r="L160">
            <v>0</v>
          </cell>
          <cell r="M160">
            <v>0</v>
          </cell>
          <cell r="P160">
            <v>173440</v>
          </cell>
          <cell r="Q160">
            <v>180158</v>
          </cell>
          <cell r="R160">
            <v>130004</v>
          </cell>
          <cell r="S160">
            <v>130520</v>
          </cell>
          <cell r="T160">
            <v>0</v>
          </cell>
          <cell r="U160">
            <v>0</v>
          </cell>
          <cell r="V160">
            <v>0</v>
          </cell>
          <cell r="W160">
            <v>0</v>
          </cell>
          <cell r="Y160">
            <v>516</v>
          </cell>
          <cell r="Z160">
            <v>0.39691086428110811</v>
          </cell>
          <cell r="AA160">
            <v>0.39691086428110811</v>
          </cell>
          <cell r="AC160">
            <v>40282.04903123749</v>
          </cell>
          <cell r="AD160">
            <v>19230.567729388455</v>
          </cell>
          <cell r="AE160">
            <v>9821</v>
          </cell>
          <cell r="AF160">
            <v>9821</v>
          </cell>
          <cell r="AG160">
            <v>0</v>
          </cell>
          <cell r="AH160">
            <v>0</v>
          </cell>
          <cell r="AI160">
            <v>0</v>
          </cell>
          <cell r="AJ160">
            <v>0</v>
          </cell>
          <cell r="AL160">
            <v>0</v>
          </cell>
          <cell r="AM160">
            <v>0</v>
          </cell>
          <cell r="AP160">
            <v>133157.95096876251</v>
          </cell>
          <cell r="AQ160">
            <v>160927.43227061155</v>
          </cell>
          <cell r="AR160">
            <v>120183</v>
          </cell>
          <cell r="AS160">
            <v>120699</v>
          </cell>
          <cell r="AT160">
            <v>0</v>
          </cell>
          <cell r="AU160">
            <v>0</v>
          </cell>
          <cell r="AV160">
            <v>0</v>
          </cell>
          <cell r="AW160">
            <v>0</v>
          </cell>
          <cell r="AY160">
            <v>516</v>
          </cell>
          <cell r="AZ160">
            <v>0.42934524849604916</v>
          </cell>
          <cell r="BB160">
            <v>0</v>
          </cell>
        </row>
        <row r="161">
          <cell r="A161">
            <v>152</v>
          </cell>
          <cell r="B161" t="str">
            <v>LENOX</v>
          </cell>
          <cell r="C161">
            <v>1.9966442953020134</v>
          </cell>
          <cell r="D161">
            <v>0</v>
          </cell>
          <cell r="E161">
            <v>0</v>
          </cell>
          <cell r="F161">
            <v>0</v>
          </cell>
          <cell r="G161">
            <v>0</v>
          </cell>
          <cell r="H161">
            <v>0</v>
          </cell>
          <cell r="I161">
            <v>0</v>
          </cell>
          <cell r="J161">
            <v>0</v>
          </cell>
          <cell r="L161">
            <v>0</v>
          </cell>
          <cell r="M161" t="str">
            <v>--</v>
          </cell>
          <cell r="P161">
            <v>37792</v>
          </cell>
          <cell r="Q161">
            <v>0</v>
          </cell>
          <cell r="R161">
            <v>0</v>
          </cell>
          <cell r="S161">
            <v>0</v>
          </cell>
          <cell r="T161">
            <v>0</v>
          </cell>
          <cell r="U161">
            <v>0</v>
          </cell>
          <cell r="V161">
            <v>0</v>
          </cell>
          <cell r="W161">
            <v>0</v>
          </cell>
          <cell r="Y161">
            <v>0</v>
          </cell>
          <cell r="Z161" t="str">
            <v>--</v>
          </cell>
          <cell r="AA161" t="str">
            <v>--</v>
          </cell>
          <cell r="AC161">
            <v>13584.541072815311</v>
          </cell>
          <cell r="AD161">
            <v>0</v>
          </cell>
          <cell r="AE161">
            <v>0</v>
          </cell>
          <cell r="AF161">
            <v>0</v>
          </cell>
          <cell r="AG161">
            <v>0</v>
          </cell>
          <cell r="AH161">
            <v>0</v>
          </cell>
          <cell r="AI161">
            <v>0</v>
          </cell>
          <cell r="AJ161">
            <v>0</v>
          </cell>
          <cell r="AL161">
            <v>0</v>
          </cell>
          <cell r="AM161" t="str">
            <v>--</v>
          </cell>
          <cell r="AP161">
            <v>24207.458927184689</v>
          </cell>
          <cell r="AQ161">
            <v>0</v>
          </cell>
          <cell r="AR161">
            <v>0</v>
          </cell>
          <cell r="AS161">
            <v>0</v>
          </cell>
          <cell r="AT161">
            <v>0</v>
          </cell>
          <cell r="AU161">
            <v>0</v>
          </cell>
          <cell r="AV161">
            <v>0</v>
          </cell>
          <cell r="AW161">
            <v>0</v>
          </cell>
          <cell r="AY161">
            <v>0</v>
          </cell>
          <cell r="AZ161" t="str">
            <v>--</v>
          </cell>
          <cell r="BB161">
            <v>0</v>
          </cell>
        </row>
        <row r="162">
          <cell r="A162">
            <v>153</v>
          </cell>
          <cell r="B162" t="str">
            <v>LEOMINSTER</v>
          </cell>
          <cell r="C162">
            <v>87.144294100801844</v>
          </cell>
          <cell r="D162">
            <v>101</v>
          </cell>
          <cell r="E162">
            <v>89</v>
          </cell>
          <cell r="F162">
            <v>89</v>
          </cell>
          <cell r="G162">
            <v>0</v>
          </cell>
          <cell r="H162">
            <v>0</v>
          </cell>
          <cell r="I162">
            <v>0</v>
          </cell>
          <cell r="J162">
            <v>0</v>
          </cell>
          <cell r="L162">
            <v>0</v>
          </cell>
          <cell r="M162">
            <v>0</v>
          </cell>
          <cell r="P162">
            <v>871787</v>
          </cell>
          <cell r="Q162">
            <v>1116705</v>
          </cell>
          <cell r="R162">
            <v>983035</v>
          </cell>
          <cell r="S162">
            <v>980303</v>
          </cell>
          <cell r="T162">
            <v>0</v>
          </cell>
          <cell r="U162">
            <v>0</v>
          </cell>
          <cell r="V162">
            <v>0</v>
          </cell>
          <cell r="W162">
            <v>0</v>
          </cell>
          <cell r="Y162">
            <v>-2732</v>
          </cell>
          <cell r="Z162">
            <v>-0.27791482500623133</v>
          </cell>
          <cell r="AA162">
            <v>-0.27791482500623133</v>
          </cell>
          <cell r="AC162">
            <v>72847.849451691043</v>
          </cell>
          <cell r="AD162">
            <v>285273.15719843947</v>
          </cell>
          <cell r="AE162">
            <v>176618.42588375954</v>
          </cell>
          <cell r="AF162">
            <v>173309.94997931671</v>
          </cell>
          <cell r="AG162">
            <v>0</v>
          </cell>
          <cell r="AH162">
            <v>0</v>
          </cell>
          <cell r="AI162">
            <v>0</v>
          </cell>
          <cell r="AJ162">
            <v>0</v>
          </cell>
          <cell r="AL162">
            <v>-3308.4759044428356</v>
          </cell>
          <cell r="AM162">
            <v>-1.8732337172002067</v>
          </cell>
          <cell r="AP162">
            <v>798939.15054830897</v>
          </cell>
          <cell r="AQ162">
            <v>831431.84280156053</v>
          </cell>
          <cell r="AR162">
            <v>806416.57411624049</v>
          </cell>
          <cell r="AS162">
            <v>806993.05002068332</v>
          </cell>
          <cell r="AT162">
            <v>0</v>
          </cell>
          <cell r="AU162">
            <v>0</v>
          </cell>
          <cell r="AV162">
            <v>0</v>
          </cell>
          <cell r="AW162">
            <v>0</v>
          </cell>
          <cell r="AY162">
            <v>576.4759044428356</v>
          </cell>
          <cell r="AZ162">
            <v>7.1486118086627748E-2</v>
          </cell>
          <cell r="BB162">
            <v>0</v>
          </cell>
        </row>
        <row r="163">
          <cell r="A163">
            <v>154</v>
          </cell>
          <cell r="B163" t="str">
            <v>LEVERETT</v>
          </cell>
          <cell r="C163">
            <v>1</v>
          </cell>
          <cell r="D163">
            <v>5</v>
          </cell>
          <cell r="E163">
            <v>5</v>
          </cell>
          <cell r="F163">
            <v>5</v>
          </cell>
          <cell r="G163">
            <v>0</v>
          </cell>
          <cell r="H163">
            <v>0</v>
          </cell>
          <cell r="I163">
            <v>0</v>
          </cell>
          <cell r="J163">
            <v>0</v>
          </cell>
          <cell r="L163">
            <v>0</v>
          </cell>
          <cell r="M163">
            <v>0</v>
          </cell>
          <cell r="P163">
            <v>19939</v>
          </cell>
          <cell r="Q163">
            <v>99475</v>
          </cell>
          <cell r="R163">
            <v>94560</v>
          </cell>
          <cell r="S163">
            <v>95045</v>
          </cell>
          <cell r="T163">
            <v>0</v>
          </cell>
          <cell r="U163">
            <v>0</v>
          </cell>
          <cell r="V163">
            <v>0</v>
          </cell>
          <cell r="W163">
            <v>0</v>
          </cell>
          <cell r="Y163">
            <v>485</v>
          </cell>
          <cell r="Z163">
            <v>0.51290186125212411</v>
          </cell>
          <cell r="AA163">
            <v>0.51290186125212411</v>
          </cell>
          <cell r="AC163">
            <v>1178.6679108408557</v>
          </cell>
          <cell r="AD163">
            <v>69569.424309912371</v>
          </cell>
          <cell r="AE163">
            <v>70406.195494384345</v>
          </cell>
          <cell r="AF163">
            <v>70313.943863877023</v>
          </cell>
          <cell r="AG163">
            <v>0</v>
          </cell>
          <cell r="AH163">
            <v>0</v>
          </cell>
          <cell r="AI163">
            <v>0</v>
          </cell>
          <cell r="AJ163">
            <v>0</v>
          </cell>
          <cell r="AL163">
            <v>-92.251630507322261</v>
          </cell>
          <cell r="AM163">
            <v>-0.13102771689272874</v>
          </cell>
          <cell r="AP163">
            <v>18760.332089159143</v>
          </cell>
          <cell r="AQ163">
            <v>29905.575690087629</v>
          </cell>
          <cell r="AR163">
            <v>24153.804505615655</v>
          </cell>
          <cell r="AS163">
            <v>24731.056136122977</v>
          </cell>
          <cell r="AT163">
            <v>0</v>
          </cell>
          <cell r="AU163">
            <v>0</v>
          </cell>
          <cell r="AV163">
            <v>0</v>
          </cell>
          <cell r="AW163">
            <v>0</v>
          </cell>
          <cell r="AY163">
            <v>577.25163050732226</v>
          </cell>
          <cell r="AZ163">
            <v>2.3898994064190271</v>
          </cell>
          <cell r="BB163">
            <v>0</v>
          </cell>
        </row>
        <row r="164">
          <cell r="A164">
            <v>155</v>
          </cell>
          <cell r="B164" t="str">
            <v>LEXINGTON</v>
          </cell>
          <cell r="C164">
            <v>2</v>
          </cell>
          <cell r="D164">
            <v>2</v>
          </cell>
          <cell r="E164">
            <v>1</v>
          </cell>
          <cell r="F164">
            <v>1</v>
          </cell>
          <cell r="G164">
            <v>0</v>
          </cell>
          <cell r="H164">
            <v>0</v>
          </cell>
          <cell r="I164">
            <v>0</v>
          </cell>
          <cell r="J164">
            <v>0</v>
          </cell>
          <cell r="L164">
            <v>0</v>
          </cell>
          <cell r="M164">
            <v>0</v>
          </cell>
          <cell r="P164">
            <v>33085</v>
          </cell>
          <cell r="Q164">
            <v>39785</v>
          </cell>
          <cell r="R164">
            <v>24356</v>
          </cell>
          <cell r="S164">
            <v>25755</v>
          </cell>
          <cell r="T164">
            <v>0</v>
          </cell>
          <cell r="U164">
            <v>0</v>
          </cell>
          <cell r="V164">
            <v>0</v>
          </cell>
          <cell r="W164">
            <v>0</v>
          </cell>
          <cell r="Y164">
            <v>1399</v>
          </cell>
          <cell r="Z164">
            <v>5.7439645261947669</v>
          </cell>
          <cell r="AA164">
            <v>5.7439645261947669</v>
          </cell>
          <cell r="AC164">
            <v>4140.9720185919359</v>
          </cell>
          <cell r="AD164">
            <v>7528.1889694646525</v>
          </cell>
          <cell r="AE164">
            <v>893</v>
          </cell>
          <cell r="AF164">
            <v>893</v>
          </cell>
          <cell r="AG164">
            <v>0</v>
          </cell>
          <cell r="AH164">
            <v>0</v>
          </cell>
          <cell r="AI164">
            <v>0</v>
          </cell>
          <cell r="AJ164">
            <v>0</v>
          </cell>
          <cell r="AL164">
            <v>0</v>
          </cell>
          <cell r="AM164">
            <v>0</v>
          </cell>
          <cell r="AP164">
            <v>28944.027981408064</v>
          </cell>
          <cell r="AQ164">
            <v>32256.811030535348</v>
          </cell>
          <cell r="AR164">
            <v>23463</v>
          </cell>
          <cell r="AS164">
            <v>24862</v>
          </cell>
          <cell r="AT164">
            <v>0</v>
          </cell>
          <cell r="AU164">
            <v>0</v>
          </cell>
          <cell r="AV164">
            <v>0</v>
          </cell>
          <cell r="AW164">
            <v>0</v>
          </cell>
          <cell r="AY164">
            <v>1399</v>
          </cell>
          <cell r="AZ164">
            <v>5.962579380300892</v>
          </cell>
          <cell r="BB164">
            <v>0</v>
          </cell>
        </row>
        <row r="165">
          <cell r="A165">
            <v>156</v>
          </cell>
          <cell r="B165" t="str">
            <v>LEYDEN</v>
          </cell>
          <cell r="C165">
            <v>0</v>
          </cell>
          <cell r="D165">
            <v>0</v>
          </cell>
          <cell r="E165">
            <v>0</v>
          </cell>
          <cell r="F165">
            <v>0</v>
          </cell>
          <cell r="G165">
            <v>0</v>
          </cell>
          <cell r="H165">
            <v>0</v>
          </cell>
          <cell r="I165">
            <v>0</v>
          </cell>
          <cell r="J165">
            <v>0</v>
          </cell>
          <cell r="L165">
            <v>0</v>
          </cell>
          <cell r="M165" t="str">
            <v>--</v>
          </cell>
          <cell r="P165">
            <v>0</v>
          </cell>
          <cell r="Q165">
            <v>0</v>
          </cell>
          <cell r="R165">
            <v>0</v>
          </cell>
          <cell r="S165">
            <v>0</v>
          </cell>
          <cell r="T165">
            <v>0</v>
          </cell>
          <cell r="U165">
            <v>0</v>
          </cell>
          <cell r="V165">
            <v>0</v>
          </cell>
          <cell r="W165">
            <v>0</v>
          </cell>
          <cell r="Y165">
            <v>0</v>
          </cell>
          <cell r="Z165" t="str">
            <v>--</v>
          </cell>
          <cell r="AA165" t="str">
            <v>--</v>
          </cell>
          <cell r="AC165">
            <v>0</v>
          </cell>
          <cell r="AD165">
            <v>0</v>
          </cell>
          <cell r="AE165">
            <v>0</v>
          </cell>
          <cell r="AF165">
            <v>0</v>
          </cell>
          <cell r="AG165">
            <v>0</v>
          </cell>
          <cell r="AH165">
            <v>0</v>
          </cell>
          <cell r="AI165">
            <v>0</v>
          </cell>
          <cell r="AJ165">
            <v>0</v>
          </cell>
          <cell r="AL165">
            <v>0</v>
          </cell>
          <cell r="AM165" t="str">
            <v>--</v>
          </cell>
          <cell r="AP165">
            <v>0</v>
          </cell>
          <cell r="AQ165">
            <v>0</v>
          </cell>
          <cell r="AR165">
            <v>0</v>
          </cell>
          <cell r="AS165">
            <v>0</v>
          </cell>
          <cell r="AT165">
            <v>0</v>
          </cell>
          <cell r="AU165">
            <v>0</v>
          </cell>
          <cell r="AV165">
            <v>0</v>
          </cell>
          <cell r="AW165">
            <v>0</v>
          </cell>
          <cell r="AY165">
            <v>0</v>
          </cell>
          <cell r="AZ165" t="str">
            <v>--</v>
          </cell>
          <cell r="BB165">
            <v>0</v>
          </cell>
        </row>
        <row r="166">
          <cell r="A166">
            <v>157</v>
          </cell>
          <cell r="B166" t="str">
            <v>LINCOLN</v>
          </cell>
          <cell r="C166">
            <v>0</v>
          </cell>
          <cell r="D166">
            <v>0</v>
          </cell>
          <cell r="E166">
            <v>0</v>
          </cell>
          <cell r="F166">
            <v>0</v>
          </cell>
          <cell r="G166">
            <v>0</v>
          </cell>
          <cell r="H166">
            <v>0</v>
          </cell>
          <cell r="I166">
            <v>0</v>
          </cell>
          <cell r="J166">
            <v>0</v>
          </cell>
          <cell r="L166">
            <v>0</v>
          </cell>
          <cell r="M166" t="str">
            <v>--</v>
          </cell>
          <cell r="P166">
            <v>0</v>
          </cell>
          <cell r="Q166">
            <v>0</v>
          </cell>
          <cell r="R166">
            <v>0</v>
          </cell>
          <cell r="S166">
            <v>0</v>
          </cell>
          <cell r="T166">
            <v>0</v>
          </cell>
          <cell r="U166">
            <v>0</v>
          </cell>
          <cell r="V166">
            <v>0</v>
          </cell>
          <cell r="W166">
            <v>0</v>
          </cell>
          <cell r="Y166">
            <v>0</v>
          </cell>
          <cell r="Z166" t="str">
            <v>--</v>
          </cell>
          <cell r="AA166" t="str">
            <v>--</v>
          </cell>
          <cell r="AC166">
            <v>0</v>
          </cell>
          <cell r="AD166">
            <v>0</v>
          </cell>
          <cell r="AE166">
            <v>0</v>
          </cell>
          <cell r="AF166">
            <v>0</v>
          </cell>
          <cell r="AG166">
            <v>0</v>
          </cell>
          <cell r="AH166">
            <v>0</v>
          </cell>
          <cell r="AI166">
            <v>0</v>
          </cell>
          <cell r="AJ166">
            <v>0</v>
          </cell>
          <cell r="AL166">
            <v>0</v>
          </cell>
          <cell r="AM166" t="str">
            <v>--</v>
          </cell>
          <cell r="AP166">
            <v>0</v>
          </cell>
          <cell r="AQ166">
            <v>0</v>
          </cell>
          <cell r="AR166">
            <v>0</v>
          </cell>
          <cell r="AS166">
            <v>0</v>
          </cell>
          <cell r="AT166">
            <v>0</v>
          </cell>
          <cell r="AU166">
            <v>0</v>
          </cell>
          <cell r="AV166">
            <v>0</v>
          </cell>
          <cell r="AW166">
            <v>0</v>
          </cell>
          <cell r="AY166">
            <v>0</v>
          </cell>
          <cell r="AZ166" t="str">
            <v>--</v>
          </cell>
          <cell r="BB166">
            <v>0</v>
          </cell>
        </row>
        <row r="167">
          <cell r="A167">
            <v>158</v>
          </cell>
          <cell r="B167" t="str">
            <v>LITTLETON</v>
          </cell>
          <cell r="C167">
            <v>65.493055555555557</v>
          </cell>
          <cell r="D167">
            <v>65</v>
          </cell>
          <cell r="E167">
            <v>63</v>
          </cell>
          <cell r="F167">
            <v>63</v>
          </cell>
          <cell r="G167">
            <v>0</v>
          </cell>
          <cell r="H167">
            <v>0</v>
          </cell>
          <cell r="I167">
            <v>0</v>
          </cell>
          <cell r="J167">
            <v>0</v>
          </cell>
          <cell r="L167">
            <v>0</v>
          </cell>
          <cell r="M167">
            <v>0</v>
          </cell>
          <cell r="P167">
            <v>838351</v>
          </cell>
          <cell r="Q167">
            <v>830098</v>
          </cell>
          <cell r="R167">
            <v>858564</v>
          </cell>
          <cell r="S167">
            <v>859071</v>
          </cell>
          <cell r="T167">
            <v>0</v>
          </cell>
          <cell r="U167">
            <v>0</v>
          </cell>
          <cell r="V167">
            <v>0</v>
          </cell>
          <cell r="W167">
            <v>0</v>
          </cell>
          <cell r="Y167">
            <v>507</v>
          </cell>
          <cell r="Z167">
            <v>5.9052091632083581E-2</v>
          </cell>
          <cell r="AA167">
            <v>5.9052091632083581E-2</v>
          </cell>
          <cell r="AC167">
            <v>78439.702073264591</v>
          </cell>
          <cell r="AD167">
            <v>58045</v>
          </cell>
          <cell r="AE167">
            <v>76172.50040855621</v>
          </cell>
          <cell r="AF167">
            <v>76476.52389188821</v>
          </cell>
          <cell r="AG167">
            <v>0</v>
          </cell>
          <cell r="AH167">
            <v>0</v>
          </cell>
          <cell r="AI167">
            <v>0</v>
          </cell>
          <cell r="AJ167">
            <v>0</v>
          </cell>
          <cell r="AL167">
            <v>304.02348333199916</v>
          </cell>
          <cell r="AM167">
            <v>0.39912498828493792</v>
          </cell>
          <cell r="AP167">
            <v>759911.29792673537</v>
          </cell>
          <cell r="AQ167">
            <v>772053</v>
          </cell>
          <cell r="AR167">
            <v>782391.4995914438</v>
          </cell>
          <cell r="AS167">
            <v>782594.47610811179</v>
          </cell>
          <cell r="AT167">
            <v>0</v>
          </cell>
          <cell r="AU167">
            <v>0</v>
          </cell>
          <cell r="AV167">
            <v>0</v>
          </cell>
          <cell r="AW167">
            <v>0</v>
          </cell>
          <cell r="AY167">
            <v>202.97651666798629</v>
          </cell>
          <cell r="AZ167">
            <v>2.5943088182067697E-2</v>
          </cell>
          <cell r="BB167">
            <v>0</v>
          </cell>
        </row>
        <row r="168">
          <cell r="A168">
            <v>159</v>
          </cell>
          <cell r="B168" t="str">
            <v>LONGMEADOW</v>
          </cell>
          <cell r="C168">
            <v>8.7474048442906565</v>
          </cell>
          <cell r="D168">
            <v>11</v>
          </cell>
          <cell r="E168">
            <v>8</v>
          </cell>
          <cell r="F168">
            <v>8</v>
          </cell>
          <cell r="G168">
            <v>0</v>
          </cell>
          <cell r="H168">
            <v>0</v>
          </cell>
          <cell r="I168">
            <v>0</v>
          </cell>
          <cell r="J168">
            <v>0</v>
          </cell>
          <cell r="L168">
            <v>0</v>
          </cell>
          <cell r="M168">
            <v>0</v>
          </cell>
          <cell r="P168">
            <v>126572</v>
          </cell>
          <cell r="Q168">
            <v>158807</v>
          </cell>
          <cell r="R168">
            <v>118181</v>
          </cell>
          <cell r="S168">
            <v>118217</v>
          </cell>
          <cell r="T168">
            <v>0</v>
          </cell>
          <cell r="U168">
            <v>0</v>
          </cell>
          <cell r="V168">
            <v>0</v>
          </cell>
          <cell r="W168">
            <v>0</v>
          </cell>
          <cell r="Y168">
            <v>36</v>
          </cell>
          <cell r="Z168">
            <v>3.046174935057433E-2</v>
          </cell>
          <cell r="AA168">
            <v>3.046174935057433E-2</v>
          </cell>
          <cell r="AC168">
            <v>30509.76093424447</v>
          </cell>
          <cell r="AD168">
            <v>35701.417303430622</v>
          </cell>
          <cell r="AE168">
            <v>7143</v>
          </cell>
          <cell r="AF168">
            <v>7143</v>
          </cell>
          <cell r="AG168">
            <v>0</v>
          </cell>
          <cell r="AH168">
            <v>0</v>
          </cell>
          <cell r="AI168">
            <v>0</v>
          </cell>
          <cell r="AJ168">
            <v>0</v>
          </cell>
          <cell r="AL168">
            <v>0</v>
          </cell>
          <cell r="AM168">
            <v>0</v>
          </cell>
          <cell r="AP168">
            <v>96062.239065755537</v>
          </cell>
          <cell r="AQ168">
            <v>123105.58269656939</v>
          </cell>
          <cell r="AR168">
            <v>111038</v>
          </cell>
          <cell r="AS168">
            <v>111074</v>
          </cell>
          <cell r="AT168">
            <v>0</v>
          </cell>
          <cell r="AU168">
            <v>0</v>
          </cell>
          <cell r="AV168">
            <v>0</v>
          </cell>
          <cell r="AW168">
            <v>0</v>
          </cell>
          <cell r="AY168">
            <v>36</v>
          </cell>
          <cell r="AZ168">
            <v>3.2421333237264705E-2</v>
          </cell>
          <cell r="BB168">
            <v>0</v>
          </cell>
        </row>
        <row r="169">
          <cell r="A169">
            <v>160</v>
          </cell>
          <cell r="B169" t="str">
            <v>LOWELL</v>
          </cell>
          <cell r="C169">
            <v>1489.976993847152</v>
          </cell>
          <cell r="D169">
            <v>1653</v>
          </cell>
          <cell r="E169">
            <v>1640</v>
          </cell>
          <cell r="F169">
            <v>1640</v>
          </cell>
          <cell r="G169">
            <v>0</v>
          </cell>
          <cell r="H169">
            <v>0</v>
          </cell>
          <cell r="I169">
            <v>0</v>
          </cell>
          <cell r="J169">
            <v>0</v>
          </cell>
          <cell r="L169">
            <v>0</v>
          </cell>
          <cell r="M169">
            <v>0</v>
          </cell>
          <cell r="P169">
            <v>18313404</v>
          </cell>
          <cell r="Q169">
            <v>20356791</v>
          </cell>
          <cell r="R169">
            <v>20170960</v>
          </cell>
          <cell r="S169">
            <v>20021362</v>
          </cell>
          <cell r="T169">
            <v>0</v>
          </cell>
          <cell r="U169">
            <v>0</v>
          </cell>
          <cell r="V169">
            <v>0</v>
          </cell>
          <cell r="W169">
            <v>0</v>
          </cell>
          <cell r="Y169">
            <v>-149598</v>
          </cell>
          <cell r="Z169">
            <v>-0.7416503726148882</v>
          </cell>
          <cell r="AA169">
            <v>-0.7416503726148882</v>
          </cell>
          <cell r="AC169">
            <v>3454215.5654794835</v>
          </cell>
          <cell r="AD169">
            <v>3081676.7464581183</v>
          </cell>
          <cell r="AE169">
            <v>3040450.6488938704</v>
          </cell>
          <cell r="AF169">
            <v>2889747.6772872447</v>
          </cell>
          <cell r="AG169">
            <v>0</v>
          </cell>
          <cell r="AH169">
            <v>0</v>
          </cell>
          <cell r="AI169">
            <v>0</v>
          </cell>
          <cell r="AJ169">
            <v>0</v>
          </cell>
          <cell r="AL169">
            <v>-150702.97160662571</v>
          </cell>
          <cell r="AM169">
            <v>-4.9565998271161593</v>
          </cell>
          <cell r="AP169">
            <v>14859188.434520517</v>
          </cell>
          <cell r="AQ169">
            <v>17275114.253541883</v>
          </cell>
          <cell r="AR169">
            <v>17130509.35110613</v>
          </cell>
          <cell r="AS169">
            <v>17131614.322712757</v>
          </cell>
          <cell r="AT169">
            <v>0</v>
          </cell>
          <cell r="AU169">
            <v>0</v>
          </cell>
          <cell r="AV169">
            <v>0</v>
          </cell>
          <cell r="AW169">
            <v>0</v>
          </cell>
          <cell r="AY169">
            <v>1104.9716066271067</v>
          </cell>
          <cell r="AZ169">
            <v>6.4503137879867722E-3</v>
          </cell>
          <cell r="BB169">
            <v>0</v>
          </cell>
        </row>
        <row r="170">
          <cell r="A170">
            <v>161</v>
          </cell>
          <cell r="B170" t="str">
            <v>LUDLOW</v>
          </cell>
          <cell r="C170">
            <v>29.044407694185253</v>
          </cell>
          <cell r="D170">
            <v>34</v>
          </cell>
          <cell r="E170">
            <v>19</v>
          </cell>
          <cell r="F170">
            <v>19</v>
          </cell>
          <cell r="G170">
            <v>0</v>
          </cell>
          <cell r="H170">
            <v>0</v>
          </cell>
          <cell r="I170">
            <v>0</v>
          </cell>
          <cell r="J170">
            <v>0</v>
          </cell>
          <cell r="L170">
            <v>0</v>
          </cell>
          <cell r="M170">
            <v>0</v>
          </cell>
          <cell r="P170">
            <v>476696</v>
          </cell>
          <cell r="Q170">
            <v>591162</v>
          </cell>
          <cell r="R170">
            <v>325389</v>
          </cell>
          <cell r="S170">
            <v>324426</v>
          </cell>
          <cell r="T170">
            <v>0</v>
          </cell>
          <cell r="U170">
            <v>0</v>
          </cell>
          <cell r="V170">
            <v>0</v>
          </cell>
          <cell r="W170">
            <v>0</v>
          </cell>
          <cell r="Y170">
            <v>-963</v>
          </cell>
          <cell r="Z170">
            <v>-0.29595345878318247</v>
          </cell>
          <cell r="AA170">
            <v>-0.29595345878318247</v>
          </cell>
          <cell r="AC170">
            <v>166529.19043788483</v>
          </cell>
          <cell r="AD170">
            <v>124655.59922364776</v>
          </cell>
          <cell r="AE170">
            <v>16771</v>
          </cell>
          <cell r="AF170">
            <v>16771</v>
          </cell>
          <cell r="AG170">
            <v>0</v>
          </cell>
          <cell r="AH170">
            <v>0</v>
          </cell>
          <cell r="AI170">
            <v>0</v>
          </cell>
          <cell r="AJ170">
            <v>0</v>
          </cell>
          <cell r="AL170">
            <v>0</v>
          </cell>
          <cell r="AM170">
            <v>0</v>
          </cell>
          <cell r="AP170">
            <v>310166.80956211517</v>
          </cell>
          <cell r="AQ170">
            <v>466506.40077635227</v>
          </cell>
          <cell r="AR170">
            <v>308618</v>
          </cell>
          <cell r="AS170">
            <v>307655</v>
          </cell>
          <cell r="AT170">
            <v>0</v>
          </cell>
          <cell r="AU170">
            <v>0</v>
          </cell>
          <cell r="AV170">
            <v>0</v>
          </cell>
          <cell r="AW170">
            <v>0</v>
          </cell>
          <cell r="AY170">
            <v>-963</v>
          </cell>
          <cell r="AZ170">
            <v>-0.31203623897504418</v>
          </cell>
          <cell r="BB170">
            <v>0</v>
          </cell>
        </row>
        <row r="171">
          <cell r="A171">
            <v>162</v>
          </cell>
          <cell r="B171" t="str">
            <v>LUNENBURG</v>
          </cell>
          <cell r="C171">
            <v>38.219251145475369</v>
          </cell>
          <cell r="D171">
            <v>38</v>
          </cell>
          <cell r="E171">
            <v>40</v>
          </cell>
          <cell r="F171">
            <v>40</v>
          </cell>
          <cell r="G171">
            <v>0</v>
          </cell>
          <cell r="H171">
            <v>0</v>
          </cell>
          <cell r="I171">
            <v>0</v>
          </cell>
          <cell r="J171">
            <v>0</v>
          </cell>
          <cell r="L171">
            <v>0</v>
          </cell>
          <cell r="M171">
            <v>0</v>
          </cell>
          <cell r="P171">
            <v>481831</v>
          </cell>
          <cell r="Q171">
            <v>477603</v>
          </cell>
          <cell r="R171">
            <v>510780</v>
          </cell>
          <cell r="S171">
            <v>532366</v>
          </cell>
          <cell r="T171">
            <v>0</v>
          </cell>
          <cell r="U171">
            <v>0</v>
          </cell>
          <cell r="V171">
            <v>0</v>
          </cell>
          <cell r="W171">
            <v>0</v>
          </cell>
          <cell r="Y171">
            <v>21586</v>
          </cell>
          <cell r="Z171">
            <v>4.2260855945808418</v>
          </cell>
          <cell r="AA171">
            <v>4.2260855945808418</v>
          </cell>
          <cell r="AC171">
            <v>33881.57832574418</v>
          </cell>
          <cell r="AD171">
            <v>33934</v>
          </cell>
          <cell r="AE171">
            <v>60888.451905258553</v>
          </cell>
          <cell r="AF171">
            <v>80553.323481788626</v>
          </cell>
          <cell r="AG171">
            <v>0</v>
          </cell>
          <cell r="AH171">
            <v>0</v>
          </cell>
          <cell r="AI171">
            <v>0</v>
          </cell>
          <cell r="AJ171">
            <v>0</v>
          </cell>
          <cell r="AL171">
            <v>19664.871576530073</v>
          </cell>
          <cell r="AM171">
            <v>32.296553716176412</v>
          </cell>
          <cell r="AP171">
            <v>447949.42167425581</v>
          </cell>
          <cell r="AQ171">
            <v>443669</v>
          </cell>
          <cell r="AR171">
            <v>449891.54809474142</v>
          </cell>
          <cell r="AS171">
            <v>451812.67651821137</v>
          </cell>
          <cell r="AT171">
            <v>0</v>
          </cell>
          <cell r="AU171">
            <v>0</v>
          </cell>
          <cell r="AV171">
            <v>0</v>
          </cell>
          <cell r="AW171">
            <v>0</v>
          </cell>
          <cell r="AY171">
            <v>1921.128423469956</v>
          </cell>
          <cell r="AZ171">
            <v>0.42702034114794341</v>
          </cell>
          <cell r="BB171">
            <v>0</v>
          </cell>
        </row>
        <row r="172">
          <cell r="A172">
            <v>163</v>
          </cell>
          <cell r="B172" t="str">
            <v>LYNN</v>
          </cell>
          <cell r="C172">
            <v>1205.5157106651968</v>
          </cell>
          <cell r="D172">
            <v>1388</v>
          </cell>
          <cell r="E172">
            <v>1387</v>
          </cell>
          <cell r="F172">
            <v>1387</v>
          </cell>
          <cell r="G172">
            <v>0</v>
          </cell>
          <cell r="H172">
            <v>0</v>
          </cell>
          <cell r="I172">
            <v>0</v>
          </cell>
          <cell r="J172">
            <v>0</v>
          </cell>
          <cell r="L172">
            <v>0</v>
          </cell>
          <cell r="M172">
            <v>0</v>
          </cell>
          <cell r="P172">
            <v>14810235</v>
          </cell>
          <cell r="Q172">
            <v>17436575</v>
          </cell>
          <cell r="R172">
            <v>17440128</v>
          </cell>
          <cell r="S172">
            <v>17492901</v>
          </cell>
          <cell r="T172">
            <v>0</v>
          </cell>
          <cell r="U172">
            <v>0</v>
          </cell>
          <cell r="V172">
            <v>0</v>
          </cell>
          <cell r="W172">
            <v>0</v>
          </cell>
          <cell r="Y172">
            <v>52773</v>
          </cell>
          <cell r="Z172">
            <v>0.30259525618161476</v>
          </cell>
          <cell r="AA172">
            <v>0.30259525618161476</v>
          </cell>
          <cell r="AC172">
            <v>3269381.3339056224</v>
          </cell>
          <cell r="AD172">
            <v>3313322.6836942965</v>
          </cell>
          <cell r="AE172">
            <v>3487520.4191411221</v>
          </cell>
          <cell r="AF172">
            <v>3517613.3952845074</v>
          </cell>
          <cell r="AG172">
            <v>0</v>
          </cell>
          <cell r="AH172">
            <v>0</v>
          </cell>
          <cell r="AI172">
            <v>0</v>
          </cell>
          <cell r="AJ172">
            <v>0</v>
          </cell>
          <cell r="AL172">
            <v>30092.976143385284</v>
          </cell>
          <cell r="AM172">
            <v>0.86287598427299272</v>
          </cell>
          <cell r="AP172">
            <v>11540853.666094378</v>
          </cell>
          <cell r="AQ172">
            <v>14123252.316305704</v>
          </cell>
          <cell r="AR172">
            <v>13952607.580858879</v>
          </cell>
          <cell r="AS172">
            <v>13975287.604715493</v>
          </cell>
          <cell r="AT172">
            <v>0</v>
          </cell>
          <cell r="AU172">
            <v>0</v>
          </cell>
          <cell r="AV172">
            <v>0</v>
          </cell>
          <cell r="AW172">
            <v>0</v>
          </cell>
          <cell r="AY172">
            <v>22680.023856613785</v>
          </cell>
          <cell r="AZ172">
            <v>0.16255043170372296</v>
          </cell>
          <cell r="BB172">
            <v>0</v>
          </cell>
        </row>
        <row r="173">
          <cell r="A173">
            <v>164</v>
          </cell>
          <cell r="B173" t="str">
            <v>LYNNFIELD</v>
          </cell>
          <cell r="C173">
            <v>3</v>
          </cell>
          <cell r="D173">
            <v>3</v>
          </cell>
          <cell r="E173">
            <v>2</v>
          </cell>
          <cell r="F173">
            <v>2</v>
          </cell>
          <cell r="G173">
            <v>0</v>
          </cell>
          <cell r="H173">
            <v>0</v>
          </cell>
          <cell r="I173">
            <v>0</v>
          </cell>
          <cell r="J173">
            <v>0</v>
          </cell>
          <cell r="L173">
            <v>0</v>
          </cell>
          <cell r="M173">
            <v>0</v>
          </cell>
          <cell r="P173">
            <v>52391</v>
          </cell>
          <cell r="Q173">
            <v>51062</v>
          </cell>
          <cell r="R173">
            <v>36918</v>
          </cell>
          <cell r="S173">
            <v>36914</v>
          </cell>
          <cell r="T173">
            <v>0</v>
          </cell>
          <cell r="U173">
            <v>0</v>
          </cell>
          <cell r="V173">
            <v>0</v>
          </cell>
          <cell r="W173">
            <v>0</v>
          </cell>
          <cell r="Y173">
            <v>-4</v>
          </cell>
          <cell r="Z173">
            <v>-1.0834823121508297E-2</v>
          </cell>
          <cell r="AA173">
            <v>-1.0834823121508297E-2</v>
          </cell>
          <cell r="AC173">
            <v>2655.6264043903302</v>
          </cell>
          <cell r="AD173">
            <v>2679</v>
          </cell>
          <cell r="AE173">
            <v>1762</v>
          </cell>
          <cell r="AF173">
            <v>1762</v>
          </cell>
          <cell r="AG173">
            <v>0</v>
          </cell>
          <cell r="AH173">
            <v>0</v>
          </cell>
          <cell r="AI173">
            <v>0</v>
          </cell>
          <cell r="AJ173">
            <v>0</v>
          </cell>
          <cell r="AL173">
            <v>0</v>
          </cell>
          <cell r="AM173">
            <v>0</v>
          </cell>
          <cell r="AP173">
            <v>49735.373595609672</v>
          </cell>
          <cell r="AQ173">
            <v>48383</v>
          </cell>
          <cell r="AR173">
            <v>35156</v>
          </cell>
          <cell r="AS173">
            <v>35152</v>
          </cell>
          <cell r="AT173">
            <v>0</v>
          </cell>
          <cell r="AU173">
            <v>0</v>
          </cell>
          <cell r="AV173">
            <v>0</v>
          </cell>
          <cell r="AW173">
            <v>0</v>
          </cell>
          <cell r="AY173">
            <v>-4</v>
          </cell>
          <cell r="AZ173">
            <v>-1.1377858687000586E-2</v>
          </cell>
          <cell r="BB173">
            <v>0</v>
          </cell>
        </row>
        <row r="174">
          <cell r="A174">
            <v>165</v>
          </cell>
          <cell r="B174" t="str">
            <v>MALDEN</v>
          </cell>
          <cell r="C174">
            <v>818.4719988495566</v>
          </cell>
          <cell r="D174">
            <v>845</v>
          </cell>
          <cell r="E174">
            <v>918</v>
          </cell>
          <cell r="F174">
            <v>918</v>
          </cell>
          <cell r="G174">
            <v>0</v>
          </cell>
          <cell r="H174">
            <v>0</v>
          </cell>
          <cell r="I174">
            <v>0</v>
          </cell>
          <cell r="J174">
            <v>0</v>
          </cell>
          <cell r="L174">
            <v>0</v>
          </cell>
          <cell r="M174">
            <v>0</v>
          </cell>
          <cell r="P174">
            <v>9277488</v>
          </cell>
          <cell r="Q174">
            <v>9679799</v>
          </cell>
          <cell r="R174">
            <v>10678764</v>
          </cell>
          <cell r="S174">
            <v>10686488</v>
          </cell>
          <cell r="T174">
            <v>0</v>
          </cell>
          <cell r="U174">
            <v>0</v>
          </cell>
          <cell r="V174">
            <v>0</v>
          </cell>
          <cell r="W174">
            <v>0</v>
          </cell>
          <cell r="Y174">
            <v>7724</v>
          </cell>
          <cell r="Z174">
            <v>7.2330468207737475E-2</v>
          </cell>
          <cell r="AA174">
            <v>7.2330468207737475E-2</v>
          </cell>
          <cell r="AC174">
            <v>871355.25641422661</v>
          </cell>
          <cell r="AD174">
            <v>1069142.9687904036</v>
          </cell>
          <cell r="AE174">
            <v>2026974.1765213569</v>
          </cell>
          <cell r="AF174">
            <v>2024212.2745252859</v>
          </cell>
          <cell r="AG174">
            <v>0</v>
          </cell>
          <cell r="AH174">
            <v>0</v>
          </cell>
          <cell r="AI174">
            <v>0</v>
          </cell>
          <cell r="AJ174">
            <v>0</v>
          </cell>
          <cell r="AL174">
            <v>-2761.9019960709848</v>
          </cell>
          <cell r="AM174">
            <v>-0.13625738443352464</v>
          </cell>
          <cell r="AP174">
            <v>8406132.7435857728</v>
          </cell>
          <cell r="AQ174">
            <v>8610656.0312095955</v>
          </cell>
          <cell r="AR174">
            <v>8651789.8234786429</v>
          </cell>
          <cell r="AS174">
            <v>8662275.7254747134</v>
          </cell>
          <cell r="AT174">
            <v>0</v>
          </cell>
          <cell r="AU174">
            <v>0</v>
          </cell>
          <cell r="AV174">
            <v>0</v>
          </cell>
          <cell r="AW174">
            <v>0</v>
          </cell>
          <cell r="AY174">
            <v>10485.901996070519</v>
          </cell>
          <cell r="AZ174">
            <v>0.12119922247317838</v>
          </cell>
          <cell r="BB174">
            <v>0</v>
          </cell>
        </row>
        <row r="175">
          <cell r="A175">
            <v>166</v>
          </cell>
          <cell r="B175" t="str">
            <v>MANCHESTER</v>
          </cell>
          <cell r="C175">
            <v>0</v>
          </cell>
          <cell r="D175">
            <v>0</v>
          </cell>
          <cell r="E175">
            <v>0</v>
          </cell>
          <cell r="F175">
            <v>0</v>
          </cell>
          <cell r="G175">
            <v>0</v>
          </cell>
          <cell r="H175">
            <v>0</v>
          </cell>
          <cell r="I175">
            <v>0</v>
          </cell>
          <cell r="J175">
            <v>0</v>
          </cell>
          <cell r="L175">
            <v>0</v>
          </cell>
          <cell r="M175" t="str">
            <v>--</v>
          </cell>
          <cell r="P175">
            <v>0</v>
          </cell>
          <cell r="Q175">
            <v>0</v>
          </cell>
          <cell r="R175">
            <v>0</v>
          </cell>
          <cell r="S175">
            <v>0</v>
          </cell>
          <cell r="T175">
            <v>0</v>
          </cell>
          <cell r="U175">
            <v>0</v>
          </cell>
          <cell r="V175">
            <v>0</v>
          </cell>
          <cell r="W175">
            <v>0</v>
          </cell>
          <cell r="Y175">
            <v>0</v>
          </cell>
          <cell r="Z175" t="str">
            <v>--</v>
          </cell>
          <cell r="AA175" t="str">
            <v>--</v>
          </cell>
          <cell r="AC175">
            <v>0</v>
          </cell>
          <cell r="AD175">
            <v>0</v>
          </cell>
          <cell r="AE175">
            <v>0</v>
          </cell>
          <cell r="AF175">
            <v>0</v>
          </cell>
          <cell r="AG175">
            <v>0</v>
          </cell>
          <cell r="AH175">
            <v>0</v>
          </cell>
          <cell r="AI175">
            <v>0</v>
          </cell>
          <cell r="AJ175">
            <v>0</v>
          </cell>
          <cell r="AL175">
            <v>0</v>
          </cell>
          <cell r="AM175" t="str">
            <v>--</v>
          </cell>
          <cell r="AP175">
            <v>0</v>
          </cell>
          <cell r="AQ175">
            <v>0</v>
          </cell>
          <cell r="AR175">
            <v>0</v>
          </cell>
          <cell r="AS175">
            <v>0</v>
          </cell>
          <cell r="AT175">
            <v>0</v>
          </cell>
          <cell r="AU175">
            <v>0</v>
          </cell>
          <cell r="AV175">
            <v>0</v>
          </cell>
          <cell r="AW175">
            <v>0</v>
          </cell>
          <cell r="AY175">
            <v>0</v>
          </cell>
          <cell r="AZ175" t="str">
            <v>--</v>
          </cell>
          <cell r="BB175">
            <v>0</v>
          </cell>
        </row>
        <row r="176">
          <cell r="A176">
            <v>167</v>
          </cell>
          <cell r="B176" t="str">
            <v>MANSFIELD</v>
          </cell>
          <cell r="C176">
            <v>109.98620689655172</v>
          </cell>
          <cell r="D176">
            <v>131</v>
          </cell>
          <cell r="E176">
            <v>89</v>
          </cell>
          <cell r="F176">
            <v>89</v>
          </cell>
          <cell r="G176">
            <v>0</v>
          </cell>
          <cell r="H176">
            <v>0</v>
          </cell>
          <cell r="I176">
            <v>0</v>
          </cell>
          <cell r="J176">
            <v>0</v>
          </cell>
          <cell r="L176">
            <v>0</v>
          </cell>
          <cell r="M176">
            <v>0</v>
          </cell>
          <cell r="P176">
            <v>1340550</v>
          </cell>
          <cell r="Q176">
            <v>1637868</v>
          </cell>
          <cell r="R176">
            <v>1189511</v>
          </cell>
          <cell r="S176">
            <v>1186045</v>
          </cell>
          <cell r="T176">
            <v>0</v>
          </cell>
          <cell r="U176">
            <v>0</v>
          </cell>
          <cell r="V176">
            <v>0</v>
          </cell>
          <cell r="W176">
            <v>0</v>
          </cell>
          <cell r="Y176">
            <v>-3466</v>
          </cell>
          <cell r="Z176">
            <v>-0.29138023944292879</v>
          </cell>
          <cell r="AA176">
            <v>-0.29138023944292879</v>
          </cell>
          <cell r="AC176">
            <v>98217</v>
          </cell>
          <cell r="AD176">
            <v>355714.07788392802</v>
          </cell>
          <cell r="AE176">
            <v>79477</v>
          </cell>
          <cell r="AF176">
            <v>79477</v>
          </cell>
          <cell r="AG176">
            <v>0</v>
          </cell>
          <cell r="AH176">
            <v>0</v>
          </cell>
          <cell r="AI176">
            <v>0</v>
          </cell>
          <cell r="AJ176">
            <v>0</v>
          </cell>
          <cell r="AL176">
            <v>0</v>
          </cell>
          <cell r="AM176">
            <v>0</v>
          </cell>
          <cell r="AP176">
            <v>1242333</v>
          </cell>
          <cell r="AQ176">
            <v>1282153.9221160719</v>
          </cell>
          <cell r="AR176">
            <v>1110034</v>
          </cell>
          <cell r="AS176">
            <v>1106568</v>
          </cell>
          <cell r="AT176">
            <v>0</v>
          </cell>
          <cell r="AU176">
            <v>0</v>
          </cell>
          <cell r="AV176">
            <v>0</v>
          </cell>
          <cell r="AW176">
            <v>0</v>
          </cell>
          <cell r="AY176">
            <v>-3466</v>
          </cell>
          <cell r="AZ176">
            <v>-0.31224268806180344</v>
          </cell>
          <cell r="BB176">
            <v>0</v>
          </cell>
        </row>
        <row r="177">
          <cell r="A177">
            <v>168</v>
          </cell>
          <cell r="B177" t="str">
            <v>MARBLEHEAD</v>
          </cell>
          <cell r="C177">
            <v>189.32094594594594</v>
          </cell>
          <cell r="D177">
            <v>201</v>
          </cell>
          <cell r="E177">
            <v>199</v>
          </cell>
          <cell r="F177">
            <v>199</v>
          </cell>
          <cell r="G177">
            <v>0</v>
          </cell>
          <cell r="H177">
            <v>0</v>
          </cell>
          <cell r="I177">
            <v>0</v>
          </cell>
          <cell r="J177">
            <v>0</v>
          </cell>
          <cell r="L177">
            <v>0</v>
          </cell>
          <cell r="M177">
            <v>0</v>
          </cell>
          <cell r="P177">
            <v>2327090</v>
          </cell>
          <cell r="Q177">
            <v>2505201</v>
          </cell>
          <cell r="R177">
            <v>2605750</v>
          </cell>
          <cell r="S177">
            <v>2606546</v>
          </cell>
          <cell r="T177">
            <v>0</v>
          </cell>
          <cell r="U177">
            <v>0</v>
          </cell>
          <cell r="V177">
            <v>0</v>
          </cell>
          <cell r="W177">
            <v>0</v>
          </cell>
          <cell r="Y177">
            <v>796</v>
          </cell>
          <cell r="Z177">
            <v>3.0547826921223376E-2</v>
          </cell>
          <cell r="AA177">
            <v>3.0547826921223376E-2</v>
          </cell>
          <cell r="AC177">
            <v>282001.85233202629</v>
          </cell>
          <cell r="AD177">
            <v>322426.36796753248</v>
          </cell>
          <cell r="AE177">
            <v>427468.60863890604</v>
          </cell>
          <cell r="AF177">
            <v>426160.72272173129</v>
          </cell>
          <cell r="AG177">
            <v>0</v>
          </cell>
          <cell r="AH177">
            <v>0</v>
          </cell>
          <cell r="AI177">
            <v>0</v>
          </cell>
          <cell r="AJ177">
            <v>0</v>
          </cell>
          <cell r="AL177">
            <v>-1307.8859171747463</v>
          </cell>
          <cell r="AM177">
            <v>-0.30596069295922845</v>
          </cell>
          <cell r="AP177">
            <v>2045088.1476679738</v>
          </cell>
          <cell r="AQ177">
            <v>2182774.6320324675</v>
          </cell>
          <cell r="AR177">
            <v>2178281.3913610941</v>
          </cell>
          <cell r="AS177">
            <v>2180385.2772782687</v>
          </cell>
          <cell r="AT177">
            <v>0</v>
          </cell>
          <cell r="AU177">
            <v>0</v>
          </cell>
          <cell r="AV177">
            <v>0</v>
          </cell>
          <cell r="AW177">
            <v>0</v>
          </cell>
          <cell r="AY177">
            <v>2103.8859171746299</v>
          </cell>
          <cell r="AZ177">
            <v>9.6584671086041851E-2</v>
          </cell>
          <cell r="BB177">
            <v>0</v>
          </cell>
        </row>
        <row r="178">
          <cell r="A178">
            <v>169</v>
          </cell>
          <cell r="B178" t="str">
            <v>MARION</v>
          </cell>
          <cell r="C178">
            <v>0</v>
          </cell>
          <cell r="D178">
            <v>0</v>
          </cell>
          <cell r="E178">
            <v>0</v>
          </cell>
          <cell r="F178">
            <v>0</v>
          </cell>
          <cell r="G178">
            <v>0</v>
          </cell>
          <cell r="H178">
            <v>0</v>
          </cell>
          <cell r="I178">
            <v>0</v>
          </cell>
          <cell r="J178">
            <v>0</v>
          </cell>
          <cell r="L178">
            <v>0</v>
          </cell>
          <cell r="M178" t="str">
            <v>--</v>
          </cell>
          <cell r="P178">
            <v>0</v>
          </cell>
          <cell r="Q178">
            <v>0</v>
          </cell>
          <cell r="R178">
            <v>0</v>
          </cell>
          <cell r="S178">
            <v>0</v>
          </cell>
          <cell r="T178">
            <v>0</v>
          </cell>
          <cell r="U178">
            <v>0</v>
          </cell>
          <cell r="V178">
            <v>0</v>
          </cell>
          <cell r="W178">
            <v>0</v>
          </cell>
          <cell r="Y178">
            <v>0</v>
          </cell>
          <cell r="Z178" t="str">
            <v>--</v>
          </cell>
          <cell r="AA178" t="str">
            <v>--</v>
          </cell>
          <cell r="AC178">
            <v>0</v>
          </cell>
          <cell r="AD178">
            <v>0</v>
          </cell>
          <cell r="AE178">
            <v>0</v>
          </cell>
          <cell r="AF178">
            <v>0</v>
          </cell>
          <cell r="AG178">
            <v>0</v>
          </cell>
          <cell r="AH178">
            <v>0</v>
          </cell>
          <cell r="AI178">
            <v>0</v>
          </cell>
          <cell r="AJ178">
            <v>0</v>
          </cell>
          <cell r="AL178">
            <v>0</v>
          </cell>
          <cell r="AM178" t="str">
            <v>--</v>
          </cell>
          <cell r="AP178">
            <v>0</v>
          </cell>
          <cell r="AQ178">
            <v>0</v>
          </cell>
          <cell r="AR178">
            <v>0</v>
          </cell>
          <cell r="AS178">
            <v>0</v>
          </cell>
          <cell r="AT178">
            <v>0</v>
          </cell>
          <cell r="AU178">
            <v>0</v>
          </cell>
          <cell r="AV178">
            <v>0</v>
          </cell>
          <cell r="AW178">
            <v>0</v>
          </cell>
          <cell r="AY178">
            <v>0</v>
          </cell>
          <cell r="AZ178" t="str">
            <v>--</v>
          </cell>
          <cell r="BB178">
            <v>0</v>
          </cell>
        </row>
        <row r="179">
          <cell r="A179">
            <v>170</v>
          </cell>
          <cell r="B179" t="str">
            <v>MARLBOROUGH</v>
          </cell>
          <cell r="C179">
            <v>476.24579124579122</v>
          </cell>
          <cell r="D179">
            <v>539</v>
          </cell>
          <cell r="E179">
            <v>538</v>
          </cell>
          <cell r="F179">
            <v>538</v>
          </cell>
          <cell r="G179">
            <v>0</v>
          </cell>
          <cell r="H179">
            <v>0</v>
          </cell>
          <cell r="I179">
            <v>0</v>
          </cell>
          <cell r="J179">
            <v>0</v>
          </cell>
          <cell r="L179">
            <v>0</v>
          </cell>
          <cell r="M179">
            <v>0</v>
          </cell>
          <cell r="P179">
            <v>5822482</v>
          </cell>
          <cell r="Q179">
            <v>7284938</v>
          </cell>
          <cell r="R179">
            <v>7407974.8490352482</v>
          </cell>
          <cell r="S179">
            <v>7397570.8568494236</v>
          </cell>
          <cell r="T179">
            <v>0</v>
          </cell>
          <cell r="U179">
            <v>0</v>
          </cell>
          <cell r="V179">
            <v>0</v>
          </cell>
          <cell r="W179">
            <v>0</v>
          </cell>
          <cell r="Y179">
            <v>-10403.992185824551</v>
          </cell>
          <cell r="Z179">
            <v>-0.1404431359156022</v>
          </cell>
          <cell r="AA179">
            <v>-0.1404431359156022</v>
          </cell>
          <cell r="AC179">
            <v>1022793.0259097373</v>
          </cell>
          <cell r="AD179">
            <v>1662140.4551631538</v>
          </cell>
          <cell r="AE179">
            <v>1874176.1035290067</v>
          </cell>
          <cell r="AF179">
            <v>1853212.2945524838</v>
          </cell>
          <cell r="AG179">
            <v>0</v>
          </cell>
          <cell r="AH179">
            <v>0</v>
          </cell>
          <cell r="AI179">
            <v>0</v>
          </cell>
          <cell r="AJ179">
            <v>0</v>
          </cell>
          <cell r="AL179">
            <v>-20963.80897652288</v>
          </cell>
          <cell r="AM179">
            <v>-1.1185613207344125</v>
          </cell>
          <cell r="AP179">
            <v>4799688.9740902623</v>
          </cell>
          <cell r="AQ179">
            <v>5622797.5448368462</v>
          </cell>
          <cell r="AR179">
            <v>5533798.7455062419</v>
          </cell>
          <cell r="AS179">
            <v>5544358.56229694</v>
          </cell>
          <cell r="AT179">
            <v>0</v>
          </cell>
          <cell r="AU179">
            <v>0</v>
          </cell>
          <cell r="AV179">
            <v>0</v>
          </cell>
          <cell r="AW179">
            <v>0</v>
          </cell>
          <cell r="AY179">
            <v>10559.816790698096</v>
          </cell>
          <cell r="AZ179">
            <v>0.19082401215391176</v>
          </cell>
          <cell r="BB179">
            <v>0</v>
          </cell>
        </row>
        <row r="180">
          <cell r="A180">
            <v>171</v>
          </cell>
          <cell r="B180" t="str">
            <v>MARSHFIELD</v>
          </cell>
          <cell r="C180">
            <v>22.837288135593219</v>
          </cell>
          <cell r="D180">
            <v>23</v>
          </cell>
          <cell r="E180">
            <v>23</v>
          </cell>
          <cell r="F180">
            <v>23</v>
          </cell>
          <cell r="G180">
            <v>0</v>
          </cell>
          <cell r="H180">
            <v>0</v>
          </cell>
          <cell r="I180">
            <v>0</v>
          </cell>
          <cell r="J180">
            <v>0</v>
          </cell>
          <cell r="L180">
            <v>0</v>
          </cell>
          <cell r="M180">
            <v>0</v>
          </cell>
          <cell r="P180">
            <v>251677</v>
          </cell>
          <cell r="Q180">
            <v>288229</v>
          </cell>
          <cell r="R180">
            <v>283823</v>
          </cell>
          <cell r="S180">
            <v>283823</v>
          </cell>
          <cell r="T180">
            <v>0</v>
          </cell>
          <cell r="U180">
            <v>0</v>
          </cell>
          <cell r="V180">
            <v>0</v>
          </cell>
          <cell r="W180">
            <v>0</v>
          </cell>
          <cell r="Y180">
            <v>0</v>
          </cell>
          <cell r="Z180">
            <v>0</v>
          </cell>
          <cell r="AA180">
            <v>0</v>
          </cell>
          <cell r="AC180">
            <v>18607</v>
          </cell>
          <cell r="AD180">
            <v>50209.833152666608</v>
          </cell>
          <cell r="AE180">
            <v>48580.876460855587</v>
          </cell>
          <cell r="AF180">
            <v>48351.788183286</v>
          </cell>
          <cell r="AG180">
            <v>0</v>
          </cell>
          <cell r="AH180">
            <v>0</v>
          </cell>
          <cell r="AI180">
            <v>0</v>
          </cell>
          <cell r="AJ180">
            <v>0</v>
          </cell>
          <cell r="AL180">
            <v>-229.08827756958635</v>
          </cell>
          <cell r="AM180">
            <v>-0.47156061038581276</v>
          </cell>
          <cell r="AP180">
            <v>233070</v>
          </cell>
          <cell r="AQ180">
            <v>238019.1668473334</v>
          </cell>
          <cell r="AR180">
            <v>235242.12353914441</v>
          </cell>
          <cell r="AS180">
            <v>235471.211816714</v>
          </cell>
          <cell r="AT180">
            <v>0</v>
          </cell>
          <cell r="AU180">
            <v>0</v>
          </cell>
          <cell r="AV180">
            <v>0</v>
          </cell>
          <cell r="AW180">
            <v>0</v>
          </cell>
          <cell r="AY180">
            <v>229.08827756959363</v>
          </cell>
          <cell r="AZ180">
            <v>9.7384037400716217E-2</v>
          </cell>
          <cell r="BB180">
            <v>0</v>
          </cell>
        </row>
        <row r="181">
          <cell r="A181">
            <v>172</v>
          </cell>
          <cell r="B181" t="str">
            <v>MASHPEE</v>
          </cell>
          <cell r="C181">
            <v>44.642857142857139</v>
          </cell>
          <cell r="D181">
            <v>52</v>
          </cell>
          <cell r="E181">
            <v>47</v>
          </cell>
          <cell r="F181">
            <v>47</v>
          </cell>
          <cell r="G181">
            <v>0</v>
          </cell>
          <cell r="H181">
            <v>0</v>
          </cell>
          <cell r="I181">
            <v>0</v>
          </cell>
          <cell r="J181">
            <v>0</v>
          </cell>
          <cell r="L181">
            <v>0</v>
          </cell>
          <cell r="M181">
            <v>0</v>
          </cell>
          <cell r="P181">
            <v>643952</v>
          </cell>
          <cell r="Q181">
            <v>875078</v>
          </cell>
          <cell r="R181">
            <v>793966</v>
          </cell>
          <cell r="S181">
            <v>797645</v>
          </cell>
          <cell r="T181">
            <v>0</v>
          </cell>
          <cell r="U181">
            <v>0</v>
          </cell>
          <cell r="V181">
            <v>0</v>
          </cell>
          <cell r="W181">
            <v>0</v>
          </cell>
          <cell r="Y181">
            <v>3679</v>
          </cell>
          <cell r="Z181">
            <v>0.46336996798350683</v>
          </cell>
          <cell r="AA181">
            <v>0.46336996798350683</v>
          </cell>
          <cell r="AC181">
            <v>80440.565927379648</v>
          </cell>
          <cell r="AD181">
            <v>235635.12724195191</v>
          </cell>
          <cell r="AE181">
            <v>175708.7333823166</v>
          </cell>
          <cell r="AF181">
            <v>178001.3087138687</v>
          </cell>
          <cell r="AG181">
            <v>0</v>
          </cell>
          <cell r="AH181">
            <v>0</v>
          </cell>
          <cell r="AI181">
            <v>0</v>
          </cell>
          <cell r="AJ181">
            <v>0</v>
          </cell>
          <cell r="AL181">
            <v>2292.5753315520997</v>
          </cell>
          <cell r="AM181">
            <v>1.3047588969660406</v>
          </cell>
          <cell r="AP181">
            <v>563511.43407262035</v>
          </cell>
          <cell r="AQ181">
            <v>639442.87275804812</v>
          </cell>
          <cell r="AR181">
            <v>618257.26661768346</v>
          </cell>
          <cell r="AS181">
            <v>619643.69128613127</v>
          </cell>
          <cell r="AT181">
            <v>0</v>
          </cell>
          <cell r="AU181">
            <v>0</v>
          </cell>
          <cell r="AV181">
            <v>0</v>
          </cell>
          <cell r="AW181">
            <v>0</v>
          </cell>
          <cell r="AY181">
            <v>1386.424668447813</v>
          </cell>
          <cell r="AZ181">
            <v>0.22424720958518218</v>
          </cell>
          <cell r="BB181">
            <v>0</v>
          </cell>
        </row>
        <row r="182">
          <cell r="A182">
            <v>173</v>
          </cell>
          <cell r="B182" t="str">
            <v>MATTAPOISETT</v>
          </cell>
          <cell r="C182">
            <v>0</v>
          </cell>
          <cell r="D182">
            <v>0</v>
          </cell>
          <cell r="E182">
            <v>0</v>
          </cell>
          <cell r="F182">
            <v>0</v>
          </cell>
          <cell r="G182">
            <v>0</v>
          </cell>
          <cell r="H182">
            <v>0</v>
          </cell>
          <cell r="I182">
            <v>0</v>
          </cell>
          <cell r="J182">
            <v>0</v>
          </cell>
          <cell r="L182">
            <v>0</v>
          </cell>
          <cell r="M182" t="str">
            <v>--</v>
          </cell>
          <cell r="P182">
            <v>0</v>
          </cell>
          <cell r="Q182">
            <v>0</v>
          </cell>
          <cell r="R182">
            <v>0</v>
          </cell>
          <cell r="S182">
            <v>0</v>
          </cell>
          <cell r="T182">
            <v>0</v>
          </cell>
          <cell r="U182">
            <v>0</v>
          </cell>
          <cell r="V182">
            <v>0</v>
          </cell>
          <cell r="W182">
            <v>0</v>
          </cell>
          <cell r="Y182">
            <v>0</v>
          </cell>
          <cell r="Z182" t="str">
            <v>--</v>
          </cell>
          <cell r="AA182" t="str">
            <v>--</v>
          </cell>
          <cell r="AC182">
            <v>0</v>
          </cell>
          <cell r="AD182">
            <v>0</v>
          </cell>
          <cell r="AE182">
            <v>0</v>
          </cell>
          <cell r="AF182">
            <v>0</v>
          </cell>
          <cell r="AG182">
            <v>0</v>
          </cell>
          <cell r="AH182">
            <v>0</v>
          </cell>
          <cell r="AI182">
            <v>0</v>
          </cell>
          <cell r="AJ182">
            <v>0</v>
          </cell>
          <cell r="AL182">
            <v>0</v>
          </cell>
          <cell r="AM182" t="str">
            <v>--</v>
          </cell>
          <cell r="AP182">
            <v>0</v>
          </cell>
          <cell r="AQ182">
            <v>0</v>
          </cell>
          <cell r="AR182">
            <v>0</v>
          </cell>
          <cell r="AS182">
            <v>0</v>
          </cell>
          <cell r="AT182">
            <v>0</v>
          </cell>
          <cell r="AU182">
            <v>0</v>
          </cell>
          <cell r="AV182">
            <v>0</v>
          </cell>
          <cell r="AW182">
            <v>0</v>
          </cell>
          <cell r="AY182">
            <v>0</v>
          </cell>
          <cell r="AZ182" t="str">
            <v>--</v>
          </cell>
          <cell r="BB182">
            <v>0</v>
          </cell>
        </row>
        <row r="183">
          <cell r="A183">
            <v>174</v>
          </cell>
          <cell r="B183" t="str">
            <v>MAYNARD</v>
          </cell>
          <cell r="C183">
            <v>29.526315789473685</v>
          </cell>
          <cell r="D183">
            <v>31</v>
          </cell>
          <cell r="E183">
            <v>35</v>
          </cell>
          <cell r="F183">
            <v>35</v>
          </cell>
          <cell r="G183">
            <v>0</v>
          </cell>
          <cell r="H183">
            <v>0</v>
          </cell>
          <cell r="I183">
            <v>0</v>
          </cell>
          <cell r="J183">
            <v>0</v>
          </cell>
          <cell r="L183">
            <v>0</v>
          </cell>
          <cell r="M183">
            <v>0</v>
          </cell>
          <cell r="P183">
            <v>390691</v>
          </cell>
          <cell r="Q183">
            <v>408540</v>
          </cell>
          <cell r="R183">
            <v>476437</v>
          </cell>
          <cell r="S183">
            <v>476753</v>
          </cell>
          <cell r="T183">
            <v>0</v>
          </cell>
          <cell r="U183">
            <v>0</v>
          </cell>
          <cell r="V183">
            <v>0</v>
          </cell>
          <cell r="W183">
            <v>0</v>
          </cell>
          <cell r="Y183">
            <v>316</v>
          </cell>
          <cell r="Z183">
            <v>6.6325663204169771E-2</v>
          </cell>
          <cell r="AA183">
            <v>6.6325663204169771E-2</v>
          </cell>
          <cell r="AC183">
            <v>193294.19669359372</v>
          </cell>
          <cell r="AD183">
            <v>41505.391596944166</v>
          </cell>
          <cell r="AE183">
            <v>105923.98598855286</v>
          </cell>
          <cell r="AF183">
            <v>105604.8473009927</v>
          </cell>
          <cell r="AG183">
            <v>0</v>
          </cell>
          <cell r="AH183">
            <v>0</v>
          </cell>
          <cell r="AI183">
            <v>0</v>
          </cell>
          <cell r="AJ183">
            <v>0</v>
          </cell>
          <cell r="AL183">
            <v>-319.13868756016018</v>
          </cell>
          <cell r="AM183">
            <v>-0.30129029282814912</v>
          </cell>
          <cell r="AP183">
            <v>197396.80330640628</v>
          </cell>
          <cell r="AQ183">
            <v>367034.60840305581</v>
          </cell>
          <cell r="AR183">
            <v>370513.01401144714</v>
          </cell>
          <cell r="AS183">
            <v>371148.1526990073</v>
          </cell>
          <cell r="AT183">
            <v>0</v>
          </cell>
          <cell r="AU183">
            <v>0</v>
          </cell>
          <cell r="AV183">
            <v>0</v>
          </cell>
          <cell r="AW183">
            <v>0</v>
          </cell>
          <cell r="AY183">
            <v>635.13868756016018</v>
          </cell>
          <cell r="AZ183">
            <v>0.17142142476553879</v>
          </cell>
          <cell r="BB183">
            <v>0</v>
          </cell>
        </row>
        <row r="184">
          <cell r="A184">
            <v>175</v>
          </cell>
          <cell r="B184" t="str">
            <v>MEDFIELD</v>
          </cell>
          <cell r="C184">
            <v>1.396551724137931</v>
          </cell>
          <cell r="D184">
            <v>1</v>
          </cell>
          <cell r="E184">
            <v>2</v>
          </cell>
          <cell r="F184">
            <v>2</v>
          </cell>
          <cell r="G184">
            <v>0</v>
          </cell>
          <cell r="H184">
            <v>0</v>
          </cell>
          <cell r="I184">
            <v>0</v>
          </cell>
          <cell r="J184">
            <v>0</v>
          </cell>
          <cell r="L184">
            <v>0</v>
          </cell>
          <cell r="M184">
            <v>0</v>
          </cell>
          <cell r="P184">
            <v>18019</v>
          </cell>
          <cell r="Q184">
            <v>14077</v>
          </cell>
          <cell r="R184">
            <v>29216</v>
          </cell>
          <cell r="S184">
            <v>29214</v>
          </cell>
          <cell r="T184">
            <v>0</v>
          </cell>
          <cell r="U184">
            <v>0</v>
          </cell>
          <cell r="V184">
            <v>0</v>
          </cell>
          <cell r="W184">
            <v>0</v>
          </cell>
          <cell r="Y184">
            <v>-2</v>
          </cell>
          <cell r="Z184">
            <v>-6.8455640744757851E-3</v>
          </cell>
          <cell r="AA184">
            <v>-6.8455640744757851E-3</v>
          </cell>
          <cell r="AC184">
            <v>6380.0223951354046</v>
          </cell>
          <cell r="AD184">
            <v>893</v>
          </cell>
          <cell r="AE184">
            <v>11669.429616457641</v>
          </cell>
          <cell r="AF184">
            <v>11586.845826022573</v>
          </cell>
          <cell r="AG184">
            <v>0</v>
          </cell>
          <cell r="AH184">
            <v>0</v>
          </cell>
          <cell r="AI184">
            <v>0</v>
          </cell>
          <cell r="AJ184">
            <v>0</v>
          </cell>
          <cell r="AL184">
            <v>-82.583790435068295</v>
          </cell>
          <cell r="AM184">
            <v>-0.70769346188607196</v>
          </cell>
          <cell r="AP184">
            <v>11638.977604864594</v>
          </cell>
          <cell r="AQ184">
            <v>13184</v>
          </cell>
          <cell r="AR184">
            <v>17546.570383542359</v>
          </cell>
          <cell r="AS184">
            <v>17627.154173977426</v>
          </cell>
          <cell r="AT184">
            <v>0</v>
          </cell>
          <cell r="AU184">
            <v>0</v>
          </cell>
          <cell r="AV184">
            <v>0</v>
          </cell>
          <cell r="AW184">
            <v>0</v>
          </cell>
          <cell r="AY184">
            <v>80.583790435066476</v>
          </cell>
          <cell r="AZ184">
            <v>0.45925664488057905</v>
          </cell>
          <cell r="BB184">
            <v>0</v>
          </cell>
        </row>
        <row r="185">
          <cell r="A185">
            <v>176</v>
          </cell>
          <cell r="B185" t="str">
            <v>MEDFORD</v>
          </cell>
          <cell r="C185">
            <v>323.51458316297408</v>
          </cell>
          <cell r="D185">
            <v>315</v>
          </cell>
          <cell r="E185">
            <v>338</v>
          </cell>
          <cell r="F185">
            <v>338</v>
          </cell>
          <cell r="G185">
            <v>0</v>
          </cell>
          <cell r="H185">
            <v>0</v>
          </cell>
          <cell r="I185">
            <v>0</v>
          </cell>
          <cell r="J185">
            <v>0</v>
          </cell>
          <cell r="L185">
            <v>0</v>
          </cell>
          <cell r="M185">
            <v>0</v>
          </cell>
          <cell r="P185">
            <v>4551922</v>
          </cell>
          <cell r="Q185">
            <v>4568480</v>
          </cell>
          <cell r="R185">
            <v>4900807</v>
          </cell>
          <cell r="S185">
            <v>4900807</v>
          </cell>
          <cell r="T185">
            <v>0</v>
          </cell>
          <cell r="U185">
            <v>0</v>
          </cell>
          <cell r="V185">
            <v>0</v>
          </cell>
          <cell r="W185">
            <v>0</v>
          </cell>
          <cell r="Y185">
            <v>0</v>
          </cell>
          <cell r="Z185">
            <v>0</v>
          </cell>
          <cell r="AA185">
            <v>0</v>
          </cell>
          <cell r="AC185">
            <v>544549.08188429929</v>
          </cell>
          <cell r="AD185">
            <v>298842.10103892826</v>
          </cell>
          <cell r="AE185">
            <v>610165.11381425057</v>
          </cell>
          <cell r="AF185">
            <v>607641.18485799665</v>
          </cell>
          <cell r="AG185">
            <v>0</v>
          </cell>
          <cell r="AH185">
            <v>0</v>
          </cell>
          <cell r="AI185">
            <v>0</v>
          </cell>
          <cell r="AJ185">
            <v>0</v>
          </cell>
          <cell r="AL185">
            <v>-2523.9289562539198</v>
          </cell>
          <cell r="AM185">
            <v>-0.41364688001849226</v>
          </cell>
          <cell r="AP185">
            <v>4007372.9181157006</v>
          </cell>
          <cell r="AQ185">
            <v>4269637.8989610719</v>
          </cell>
          <cell r="AR185">
            <v>4290641.8861857494</v>
          </cell>
          <cell r="AS185">
            <v>4293165.8151420038</v>
          </cell>
          <cell r="AT185">
            <v>0</v>
          </cell>
          <cell r="AU185">
            <v>0</v>
          </cell>
          <cell r="AV185">
            <v>0</v>
          </cell>
          <cell r="AW185">
            <v>0</v>
          </cell>
          <cell r="AY185">
            <v>2523.9289562543854</v>
          </cell>
          <cell r="AZ185">
            <v>5.8824041325400422E-2</v>
          </cell>
          <cell r="BB185">
            <v>0</v>
          </cell>
        </row>
        <row r="186">
          <cell r="A186">
            <v>177</v>
          </cell>
          <cell r="B186" t="str">
            <v>MEDWAY</v>
          </cell>
          <cell r="C186">
            <v>14.464052287581699</v>
          </cell>
          <cell r="D186">
            <v>11</v>
          </cell>
          <cell r="E186">
            <v>12</v>
          </cell>
          <cell r="F186">
            <v>12</v>
          </cell>
          <cell r="G186">
            <v>0</v>
          </cell>
          <cell r="H186">
            <v>0</v>
          </cell>
          <cell r="I186">
            <v>0</v>
          </cell>
          <cell r="J186">
            <v>0</v>
          </cell>
          <cell r="L186">
            <v>0</v>
          </cell>
          <cell r="M186">
            <v>0</v>
          </cell>
          <cell r="P186">
            <v>176746</v>
          </cell>
          <cell r="Q186">
            <v>143701</v>
          </cell>
          <cell r="R186">
            <v>157758</v>
          </cell>
          <cell r="S186">
            <v>157614</v>
          </cell>
          <cell r="T186">
            <v>0</v>
          </cell>
          <cell r="U186">
            <v>0</v>
          </cell>
          <cell r="V186">
            <v>0</v>
          </cell>
          <cell r="W186">
            <v>0</v>
          </cell>
          <cell r="Y186">
            <v>-144</v>
          </cell>
          <cell r="Z186">
            <v>-9.1279047655268286E-2</v>
          </cell>
          <cell r="AA186">
            <v>-9.1279047655268286E-2</v>
          </cell>
          <cell r="AC186">
            <v>12859</v>
          </cell>
          <cell r="AD186">
            <v>9823</v>
          </cell>
          <cell r="AE186">
            <v>10716</v>
          </cell>
          <cell r="AF186">
            <v>10716</v>
          </cell>
          <cell r="AG186">
            <v>0</v>
          </cell>
          <cell r="AH186">
            <v>0</v>
          </cell>
          <cell r="AI186">
            <v>0</v>
          </cell>
          <cell r="AJ186">
            <v>0</v>
          </cell>
          <cell r="AL186">
            <v>0</v>
          </cell>
          <cell r="AM186">
            <v>0</v>
          </cell>
          <cell r="AP186">
            <v>163887</v>
          </cell>
          <cell r="AQ186">
            <v>133878</v>
          </cell>
          <cell r="AR186">
            <v>147042</v>
          </cell>
          <cell r="AS186">
            <v>146898</v>
          </cell>
          <cell r="AT186">
            <v>0</v>
          </cell>
          <cell r="AU186">
            <v>0</v>
          </cell>
          <cell r="AV186">
            <v>0</v>
          </cell>
          <cell r="AW186">
            <v>0</v>
          </cell>
          <cell r="AY186">
            <v>-144</v>
          </cell>
          <cell r="AZ186">
            <v>-9.7931203329659766E-2</v>
          </cell>
          <cell r="BB186">
            <v>0</v>
          </cell>
        </row>
        <row r="187">
          <cell r="A187">
            <v>178</v>
          </cell>
          <cell r="B187" t="str">
            <v>MELROSE</v>
          </cell>
          <cell r="C187">
            <v>249.37083449652081</v>
          </cell>
          <cell r="D187">
            <v>250</v>
          </cell>
          <cell r="E187">
            <v>250</v>
          </cell>
          <cell r="F187">
            <v>250</v>
          </cell>
          <cell r="G187">
            <v>0</v>
          </cell>
          <cell r="H187">
            <v>0</v>
          </cell>
          <cell r="I187">
            <v>0</v>
          </cell>
          <cell r="J187">
            <v>0</v>
          </cell>
          <cell r="L187">
            <v>0</v>
          </cell>
          <cell r="M187">
            <v>0</v>
          </cell>
          <cell r="P187">
            <v>2645255</v>
          </cell>
          <cell r="Q187">
            <v>2697621</v>
          </cell>
          <cell r="R187">
            <v>2890836</v>
          </cell>
          <cell r="S187">
            <v>2727385</v>
          </cell>
          <cell r="T187">
            <v>0</v>
          </cell>
          <cell r="U187">
            <v>0</v>
          </cell>
          <cell r="V187">
            <v>0</v>
          </cell>
          <cell r="W187">
            <v>0</v>
          </cell>
          <cell r="Y187">
            <v>-163451</v>
          </cell>
          <cell r="Z187">
            <v>-5.6541083617334227</v>
          </cell>
          <cell r="AA187">
            <v>-5.6541083617334227</v>
          </cell>
          <cell r="AC187">
            <v>220833.73332947696</v>
          </cell>
          <cell r="AD187">
            <v>266199.85940533609</v>
          </cell>
          <cell r="AE187">
            <v>449085.76346539776</v>
          </cell>
          <cell r="AF187">
            <v>296779.81712135166</v>
          </cell>
          <cell r="AG187">
            <v>0</v>
          </cell>
          <cell r="AH187">
            <v>0</v>
          </cell>
          <cell r="AI187">
            <v>0</v>
          </cell>
          <cell r="AJ187">
            <v>0</v>
          </cell>
          <cell r="AL187">
            <v>-152305.9463440461</v>
          </cell>
          <cell r="AM187">
            <v>-33.914668140171699</v>
          </cell>
          <cell r="AP187">
            <v>2424421.2666705232</v>
          </cell>
          <cell r="AQ187">
            <v>2431421.140594664</v>
          </cell>
          <cell r="AR187">
            <v>2441750.236534602</v>
          </cell>
          <cell r="AS187">
            <v>2430605.1828786484</v>
          </cell>
          <cell r="AT187">
            <v>0</v>
          </cell>
          <cell r="AU187">
            <v>0</v>
          </cell>
          <cell r="AV187">
            <v>0</v>
          </cell>
          <cell r="AW187">
            <v>0</v>
          </cell>
          <cell r="AY187">
            <v>-11145.053655953612</v>
          </cell>
          <cell r="AZ187">
            <v>-0.45643708718426934</v>
          </cell>
          <cell r="BB187">
            <v>0</v>
          </cell>
        </row>
        <row r="188">
          <cell r="A188">
            <v>179</v>
          </cell>
          <cell r="B188" t="str">
            <v>MENDON</v>
          </cell>
          <cell r="C188">
            <v>0</v>
          </cell>
          <cell r="D188">
            <v>0</v>
          </cell>
          <cell r="E188">
            <v>0</v>
          </cell>
          <cell r="F188">
            <v>0</v>
          </cell>
          <cell r="G188">
            <v>0</v>
          </cell>
          <cell r="H188">
            <v>0</v>
          </cell>
          <cell r="I188">
            <v>0</v>
          </cell>
          <cell r="J188">
            <v>0</v>
          </cell>
          <cell r="L188">
            <v>0</v>
          </cell>
          <cell r="M188" t="str">
            <v>--</v>
          </cell>
          <cell r="P188">
            <v>0</v>
          </cell>
          <cell r="Q188">
            <v>0</v>
          </cell>
          <cell r="R188">
            <v>0</v>
          </cell>
          <cell r="S188">
            <v>0</v>
          </cell>
          <cell r="T188">
            <v>0</v>
          </cell>
          <cell r="U188">
            <v>0</v>
          </cell>
          <cell r="V188">
            <v>0</v>
          </cell>
          <cell r="W188">
            <v>0</v>
          </cell>
          <cell r="Y188">
            <v>0</v>
          </cell>
          <cell r="Z188" t="str">
            <v>--</v>
          </cell>
          <cell r="AA188" t="str">
            <v>--</v>
          </cell>
          <cell r="AC188">
            <v>0</v>
          </cell>
          <cell r="AD188">
            <v>0</v>
          </cell>
          <cell r="AE188">
            <v>0</v>
          </cell>
          <cell r="AF188">
            <v>0</v>
          </cell>
          <cell r="AG188">
            <v>0</v>
          </cell>
          <cell r="AH188">
            <v>0</v>
          </cell>
          <cell r="AI188">
            <v>0</v>
          </cell>
          <cell r="AJ188">
            <v>0</v>
          </cell>
          <cell r="AL188">
            <v>0</v>
          </cell>
          <cell r="AM188" t="str">
            <v>--</v>
          </cell>
          <cell r="AP188">
            <v>0</v>
          </cell>
          <cell r="AQ188">
            <v>0</v>
          </cell>
          <cell r="AR188">
            <v>0</v>
          </cell>
          <cell r="AS188">
            <v>0</v>
          </cell>
          <cell r="AT188">
            <v>0</v>
          </cell>
          <cell r="AU188">
            <v>0</v>
          </cell>
          <cell r="AV188">
            <v>0</v>
          </cell>
          <cell r="AW188">
            <v>0</v>
          </cell>
          <cell r="AY188">
            <v>0</v>
          </cell>
          <cell r="AZ188" t="str">
            <v>--</v>
          </cell>
          <cell r="BB188">
            <v>0</v>
          </cell>
        </row>
        <row r="189">
          <cell r="A189">
            <v>180</v>
          </cell>
          <cell r="B189" t="str">
            <v>MERRIMAC</v>
          </cell>
          <cell r="C189">
            <v>0</v>
          </cell>
          <cell r="D189">
            <v>0</v>
          </cell>
          <cell r="E189">
            <v>0</v>
          </cell>
          <cell r="F189">
            <v>0</v>
          </cell>
          <cell r="G189">
            <v>0</v>
          </cell>
          <cell r="H189">
            <v>0</v>
          </cell>
          <cell r="I189">
            <v>0</v>
          </cell>
          <cell r="J189">
            <v>0</v>
          </cell>
          <cell r="L189">
            <v>0</v>
          </cell>
          <cell r="M189" t="str">
            <v>--</v>
          </cell>
          <cell r="P189">
            <v>0</v>
          </cell>
          <cell r="Q189">
            <v>0</v>
          </cell>
          <cell r="R189">
            <v>0</v>
          </cell>
          <cell r="S189">
            <v>0</v>
          </cell>
          <cell r="T189">
            <v>0</v>
          </cell>
          <cell r="U189">
            <v>0</v>
          </cell>
          <cell r="V189">
            <v>0</v>
          </cell>
          <cell r="W189">
            <v>0</v>
          </cell>
          <cell r="Y189">
            <v>0</v>
          </cell>
          <cell r="Z189" t="str">
            <v>--</v>
          </cell>
          <cell r="AA189" t="str">
            <v>--</v>
          </cell>
          <cell r="AC189">
            <v>0</v>
          </cell>
          <cell r="AD189">
            <v>0</v>
          </cell>
          <cell r="AE189">
            <v>0</v>
          </cell>
          <cell r="AF189">
            <v>0</v>
          </cell>
          <cell r="AG189">
            <v>0</v>
          </cell>
          <cell r="AH189">
            <v>0</v>
          </cell>
          <cell r="AI189">
            <v>0</v>
          </cell>
          <cell r="AJ189">
            <v>0</v>
          </cell>
          <cell r="AL189">
            <v>0</v>
          </cell>
          <cell r="AM189" t="str">
            <v>--</v>
          </cell>
          <cell r="AP189">
            <v>0</v>
          </cell>
          <cell r="AQ189">
            <v>0</v>
          </cell>
          <cell r="AR189">
            <v>0</v>
          </cell>
          <cell r="AS189">
            <v>0</v>
          </cell>
          <cell r="AT189">
            <v>0</v>
          </cell>
          <cell r="AU189">
            <v>0</v>
          </cell>
          <cell r="AV189">
            <v>0</v>
          </cell>
          <cell r="AW189">
            <v>0</v>
          </cell>
          <cell r="AY189">
            <v>0</v>
          </cell>
          <cell r="AZ189" t="str">
            <v>--</v>
          </cell>
          <cell r="BB189">
            <v>0</v>
          </cell>
        </row>
        <row r="190">
          <cell r="A190">
            <v>181</v>
          </cell>
          <cell r="B190" t="str">
            <v>METHUEN</v>
          </cell>
          <cell r="C190">
            <v>79.232498138508902</v>
          </cell>
          <cell r="D190">
            <v>76</v>
          </cell>
          <cell r="E190">
            <v>94</v>
          </cell>
          <cell r="F190">
            <v>94</v>
          </cell>
          <cell r="G190">
            <v>0</v>
          </cell>
          <cell r="H190">
            <v>0</v>
          </cell>
          <cell r="I190">
            <v>0</v>
          </cell>
          <cell r="J190">
            <v>0</v>
          </cell>
          <cell r="L190">
            <v>0</v>
          </cell>
          <cell r="M190">
            <v>0</v>
          </cell>
          <cell r="P190">
            <v>973088</v>
          </cell>
          <cell r="Q190">
            <v>889644</v>
          </cell>
          <cell r="R190">
            <v>1128607</v>
          </cell>
          <cell r="S190">
            <v>1130241</v>
          </cell>
          <cell r="T190">
            <v>0</v>
          </cell>
          <cell r="U190">
            <v>0</v>
          </cell>
          <cell r="V190">
            <v>0</v>
          </cell>
          <cell r="W190">
            <v>0</v>
          </cell>
          <cell r="Y190">
            <v>1634</v>
          </cell>
          <cell r="Z190">
            <v>0.14478024679982493</v>
          </cell>
          <cell r="AA190">
            <v>0.14478024679982493</v>
          </cell>
          <cell r="AC190">
            <v>209721.85214291263</v>
          </cell>
          <cell r="AD190">
            <v>67868</v>
          </cell>
          <cell r="AE190">
            <v>215905.13644624187</v>
          </cell>
          <cell r="AF190">
            <v>216331.20314198744</v>
          </cell>
          <cell r="AG190">
            <v>0</v>
          </cell>
          <cell r="AH190">
            <v>0</v>
          </cell>
          <cell r="AI190">
            <v>0</v>
          </cell>
          <cell r="AJ190">
            <v>0</v>
          </cell>
          <cell r="AL190">
            <v>426.06669574556872</v>
          </cell>
          <cell r="AM190">
            <v>0.1973397681771516</v>
          </cell>
          <cell r="AP190">
            <v>763366.14785708743</v>
          </cell>
          <cell r="AQ190">
            <v>821776</v>
          </cell>
          <cell r="AR190">
            <v>912701.86355375813</v>
          </cell>
          <cell r="AS190">
            <v>913909.79685801256</v>
          </cell>
          <cell r="AT190">
            <v>0</v>
          </cell>
          <cell r="AU190">
            <v>0</v>
          </cell>
          <cell r="AV190">
            <v>0</v>
          </cell>
          <cell r="AW190">
            <v>0</v>
          </cell>
          <cell r="AY190">
            <v>1207.9333042544313</v>
          </cell>
          <cell r="AZ190">
            <v>0.13234697467923162</v>
          </cell>
          <cell r="BB190">
            <v>0</v>
          </cell>
        </row>
        <row r="191">
          <cell r="A191">
            <v>182</v>
          </cell>
          <cell r="B191" t="str">
            <v>MIDDLEBOROUGH</v>
          </cell>
          <cell r="C191">
            <v>23</v>
          </cell>
          <cell r="D191">
            <v>32</v>
          </cell>
          <cell r="E191">
            <v>32</v>
          </cell>
          <cell r="F191">
            <v>32</v>
          </cell>
          <cell r="G191">
            <v>0</v>
          </cell>
          <cell r="H191">
            <v>0</v>
          </cell>
          <cell r="I191">
            <v>0</v>
          </cell>
          <cell r="J191">
            <v>0</v>
          </cell>
          <cell r="L191">
            <v>0</v>
          </cell>
          <cell r="M191">
            <v>0</v>
          </cell>
          <cell r="P191">
            <v>272448</v>
          </cell>
          <cell r="Q191">
            <v>396746</v>
          </cell>
          <cell r="R191">
            <v>410048</v>
          </cell>
          <cell r="S191">
            <v>410208</v>
          </cell>
          <cell r="T191">
            <v>0</v>
          </cell>
          <cell r="U191">
            <v>0</v>
          </cell>
          <cell r="V191">
            <v>0</v>
          </cell>
          <cell r="W191">
            <v>0</v>
          </cell>
          <cell r="Y191">
            <v>160</v>
          </cell>
          <cell r="Z191">
            <v>3.9019822069619181E-2</v>
          </cell>
          <cell r="AA191">
            <v>3.9019822069619181E-2</v>
          </cell>
          <cell r="AC191">
            <v>103467.57364134947</v>
          </cell>
          <cell r="AD191">
            <v>127451.35179540269</v>
          </cell>
          <cell r="AE191">
            <v>147995.74727670246</v>
          </cell>
          <cell r="AF191">
            <v>147167.43117934518</v>
          </cell>
          <cell r="AG191">
            <v>0</v>
          </cell>
          <cell r="AH191">
            <v>0</v>
          </cell>
          <cell r="AI191">
            <v>0</v>
          </cell>
          <cell r="AJ191">
            <v>0</v>
          </cell>
          <cell r="AL191">
            <v>-828.31609735728125</v>
          </cell>
          <cell r="AM191">
            <v>-0.55968912120738512</v>
          </cell>
          <cell r="AP191">
            <v>168980.42635865053</v>
          </cell>
          <cell r="AQ191">
            <v>269294.6482045973</v>
          </cell>
          <cell r="AR191">
            <v>262052.25272329754</v>
          </cell>
          <cell r="AS191">
            <v>263040.56882065482</v>
          </cell>
          <cell r="AT191">
            <v>0</v>
          </cell>
          <cell r="AU191">
            <v>0</v>
          </cell>
          <cell r="AV191">
            <v>0</v>
          </cell>
          <cell r="AW191">
            <v>0</v>
          </cell>
          <cell r="AY191">
            <v>988.31609735728125</v>
          </cell>
          <cell r="AZ191">
            <v>0.37714466755638387</v>
          </cell>
          <cell r="BB191">
            <v>0</v>
          </cell>
        </row>
        <row r="192">
          <cell r="A192">
            <v>183</v>
          </cell>
          <cell r="B192" t="str">
            <v>MIDDLEFIELD</v>
          </cell>
          <cell r="C192">
            <v>0</v>
          </cell>
          <cell r="D192">
            <v>0</v>
          </cell>
          <cell r="E192">
            <v>0</v>
          </cell>
          <cell r="F192">
            <v>0</v>
          </cell>
          <cell r="G192">
            <v>0</v>
          </cell>
          <cell r="H192">
            <v>0</v>
          </cell>
          <cell r="I192">
            <v>0</v>
          </cell>
          <cell r="J192">
            <v>0</v>
          </cell>
          <cell r="L192">
            <v>0</v>
          </cell>
          <cell r="M192" t="str">
            <v>--</v>
          </cell>
          <cell r="P192">
            <v>0</v>
          </cell>
          <cell r="Q192">
            <v>0</v>
          </cell>
          <cell r="R192">
            <v>0</v>
          </cell>
          <cell r="S192">
            <v>0</v>
          </cell>
          <cell r="T192">
            <v>0</v>
          </cell>
          <cell r="U192">
            <v>0</v>
          </cell>
          <cell r="V192">
            <v>0</v>
          </cell>
          <cell r="W192">
            <v>0</v>
          </cell>
          <cell r="Y192">
            <v>0</v>
          </cell>
          <cell r="Z192" t="str">
            <v>--</v>
          </cell>
          <cell r="AA192" t="str">
            <v>--</v>
          </cell>
          <cell r="AC192">
            <v>0</v>
          </cell>
          <cell r="AD192">
            <v>0</v>
          </cell>
          <cell r="AE192">
            <v>0</v>
          </cell>
          <cell r="AF192">
            <v>0</v>
          </cell>
          <cell r="AG192">
            <v>0</v>
          </cell>
          <cell r="AH192">
            <v>0</v>
          </cell>
          <cell r="AI192">
            <v>0</v>
          </cell>
          <cell r="AJ192">
            <v>0</v>
          </cell>
          <cell r="AL192">
            <v>0</v>
          </cell>
          <cell r="AM192" t="str">
            <v>--</v>
          </cell>
          <cell r="AP192">
            <v>0</v>
          </cell>
          <cell r="AQ192">
            <v>0</v>
          </cell>
          <cell r="AR192">
            <v>0</v>
          </cell>
          <cell r="AS192">
            <v>0</v>
          </cell>
          <cell r="AT192">
            <v>0</v>
          </cell>
          <cell r="AU192">
            <v>0</v>
          </cell>
          <cell r="AV192">
            <v>0</v>
          </cell>
          <cell r="AW192">
            <v>0</v>
          </cell>
          <cell r="AY192">
            <v>0</v>
          </cell>
          <cell r="AZ192" t="str">
            <v>--</v>
          </cell>
          <cell r="BB192">
            <v>0</v>
          </cell>
        </row>
        <row r="193">
          <cell r="A193">
            <v>184</v>
          </cell>
          <cell r="B193" t="str">
            <v>MIDDLETON</v>
          </cell>
          <cell r="C193">
            <v>0</v>
          </cell>
          <cell r="D193">
            <v>0</v>
          </cell>
          <cell r="E193">
            <v>0</v>
          </cell>
          <cell r="F193">
            <v>0</v>
          </cell>
          <cell r="G193">
            <v>0</v>
          </cell>
          <cell r="H193">
            <v>0</v>
          </cell>
          <cell r="I193">
            <v>0</v>
          </cell>
          <cell r="J193">
            <v>0</v>
          </cell>
          <cell r="L193">
            <v>0</v>
          </cell>
          <cell r="M193" t="str">
            <v>--</v>
          </cell>
          <cell r="P193">
            <v>0</v>
          </cell>
          <cell r="Q193">
            <v>0</v>
          </cell>
          <cell r="R193">
            <v>0</v>
          </cell>
          <cell r="S193">
            <v>0</v>
          </cell>
          <cell r="T193">
            <v>0</v>
          </cell>
          <cell r="U193">
            <v>0</v>
          </cell>
          <cell r="V193">
            <v>0</v>
          </cell>
          <cell r="W193">
            <v>0</v>
          </cell>
          <cell r="Y193">
            <v>0</v>
          </cell>
          <cell r="Z193" t="str">
            <v>--</v>
          </cell>
          <cell r="AA193" t="str">
            <v>--</v>
          </cell>
          <cell r="AC193">
            <v>0</v>
          </cell>
          <cell r="AD193">
            <v>0</v>
          </cell>
          <cell r="AE193">
            <v>0</v>
          </cell>
          <cell r="AF193">
            <v>0</v>
          </cell>
          <cell r="AG193">
            <v>0</v>
          </cell>
          <cell r="AH193">
            <v>0</v>
          </cell>
          <cell r="AI193">
            <v>0</v>
          </cell>
          <cell r="AJ193">
            <v>0</v>
          </cell>
          <cell r="AL193">
            <v>0</v>
          </cell>
          <cell r="AM193" t="str">
            <v>--</v>
          </cell>
          <cell r="AP193">
            <v>0</v>
          </cell>
          <cell r="AQ193">
            <v>0</v>
          </cell>
          <cell r="AR193">
            <v>0</v>
          </cell>
          <cell r="AS193">
            <v>0</v>
          </cell>
          <cell r="AT193">
            <v>0</v>
          </cell>
          <cell r="AU193">
            <v>0</v>
          </cell>
          <cell r="AV193">
            <v>0</v>
          </cell>
          <cell r="AW193">
            <v>0</v>
          </cell>
          <cell r="AY193">
            <v>0</v>
          </cell>
          <cell r="AZ193" t="str">
            <v>--</v>
          </cell>
          <cell r="BB193">
            <v>0</v>
          </cell>
        </row>
        <row r="194">
          <cell r="A194">
            <v>185</v>
          </cell>
          <cell r="B194" t="str">
            <v>MILFORD</v>
          </cell>
          <cell r="C194">
            <v>11.103011516671311</v>
          </cell>
          <cell r="D194">
            <v>6</v>
          </cell>
          <cell r="E194">
            <v>15</v>
          </cell>
          <cell r="F194">
            <v>15</v>
          </cell>
          <cell r="G194">
            <v>0</v>
          </cell>
          <cell r="H194">
            <v>0</v>
          </cell>
          <cell r="I194">
            <v>0</v>
          </cell>
          <cell r="J194">
            <v>0</v>
          </cell>
          <cell r="L194">
            <v>0</v>
          </cell>
          <cell r="M194">
            <v>0</v>
          </cell>
          <cell r="P194">
            <v>105921</v>
          </cell>
          <cell r="Q194">
            <v>66205</v>
          </cell>
          <cell r="R194">
            <v>162369</v>
          </cell>
          <cell r="S194">
            <v>162533</v>
          </cell>
          <cell r="T194">
            <v>0</v>
          </cell>
          <cell r="U194">
            <v>0</v>
          </cell>
          <cell r="V194">
            <v>0</v>
          </cell>
          <cell r="W194">
            <v>0</v>
          </cell>
          <cell r="Y194">
            <v>164</v>
          </cell>
          <cell r="Z194">
            <v>0.10100450209091782</v>
          </cell>
          <cell r="AA194">
            <v>0.10100450209091782</v>
          </cell>
          <cell r="AC194">
            <v>43262.262493538896</v>
          </cell>
          <cell r="AD194">
            <v>5358</v>
          </cell>
          <cell r="AE194">
            <v>61696.561416969198</v>
          </cell>
          <cell r="AF194">
            <v>61452.927870682863</v>
          </cell>
          <cell r="AG194">
            <v>0</v>
          </cell>
          <cell r="AH194">
            <v>0</v>
          </cell>
          <cell r="AI194">
            <v>0</v>
          </cell>
          <cell r="AJ194">
            <v>0</v>
          </cell>
          <cell r="AL194">
            <v>-243.63354628633533</v>
          </cell>
          <cell r="AM194">
            <v>-0.39488999174486228</v>
          </cell>
          <cell r="AP194">
            <v>62658.737506461104</v>
          </cell>
          <cell r="AQ194">
            <v>60847</v>
          </cell>
          <cell r="AR194">
            <v>100672.4385830308</v>
          </cell>
          <cell r="AS194">
            <v>101080.07212931714</v>
          </cell>
          <cell r="AT194">
            <v>0</v>
          </cell>
          <cell r="AU194">
            <v>0</v>
          </cell>
          <cell r="AV194">
            <v>0</v>
          </cell>
          <cell r="AW194">
            <v>0</v>
          </cell>
          <cell r="AY194">
            <v>407.63354628633533</v>
          </cell>
          <cell r="AZ194">
            <v>0.40491077004172205</v>
          </cell>
          <cell r="BB194">
            <v>0</v>
          </cell>
        </row>
        <row r="195">
          <cell r="A195">
            <v>186</v>
          </cell>
          <cell r="B195" t="str">
            <v>MILLBURY</v>
          </cell>
          <cell r="C195">
            <v>5.4434301322599197</v>
          </cell>
          <cell r="D195">
            <v>6</v>
          </cell>
          <cell r="E195">
            <v>3</v>
          </cell>
          <cell r="F195">
            <v>3</v>
          </cell>
          <cell r="G195">
            <v>0</v>
          </cell>
          <cell r="H195">
            <v>0</v>
          </cell>
          <cell r="I195">
            <v>0</v>
          </cell>
          <cell r="J195">
            <v>0</v>
          </cell>
          <cell r="L195">
            <v>0</v>
          </cell>
          <cell r="M195">
            <v>0</v>
          </cell>
          <cell r="P195">
            <v>74498</v>
          </cell>
          <cell r="Q195">
            <v>80427</v>
          </cell>
          <cell r="R195">
            <v>40682</v>
          </cell>
          <cell r="S195">
            <v>40651</v>
          </cell>
          <cell r="T195">
            <v>0</v>
          </cell>
          <cell r="U195">
            <v>0</v>
          </cell>
          <cell r="V195">
            <v>0</v>
          </cell>
          <cell r="W195">
            <v>0</v>
          </cell>
          <cell r="Y195">
            <v>-31</v>
          </cell>
          <cell r="Z195">
            <v>-7.6200776756307764E-2</v>
          </cell>
          <cell r="AA195">
            <v>-7.6200776756307764E-2</v>
          </cell>
          <cell r="AC195">
            <v>9323.118030230311</v>
          </cell>
          <cell r="AD195">
            <v>9963.7497793885141</v>
          </cell>
          <cell r="AE195">
            <v>2678</v>
          </cell>
          <cell r="AF195">
            <v>2678</v>
          </cell>
          <cell r="AG195">
            <v>0</v>
          </cell>
          <cell r="AH195">
            <v>0</v>
          </cell>
          <cell r="AI195">
            <v>0</v>
          </cell>
          <cell r="AJ195">
            <v>0</v>
          </cell>
          <cell r="AL195">
            <v>0</v>
          </cell>
          <cell r="AM195">
            <v>0</v>
          </cell>
          <cell r="AP195">
            <v>65174.881969769689</v>
          </cell>
          <cell r="AQ195">
            <v>70463.250220611488</v>
          </cell>
          <cell r="AR195">
            <v>38004</v>
          </cell>
          <cell r="AS195">
            <v>37973</v>
          </cell>
          <cell r="AT195">
            <v>0</v>
          </cell>
          <cell r="AU195">
            <v>0</v>
          </cell>
          <cell r="AV195">
            <v>0</v>
          </cell>
          <cell r="AW195">
            <v>0</v>
          </cell>
          <cell r="AY195">
            <v>-31</v>
          </cell>
          <cell r="AZ195">
            <v>-8.157036101462678E-2</v>
          </cell>
          <cell r="BB195">
            <v>0</v>
          </cell>
        </row>
        <row r="196">
          <cell r="A196">
            <v>187</v>
          </cell>
          <cell r="B196" t="str">
            <v>MILLIS</v>
          </cell>
          <cell r="C196">
            <v>2</v>
          </cell>
          <cell r="D196">
            <v>3</v>
          </cell>
          <cell r="E196">
            <v>4</v>
          </cell>
          <cell r="F196">
            <v>4</v>
          </cell>
          <cell r="G196">
            <v>0</v>
          </cell>
          <cell r="H196">
            <v>0</v>
          </cell>
          <cell r="I196">
            <v>0</v>
          </cell>
          <cell r="J196">
            <v>0</v>
          </cell>
          <cell r="L196">
            <v>0</v>
          </cell>
          <cell r="M196">
            <v>0</v>
          </cell>
          <cell r="P196">
            <v>11991</v>
          </cell>
          <cell r="Q196">
            <v>39906</v>
          </cell>
          <cell r="R196">
            <v>56668</v>
          </cell>
          <cell r="S196">
            <v>56528</v>
          </cell>
          <cell r="T196">
            <v>0</v>
          </cell>
          <cell r="U196">
            <v>0</v>
          </cell>
          <cell r="V196">
            <v>0</v>
          </cell>
          <cell r="W196">
            <v>0</v>
          </cell>
          <cell r="Y196">
            <v>-140</v>
          </cell>
          <cell r="Z196">
            <v>-0.24705301051739514</v>
          </cell>
          <cell r="AA196">
            <v>-0.24705301051739514</v>
          </cell>
          <cell r="AC196">
            <v>1390.7009254090688</v>
          </cell>
          <cell r="AD196">
            <v>25072.679937782374</v>
          </cell>
          <cell r="AE196">
            <v>42550.709459290825</v>
          </cell>
          <cell r="AF196">
            <v>42103.398946712958</v>
          </cell>
          <cell r="AG196">
            <v>0</v>
          </cell>
          <cell r="AH196">
            <v>0</v>
          </cell>
          <cell r="AI196">
            <v>0</v>
          </cell>
          <cell r="AJ196">
            <v>0</v>
          </cell>
          <cell r="AL196">
            <v>-447.31051257786748</v>
          </cell>
          <cell r="AM196">
            <v>-1.051241021035898</v>
          </cell>
          <cell r="AP196">
            <v>10600.299074590932</v>
          </cell>
          <cell r="AQ196">
            <v>14833.320062217626</v>
          </cell>
          <cell r="AR196">
            <v>14117.290540709175</v>
          </cell>
          <cell r="AS196">
            <v>14424.601053287042</v>
          </cell>
          <cell r="AT196">
            <v>0</v>
          </cell>
          <cell r="AU196">
            <v>0</v>
          </cell>
          <cell r="AV196">
            <v>0</v>
          </cell>
          <cell r="AW196">
            <v>0</v>
          </cell>
          <cell r="AY196">
            <v>307.31051257786748</v>
          </cell>
          <cell r="AZ196">
            <v>2.176837769908424</v>
          </cell>
          <cell r="BB196">
            <v>0</v>
          </cell>
        </row>
        <row r="197">
          <cell r="A197">
            <v>188</v>
          </cell>
          <cell r="B197" t="str">
            <v>MILLVILLE</v>
          </cell>
          <cell r="C197">
            <v>0</v>
          </cell>
          <cell r="D197">
            <v>0</v>
          </cell>
          <cell r="E197">
            <v>0</v>
          </cell>
          <cell r="F197">
            <v>0</v>
          </cell>
          <cell r="G197">
            <v>0</v>
          </cell>
          <cell r="H197">
            <v>0</v>
          </cell>
          <cell r="I197">
            <v>0</v>
          </cell>
          <cell r="J197">
            <v>0</v>
          </cell>
          <cell r="L197">
            <v>0</v>
          </cell>
          <cell r="M197" t="str">
            <v>--</v>
          </cell>
          <cell r="P197">
            <v>0</v>
          </cell>
          <cell r="Q197">
            <v>0</v>
          </cell>
          <cell r="R197">
            <v>0</v>
          </cell>
          <cell r="S197">
            <v>0</v>
          </cell>
          <cell r="T197">
            <v>0</v>
          </cell>
          <cell r="U197">
            <v>0</v>
          </cell>
          <cell r="V197">
            <v>0</v>
          </cell>
          <cell r="W197">
            <v>0</v>
          </cell>
          <cell r="Y197">
            <v>0</v>
          </cell>
          <cell r="Z197" t="str">
            <v>--</v>
          </cell>
          <cell r="AA197" t="str">
            <v>--</v>
          </cell>
          <cell r="AC197">
            <v>0</v>
          </cell>
          <cell r="AD197">
            <v>0</v>
          </cell>
          <cell r="AE197">
            <v>0</v>
          </cell>
          <cell r="AF197">
            <v>0</v>
          </cell>
          <cell r="AG197">
            <v>0</v>
          </cell>
          <cell r="AH197">
            <v>0</v>
          </cell>
          <cell r="AI197">
            <v>0</v>
          </cell>
          <cell r="AJ197">
            <v>0</v>
          </cell>
          <cell r="AL197">
            <v>0</v>
          </cell>
          <cell r="AM197" t="str">
            <v>--</v>
          </cell>
          <cell r="AP197">
            <v>0</v>
          </cell>
          <cell r="AQ197">
            <v>0</v>
          </cell>
          <cell r="AR197">
            <v>0</v>
          </cell>
          <cell r="AS197">
            <v>0</v>
          </cell>
          <cell r="AT197">
            <v>0</v>
          </cell>
          <cell r="AU197">
            <v>0</v>
          </cell>
          <cell r="AV197">
            <v>0</v>
          </cell>
          <cell r="AW197">
            <v>0</v>
          </cell>
          <cell r="AY197">
            <v>0</v>
          </cell>
          <cell r="AZ197" t="str">
            <v>--</v>
          </cell>
          <cell r="BB197">
            <v>0</v>
          </cell>
        </row>
        <row r="198">
          <cell r="A198">
            <v>189</v>
          </cell>
          <cell r="B198" t="str">
            <v>MILTON</v>
          </cell>
          <cell r="C198">
            <v>7.9802039909431413</v>
          </cell>
          <cell r="D198">
            <v>5</v>
          </cell>
          <cell r="E198">
            <v>6</v>
          </cell>
          <cell r="F198">
            <v>6</v>
          </cell>
          <cell r="G198">
            <v>0</v>
          </cell>
          <cell r="H198">
            <v>0</v>
          </cell>
          <cell r="I198">
            <v>0</v>
          </cell>
          <cell r="J198">
            <v>0</v>
          </cell>
          <cell r="L198">
            <v>0</v>
          </cell>
          <cell r="M198">
            <v>0</v>
          </cell>
          <cell r="P198">
            <v>123082</v>
          </cell>
          <cell r="Q198">
            <v>72725</v>
          </cell>
          <cell r="R198">
            <v>85332</v>
          </cell>
          <cell r="S198">
            <v>87831</v>
          </cell>
          <cell r="T198">
            <v>0</v>
          </cell>
          <cell r="U198">
            <v>0</v>
          </cell>
          <cell r="V198">
            <v>0</v>
          </cell>
          <cell r="W198">
            <v>0</v>
          </cell>
          <cell r="Y198">
            <v>2499</v>
          </cell>
          <cell r="Z198">
            <v>2.9285613837716218</v>
          </cell>
          <cell r="AA198">
            <v>2.9285613837716218</v>
          </cell>
          <cell r="AC198">
            <v>7063.841939418824</v>
          </cell>
          <cell r="AD198">
            <v>4465</v>
          </cell>
          <cell r="AE198">
            <v>5358</v>
          </cell>
          <cell r="AF198">
            <v>5358</v>
          </cell>
          <cell r="AG198">
            <v>0</v>
          </cell>
          <cell r="AH198">
            <v>0</v>
          </cell>
          <cell r="AI198">
            <v>0</v>
          </cell>
          <cell r="AJ198">
            <v>0</v>
          </cell>
          <cell r="AL198">
            <v>0</v>
          </cell>
          <cell r="AM198">
            <v>0</v>
          </cell>
          <cell r="AP198">
            <v>116018.15806058118</v>
          </cell>
          <cell r="AQ198">
            <v>68260</v>
          </cell>
          <cell r="AR198">
            <v>79974</v>
          </cell>
          <cell r="AS198">
            <v>82473</v>
          </cell>
          <cell r="AT198">
            <v>0</v>
          </cell>
          <cell r="AU198">
            <v>0</v>
          </cell>
          <cell r="AV198">
            <v>0</v>
          </cell>
          <cell r="AW198">
            <v>0</v>
          </cell>
          <cell r="AY198">
            <v>2499</v>
          </cell>
          <cell r="AZ198">
            <v>3.1247655488033654</v>
          </cell>
          <cell r="BB198">
            <v>0</v>
          </cell>
        </row>
        <row r="199">
          <cell r="A199">
            <v>190</v>
          </cell>
          <cell r="B199" t="str">
            <v>MONROE</v>
          </cell>
          <cell r="C199">
            <v>0</v>
          </cell>
          <cell r="D199">
            <v>0</v>
          </cell>
          <cell r="E199">
            <v>0</v>
          </cell>
          <cell r="F199">
            <v>0</v>
          </cell>
          <cell r="G199">
            <v>0</v>
          </cell>
          <cell r="H199">
            <v>0</v>
          </cell>
          <cell r="I199">
            <v>0</v>
          </cell>
          <cell r="J199">
            <v>0</v>
          </cell>
          <cell r="L199">
            <v>0</v>
          </cell>
          <cell r="M199" t="str">
            <v>--</v>
          </cell>
          <cell r="P199">
            <v>0</v>
          </cell>
          <cell r="Q199">
            <v>0</v>
          </cell>
          <cell r="R199">
            <v>0</v>
          </cell>
          <cell r="S199">
            <v>0</v>
          </cell>
          <cell r="T199">
            <v>0</v>
          </cell>
          <cell r="U199">
            <v>0</v>
          </cell>
          <cell r="V199">
            <v>0</v>
          </cell>
          <cell r="W199">
            <v>0</v>
          </cell>
          <cell r="Y199">
            <v>0</v>
          </cell>
          <cell r="Z199" t="str">
            <v>--</v>
          </cell>
          <cell r="AA199" t="str">
            <v>--</v>
          </cell>
          <cell r="AC199">
            <v>0</v>
          </cell>
          <cell r="AD199">
            <v>0</v>
          </cell>
          <cell r="AE199">
            <v>0</v>
          </cell>
          <cell r="AF199">
            <v>0</v>
          </cell>
          <cell r="AG199">
            <v>0</v>
          </cell>
          <cell r="AH199">
            <v>0</v>
          </cell>
          <cell r="AI199">
            <v>0</v>
          </cell>
          <cell r="AJ199">
            <v>0</v>
          </cell>
          <cell r="AL199">
            <v>0</v>
          </cell>
          <cell r="AM199" t="str">
            <v>--</v>
          </cell>
          <cell r="AP199">
            <v>0</v>
          </cell>
          <cell r="AQ199">
            <v>0</v>
          </cell>
          <cell r="AR199">
            <v>0</v>
          </cell>
          <cell r="AS199">
            <v>0</v>
          </cell>
          <cell r="AT199">
            <v>0</v>
          </cell>
          <cell r="AU199">
            <v>0</v>
          </cell>
          <cell r="AV199">
            <v>0</v>
          </cell>
          <cell r="AW199">
            <v>0</v>
          </cell>
          <cell r="AY199">
            <v>0</v>
          </cell>
          <cell r="AZ199" t="str">
            <v>--</v>
          </cell>
          <cell r="BB199">
            <v>0</v>
          </cell>
        </row>
        <row r="200">
          <cell r="A200">
            <v>191</v>
          </cell>
          <cell r="B200" t="str">
            <v>MONSON</v>
          </cell>
          <cell r="C200">
            <v>8</v>
          </cell>
          <cell r="D200">
            <v>4</v>
          </cell>
          <cell r="E200">
            <v>4</v>
          </cell>
          <cell r="F200">
            <v>4</v>
          </cell>
          <cell r="G200">
            <v>0</v>
          </cell>
          <cell r="H200">
            <v>0</v>
          </cell>
          <cell r="I200">
            <v>0</v>
          </cell>
          <cell r="J200">
            <v>0</v>
          </cell>
          <cell r="L200">
            <v>0</v>
          </cell>
          <cell r="M200">
            <v>0</v>
          </cell>
          <cell r="P200">
            <v>99784</v>
          </cell>
          <cell r="Q200">
            <v>54920</v>
          </cell>
          <cell r="R200">
            <v>54920</v>
          </cell>
          <cell r="S200">
            <v>58612</v>
          </cell>
          <cell r="T200">
            <v>0</v>
          </cell>
          <cell r="U200">
            <v>0</v>
          </cell>
          <cell r="V200">
            <v>0</v>
          </cell>
          <cell r="W200">
            <v>0</v>
          </cell>
          <cell r="Y200">
            <v>3692</v>
          </cell>
          <cell r="Z200">
            <v>6.7225054624908909</v>
          </cell>
          <cell r="AA200">
            <v>6.7225054624908909</v>
          </cell>
          <cell r="AC200">
            <v>7096</v>
          </cell>
          <cell r="AD200">
            <v>3572</v>
          </cell>
          <cell r="AE200">
            <v>3572</v>
          </cell>
          <cell r="AF200">
            <v>3572</v>
          </cell>
          <cell r="AG200">
            <v>0</v>
          </cell>
          <cell r="AH200">
            <v>0</v>
          </cell>
          <cell r="AI200">
            <v>0</v>
          </cell>
          <cell r="AJ200">
            <v>0</v>
          </cell>
          <cell r="AL200">
            <v>0</v>
          </cell>
          <cell r="AM200">
            <v>0</v>
          </cell>
          <cell r="AP200">
            <v>92688</v>
          </cell>
          <cell r="AQ200">
            <v>51348</v>
          </cell>
          <cell r="AR200">
            <v>51348</v>
          </cell>
          <cell r="AS200">
            <v>55040</v>
          </cell>
          <cell r="AT200">
            <v>0</v>
          </cell>
          <cell r="AU200">
            <v>0</v>
          </cell>
          <cell r="AV200">
            <v>0</v>
          </cell>
          <cell r="AW200">
            <v>0</v>
          </cell>
          <cell r="AY200">
            <v>3692</v>
          </cell>
          <cell r="AZ200">
            <v>7.190153462647042</v>
          </cell>
          <cell r="BB200">
            <v>0</v>
          </cell>
        </row>
        <row r="201">
          <cell r="A201">
            <v>192</v>
          </cell>
          <cell r="B201" t="str">
            <v>MONTAGUE</v>
          </cell>
          <cell r="C201">
            <v>0</v>
          </cell>
          <cell r="D201">
            <v>0</v>
          </cell>
          <cell r="E201">
            <v>0</v>
          </cell>
          <cell r="F201">
            <v>0</v>
          </cell>
          <cell r="G201">
            <v>0</v>
          </cell>
          <cell r="H201">
            <v>0</v>
          </cell>
          <cell r="I201">
            <v>0</v>
          </cell>
          <cell r="J201">
            <v>0</v>
          </cell>
          <cell r="L201">
            <v>0</v>
          </cell>
          <cell r="M201" t="str">
            <v>--</v>
          </cell>
          <cell r="P201">
            <v>0</v>
          </cell>
          <cell r="Q201">
            <v>0</v>
          </cell>
          <cell r="R201">
            <v>0</v>
          </cell>
          <cell r="S201">
            <v>0</v>
          </cell>
          <cell r="T201">
            <v>0</v>
          </cell>
          <cell r="U201">
            <v>0</v>
          </cell>
          <cell r="V201">
            <v>0</v>
          </cell>
          <cell r="W201">
            <v>0</v>
          </cell>
          <cell r="Y201">
            <v>0</v>
          </cell>
          <cell r="Z201" t="str">
            <v>--</v>
          </cell>
          <cell r="AA201" t="str">
            <v>--</v>
          </cell>
          <cell r="AC201">
            <v>0</v>
          </cell>
          <cell r="AD201">
            <v>0</v>
          </cell>
          <cell r="AE201">
            <v>0</v>
          </cell>
          <cell r="AF201">
            <v>0</v>
          </cell>
          <cell r="AG201">
            <v>0</v>
          </cell>
          <cell r="AH201">
            <v>0</v>
          </cell>
          <cell r="AI201">
            <v>0</v>
          </cell>
          <cell r="AJ201">
            <v>0</v>
          </cell>
          <cell r="AL201">
            <v>0</v>
          </cell>
          <cell r="AM201" t="str">
            <v>--</v>
          </cell>
          <cell r="AP201">
            <v>0</v>
          </cell>
          <cell r="AQ201">
            <v>0</v>
          </cell>
          <cell r="AR201">
            <v>0</v>
          </cell>
          <cell r="AS201">
            <v>0</v>
          </cell>
          <cell r="AT201">
            <v>0</v>
          </cell>
          <cell r="AU201">
            <v>0</v>
          </cell>
          <cell r="AV201">
            <v>0</v>
          </cell>
          <cell r="AW201">
            <v>0</v>
          </cell>
          <cell r="AY201">
            <v>0</v>
          </cell>
          <cell r="AZ201" t="str">
            <v>--</v>
          </cell>
          <cell r="BB201">
            <v>0</v>
          </cell>
        </row>
        <row r="202">
          <cell r="A202">
            <v>193</v>
          </cell>
          <cell r="B202" t="str">
            <v>MONTEREY</v>
          </cell>
          <cell r="C202">
            <v>0</v>
          </cell>
          <cell r="D202">
            <v>0</v>
          </cell>
          <cell r="E202">
            <v>0</v>
          </cell>
          <cell r="F202">
            <v>0</v>
          </cell>
          <cell r="G202">
            <v>0</v>
          </cell>
          <cell r="H202">
            <v>0</v>
          </cell>
          <cell r="I202">
            <v>0</v>
          </cell>
          <cell r="J202">
            <v>0</v>
          </cell>
          <cell r="L202">
            <v>0</v>
          </cell>
          <cell r="M202" t="str">
            <v>--</v>
          </cell>
          <cell r="P202">
            <v>0</v>
          </cell>
          <cell r="Q202">
            <v>0</v>
          </cell>
          <cell r="R202">
            <v>0</v>
          </cell>
          <cell r="S202">
            <v>0</v>
          </cell>
          <cell r="T202">
            <v>0</v>
          </cell>
          <cell r="U202">
            <v>0</v>
          </cell>
          <cell r="V202">
            <v>0</v>
          </cell>
          <cell r="W202">
            <v>0</v>
          </cell>
          <cell r="Y202">
            <v>0</v>
          </cell>
          <cell r="Z202" t="str">
            <v>--</v>
          </cell>
          <cell r="AA202" t="str">
            <v>--</v>
          </cell>
          <cell r="AC202">
            <v>0</v>
          </cell>
          <cell r="AD202">
            <v>0</v>
          </cell>
          <cell r="AE202">
            <v>0</v>
          </cell>
          <cell r="AF202">
            <v>0</v>
          </cell>
          <cell r="AG202">
            <v>0</v>
          </cell>
          <cell r="AH202">
            <v>0</v>
          </cell>
          <cell r="AI202">
            <v>0</v>
          </cell>
          <cell r="AJ202">
            <v>0</v>
          </cell>
          <cell r="AL202">
            <v>0</v>
          </cell>
          <cell r="AM202" t="str">
            <v>--</v>
          </cell>
          <cell r="AP202">
            <v>0</v>
          </cell>
          <cell r="AQ202">
            <v>0</v>
          </cell>
          <cell r="AR202">
            <v>0</v>
          </cell>
          <cell r="AS202">
            <v>0</v>
          </cell>
          <cell r="AT202">
            <v>0</v>
          </cell>
          <cell r="AU202">
            <v>0</v>
          </cell>
          <cell r="AV202">
            <v>0</v>
          </cell>
          <cell r="AW202">
            <v>0</v>
          </cell>
          <cell r="AY202">
            <v>0</v>
          </cell>
          <cell r="AZ202" t="str">
            <v>--</v>
          </cell>
          <cell r="BB202">
            <v>0</v>
          </cell>
        </row>
        <row r="203">
          <cell r="A203">
            <v>194</v>
          </cell>
          <cell r="B203" t="str">
            <v>MONTGOMERY</v>
          </cell>
          <cell r="C203">
            <v>0</v>
          </cell>
          <cell r="D203">
            <v>0</v>
          </cell>
          <cell r="E203">
            <v>0</v>
          </cell>
          <cell r="F203">
            <v>0</v>
          </cell>
          <cell r="G203">
            <v>0</v>
          </cell>
          <cell r="H203">
            <v>0</v>
          </cell>
          <cell r="I203">
            <v>0</v>
          </cell>
          <cell r="J203">
            <v>0</v>
          </cell>
          <cell r="L203">
            <v>0</v>
          </cell>
          <cell r="M203" t="str">
            <v>--</v>
          </cell>
          <cell r="P203">
            <v>0</v>
          </cell>
          <cell r="Q203">
            <v>0</v>
          </cell>
          <cell r="R203">
            <v>0</v>
          </cell>
          <cell r="S203">
            <v>0</v>
          </cell>
          <cell r="T203">
            <v>0</v>
          </cell>
          <cell r="U203">
            <v>0</v>
          </cell>
          <cell r="V203">
            <v>0</v>
          </cell>
          <cell r="W203">
            <v>0</v>
          </cell>
          <cell r="Y203">
            <v>0</v>
          </cell>
          <cell r="Z203" t="str">
            <v>--</v>
          </cell>
          <cell r="AA203" t="str">
            <v>--</v>
          </cell>
          <cell r="AC203">
            <v>0</v>
          </cell>
          <cell r="AD203">
            <v>0</v>
          </cell>
          <cell r="AE203">
            <v>0</v>
          </cell>
          <cell r="AF203">
            <v>0</v>
          </cell>
          <cell r="AG203">
            <v>0</v>
          </cell>
          <cell r="AH203">
            <v>0</v>
          </cell>
          <cell r="AI203">
            <v>0</v>
          </cell>
          <cell r="AJ203">
            <v>0</v>
          </cell>
          <cell r="AL203">
            <v>0</v>
          </cell>
          <cell r="AM203" t="str">
            <v>--</v>
          </cell>
          <cell r="AP203">
            <v>0</v>
          </cell>
          <cell r="AQ203">
            <v>0</v>
          </cell>
          <cell r="AR203">
            <v>0</v>
          </cell>
          <cell r="AS203">
            <v>0</v>
          </cell>
          <cell r="AT203">
            <v>0</v>
          </cell>
          <cell r="AU203">
            <v>0</v>
          </cell>
          <cell r="AV203">
            <v>0</v>
          </cell>
          <cell r="AW203">
            <v>0</v>
          </cell>
          <cell r="AY203">
            <v>0</v>
          </cell>
          <cell r="AZ203" t="str">
            <v>--</v>
          </cell>
          <cell r="BB203">
            <v>0</v>
          </cell>
        </row>
        <row r="204">
          <cell r="A204">
            <v>195</v>
          </cell>
          <cell r="B204" t="str">
            <v>MOUNT WASHINGTON</v>
          </cell>
          <cell r="C204">
            <v>0</v>
          </cell>
          <cell r="D204">
            <v>0</v>
          </cell>
          <cell r="E204">
            <v>0</v>
          </cell>
          <cell r="F204">
            <v>0</v>
          </cell>
          <cell r="G204">
            <v>0</v>
          </cell>
          <cell r="H204">
            <v>0</v>
          </cell>
          <cell r="I204">
            <v>0</v>
          </cell>
          <cell r="J204">
            <v>0</v>
          </cell>
          <cell r="L204">
            <v>0</v>
          </cell>
          <cell r="M204" t="str">
            <v>--</v>
          </cell>
          <cell r="P204">
            <v>0</v>
          </cell>
          <cell r="Q204">
            <v>0</v>
          </cell>
          <cell r="R204">
            <v>0</v>
          </cell>
          <cell r="S204">
            <v>0</v>
          </cell>
          <cell r="T204">
            <v>0</v>
          </cell>
          <cell r="U204">
            <v>0</v>
          </cell>
          <cell r="V204">
            <v>0</v>
          </cell>
          <cell r="W204">
            <v>0</v>
          </cell>
          <cell r="Y204">
            <v>0</v>
          </cell>
          <cell r="Z204" t="str">
            <v>--</v>
          </cell>
          <cell r="AA204" t="str">
            <v>--</v>
          </cell>
          <cell r="AC204">
            <v>0</v>
          </cell>
          <cell r="AD204">
            <v>0</v>
          </cell>
          <cell r="AE204">
            <v>0</v>
          </cell>
          <cell r="AF204">
            <v>0</v>
          </cell>
          <cell r="AG204">
            <v>0</v>
          </cell>
          <cell r="AH204">
            <v>0</v>
          </cell>
          <cell r="AI204">
            <v>0</v>
          </cell>
          <cell r="AJ204">
            <v>0</v>
          </cell>
          <cell r="AL204">
            <v>0</v>
          </cell>
          <cell r="AM204" t="str">
            <v>--</v>
          </cell>
          <cell r="AP204">
            <v>0</v>
          </cell>
          <cell r="AQ204">
            <v>0</v>
          </cell>
          <cell r="AR204">
            <v>0</v>
          </cell>
          <cell r="AS204">
            <v>0</v>
          </cell>
          <cell r="AT204">
            <v>0</v>
          </cell>
          <cell r="AU204">
            <v>0</v>
          </cell>
          <cell r="AV204">
            <v>0</v>
          </cell>
          <cell r="AW204">
            <v>0</v>
          </cell>
          <cell r="AY204">
            <v>0</v>
          </cell>
          <cell r="AZ204" t="str">
            <v>--</v>
          </cell>
          <cell r="BB204">
            <v>0</v>
          </cell>
        </row>
        <row r="205">
          <cell r="A205">
            <v>196</v>
          </cell>
          <cell r="B205" t="str">
            <v>NAHANT</v>
          </cell>
          <cell r="C205">
            <v>5.0608108108108105</v>
          </cell>
          <cell r="D205">
            <v>4</v>
          </cell>
          <cell r="E205">
            <v>4</v>
          </cell>
          <cell r="F205">
            <v>4</v>
          </cell>
          <cell r="G205">
            <v>0</v>
          </cell>
          <cell r="H205">
            <v>0</v>
          </cell>
          <cell r="I205">
            <v>0</v>
          </cell>
          <cell r="J205">
            <v>0</v>
          </cell>
          <cell r="L205">
            <v>0</v>
          </cell>
          <cell r="M205">
            <v>0</v>
          </cell>
          <cell r="P205">
            <v>64419</v>
          </cell>
          <cell r="Q205">
            <v>50224</v>
          </cell>
          <cell r="R205">
            <v>51964</v>
          </cell>
          <cell r="S205">
            <v>51896</v>
          </cell>
          <cell r="T205">
            <v>0</v>
          </cell>
          <cell r="U205">
            <v>0</v>
          </cell>
          <cell r="V205">
            <v>0</v>
          </cell>
          <cell r="W205">
            <v>0</v>
          </cell>
          <cell r="Y205">
            <v>-68</v>
          </cell>
          <cell r="Z205">
            <v>-0.13085982603340263</v>
          </cell>
          <cell r="AA205">
            <v>-0.13085982603340263</v>
          </cell>
          <cell r="AC205">
            <v>6258.9907009603285</v>
          </cell>
          <cell r="AD205">
            <v>3572</v>
          </cell>
          <cell r="AE205">
            <v>3572</v>
          </cell>
          <cell r="AF205">
            <v>3572</v>
          </cell>
          <cell r="AG205">
            <v>0</v>
          </cell>
          <cell r="AH205">
            <v>0</v>
          </cell>
          <cell r="AI205">
            <v>0</v>
          </cell>
          <cell r="AJ205">
            <v>0</v>
          </cell>
          <cell r="AL205">
            <v>0</v>
          </cell>
          <cell r="AM205">
            <v>0</v>
          </cell>
          <cell r="AP205">
            <v>58160.009299039673</v>
          </cell>
          <cell r="AQ205">
            <v>46652</v>
          </cell>
          <cell r="AR205">
            <v>48392</v>
          </cell>
          <cell r="AS205">
            <v>48324</v>
          </cell>
          <cell r="AT205">
            <v>0</v>
          </cell>
          <cell r="AU205">
            <v>0</v>
          </cell>
          <cell r="AV205">
            <v>0</v>
          </cell>
          <cell r="AW205">
            <v>0</v>
          </cell>
          <cell r="AY205">
            <v>-68</v>
          </cell>
          <cell r="AZ205">
            <v>-0.14051909406513907</v>
          </cell>
          <cell r="BB205">
            <v>0</v>
          </cell>
        </row>
        <row r="206">
          <cell r="A206">
            <v>197</v>
          </cell>
          <cell r="B206" t="str">
            <v>NANTUCKET</v>
          </cell>
          <cell r="C206">
            <v>0</v>
          </cell>
          <cell r="D206">
            <v>0</v>
          </cell>
          <cell r="E206">
            <v>0</v>
          </cell>
          <cell r="F206">
            <v>0</v>
          </cell>
          <cell r="G206">
            <v>0</v>
          </cell>
          <cell r="H206">
            <v>0</v>
          </cell>
          <cell r="I206">
            <v>0</v>
          </cell>
          <cell r="J206">
            <v>0</v>
          </cell>
          <cell r="L206">
            <v>0</v>
          </cell>
          <cell r="M206" t="str">
            <v>--</v>
          </cell>
          <cell r="P206">
            <v>0</v>
          </cell>
          <cell r="Q206">
            <v>0</v>
          </cell>
          <cell r="R206">
            <v>0</v>
          </cell>
          <cell r="S206">
            <v>0</v>
          </cell>
          <cell r="T206">
            <v>0</v>
          </cell>
          <cell r="U206">
            <v>0</v>
          </cell>
          <cell r="V206">
            <v>0</v>
          </cell>
          <cell r="W206">
            <v>0</v>
          </cell>
          <cell r="Y206">
            <v>0</v>
          </cell>
          <cell r="Z206" t="str">
            <v>--</v>
          </cell>
          <cell r="AA206" t="str">
            <v>--</v>
          </cell>
          <cell r="AC206">
            <v>0</v>
          </cell>
          <cell r="AD206">
            <v>0</v>
          </cell>
          <cell r="AE206">
            <v>0</v>
          </cell>
          <cell r="AF206">
            <v>0</v>
          </cell>
          <cell r="AG206">
            <v>0</v>
          </cell>
          <cell r="AH206">
            <v>0</v>
          </cell>
          <cell r="AI206">
            <v>0</v>
          </cell>
          <cell r="AJ206">
            <v>0</v>
          </cell>
          <cell r="AL206">
            <v>0</v>
          </cell>
          <cell r="AM206" t="str">
            <v>--</v>
          </cell>
          <cell r="AP206">
            <v>0</v>
          </cell>
          <cell r="AQ206">
            <v>0</v>
          </cell>
          <cell r="AR206">
            <v>0</v>
          </cell>
          <cell r="AS206">
            <v>0</v>
          </cell>
          <cell r="AT206">
            <v>0</v>
          </cell>
          <cell r="AU206">
            <v>0</v>
          </cell>
          <cell r="AV206">
            <v>0</v>
          </cell>
          <cell r="AW206">
            <v>0</v>
          </cell>
          <cell r="AY206">
            <v>0</v>
          </cell>
          <cell r="AZ206" t="str">
            <v>--</v>
          </cell>
          <cell r="BB206">
            <v>0</v>
          </cell>
        </row>
        <row r="207">
          <cell r="A207">
            <v>198</v>
          </cell>
          <cell r="B207" t="str">
            <v>NATICK</v>
          </cell>
          <cell r="C207">
            <v>36.42099792099792</v>
          </cell>
          <cell r="D207">
            <v>39</v>
          </cell>
          <cell r="E207">
            <v>34</v>
          </cell>
          <cell r="F207">
            <v>34</v>
          </cell>
          <cell r="G207">
            <v>0</v>
          </cell>
          <cell r="H207">
            <v>0</v>
          </cell>
          <cell r="I207">
            <v>0</v>
          </cell>
          <cell r="J207">
            <v>0</v>
          </cell>
          <cell r="L207">
            <v>0</v>
          </cell>
          <cell r="M207">
            <v>0</v>
          </cell>
          <cell r="P207">
            <v>429950</v>
          </cell>
          <cell r="Q207">
            <v>470248</v>
          </cell>
          <cell r="R207">
            <v>410748</v>
          </cell>
          <cell r="S207">
            <v>420628</v>
          </cell>
          <cell r="T207">
            <v>0</v>
          </cell>
          <cell r="U207">
            <v>0</v>
          </cell>
          <cell r="V207">
            <v>0</v>
          </cell>
          <cell r="W207">
            <v>0</v>
          </cell>
          <cell r="Y207">
            <v>9880</v>
          </cell>
          <cell r="Z207">
            <v>2.4053677680718977</v>
          </cell>
          <cell r="AA207">
            <v>2.4053677680718977</v>
          </cell>
          <cell r="AC207">
            <v>31244</v>
          </cell>
          <cell r="AD207">
            <v>66293.338509536523</v>
          </cell>
          <cell r="AE207">
            <v>30362</v>
          </cell>
          <cell r="AF207">
            <v>30362</v>
          </cell>
          <cell r="AG207">
            <v>0</v>
          </cell>
          <cell r="AH207">
            <v>0</v>
          </cell>
          <cell r="AI207">
            <v>0</v>
          </cell>
          <cell r="AJ207">
            <v>0</v>
          </cell>
          <cell r="AL207">
            <v>0</v>
          </cell>
          <cell r="AM207">
            <v>0</v>
          </cell>
          <cell r="AP207">
            <v>398706</v>
          </cell>
          <cell r="AQ207">
            <v>403954.66149046348</v>
          </cell>
          <cell r="AR207">
            <v>380386</v>
          </cell>
          <cell r="AS207">
            <v>390266</v>
          </cell>
          <cell r="AT207">
            <v>0</v>
          </cell>
          <cell r="AU207">
            <v>0</v>
          </cell>
          <cell r="AV207">
            <v>0</v>
          </cell>
          <cell r="AW207">
            <v>0</v>
          </cell>
          <cell r="AY207">
            <v>9880</v>
          </cell>
          <cell r="AZ207">
            <v>2.5973616273995415</v>
          </cell>
          <cell r="BB207">
            <v>0</v>
          </cell>
        </row>
        <row r="208">
          <cell r="A208">
            <v>199</v>
          </cell>
          <cell r="B208" t="str">
            <v>NEEDHAM</v>
          </cell>
          <cell r="C208">
            <v>1.7142857142857144</v>
          </cell>
          <cell r="D208">
            <v>2</v>
          </cell>
          <cell r="E208">
            <v>1</v>
          </cell>
          <cell r="F208">
            <v>1</v>
          </cell>
          <cell r="G208">
            <v>0</v>
          </cell>
          <cell r="H208">
            <v>0</v>
          </cell>
          <cell r="I208">
            <v>0</v>
          </cell>
          <cell r="J208">
            <v>0</v>
          </cell>
          <cell r="L208">
            <v>0</v>
          </cell>
          <cell r="M208">
            <v>0</v>
          </cell>
          <cell r="P208">
            <v>26935</v>
          </cell>
          <cell r="Q208">
            <v>30134</v>
          </cell>
          <cell r="R208">
            <v>15521</v>
          </cell>
          <cell r="S208">
            <v>16268</v>
          </cell>
          <cell r="T208">
            <v>0</v>
          </cell>
          <cell r="U208">
            <v>0</v>
          </cell>
          <cell r="V208">
            <v>0</v>
          </cell>
          <cell r="W208">
            <v>0</v>
          </cell>
          <cell r="Y208">
            <v>747</v>
          </cell>
          <cell r="Z208">
            <v>4.8128342245989275</v>
          </cell>
          <cell r="AA208">
            <v>4.8128342245989275</v>
          </cell>
          <cell r="AC208">
            <v>1460</v>
          </cell>
          <cell r="AD208">
            <v>4248.2849118316335</v>
          </cell>
          <cell r="AE208">
            <v>881</v>
          </cell>
          <cell r="AF208">
            <v>881</v>
          </cell>
          <cell r="AG208">
            <v>0</v>
          </cell>
          <cell r="AH208">
            <v>0</v>
          </cell>
          <cell r="AI208">
            <v>0</v>
          </cell>
          <cell r="AJ208">
            <v>0</v>
          </cell>
          <cell r="AL208">
            <v>0</v>
          </cell>
          <cell r="AM208">
            <v>0</v>
          </cell>
          <cell r="AP208">
            <v>25475</v>
          </cell>
          <cell r="AQ208">
            <v>25885.715088168366</v>
          </cell>
          <cell r="AR208">
            <v>14640</v>
          </cell>
          <cell r="AS208">
            <v>15387</v>
          </cell>
          <cell r="AT208">
            <v>0</v>
          </cell>
          <cell r="AU208">
            <v>0</v>
          </cell>
          <cell r="AV208">
            <v>0</v>
          </cell>
          <cell r="AW208">
            <v>0</v>
          </cell>
          <cell r="AY208">
            <v>747</v>
          </cell>
          <cell r="AZ208">
            <v>5.1024590163934347</v>
          </cell>
          <cell r="BB208">
            <v>0</v>
          </cell>
        </row>
        <row r="209">
          <cell r="A209">
            <v>200</v>
          </cell>
          <cell r="B209" t="str">
            <v>NEW ASHFORD</v>
          </cell>
          <cell r="C209">
            <v>0</v>
          </cell>
          <cell r="D209">
            <v>0</v>
          </cell>
          <cell r="E209">
            <v>0</v>
          </cell>
          <cell r="F209">
            <v>0</v>
          </cell>
          <cell r="G209">
            <v>0</v>
          </cell>
          <cell r="H209">
            <v>0</v>
          </cell>
          <cell r="I209">
            <v>0</v>
          </cell>
          <cell r="J209">
            <v>0</v>
          </cell>
          <cell r="L209">
            <v>0</v>
          </cell>
          <cell r="M209" t="str">
            <v>--</v>
          </cell>
          <cell r="P209">
            <v>0</v>
          </cell>
          <cell r="Q209">
            <v>0</v>
          </cell>
          <cell r="R209">
            <v>0</v>
          </cell>
          <cell r="S209">
            <v>0</v>
          </cell>
          <cell r="T209">
            <v>0</v>
          </cell>
          <cell r="U209">
            <v>0</v>
          </cell>
          <cell r="V209">
            <v>0</v>
          </cell>
          <cell r="W209">
            <v>0</v>
          </cell>
          <cell r="Y209">
            <v>0</v>
          </cell>
          <cell r="Z209" t="str">
            <v>--</v>
          </cell>
          <cell r="AA209" t="str">
            <v>--</v>
          </cell>
          <cell r="AC209">
            <v>0</v>
          </cell>
          <cell r="AD209">
            <v>0</v>
          </cell>
          <cell r="AE209">
            <v>0</v>
          </cell>
          <cell r="AF209">
            <v>0</v>
          </cell>
          <cell r="AG209">
            <v>0</v>
          </cell>
          <cell r="AH209">
            <v>0</v>
          </cell>
          <cell r="AI209">
            <v>0</v>
          </cell>
          <cell r="AJ209">
            <v>0</v>
          </cell>
          <cell r="AL209">
            <v>0</v>
          </cell>
          <cell r="AM209" t="str">
            <v>--</v>
          </cell>
          <cell r="AP209">
            <v>0</v>
          </cell>
          <cell r="AQ209">
            <v>0</v>
          </cell>
          <cell r="AR209">
            <v>0</v>
          </cell>
          <cell r="AS209">
            <v>0</v>
          </cell>
          <cell r="AT209">
            <v>0</v>
          </cell>
          <cell r="AU209">
            <v>0</v>
          </cell>
          <cell r="AV209">
            <v>0</v>
          </cell>
          <cell r="AW209">
            <v>0</v>
          </cell>
          <cell r="AY209">
            <v>0</v>
          </cell>
          <cell r="AZ209" t="str">
            <v>--</v>
          </cell>
          <cell r="BB209">
            <v>0</v>
          </cell>
        </row>
        <row r="210">
          <cell r="A210">
            <v>201</v>
          </cell>
          <cell r="B210" t="str">
            <v>NEW BEDFORD</v>
          </cell>
          <cell r="C210">
            <v>904.32117632404618</v>
          </cell>
          <cell r="D210">
            <v>1053</v>
          </cell>
          <cell r="E210">
            <v>988</v>
          </cell>
          <cell r="F210">
            <v>988</v>
          </cell>
          <cell r="G210">
            <v>0</v>
          </cell>
          <cell r="H210">
            <v>0</v>
          </cell>
          <cell r="I210">
            <v>0</v>
          </cell>
          <cell r="J210">
            <v>0</v>
          </cell>
          <cell r="L210">
            <v>0</v>
          </cell>
          <cell r="M210">
            <v>0</v>
          </cell>
          <cell r="P210">
            <v>11118532</v>
          </cell>
          <cell r="Q210">
            <v>13293433</v>
          </cell>
          <cell r="R210">
            <v>12015760</v>
          </cell>
          <cell r="S210">
            <v>12014772</v>
          </cell>
          <cell r="T210">
            <v>0</v>
          </cell>
          <cell r="U210">
            <v>0</v>
          </cell>
          <cell r="V210">
            <v>0</v>
          </cell>
          <cell r="W210">
            <v>0</v>
          </cell>
          <cell r="Y210">
            <v>-988</v>
          </cell>
          <cell r="Z210">
            <v>-8.2225344048114657E-3</v>
          </cell>
          <cell r="AA210">
            <v>-8.2225344048114657E-3</v>
          </cell>
          <cell r="AC210">
            <v>1889304.1616418974</v>
          </cell>
          <cell r="AD210">
            <v>2683139.060035957</v>
          </cell>
          <cell r="AE210">
            <v>1637230.2041833939</v>
          </cell>
          <cell r="AF210">
            <v>1630104.3899921814</v>
          </cell>
          <cell r="AG210">
            <v>0</v>
          </cell>
          <cell r="AH210">
            <v>0</v>
          </cell>
          <cell r="AI210">
            <v>0</v>
          </cell>
          <cell r="AJ210">
            <v>0</v>
          </cell>
          <cell r="AL210">
            <v>-7125.814191212412</v>
          </cell>
          <cell r="AM210">
            <v>-0.43523593524018578</v>
          </cell>
          <cell r="AP210">
            <v>9229227.8383581024</v>
          </cell>
          <cell r="AQ210">
            <v>10610293.939964043</v>
          </cell>
          <cell r="AR210">
            <v>10378529.795816606</v>
          </cell>
          <cell r="AS210">
            <v>10384667.610007819</v>
          </cell>
          <cell r="AT210">
            <v>0</v>
          </cell>
          <cell r="AU210">
            <v>0</v>
          </cell>
          <cell r="AV210">
            <v>0</v>
          </cell>
          <cell r="AW210">
            <v>0</v>
          </cell>
          <cell r="AY210">
            <v>6137.8141912128776</v>
          </cell>
          <cell r="AZ210">
            <v>5.9139534326790866E-2</v>
          </cell>
          <cell r="BB210">
            <v>0</v>
          </cell>
        </row>
        <row r="211">
          <cell r="A211">
            <v>202</v>
          </cell>
          <cell r="B211" t="str">
            <v>NEW BRAINTREE</v>
          </cell>
          <cell r="C211">
            <v>0</v>
          </cell>
          <cell r="D211">
            <v>0</v>
          </cell>
          <cell r="E211">
            <v>0</v>
          </cell>
          <cell r="F211">
            <v>0</v>
          </cell>
          <cell r="G211">
            <v>0</v>
          </cell>
          <cell r="H211">
            <v>0</v>
          </cell>
          <cell r="I211">
            <v>0</v>
          </cell>
          <cell r="J211">
            <v>0</v>
          </cell>
          <cell r="L211">
            <v>0</v>
          </cell>
          <cell r="M211" t="str">
            <v>--</v>
          </cell>
          <cell r="P211">
            <v>0</v>
          </cell>
          <cell r="Q211">
            <v>0</v>
          </cell>
          <cell r="R211">
            <v>0</v>
          </cell>
          <cell r="S211">
            <v>0</v>
          </cell>
          <cell r="T211">
            <v>0</v>
          </cell>
          <cell r="U211">
            <v>0</v>
          </cell>
          <cell r="V211">
            <v>0</v>
          </cell>
          <cell r="W211">
            <v>0</v>
          </cell>
          <cell r="Y211">
            <v>0</v>
          </cell>
          <cell r="Z211" t="str">
            <v>--</v>
          </cell>
          <cell r="AA211" t="str">
            <v>--</v>
          </cell>
          <cell r="AC211">
            <v>0</v>
          </cell>
          <cell r="AD211">
            <v>0</v>
          </cell>
          <cell r="AE211">
            <v>0</v>
          </cell>
          <cell r="AF211">
            <v>0</v>
          </cell>
          <cell r="AG211">
            <v>0</v>
          </cell>
          <cell r="AH211">
            <v>0</v>
          </cell>
          <cell r="AI211">
            <v>0</v>
          </cell>
          <cell r="AJ211">
            <v>0</v>
          </cell>
          <cell r="AL211">
            <v>0</v>
          </cell>
          <cell r="AM211" t="str">
            <v>--</v>
          </cell>
          <cell r="AP211">
            <v>0</v>
          </cell>
          <cell r="AQ211">
            <v>0</v>
          </cell>
          <cell r="AR211">
            <v>0</v>
          </cell>
          <cell r="AS211">
            <v>0</v>
          </cell>
          <cell r="AT211">
            <v>0</v>
          </cell>
          <cell r="AU211">
            <v>0</v>
          </cell>
          <cell r="AV211">
            <v>0</v>
          </cell>
          <cell r="AW211">
            <v>0</v>
          </cell>
          <cell r="AY211">
            <v>0</v>
          </cell>
          <cell r="AZ211" t="str">
            <v>--</v>
          </cell>
          <cell r="BB211">
            <v>0</v>
          </cell>
        </row>
        <row r="212">
          <cell r="A212">
            <v>203</v>
          </cell>
          <cell r="B212" t="str">
            <v>NEWBURY</v>
          </cell>
          <cell r="C212">
            <v>0</v>
          </cell>
          <cell r="D212">
            <v>0</v>
          </cell>
          <cell r="E212">
            <v>0</v>
          </cell>
          <cell r="F212">
            <v>0</v>
          </cell>
          <cell r="G212">
            <v>0</v>
          </cell>
          <cell r="H212">
            <v>0</v>
          </cell>
          <cell r="I212">
            <v>0</v>
          </cell>
          <cell r="J212">
            <v>0</v>
          </cell>
          <cell r="L212">
            <v>0</v>
          </cell>
          <cell r="M212" t="str">
            <v>--</v>
          </cell>
          <cell r="P212">
            <v>0</v>
          </cell>
          <cell r="Q212">
            <v>0</v>
          </cell>
          <cell r="R212">
            <v>0</v>
          </cell>
          <cell r="S212">
            <v>0</v>
          </cell>
          <cell r="T212">
            <v>0</v>
          </cell>
          <cell r="U212">
            <v>0</v>
          </cell>
          <cell r="V212">
            <v>0</v>
          </cell>
          <cell r="W212">
            <v>0</v>
          </cell>
          <cell r="Y212">
            <v>0</v>
          </cell>
          <cell r="Z212" t="str">
            <v>--</v>
          </cell>
          <cell r="AA212" t="str">
            <v>--</v>
          </cell>
          <cell r="AC212">
            <v>0</v>
          </cell>
          <cell r="AD212">
            <v>0</v>
          </cell>
          <cell r="AE212">
            <v>0</v>
          </cell>
          <cell r="AF212">
            <v>0</v>
          </cell>
          <cell r="AG212">
            <v>0</v>
          </cell>
          <cell r="AH212">
            <v>0</v>
          </cell>
          <cell r="AI212">
            <v>0</v>
          </cell>
          <cell r="AJ212">
            <v>0</v>
          </cell>
          <cell r="AL212">
            <v>0</v>
          </cell>
          <cell r="AM212" t="str">
            <v>--</v>
          </cell>
          <cell r="AP212">
            <v>0</v>
          </cell>
          <cell r="AQ212">
            <v>0</v>
          </cell>
          <cell r="AR212">
            <v>0</v>
          </cell>
          <cell r="AS212">
            <v>0</v>
          </cell>
          <cell r="AT212">
            <v>0</v>
          </cell>
          <cell r="AU212">
            <v>0</v>
          </cell>
          <cell r="AV212">
            <v>0</v>
          </cell>
          <cell r="AW212">
            <v>0</v>
          </cell>
          <cell r="AY212">
            <v>0</v>
          </cell>
          <cell r="AZ212" t="str">
            <v>--</v>
          </cell>
          <cell r="BB212">
            <v>0</v>
          </cell>
        </row>
        <row r="213">
          <cell r="A213">
            <v>204</v>
          </cell>
          <cell r="B213" t="str">
            <v>NEWBURYPORT</v>
          </cell>
          <cell r="C213">
            <v>155.92361111111109</v>
          </cell>
          <cell r="D213">
            <v>159</v>
          </cell>
          <cell r="E213">
            <v>155</v>
          </cell>
          <cell r="F213">
            <v>155</v>
          </cell>
          <cell r="G213">
            <v>0</v>
          </cell>
          <cell r="H213">
            <v>0</v>
          </cell>
          <cell r="I213">
            <v>0</v>
          </cell>
          <cell r="J213">
            <v>0</v>
          </cell>
          <cell r="L213">
            <v>0</v>
          </cell>
          <cell r="M213">
            <v>0</v>
          </cell>
          <cell r="P213">
            <v>1991544</v>
          </cell>
          <cell r="Q213">
            <v>2018823</v>
          </cell>
          <cell r="R213">
            <v>2094670</v>
          </cell>
          <cell r="S213">
            <v>2167985</v>
          </cell>
          <cell r="T213">
            <v>0</v>
          </cell>
          <cell r="U213">
            <v>0</v>
          </cell>
          <cell r="V213">
            <v>0</v>
          </cell>
          <cell r="W213">
            <v>0</v>
          </cell>
          <cell r="Y213">
            <v>73315</v>
          </cell>
          <cell r="Z213">
            <v>3.500073997336095</v>
          </cell>
          <cell r="AA213">
            <v>3.500073997336095</v>
          </cell>
          <cell r="AC213">
            <v>138347</v>
          </cell>
          <cell r="AD213">
            <v>162246.64254465298</v>
          </cell>
          <cell r="AE213">
            <v>234064.02708356571</v>
          </cell>
          <cell r="AF213">
            <v>300771.02337494877</v>
          </cell>
          <cell r="AG213">
            <v>0</v>
          </cell>
          <cell r="AH213">
            <v>0</v>
          </cell>
          <cell r="AI213">
            <v>0</v>
          </cell>
          <cell r="AJ213">
            <v>0</v>
          </cell>
          <cell r="AL213">
            <v>66706.996291383053</v>
          </cell>
          <cell r="AM213">
            <v>28.499465348243056</v>
          </cell>
          <cell r="AP213">
            <v>1853197</v>
          </cell>
          <cell r="AQ213">
            <v>1856576.357455347</v>
          </cell>
          <cell r="AR213">
            <v>1860605.9729164343</v>
          </cell>
          <cell r="AS213">
            <v>1867213.9766250513</v>
          </cell>
          <cell r="AT213">
            <v>0</v>
          </cell>
          <cell r="AU213">
            <v>0</v>
          </cell>
          <cell r="AV213">
            <v>0</v>
          </cell>
          <cell r="AW213">
            <v>0</v>
          </cell>
          <cell r="AY213">
            <v>6608.0037086170632</v>
          </cell>
          <cell r="AZ213">
            <v>0.35515331052384802</v>
          </cell>
          <cell r="BB213">
            <v>0</v>
          </cell>
        </row>
        <row r="214">
          <cell r="A214">
            <v>205</v>
          </cell>
          <cell r="B214" t="str">
            <v>NEW MARLBOROUGH</v>
          </cell>
          <cell r="C214">
            <v>0</v>
          </cell>
          <cell r="D214">
            <v>0</v>
          </cell>
          <cell r="E214">
            <v>0</v>
          </cell>
          <cell r="F214">
            <v>0</v>
          </cell>
          <cell r="G214">
            <v>0</v>
          </cell>
          <cell r="H214">
            <v>0</v>
          </cell>
          <cell r="I214">
            <v>0</v>
          </cell>
          <cell r="J214">
            <v>0</v>
          </cell>
          <cell r="L214">
            <v>0</v>
          </cell>
          <cell r="M214" t="str">
            <v>--</v>
          </cell>
          <cell r="P214">
            <v>0</v>
          </cell>
          <cell r="Q214">
            <v>0</v>
          </cell>
          <cell r="R214">
            <v>0</v>
          </cell>
          <cell r="S214">
            <v>0</v>
          </cell>
          <cell r="T214">
            <v>0</v>
          </cell>
          <cell r="U214">
            <v>0</v>
          </cell>
          <cell r="V214">
            <v>0</v>
          </cell>
          <cell r="W214">
            <v>0</v>
          </cell>
          <cell r="Y214">
            <v>0</v>
          </cell>
          <cell r="Z214" t="str">
            <v>--</v>
          </cell>
          <cell r="AA214" t="str">
            <v>--</v>
          </cell>
          <cell r="AC214">
            <v>0</v>
          </cell>
          <cell r="AD214">
            <v>0</v>
          </cell>
          <cell r="AE214">
            <v>0</v>
          </cell>
          <cell r="AF214">
            <v>0</v>
          </cell>
          <cell r="AG214">
            <v>0</v>
          </cell>
          <cell r="AH214">
            <v>0</v>
          </cell>
          <cell r="AI214">
            <v>0</v>
          </cell>
          <cell r="AJ214">
            <v>0</v>
          </cell>
          <cell r="AL214">
            <v>0</v>
          </cell>
          <cell r="AM214" t="str">
            <v>--</v>
          </cell>
          <cell r="AP214">
            <v>0</v>
          </cell>
          <cell r="AQ214">
            <v>0</v>
          </cell>
          <cell r="AR214">
            <v>0</v>
          </cell>
          <cell r="AS214">
            <v>0</v>
          </cell>
          <cell r="AT214">
            <v>0</v>
          </cell>
          <cell r="AU214">
            <v>0</v>
          </cell>
          <cell r="AV214">
            <v>0</v>
          </cell>
          <cell r="AW214">
            <v>0</v>
          </cell>
          <cell r="AY214">
            <v>0</v>
          </cell>
          <cell r="AZ214" t="str">
            <v>--</v>
          </cell>
          <cell r="BB214">
            <v>0</v>
          </cell>
        </row>
        <row r="215">
          <cell r="A215">
            <v>206</v>
          </cell>
          <cell r="B215" t="str">
            <v>NEW SALEM</v>
          </cell>
          <cell r="C215">
            <v>0</v>
          </cell>
          <cell r="D215">
            <v>0</v>
          </cell>
          <cell r="E215">
            <v>0</v>
          </cell>
          <cell r="F215">
            <v>0</v>
          </cell>
          <cell r="G215">
            <v>0</v>
          </cell>
          <cell r="H215">
            <v>0</v>
          </cell>
          <cell r="I215">
            <v>0</v>
          </cell>
          <cell r="J215">
            <v>0</v>
          </cell>
          <cell r="L215">
            <v>0</v>
          </cell>
          <cell r="M215" t="str">
            <v>--</v>
          </cell>
          <cell r="P215">
            <v>0</v>
          </cell>
          <cell r="Q215">
            <v>0</v>
          </cell>
          <cell r="R215">
            <v>0</v>
          </cell>
          <cell r="S215">
            <v>0</v>
          </cell>
          <cell r="T215">
            <v>0</v>
          </cell>
          <cell r="U215">
            <v>0</v>
          </cell>
          <cell r="V215">
            <v>0</v>
          </cell>
          <cell r="W215">
            <v>0</v>
          </cell>
          <cell r="Y215">
            <v>0</v>
          </cell>
          <cell r="Z215" t="str">
            <v>--</v>
          </cell>
          <cell r="AA215" t="str">
            <v>--</v>
          </cell>
          <cell r="AC215">
            <v>0</v>
          </cell>
          <cell r="AD215">
            <v>0</v>
          </cell>
          <cell r="AE215">
            <v>0</v>
          </cell>
          <cell r="AF215">
            <v>0</v>
          </cell>
          <cell r="AG215">
            <v>0</v>
          </cell>
          <cell r="AH215">
            <v>0</v>
          </cell>
          <cell r="AI215">
            <v>0</v>
          </cell>
          <cell r="AJ215">
            <v>0</v>
          </cell>
          <cell r="AL215">
            <v>0</v>
          </cell>
          <cell r="AM215" t="str">
            <v>--</v>
          </cell>
          <cell r="AP215">
            <v>0</v>
          </cell>
          <cell r="AQ215">
            <v>0</v>
          </cell>
          <cell r="AR215">
            <v>0</v>
          </cell>
          <cell r="AS215">
            <v>0</v>
          </cell>
          <cell r="AT215">
            <v>0</v>
          </cell>
          <cell r="AU215">
            <v>0</v>
          </cell>
          <cell r="AV215">
            <v>0</v>
          </cell>
          <cell r="AW215">
            <v>0</v>
          </cell>
          <cell r="AY215">
            <v>0</v>
          </cell>
          <cell r="AZ215" t="str">
            <v>--</v>
          </cell>
          <cell r="BB215">
            <v>0</v>
          </cell>
        </row>
        <row r="216">
          <cell r="A216">
            <v>207</v>
          </cell>
          <cell r="B216" t="str">
            <v>NEWTON</v>
          </cell>
          <cell r="C216">
            <v>7.4518272425249172</v>
          </cell>
          <cell r="D216">
            <v>5</v>
          </cell>
          <cell r="E216">
            <v>7</v>
          </cell>
          <cell r="F216">
            <v>7</v>
          </cell>
          <cell r="G216">
            <v>0</v>
          </cell>
          <cell r="H216">
            <v>0</v>
          </cell>
          <cell r="I216">
            <v>0</v>
          </cell>
          <cell r="J216">
            <v>0</v>
          </cell>
          <cell r="L216">
            <v>0</v>
          </cell>
          <cell r="M216">
            <v>0</v>
          </cell>
          <cell r="P216">
            <v>124111</v>
          </cell>
          <cell r="Q216">
            <v>101126</v>
          </cell>
          <cell r="R216">
            <v>131785</v>
          </cell>
          <cell r="S216">
            <v>131806</v>
          </cell>
          <cell r="T216">
            <v>0</v>
          </cell>
          <cell r="U216">
            <v>0</v>
          </cell>
          <cell r="V216">
            <v>0</v>
          </cell>
          <cell r="W216">
            <v>0</v>
          </cell>
          <cell r="Y216">
            <v>21</v>
          </cell>
          <cell r="Z216">
            <v>1.593504571839599E-2</v>
          </cell>
          <cell r="AA216">
            <v>1.593504571839599E-2</v>
          </cell>
          <cell r="AC216">
            <v>58586.559773035762</v>
          </cell>
          <cell r="AD216">
            <v>4465</v>
          </cell>
          <cell r="AE216">
            <v>13692.575609424111</v>
          </cell>
          <cell r="AF216">
            <v>13651.112669803275</v>
          </cell>
          <cell r="AG216">
            <v>0</v>
          </cell>
          <cell r="AH216">
            <v>0</v>
          </cell>
          <cell r="AI216">
            <v>0</v>
          </cell>
          <cell r="AJ216">
            <v>0</v>
          </cell>
          <cell r="AL216">
            <v>-41.462939620836551</v>
          </cell>
          <cell r="AM216">
            <v>-0.30281329680807989</v>
          </cell>
          <cell r="AP216">
            <v>65524.440226964238</v>
          </cell>
          <cell r="AQ216">
            <v>96661</v>
          </cell>
          <cell r="AR216">
            <v>118092.42439057589</v>
          </cell>
          <cell r="AS216">
            <v>118154.88733019673</v>
          </cell>
          <cell r="AT216">
            <v>0</v>
          </cell>
          <cell r="AU216">
            <v>0</v>
          </cell>
          <cell r="AV216">
            <v>0</v>
          </cell>
          <cell r="AW216">
            <v>0</v>
          </cell>
          <cell r="AY216">
            <v>62.462939620832913</v>
          </cell>
          <cell r="AZ216">
            <v>5.2893265544495804E-2</v>
          </cell>
          <cell r="BB216">
            <v>0</v>
          </cell>
        </row>
        <row r="217">
          <cell r="A217">
            <v>208</v>
          </cell>
          <cell r="B217" t="str">
            <v>NORFOLK</v>
          </cell>
          <cell r="C217">
            <v>4</v>
          </cell>
          <cell r="D217">
            <v>3</v>
          </cell>
          <cell r="E217">
            <v>2</v>
          </cell>
          <cell r="F217">
            <v>2</v>
          </cell>
          <cell r="G217">
            <v>0</v>
          </cell>
          <cell r="H217">
            <v>0</v>
          </cell>
          <cell r="I217">
            <v>0</v>
          </cell>
          <cell r="J217">
            <v>0</v>
          </cell>
          <cell r="L217">
            <v>0</v>
          </cell>
          <cell r="M217">
            <v>0</v>
          </cell>
          <cell r="P217">
            <v>84472</v>
          </cell>
          <cell r="Q217">
            <v>46038</v>
          </cell>
          <cell r="R217">
            <v>30043</v>
          </cell>
          <cell r="S217">
            <v>30010</v>
          </cell>
          <cell r="T217">
            <v>0</v>
          </cell>
          <cell r="U217">
            <v>0</v>
          </cell>
          <cell r="V217">
            <v>0</v>
          </cell>
          <cell r="W217">
            <v>0</v>
          </cell>
          <cell r="Y217">
            <v>-33</v>
          </cell>
          <cell r="Z217">
            <v>-0.10984255899877393</v>
          </cell>
          <cell r="AA217">
            <v>-0.10984255899877393</v>
          </cell>
          <cell r="AC217">
            <v>51681.264523276812</v>
          </cell>
          <cell r="AD217">
            <v>2679</v>
          </cell>
          <cell r="AE217">
            <v>1786</v>
          </cell>
          <cell r="AF217">
            <v>1786</v>
          </cell>
          <cell r="AG217">
            <v>0</v>
          </cell>
          <cell r="AH217">
            <v>0</v>
          </cell>
          <cell r="AI217">
            <v>0</v>
          </cell>
          <cell r="AJ217">
            <v>0</v>
          </cell>
          <cell r="AL217">
            <v>0</v>
          </cell>
          <cell r="AM217">
            <v>0</v>
          </cell>
          <cell r="AP217">
            <v>32790.735476723188</v>
          </cell>
          <cell r="AQ217">
            <v>43359</v>
          </cell>
          <cell r="AR217">
            <v>28257</v>
          </cell>
          <cell r="AS217">
            <v>28224</v>
          </cell>
          <cell r="AT217">
            <v>0</v>
          </cell>
          <cell r="AU217">
            <v>0</v>
          </cell>
          <cell r="AV217">
            <v>0</v>
          </cell>
          <cell r="AW217">
            <v>0</v>
          </cell>
          <cell r="AY217">
            <v>-33</v>
          </cell>
          <cell r="AZ217">
            <v>-0.11678522136108205</v>
          </cell>
          <cell r="BB217">
            <v>0</v>
          </cell>
        </row>
        <row r="218">
          <cell r="A218">
            <v>209</v>
          </cell>
          <cell r="B218" t="str">
            <v>NORTH ADAMS</v>
          </cell>
          <cell r="C218">
            <v>52.288590604026858</v>
          </cell>
          <cell r="D218">
            <v>60</v>
          </cell>
          <cell r="E218">
            <v>55</v>
          </cell>
          <cell r="F218">
            <v>55</v>
          </cell>
          <cell r="G218">
            <v>0</v>
          </cell>
          <cell r="H218">
            <v>0</v>
          </cell>
          <cell r="I218">
            <v>0</v>
          </cell>
          <cell r="J218">
            <v>0</v>
          </cell>
          <cell r="L218">
            <v>0</v>
          </cell>
          <cell r="M218">
            <v>0</v>
          </cell>
          <cell r="P218">
            <v>704275</v>
          </cell>
          <cell r="Q218">
            <v>827280</v>
          </cell>
          <cell r="R218">
            <v>782375</v>
          </cell>
          <cell r="S218">
            <v>783035</v>
          </cell>
          <cell r="T218">
            <v>0</v>
          </cell>
          <cell r="U218">
            <v>0</v>
          </cell>
          <cell r="V218">
            <v>0</v>
          </cell>
          <cell r="W218">
            <v>0</v>
          </cell>
          <cell r="Y218">
            <v>660</v>
          </cell>
          <cell r="Z218">
            <v>8.4358523725835965E-2</v>
          </cell>
          <cell r="AA218">
            <v>8.4358523725835965E-2</v>
          </cell>
          <cell r="AC218">
            <v>46695</v>
          </cell>
          <cell r="AD218">
            <v>153099.84822899036</v>
          </cell>
          <cell r="AE218">
            <v>119354.26691459425</v>
          </cell>
          <cell r="AF218">
            <v>119387.99430436397</v>
          </cell>
          <cell r="AG218">
            <v>0</v>
          </cell>
          <cell r="AH218">
            <v>0</v>
          </cell>
          <cell r="AI218">
            <v>0</v>
          </cell>
          <cell r="AJ218">
            <v>0</v>
          </cell>
          <cell r="AL218">
            <v>33.727389769715955</v>
          </cell>
          <cell r="AM218">
            <v>2.8258218697652104E-2</v>
          </cell>
          <cell r="AP218">
            <v>657580</v>
          </cell>
          <cell r="AQ218">
            <v>674180.15177100967</v>
          </cell>
          <cell r="AR218">
            <v>663020.73308540578</v>
          </cell>
          <cell r="AS218">
            <v>663647.00569563603</v>
          </cell>
          <cell r="AT218">
            <v>0</v>
          </cell>
          <cell r="AU218">
            <v>0</v>
          </cell>
          <cell r="AV218">
            <v>0</v>
          </cell>
          <cell r="AW218">
            <v>0</v>
          </cell>
          <cell r="AY218">
            <v>626.27261023025494</v>
          </cell>
          <cell r="AZ218">
            <v>9.4457470027498047E-2</v>
          </cell>
          <cell r="BB218">
            <v>0</v>
          </cell>
        </row>
        <row r="219">
          <cell r="A219">
            <v>210</v>
          </cell>
          <cell r="B219" t="str">
            <v>NORTHAMPTON</v>
          </cell>
          <cell r="C219">
            <v>200.72309589746985</v>
          </cell>
          <cell r="D219">
            <v>202</v>
          </cell>
          <cell r="E219">
            <v>198</v>
          </cell>
          <cell r="F219">
            <v>198</v>
          </cell>
          <cell r="G219">
            <v>0</v>
          </cell>
          <cell r="H219">
            <v>0</v>
          </cell>
          <cell r="I219">
            <v>0</v>
          </cell>
          <cell r="J219">
            <v>0</v>
          </cell>
          <cell r="L219">
            <v>0</v>
          </cell>
          <cell r="M219">
            <v>0</v>
          </cell>
          <cell r="P219">
            <v>2359214</v>
          </cell>
          <cell r="Q219">
            <v>2480802</v>
          </cell>
          <cell r="R219">
            <v>2509570</v>
          </cell>
          <cell r="S219">
            <v>2505896</v>
          </cell>
          <cell r="T219">
            <v>0</v>
          </cell>
          <cell r="U219">
            <v>0</v>
          </cell>
          <cell r="V219">
            <v>0</v>
          </cell>
          <cell r="W219">
            <v>0</v>
          </cell>
          <cell r="Y219">
            <v>-3674</v>
          </cell>
          <cell r="Z219">
            <v>-0.14639958239858197</v>
          </cell>
          <cell r="AA219">
            <v>-0.14639958239858197</v>
          </cell>
          <cell r="AC219">
            <v>272096.98745035147</v>
          </cell>
          <cell r="AD219">
            <v>277276.43990685343</v>
          </cell>
          <cell r="AE219">
            <v>311753.5810682702</v>
          </cell>
          <cell r="AF219">
            <v>307269.17692986445</v>
          </cell>
          <cell r="AG219">
            <v>0</v>
          </cell>
          <cell r="AH219">
            <v>0</v>
          </cell>
          <cell r="AI219">
            <v>0</v>
          </cell>
          <cell r="AJ219">
            <v>0</v>
          </cell>
          <cell r="AL219">
            <v>-4484.4041384057491</v>
          </cell>
          <cell r="AM219">
            <v>-1.4384451088065298</v>
          </cell>
          <cell r="AP219">
            <v>2087117.0125496485</v>
          </cell>
          <cell r="AQ219">
            <v>2203525.5600931467</v>
          </cell>
          <cell r="AR219">
            <v>2197816.4189317296</v>
          </cell>
          <cell r="AS219">
            <v>2198626.8230701354</v>
          </cell>
          <cell r="AT219">
            <v>0</v>
          </cell>
          <cell r="AU219">
            <v>0</v>
          </cell>
          <cell r="AV219">
            <v>0</v>
          </cell>
          <cell r="AW219">
            <v>0</v>
          </cell>
          <cell r="AY219">
            <v>810.40413840580732</v>
          </cell>
          <cell r="AZ219">
            <v>3.6873149705551889E-2</v>
          </cell>
          <cell r="BB219">
            <v>0</v>
          </cell>
        </row>
        <row r="220">
          <cell r="A220">
            <v>211</v>
          </cell>
          <cell r="B220" t="str">
            <v>NORTH ANDOVER</v>
          </cell>
          <cell r="C220">
            <v>5</v>
          </cell>
          <cell r="D220">
            <v>5</v>
          </cell>
          <cell r="E220">
            <v>6</v>
          </cell>
          <cell r="F220">
            <v>6</v>
          </cell>
          <cell r="G220">
            <v>0</v>
          </cell>
          <cell r="H220">
            <v>0</v>
          </cell>
          <cell r="I220">
            <v>0</v>
          </cell>
          <cell r="J220">
            <v>0</v>
          </cell>
          <cell r="L220">
            <v>0</v>
          </cell>
          <cell r="M220">
            <v>0</v>
          </cell>
          <cell r="P220">
            <v>68205</v>
          </cell>
          <cell r="Q220">
            <v>66606</v>
          </cell>
          <cell r="R220">
            <v>74247</v>
          </cell>
          <cell r="S220">
            <v>74287</v>
          </cell>
          <cell r="T220">
            <v>0</v>
          </cell>
          <cell r="U220">
            <v>0</v>
          </cell>
          <cell r="V220">
            <v>0</v>
          </cell>
          <cell r="W220">
            <v>0</v>
          </cell>
          <cell r="Y220">
            <v>40</v>
          </cell>
          <cell r="Z220">
            <v>5.3874230608652596E-2</v>
          </cell>
          <cell r="AA220">
            <v>5.3874230608652596E-2</v>
          </cell>
          <cell r="AC220">
            <v>4465</v>
          </cell>
          <cell r="AD220">
            <v>4465</v>
          </cell>
          <cell r="AE220">
            <v>10136.831730222591</v>
          </cell>
          <cell r="AF220">
            <v>10134.612096480805</v>
          </cell>
          <cell r="AG220">
            <v>0</v>
          </cell>
          <cell r="AH220">
            <v>0</v>
          </cell>
          <cell r="AI220">
            <v>0</v>
          </cell>
          <cell r="AJ220">
            <v>0</v>
          </cell>
          <cell r="AL220">
            <v>-2.2196337417863106</v>
          </cell>
          <cell r="AM220">
            <v>-2.1896720798553204E-2</v>
          </cell>
          <cell r="AP220">
            <v>63740</v>
          </cell>
          <cell r="AQ220">
            <v>62141</v>
          </cell>
          <cell r="AR220">
            <v>64110.168269777409</v>
          </cell>
          <cell r="AS220">
            <v>64152.387903519193</v>
          </cell>
          <cell r="AT220">
            <v>0</v>
          </cell>
          <cell r="AU220">
            <v>0</v>
          </cell>
          <cell r="AV220">
            <v>0</v>
          </cell>
          <cell r="AW220">
            <v>0</v>
          </cell>
          <cell r="AY220">
            <v>42.219633741784492</v>
          </cell>
          <cell r="AZ220">
            <v>6.5854816609012268E-2</v>
          </cell>
          <cell r="BB220">
            <v>0</v>
          </cell>
        </row>
        <row r="221">
          <cell r="A221">
            <v>212</v>
          </cell>
          <cell r="B221" t="str">
            <v>NORTH ATTLEBOROUGH</v>
          </cell>
          <cell r="C221">
            <v>108.07241379310344</v>
          </cell>
          <cell r="D221">
            <v>122</v>
          </cell>
          <cell r="E221">
            <v>103</v>
          </cell>
          <cell r="F221">
            <v>103</v>
          </cell>
          <cell r="G221">
            <v>0</v>
          </cell>
          <cell r="H221">
            <v>0</v>
          </cell>
          <cell r="I221">
            <v>0</v>
          </cell>
          <cell r="J221">
            <v>0</v>
          </cell>
          <cell r="L221">
            <v>0</v>
          </cell>
          <cell r="M221">
            <v>0</v>
          </cell>
          <cell r="P221">
            <v>1146204</v>
          </cell>
          <cell r="Q221">
            <v>1344106</v>
          </cell>
          <cell r="R221">
            <v>1134729</v>
          </cell>
          <cell r="S221">
            <v>1178729</v>
          </cell>
          <cell r="T221">
            <v>0</v>
          </cell>
          <cell r="U221">
            <v>0</v>
          </cell>
          <cell r="V221">
            <v>0</v>
          </cell>
          <cell r="W221">
            <v>0</v>
          </cell>
          <cell r="Y221">
            <v>44000</v>
          </cell>
          <cell r="Z221">
            <v>3.8775778181398435</v>
          </cell>
          <cell r="AA221">
            <v>3.8775778181398435</v>
          </cell>
          <cell r="AC221">
            <v>212276.00943093261</v>
          </cell>
          <cell r="AD221">
            <v>267131.30750493438</v>
          </cell>
          <cell r="AE221">
            <v>91969</v>
          </cell>
          <cell r="AF221">
            <v>125265.36464478844</v>
          </cell>
          <cell r="AG221">
            <v>0</v>
          </cell>
          <cell r="AH221">
            <v>0</v>
          </cell>
          <cell r="AI221">
            <v>0</v>
          </cell>
          <cell r="AJ221">
            <v>0</v>
          </cell>
          <cell r="AL221">
            <v>33296.364644788438</v>
          </cell>
          <cell r="AM221">
            <v>36.203899841020814</v>
          </cell>
          <cell r="AP221">
            <v>933927.99056906742</v>
          </cell>
          <cell r="AQ221">
            <v>1076974.6924950657</v>
          </cell>
          <cell r="AR221">
            <v>1042760</v>
          </cell>
          <cell r="AS221">
            <v>1053463.6353552116</v>
          </cell>
          <cell r="AT221">
            <v>0</v>
          </cell>
          <cell r="AU221">
            <v>0</v>
          </cell>
          <cell r="AV221">
            <v>0</v>
          </cell>
          <cell r="AW221">
            <v>0</v>
          </cell>
          <cell r="AY221">
            <v>10703.635355211562</v>
          </cell>
          <cell r="AZ221">
            <v>1.0264716094989801</v>
          </cell>
          <cell r="BB221">
            <v>0</v>
          </cell>
        </row>
        <row r="222">
          <cell r="A222">
            <v>213</v>
          </cell>
          <cell r="B222" t="str">
            <v>NORTHBOROUGH</v>
          </cell>
          <cell r="C222">
            <v>6</v>
          </cell>
          <cell r="D222">
            <v>1</v>
          </cell>
          <cell r="E222">
            <v>0</v>
          </cell>
          <cell r="F222">
            <v>0</v>
          </cell>
          <cell r="G222">
            <v>0</v>
          </cell>
          <cell r="H222">
            <v>0</v>
          </cell>
          <cell r="I222">
            <v>0</v>
          </cell>
          <cell r="J222">
            <v>0</v>
          </cell>
          <cell r="L222">
            <v>0</v>
          </cell>
          <cell r="M222" t="str">
            <v>--</v>
          </cell>
          <cell r="P222">
            <v>84250</v>
          </cell>
          <cell r="Q222">
            <v>14293</v>
          </cell>
          <cell r="R222">
            <v>0</v>
          </cell>
          <cell r="S222">
            <v>0</v>
          </cell>
          <cell r="T222">
            <v>0</v>
          </cell>
          <cell r="U222">
            <v>0</v>
          </cell>
          <cell r="V222">
            <v>0</v>
          </cell>
          <cell r="W222">
            <v>0</v>
          </cell>
          <cell r="Y222">
            <v>0</v>
          </cell>
          <cell r="Z222" t="str">
            <v>--</v>
          </cell>
          <cell r="AA222" t="str">
            <v>--</v>
          </cell>
          <cell r="AC222">
            <v>6812.6868126258432</v>
          </cell>
          <cell r="AD222">
            <v>893</v>
          </cell>
          <cell r="AE222">
            <v>0</v>
          </cell>
          <cell r="AF222">
            <v>0</v>
          </cell>
          <cell r="AG222">
            <v>0</v>
          </cell>
          <cell r="AH222">
            <v>0</v>
          </cell>
          <cell r="AI222">
            <v>0</v>
          </cell>
          <cell r="AJ222">
            <v>0</v>
          </cell>
          <cell r="AL222">
            <v>0</v>
          </cell>
          <cell r="AM222" t="str">
            <v>--</v>
          </cell>
          <cell r="AP222">
            <v>77437.313187374151</v>
          </cell>
          <cell r="AQ222">
            <v>13400</v>
          </cell>
          <cell r="AR222">
            <v>0</v>
          </cell>
          <cell r="AS222">
            <v>0</v>
          </cell>
          <cell r="AT222">
            <v>0</v>
          </cell>
          <cell r="AU222">
            <v>0</v>
          </cell>
          <cell r="AV222">
            <v>0</v>
          </cell>
          <cell r="AW222">
            <v>0</v>
          </cell>
          <cell r="AY222">
            <v>0</v>
          </cell>
          <cell r="AZ222" t="str">
            <v>--</v>
          </cell>
          <cell r="BB222">
            <v>0</v>
          </cell>
        </row>
        <row r="223">
          <cell r="A223">
            <v>214</v>
          </cell>
          <cell r="B223" t="str">
            <v>NORTHBRIDGE</v>
          </cell>
          <cell r="C223">
            <v>3.4396284829721364</v>
          </cell>
          <cell r="D223">
            <v>1</v>
          </cell>
          <cell r="E223">
            <v>2</v>
          </cell>
          <cell r="F223">
            <v>2</v>
          </cell>
          <cell r="G223">
            <v>0</v>
          </cell>
          <cell r="H223">
            <v>0</v>
          </cell>
          <cell r="I223">
            <v>0</v>
          </cell>
          <cell r="J223">
            <v>0</v>
          </cell>
          <cell r="L223">
            <v>0</v>
          </cell>
          <cell r="M223">
            <v>0</v>
          </cell>
          <cell r="P223">
            <v>40603</v>
          </cell>
          <cell r="Q223">
            <v>11974</v>
          </cell>
          <cell r="R223">
            <v>24638</v>
          </cell>
          <cell r="S223">
            <v>24854</v>
          </cell>
          <cell r="T223">
            <v>0</v>
          </cell>
          <cell r="U223">
            <v>0</v>
          </cell>
          <cell r="V223">
            <v>0</v>
          </cell>
          <cell r="W223">
            <v>0</v>
          </cell>
          <cell r="Y223">
            <v>216</v>
          </cell>
          <cell r="Z223">
            <v>0.87669453689422916</v>
          </cell>
          <cell r="AA223">
            <v>0.87669453689422916</v>
          </cell>
          <cell r="AC223">
            <v>3044.8370066694388</v>
          </cell>
          <cell r="AD223">
            <v>893</v>
          </cell>
          <cell r="AE223">
            <v>1785</v>
          </cell>
          <cell r="AF223">
            <v>1785</v>
          </cell>
          <cell r="AG223">
            <v>0</v>
          </cell>
          <cell r="AH223">
            <v>0</v>
          </cell>
          <cell r="AI223">
            <v>0</v>
          </cell>
          <cell r="AJ223">
            <v>0</v>
          </cell>
          <cell r="AL223">
            <v>0</v>
          </cell>
          <cell r="AM223">
            <v>0</v>
          </cell>
          <cell r="AP223">
            <v>37558.162993330559</v>
          </cell>
          <cell r="AQ223">
            <v>11081</v>
          </cell>
          <cell r="AR223">
            <v>22853</v>
          </cell>
          <cell r="AS223">
            <v>23069</v>
          </cell>
          <cell r="AT223">
            <v>0</v>
          </cell>
          <cell r="AU223">
            <v>0</v>
          </cell>
          <cell r="AV223">
            <v>0</v>
          </cell>
          <cell r="AW223">
            <v>0</v>
          </cell>
          <cell r="AY223">
            <v>216</v>
          </cell>
          <cell r="AZ223">
            <v>0.94517131230036355</v>
          </cell>
          <cell r="BB223">
            <v>0</v>
          </cell>
        </row>
        <row r="224">
          <cell r="A224">
            <v>215</v>
          </cell>
          <cell r="B224" t="str">
            <v>NORTH BROOKFIELD</v>
          </cell>
          <cell r="C224">
            <v>0</v>
          </cell>
          <cell r="D224">
            <v>0</v>
          </cell>
          <cell r="E224">
            <v>0</v>
          </cell>
          <cell r="F224">
            <v>0</v>
          </cell>
          <cell r="G224">
            <v>0</v>
          </cell>
          <cell r="H224">
            <v>0</v>
          </cell>
          <cell r="I224">
            <v>0</v>
          </cell>
          <cell r="J224">
            <v>0</v>
          </cell>
          <cell r="L224">
            <v>0</v>
          </cell>
          <cell r="M224" t="str">
            <v>--</v>
          </cell>
          <cell r="P224">
            <v>0</v>
          </cell>
          <cell r="Q224">
            <v>0</v>
          </cell>
          <cell r="R224">
            <v>0</v>
          </cell>
          <cell r="S224">
            <v>0</v>
          </cell>
          <cell r="T224">
            <v>0</v>
          </cell>
          <cell r="U224">
            <v>0</v>
          </cell>
          <cell r="V224">
            <v>0</v>
          </cell>
          <cell r="W224">
            <v>0</v>
          </cell>
          <cell r="Y224">
            <v>0</v>
          </cell>
          <cell r="Z224" t="str">
            <v>--</v>
          </cell>
          <cell r="AA224" t="str">
            <v>--</v>
          </cell>
          <cell r="AC224">
            <v>0</v>
          </cell>
          <cell r="AD224">
            <v>0</v>
          </cell>
          <cell r="AE224">
            <v>0</v>
          </cell>
          <cell r="AF224">
            <v>0</v>
          </cell>
          <cell r="AG224">
            <v>0</v>
          </cell>
          <cell r="AH224">
            <v>0</v>
          </cell>
          <cell r="AI224">
            <v>0</v>
          </cell>
          <cell r="AJ224">
            <v>0</v>
          </cell>
          <cell r="AL224">
            <v>0</v>
          </cell>
          <cell r="AM224" t="str">
            <v>--</v>
          </cell>
          <cell r="AP224">
            <v>0</v>
          </cell>
          <cell r="AQ224">
            <v>0</v>
          </cell>
          <cell r="AR224">
            <v>0</v>
          </cell>
          <cell r="AS224">
            <v>0</v>
          </cell>
          <cell r="AT224">
            <v>0</v>
          </cell>
          <cell r="AU224">
            <v>0</v>
          </cell>
          <cell r="AV224">
            <v>0</v>
          </cell>
          <cell r="AW224">
            <v>0</v>
          </cell>
          <cell r="AY224">
            <v>0</v>
          </cell>
          <cell r="AZ224" t="str">
            <v>--</v>
          </cell>
          <cell r="BB224">
            <v>0</v>
          </cell>
        </row>
        <row r="225">
          <cell r="A225">
            <v>216</v>
          </cell>
          <cell r="B225" t="str">
            <v>NORTHFIELD</v>
          </cell>
          <cell r="C225">
            <v>0</v>
          </cell>
          <cell r="D225">
            <v>0</v>
          </cell>
          <cell r="E225">
            <v>0</v>
          </cell>
          <cell r="F225">
            <v>0</v>
          </cell>
          <cell r="G225">
            <v>0</v>
          </cell>
          <cell r="H225">
            <v>0</v>
          </cell>
          <cell r="I225">
            <v>0</v>
          </cell>
          <cell r="J225">
            <v>0</v>
          </cell>
          <cell r="L225">
            <v>0</v>
          </cell>
          <cell r="M225" t="str">
            <v>--</v>
          </cell>
          <cell r="P225">
            <v>0</v>
          </cell>
          <cell r="Q225">
            <v>0</v>
          </cell>
          <cell r="R225">
            <v>0</v>
          </cell>
          <cell r="S225">
            <v>0</v>
          </cell>
          <cell r="T225">
            <v>0</v>
          </cell>
          <cell r="U225">
            <v>0</v>
          </cell>
          <cell r="V225">
            <v>0</v>
          </cell>
          <cell r="W225">
            <v>0</v>
          </cell>
          <cell r="Y225">
            <v>0</v>
          </cell>
          <cell r="Z225" t="str">
            <v>--</v>
          </cell>
          <cell r="AA225" t="str">
            <v>--</v>
          </cell>
          <cell r="AC225">
            <v>0</v>
          </cell>
          <cell r="AD225">
            <v>0</v>
          </cell>
          <cell r="AE225">
            <v>0</v>
          </cell>
          <cell r="AF225">
            <v>0</v>
          </cell>
          <cell r="AG225">
            <v>0</v>
          </cell>
          <cell r="AH225">
            <v>0</v>
          </cell>
          <cell r="AI225">
            <v>0</v>
          </cell>
          <cell r="AJ225">
            <v>0</v>
          </cell>
          <cell r="AL225">
            <v>0</v>
          </cell>
          <cell r="AM225" t="str">
            <v>--</v>
          </cell>
          <cell r="AP225">
            <v>0</v>
          </cell>
          <cell r="AQ225">
            <v>0</v>
          </cell>
          <cell r="AR225">
            <v>0</v>
          </cell>
          <cell r="AS225">
            <v>0</v>
          </cell>
          <cell r="AT225">
            <v>0</v>
          </cell>
          <cell r="AU225">
            <v>0</v>
          </cell>
          <cell r="AV225">
            <v>0</v>
          </cell>
          <cell r="AW225">
            <v>0</v>
          </cell>
          <cell r="AY225">
            <v>0</v>
          </cell>
          <cell r="AZ225" t="str">
            <v>--</v>
          </cell>
          <cell r="BB225">
            <v>0</v>
          </cell>
        </row>
        <row r="226">
          <cell r="A226">
            <v>217</v>
          </cell>
          <cell r="B226" t="str">
            <v>NORTH READING</v>
          </cell>
          <cell r="C226">
            <v>0</v>
          </cell>
          <cell r="D226">
            <v>0</v>
          </cell>
          <cell r="E226">
            <v>0</v>
          </cell>
          <cell r="F226">
            <v>0</v>
          </cell>
          <cell r="G226">
            <v>0</v>
          </cell>
          <cell r="H226">
            <v>0</v>
          </cell>
          <cell r="I226">
            <v>0</v>
          </cell>
          <cell r="J226">
            <v>0</v>
          </cell>
          <cell r="L226">
            <v>0</v>
          </cell>
          <cell r="M226" t="str">
            <v>--</v>
          </cell>
          <cell r="P226">
            <v>0</v>
          </cell>
          <cell r="Q226">
            <v>0</v>
          </cell>
          <cell r="R226">
            <v>0</v>
          </cell>
          <cell r="S226">
            <v>0</v>
          </cell>
          <cell r="T226">
            <v>0</v>
          </cell>
          <cell r="U226">
            <v>0</v>
          </cell>
          <cell r="V226">
            <v>0</v>
          </cell>
          <cell r="W226">
            <v>0</v>
          </cell>
          <cell r="Y226">
            <v>0</v>
          </cell>
          <cell r="Z226" t="str">
            <v>--</v>
          </cell>
          <cell r="AA226" t="str">
            <v>--</v>
          </cell>
          <cell r="AC226">
            <v>0</v>
          </cell>
          <cell r="AD226">
            <v>0</v>
          </cell>
          <cell r="AE226">
            <v>0</v>
          </cell>
          <cell r="AF226">
            <v>0</v>
          </cell>
          <cell r="AG226">
            <v>0</v>
          </cell>
          <cell r="AH226">
            <v>0</v>
          </cell>
          <cell r="AI226">
            <v>0</v>
          </cell>
          <cell r="AJ226">
            <v>0</v>
          </cell>
          <cell r="AL226">
            <v>0</v>
          </cell>
          <cell r="AM226" t="str">
            <v>--</v>
          </cell>
          <cell r="AP226">
            <v>0</v>
          </cell>
          <cell r="AQ226">
            <v>0</v>
          </cell>
          <cell r="AR226">
            <v>0</v>
          </cell>
          <cell r="AS226">
            <v>0</v>
          </cell>
          <cell r="AT226">
            <v>0</v>
          </cell>
          <cell r="AU226">
            <v>0</v>
          </cell>
          <cell r="AV226">
            <v>0</v>
          </cell>
          <cell r="AW226">
            <v>0</v>
          </cell>
          <cell r="AY226">
            <v>0</v>
          </cell>
          <cell r="AZ226" t="str">
            <v>--</v>
          </cell>
          <cell r="BB226">
            <v>0</v>
          </cell>
        </row>
        <row r="227">
          <cell r="A227">
            <v>218</v>
          </cell>
          <cell r="B227" t="str">
            <v>NORTON</v>
          </cell>
          <cell r="C227">
            <v>134.17241379310343</v>
          </cell>
          <cell r="D227">
            <v>134</v>
          </cell>
          <cell r="E227">
            <v>116</v>
          </cell>
          <cell r="F227">
            <v>116</v>
          </cell>
          <cell r="G227">
            <v>0</v>
          </cell>
          <cell r="H227">
            <v>0</v>
          </cell>
          <cell r="I227">
            <v>0</v>
          </cell>
          <cell r="J227">
            <v>0</v>
          </cell>
          <cell r="L227">
            <v>0</v>
          </cell>
          <cell r="M227">
            <v>0</v>
          </cell>
          <cell r="P227">
            <v>1619015</v>
          </cell>
          <cell r="Q227">
            <v>1616977</v>
          </cell>
          <cell r="R227">
            <v>1455780</v>
          </cell>
          <cell r="S227">
            <v>1449280</v>
          </cell>
          <cell r="T227">
            <v>0</v>
          </cell>
          <cell r="U227">
            <v>0</v>
          </cell>
          <cell r="V227">
            <v>0</v>
          </cell>
          <cell r="W227">
            <v>0</v>
          </cell>
          <cell r="Y227">
            <v>-6500</v>
          </cell>
          <cell r="Z227">
            <v>-0.44649603648903025</v>
          </cell>
          <cell r="AA227">
            <v>-0.44649603648903025</v>
          </cell>
          <cell r="AC227">
            <v>119816</v>
          </cell>
          <cell r="AD227">
            <v>119662</v>
          </cell>
          <cell r="AE227">
            <v>103588</v>
          </cell>
          <cell r="AF227">
            <v>103588</v>
          </cell>
          <cell r="AG227">
            <v>0</v>
          </cell>
          <cell r="AH227">
            <v>0</v>
          </cell>
          <cell r="AI227">
            <v>0</v>
          </cell>
          <cell r="AJ227">
            <v>0</v>
          </cell>
          <cell r="AL227">
            <v>0</v>
          </cell>
          <cell r="AM227">
            <v>0</v>
          </cell>
          <cell r="AP227">
            <v>1499199</v>
          </cell>
          <cell r="AQ227">
            <v>1497315</v>
          </cell>
          <cell r="AR227">
            <v>1352192</v>
          </cell>
          <cell r="AS227">
            <v>1345692</v>
          </cell>
          <cell r="AT227">
            <v>0</v>
          </cell>
          <cell r="AU227">
            <v>0</v>
          </cell>
          <cell r="AV227">
            <v>0</v>
          </cell>
          <cell r="AW227">
            <v>0</v>
          </cell>
          <cell r="AY227">
            <v>-6500</v>
          </cell>
          <cell r="AZ227">
            <v>-0.48070096554335695</v>
          </cell>
          <cell r="BB227">
            <v>0</v>
          </cell>
        </row>
        <row r="228">
          <cell r="A228">
            <v>219</v>
          </cell>
          <cell r="B228" t="str">
            <v>NORWELL</v>
          </cell>
          <cell r="C228">
            <v>10</v>
          </cell>
          <cell r="D228">
            <v>13</v>
          </cell>
          <cell r="E228">
            <v>9</v>
          </cell>
          <cell r="F228">
            <v>9</v>
          </cell>
          <cell r="G228">
            <v>0</v>
          </cell>
          <cell r="H228">
            <v>0</v>
          </cell>
          <cell r="I228">
            <v>0</v>
          </cell>
          <cell r="J228">
            <v>0</v>
          </cell>
          <cell r="L228">
            <v>0</v>
          </cell>
          <cell r="M228">
            <v>0</v>
          </cell>
          <cell r="P228">
            <v>102136</v>
          </cell>
          <cell r="Q228">
            <v>181402</v>
          </cell>
          <cell r="R228">
            <v>129807</v>
          </cell>
          <cell r="S228">
            <v>129798</v>
          </cell>
          <cell r="T228">
            <v>0</v>
          </cell>
          <cell r="U228">
            <v>0</v>
          </cell>
          <cell r="V228">
            <v>0</v>
          </cell>
          <cell r="W228">
            <v>0</v>
          </cell>
          <cell r="Y228">
            <v>-9</v>
          </cell>
          <cell r="Z228">
            <v>-6.9333703113128031E-3</v>
          </cell>
          <cell r="AA228">
            <v>-6.9333703113128031E-3</v>
          </cell>
          <cell r="AC228">
            <v>28359.305381452417</v>
          </cell>
          <cell r="AD228">
            <v>75716.683149988879</v>
          </cell>
          <cell r="AE228">
            <v>32889.894945018561</v>
          </cell>
          <cell r="AF228">
            <v>32678.574332375152</v>
          </cell>
          <cell r="AG228">
            <v>0</v>
          </cell>
          <cell r="AH228">
            <v>0</v>
          </cell>
          <cell r="AI228">
            <v>0</v>
          </cell>
          <cell r="AJ228">
            <v>0</v>
          </cell>
          <cell r="AL228">
            <v>-211.32061264340882</v>
          </cell>
          <cell r="AM228">
            <v>-0.64250923572930496</v>
          </cell>
          <cell r="AP228">
            <v>73776.694618547583</v>
          </cell>
          <cell r="AQ228">
            <v>105685.31685001112</v>
          </cell>
          <cell r="AR228">
            <v>96917.105054981439</v>
          </cell>
          <cell r="AS228">
            <v>97119.425667624848</v>
          </cell>
          <cell r="AT228">
            <v>0</v>
          </cell>
          <cell r="AU228">
            <v>0</v>
          </cell>
          <cell r="AV228">
            <v>0</v>
          </cell>
          <cell r="AW228">
            <v>0</v>
          </cell>
          <cell r="AY228">
            <v>202.32061264340882</v>
          </cell>
          <cell r="AZ228">
            <v>0.20875635165602535</v>
          </cell>
          <cell r="BB228">
            <v>0</v>
          </cell>
        </row>
        <row r="229">
          <cell r="A229">
            <v>220</v>
          </cell>
          <cell r="B229" t="str">
            <v>NORWOOD</v>
          </cell>
          <cell r="C229">
            <v>28.31436027341611</v>
          </cell>
          <cell r="D229">
            <v>35</v>
          </cell>
          <cell r="E229">
            <v>35</v>
          </cell>
          <cell r="F229">
            <v>35</v>
          </cell>
          <cell r="G229">
            <v>0</v>
          </cell>
          <cell r="H229">
            <v>0</v>
          </cell>
          <cell r="I229">
            <v>0</v>
          </cell>
          <cell r="J229">
            <v>0</v>
          </cell>
          <cell r="L229">
            <v>0</v>
          </cell>
          <cell r="M229">
            <v>0</v>
          </cell>
          <cell r="P229">
            <v>412655</v>
          </cell>
          <cell r="Q229">
            <v>512079</v>
          </cell>
          <cell r="R229">
            <v>523848</v>
          </cell>
          <cell r="S229">
            <v>523728</v>
          </cell>
          <cell r="T229">
            <v>0</v>
          </cell>
          <cell r="U229">
            <v>0</v>
          </cell>
          <cell r="V229">
            <v>0</v>
          </cell>
          <cell r="W229">
            <v>0</v>
          </cell>
          <cell r="Y229">
            <v>-120</v>
          </cell>
          <cell r="Z229">
            <v>-2.2907408255834483E-2</v>
          </cell>
          <cell r="AA229">
            <v>-2.2907408255834483E-2</v>
          </cell>
          <cell r="AC229">
            <v>102769.74365707574</v>
          </cell>
          <cell r="AD229">
            <v>110558.05784082593</v>
          </cell>
          <cell r="AE229">
            <v>128048.39870711249</v>
          </cell>
          <cell r="AF229">
            <v>127146.23361236502</v>
          </cell>
          <cell r="AG229">
            <v>0</v>
          </cell>
          <cell r="AH229">
            <v>0</v>
          </cell>
          <cell r="AI229">
            <v>0</v>
          </cell>
          <cell r="AJ229">
            <v>0</v>
          </cell>
          <cell r="AL229">
            <v>-902.16509474746999</v>
          </cell>
          <cell r="AM229">
            <v>-0.70455007938913239</v>
          </cell>
          <cell r="AP229">
            <v>309885.25634292426</v>
          </cell>
          <cell r="AQ229">
            <v>401520.94215917407</v>
          </cell>
          <cell r="AR229">
            <v>395799.60129288753</v>
          </cell>
          <cell r="AS229">
            <v>396581.76638763497</v>
          </cell>
          <cell r="AT229">
            <v>0</v>
          </cell>
          <cell r="AU229">
            <v>0</v>
          </cell>
          <cell r="AV229">
            <v>0</v>
          </cell>
          <cell r="AW229">
            <v>0</v>
          </cell>
          <cell r="AY229">
            <v>782.16509474744089</v>
          </cell>
          <cell r="AZ229">
            <v>0.19761644331941497</v>
          </cell>
          <cell r="BB229">
            <v>0</v>
          </cell>
        </row>
        <row r="230">
          <cell r="A230">
            <v>221</v>
          </cell>
          <cell r="B230" t="str">
            <v>OAK BLUFFS</v>
          </cell>
          <cell r="C230">
            <v>27.670138888888889</v>
          </cell>
          <cell r="D230">
            <v>32</v>
          </cell>
          <cell r="E230">
            <v>27</v>
          </cell>
          <cell r="F230">
            <v>27</v>
          </cell>
          <cell r="G230">
            <v>0</v>
          </cell>
          <cell r="H230">
            <v>0</v>
          </cell>
          <cell r="I230">
            <v>0</v>
          </cell>
          <cell r="J230">
            <v>0</v>
          </cell>
          <cell r="L230">
            <v>0</v>
          </cell>
          <cell r="M230">
            <v>0</v>
          </cell>
          <cell r="P230">
            <v>545765</v>
          </cell>
          <cell r="Q230">
            <v>624128</v>
          </cell>
          <cell r="R230">
            <v>526608</v>
          </cell>
          <cell r="S230">
            <v>546804</v>
          </cell>
          <cell r="T230">
            <v>0</v>
          </cell>
          <cell r="U230">
            <v>0</v>
          </cell>
          <cell r="V230">
            <v>0</v>
          </cell>
          <cell r="W230">
            <v>0</v>
          </cell>
          <cell r="Y230">
            <v>20196</v>
          </cell>
          <cell r="Z230">
            <v>3.8351107465135259</v>
          </cell>
          <cell r="AA230">
            <v>3.8351107465135259</v>
          </cell>
          <cell r="AC230">
            <v>31749.560684574633</v>
          </cell>
          <cell r="AD230">
            <v>92422.284995408758</v>
          </cell>
          <cell r="AE230">
            <v>24111</v>
          </cell>
          <cell r="AF230">
            <v>25617.90190825575</v>
          </cell>
          <cell r="AG230">
            <v>0</v>
          </cell>
          <cell r="AH230">
            <v>0</v>
          </cell>
          <cell r="AI230">
            <v>0</v>
          </cell>
          <cell r="AJ230">
            <v>0</v>
          </cell>
          <cell r="AL230">
            <v>1506.9019082557497</v>
          </cell>
          <cell r="AM230">
            <v>6.2498523837905884</v>
          </cell>
          <cell r="AP230">
            <v>514015.43931542535</v>
          </cell>
          <cell r="AQ230">
            <v>531705.71500459127</v>
          </cell>
          <cell r="AR230">
            <v>502497</v>
          </cell>
          <cell r="AS230">
            <v>521186.09809174424</v>
          </cell>
          <cell r="AT230">
            <v>0</v>
          </cell>
          <cell r="AU230">
            <v>0</v>
          </cell>
          <cell r="AV230">
            <v>0</v>
          </cell>
          <cell r="AW230">
            <v>0</v>
          </cell>
          <cell r="AY230">
            <v>18689.098091744236</v>
          </cell>
          <cell r="AZ230">
            <v>3.7192457052966033</v>
          </cell>
          <cell r="BB230">
            <v>0</v>
          </cell>
        </row>
        <row r="231">
          <cell r="A231">
            <v>222</v>
          </cell>
          <cell r="B231" t="str">
            <v>OAKHAM</v>
          </cell>
          <cell r="C231">
            <v>0</v>
          </cell>
          <cell r="D231">
            <v>0</v>
          </cell>
          <cell r="E231">
            <v>0</v>
          </cell>
          <cell r="F231">
            <v>0</v>
          </cell>
          <cell r="G231">
            <v>0</v>
          </cell>
          <cell r="H231">
            <v>0</v>
          </cell>
          <cell r="I231">
            <v>0</v>
          </cell>
          <cell r="J231">
            <v>0</v>
          </cell>
          <cell r="L231">
            <v>0</v>
          </cell>
          <cell r="M231" t="str">
            <v>--</v>
          </cell>
          <cell r="P231">
            <v>0</v>
          </cell>
          <cell r="Q231">
            <v>0</v>
          </cell>
          <cell r="R231">
            <v>0</v>
          </cell>
          <cell r="S231">
            <v>0</v>
          </cell>
          <cell r="T231">
            <v>0</v>
          </cell>
          <cell r="U231">
            <v>0</v>
          </cell>
          <cell r="V231">
            <v>0</v>
          </cell>
          <cell r="W231">
            <v>0</v>
          </cell>
          <cell r="Y231">
            <v>0</v>
          </cell>
          <cell r="Z231" t="str">
            <v>--</v>
          </cell>
          <cell r="AA231" t="str">
            <v>--</v>
          </cell>
          <cell r="AC231">
            <v>0</v>
          </cell>
          <cell r="AD231">
            <v>0</v>
          </cell>
          <cell r="AE231">
            <v>0</v>
          </cell>
          <cell r="AF231">
            <v>0</v>
          </cell>
          <cell r="AG231">
            <v>0</v>
          </cell>
          <cell r="AH231">
            <v>0</v>
          </cell>
          <cell r="AI231">
            <v>0</v>
          </cell>
          <cell r="AJ231">
            <v>0</v>
          </cell>
          <cell r="AL231">
            <v>0</v>
          </cell>
          <cell r="AM231" t="str">
            <v>--</v>
          </cell>
          <cell r="AP231">
            <v>0</v>
          </cell>
          <cell r="AQ231">
            <v>0</v>
          </cell>
          <cell r="AR231">
            <v>0</v>
          </cell>
          <cell r="AS231">
            <v>0</v>
          </cell>
          <cell r="AT231">
            <v>0</v>
          </cell>
          <cell r="AU231">
            <v>0</v>
          </cell>
          <cell r="AV231">
            <v>0</v>
          </cell>
          <cell r="AW231">
            <v>0</v>
          </cell>
          <cell r="AY231">
            <v>0</v>
          </cell>
          <cell r="AZ231" t="str">
            <v>--</v>
          </cell>
          <cell r="BB231">
            <v>0</v>
          </cell>
        </row>
        <row r="232">
          <cell r="A232">
            <v>223</v>
          </cell>
          <cell r="B232" t="str">
            <v>ORANGE</v>
          </cell>
          <cell r="C232">
            <v>1</v>
          </cell>
          <cell r="D232">
            <v>3</v>
          </cell>
          <cell r="E232">
            <v>1</v>
          </cell>
          <cell r="F232">
            <v>1</v>
          </cell>
          <cell r="G232">
            <v>0</v>
          </cell>
          <cell r="H232">
            <v>0</v>
          </cell>
          <cell r="I232">
            <v>0</v>
          </cell>
          <cell r="J232">
            <v>0</v>
          </cell>
          <cell r="L232">
            <v>0</v>
          </cell>
          <cell r="M232">
            <v>0</v>
          </cell>
          <cell r="P232">
            <v>9831</v>
          </cell>
          <cell r="Q232">
            <v>28203</v>
          </cell>
          <cell r="R232">
            <v>9812</v>
          </cell>
          <cell r="S232">
            <v>9799</v>
          </cell>
          <cell r="T232">
            <v>0</v>
          </cell>
          <cell r="U232">
            <v>0</v>
          </cell>
          <cell r="V232">
            <v>0</v>
          </cell>
          <cell r="W232">
            <v>0</v>
          </cell>
          <cell r="Y232">
            <v>-13</v>
          </cell>
          <cell r="Z232">
            <v>-0.13249082755809605</v>
          </cell>
          <cell r="AA232">
            <v>-0.13249082755809605</v>
          </cell>
          <cell r="AC232">
            <v>885.36051116829003</v>
          </cell>
          <cell r="AD232">
            <v>16893.917350379212</v>
          </cell>
          <cell r="AE232">
            <v>893</v>
          </cell>
          <cell r="AF232">
            <v>893</v>
          </cell>
          <cell r="AG232">
            <v>0</v>
          </cell>
          <cell r="AH232">
            <v>0</v>
          </cell>
          <cell r="AI232">
            <v>0</v>
          </cell>
          <cell r="AJ232">
            <v>0</v>
          </cell>
          <cell r="AL232">
            <v>0</v>
          </cell>
          <cell r="AM232">
            <v>0</v>
          </cell>
          <cell r="AP232">
            <v>8945.63948883171</v>
          </cell>
          <cell r="AQ232">
            <v>11309.082649620788</v>
          </cell>
          <cell r="AR232">
            <v>8919</v>
          </cell>
          <cell r="AS232">
            <v>8906</v>
          </cell>
          <cell r="AT232">
            <v>0</v>
          </cell>
          <cell r="AU232">
            <v>0</v>
          </cell>
          <cell r="AV232">
            <v>0</v>
          </cell>
          <cell r="AW232">
            <v>0</v>
          </cell>
          <cell r="AY232">
            <v>-13</v>
          </cell>
          <cell r="AZ232">
            <v>-0.14575625070074594</v>
          </cell>
          <cell r="BB232">
            <v>0</v>
          </cell>
        </row>
        <row r="233">
          <cell r="A233">
            <v>224</v>
          </cell>
          <cell r="B233" t="str">
            <v>ORLEANS</v>
          </cell>
          <cell r="C233">
            <v>0</v>
          </cell>
          <cell r="D233">
            <v>0</v>
          </cell>
          <cell r="E233">
            <v>0</v>
          </cell>
          <cell r="F233">
            <v>0</v>
          </cell>
          <cell r="G233">
            <v>0</v>
          </cell>
          <cell r="H233">
            <v>0</v>
          </cell>
          <cell r="I233">
            <v>0</v>
          </cell>
          <cell r="J233">
            <v>0</v>
          </cell>
          <cell r="L233">
            <v>0</v>
          </cell>
          <cell r="M233" t="str">
            <v>--</v>
          </cell>
          <cell r="P233">
            <v>0</v>
          </cell>
          <cell r="Q233">
            <v>0</v>
          </cell>
          <cell r="R233">
            <v>0</v>
          </cell>
          <cell r="S233">
            <v>0</v>
          </cell>
          <cell r="T233">
            <v>0</v>
          </cell>
          <cell r="U233">
            <v>0</v>
          </cell>
          <cell r="V233">
            <v>0</v>
          </cell>
          <cell r="W233">
            <v>0</v>
          </cell>
          <cell r="Y233">
            <v>0</v>
          </cell>
          <cell r="Z233" t="str">
            <v>--</v>
          </cell>
          <cell r="AA233" t="str">
            <v>--</v>
          </cell>
          <cell r="AC233">
            <v>0</v>
          </cell>
          <cell r="AD233">
            <v>0</v>
          </cell>
          <cell r="AE233">
            <v>0</v>
          </cell>
          <cell r="AF233">
            <v>0</v>
          </cell>
          <cell r="AG233">
            <v>0</v>
          </cell>
          <cell r="AH233">
            <v>0</v>
          </cell>
          <cell r="AI233">
            <v>0</v>
          </cell>
          <cell r="AJ233">
            <v>0</v>
          </cell>
          <cell r="AL233">
            <v>0</v>
          </cell>
          <cell r="AM233" t="str">
            <v>--</v>
          </cell>
          <cell r="AP233">
            <v>0</v>
          </cell>
          <cell r="AQ233">
            <v>0</v>
          </cell>
          <cell r="AR233">
            <v>0</v>
          </cell>
          <cell r="AS233">
            <v>0</v>
          </cell>
          <cell r="AT233">
            <v>0</v>
          </cell>
          <cell r="AU233">
            <v>0</v>
          </cell>
          <cell r="AV233">
            <v>0</v>
          </cell>
          <cell r="AW233">
            <v>0</v>
          </cell>
          <cell r="AY233">
            <v>0</v>
          </cell>
          <cell r="AZ233" t="str">
            <v>--</v>
          </cell>
          <cell r="BB233">
            <v>0</v>
          </cell>
        </row>
        <row r="234">
          <cell r="A234">
            <v>225</v>
          </cell>
          <cell r="B234" t="str">
            <v>OTIS</v>
          </cell>
          <cell r="C234">
            <v>0</v>
          </cell>
          <cell r="D234">
            <v>0</v>
          </cell>
          <cell r="E234">
            <v>0</v>
          </cell>
          <cell r="F234">
            <v>0</v>
          </cell>
          <cell r="G234">
            <v>0</v>
          </cell>
          <cell r="H234">
            <v>0</v>
          </cell>
          <cell r="I234">
            <v>0</v>
          </cell>
          <cell r="J234">
            <v>0</v>
          </cell>
          <cell r="L234">
            <v>0</v>
          </cell>
          <cell r="M234" t="str">
            <v>--</v>
          </cell>
          <cell r="P234">
            <v>0</v>
          </cell>
          <cell r="Q234">
            <v>0</v>
          </cell>
          <cell r="R234">
            <v>0</v>
          </cell>
          <cell r="S234">
            <v>0</v>
          </cell>
          <cell r="T234">
            <v>0</v>
          </cell>
          <cell r="U234">
            <v>0</v>
          </cell>
          <cell r="V234">
            <v>0</v>
          </cell>
          <cell r="W234">
            <v>0</v>
          </cell>
          <cell r="Y234">
            <v>0</v>
          </cell>
          <cell r="Z234" t="str">
            <v>--</v>
          </cell>
          <cell r="AA234" t="str">
            <v>--</v>
          </cell>
          <cell r="AC234">
            <v>0</v>
          </cell>
          <cell r="AD234">
            <v>0</v>
          </cell>
          <cell r="AE234">
            <v>0</v>
          </cell>
          <cell r="AF234">
            <v>0</v>
          </cell>
          <cell r="AG234">
            <v>0</v>
          </cell>
          <cell r="AH234">
            <v>0</v>
          </cell>
          <cell r="AI234">
            <v>0</v>
          </cell>
          <cell r="AJ234">
            <v>0</v>
          </cell>
          <cell r="AL234">
            <v>0</v>
          </cell>
          <cell r="AM234" t="str">
            <v>--</v>
          </cell>
          <cell r="AP234">
            <v>0</v>
          </cell>
          <cell r="AQ234">
            <v>0</v>
          </cell>
          <cell r="AR234">
            <v>0</v>
          </cell>
          <cell r="AS234">
            <v>0</v>
          </cell>
          <cell r="AT234">
            <v>0</v>
          </cell>
          <cell r="AU234">
            <v>0</v>
          </cell>
          <cell r="AV234">
            <v>0</v>
          </cell>
          <cell r="AW234">
            <v>0</v>
          </cell>
          <cell r="AY234">
            <v>0</v>
          </cell>
          <cell r="AZ234" t="str">
            <v>--</v>
          </cell>
          <cell r="BB234">
            <v>0</v>
          </cell>
        </row>
        <row r="235">
          <cell r="A235">
            <v>226</v>
          </cell>
          <cell r="B235" t="str">
            <v>OXFORD</v>
          </cell>
          <cell r="C235">
            <v>31.439189189189189</v>
          </cell>
          <cell r="D235">
            <v>29</v>
          </cell>
          <cell r="E235">
            <v>29</v>
          </cell>
          <cell r="F235">
            <v>29</v>
          </cell>
          <cell r="G235">
            <v>0</v>
          </cell>
          <cell r="H235">
            <v>0</v>
          </cell>
          <cell r="I235">
            <v>0</v>
          </cell>
          <cell r="J235">
            <v>0</v>
          </cell>
          <cell r="L235">
            <v>0</v>
          </cell>
          <cell r="M235">
            <v>0</v>
          </cell>
          <cell r="P235">
            <v>370907</v>
          </cell>
          <cell r="Q235">
            <v>341538</v>
          </cell>
          <cell r="R235">
            <v>346985</v>
          </cell>
          <cell r="S235">
            <v>346898</v>
          </cell>
          <cell r="T235">
            <v>0</v>
          </cell>
          <cell r="U235">
            <v>0</v>
          </cell>
          <cell r="V235">
            <v>0</v>
          </cell>
          <cell r="W235">
            <v>0</v>
          </cell>
          <cell r="Y235">
            <v>-87</v>
          </cell>
          <cell r="Z235">
            <v>-2.5073129962394081E-2</v>
          </cell>
          <cell r="AA235">
            <v>-2.5073129962394081E-2</v>
          </cell>
          <cell r="AC235">
            <v>27959.502524133401</v>
          </cell>
          <cell r="AD235">
            <v>25897</v>
          </cell>
          <cell r="AE235">
            <v>25897</v>
          </cell>
          <cell r="AF235">
            <v>25897</v>
          </cell>
          <cell r="AG235">
            <v>0</v>
          </cell>
          <cell r="AH235">
            <v>0</v>
          </cell>
          <cell r="AI235">
            <v>0</v>
          </cell>
          <cell r="AJ235">
            <v>0</v>
          </cell>
          <cell r="AL235">
            <v>0</v>
          </cell>
          <cell r="AM235">
            <v>0</v>
          </cell>
          <cell r="AP235">
            <v>342947.49747586658</v>
          </cell>
          <cell r="AQ235">
            <v>315641</v>
          </cell>
          <cell r="AR235">
            <v>321088</v>
          </cell>
          <cell r="AS235">
            <v>321001</v>
          </cell>
          <cell r="AT235">
            <v>0</v>
          </cell>
          <cell r="AU235">
            <v>0</v>
          </cell>
          <cell r="AV235">
            <v>0</v>
          </cell>
          <cell r="AW235">
            <v>0</v>
          </cell>
          <cell r="AY235">
            <v>-87</v>
          </cell>
          <cell r="AZ235">
            <v>-2.7095375722541171E-2</v>
          </cell>
          <cell r="BB235">
            <v>0</v>
          </cell>
        </row>
        <row r="236">
          <cell r="A236">
            <v>227</v>
          </cell>
          <cell r="B236" t="str">
            <v>PALMER</v>
          </cell>
          <cell r="C236">
            <v>3.1418918918918921</v>
          </cell>
          <cell r="D236">
            <v>2</v>
          </cell>
          <cell r="E236">
            <v>5</v>
          </cell>
          <cell r="F236">
            <v>5</v>
          </cell>
          <cell r="G236">
            <v>0</v>
          </cell>
          <cell r="H236">
            <v>0</v>
          </cell>
          <cell r="I236">
            <v>0</v>
          </cell>
          <cell r="J236">
            <v>0</v>
          </cell>
          <cell r="L236">
            <v>0</v>
          </cell>
          <cell r="M236">
            <v>0</v>
          </cell>
          <cell r="P236">
            <v>38457</v>
          </cell>
          <cell r="Q236">
            <v>24154</v>
          </cell>
          <cell r="R236">
            <v>62265</v>
          </cell>
          <cell r="S236">
            <v>62300</v>
          </cell>
          <cell r="T236">
            <v>0</v>
          </cell>
          <cell r="U236">
            <v>0</v>
          </cell>
          <cell r="V236">
            <v>0</v>
          </cell>
          <cell r="W236">
            <v>0</v>
          </cell>
          <cell r="Y236">
            <v>35</v>
          </cell>
          <cell r="Z236">
            <v>5.6211354693647131E-2</v>
          </cell>
          <cell r="AA236">
            <v>5.6211354693647131E-2</v>
          </cell>
          <cell r="AC236">
            <v>2788</v>
          </cell>
          <cell r="AD236">
            <v>1786</v>
          </cell>
          <cell r="AE236">
            <v>25004.973785503244</v>
          </cell>
          <cell r="AF236">
            <v>24869.390774830124</v>
          </cell>
          <cell r="AG236">
            <v>0</v>
          </cell>
          <cell r="AH236">
            <v>0</v>
          </cell>
          <cell r="AI236">
            <v>0</v>
          </cell>
          <cell r="AJ236">
            <v>0</v>
          </cell>
          <cell r="AL236">
            <v>-135.58301067311913</v>
          </cell>
          <cell r="AM236">
            <v>-0.54222416642454307</v>
          </cell>
          <cell r="AP236">
            <v>35669</v>
          </cell>
          <cell r="AQ236">
            <v>22368</v>
          </cell>
          <cell r="AR236">
            <v>37260.026214496756</v>
          </cell>
          <cell r="AS236">
            <v>37430.609225169872</v>
          </cell>
          <cell r="AT236">
            <v>0</v>
          </cell>
          <cell r="AU236">
            <v>0</v>
          </cell>
          <cell r="AV236">
            <v>0</v>
          </cell>
          <cell r="AW236">
            <v>0</v>
          </cell>
          <cell r="AY236">
            <v>170.5830106731155</v>
          </cell>
          <cell r="AZ236">
            <v>0.45781774197128922</v>
          </cell>
          <cell r="BB236">
            <v>0</v>
          </cell>
        </row>
        <row r="237">
          <cell r="A237">
            <v>228</v>
          </cell>
          <cell r="B237" t="str">
            <v>PAXTON</v>
          </cell>
          <cell r="C237">
            <v>0</v>
          </cell>
          <cell r="D237">
            <v>0</v>
          </cell>
          <cell r="E237">
            <v>0</v>
          </cell>
          <cell r="F237">
            <v>0</v>
          </cell>
          <cell r="G237">
            <v>0</v>
          </cell>
          <cell r="H237">
            <v>0</v>
          </cell>
          <cell r="I237">
            <v>0</v>
          </cell>
          <cell r="J237">
            <v>0</v>
          </cell>
          <cell r="L237">
            <v>0</v>
          </cell>
          <cell r="M237" t="str">
            <v>--</v>
          </cell>
          <cell r="P237">
            <v>0</v>
          </cell>
          <cell r="Q237">
            <v>0</v>
          </cell>
          <cell r="R237">
            <v>0</v>
          </cell>
          <cell r="S237">
            <v>0</v>
          </cell>
          <cell r="T237">
            <v>0</v>
          </cell>
          <cell r="U237">
            <v>0</v>
          </cell>
          <cell r="V237">
            <v>0</v>
          </cell>
          <cell r="W237">
            <v>0</v>
          </cell>
          <cell r="Y237">
            <v>0</v>
          </cell>
          <cell r="Z237" t="str">
            <v>--</v>
          </cell>
          <cell r="AA237" t="str">
            <v>--</v>
          </cell>
          <cell r="AC237">
            <v>0</v>
          </cell>
          <cell r="AD237">
            <v>0</v>
          </cell>
          <cell r="AE237">
            <v>0</v>
          </cell>
          <cell r="AF237">
            <v>0</v>
          </cell>
          <cell r="AG237">
            <v>0</v>
          </cell>
          <cell r="AH237">
            <v>0</v>
          </cell>
          <cell r="AI237">
            <v>0</v>
          </cell>
          <cell r="AJ237">
            <v>0</v>
          </cell>
          <cell r="AL237">
            <v>0</v>
          </cell>
          <cell r="AM237" t="str">
            <v>--</v>
          </cell>
          <cell r="AP237">
            <v>0</v>
          </cell>
          <cell r="AQ237">
            <v>0</v>
          </cell>
          <cell r="AR237">
            <v>0</v>
          </cell>
          <cell r="AS237">
            <v>0</v>
          </cell>
          <cell r="AT237">
            <v>0</v>
          </cell>
          <cell r="AU237">
            <v>0</v>
          </cell>
          <cell r="AV237">
            <v>0</v>
          </cell>
          <cell r="AW237">
            <v>0</v>
          </cell>
          <cell r="AY237">
            <v>0</v>
          </cell>
          <cell r="AZ237" t="str">
            <v>--</v>
          </cell>
          <cell r="BB237">
            <v>0</v>
          </cell>
        </row>
        <row r="238">
          <cell r="A238">
            <v>229</v>
          </cell>
          <cell r="B238" t="str">
            <v>PEABODY</v>
          </cell>
          <cell r="C238">
            <v>52.324375307253348</v>
          </cell>
          <cell r="D238">
            <v>55</v>
          </cell>
          <cell r="E238">
            <v>45</v>
          </cell>
          <cell r="F238">
            <v>45</v>
          </cell>
          <cell r="G238">
            <v>0</v>
          </cell>
          <cell r="H238">
            <v>0</v>
          </cell>
          <cell r="I238">
            <v>0</v>
          </cell>
          <cell r="J238">
            <v>0</v>
          </cell>
          <cell r="L238">
            <v>0</v>
          </cell>
          <cell r="M238">
            <v>0</v>
          </cell>
          <cell r="P238">
            <v>564661</v>
          </cell>
          <cell r="Q238">
            <v>682653</v>
          </cell>
          <cell r="R238">
            <v>543595</v>
          </cell>
          <cell r="S238">
            <v>543232</v>
          </cell>
          <cell r="T238">
            <v>0</v>
          </cell>
          <cell r="U238">
            <v>0</v>
          </cell>
          <cell r="V238">
            <v>0</v>
          </cell>
          <cell r="W238">
            <v>0</v>
          </cell>
          <cell r="Y238">
            <v>-363</v>
          </cell>
          <cell r="Z238">
            <v>-6.6777656159455745E-2</v>
          </cell>
          <cell r="AA238">
            <v>-6.6777656159455745E-2</v>
          </cell>
          <cell r="AC238">
            <v>42973.642314125173</v>
          </cell>
          <cell r="AD238">
            <v>145033.55299769327</v>
          </cell>
          <cell r="AE238">
            <v>40068</v>
          </cell>
          <cell r="AF238">
            <v>40068</v>
          </cell>
          <cell r="AG238">
            <v>0</v>
          </cell>
          <cell r="AH238">
            <v>0</v>
          </cell>
          <cell r="AI238">
            <v>0</v>
          </cell>
          <cell r="AJ238">
            <v>0</v>
          </cell>
          <cell r="AL238">
            <v>0</v>
          </cell>
          <cell r="AM238">
            <v>0</v>
          </cell>
          <cell r="AP238">
            <v>521687.3576858748</v>
          </cell>
          <cell r="AQ238">
            <v>537619.4470023067</v>
          </cell>
          <cell r="AR238">
            <v>503527</v>
          </cell>
          <cell r="AS238">
            <v>503164</v>
          </cell>
          <cell r="AT238">
            <v>0</v>
          </cell>
          <cell r="AU238">
            <v>0</v>
          </cell>
          <cell r="AV238">
            <v>0</v>
          </cell>
          <cell r="AW238">
            <v>0</v>
          </cell>
          <cell r="AY238">
            <v>-363</v>
          </cell>
          <cell r="AZ238">
            <v>-7.2091466793244852E-2</v>
          </cell>
          <cell r="BB238">
            <v>0</v>
          </cell>
        </row>
        <row r="239">
          <cell r="A239">
            <v>230</v>
          </cell>
          <cell r="B239" t="str">
            <v>PELHAM</v>
          </cell>
          <cell r="C239">
            <v>0</v>
          </cell>
          <cell r="D239">
            <v>2</v>
          </cell>
          <cell r="E239">
            <v>0</v>
          </cell>
          <cell r="F239">
            <v>0</v>
          </cell>
          <cell r="G239">
            <v>0</v>
          </cell>
          <cell r="H239">
            <v>0</v>
          </cell>
          <cell r="I239">
            <v>0</v>
          </cell>
          <cell r="J239">
            <v>0</v>
          </cell>
          <cell r="L239">
            <v>0</v>
          </cell>
          <cell r="M239" t="str">
            <v>--</v>
          </cell>
          <cell r="P239">
            <v>0</v>
          </cell>
          <cell r="Q239">
            <v>43794</v>
          </cell>
          <cell r="R239">
            <v>0</v>
          </cell>
          <cell r="S239">
            <v>0</v>
          </cell>
          <cell r="T239">
            <v>0</v>
          </cell>
          <cell r="U239">
            <v>0</v>
          </cell>
          <cell r="V239">
            <v>0</v>
          </cell>
          <cell r="W239">
            <v>0</v>
          </cell>
          <cell r="Y239">
            <v>0</v>
          </cell>
          <cell r="Z239" t="str">
            <v>--</v>
          </cell>
          <cell r="AA239" t="str">
            <v>--</v>
          </cell>
          <cell r="AC239">
            <v>0</v>
          </cell>
          <cell r="AD239">
            <v>37788.667795413596</v>
          </cell>
          <cell r="AE239">
            <v>0</v>
          </cell>
          <cell r="AF239">
            <v>0</v>
          </cell>
          <cell r="AG239">
            <v>0</v>
          </cell>
          <cell r="AH239">
            <v>0</v>
          </cell>
          <cell r="AI239">
            <v>0</v>
          </cell>
          <cell r="AJ239">
            <v>0</v>
          </cell>
          <cell r="AL239">
            <v>0</v>
          </cell>
          <cell r="AM239" t="str">
            <v>--</v>
          </cell>
          <cell r="AP239">
            <v>0</v>
          </cell>
          <cell r="AQ239">
            <v>6005.3322045864043</v>
          </cell>
          <cell r="AR239">
            <v>0</v>
          </cell>
          <cell r="AS239">
            <v>0</v>
          </cell>
          <cell r="AT239">
            <v>0</v>
          </cell>
          <cell r="AU239">
            <v>0</v>
          </cell>
          <cell r="AV239">
            <v>0</v>
          </cell>
          <cell r="AW239">
            <v>0</v>
          </cell>
          <cell r="AY239">
            <v>0</v>
          </cell>
          <cell r="AZ239" t="str">
            <v>--</v>
          </cell>
          <cell r="BB239">
            <v>0</v>
          </cell>
        </row>
        <row r="240">
          <cell r="A240">
            <v>231</v>
          </cell>
          <cell r="B240" t="str">
            <v>PEMBROKE</v>
          </cell>
          <cell r="C240">
            <v>26</v>
          </cell>
          <cell r="D240">
            <v>31</v>
          </cell>
          <cell r="E240">
            <v>33</v>
          </cell>
          <cell r="F240">
            <v>33</v>
          </cell>
          <cell r="G240">
            <v>0</v>
          </cell>
          <cell r="H240">
            <v>0</v>
          </cell>
          <cell r="I240">
            <v>0</v>
          </cell>
          <cell r="J240">
            <v>0</v>
          </cell>
          <cell r="L240">
            <v>0</v>
          </cell>
          <cell r="M240">
            <v>0</v>
          </cell>
          <cell r="P240">
            <v>301596</v>
          </cell>
          <cell r="Q240">
            <v>353101</v>
          </cell>
          <cell r="R240">
            <v>396369</v>
          </cell>
          <cell r="S240">
            <v>396612</v>
          </cell>
          <cell r="T240">
            <v>0</v>
          </cell>
          <cell r="U240">
            <v>0</v>
          </cell>
          <cell r="V240">
            <v>0</v>
          </cell>
          <cell r="W240">
            <v>0</v>
          </cell>
          <cell r="Y240">
            <v>243</v>
          </cell>
          <cell r="Z240">
            <v>6.1306509843106483E-2</v>
          </cell>
          <cell r="AA240">
            <v>6.1306509843106483E-2</v>
          </cell>
          <cell r="AC240">
            <v>23213.261902237136</v>
          </cell>
          <cell r="AD240">
            <v>67998.308824420485</v>
          </cell>
          <cell r="AE240">
            <v>111627.03892459979</v>
          </cell>
          <cell r="AF240">
            <v>111179.53627753298</v>
          </cell>
          <cell r="AG240">
            <v>0</v>
          </cell>
          <cell r="AH240">
            <v>0</v>
          </cell>
          <cell r="AI240">
            <v>0</v>
          </cell>
          <cell r="AJ240">
            <v>0</v>
          </cell>
          <cell r="AL240">
            <v>-447.502647066809</v>
          </cell>
          <cell r="AM240">
            <v>-0.40089090544548345</v>
          </cell>
          <cell r="AP240">
            <v>278382.73809776286</v>
          </cell>
          <cell r="AQ240">
            <v>285102.6911755795</v>
          </cell>
          <cell r="AR240">
            <v>284741.96107540024</v>
          </cell>
          <cell r="AS240">
            <v>285432.46372246702</v>
          </cell>
          <cell r="AT240">
            <v>0</v>
          </cell>
          <cell r="AU240">
            <v>0</v>
          </cell>
          <cell r="AV240">
            <v>0</v>
          </cell>
          <cell r="AW240">
            <v>0</v>
          </cell>
          <cell r="AY240">
            <v>690.5026470667799</v>
          </cell>
          <cell r="AZ240">
            <v>0.24250119106397072</v>
          </cell>
          <cell r="BB240">
            <v>0</v>
          </cell>
        </row>
        <row r="241">
          <cell r="A241">
            <v>232</v>
          </cell>
          <cell r="B241" t="str">
            <v>PEPPERELL</v>
          </cell>
          <cell r="C241">
            <v>0</v>
          </cell>
          <cell r="D241">
            <v>0</v>
          </cell>
          <cell r="E241">
            <v>0</v>
          </cell>
          <cell r="F241">
            <v>0</v>
          </cell>
          <cell r="G241">
            <v>0</v>
          </cell>
          <cell r="H241">
            <v>0</v>
          </cell>
          <cell r="I241">
            <v>0</v>
          </cell>
          <cell r="J241">
            <v>0</v>
          </cell>
          <cell r="L241">
            <v>0</v>
          </cell>
          <cell r="M241" t="str">
            <v>--</v>
          </cell>
          <cell r="P241">
            <v>0</v>
          </cell>
          <cell r="Q241">
            <v>0</v>
          </cell>
          <cell r="R241">
            <v>0</v>
          </cell>
          <cell r="S241">
            <v>0</v>
          </cell>
          <cell r="T241">
            <v>0</v>
          </cell>
          <cell r="U241">
            <v>0</v>
          </cell>
          <cell r="V241">
            <v>0</v>
          </cell>
          <cell r="W241">
            <v>0</v>
          </cell>
          <cell r="Y241">
            <v>0</v>
          </cell>
          <cell r="Z241" t="str">
            <v>--</v>
          </cell>
          <cell r="AA241" t="str">
            <v>--</v>
          </cell>
          <cell r="AC241">
            <v>0</v>
          </cell>
          <cell r="AD241">
            <v>0</v>
          </cell>
          <cell r="AE241">
            <v>0</v>
          </cell>
          <cell r="AF241">
            <v>0</v>
          </cell>
          <cell r="AG241">
            <v>0</v>
          </cell>
          <cell r="AH241">
            <v>0</v>
          </cell>
          <cell r="AI241">
            <v>0</v>
          </cell>
          <cell r="AJ241">
            <v>0</v>
          </cell>
          <cell r="AL241">
            <v>0</v>
          </cell>
          <cell r="AM241" t="str">
            <v>--</v>
          </cell>
          <cell r="AP241">
            <v>0</v>
          </cell>
          <cell r="AQ241">
            <v>0</v>
          </cell>
          <cell r="AR241">
            <v>0</v>
          </cell>
          <cell r="AS241">
            <v>0</v>
          </cell>
          <cell r="AT241">
            <v>0</v>
          </cell>
          <cell r="AU241">
            <v>0</v>
          </cell>
          <cell r="AV241">
            <v>0</v>
          </cell>
          <cell r="AW241">
            <v>0</v>
          </cell>
          <cell r="AY241">
            <v>0</v>
          </cell>
          <cell r="AZ241" t="str">
            <v>--</v>
          </cell>
          <cell r="BB241">
            <v>0</v>
          </cell>
        </row>
        <row r="242">
          <cell r="A242">
            <v>233</v>
          </cell>
          <cell r="B242" t="str">
            <v>PERU</v>
          </cell>
          <cell r="C242">
            <v>0</v>
          </cell>
          <cell r="D242">
            <v>0</v>
          </cell>
          <cell r="E242">
            <v>0</v>
          </cell>
          <cell r="F242">
            <v>0</v>
          </cell>
          <cell r="G242">
            <v>0</v>
          </cell>
          <cell r="H242">
            <v>0</v>
          </cell>
          <cell r="I242">
            <v>0</v>
          </cell>
          <cell r="J242">
            <v>0</v>
          </cell>
          <cell r="L242">
            <v>0</v>
          </cell>
          <cell r="M242" t="str">
            <v>--</v>
          </cell>
          <cell r="P242">
            <v>0</v>
          </cell>
          <cell r="Q242">
            <v>0</v>
          </cell>
          <cell r="R242">
            <v>0</v>
          </cell>
          <cell r="S242">
            <v>0</v>
          </cell>
          <cell r="T242">
            <v>0</v>
          </cell>
          <cell r="U242">
            <v>0</v>
          </cell>
          <cell r="V242">
            <v>0</v>
          </cell>
          <cell r="W242">
            <v>0</v>
          </cell>
          <cell r="Y242">
            <v>0</v>
          </cell>
          <cell r="Z242" t="str">
            <v>--</v>
          </cell>
          <cell r="AA242" t="str">
            <v>--</v>
          </cell>
          <cell r="AC242">
            <v>0</v>
          </cell>
          <cell r="AD242">
            <v>0</v>
          </cell>
          <cell r="AE242">
            <v>0</v>
          </cell>
          <cell r="AF242">
            <v>0</v>
          </cell>
          <cell r="AG242">
            <v>0</v>
          </cell>
          <cell r="AH242">
            <v>0</v>
          </cell>
          <cell r="AI242">
            <v>0</v>
          </cell>
          <cell r="AJ242">
            <v>0</v>
          </cell>
          <cell r="AL242">
            <v>0</v>
          </cell>
          <cell r="AM242" t="str">
            <v>--</v>
          </cell>
          <cell r="AP242">
            <v>0</v>
          </cell>
          <cell r="AQ242">
            <v>0</v>
          </cell>
          <cell r="AR242">
            <v>0</v>
          </cell>
          <cell r="AS242">
            <v>0</v>
          </cell>
          <cell r="AT242">
            <v>0</v>
          </cell>
          <cell r="AU242">
            <v>0</v>
          </cell>
          <cell r="AV242">
            <v>0</v>
          </cell>
          <cell r="AW242">
            <v>0</v>
          </cell>
          <cell r="AY242">
            <v>0</v>
          </cell>
          <cell r="AZ242" t="str">
            <v>--</v>
          </cell>
          <cell r="BB242">
            <v>0</v>
          </cell>
        </row>
        <row r="243">
          <cell r="A243">
            <v>234</v>
          </cell>
          <cell r="B243" t="str">
            <v>PETERSHAM</v>
          </cell>
          <cell r="C243">
            <v>0</v>
          </cell>
          <cell r="D243">
            <v>0</v>
          </cell>
          <cell r="E243">
            <v>0</v>
          </cell>
          <cell r="F243">
            <v>0</v>
          </cell>
          <cell r="G243">
            <v>0</v>
          </cell>
          <cell r="H243">
            <v>0</v>
          </cell>
          <cell r="I243">
            <v>0</v>
          </cell>
          <cell r="J243">
            <v>0</v>
          </cell>
          <cell r="L243">
            <v>0</v>
          </cell>
          <cell r="M243" t="str">
            <v>--</v>
          </cell>
          <cell r="P243">
            <v>0</v>
          </cell>
          <cell r="Q243">
            <v>0</v>
          </cell>
          <cell r="R243">
            <v>0</v>
          </cell>
          <cell r="S243">
            <v>0</v>
          </cell>
          <cell r="T243">
            <v>0</v>
          </cell>
          <cell r="U243">
            <v>0</v>
          </cell>
          <cell r="V243">
            <v>0</v>
          </cell>
          <cell r="W243">
            <v>0</v>
          </cell>
          <cell r="Y243">
            <v>0</v>
          </cell>
          <cell r="Z243" t="str">
            <v>--</v>
          </cell>
          <cell r="AA243" t="str">
            <v>--</v>
          </cell>
          <cell r="AC243">
            <v>0</v>
          </cell>
          <cell r="AD243">
            <v>0</v>
          </cell>
          <cell r="AE243">
            <v>0</v>
          </cell>
          <cell r="AF243">
            <v>0</v>
          </cell>
          <cell r="AG243">
            <v>0</v>
          </cell>
          <cell r="AH243">
            <v>0</v>
          </cell>
          <cell r="AI243">
            <v>0</v>
          </cell>
          <cell r="AJ243">
            <v>0</v>
          </cell>
          <cell r="AL243">
            <v>0</v>
          </cell>
          <cell r="AM243" t="str">
            <v>--</v>
          </cell>
          <cell r="AP243">
            <v>0</v>
          </cell>
          <cell r="AQ243">
            <v>0</v>
          </cell>
          <cell r="AR243">
            <v>0</v>
          </cell>
          <cell r="AS243">
            <v>0</v>
          </cell>
          <cell r="AT243">
            <v>0</v>
          </cell>
          <cell r="AU243">
            <v>0</v>
          </cell>
          <cell r="AV243">
            <v>0</v>
          </cell>
          <cell r="AW243">
            <v>0</v>
          </cell>
          <cell r="AY243">
            <v>0</v>
          </cell>
          <cell r="AZ243" t="str">
            <v>--</v>
          </cell>
          <cell r="BB243">
            <v>0</v>
          </cell>
        </row>
        <row r="244">
          <cell r="A244">
            <v>235</v>
          </cell>
          <cell r="B244" t="str">
            <v>PHILLIPSTON</v>
          </cell>
          <cell r="C244">
            <v>0</v>
          </cell>
          <cell r="D244">
            <v>0</v>
          </cell>
          <cell r="E244">
            <v>0</v>
          </cell>
          <cell r="F244">
            <v>0</v>
          </cell>
          <cell r="G244">
            <v>0</v>
          </cell>
          <cell r="H244">
            <v>0</v>
          </cell>
          <cell r="I244">
            <v>0</v>
          </cell>
          <cell r="J244">
            <v>0</v>
          </cell>
          <cell r="L244">
            <v>0</v>
          </cell>
          <cell r="M244" t="str">
            <v>--</v>
          </cell>
          <cell r="P244">
            <v>0</v>
          </cell>
          <cell r="Q244">
            <v>0</v>
          </cell>
          <cell r="R244">
            <v>0</v>
          </cell>
          <cell r="S244">
            <v>0</v>
          </cell>
          <cell r="T244">
            <v>0</v>
          </cell>
          <cell r="U244">
            <v>0</v>
          </cell>
          <cell r="V244">
            <v>0</v>
          </cell>
          <cell r="W244">
            <v>0</v>
          </cell>
          <cell r="Y244">
            <v>0</v>
          </cell>
          <cell r="Z244" t="str">
            <v>--</v>
          </cell>
          <cell r="AA244" t="str">
            <v>--</v>
          </cell>
          <cell r="AC244">
            <v>0</v>
          </cell>
          <cell r="AD244">
            <v>0</v>
          </cell>
          <cell r="AE244">
            <v>0</v>
          </cell>
          <cell r="AF244">
            <v>0</v>
          </cell>
          <cell r="AG244">
            <v>0</v>
          </cell>
          <cell r="AH244">
            <v>0</v>
          </cell>
          <cell r="AI244">
            <v>0</v>
          </cell>
          <cell r="AJ244">
            <v>0</v>
          </cell>
          <cell r="AL244">
            <v>0</v>
          </cell>
          <cell r="AM244" t="str">
            <v>--</v>
          </cell>
          <cell r="AP244">
            <v>0</v>
          </cell>
          <cell r="AQ244">
            <v>0</v>
          </cell>
          <cell r="AR244">
            <v>0</v>
          </cell>
          <cell r="AS244">
            <v>0</v>
          </cell>
          <cell r="AT244">
            <v>0</v>
          </cell>
          <cell r="AU244">
            <v>0</v>
          </cell>
          <cell r="AV244">
            <v>0</v>
          </cell>
          <cell r="AW244">
            <v>0</v>
          </cell>
          <cell r="AY244">
            <v>0</v>
          </cell>
          <cell r="AZ244" t="str">
            <v>--</v>
          </cell>
          <cell r="BB244">
            <v>0</v>
          </cell>
        </row>
        <row r="245">
          <cell r="A245">
            <v>236</v>
          </cell>
          <cell r="B245" t="str">
            <v>PITTSFIELD</v>
          </cell>
          <cell r="C245">
            <v>174.78859060402687</v>
          </cell>
          <cell r="D245">
            <v>180</v>
          </cell>
          <cell r="E245">
            <v>175</v>
          </cell>
          <cell r="F245">
            <v>175</v>
          </cell>
          <cell r="G245">
            <v>0</v>
          </cell>
          <cell r="H245">
            <v>0</v>
          </cell>
          <cell r="I245">
            <v>0</v>
          </cell>
          <cell r="J245">
            <v>0</v>
          </cell>
          <cell r="L245">
            <v>0</v>
          </cell>
          <cell r="M245">
            <v>0</v>
          </cell>
          <cell r="P245">
            <v>2167992</v>
          </cell>
          <cell r="Q245">
            <v>2323980</v>
          </cell>
          <cell r="R245">
            <v>2343600</v>
          </cell>
          <cell r="S245">
            <v>2347275</v>
          </cell>
          <cell r="T245">
            <v>0</v>
          </cell>
          <cell r="U245">
            <v>0</v>
          </cell>
          <cell r="V245">
            <v>0</v>
          </cell>
          <cell r="W245">
            <v>0</v>
          </cell>
          <cell r="Y245">
            <v>3675</v>
          </cell>
          <cell r="Z245">
            <v>0.15681003584229192</v>
          </cell>
          <cell r="AA245">
            <v>0.15681003584229192</v>
          </cell>
          <cell r="AC245">
            <v>152183.7343767616</v>
          </cell>
          <cell r="AD245">
            <v>287380.12102745892</v>
          </cell>
          <cell r="AE245">
            <v>315769.55311847397</v>
          </cell>
          <cell r="AF245">
            <v>317849.49636205373</v>
          </cell>
          <cell r="AG245">
            <v>0</v>
          </cell>
          <cell r="AH245">
            <v>0</v>
          </cell>
          <cell r="AI245">
            <v>0</v>
          </cell>
          <cell r="AJ245">
            <v>0</v>
          </cell>
          <cell r="AL245">
            <v>2079.9432435797644</v>
          </cell>
          <cell r="AM245">
            <v>0.65869024516096442</v>
          </cell>
          <cell r="AP245">
            <v>2015808.2656232384</v>
          </cell>
          <cell r="AQ245">
            <v>2036599.8789725411</v>
          </cell>
          <cell r="AR245">
            <v>2027830.4468815261</v>
          </cell>
          <cell r="AS245">
            <v>2029425.5036379462</v>
          </cell>
          <cell r="AT245">
            <v>0</v>
          </cell>
          <cell r="AU245">
            <v>0</v>
          </cell>
          <cell r="AV245">
            <v>0</v>
          </cell>
          <cell r="AW245">
            <v>0</v>
          </cell>
          <cell r="AY245">
            <v>1595.056756420061</v>
          </cell>
          <cell r="AZ245">
            <v>7.8658290138267084E-2</v>
          </cell>
          <cell r="BB245">
            <v>0</v>
          </cell>
        </row>
        <row r="246">
          <cell r="A246">
            <v>237</v>
          </cell>
          <cell r="B246" t="str">
            <v>PLAINFIELD</v>
          </cell>
          <cell r="C246">
            <v>0</v>
          </cell>
          <cell r="D246">
            <v>0</v>
          </cell>
          <cell r="E246">
            <v>0</v>
          </cell>
          <cell r="F246">
            <v>0</v>
          </cell>
          <cell r="G246">
            <v>0</v>
          </cell>
          <cell r="H246">
            <v>0</v>
          </cell>
          <cell r="I246">
            <v>0</v>
          </cell>
          <cell r="J246">
            <v>0</v>
          </cell>
          <cell r="L246">
            <v>0</v>
          </cell>
          <cell r="M246" t="str">
            <v>--</v>
          </cell>
          <cell r="P246">
            <v>0</v>
          </cell>
          <cell r="Q246">
            <v>0</v>
          </cell>
          <cell r="R246">
            <v>0</v>
          </cell>
          <cell r="S246">
            <v>0</v>
          </cell>
          <cell r="T246">
            <v>0</v>
          </cell>
          <cell r="U246">
            <v>0</v>
          </cell>
          <cell r="V246">
            <v>0</v>
          </cell>
          <cell r="W246">
            <v>0</v>
          </cell>
          <cell r="Y246">
            <v>0</v>
          </cell>
          <cell r="Z246" t="str">
            <v>--</v>
          </cell>
          <cell r="AA246" t="str">
            <v>--</v>
          </cell>
          <cell r="AC246">
            <v>0</v>
          </cell>
          <cell r="AD246">
            <v>0</v>
          </cell>
          <cell r="AE246">
            <v>0</v>
          </cell>
          <cell r="AF246">
            <v>0</v>
          </cell>
          <cell r="AG246">
            <v>0</v>
          </cell>
          <cell r="AH246">
            <v>0</v>
          </cell>
          <cell r="AI246">
            <v>0</v>
          </cell>
          <cell r="AJ246">
            <v>0</v>
          </cell>
          <cell r="AL246">
            <v>0</v>
          </cell>
          <cell r="AM246" t="str">
            <v>--</v>
          </cell>
          <cell r="AP246">
            <v>0</v>
          </cell>
          <cell r="AQ246">
            <v>0</v>
          </cell>
          <cell r="AR246">
            <v>0</v>
          </cell>
          <cell r="AS246">
            <v>0</v>
          </cell>
          <cell r="AT246">
            <v>0</v>
          </cell>
          <cell r="AU246">
            <v>0</v>
          </cell>
          <cell r="AV246">
            <v>0</v>
          </cell>
          <cell r="AW246">
            <v>0</v>
          </cell>
          <cell r="AY246">
            <v>0</v>
          </cell>
          <cell r="AZ246" t="str">
            <v>--</v>
          </cell>
          <cell r="BB246">
            <v>0</v>
          </cell>
        </row>
        <row r="247">
          <cell r="A247">
            <v>238</v>
          </cell>
          <cell r="B247" t="str">
            <v>PLAINVILLE</v>
          </cell>
          <cell r="C247">
            <v>14</v>
          </cell>
          <cell r="D247">
            <v>13</v>
          </cell>
          <cell r="E247">
            <v>16</v>
          </cell>
          <cell r="F247">
            <v>16</v>
          </cell>
          <cell r="G247">
            <v>0</v>
          </cell>
          <cell r="H247">
            <v>0</v>
          </cell>
          <cell r="I247">
            <v>0</v>
          </cell>
          <cell r="J247">
            <v>0</v>
          </cell>
          <cell r="L247">
            <v>0</v>
          </cell>
          <cell r="M247">
            <v>0</v>
          </cell>
          <cell r="P247">
            <v>192450</v>
          </cell>
          <cell r="Q247">
            <v>187837</v>
          </cell>
          <cell r="R247">
            <v>232302</v>
          </cell>
          <cell r="S247">
            <v>232430</v>
          </cell>
          <cell r="T247">
            <v>0</v>
          </cell>
          <cell r="U247">
            <v>0</v>
          </cell>
          <cell r="V247">
            <v>0</v>
          </cell>
          <cell r="W247">
            <v>0</v>
          </cell>
          <cell r="Y247">
            <v>128</v>
          </cell>
          <cell r="Z247">
            <v>5.5100687897646772E-2</v>
          </cell>
          <cell r="AA247">
            <v>5.5100687897646772E-2</v>
          </cell>
          <cell r="AC247">
            <v>24601.515807580356</v>
          </cell>
          <cell r="AD247">
            <v>11609</v>
          </cell>
          <cell r="AE247">
            <v>49617.386024986059</v>
          </cell>
          <cell r="AF247">
            <v>49446.589788588914</v>
          </cell>
          <cell r="AG247">
            <v>0</v>
          </cell>
          <cell r="AH247">
            <v>0</v>
          </cell>
          <cell r="AI247">
            <v>0</v>
          </cell>
          <cell r="AJ247">
            <v>0</v>
          </cell>
          <cell r="AL247">
            <v>-170.79623639714555</v>
          </cell>
          <cell r="AM247">
            <v>-0.34422659087912644</v>
          </cell>
          <cell r="AP247">
            <v>167848.48419241965</v>
          </cell>
          <cell r="AQ247">
            <v>176228</v>
          </cell>
          <cell r="AR247">
            <v>182684.61397501396</v>
          </cell>
          <cell r="AS247">
            <v>182983.41021141107</v>
          </cell>
          <cell r="AT247">
            <v>0</v>
          </cell>
          <cell r="AU247">
            <v>0</v>
          </cell>
          <cell r="AV247">
            <v>0</v>
          </cell>
          <cell r="AW247">
            <v>0</v>
          </cell>
          <cell r="AY247">
            <v>298.79623639711645</v>
          </cell>
          <cell r="AZ247">
            <v>0.16355851206932837</v>
          </cell>
          <cell r="BB247">
            <v>0</v>
          </cell>
        </row>
        <row r="248">
          <cell r="A248">
            <v>239</v>
          </cell>
          <cell r="B248" t="str">
            <v>PLYMOUTH</v>
          </cell>
          <cell r="C248">
            <v>556.95470383275267</v>
          </cell>
          <cell r="D248">
            <v>576</v>
          </cell>
          <cell r="E248">
            <v>563</v>
          </cell>
          <cell r="F248">
            <v>563</v>
          </cell>
          <cell r="G248">
            <v>0</v>
          </cell>
          <cell r="H248">
            <v>0</v>
          </cell>
          <cell r="I248">
            <v>0</v>
          </cell>
          <cell r="J248">
            <v>0</v>
          </cell>
          <cell r="L248">
            <v>0</v>
          </cell>
          <cell r="M248">
            <v>0</v>
          </cell>
          <cell r="P248">
            <v>6838024</v>
          </cell>
          <cell r="Q248">
            <v>7340117</v>
          </cell>
          <cell r="R248">
            <v>7589753</v>
          </cell>
          <cell r="S248">
            <v>7591992</v>
          </cell>
          <cell r="T248">
            <v>0</v>
          </cell>
          <cell r="U248">
            <v>0</v>
          </cell>
          <cell r="V248">
            <v>0</v>
          </cell>
          <cell r="W248">
            <v>0</v>
          </cell>
          <cell r="Y248">
            <v>2239</v>
          </cell>
          <cell r="Z248">
            <v>2.9500301261453643E-2</v>
          </cell>
          <cell r="AA248">
            <v>2.9500301261453643E-2</v>
          </cell>
          <cell r="AC248">
            <v>984100.03492518573</v>
          </cell>
          <cell r="AD248">
            <v>919701.40596634184</v>
          </cell>
          <cell r="AE248">
            <v>1184142.0477066906</v>
          </cell>
          <cell r="AF248">
            <v>1180633.7987380195</v>
          </cell>
          <cell r="AG248">
            <v>0</v>
          </cell>
          <cell r="AH248">
            <v>0</v>
          </cell>
          <cell r="AI248">
            <v>0</v>
          </cell>
          <cell r="AJ248">
            <v>0</v>
          </cell>
          <cell r="AL248">
            <v>-3508.248968671076</v>
          </cell>
          <cell r="AM248">
            <v>-0.29626926731175507</v>
          </cell>
          <cell r="AP248">
            <v>5853923.9650748139</v>
          </cell>
          <cell r="AQ248">
            <v>6420415.5940336585</v>
          </cell>
          <cell r="AR248">
            <v>6405610.9522933094</v>
          </cell>
          <cell r="AS248">
            <v>6411358.2012619805</v>
          </cell>
          <cell r="AT248">
            <v>0</v>
          </cell>
          <cell r="AU248">
            <v>0</v>
          </cell>
          <cell r="AV248">
            <v>0</v>
          </cell>
          <cell r="AW248">
            <v>0</v>
          </cell>
          <cell r="AY248">
            <v>5747.248968671076</v>
          </cell>
          <cell r="AZ248">
            <v>8.9722104752754106E-2</v>
          </cell>
          <cell r="BB248">
            <v>0</v>
          </cell>
        </row>
        <row r="249">
          <cell r="A249">
            <v>240</v>
          </cell>
          <cell r="B249" t="str">
            <v>PLYMPTON</v>
          </cell>
          <cell r="C249">
            <v>1</v>
          </cell>
          <cell r="D249">
            <v>0</v>
          </cell>
          <cell r="E249">
            <v>2</v>
          </cell>
          <cell r="F249">
            <v>2</v>
          </cell>
          <cell r="G249">
            <v>0</v>
          </cell>
          <cell r="H249">
            <v>0</v>
          </cell>
          <cell r="I249">
            <v>0</v>
          </cell>
          <cell r="J249">
            <v>0</v>
          </cell>
          <cell r="L249">
            <v>0</v>
          </cell>
          <cell r="M249">
            <v>0</v>
          </cell>
          <cell r="P249">
            <v>15328</v>
          </cell>
          <cell r="Q249">
            <v>0</v>
          </cell>
          <cell r="R249">
            <v>27084</v>
          </cell>
          <cell r="S249">
            <v>27182</v>
          </cell>
          <cell r="T249">
            <v>0</v>
          </cell>
          <cell r="U249">
            <v>0</v>
          </cell>
          <cell r="V249">
            <v>0</v>
          </cell>
          <cell r="W249">
            <v>0</v>
          </cell>
          <cell r="Y249">
            <v>98</v>
          </cell>
          <cell r="Z249">
            <v>0.36183724708314102</v>
          </cell>
          <cell r="AA249">
            <v>0.36183724708314102</v>
          </cell>
          <cell r="AC249">
            <v>13699.261779465074</v>
          </cell>
          <cell r="AD249">
            <v>0</v>
          </cell>
          <cell r="AE249">
            <v>11868.044879667514</v>
          </cell>
          <cell r="AF249">
            <v>11875.891152346521</v>
          </cell>
          <cell r="AG249">
            <v>0</v>
          </cell>
          <cell r="AH249">
            <v>0</v>
          </cell>
          <cell r="AI249">
            <v>0</v>
          </cell>
          <cell r="AJ249">
            <v>0</v>
          </cell>
          <cell r="AL249">
            <v>7.8462726790075976</v>
          </cell>
          <cell r="AM249">
            <v>6.6112596965739456E-2</v>
          </cell>
          <cell r="AP249">
            <v>1628.7382205349259</v>
          </cell>
          <cell r="AQ249">
            <v>0</v>
          </cell>
          <cell r="AR249">
            <v>15215.955120332486</v>
          </cell>
          <cell r="AS249">
            <v>15306.108847653479</v>
          </cell>
          <cell r="AT249">
            <v>0</v>
          </cell>
          <cell r="AU249">
            <v>0</v>
          </cell>
          <cell r="AV249">
            <v>0</v>
          </cell>
          <cell r="AW249">
            <v>0</v>
          </cell>
          <cell r="AY249">
            <v>90.153727320992402</v>
          </cell>
          <cell r="AZ249">
            <v>0.59249469788802411</v>
          </cell>
          <cell r="BB249">
            <v>0</v>
          </cell>
        </row>
        <row r="250">
          <cell r="A250">
            <v>241</v>
          </cell>
          <cell r="B250" t="str">
            <v>PRINCETON</v>
          </cell>
          <cell r="C250">
            <v>0</v>
          </cell>
          <cell r="D250">
            <v>0</v>
          </cell>
          <cell r="E250">
            <v>0</v>
          </cell>
          <cell r="F250">
            <v>0</v>
          </cell>
          <cell r="G250">
            <v>0</v>
          </cell>
          <cell r="H250">
            <v>0</v>
          </cell>
          <cell r="I250">
            <v>0</v>
          </cell>
          <cell r="J250">
            <v>0</v>
          </cell>
          <cell r="L250">
            <v>0</v>
          </cell>
          <cell r="M250" t="str">
            <v>--</v>
          </cell>
          <cell r="P250">
            <v>0</v>
          </cell>
          <cell r="Q250">
            <v>0</v>
          </cell>
          <cell r="R250">
            <v>0</v>
          </cell>
          <cell r="S250">
            <v>0</v>
          </cell>
          <cell r="T250">
            <v>0</v>
          </cell>
          <cell r="U250">
            <v>0</v>
          </cell>
          <cell r="V250">
            <v>0</v>
          </cell>
          <cell r="W250">
            <v>0</v>
          </cell>
          <cell r="Y250">
            <v>0</v>
          </cell>
          <cell r="Z250" t="str">
            <v>--</v>
          </cell>
          <cell r="AA250" t="str">
            <v>--</v>
          </cell>
          <cell r="AC250">
            <v>0</v>
          </cell>
          <cell r="AD250">
            <v>0</v>
          </cell>
          <cell r="AE250">
            <v>0</v>
          </cell>
          <cell r="AF250">
            <v>0</v>
          </cell>
          <cell r="AG250">
            <v>0</v>
          </cell>
          <cell r="AH250">
            <v>0</v>
          </cell>
          <cell r="AI250">
            <v>0</v>
          </cell>
          <cell r="AJ250">
            <v>0</v>
          </cell>
          <cell r="AL250">
            <v>0</v>
          </cell>
          <cell r="AM250" t="str">
            <v>--</v>
          </cell>
          <cell r="AP250">
            <v>0</v>
          </cell>
          <cell r="AQ250">
            <v>0</v>
          </cell>
          <cell r="AR250">
            <v>0</v>
          </cell>
          <cell r="AS250">
            <v>0</v>
          </cell>
          <cell r="AT250">
            <v>0</v>
          </cell>
          <cell r="AU250">
            <v>0</v>
          </cell>
          <cell r="AV250">
            <v>0</v>
          </cell>
          <cell r="AW250">
            <v>0</v>
          </cell>
          <cell r="AY250">
            <v>0</v>
          </cell>
          <cell r="AZ250" t="str">
            <v>--</v>
          </cell>
          <cell r="BB250">
            <v>0</v>
          </cell>
        </row>
        <row r="251">
          <cell r="A251">
            <v>242</v>
          </cell>
          <cell r="B251" t="str">
            <v>PROVINCETOWN</v>
          </cell>
          <cell r="C251">
            <v>3</v>
          </cell>
          <cell r="D251">
            <v>3</v>
          </cell>
          <cell r="E251">
            <v>3</v>
          </cell>
          <cell r="F251">
            <v>3</v>
          </cell>
          <cell r="G251">
            <v>0</v>
          </cell>
          <cell r="H251">
            <v>0</v>
          </cell>
          <cell r="I251">
            <v>0</v>
          </cell>
          <cell r="J251">
            <v>0</v>
          </cell>
          <cell r="L251">
            <v>0</v>
          </cell>
          <cell r="M251">
            <v>0</v>
          </cell>
          <cell r="P251">
            <v>106857</v>
          </cell>
          <cell r="Q251">
            <v>152460</v>
          </cell>
          <cell r="R251">
            <v>133236</v>
          </cell>
          <cell r="S251">
            <v>133245</v>
          </cell>
          <cell r="T251">
            <v>0</v>
          </cell>
          <cell r="U251">
            <v>0</v>
          </cell>
          <cell r="V251">
            <v>0</v>
          </cell>
          <cell r="W251">
            <v>0</v>
          </cell>
          <cell r="Y251">
            <v>9</v>
          </cell>
          <cell r="Z251">
            <v>6.7549310996950496E-3</v>
          </cell>
          <cell r="AA251">
            <v>6.7549310996950496E-3</v>
          </cell>
          <cell r="AC251">
            <v>9205.6340940155078</v>
          </cell>
          <cell r="AD251">
            <v>41747.311070603908</v>
          </cell>
          <cell r="AE251">
            <v>27144.010918850348</v>
          </cell>
          <cell r="AF251">
            <v>26952.330570313468</v>
          </cell>
          <cell r="AG251">
            <v>0</v>
          </cell>
          <cell r="AH251">
            <v>0</v>
          </cell>
          <cell r="AI251">
            <v>0</v>
          </cell>
          <cell r="AJ251">
            <v>0</v>
          </cell>
          <cell r="AL251">
            <v>-191.68034853688005</v>
          </cell>
          <cell r="AM251">
            <v>-0.70616074061393697</v>
          </cell>
          <cell r="AP251">
            <v>97651.365905984494</v>
          </cell>
          <cell r="AQ251">
            <v>110712.6889293961</v>
          </cell>
          <cell r="AR251">
            <v>106091.98908114966</v>
          </cell>
          <cell r="AS251">
            <v>106292.66942968653</v>
          </cell>
          <cell r="AT251">
            <v>0</v>
          </cell>
          <cell r="AU251">
            <v>0</v>
          </cell>
          <cell r="AV251">
            <v>0</v>
          </cell>
          <cell r="AW251">
            <v>0</v>
          </cell>
          <cell r="AY251">
            <v>200.68034853687277</v>
          </cell>
          <cell r="AZ251">
            <v>0.18915692907159887</v>
          </cell>
          <cell r="BB251">
            <v>0</v>
          </cell>
        </row>
        <row r="252">
          <cell r="A252">
            <v>243</v>
          </cell>
          <cell r="B252" t="str">
            <v>QUINCY</v>
          </cell>
          <cell r="C252">
            <v>33.114642422267991</v>
          </cell>
          <cell r="D252">
            <v>29</v>
          </cell>
          <cell r="E252">
            <v>49</v>
          </cell>
          <cell r="F252">
            <v>49</v>
          </cell>
          <cell r="G252">
            <v>0</v>
          </cell>
          <cell r="H252">
            <v>0</v>
          </cell>
          <cell r="I252">
            <v>0</v>
          </cell>
          <cell r="J252">
            <v>0</v>
          </cell>
          <cell r="L252">
            <v>0</v>
          </cell>
          <cell r="M252">
            <v>0</v>
          </cell>
          <cell r="P252">
            <v>423789</v>
          </cell>
          <cell r="Q252">
            <v>387394</v>
          </cell>
          <cell r="R252">
            <v>696405</v>
          </cell>
          <cell r="S252">
            <v>696822</v>
          </cell>
          <cell r="T252">
            <v>0</v>
          </cell>
          <cell r="U252">
            <v>0</v>
          </cell>
          <cell r="V252">
            <v>0</v>
          </cell>
          <cell r="W252">
            <v>0</v>
          </cell>
          <cell r="Y252">
            <v>417</v>
          </cell>
          <cell r="Z252">
            <v>5.9878949749059274E-2</v>
          </cell>
          <cell r="AA252">
            <v>5.9878949749059274E-2</v>
          </cell>
          <cell r="AC252">
            <v>27068.775231264517</v>
          </cell>
          <cell r="AD252">
            <v>25897</v>
          </cell>
          <cell r="AE252">
            <v>281314.47654032544</v>
          </cell>
          <cell r="AF252">
            <v>279756.20371655654</v>
          </cell>
          <cell r="AG252">
            <v>0</v>
          </cell>
          <cell r="AH252">
            <v>0</v>
          </cell>
          <cell r="AI252">
            <v>0</v>
          </cell>
          <cell r="AJ252">
            <v>0</v>
          </cell>
          <cell r="AL252">
            <v>-1558.2728237689007</v>
          </cell>
          <cell r="AM252">
            <v>-0.55392557216853433</v>
          </cell>
          <cell r="AP252">
            <v>396720.22476873547</v>
          </cell>
          <cell r="AQ252">
            <v>361497</v>
          </cell>
          <cell r="AR252">
            <v>415090.52345967456</v>
          </cell>
          <cell r="AS252">
            <v>417065.79628344346</v>
          </cell>
          <cell r="AT252">
            <v>0</v>
          </cell>
          <cell r="AU252">
            <v>0</v>
          </cell>
          <cell r="AV252">
            <v>0</v>
          </cell>
          <cell r="AW252">
            <v>0</v>
          </cell>
          <cell r="AY252">
            <v>1975.2728237689007</v>
          </cell>
          <cell r="AZ252">
            <v>0.47586555513372542</v>
          </cell>
          <cell r="BB252">
            <v>0</v>
          </cell>
        </row>
        <row r="253">
          <cell r="A253">
            <v>244</v>
          </cell>
          <cell r="B253" t="str">
            <v>RANDOLPH</v>
          </cell>
          <cell r="C253">
            <v>221.12880916073968</v>
          </cell>
          <cell r="D253">
            <v>232</v>
          </cell>
          <cell r="E253">
            <v>277</v>
          </cell>
          <cell r="F253">
            <v>277</v>
          </cell>
          <cell r="G253">
            <v>0</v>
          </cell>
          <cell r="H253">
            <v>0</v>
          </cell>
          <cell r="I253">
            <v>0</v>
          </cell>
          <cell r="J253">
            <v>0</v>
          </cell>
          <cell r="L253">
            <v>0</v>
          </cell>
          <cell r="M253">
            <v>0</v>
          </cell>
          <cell r="P253">
            <v>3233171</v>
          </cell>
          <cell r="Q253">
            <v>3488081</v>
          </cell>
          <cell r="R253">
            <v>4152569</v>
          </cell>
          <cell r="S253">
            <v>4346880</v>
          </cell>
          <cell r="T253">
            <v>0</v>
          </cell>
          <cell r="U253">
            <v>0</v>
          </cell>
          <cell r="V253">
            <v>0</v>
          </cell>
          <cell r="W253">
            <v>0</v>
          </cell>
          <cell r="Y253">
            <v>194311</v>
          </cell>
          <cell r="Z253">
            <v>4.6792961176563175</v>
          </cell>
          <cell r="AA253">
            <v>4.6792961176563175</v>
          </cell>
          <cell r="AC253">
            <v>329270.37752388092</v>
          </cell>
          <cell r="AD253">
            <v>413455.99681828485</v>
          </cell>
          <cell r="AE253">
            <v>1050092.3426230378</v>
          </cell>
          <cell r="AF253">
            <v>1222394.4048822646</v>
          </cell>
          <cell r="AG253">
            <v>0</v>
          </cell>
          <cell r="AH253">
            <v>0</v>
          </cell>
          <cell r="AI253">
            <v>0</v>
          </cell>
          <cell r="AJ253">
            <v>0</v>
          </cell>
          <cell r="AL253">
            <v>172302.0622592268</v>
          </cell>
          <cell r="AM253">
            <v>16.408277183398123</v>
          </cell>
          <cell r="AP253">
            <v>2903900.6224761191</v>
          </cell>
          <cell r="AQ253">
            <v>3074625.003181715</v>
          </cell>
          <cell r="AR253">
            <v>3102476.6573769622</v>
          </cell>
          <cell r="AS253">
            <v>3124485.5951177357</v>
          </cell>
          <cell r="AT253">
            <v>0</v>
          </cell>
          <cell r="AU253">
            <v>0</v>
          </cell>
          <cell r="AV253">
            <v>0</v>
          </cell>
          <cell r="AW253">
            <v>0</v>
          </cell>
          <cell r="AY253">
            <v>22008.937740773428</v>
          </cell>
          <cell r="AZ253">
            <v>0.70939897931032725</v>
          </cell>
          <cell r="BB253">
            <v>0</v>
          </cell>
        </row>
        <row r="254">
          <cell r="A254">
            <v>245</v>
          </cell>
          <cell r="B254" t="str">
            <v>RAYNHAM</v>
          </cell>
          <cell r="C254">
            <v>0</v>
          </cell>
          <cell r="D254">
            <v>0</v>
          </cell>
          <cell r="E254">
            <v>0</v>
          </cell>
          <cell r="F254">
            <v>0</v>
          </cell>
          <cell r="G254">
            <v>0</v>
          </cell>
          <cell r="H254">
            <v>0</v>
          </cell>
          <cell r="I254">
            <v>0</v>
          </cell>
          <cell r="J254">
            <v>0</v>
          </cell>
          <cell r="L254">
            <v>0</v>
          </cell>
          <cell r="M254" t="str">
            <v>--</v>
          </cell>
          <cell r="P254">
            <v>0</v>
          </cell>
          <cell r="Q254">
            <v>0</v>
          </cell>
          <cell r="R254">
            <v>0</v>
          </cell>
          <cell r="S254">
            <v>0</v>
          </cell>
          <cell r="T254">
            <v>0</v>
          </cell>
          <cell r="U254">
            <v>0</v>
          </cell>
          <cell r="V254">
            <v>0</v>
          </cell>
          <cell r="W254">
            <v>0</v>
          </cell>
          <cell r="Y254">
            <v>0</v>
          </cell>
          <cell r="Z254" t="str">
            <v>--</v>
          </cell>
          <cell r="AA254" t="str">
            <v>--</v>
          </cell>
          <cell r="AC254">
            <v>0</v>
          </cell>
          <cell r="AD254">
            <v>0</v>
          </cell>
          <cell r="AE254">
            <v>0</v>
          </cell>
          <cell r="AF254">
            <v>0</v>
          </cell>
          <cell r="AG254">
            <v>0</v>
          </cell>
          <cell r="AH254">
            <v>0</v>
          </cell>
          <cell r="AI254">
            <v>0</v>
          </cell>
          <cell r="AJ254">
            <v>0</v>
          </cell>
          <cell r="AL254">
            <v>0</v>
          </cell>
          <cell r="AM254" t="str">
            <v>--</v>
          </cell>
          <cell r="AP254">
            <v>0</v>
          </cell>
          <cell r="AQ254">
            <v>0</v>
          </cell>
          <cell r="AR254">
            <v>0</v>
          </cell>
          <cell r="AS254">
            <v>0</v>
          </cell>
          <cell r="AT254">
            <v>0</v>
          </cell>
          <cell r="AU254">
            <v>0</v>
          </cell>
          <cell r="AV254">
            <v>0</v>
          </cell>
          <cell r="AW254">
            <v>0</v>
          </cell>
          <cell r="AY254">
            <v>0</v>
          </cell>
          <cell r="AZ254" t="str">
            <v>--</v>
          </cell>
          <cell r="BB254">
            <v>0</v>
          </cell>
        </row>
        <row r="255">
          <cell r="A255">
            <v>246</v>
          </cell>
          <cell r="B255" t="str">
            <v>READING</v>
          </cell>
          <cell r="C255">
            <v>2</v>
          </cell>
          <cell r="D255">
            <v>1</v>
          </cell>
          <cell r="E255">
            <v>2</v>
          </cell>
          <cell r="F255">
            <v>2</v>
          </cell>
          <cell r="G255">
            <v>0</v>
          </cell>
          <cell r="H255">
            <v>0</v>
          </cell>
          <cell r="I255">
            <v>0</v>
          </cell>
          <cell r="J255">
            <v>0</v>
          </cell>
          <cell r="L255">
            <v>0</v>
          </cell>
          <cell r="M255">
            <v>0</v>
          </cell>
          <cell r="P255">
            <v>23972</v>
          </cell>
          <cell r="Q255">
            <v>13068</v>
          </cell>
          <cell r="R255">
            <v>26300</v>
          </cell>
          <cell r="S255">
            <v>26312</v>
          </cell>
          <cell r="T255">
            <v>0</v>
          </cell>
          <cell r="U255">
            <v>0</v>
          </cell>
          <cell r="V255">
            <v>0</v>
          </cell>
          <cell r="W255">
            <v>0</v>
          </cell>
          <cell r="Y255">
            <v>12</v>
          </cell>
          <cell r="Z255">
            <v>4.5627376425860788E-2</v>
          </cell>
          <cell r="AA255">
            <v>4.5627376425860788E-2</v>
          </cell>
          <cell r="AC255">
            <v>1786</v>
          </cell>
          <cell r="AD255">
            <v>893</v>
          </cell>
          <cell r="AE255">
            <v>3946.6370689373075</v>
          </cell>
          <cell r="AF255">
            <v>3940.0320496752906</v>
          </cell>
          <cell r="AG255">
            <v>0</v>
          </cell>
          <cell r="AH255">
            <v>0</v>
          </cell>
          <cell r="AI255">
            <v>0</v>
          </cell>
          <cell r="AJ255">
            <v>0</v>
          </cell>
          <cell r="AL255">
            <v>-6.6050192620168673</v>
          </cell>
          <cell r="AM255">
            <v>-0.16735816206671084</v>
          </cell>
          <cell r="AP255">
            <v>22186</v>
          </cell>
          <cell r="AQ255">
            <v>12175</v>
          </cell>
          <cell r="AR255">
            <v>22353.362931062693</v>
          </cell>
          <cell r="AS255">
            <v>22371.96795032471</v>
          </cell>
          <cell r="AT255">
            <v>0</v>
          </cell>
          <cell r="AU255">
            <v>0</v>
          </cell>
          <cell r="AV255">
            <v>0</v>
          </cell>
          <cell r="AW255">
            <v>0</v>
          </cell>
          <cell r="AY255">
            <v>18.605019262016867</v>
          </cell>
          <cell r="AZ255">
            <v>8.3231410501394265E-2</v>
          </cell>
          <cell r="BB255">
            <v>0</v>
          </cell>
        </row>
        <row r="256">
          <cell r="A256">
            <v>247</v>
          </cell>
          <cell r="B256" t="str">
            <v>REHOBOTH</v>
          </cell>
          <cell r="C256">
            <v>0</v>
          </cell>
          <cell r="D256">
            <v>0</v>
          </cell>
          <cell r="E256">
            <v>0</v>
          </cell>
          <cell r="F256">
            <v>0</v>
          </cell>
          <cell r="G256">
            <v>0</v>
          </cell>
          <cell r="H256">
            <v>0</v>
          </cell>
          <cell r="I256">
            <v>0</v>
          </cell>
          <cell r="J256">
            <v>0</v>
          </cell>
          <cell r="L256">
            <v>0</v>
          </cell>
          <cell r="M256" t="str">
            <v>--</v>
          </cell>
          <cell r="P256">
            <v>0</v>
          </cell>
          <cell r="Q256">
            <v>0</v>
          </cell>
          <cell r="R256">
            <v>0</v>
          </cell>
          <cell r="S256">
            <v>0</v>
          </cell>
          <cell r="T256">
            <v>0</v>
          </cell>
          <cell r="U256">
            <v>0</v>
          </cell>
          <cell r="V256">
            <v>0</v>
          </cell>
          <cell r="W256">
            <v>0</v>
          </cell>
          <cell r="Y256">
            <v>0</v>
          </cell>
          <cell r="Z256" t="str">
            <v>--</v>
          </cell>
          <cell r="AA256" t="str">
            <v>--</v>
          </cell>
          <cell r="AC256">
            <v>0</v>
          </cell>
          <cell r="AD256">
            <v>0</v>
          </cell>
          <cell r="AE256">
            <v>0</v>
          </cell>
          <cell r="AF256">
            <v>0</v>
          </cell>
          <cell r="AG256">
            <v>0</v>
          </cell>
          <cell r="AH256">
            <v>0</v>
          </cell>
          <cell r="AI256">
            <v>0</v>
          </cell>
          <cell r="AJ256">
            <v>0</v>
          </cell>
          <cell r="AL256">
            <v>0</v>
          </cell>
          <cell r="AM256" t="str">
            <v>--</v>
          </cell>
          <cell r="AP256">
            <v>0</v>
          </cell>
          <cell r="AQ256">
            <v>0</v>
          </cell>
          <cell r="AR256">
            <v>0</v>
          </cell>
          <cell r="AS256">
            <v>0</v>
          </cell>
          <cell r="AT256">
            <v>0</v>
          </cell>
          <cell r="AU256">
            <v>0</v>
          </cell>
          <cell r="AV256">
            <v>0</v>
          </cell>
          <cell r="AW256">
            <v>0</v>
          </cell>
          <cell r="AY256">
            <v>0</v>
          </cell>
          <cell r="AZ256" t="str">
            <v>--</v>
          </cell>
          <cell r="BB256">
            <v>0</v>
          </cell>
        </row>
        <row r="257">
          <cell r="A257">
            <v>248</v>
          </cell>
          <cell r="B257" t="str">
            <v>REVERE</v>
          </cell>
          <cell r="C257">
            <v>181.8602577866244</v>
          </cell>
          <cell r="D257">
            <v>258</v>
          </cell>
          <cell r="E257">
            <v>241</v>
          </cell>
          <cell r="F257">
            <v>241</v>
          </cell>
          <cell r="G257">
            <v>0</v>
          </cell>
          <cell r="H257">
            <v>0</v>
          </cell>
          <cell r="I257">
            <v>0</v>
          </cell>
          <cell r="J257">
            <v>0</v>
          </cell>
          <cell r="L257">
            <v>0</v>
          </cell>
          <cell r="M257">
            <v>0</v>
          </cell>
          <cell r="P257">
            <v>2279743</v>
          </cell>
          <cell r="Q257">
            <v>3450623</v>
          </cell>
          <cell r="R257">
            <v>3182892</v>
          </cell>
          <cell r="S257">
            <v>3350250</v>
          </cell>
          <cell r="T257">
            <v>0</v>
          </cell>
          <cell r="U257">
            <v>0</v>
          </cell>
          <cell r="V257">
            <v>0</v>
          </cell>
          <cell r="W257">
            <v>0</v>
          </cell>
          <cell r="Y257">
            <v>167358</v>
          </cell>
          <cell r="Z257">
            <v>5.258048340942767</v>
          </cell>
          <cell r="AA257">
            <v>5.258048340942767</v>
          </cell>
          <cell r="AC257">
            <v>467284.31678416359</v>
          </cell>
          <cell r="AD257">
            <v>1172574.9372391496</v>
          </cell>
          <cell r="AE257">
            <v>1001061.9073136114</v>
          </cell>
          <cell r="AF257">
            <v>1148692.1894520558</v>
          </cell>
          <cell r="AG257">
            <v>0</v>
          </cell>
          <cell r="AH257">
            <v>0</v>
          </cell>
          <cell r="AI257">
            <v>0</v>
          </cell>
          <cell r="AJ257">
            <v>0</v>
          </cell>
          <cell r="AL257">
            <v>147630.28213844448</v>
          </cell>
          <cell r="AM257">
            <v>14.747367876040363</v>
          </cell>
          <cell r="AP257">
            <v>1812458.6832158365</v>
          </cell>
          <cell r="AQ257">
            <v>2278048.0627608504</v>
          </cell>
          <cell r="AR257">
            <v>2181830.0926863886</v>
          </cell>
          <cell r="AS257">
            <v>2201557.8105479442</v>
          </cell>
          <cell r="AT257">
            <v>0</v>
          </cell>
          <cell r="AU257">
            <v>0</v>
          </cell>
          <cell r="AV257">
            <v>0</v>
          </cell>
          <cell r="AW257">
            <v>0</v>
          </cell>
          <cell r="AY257">
            <v>19727.717861555517</v>
          </cell>
          <cell r="AZ257">
            <v>0.90418213259060298</v>
          </cell>
          <cell r="BB257">
            <v>0</v>
          </cell>
        </row>
        <row r="258">
          <cell r="A258">
            <v>249</v>
          </cell>
          <cell r="B258" t="str">
            <v>RICHMOND</v>
          </cell>
          <cell r="C258">
            <v>0</v>
          </cell>
          <cell r="D258">
            <v>0</v>
          </cell>
          <cell r="E258">
            <v>0</v>
          </cell>
          <cell r="F258">
            <v>0</v>
          </cell>
          <cell r="G258">
            <v>0</v>
          </cell>
          <cell r="H258">
            <v>0</v>
          </cell>
          <cell r="I258">
            <v>0</v>
          </cell>
          <cell r="J258">
            <v>0</v>
          </cell>
          <cell r="L258">
            <v>0</v>
          </cell>
          <cell r="M258" t="str">
            <v>--</v>
          </cell>
          <cell r="P258">
            <v>0</v>
          </cell>
          <cell r="Q258">
            <v>0</v>
          </cell>
          <cell r="R258">
            <v>0</v>
          </cell>
          <cell r="S258">
            <v>0</v>
          </cell>
          <cell r="T258">
            <v>0</v>
          </cell>
          <cell r="U258">
            <v>0</v>
          </cell>
          <cell r="V258">
            <v>0</v>
          </cell>
          <cell r="W258">
            <v>0</v>
          </cell>
          <cell r="Y258">
            <v>0</v>
          </cell>
          <cell r="Z258" t="str">
            <v>--</v>
          </cell>
          <cell r="AA258" t="str">
            <v>--</v>
          </cell>
          <cell r="AC258">
            <v>0</v>
          </cell>
          <cell r="AD258">
            <v>0</v>
          </cell>
          <cell r="AE258">
            <v>0</v>
          </cell>
          <cell r="AF258">
            <v>0</v>
          </cell>
          <cell r="AG258">
            <v>0</v>
          </cell>
          <cell r="AH258">
            <v>0</v>
          </cell>
          <cell r="AI258">
            <v>0</v>
          </cell>
          <cell r="AJ258">
            <v>0</v>
          </cell>
          <cell r="AL258">
            <v>0</v>
          </cell>
          <cell r="AM258" t="str">
            <v>--</v>
          </cell>
          <cell r="AP258">
            <v>0</v>
          </cell>
          <cell r="AQ258">
            <v>0</v>
          </cell>
          <cell r="AR258">
            <v>0</v>
          </cell>
          <cell r="AS258">
            <v>0</v>
          </cell>
          <cell r="AT258">
            <v>0</v>
          </cell>
          <cell r="AU258">
            <v>0</v>
          </cell>
          <cell r="AV258">
            <v>0</v>
          </cell>
          <cell r="AW258">
            <v>0</v>
          </cell>
          <cell r="AY258">
            <v>0</v>
          </cell>
          <cell r="AZ258" t="str">
            <v>--</v>
          </cell>
          <cell r="BB258">
            <v>0</v>
          </cell>
        </row>
        <row r="259">
          <cell r="A259">
            <v>250</v>
          </cell>
          <cell r="B259" t="str">
            <v>ROCHESTER</v>
          </cell>
          <cell r="C259">
            <v>0</v>
          </cell>
          <cell r="D259">
            <v>0</v>
          </cell>
          <cell r="E259">
            <v>0</v>
          </cell>
          <cell r="F259">
            <v>0</v>
          </cell>
          <cell r="G259">
            <v>0</v>
          </cell>
          <cell r="H259">
            <v>0</v>
          </cell>
          <cell r="I259">
            <v>0</v>
          </cell>
          <cell r="J259">
            <v>0</v>
          </cell>
          <cell r="L259">
            <v>0</v>
          </cell>
          <cell r="M259" t="str">
            <v>--</v>
          </cell>
          <cell r="P259">
            <v>0</v>
          </cell>
          <cell r="Q259">
            <v>0</v>
          </cell>
          <cell r="R259">
            <v>0</v>
          </cell>
          <cell r="S259">
            <v>0</v>
          </cell>
          <cell r="T259">
            <v>0</v>
          </cell>
          <cell r="U259">
            <v>0</v>
          </cell>
          <cell r="V259">
            <v>0</v>
          </cell>
          <cell r="W259">
            <v>0</v>
          </cell>
          <cell r="Y259">
            <v>0</v>
          </cell>
          <cell r="Z259" t="str">
            <v>--</v>
          </cell>
          <cell r="AA259" t="str">
            <v>--</v>
          </cell>
          <cell r="AC259">
            <v>0</v>
          </cell>
          <cell r="AD259">
            <v>0</v>
          </cell>
          <cell r="AE259">
            <v>0</v>
          </cell>
          <cell r="AF259">
            <v>0</v>
          </cell>
          <cell r="AG259">
            <v>0</v>
          </cell>
          <cell r="AH259">
            <v>0</v>
          </cell>
          <cell r="AI259">
            <v>0</v>
          </cell>
          <cell r="AJ259">
            <v>0</v>
          </cell>
          <cell r="AL259">
            <v>0</v>
          </cell>
          <cell r="AM259" t="str">
            <v>--</v>
          </cell>
          <cell r="AP259">
            <v>0</v>
          </cell>
          <cell r="AQ259">
            <v>0</v>
          </cell>
          <cell r="AR259">
            <v>0</v>
          </cell>
          <cell r="AS259">
            <v>0</v>
          </cell>
          <cell r="AT259">
            <v>0</v>
          </cell>
          <cell r="AU259">
            <v>0</v>
          </cell>
          <cell r="AV259">
            <v>0</v>
          </cell>
          <cell r="AW259">
            <v>0</v>
          </cell>
          <cell r="AY259">
            <v>0</v>
          </cell>
          <cell r="AZ259" t="str">
            <v>--</v>
          </cell>
          <cell r="BB259">
            <v>0</v>
          </cell>
        </row>
        <row r="260">
          <cell r="A260">
            <v>251</v>
          </cell>
          <cell r="B260" t="str">
            <v>ROCKLAND</v>
          </cell>
          <cell r="C260">
            <v>82.501755447941889</v>
          </cell>
          <cell r="D260">
            <v>96</v>
          </cell>
          <cell r="E260">
            <v>98</v>
          </cell>
          <cell r="F260">
            <v>98</v>
          </cell>
          <cell r="G260">
            <v>0</v>
          </cell>
          <cell r="H260">
            <v>0</v>
          </cell>
          <cell r="I260">
            <v>0</v>
          </cell>
          <cell r="J260">
            <v>0</v>
          </cell>
          <cell r="L260">
            <v>0</v>
          </cell>
          <cell r="M260">
            <v>0</v>
          </cell>
          <cell r="P260">
            <v>959186</v>
          </cell>
          <cell r="Q260">
            <v>1140683</v>
          </cell>
          <cell r="R260">
            <v>1165220</v>
          </cell>
          <cell r="S260">
            <v>1165318</v>
          </cell>
          <cell r="T260">
            <v>0</v>
          </cell>
          <cell r="U260">
            <v>0</v>
          </cell>
          <cell r="V260">
            <v>0</v>
          </cell>
          <cell r="W260">
            <v>0</v>
          </cell>
          <cell r="Y260">
            <v>98</v>
          </cell>
          <cell r="Z260">
            <v>8.4104289318709391E-3</v>
          </cell>
          <cell r="AA260">
            <v>8.4104289318709391E-3</v>
          </cell>
          <cell r="AC260">
            <v>120710.8205608346</v>
          </cell>
          <cell r="AD260">
            <v>230180.90543661616</v>
          </cell>
          <cell r="AE260">
            <v>265060.26746161422</v>
          </cell>
          <cell r="AF260">
            <v>263700.01376568445</v>
          </cell>
          <cell r="AG260">
            <v>0</v>
          </cell>
          <cell r="AH260">
            <v>0</v>
          </cell>
          <cell r="AI260">
            <v>0</v>
          </cell>
          <cell r="AJ260">
            <v>0</v>
          </cell>
          <cell r="AL260">
            <v>-1360.2536959297722</v>
          </cell>
          <cell r="AM260">
            <v>-0.51318657034358228</v>
          </cell>
          <cell r="AP260">
            <v>838475.1794391654</v>
          </cell>
          <cell r="AQ260">
            <v>910502.09456338384</v>
          </cell>
          <cell r="AR260">
            <v>900159.73253838578</v>
          </cell>
          <cell r="AS260">
            <v>901617.98623431555</v>
          </cell>
          <cell r="AT260">
            <v>0</v>
          </cell>
          <cell r="AU260">
            <v>0</v>
          </cell>
          <cell r="AV260">
            <v>0</v>
          </cell>
          <cell r="AW260">
            <v>0</v>
          </cell>
          <cell r="AY260">
            <v>1458.2536959297722</v>
          </cell>
          <cell r="AZ260">
            <v>0.16199943667971617</v>
          </cell>
          <cell r="BB260">
            <v>0</v>
          </cell>
        </row>
        <row r="261">
          <cell r="A261">
            <v>252</v>
          </cell>
          <cell r="B261" t="str">
            <v>ROCKPORT</v>
          </cell>
          <cell r="C261">
            <v>0</v>
          </cell>
          <cell r="D261">
            <v>0</v>
          </cell>
          <cell r="E261">
            <v>0</v>
          </cell>
          <cell r="F261">
            <v>0</v>
          </cell>
          <cell r="G261">
            <v>0</v>
          </cell>
          <cell r="H261">
            <v>0</v>
          </cell>
          <cell r="I261">
            <v>0</v>
          </cell>
          <cell r="J261">
            <v>0</v>
          </cell>
          <cell r="L261">
            <v>0</v>
          </cell>
          <cell r="M261" t="str">
            <v>--</v>
          </cell>
          <cell r="P261">
            <v>0</v>
          </cell>
          <cell r="Q261">
            <v>0</v>
          </cell>
          <cell r="R261">
            <v>0</v>
          </cell>
          <cell r="S261">
            <v>0</v>
          </cell>
          <cell r="T261">
            <v>0</v>
          </cell>
          <cell r="U261">
            <v>0</v>
          </cell>
          <cell r="V261">
            <v>0</v>
          </cell>
          <cell r="W261">
            <v>0</v>
          </cell>
          <cell r="Y261">
            <v>0</v>
          </cell>
          <cell r="Z261" t="str">
            <v>--</v>
          </cell>
          <cell r="AA261" t="str">
            <v>--</v>
          </cell>
          <cell r="AC261">
            <v>0</v>
          </cell>
          <cell r="AD261">
            <v>0</v>
          </cell>
          <cell r="AE261">
            <v>0</v>
          </cell>
          <cell r="AF261">
            <v>0</v>
          </cell>
          <cell r="AG261">
            <v>0</v>
          </cell>
          <cell r="AH261">
            <v>0</v>
          </cell>
          <cell r="AI261">
            <v>0</v>
          </cell>
          <cell r="AJ261">
            <v>0</v>
          </cell>
          <cell r="AL261">
            <v>0</v>
          </cell>
          <cell r="AM261" t="str">
            <v>--</v>
          </cell>
          <cell r="AP261">
            <v>0</v>
          </cell>
          <cell r="AQ261">
            <v>0</v>
          </cell>
          <cell r="AR261">
            <v>0</v>
          </cell>
          <cell r="AS261">
            <v>0</v>
          </cell>
          <cell r="AT261">
            <v>0</v>
          </cell>
          <cell r="AU261">
            <v>0</v>
          </cell>
          <cell r="AV261">
            <v>0</v>
          </cell>
          <cell r="AW261">
            <v>0</v>
          </cell>
          <cell r="AY261">
            <v>0</v>
          </cell>
          <cell r="AZ261" t="str">
            <v>--</v>
          </cell>
          <cell r="BB261">
            <v>0</v>
          </cell>
        </row>
        <row r="262">
          <cell r="A262">
            <v>253</v>
          </cell>
          <cell r="B262" t="str">
            <v>ROWE</v>
          </cell>
          <cell r="C262">
            <v>2</v>
          </cell>
          <cell r="D262">
            <v>3</v>
          </cell>
          <cell r="E262">
            <v>3</v>
          </cell>
          <cell r="F262">
            <v>3</v>
          </cell>
          <cell r="G262">
            <v>0</v>
          </cell>
          <cell r="H262">
            <v>0</v>
          </cell>
          <cell r="I262">
            <v>0</v>
          </cell>
          <cell r="J262">
            <v>0</v>
          </cell>
          <cell r="L262">
            <v>0</v>
          </cell>
          <cell r="M262">
            <v>0</v>
          </cell>
          <cell r="P262">
            <v>42882</v>
          </cell>
          <cell r="Q262">
            <v>87021</v>
          </cell>
          <cell r="R262">
            <v>97239</v>
          </cell>
          <cell r="S262">
            <v>97623</v>
          </cell>
          <cell r="T262">
            <v>0</v>
          </cell>
          <cell r="U262">
            <v>0</v>
          </cell>
          <cell r="V262">
            <v>0</v>
          </cell>
          <cell r="W262">
            <v>0</v>
          </cell>
          <cell r="Y262">
            <v>384</v>
          </cell>
          <cell r="Z262">
            <v>0.39490327954831983</v>
          </cell>
          <cell r="AA262">
            <v>0.39490327954831983</v>
          </cell>
          <cell r="AC262">
            <v>20047.454275615455</v>
          </cell>
          <cell r="AD262">
            <v>39742.687190069904</v>
          </cell>
          <cell r="AE262">
            <v>52299.403889031011</v>
          </cell>
          <cell r="AF262">
            <v>52247.511885006432</v>
          </cell>
          <cell r="AG262">
            <v>0</v>
          </cell>
          <cell r="AH262">
            <v>0</v>
          </cell>
          <cell r="AI262">
            <v>0</v>
          </cell>
          <cell r="AJ262">
            <v>0</v>
          </cell>
          <cell r="AL262">
            <v>-51.892004024579364</v>
          </cell>
          <cell r="AM262">
            <v>-9.9221023885254223E-2</v>
          </cell>
          <cell r="AP262">
            <v>22834.545724384545</v>
          </cell>
          <cell r="AQ262">
            <v>47278.312809930096</v>
          </cell>
          <cell r="AR262">
            <v>44939.596110968989</v>
          </cell>
          <cell r="AS262">
            <v>45375.488114993568</v>
          </cell>
          <cell r="AT262">
            <v>0</v>
          </cell>
          <cell r="AU262">
            <v>0</v>
          </cell>
          <cell r="AV262">
            <v>0</v>
          </cell>
          <cell r="AW262">
            <v>0</v>
          </cell>
          <cell r="AY262">
            <v>435.89200402457936</v>
          </cell>
          <cell r="AZ262">
            <v>0.96995087127225155</v>
          </cell>
          <cell r="BB262">
            <v>0</v>
          </cell>
        </row>
        <row r="263">
          <cell r="A263">
            <v>254</v>
          </cell>
          <cell r="B263" t="str">
            <v>ROWLEY</v>
          </cell>
          <cell r="C263">
            <v>0</v>
          </cell>
          <cell r="D263">
            <v>0</v>
          </cell>
          <cell r="E263">
            <v>0</v>
          </cell>
          <cell r="F263">
            <v>0</v>
          </cell>
          <cell r="G263">
            <v>0</v>
          </cell>
          <cell r="H263">
            <v>0</v>
          </cell>
          <cell r="I263">
            <v>0</v>
          </cell>
          <cell r="J263">
            <v>0</v>
          </cell>
          <cell r="L263">
            <v>0</v>
          </cell>
          <cell r="M263" t="str">
            <v>--</v>
          </cell>
          <cell r="P263">
            <v>0</v>
          </cell>
          <cell r="Q263">
            <v>0</v>
          </cell>
          <cell r="R263">
            <v>0</v>
          </cell>
          <cell r="S263">
            <v>0</v>
          </cell>
          <cell r="T263">
            <v>0</v>
          </cell>
          <cell r="U263">
            <v>0</v>
          </cell>
          <cell r="V263">
            <v>0</v>
          </cell>
          <cell r="W263">
            <v>0</v>
          </cell>
          <cell r="Y263">
            <v>0</v>
          </cell>
          <cell r="Z263" t="str">
            <v>--</v>
          </cell>
          <cell r="AA263" t="str">
            <v>--</v>
          </cell>
          <cell r="AC263">
            <v>0</v>
          </cell>
          <cell r="AD263">
            <v>0</v>
          </cell>
          <cell r="AE263">
            <v>0</v>
          </cell>
          <cell r="AF263">
            <v>0</v>
          </cell>
          <cell r="AG263">
            <v>0</v>
          </cell>
          <cell r="AH263">
            <v>0</v>
          </cell>
          <cell r="AI263">
            <v>0</v>
          </cell>
          <cell r="AJ263">
            <v>0</v>
          </cell>
          <cell r="AL263">
            <v>0</v>
          </cell>
          <cell r="AM263" t="str">
            <v>--</v>
          </cell>
          <cell r="AP263">
            <v>0</v>
          </cell>
          <cell r="AQ263">
            <v>0</v>
          </cell>
          <cell r="AR263">
            <v>0</v>
          </cell>
          <cell r="AS263">
            <v>0</v>
          </cell>
          <cell r="AT263">
            <v>0</v>
          </cell>
          <cell r="AU263">
            <v>0</v>
          </cell>
          <cell r="AV263">
            <v>0</v>
          </cell>
          <cell r="AW263">
            <v>0</v>
          </cell>
          <cell r="AY263">
            <v>0</v>
          </cell>
          <cell r="AZ263" t="str">
            <v>--</v>
          </cell>
          <cell r="BB263">
            <v>0</v>
          </cell>
        </row>
        <row r="264">
          <cell r="A264">
            <v>255</v>
          </cell>
          <cell r="B264" t="str">
            <v>ROYALSTON</v>
          </cell>
          <cell r="C264">
            <v>0</v>
          </cell>
          <cell r="D264">
            <v>0</v>
          </cell>
          <cell r="E264">
            <v>0</v>
          </cell>
          <cell r="F264">
            <v>0</v>
          </cell>
          <cell r="G264">
            <v>0</v>
          </cell>
          <cell r="H264">
            <v>0</v>
          </cell>
          <cell r="I264">
            <v>0</v>
          </cell>
          <cell r="J264">
            <v>0</v>
          </cell>
          <cell r="L264">
            <v>0</v>
          </cell>
          <cell r="M264" t="str">
            <v>--</v>
          </cell>
          <cell r="P264">
            <v>0</v>
          </cell>
          <cell r="Q264">
            <v>0</v>
          </cell>
          <cell r="R264">
            <v>0</v>
          </cell>
          <cell r="S264">
            <v>0</v>
          </cell>
          <cell r="T264">
            <v>0</v>
          </cell>
          <cell r="U264">
            <v>0</v>
          </cell>
          <cell r="V264">
            <v>0</v>
          </cell>
          <cell r="W264">
            <v>0</v>
          </cell>
          <cell r="Y264">
            <v>0</v>
          </cell>
          <cell r="Z264" t="str">
            <v>--</v>
          </cell>
          <cell r="AA264" t="str">
            <v>--</v>
          </cell>
          <cell r="AC264">
            <v>0</v>
          </cell>
          <cell r="AD264">
            <v>0</v>
          </cell>
          <cell r="AE264">
            <v>0</v>
          </cell>
          <cell r="AF264">
            <v>0</v>
          </cell>
          <cell r="AG264">
            <v>0</v>
          </cell>
          <cell r="AH264">
            <v>0</v>
          </cell>
          <cell r="AI264">
            <v>0</v>
          </cell>
          <cell r="AJ264">
            <v>0</v>
          </cell>
          <cell r="AL264">
            <v>0</v>
          </cell>
          <cell r="AM264" t="str">
            <v>--</v>
          </cell>
          <cell r="AP264">
            <v>0</v>
          </cell>
          <cell r="AQ264">
            <v>0</v>
          </cell>
          <cell r="AR264">
            <v>0</v>
          </cell>
          <cell r="AS264">
            <v>0</v>
          </cell>
          <cell r="AT264">
            <v>0</v>
          </cell>
          <cell r="AU264">
            <v>0</v>
          </cell>
          <cell r="AV264">
            <v>0</v>
          </cell>
          <cell r="AW264">
            <v>0</v>
          </cell>
          <cell r="AY264">
            <v>0</v>
          </cell>
          <cell r="AZ264" t="str">
            <v>--</v>
          </cell>
          <cell r="BB264">
            <v>0</v>
          </cell>
        </row>
        <row r="265">
          <cell r="A265">
            <v>256</v>
          </cell>
          <cell r="B265" t="str">
            <v>RUSSELL</v>
          </cell>
          <cell r="C265">
            <v>0</v>
          </cell>
          <cell r="D265">
            <v>0</v>
          </cell>
          <cell r="E265">
            <v>0</v>
          </cell>
          <cell r="F265">
            <v>0</v>
          </cell>
          <cell r="G265">
            <v>0</v>
          </cell>
          <cell r="H265">
            <v>0</v>
          </cell>
          <cell r="I265">
            <v>0</v>
          </cell>
          <cell r="J265">
            <v>0</v>
          </cell>
          <cell r="L265">
            <v>0</v>
          </cell>
          <cell r="M265" t="str">
            <v>--</v>
          </cell>
          <cell r="P265">
            <v>0</v>
          </cell>
          <cell r="Q265">
            <v>0</v>
          </cell>
          <cell r="R265">
            <v>0</v>
          </cell>
          <cell r="S265">
            <v>0</v>
          </cell>
          <cell r="T265">
            <v>0</v>
          </cell>
          <cell r="U265">
            <v>0</v>
          </cell>
          <cell r="V265">
            <v>0</v>
          </cell>
          <cell r="W265">
            <v>0</v>
          </cell>
          <cell r="Y265">
            <v>0</v>
          </cell>
          <cell r="Z265" t="str">
            <v>--</v>
          </cell>
          <cell r="AA265" t="str">
            <v>--</v>
          </cell>
          <cell r="AC265">
            <v>0</v>
          </cell>
          <cell r="AD265">
            <v>0</v>
          </cell>
          <cell r="AE265">
            <v>0</v>
          </cell>
          <cell r="AF265">
            <v>0</v>
          </cell>
          <cell r="AG265">
            <v>0</v>
          </cell>
          <cell r="AH265">
            <v>0</v>
          </cell>
          <cell r="AI265">
            <v>0</v>
          </cell>
          <cell r="AJ265">
            <v>0</v>
          </cell>
          <cell r="AL265">
            <v>0</v>
          </cell>
          <cell r="AM265" t="str">
            <v>--</v>
          </cell>
          <cell r="AP265">
            <v>0</v>
          </cell>
          <cell r="AQ265">
            <v>0</v>
          </cell>
          <cell r="AR265">
            <v>0</v>
          </cell>
          <cell r="AS265">
            <v>0</v>
          </cell>
          <cell r="AT265">
            <v>0</v>
          </cell>
          <cell r="AU265">
            <v>0</v>
          </cell>
          <cell r="AV265">
            <v>0</v>
          </cell>
          <cell r="AW265">
            <v>0</v>
          </cell>
          <cell r="AY265">
            <v>0</v>
          </cell>
          <cell r="AZ265" t="str">
            <v>--</v>
          </cell>
          <cell r="BB265">
            <v>0</v>
          </cell>
        </row>
        <row r="266">
          <cell r="A266">
            <v>257</v>
          </cell>
          <cell r="B266" t="str">
            <v>RUTLAND</v>
          </cell>
          <cell r="C266">
            <v>0</v>
          </cell>
          <cell r="D266">
            <v>0</v>
          </cell>
          <cell r="E266">
            <v>0</v>
          </cell>
          <cell r="F266">
            <v>0</v>
          </cell>
          <cell r="G266">
            <v>0</v>
          </cell>
          <cell r="H266">
            <v>0</v>
          </cell>
          <cell r="I266">
            <v>0</v>
          </cell>
          <cell r="J266">
            <v>0</v>
          </cell>
          <cell r="L266">
            <v>0</v>
          </cell>
          <cell r="M266" t="str">
            <v>--</v>
          </cell>
          <cell r="P266">
            <v>0</v>
          </cell>
          <cell r="Q266">
            <v>0</v>
          </cell>
          <cell r="R266">
            <v>0</v>
          </cell>
          <cell r="S266">
            <v>0</v>
          </cell>
          <cell r="T266">
            <v>0</v>
          </cell>
          <cell r="U266">
            <v>0</v>
          </cell>
          <cell r="V266">
            <v>0</v>
          </cell>
          <cell r="W266">
            <v>0</v>
          </cell>
          <cell r="Y266">
            <v>0</v>
          </cell>
          <cell r="Z266" t="str">
            <v>--</v>
          </cell>
          <cell r="AA266" t="str">
            <v>--</v>
          </cell>
          <cell r="AC266">
            <v>0</v>
          </cell>
          <cell r="AD266">
            <v>0</v>
          </cell>
          <cell r="AE266">
            <v>0</v>
          </cell>
          <cell r="AF266">
            <v>0</v>
          </cell>
          <cell r="AG266">
            <v>0</v>
          </cell>
          <cell r="AH266">
            <v>0</v>
          </cell>
          <cell r="AI266">
            <v>0</v>
          </cell>
          <cell r="AJ266">
            <v>0</v>
          </cell>
          <cell r="AL266">
            <v>0</v>
          </cell>
          <cell r="AM266" t="str">
            <v>--</v>
          </cell>
          <cell r="AP266">
            <v>0</v>
          </cell>
          <cell r="AQ266">
            <v>0</v>
          </cell>
          <cell r="AR266">
            <v>0</v>
          </cell>
          <cell r="AS266">
            <v>0</v>
          </cell>
          <cell r="AT266">
            <v>0</v>
          </cell>
          <cell r="AU266">
            <v>0</v>
          </cell>
          <cell r="AV266">
            <v>0</v>
          </cell>
          <cell r="AW266">
            <v>0</v>
          </cell>
          <cell r="AY266">
            <v>0</v>
          </cell>
          <cell r="AZ266" t="str">
            <v>--</v>
          </cell>
          <cell r="BB266">
            <v>0</v>
          </cell>
        </row>
        <row r="267">
          <cell r="A267">
            <v>258</v>
          </cell>
          <cell r="B267" t="str">
            <v>SALEM</v>
          </cell>
          <cell r="C267">
            <v>398.47790015971515</v>
          </cell>
          <cell r="D267">
            <v>447</v>
          </cell>
          <cell r="E267">
            <v>433</v>
          </cell>
          <cell r="F267">
            <v>433</v>
          </cell>
          <cell r="G267">
            <v>0</v>
          </cell>
          <cell r="H267">
            <v>0</v>
          </cell>
          <cell r="I267">
            <v>0</v>
          </cell>
          <cell r="J267">
            <v>0</v>
          </cell>
          <cell r="L267">
            <v>0</v>
          </cell>
          <cell r="M267">
            <v>0</v>
          </cell>
          <cell r="P267">
            <v>5475435</v>
          </cell>
          <cell r="Q267">
            <v>6467971</v>
          </cell>
          <cell r="R267">
            <v>6536700</v>
          </cell>
          <cell r="S267">
            <v>6531519</v>
          </cell>
          <cell r="T267">
            <v>0</v>
          </cell>
          <cell r="U267">
            <v>0</v>
          </cell>
          <cell r="V267">
            <v>0</v>
          </cell>
          <cell r="W267">
            <v>0</v>
          </cell>
          <cell r="Y267">
            <v>-5181</v>
          </cell>
          <cell r="Z267">
            <v>-7.9260177153606115E-2</v>
          </cell>
          <cell r="AA267">
            <v>-7.9260177153606115E-2</v>
          </cell>
          <cell r="AC267">
            <v>1195552.4374601161</v>
          </cell>
          <cell r="AD267">
            <v>1207954.0311334473</v>
          </cell>
          <cell r="AE267">
            <v>1337896.6794275302</v>
          </cell>
          <cell r="AF267">
            <v>1325355.1867449076</v>
          </cell>
          <cell r="AG267">
            <v>0</v>
          </cell>
          <cell r="AH267">
            <v>0</v>
          </cell>
          <cell r="AI267">
            <v>0</v>
          </cell>
          <cell r="AJ267">
            <v>0</v>
          </cell>
          <cell r="AL267">
            <v>-12541.492682622513</v>
          </cell>
          <cell r="AM267">
            <v>-0.93740367813670566</v>
          </cell>
          <cell r="AP267">
            <v>4279882.5625398839</v>
          </cell>
          <cell r="AQ267">
            <v>5260016.9688665532</v>
          </cell>
          <cell r="AR267">
            <v>5198803.3205724694</v>
          </cell>
          <cell r="AS267">
            <v>5206163.8132550921</v>
          </cell>
          <cell r="AT267">
            <v>0</v>
          </cell>
          <cell r="AU267">
            <v>0</v>
          </cell>
          <cell r="AV267">
            <v>0</v>
          </cell>
          <cell r="AW267">
            <v>0</v>
          </cell>
          <cell r="AY267">
            <v>7360.4926826227456</v>
          </cell>
          <cell r="AZ267">
            <v>0.14158051822226181</v>
          </cell>
          <cell r="BB267">
            <v>0</v>
          </cell>
        </row>
        <row r="268">
          <cell r="A268">
            <v>259</v>
          </cell>
          <cell r="B268" t="str">
            <v>SALISBURY</v>
          </cell>
          <cell r="C268">
            <v>0</v>
          </cell>
          <cell r="D268">
            <v>0</v>
          </cell>
          <cell r="E268">
            <v>0</v>
          </cell>
          <cell r="F268">
            <v>0</v>
          </cell>
          <cell r="G268">
            <v>0</v>
          </cell>
          <cell r="H268">
            <v>0</v>
          </cell>
          <cell r="I268">
            <v>0</v>
          </cell>
          <cell r="J268">
            <v>0</v>
          </cell>
          <cell r="L268">
            <v>0</v>
          </cell>
          <cell r="M268" t="str">
            <v>--</v>
          </cell>
          <cell r="P268">
            <v>0</v>
          </cell>
          <cell r="Q268">
            <v>0</v>
          </cell>
          <cell r="R268">
            <v>0</v>
          </cell>
          <cell r="S268">
            <v>0</v>
          </cell>
          <cell r="T268">
            <v>0</v>
          </cell>
          <cell r="U268">
            <v>0</v>
          </cell>
          <cell r="V268">
            <v>0</v>
          </cell>
          <cell r="W268">
            <v>0</v>
          </cell>
          <cell r="Y268">
            <v>0</v>
          </cell>
          <cell r="Z268" t="str">
            <v>--</v>
          </cell>
          <cell r="AA268" t="str">
            <v>--</v>
          </cell>
          <cell r="AC268">
            <v>0</v>
          </cell>
          <cell r="AD268">
            <v>0</v>
          </cell>
          <cell r="AE268">
            <v>0</v>
          </cell>
          <cell r="AF268">
            <v>0</v>
          </cell>
          <cell r="AG268">
            <v>0</v>
          </cell>
          <cell r="AH268">
            <v>0</v>
          </cell>
          <cell r="AI268">
            <v>0</v>
          </cell>
          <cell r="AJ268">
            <v>0</v>
          </cell>
          <cell r="AL268">
            <v>0</v>
          </cell>
          <cell r="AM268" t="str">
            <v>--</v>
          </cell>
          <cell r="AP268">
            <v>0</v>
          </cell>
          <cell r="AQ268">
            <v>0</v>
          </cell>
          <cell r="AR268">
            <v>0</v>
          </cell>
          <cell r="AS268">
            <v>0</v>
          </cell>
          <cell r="AT268">
            <v>0</v>
          </cell>
          <cell r="AU268">
            <v>0</v>
          </cell>
          <cell r="AV268">
            <v>0</v>
          </cell>
          <cell r="AW268">
            <v>0</v>
          </cell>
          <cell r="AY268">
            <v>0</v>
          </cell>
          <cell r="AZ268" t="str">
            <v>--</v>
          </cell>
          <cell r="BB268">
            <v>0</v>
          </cell>
        </row>
        <row r="269">
          <cell r="A269">
            <v>260</v>
          </cell>
          <cell r="B269" t="str">
            <v>SANDISFIELD</v>
          </cell>
          <cell r="C269">
            <v>0</v>
          </cell>
          <cell r="D269">
            <v>0</v>
          </cell>
          <cell r="E269">
            <v>0</v>
          </cell>
          <cell r="F269">
            <v>0</v>
          </cell>
          <cell r="G269">
            <v>0</v>
          </cell>
          <cell r="H269">
            <v>0</v>
          </cell>
          <cell r="I269">
            <v>0</v>
          </cell>
          <cell r="J269">
            <v>0</v>
          </cell>
          <cell r="L269">
            <v>0</v>
          </cell>
          <cell r="M269" t="str">
            <v>--</v>
          </cell>
          <cell r="P269">
            <v>0</v>
          </cell>
          <cell r="Q269">
            <v>0</v>
          </cell>
          <cell r="R269">
            <v>0</v>
          </cell>
          <cell r="S269">
            <v>0</v>
          </cell>
          <cell r="T269">
            <v>0</v>
          </cell>
          <cell r="U269">
            <v>0</v>
          </cell>
          <cell r="V269">
            <v>0</v>
          </cell>
          <cell r="W269">
            <v>0</v>
          </cell>
          <cell r="Y269">
            <v>0</v>
          </cell>
          <cell r="Z269" t="str">
            <v>--</v>
          </cell>
          <cell r="AA269" t="str">
            <v>--</v>
          </cell>
          <cell r="AC269">
            <v>0</v>
          </cell>
          <cell r="AD269">
            <v>0</v>
          </cell>
          <cell r="AE269">
            <v>0</v>
          </cell>
          <cell r="AF269">
            <v>0</v>
          </cell>
          <cell r="AG269">
            <v>0</v>
          </cell>
          <cell r="AH269">
            <v>0</v>
          </cell>
          <cell r="AI269">
            <v>0</v>
          </cell>
          <cell r="AJ269">
            <v>0</v>
          </cell>
          <cell r="AL269">
            <v>0</v>
          </cell>
          <cell r="AM269" t="str">
            <v>--</v>
          </cell>
          <cell r="AP269">
            <v>0</v>
          </cell>
          <cell r="AQ269">
            <v>0</v>
          </cell>
          <cell r="AR269">
            <v>0</v>
          </cell>
          <cell r="AS269">
            <v>0</v>
          </cell>
          <cell r="AT269">
            <v>0</v>
          </cell>
          <cell r="AU269">
            <v>0</v>
          </cell>
          <cell r="AV269">
            <v>0</v>
          </cell>
          <cell r="AW269">
            <v>0</v>
          </cell>
          <cell r="AY269">
            <v>0</v>
          </cell>
          <cell r="AZ269" t="str">
            <v>--</v>
          </cell>
          <cell r="BB269">
            <v>0</v>
          </cell>
        </row>
        <row r="270">
          <cell r="A270">
            <v>261</v>
          </cell>
          <cell r="B270" t="str">
            <v>SANDWICH</v>
          </cell>
          <cell r="C270">
            <v>199.08548420220893</v>
          </cell>
          <cell r="D270">
            <v>199</v>
          </cell>
          <cell r="E270">
            <v>187</v>
          </cell>
          <cell r="F270">
            <v>187</v>
          </cell>
          <cell r="G270">
            <v>0</v>
          </cell>
          <cell r="H270">
            <v>0</v>
          </cell>
          <cell r="I270">
            <v>0</v>
          </cell>
          <cell r="J270">
            <v>0</v>
          </cell>
          <cell r="L270">
            <v>0</v>
          </cell>
          <cell r="M270">
            <v>0</v>
          </cell>
          <cell r="P270">
            <v>2862062</v>
          </cell>
          <cell r="Q270">
            <v>3025637</v>
          </cell>
          <cell r="R270">
            <v>2927065</v>
          </cell>
          <cell r="S270">
            <v>2926504</v>
          </cell>
          <cell r="T270">
            <v>0</v>
          </cell>
          <cell r="U270">
            <v>0</v>
          </cell>
          <cell r="V270">
            <v>0</v>
          </cell>
          <cell r="W270">
            <v>0</v>
          </cell>
          <cell r="Y270">
            <v>-561</v>
          </cell>
          <cell r="Z270">
            <v>-1.916595634193774E-2</v>
          </cell>
          <cell r="AA270">
            <v>-1.916595634193774E-2</v>
          </cell>
          <cell r="AC270">
            <v>281560.80207275541</v>
          </cell>
          <cell r="AD270">
            <v>313226.94489501463</v>
          </cell>
          <cell r="AE270">
            <v>232159.09705855188</v>
          </cell>
          <cell r="AF270">
            <v>231104.70258151414</v>
          </cell>
          <cell r="AG270">
            <v>0</v>
          </cell>
          <cell r="AH270">
            <v>0</v>
          </cell>
          <cell r="AI270">
            <v>0</v>
          </cell>
          <cell r="AJ270">
            <v>0</v>
          </cell>
          <cell r="AL270">
            <v>-1054.394477037742</v>
          </cell>
          <cell r="AM270">
            <v>-0.45416892570521172</v>
          </cell>
          <cell r="AP270">
            <v>2580501.1979272445</v>
          </cell>
          <cell r="AQ270">
            <v>2712410.0551049854</v>
          </cell>
          <cell r="AR270">
            <v>2694905.9029414481</v>
          </cell>
          <cell r="AS270">
            <v>2695399.2974184859</v>
          </cell>
          <cell r="AT270">
            <v>0</v>
          </cell>
          <cell r="AU270">
            <v>0</v>
          </cell>
          <cell r="AV270">
            <v>0</v>
          </cell>
          <cell r="AW270">
            <v>0</v>
          </cell>
          <cell r="AY270">
            <v>493.39447703771293</v>
          </cell>
          <cell r="AZ270">
            <v>1.8308412048795297E-2</v>
          </cell>
          <cell r="BB270">
            <v>0</v>
          </cell>
        </row>
        <row r="271">
          <cell r="A271">
            <v>262</v>
          </cell>
          <cell r="B271" t="str">
            <v>SAUGUS</v>
          </cell>
          <cell r="C271">
            <v>164.95038826859584</v>
          </cell>
          <cell r="D271">
            <v>167</v>
          </cell>
          <cell r="E271">
            <v>128</v>
          </cell>
          <cell r="F271">
            <v>128</v>
          </cell>
          <cell r="G271">
            <v>0</v>
          </cell>
          <cell r="H271">
            <v>0</v>
          </cell>
          <cell r="I271">
            <v>0</v>
          </cell>
          <cell r="J271">
            <v>0</v>
          </cell>
          <cell r="L271">
            <v>0</v>
          </cell>
          <cell r="M271">
            <v>0</v>
          </cell>
          <cell r="P271">
            <v>2146303</v>
          </cell>
          <cell r="Q271">
            <v>2275092</v>
          </cell>
          <cell r="R271">
            <v>1989105</v>
          </cell>
          <cell r="S271">
            <v>1850693</v>
          </cell>
          <cell r="T271">
            <v>0</v>
          </cell>
          <cell r="U271">
            <v>0</v>
          </cell>
          <cell r="V271">
            <v>0</v>
          </cell>
          <cell r="W271">
            <v>0</v>
          </cell>
          <cell r="Y271">
            <v>-138412</v>
          </cell>
          <cell r="Z271">
            <v>-6.9585064639624328</v>
          </cell>
          <cell r="AA271">
            <v>-6.9585064639624328</v>
          </cell>
          <cell r="AC271">
            <v>384940.70953724708</v>
          </cell>
          <cell r="AD271">
            <v>248110.05401410494</v>
          </cell>
          <cell r="AE271">
            <v>114113</v>
          </cell>
          <cell r="AF271">
            <v>114113</v>
          </cell>
          <cell r="AG271">
            <v>0</v>
          </cell>
          <cell r="AH271">
            <v>0</v>
          </cell>
          <cell r="AI271">
            <v>0</v>
          </cell>
          <cell r="AJ271">
            <v>0</v>
          </cell>
          <cell r="AL271">
            <v>0</v>
          </cell>
          <cell r="AM271">
            <v>0</v>
          </cell>
          <cell r="AP271">
            <v>1761362.2904627528</v>
          </cell>
          <cell r="AQ271">
            <v>2026981.9459858951</v>
          </cell>
          <cell r="AR271">
            <v>1874992</v>
          </cell>
          <cell r="AS271">
            <v>1736580</v>
          </cell>
          <cell r="AT271">
            <v>0</v>
          </cell>
          <cell r="AU271">
            <v>0</v>
          </cell>
          <cell r="AV271">
            <v>0</v>
          </cell>
          <cell r="AW271">
            <v>0</v>
          </cell>
          <cell r="AY271">
            <v>-138412</v>
          </cell>
          <cell r="AZ271">
            <v>-7.3820048298872791</v>
          </cell>
          <cell r="BB271">
            <v>0</v>
          </cell>
        </row>
        <row r="272">
          <cell r="A272">
            <v>263</v>
          </cell>
          <cell r="B272" t="str">
            <v>SAVOY</v>
          </cell>
          <cell r="C272">
            <v>3.3288590604026846</v>
          </cell>
          <cell r="D272">
            <v>4</v>
          </cell>
          <cell r="E272">
            <v>5</v>
          </cell>
          <cell r="F272">
            <v>5</v>
          </cell>
          <cell r="G272">
            <v>0</v>
          </cell>
          <cell r="H272">
            <v>0</v>
          </cell>
          <cell r="I272">
            <v>0</v>
          </cell>
          <cell r="J272">
            <v>0</v>
          </cell>
          <cell r="L272">
            <v>0</v>
          </cell>
          <cell r="M272">
            <v>0</v>
          </cell>
          <cell r="P272">
            <v>65060</v>
          </cell>
          <cell r="Q272">
            <v>73812</v>
          </cell>
          <cell r="R272">
            <v>82715</v>
          </cell>
          <cell r="S272">
            <v>78300</v>
          </cell>
          <cell r="T272">
            <v>0</v>
          </cell>
          <cell r="U272">
            <v>0</v>
          </cell>
          <cell r="V272">
            <v>0</v>
          </cell>
          <cell r="W272">
            <v>0</v>
          </cell>
          <cell r="Y272">
            <v>-4415</v>
          </cell>
          <cell r="Z272">
            <v>-5.3376050293175386</v>
          </cell>
          <cell r="AA272">
            <v>-5.3376050293175386</v>
          </cell>
          <cell r="AC272">
            <v>32914.013425366589</v>
          </cell>
          <cell r="AD272">
            <v>10559.472637021689</v>
          </cell>
          <cell r="AE272">
            <v>19466.021024584923</v>
          </cell>
          <cell r="AF272">
            <v>15279.345521190306</v>
          </cell>
          <cell r="AG272">
            <v>0</v>
          </cell>
          <cell r="AH272">
            <v>0</v>
          </cell>
          <cell r="AI272">
            <v>0</v>
          </cell>
          <cell r="AJ272">
            <v>0</v>
          </cell>
          <cell r="AL272">
            <v>-4186.6755033946174</v>
          </cell>
          <cell r="AM272">
            <v>-21.507608042275251</v>
          </cell>
          <cell r="AP272">
            <v>32145.986574633411</v>
          </cell>
          <cell r="AQ272">
            <v>63252.527362978311</v>
          </cell>
          <cell r="AR272">
            <v>63248.978975415077</v>
          </cell>
          <cell r="AS272">
            <v>63020.654478809694</v>
          </cell>
          <cell r="AT272">
            <v>0</v>
          </cell>
          <cell r="AU272">
            <v>0</v>
          </cell>
          <cell r="AV272">
            <v>0</v>
          </cell>
          <cell r="AW272">
            <v>0</v>
          </cell>
          <cell r="AY272">
            <v>-228.32449660538259</v>
          </cell>
          <cell r="AZ272">
            <v>-0.36099317380938745</v>
          </cell>
          <cell r="BB272">
            <v>0</v>
          </cell>
        </row>
        <row r="273">
          <cell r="A273">
            <v>264</v>
          </cell>
          <cell r="B273" t="str">
            <v>SCITUATE</v>
          </cell>
          <cell r="C273">
            <v>18</v>
          </cell>
          <cell r="D273">
            <v>26</v>
          </cell>
          <cell r="E273">
            <v>25</v>
          </cell>
          <cell r="F273">
            <v>25</v>
          </cell>
          <cell r="G273">
            <v>0</v>
          </cell>
          <cell r="H273">
            <v>0</v>
          </cell>
          <cell r="I273">
            <v>0</v>
          </cell>
          <cell r="J273">
            <v>0</v>
          </cell>
          <cell r="L273">
            <v>0</v>
          </cell>
          <cell r="M273">
            <v>0</v>
          </cell>
          <cell r="P273">
            <v>232776</v>
          </cell>
          <cell r="Q273">
            <v>360776</v>
          </cell>
          <cell r="R273">
            <v>364623</v>
          </cell>
          <cell r="S273">
            <v>364698</v>
          </cell>
          <cell r="T273">
            <v>0</v>
          </cell>
          <cell r="U273">
            <v>0</v>
          </cell>
          <cell r="V273">
            <v>0</v>
          </cell>
          <cell r="W273">
            <v>0</v>
          </cell>
          <cell r="Y273">
            <v>75</v>
          </cell>
          <cell r="Z273">
            <v>2.0569190643482393E-2</v>
          </cell>
          <cell r="AA273">
            <v>2.0569190643482393E-2</v>
          </cell>
          <cell r="AC273">
            <v>66776.219153035418</v>
          </cell>
          <cell r="AD273">
            <v>126796.80449158508</v>
          </cell>
          <cell r="AE273">
            <v>138891.45354747673</v>
          </cell>
          <cell r="AF273">
            <v>138008.17001835135</v>
          </cell>
          <cell r="AG273">
            <v>0</v>
          </cell>
          <cell r="AH273">
            <v>0</v>
          </cell>
          <cell r="AI273">
            <v>0</v>
          </cell>
          <cell r="AJ273">
            <v>0</v>
          </cell>
          <cell r="AL273">
            <v>-883.28352912538685</v>
          </cell>
          <cell r="AM273">
            <v>-0.63595239776467194</v>
          </cell>
          <cell r="AP273">
            <v>165999.78084696457</v>
          </cell>
          <cell r="AQ273">
            <v>233979.19550841494</v>
          </cell>
          <cell r="AR273">
            <v>225731.54645252327</v>
          </cell>
          <cell r="AS273">
            <v>226689.82998164865</v>
          </cell>
          <cell r="AT273">
            <v>0</v>
          </cell>
          <cell r="AU273">
            <v>0</v>
          </cell>
          <cell r="AV273">
            <v>0</v>
          </cell>
          <cell r="AW273">
            <v>0</v>
          </cell>
          <cell r="AY273">
            <v>958.28352912538685</v>
          </cell>
          <cell r="AZ273">
            <v>0.42452352991209086</v>
          </cell>
          <cell r="BB273">
            <v>0</v>
          </cell>
        </row>
        <row r="274">
          <cell r="A274">
            <v>265</v>
          </cell>
          <cell r="B274" t="str">
            <v>SEEKONK</v>
          </cell>
          <cell r="C274">
            <v>0.98969072164948457</v>
          </cell>
          <cell r="D274">
            <v>0</v>
          </cell>
          <cell r="E274">
            <v>1</v>
          </cell>
          <cell r="F274">
            <v>1</v>
          </cell>
          <cell r="G274">
            <v>0</v>
          </cell>
          <cell r="H274">
            <v>0</v>
          </cell>
          <cell r="I274">
            <v>0</v>
          </cell>
          <cell r="J274">
            <v>0</v>
          </cell>
          <cell r="L274">
            <v>0</v>
          </cell>
          <cell r="M274">
            <v>0</v>
          </cell>
          <cell r="P274">
            <v>14040</v>
          </cell>
          <cell r="Q274">
            <v>0</v>
          </cell>
          <cell r="R274">
            <v>12291</v>
          </cell>
          <cell r="S274">
            <v>12294</v>
          </cell>
          <cell r="T274">
            <v>0</v>
          </cell>
          <cell r="U274">
            <v>0</v>
          </cell>
          <cell r="V274">
            <v>0</v>
          </cell>
          <cell r="W274">
            <v>0</v>
          </cell>
          <cell r="Y274">
            <v>3</v>
          </cell>
          <cell r="Z274">
            <v>2.4408103490358712E-2</v>
          </cell>
          <cell r="AA274">
            <v>2.4408103490358712E-2</v>
          </cell>
          <cell r="AC274">
            <v>12555.574642926395</v>
          </cell>
          <cell r="AD274">
            <v>0</v>
          </cell>
          <cell r="AE274">
            <v>893</v>
          </cell>
          <cell r="AF274">
            <v>893</v>
          </cell>
          <cell r="AG274">
            <v>0</v>
          </cell>
          <cell r="AH274">
            <v>0</v>
          </cell>
          <cell r="AI274">
            <v>0</v>
          </cell>
          <cell r="AJ274">
            <v>0</v>
          </cell>
          <cell r="AL274">
            <v>0</v>
          </cell>
          <cell r="AM274">
            <v>0</v>
          </cell>
          <cell r="AP274">
            <v>1484.4253570736055</v>
          </cell>
          <cell r="AQ274">
            <v>0</v>
          </cell>
          <cell r="AR274">
            <v>11398</v>
          </cell>
          <cell r="AS274">
            <v>11401</v>
          </cell>
          <cell r="AT274">
            <v>0</v>
          </cell>
          <cell r="AU274">
            <v>0</v>
          </cell>
          <cell r="AV274">
            <v>0</v>
          </cell>
          <cell r="AW274">
            <v>0</v>
          </cell>
          <cell r="AY274">
            <v>3</v>
          </cell>
          <cell r="AZ274">
            <v>2.6320407088964437E-2</v>
          </cell>
          <cell r="BB274">
            <v>0</v>
          </cell>
        </row>
        <row r="275">
          <cell r="A275">
            <v>266</v>
          </cell>
          <cell r="B275" t="str">
            <v>SHARON</v>
          </cell>
          <cell r="C275">
            <v>8</v>
          </cell>
          <cell r="D275">
            <v>12</v>
          </cell>
          <cell r="E275">
            <v>8</v>
          </cell>
          <cell r="F275">
            <v>8</v>
          </cell>
          <cell r="G275">
            <v>0</v>
          </cell>
          <cell r="H275">
            <v>0</v>
          </cell>
          <cell r="I275">
            <v>0</v>
          </cell>
          <cell r="J275">
            <v>0</v>
          </cell>
          <cell r="L275">
            <v>0</v>
          </cell>
          <cell r="M275">
            <v>0</v>
          </cell>
          <cell r="P275">
            <v>120464</v>
          </cell>
          <cell r="Q275">
            <v>159948</v>
          </cell>
          <cell r="R275">
            <v>106968</v>
          </cell>
          <cell r="S275">
            <v>106936</v>
          </cell>
          <cell r="T275">
            <v>0</v>
          </cell>
          <cell r="U275">
            <v>0</v>
          </cell>
          <cell r="V275">
            <v>0</v>
          </cell>
          <cell r="W275">
            <v>0</v>
          </cell>
          <cell r="Y275">
            <v>-32</v>
          </cell>
          <cell r="Z275">
            <v>-2.9915488744292063E-2</v>
          </cell>
          <cell r="AA275">
            <v>-2.9915488744292063E-2</v>
          </cell>
          <cell r="AC275">
            <v>7140.9800303396441</v>
          </cell>
          <cell r="AD275">
            <v>41494.132876330536</v>
          </cell>
          <cell r="AE275">
            <v>7144</v>
          </cell>
          <cell r="AF275">
            <v>7144</v>
          </cell>
          <cell r="AG275">
            <v>0</v>
          </cell>
          <cell r="AH275">
            <v>0</v>
          </cell>
          <cell r="AI275">
            <v>0</v>
          </cell>
          <cell r="AJ275">
            <v>0</v>
          </cell>
          <cell r="AL275">
            <v>0</v>
          </cell>
          <cell r="AM275">
            <v>0</v>
          </cell>
          <cell r="AP275">
            <v>113323.01996966035</v>
          </cell>
          <cell r="AQ275">
            <v>118453.86712366946</v>
          </cell>
          <cell r="AR275">
            <v>99824</v>
          </cell>
          <cell r="AS275">
            <v>99792</v>
          </cell>
          <cell r="AT275">
            <v>0</v>
          </cell>
          <cell r="AU275">
            <v>0</v>
          </cell>
          <cell r="AV275">
            <v>0</v>
          </cell>
          <cell r="AW275">
            <v>0</v>
          </cell>
          <cell r="AY275">
            <v>-32</v>
          </cell>
          <cell r="AZ275">
            <v>-3.2056419297965544E-2</v>
          </cell>
          <cell r="BB275">
            <v>0</v>
          </cell>
        </row>
        <row r="276">
          <cell r="A276">
            <v>267</v>
          </cell>
          <cell r="B276" t="str">
            <v>SHEFFIELD</v>
          </cell>
          <cell r="C276">
            <v>0</v>
          </cell>
          <cell r="D276">
            <v>0</v>
          </cell>
          <cell r="E276">
            <v>0</v>
          </cell>
          <cell r="F276">
            <v>0</v>
          </cell>
          <cell r="G276">
            <v>0</v>
          </cell>
          <cell r="H276">
            <v>0</v>
          </cell>
          <cell r="I276">
            <v>0</v>
          </cell>
          <cell r="J276">
            <v>0</v>
          </cell>
          <cell r="L276">
            <v>0</v>
          </cell>
          <cell r="M276" t="str">
            <v>--</v>
          </cell>
          <cell r="P276">
            <v>0</v>
          </cell>
          <cell r="Q276">
            <v>0</v>
          </cell>
          <cell r="R276">
            <v>0</v>
          </cell>
          <cell r="S276">
            <v>0</v>
          </cell>
          <cell r="T276">
            <v>0</v>
          </cell>
          <cell r="U276">
            <v>0</v>
          </cell>
          <cell r="V276">
            <v>0</v>
          </cell>
          <cell r="W276">
            <v>0</v>
          </cell>
          <cell r="Y276">
            <v>0</v>
          </cell>
          <cell r="Z276" t="str">
            <v>--</v>
          </cell>
          <cell r="AA276" t="str">
            <v>--</v>
          </cell>
          <cell r="AC276">
            <v>0</v>
          </cell>
          <cell r="AD276">
            <v>0</v>
          </cell>
          <cell r="AE276">
            <v>0</v>
          </cell>
          <cell r="AF276">
            <v>0</v>
          </cell>
          <cell r="AG276">
            <v>0</v>
          </cell>
          <cell r="AH276">
            <v>0</v>
          </cell>
          <cell r="AI276">
            <v>0</v>
          </cell>
          <cell r="AJ276">
            <v>0</v>
          </cell>
          <cell r="AL276">
            <v>0</v>
          </cell>
          <cell r="AM276" t="str">
            <v>--</v>
          </cell>
          <cell r="AP276">
            <v>0</v>
          </cell>
          <cell r="AQ276">
            <v>0</v>
          </cell>
          <cell r="AR276">
            <v>0</v>
          </cell>
          <cell r="AS276">
            <v>0</v>
          </cell>
          <cell r="AT276">
            <v>0</v>
          </cell>
          <cell r="AU276">
            <v>0</v>
          </cell>
          <cell r="AV276">
            <v>0</v>
          </cell>
          <cell r="AW276">
            <v>0</v>
          </cell>
          <cell r="AY276">
            <v>0</v>
          </cell>
          <cell r="AZ276" t="str">
            <v>--</v>
          </cell>
          <cell r="BB276">
            <v>0</v>
          </cell>
        </row>
        <row r="277">
          <cell r="A277">
            <v>268</v>
          </cell>
          <cell r="B277" t="str">
            <v>SHELBURNE</v>
          </cell>
          <cell r="C277">
            <v>0</v>
          </cell>
          <cell r="D277">
            <v>0</v>
          </cell>
          <cell r="E277">
            <v>0</v>
          </cell>
          <cell r="F277">
            <v>0</v>
          </cell>
          <cell r="G277">
            <v>0</v>
          </cell>
          <cell r="H277">
            <v>0</v>
          </cell>
          <cell r="I277">
            <v>0</v>
          </cell>
          <cell r="J277">
            <v>0</v>
          </cell>
          <cell r="L277">
            <v>0</v>
          </cell>
          <cell r="M277" t="str">
            <v>--</v>
          </cell>
          <cell r="P277">
            <v>0</v>
          </cell>
          <cell r="Q277">
            <v>0</v>
          </cell>
          <cell r="R277">
            <v>0</v>
          </cell>
          <cell r="S277">
            <v>0</v>
          </cell>
          <cell r="T277">
            <v>0</v>
          </cell>
          <cell r="U277">
            <v>0</v>
          </cell>
          <cell r="V277">
            <v>0</v>
          </cell>
          <cell r="W277">
            <v>0</v>
          </cell>
          <cell r="Y277">
            <v>0</v>
          </cell>
          <cell r="Z277" t="str">
            <v>--</v>
          </cell>
          <cell r="AA277" t="str">
            <v>--</v>
          </cell>
          <cell r="AC277">
            <v>0</v>
          </cell>
          <cell r="AD277">
            <v>0</v>
          </cell>
          <cell r="AE277">
            <v>0</v>
          </cell>
          <cell r="AF277">
            <v>0</v>
          </cell>
          <cell r="AG277">
            <v>0</v>
          </cell>
          <cell r="AH277">
            <v>0</v>
          </cell>
          <cell r="AI277">
            <v>0</v>
          </cell>
          <cell r="AJ277">
            <v>0</v>
          </cell>
          <cell r="AL277">
            <v>0</v>
          </cell>
          <cell r="AM277" t="str">
            <v>--</v>
          </cell>
          <cell r="AP277">
            <v>0</v>
          </cell>
          <cell r="AQ277">
            <v>0</v>
          </cell>
          <cell r="AR277">
            <v>0</v>
          </cell>
          <cell r="AS277">
            <v>0</v>
          </cell>
          <cell r="AT277">
            <v>0</v>
          </cell>
          <cell r="AU277">
            <v>0</v>
          </cell>
          <cell r="AV277">
            <v>0</v>
          </cell>
          <cell r="AW277">
            <v>0</v>
          </cell>
          <cell r="AY277">
            <v>0</v>
          </cell>
          <cell r="AZ277" t="str">
            <v>--</v>
          </cell>
          <cell r="BB277">
            <v>0</v>
          </cell>
        </row>
        <row r="278">
          <cell r="A278">
            <v>269</v>
          </cell>
          <cell r="B278" t="str">
            <v>SHERBORN</v>
          </cell>
          <cell r="C278">
            <v>0</v>
          </cell>
          <cell r="D278">
            <v>0</v>
          </cell>
          <cell r="E278">
            <v>0</v>
          </cell>
          <cell r="F278">
            <v>0</v>
          </cell>
          <cell r="G278">
            <v>0</v>
          </cell>
          <cell r="H278">
            <v>0</v>
          </cell>
          <cell r="I278">
            <v>0</v>
          </cell>
          <cell r="J278">
            <v>0</v>
          </cell>
          <cell r="L278">
            <v>0</v>
          </cell>
          <cell r="M278" t="str">
            <v>--</v>
          </cell>
          <cell r="P278">
            <v>0</v>
          </cell>
          <cell r="Q278">
            <v>0</v>
          </cell>
          <cell r="R278">
            <v>0</v>
          </cell>
          <cell r="S278">
            <v>0</v>
          </cell>
          <cell r="T278">
            <v>0</v>
          </cell>
          <cell r="U278">
            <v>0</v>
          </cell>
          <cell r="V278">
            <v>0</v>
          </cell>
          <cell r="W278">
            <v>0</v>
          </cell>
          <cell r="Y278">
            <v>0</v>
          </cell>
          <cell r="Z278" t="str">
            <v>--</v>
          </cell>
          <cell r="AA278" t="str">
            <v>--</v>
          </cell>
          <cell r="AC278">
            <v>0</v>
          </cell>
          <cell r="AD278">
            <v>0</v>
          </cell>
          <cell r="AE278">
            <v>0</v>
          </cell>
          <cell r="AF278">
            <v>0</v>
          </cell>
          <cell r="AG278">
            <v>0</v>
          </cell>
          <cell r="AH278">
            <v>0</v>
          </cell>
          <cell r="AI278">
            <v>0</v>
          </cell>
          <cell r="AJ278">
            <v>0</v>
          </cell>
          <cell r="AL278">
            <v>0</v>
          </cell>
          <cell r="AM278" t="str">
            <v>--</v>
          </cell>
          <cell r="AP278">
            <v>0</v>
          </cell>
          <cell r="AQ278">
            <v>0</v>
          </cell>
          <cell r="AR278">
            <v>0</v>
          </cell>
          <cell r="AS278">
            <v>0</v>
          </cell>
          <cell r="AT278">
            <v>0</v>
          </cell>
          <cell r="AU278">
            <v>0</v>
          </cell>
          <cell r="AV278">
            <v>0</v>
          </cell>
          <cell r="AW278">
            <v>0</v>
          </cell>
          <cell r="AY278">
            <v>0</v>
          </cell>
          <cell r="AZ278" t="str">
            <v>--</v>
          </cell>
          <cell r="BB278">
            <v>0</v>
          </cell>
        </row>
        <row r="279">
          <cell r="A279">
            <v>270</v>
          </cell>
          <cell r="B279" t="str">
            <v>SHIRLEY</v>
          </cell>
          <cell r="C279">
            <v>0</v>
          </cell>
          <cell r="D279">
            <v>0</v>
          </cell>
          <cell r="E279">
            <v>0</v>
          </cell>
          <cell r="F279">
            <v>0</v>
          </cell>
          <cell r="G279">
            <v>0</v>
          </cell>
          <cell r="H279">
            <v>0</v>
          </cell>
          <cell r="I279">
            <v>0</v>
          </cell>
          <cell r="J279">
            <v>0</v>
          </cell>
          <cell r="L279">
            <v>0</v>
          </cell>
          <cell r="M279" t="str">
            <v>--</v>
          </cell>
          <cell r="P279">
            <v>0</v>
          </cell>
          <cell r="Q279">
            <v>0</v>
          </cell>
          <cell r="R279">
            <v>0</v>
          </cell>
          <cell r="S279">
            <v>0</v>
          </cell>
          <cell r="T279">
            <v>0</v>
          </cell>
          <cell r="U279">
            <v>0</v>
          </cell>
          <cell r="V279">
            <v>0</v>
          </cell>
          <cell r="W279">
            <v>0</v>
          </cell>
          <cell r="Y279">
            <v>0</v>
          </cell>
          <cell r="Z279" t="str">
            <v>--</v>
          </cell>
          <cell r="AA279" t="str">
            <v>--</v>
          </cell>
          <cell r="AC279">
            <v>0</v>
          </cell>
          <cell r="AD279">
            <v>0</v>
          </cell>
          <cell r="AE279">
            <v>0</v>
          </cell>
          <cell r="AF279">
            <v>0</v>
          </cell>
          <cell r="AG279">
            <v>0</v>
          </cell>
          <cell r="AH279">
            <v>0</v>
          </cell>
          <cell r="AI279">
            <v>0</v>
          </cell>
          <cell r="AJ279">
            <v>0</v>
          </cell>
          <cell r="AL279">
            <v>0</v>
          </cell>
          <cell r="AM279" t="str">
            <v>--</v>
          </cell>
          <cell r="AP279">
            <v>0</v>
          </cell>
          <cell r="AQ279">
            <v>0</v>
          </cell>
          <cell r="AR279">
            <v>0</v>
          </cell>
          <cell r="AS279">
            <v>0</v>
          </cell>
          <cell r="AT279">
            <v>0</v>
          </cell>
          <cell r="AU279">
            <v>0</v>
          </cell>
          <cell r="AV279">
            <v>0</v>
          </cell>
          <cell r="AW279">
            <v>0</v>
          </cell>
          <cell r="AY279">
            <v>0</v>
          </cell>
          <cell r="AZ279" t="str">
            <v>--</v>
          </cell>
          <cell r="BB279">
            <v>0</v>
          </cell>
        </row>
        <row r="280">
          <cell r="A280">
            <v>271</v>
          </cell>
          <cell r="B280" t="str">
            <v>SHREWSBURY</v>
          </cell>
          <cell r="C280">
            <v>73.165540540540547</v>
          </cell>
          <cell r="D280">
            <v>56</v>
          </cell>
          <cell r="E280">
            <v>55</v>
          </cell>
          <cell r="F280">
            <v>55</v>
          </cell>
          <cell r="G280">
            <v>0</v>
          </cell>
          <cell r="H280">
            <v>0</v>
          </cell>
          <cell r="I280">
            <v>0</v>
          </cell>
          <cell r="J280">
            <v>0</v>
          </cell>
          <cell r="L280">
            <v>0</v>
          </cell>
          <cell r="M280">
            <v>0</v>
          </cell>
          <cell r="P280">
            <v>923221</v>
          </cell>
          <cell r="Q280">
            <v>727084</v>
          </cell>
          <cell r="R280">
            <v>737055</v>
          </cell>
          <cell r="S280">
            <v>736844</v>
          </cell>
          <cell r="T280">
            <v>0</v>
          </cell>
          <cell r="U280">
            <v>0</v>
          </cell>
          <cell r="V280">
            <v>0</v>
          </cell>
          <cell r="W280">
            <v>0</v>
          </cell>
          <cell r="Y280">
            <v>-211</v>
          </cell>
          <cell r="Z280">
            <v>-2.8627442999507036E-2</v>
          </cell>
          <cell r="AA280">
            <v>-2.8627442999507036E-2</v>
          </cell>
          <cell r="AC280">
            <v>63209.876392616105</v>
          </cell>
          <cell r="AD280">
            <v>50008</v>
          </cell>
          <cell r="AE280">
            <v>49115</v>
          </cell>
          <cell r="AF280">
            <v>49115</v>
          </cell>
          <cell r="AG280">
            <v>0</v>
          </cell>
          <cell r="AH280">
            <v>0</v>
          </cell>
          <cell r="AI280">
            <v>0</v>
          </cell>
          <cell r="AJ280">
            <v>0</v>
          </cell>
          <cell r="AL280">
            <v>0</v>
          </cell>
          <cell r="AM280">
            <v>0</v>
          </cell>
          <cell r="AP280">
            <v>860011.12360738392</v>
          </cell>
          <cell r="AQ280">
            <v>677076</v>
          </cell>
          <cell r="AR280">
            <v>687940</v>
          </cell>
          <cell r="AS280">
            <v>687729</v>
          </cell>
          <cell r="AT280">
            <v>0</v>
          </cell>
          <cell r="AU280">
            <v>0</v>
          </cell>
          <cell r="AV280">
            <v>0</v>
          </cell>
          <cell r="AW280">
            <v>0</v>
          </cell>
          <cell r="AY280">
            <v>-211</v>
          </cell>
          <cell r="AZ280">
            <v>-3.0671279472049839E-2</v>
          </cell>
          <cell r="BB280">
            <v>0</v>
          </cell>
        </row>
        <row r="281">
          <cell r="A281">
            <v>272</v>
          </cell>
          <cell r="B281" t="str">
            <v>SHUTESBURY</v>
          </cell>
          <cell r="C281">
            <v>0.5</v>
          </cell>
          <cell r="D281">
            <v>2</v>
          </cell>
          <cell r="E281">
            <v>1</v>
          </cell>
          <cell r="F281">
            <v>1</v>
          </cell>
          <cell r="G281">
            <v>0</v>
          </cell>
          <cell r="H281">
            <v>0</v>
          </cell>
          <cell r="I281">
            <v>0</v>
          </cell>
          <cell r="J281">
            <v>0</v>
          </cell>
          <cell r="L281">
            <v>0</v>
          </cell>
          <cell r="M281">
            <v>0</v>
          </cell>
          <cell r="P281">
            <v>8209</v>
          </cell>
          <cell r="Q281">
            <v>33834</v>
          </cell>
          <cell r="R281">
            <v>20950</v>
          </cell>
          <cell r="S281">
            <v>20891</v>
          </cell>
          <cell r="T281">
            <v>0</v>
          </cell>
          <cell r="U281">
            <v>0</v>
          </cell>
          <cell r="V281">
            <v>0</v>
          </cell>
          <cell r="W281">
            <v>0</v>
          </cell>
          <cell r="Y281">
            <v>-59</v>
          </cell>
          <cell r="Z281">
            <v>-0.28162291169451237</v>
          </cell>
          <cell r="AA281">
            <v>-0.28162291169451237</v>
          </cell>
          <cell r="AC281">
            <v>7333.1935526295747</v>
          </cell>
          <cell r="AD281">
            <v>22600.14944961471</v>
          </cell>
          <cell r="AE281">
            <v>12304.096547501802</v>
          </cell>
          <cell r="AF281">
            <v>12156.562461464469</v>
          </cell>
          <cell r="AG281">
            <v>0</v>
          </cell>
          <cell r="AH281">
            <v>0</v>
          </cell>
          <cell r="AI281">
            <v>0</v>
          </cell>
          <cell r="AJ281">
            <v>0</v>
          </cell>
          <cell r="AL281">
            <v>-147.5340860373326</v>
          </cell>
          <cell r="AM281">
            <v>-1.1990647624370854</v>
          </cell>
          <cell r="AP281">
            <v>875.8064473704253</v>
          </cell>
          <cell r="AQ281">
            <v>11233.85055038529</v>
          </cell>
          <cell r="AR281">
            <v>8645.903452498198</v>
          </cell>
          <cell r="AS281">
            <v>8734.4375385355306</v>
          </cell>
          <cell r="AT281">
            <v>0</v>
          </cell>
          <cell r="AU281">
            <v>0</v>
          </cell>
          <cell r="AV281">
            <v>0</v>
          </cell>
          <cell r="AW281">
            <v>0</v>
          </cell>
          <cell r="AY281">
            <v>88.5340860373326</v>
          </cell>
          <cell r="AZ281">
            <v>1.0240004011581982</v>
          </cell>
          <cell r="BB281">
            <v>0</v>
          </cell>
        </row>
        <row r="282">
          <cell r="A282">
            <v>273</v>
          </cell>
          <cell r="B282" t="str">
            <v>SOMERSET</v>
          </cell>
          <cell r="C282">
            <v>7</v>
          </cell>
          <cell r="D282">
            <v>5</v>
          </cell>
          <cell r="E282">
            <v>1</v>
          </cell>
          <cell r="F282">
            <v>1</v>
          </cell>
          <cell r="G282">
            <v>0</v>
          </cell>
          <cell r="H282">
            <v>0</v>
          </cell>
          <cell r="I282">
            <v>0</v>
          </cell>
          <cell r="J282">
            <v>0</v>
          </cell>
          <cell r="L282">
            <v>0</v>
          </cell>
          <cell r="M282">
            <v>0</v>
          </cell>
          <cell r="P282">
            <v>95711</v>
          </cell>
          <cell r="Q282">
            <v>72360</v>
          </cell>
          <cell r="R282">
            <v>14831</v>
          </cell>
          <cell r="S282">
            <v>14818</v>
          </cell>
          <cell r="T282">
            <v>0</v>
          </cell>
          <cell r="U282">
            <v>0</v>
          </cell>
          <cell r="V282">
            <v>0</v>
          </cell>
          <cell r="W282">
            <v>0</v>
          </cell>
          <cell r="Y282">
            <v>-13</v>
          </cell>
          <cell r="Z282">
            <v>-8.7654237745260488E-2</v>
          </cell>
          <cell r="AA282">
            <v>-8.7654237745260488E-2</v>
          </cell>
          <cell r="AC282">
            <v>6577.2923874853213</v>
          </cell>
          <cell r="AD282">
            <v>4465</v>
          </cell>
          <cell r="AE282">
            <v>893</v>
          </cell>
          <cell r="AF282">
            <v>893</v>
          </cell>
          <cell r="AG282">
            <v>0</v>
          </cell>
          <cell r="AH282">
            <v>0</v>
          </cell>
          <cell r="AI282">
            <v>0</v>
          </cell>
          <cell r="AJ282">
            <v>0</v>
          </cell>
          <cell r="AL282">
            <v>0</v>
          </cell>
          <cell r="AM282">
            <v>0</v>
          </cell>
          <cell r="AP282">
            <v>89133.707612514685</v>
          </cell>
          <cell r="AQ282">
            <v>67895</v>
          </cell>
          <cell r="AR282">
            <v>13938</v>
          </cell>
          <cell r="AS282">
            <v>13925</v>
          </cell>
          <cell r="AT282">
            <v>0</v>
          </cell>
          <cell r="AU282">
            <v>0</v>
          </cell>
          <cell r="AV282">
            <v>0</v>
          </cell>
          <cell r="AW282">
            <v>0</v>
          </cell>
          <cell r="AY282">
            <v>-13</v>
          </cell>
          <cell r="AZ282">
            <v>-9.3270196584871456E-2</v>
          </cell>
          <cell r="BB282">
            <v>0</v>
          </cell>
        </row>
        <row r="283">
          <cell r="A283">
            <v>274</v>
          </cell>
          <cell r="B283" t="str">
            <v>SOMERVILLE</v>
          </cell>
          <cell r="C283">
            <v>468.54941458745378</v>
          </cell>
          <cell r="D283">
            <v>526</v>
          </cell>
          <cell r="E283">
            <v>483</v>
          </cell>
          <cell r="F283">
            <v>483</v>
          </cell>
          <cell r="G283">
            <v>0</v>
          </cell>
          <cell r="H283">
            <v>0</v>
          </cell>
          <cell r="I283">
            <v>0</v>
          </cell>
          <cell r="J283">
            <v>0</v>
          </cell>
          <cell r="L283">
            <v>0</v>
          </cell>
          <cell r="M283">
            <v>0</v>
          </cell>
          <cell r="P283">
            <v>7390963</v>
          </cell>
          <cell r="Q283">
            <v>8633875</v>
          </cell>
          <cell r="R283">
            <v>8501440</v>
          </cell>
          <cell r="S283">
            <v>8494026</v>
          </cell>
          <cell r="T283">
            <v>0</v>
          </cell>
          <cell r="U283">
            <v>0</v>
          </cell>
          <cell r="V283">
            <v>0</v>
          </cell>
          <cell r="W283">
            <v>0</v>
          </cell>
          <cell r="Y283">
            <v>-7414</v>
          </cell>
          <cell r="Z283">
            <v>-8.7208755222645262E-2</v>
          </cell>
          <cell r="AA283">
            <v>-8.7208755222645262E-2</v>
          </cell>
          <cell r="AC283">
            <v>444564.03873833671</v>
          </cell>
          <cell r="AD283">
            <v>1488655.7199414261</v>
          </cell>
          <cell r="AE283">
            <v>1447461.3931705356</v>
          </cell>
          <cell r="AF283">
            <v>1432334.1498367104</v>
          </cell>
          <cell r="AG283">
            <v>0</v>
          </cell>
          <cell r="AH283">
            <v>0</v>
          </cell>
          <cell r="AI283">
            <v>0</v>
          </cell>
          <cell r="AJ283">
            <v>0</v>
          </cell>
          <cell r="AL283">
            <v>-15127.243333825143</v>
          </cell>
          <cell r="AM283">
            <v>-1.045087862460381</v>
          </cell>
          <cell r="AP283">
            <v>6946398.9612616636</v>
          </cell>
          <cell r="AQ283">
            <v>7145219.2800585739</v>
          </cell>
          <cell r="AR283">
            <v>7053978.6068294644</v>
          </cell>
          <cell r="AS283">
            <v>7061691.8501632893</v>
          </cell>
          <cell r="AT283">
            <v>0</v>
          </cell>
          <cell r="AU283">
            <v>0</v>
          </cell>
          <cell r="AV283">
            <v>0</v>
          </cell>
          <cell r="AW283">
            <v>0</v>
          </cell>
          <cell r="AY283">
            <v>7713.2433338249102</v>
          </cell>
          <cell r="AZ283">
            <v>0.10934599838958725</v>
          </cell>
          <cell r="BB283">
            <v>0</v>
          </cell>
        </row>
        <row r="284">
          <cell r="A284">
            <v>275</v>
          </cell>
          <cell r="B284" t="str">
            <v>SOUTHAMPTON</v>
          </cell>
          <cell r="C284">
            <v>2.2764505119453924</v>
          </cell>
          <cell r="D284">
            <v>2</v>
          </cell>
          <cell r="E284">
            <v>3</v>
          </cell>
          <cell r="F284">
            <v>3</v>
          </cell>
          <cell r="G284">
            <v>0</v>
          </cell>
          <cell r="H284">
            <v>0</v>
          </cell>
          <cell r="I284">
            <v>0</v>
          </cell>
          <cell r="J284">
            <v>0</v>
          </cell>
          <cell r="L284">
            <v>0</v>
          </cell>
          <cell r="M284">
            <v>0</v>
          </cell>
          <cell r="P284">
            <v>23814</v>
          </cell>
          <cell r="Q284">
            <v>20930</v>
          </cell>
          <cell r="R284">
            <v>32952</v>
          </cell>
          <cell r="S284">
            <v>33027</v>
          </cell>
          <cell r="T284">
            <v>0</v>
          </cell>
          <cell r="U284">
            <v>0</v>
          </cell>
          <cell r="V284">
            <v>0</v>
          </cell>
          <cell r="W284">
            <v>0</v>
          </cell>
          <cell r="Y284">
            <v>75</v>
          </cell>
          <cell r="Z284">
            <v>0.22760378732702424</v>
          </cell>
          <cell r="AA284">
            <v>0.22760378732702424</v>
          </cell>
          <cell r="AC284">
            <v>9574.5729138384122</v>
          </cell>
          <cell r="AD284">
            <v>1786</v>
          </cell>
          <cell r="AE284">
            <v>10560.499136346913</v>
          </cell>
          <cell r="AF284">
            <v>10565.150670755647</v>
          </cell>
          <cell r="AG284">
            <v>0</v>
          </cell>
          <cell r="AH284">
            <v>0</v>
          </cell>
          <cell r="AI284">
            <v>0</v>
          </cell>
          <cell r="AJ284">
            <v>0</v>
          </cell>
          <cell r="AL284">
            <v>4.651534408734733</v>
          </cell>
          <cell r="AM284">
            <v>4.4046539360298453E-2</v>
          </cell>
          <cell r="AP284">
            <v>14239.427086161588</v>
          </cell>
          <cell r="AQ284">
            <v>19144</v>
          </cell>
          <cell r="AR284">
            <v>22391.500863653087</v>
          </cell>
          <cell r="AS284">
            <v>22461.849329244353</v>
          </cell>
          <cell r="AT284">
            <v>0</v>
          </cell>
          <cell r="AU284">
            <v>0</v>
          </cell>
          <cell r="AV284">
            <v>0</v>
          </cell>
          <cell r="AW284">
            <v>0</v>
          </cell>
          <cell r="AY284">
            <v>70.348465591265267</v>
          </cell>
          <cell r="AZ284">
            <v>0.3141748559850166</v>
          </cell>
          <cell r="BB284">
            <v>0</v>
          </cell>
        </row>
        <row r="285">
          <cell r="A285">
            <v>276</v>
          </cell>
          <cell r="B285" t="str">
            <v>SOUTHBOROUGH</v>
          </cell>
          <cell r="C285">
            <v>0.95608108108108103</v>
          </cell>
          <cell r="D285">
            <v>1</v>
          </cell>
          <cell r="E285">
            <v>2</v>
          </cell>
          <cell r="F285">
            <v>2</v>
          </cell>
          <cell r="G285">
            <v>0</v>
          </cell>
          <cell r="H285">
            <v>0</v>
          </cell>
          <cell r="I285">
            <v>0</v>
          </cell>
          <cell r="J285">
            <v>0</v>
          </cell>
          <cell r="L285">
            <v>0</v>
          </cell>
          <cell r="M285">
            <v>0</v>
          </cell>
          <cell r="P285">
            <v>16330</v>
          </cell>
          <cell r="Q285">
            <v>15713</v>
          </cell>
          <cell r="R285">
            <v>34982</v>
          </cell>
          <cell r="S285">
            <v>34974</v>
          </cell>
          <cell r="T285">
            <v>0</v>
          </cell>
          <cell r="U285">
            <v>0</v>
          </cell>
          <cell r="V285">
            <v>0</v>
          </cell>
          <cell r="W285">
            <v>0</v>
          </cell>
          <cell r="Y285">
            <v>-8</v>
          </cell>
          <cell r="Z285">
            <v>-2.2868904007777857E-2</v>
          </cell>
          <cell r="AA285">
            <v>-2.2868904007777857E-2</v>
          </cell>
          <cell r="AC285">
            <v>845</v>
          </cell>
          <cell r="AD285">
            <v>893</v>
          </cell>
          <cell r="AE285">
            <v>18223.73330238344</v>
          </cell>
          <cell r="AF285">
            <v>18082.080929658834</v>
          </cell>
          <cell r="AG285">
            <v>0</v>
          </cell>
          <cell r="AH285">
            <v>0</v>
          </cell>
          <cell r="AI285">
            <v>0</v>
          </cell>
          <cell r="AJ285">
            <v>0</v>
          </cell>
          <cell r="AL285">
            <v>-141.65237272460581</v>
          </cell>
          <cell r="AM285">
            <v>-0.77729612464246811</v>
          </cell>
          <cell r="AP285">
            <v>15485</v>
          </cell>
          <cell r="AQ285">
            <v>14820</v>
          </cell>
          <cell r="AR285">
            <v>16758.26669761656</v>
          </cell>
          <cell r="AS285">
            <v>16891.919070341166</v>
          </cell>
          <cell r="AT285">
            <v>0</v>
          </cell>
          <cell r="AU285">
            <v>0</v>
          </cell>
          <cell r="AV285">
            <v>0</v>
          </cell>
          <cell r="AW285">
            <v>0</v>
          </cell>
          <cell r="AY285">
            <v>133.65237272460581</v>
          </cell>
          <cell r="AZ285">
            <v>0.79753100446608993</v>
          </cell>
          <cell r="BB285">
            <v>0</v>
          </cell>
        </row>
        <row r="286">
          <cell r="A286">
            <v>277</v>
          </cell>
          <cell r="B286" t="str">
            <v>SOUTHBRIDGE</v>
          </cell>
          <cell r="C286">
            <v>1.6689189189189189</v>
          </cell>
          <cell r="D286">
            <v>1</v>
          </cell>
          <cell r="E286">
            <v>0</v>
          </cell>
          <cell r="F286">
            <v>0</v>
          </cell>
          <cell r="G286">
            <v>0</v>
          </cell>
          <cell r="H286">
            <v>0</v>
          </cell>
          <cell r="I286">
            <v>0</v>
          </cell>
          <cell r="J286">
            <v>0</v>
          </cell>
          <cell r="L286">
            <v>0</v>
          </cell>
          <cell r="M286" t="str">
            <v>--</v>
          </cell>
          <cell r="P286">
            <v>21350</v>
          </cell>
          <cell r="Q286">
            <v>12861</v>
          </cell>
          <cell r="R286">
            <v>0</v>
          </cell>
          <cell r="S286">
            <v>0</v>
          </cell>
          <cell r="T286">
            <v>0</v>
          </cell>
          <cell r="U286">
            <v>0</v>
          </cell>
          <cell r="V286">
            <v>0</v>
          </cell>
          <cell r="W286">
            <v>0</v>
          </cell>
          <cell r="Y286">
            <v>0</v>
          </cell>
          <cell r="Z286" t="str">
            <v>--</v>
          </cell>
          <cell r="AA286" t="str">
            <v>--</v>
          </cell>
          <cell r="AC286">
            <v>7753.4691405768644</v>
          </cell>
          <cell r="AD286">
            <v>893</v>
          </cell>
          <cell r="AE286">
            <v>0</v>
          </cell>
          <cell r="AF286">
            <v>0</v>
          </cell>
          <cell r="AG286">
            <v>0</v>
          </cell>
          <cell r="AH286">
            <v>0</v>
          </cell>
          <cell r="AI286">
            <v>0</v>
          </cell>
          <cell r="AJ286">
            <v>0</v>
          </cell>
          <cell r="AL286">
            <v>0</v>
          </cell>
          <cell r="AM286" t="str">
            <v>--</v>
          </cell>
          <cell r="AP286">
            <v>13596.530859423136</v>
          </cell>
          <cell r="AQ286">
            <v>11968</v>
          </cell>
          <cell r="AR286">
            <v>0</v>
          </cell>
          <cell r="AS286">
            <v>0</v>
          </cell>
          <cell r="AT286">
            <v>0</v>
          </cell>
          <cell r="AU286">
            <v>0</v>
          </cell>
          <cell r="AV286">
            <v>0</v>
          </cell>
          <cell r="AW286">
            <v>0</v>
          </cell>
          <cell r="AY286">
            <v>0</v>
          </cell>
          <cell r="AZ286" t="str">
            <v>--</v>
          </cell>
          <cell r="BB286">
            <v>0</v>
          </cell>
        </row>
        <row r="287">
          <cell r="A287">
            <v>278</v>
          </cell>
          <cell r="B287" t="str">
            <v>SOUTH HADLEY</v>
          </cell>
          <cell r="C287">
            <v>101.13438536078135</v>
          </cell>
          <cell r="D287">
            <v>104</v>
          </cell>
          <cell r="E287">
            <v>93</v>
          </cell>
          <cell r="F287">
            <v>93</v>
          </cell>
          <cell r="G287">
            <v>0</v>
          </cell>
          <cell r="H287">
            <v>0</v>
          </cell>
          <cell r="I287">
            <v>0</v>
          </cell>
          <cell r="J287">
            <v>0</v>
          </cell>
          <cell r="L287">
            <v>0</v>
          </cell>
          <cell r="M287">
            <v>0</v>
          </cell>
          <cell r="P287">
            <v>1227053</v>
          </cell>
          <cell r="Q287">
            <v>1275453</v>
          </cell>
          <cell r="R287">
            <v>1189326</v>
          </cell>
          <cell r="S287">
            <v>1183991</v>
          </cell>
          <cell r="T287">
            <v>0</v>
          </cell>
          <cell r="U287">
            <v>0</v>
          </cell>
          <cell r="V287">
            <v>0</v>
          </cell>
          <cell r="W287">
            <v>0</v>
          </cell>
          <cell r="Y287">
            <v>-5335</v>
          </cell>
          <cell r="Z287">
            <v>-0.44857339367002647</v>
          </cell>
          <cell r="AA287">
            <v>-0.44857339367002647</v>
          </cell>
          <cell r="AC287">
            <v>199546.74845261339</v>
          </cell>
          <cell r="AD287">
            <v>130388.20596258891</v>
          </cell>
          <cell r="AE287">
            <v>83049</v>
          </cell>
          <cell r="AF287">
            <v>83049</v>
          </cell>
          <cell r="AG287">
            <v>0</v>
          </cell>
          <cell r="AH287">
            <v>0</v>
          </cell>
          <cell r="AI287">
            <v>0</v>
          </cell>
          <cell r="AJ287">
            <v>0</v>
          </cell>
          <cell r="AL287">
            <v>0</v>
          </cell>
          <cell r="AM287">
            <v>0</v>
          </cell>
          <cell r="AP287">
            <v>1027506.2515473866</v>
          </cell>
          <cell r="AQ287">
            <v>1145064.794037411</v>
          </cell>
          <cell r="AR287">
            <v>1106277</v>
          </cell>
          <cell r="AS287">
            <v>1100942</v>
          </cell>
          <cell r="AT287">
            <v>0</v>
          </cell>
          <cell r="AU287">
            <v>0</v>
          </cell>
          <cell r="AV287">
            <v>0</v>
          </cell>
          <cell r="AW287">
            <v>0</v>
          </cell>
          <cell r="AY287">
            <v>-5335</v>
          </cell>
          <cell r="AZ287">
            <v>-0.48224811688212244</v>
          </cell>
          <cell r="BB287">
            <v>0</v>
          </cell>
        </row>
        <row r="288">
          <cell r="A288">
            <v>279</v>
          </cell>
          <cell r="B288" t="str">
            <v>SOUTHWICK</v>
          </cell>
          <cell r="C288">
            <v>0</v>
          </cell>
          <cell r="D288">
            <v>0</v>
          </cell>
          <cell r="E288">
            <v>0</v>
          </cell>
          <cell r="F288">
            <v>0</v>
          </cell>
          <cell r="G288">
            <v>0</v>
          </cell>
          <cell r="H288">
            <v>0</v>
          </cell>
          <cell r="I288">
            <v>0</v>
          </cell>
          <cell r="J288">
            <v>0</v>
          </cell>
          <cell r="L288">
            <v>0</v>
          </cell>
          <cell r="M288" t="str">
            <v>--</v>
          </cell>
          <cell r="P288">
            <v>0</v>
          </cell>
          <cell r="Q288">
            <v>0</v>
          </cell>
          <cell r="R288">
            <v>0</v>
          </cell>
          <cell r="S288">
            <v>0</v>
          </cell>
          <cell r="T288">
            <v>0</v>
          </cell>
          <cell r="U288">
            <v>0</v>
          </cell>
          <cell r="V288">
            <v>0</v>
          </cell>
          <cell r="W288">
            <v>0</v>
          </cell>
          <cell r="Y288">
            <v>0</v>
          </cell>
          <cell r="Z288" t="str">
            <v>--</v>
          </cell>
          <cell r="AA288" t="str">
            <v>--</v>
          </cell>
          <cell r="AC288">
            <v>0</v>
          </cell>
          <cell r="AD288">
            <v>0</v>
          </cell>
          <cell r="AE288">
            <v>0</v>
          </cell>
          <cell r="AF288">
            <v>0</v>
          </cell>
          <cell r="AG288">
            <v>0</v>
          </cell>
          <cell r="AH288">
            <v>0</v>
          </cell>
          <cell r="AI288">
            <v>0</v>
          </cell>
          <cell r="AJ288">
            <v>0</v>
          </cell>
          <cell r="AL288">
            <v>0</v>
          </cell>
          <cell r="AM288" t="str">
            <v>--</v>
          </cell>
          <cell r="AP288">
            <v>0</v>
          </cell>
          <cell r="AQ288">
            <v>0</v>
          </cell>
          <cell r="AR288">
            <v>0</v>
          </cell>
          <cell r="AS288">
            <v>0</v>
          </cell>
          <cell r="AT288">
            <v>0</v>
          </cell>
          <cell r="AU288">
            <v>0</v>
          </cell>
          <cell r="AV288">
            <v>0</v>
          </cell>
          <cell r="AW288">
            <v>0</v>
          </cell>
          <cell r="AY288">
            <v>0</v>
          </cell>
          <cell r="AZ288" t="str">
            <v>--</v>
          </cell>
          <cell r="BB288">
            <v>0</v>
          </cell>
        </row>
        <row r="289">
          <cell r="A289">
            <v>280</v>
          </cell>
          <cell r="B289" t="str">
            <v>SPENCER</v>
          </cell>
          <cell r="C289">
            <v>0</v>
          </cell>
          <cell r="D289">
            <v>0</v>
          </cell>
          <cell r="E289">
            <v>0</v>
          </cell>
          <cell r="F289">
            <v>0</v>
          </cell>
          <cell r="G289">
            <v>0</v>
          </cell>
          <cell r="H289">
            <v>0</v>
          </cell>
          <cell r="I289">
            <v>0</v>
          </cell>
          <cell r="J289">
            <v>0</v>
          </cell>
          <cell r="L289">
            <v>0</v>
          </cell>
          <cell r="M289" t="str">
            <v>--</v>
          </cell>
          <cell r="P289">
            <v>0</v>
          </cell>
          <cell r="Q289">
            <v>0</v>
          </cell>
          <cell r="R289">
            <v>0</v>
          </cell>
          <cell r="S289">
            <v>0</v>
          </cell>
          <cell r="T289">
            <v>0</v>
          </cell>
          <cell r="U289">
            <v>0</v>
          </cell>
          <cell r="V289">
            <v>0</v>
          </cell>
          <cell r="W289">
            <v>0</v>
          </cell>
          <cell r="Y289">
            <v>0</v>
          </cell>
          <cell r="Z289" t="str">
            <v>--</v>
          </cell>
          <cell r="AA289" t="str">
            <v>--</v>
          </cell>
          <cell r="AC289">
            <v>0</v>
          </cell>
          <cell r="AD289">
            <v>0</v>
          </cell>
          <cell r="AE289">
            <v>0</v>
          </cell>
          <cell r="AF289">
            <v>0</v>
          </cell>
          <cell r="AG289">
            <v>0</v>
          </cell>
          <cell r="AH289">
            <v>0</v>
          </cell>
          <cell r="AI289">
            <v>0</v>
          </cell>
          <cell r="AJ289">
            <v>0</v>
          </cell>
          <cell r="AL289">
            <v>0</v>
          </cell>
          <cell r="AM289" t="str">
            <v>--</v>
          </cell>
          <cell r="AP289">
            <v>0</v>
          </cell>
          <cell r="AQ289">
            <v>0</v>
          </cell>
          <cell r="AR289">
            <v>0</v>
          </cell>
          <cell r="AS289">
            <v>0</v>
          </cell>
          <cell r="AT289">
            <v>0</v>
          </cell>
          <cell r="AU289">
            <v>0</v>
          </cell>
          <cell r="AV289">
            <v>0</v>
          </cell>
          <cell r="AW289">
            <v>0</v>
          </cell>
          <cell r="AY289">
            <v>0</v>
          </cell>
          <cell r="AZ289" t="str">
            <v>--</v>
          </cell>
          <cell r="BB289">
            <v>0</v>
          </cell>
        </row>
        <row r="290">
          <cell r="A290">
            <v>281</v>
          </cell>
          <cell r="B290" t="str">
            <v>SPRINGFIELD</v>
          </cell>
          <cell r="C290">
            <v>3282.7645726581145</v>
          </cell>
          <cell r="D290">
            <v>3517</v>
          </cell>
          <cell r="E290">
            <v>3529</v>
          </cell>
          <cell r="F290">
            <v>3529</v>
          </cell>
          <cell r="G290">
            <v>0</v>
          </cell>
          <cell r="H290">
            <v>0</v>
          </cell>
          <cell r="I290">
            <v>0</v>
          </cell>
          <cell r="J290">
            <v>0</v>
          </cell>
          <cell r="L290">
            <v>0</v>
          </cell>
          <cell r="M290">
            <v>0</v>
          </cell>
          <cell r="P290">
            <v>38326151</v>
          </cell>
          <cell r="Q290">
            <v>41754170</v>
          </cell>
          <cell r="R290">
            <v>41689738</v>
          </cell>
          <cell r="S290">
            <v>41689738</v>
          </cell>
          <cell r="T290">
            <v>0</v>
          </cell>
          <cell r="U290">
            <v>0</v>
          </cell>
          <cell r="V290">
            <v>0</v>
          </cell>
          <cell r="W290">
            <v>0</v>
          </cell>
          <cell r="Y290">
            <v>0</v>
          </cell>
          <cell r="Z290">
            <v>0</v>
          </cell>
          <cell r="AA290">
            <v>0</v>
          </cell>
          <cell r="AC290">
            <v>6876674.680846598</v>
          </cell>
          <cell r="AD290">
            <v>5881952.3055208977</v>
          </cell>
          <cell r="AE290">
            <v>6049339.745857547</v>
          </cell>
          <cell r="AF290">
            <v>6025564.0918529918</v>
          </cell>
          <cell r="AG290">
            <v>0</v>
          </cell>
          <cell r="AH290">
            <v>0</v>
          </cell>
          <cell r="AI290">
            <v>0</v>
          </cell>
          <cell r="AJ290">
            <v>0</v>
          </cell>
          <cell r="AL290">
            <v>-23775.654004555196</v>
          </cell>
          <cell r="AM290">
            <v>-0.3930289089951744</v>
          </cell>
          <cell r="AP290">
            <v>31449476.319153402</v>
          </cell>
          <cell r="AQ290">
            <v>35872217.6944791</v>
          </cell>
          <cell r="AR290">
            <v>35640398.254142456</v>
          </cell>
          <cell r="AS290">
            <v>35664173.908147007</v>
          </cell>
          <cell r="AT290">
            <v>0</v>
          </cell>
          <cell r="AU290">
            <v>0</v>
          </cell>
          <cell r="AV290">
            <v>0</v>
          </cell>
          <cell r="AW290">
            <v>0</v>
          </cell>
          <cell r="AY290">
            <v>23775.65400455147</v>
          </cell>
          <cell r="AZ290">
            <v>6.67098437986402E-2</v>
          </cell>
          <cell r="BB290">
            <v>0</v>
          </cell>
        </row>
        <row r="291">
          <cell r="A291">
            <v>282</v>
          </cell>
          <cell r="B291" t="str">
            <v>STERLING</v>
          </cell>
          <cell r="C291">
            <v>0</v>
          </cell>
          <cell r="D291">
            <v>0</v>
          </cell>
          <cell r="E291">
            <v>0</v>
          </cell>
          <cell r="F291">
            <v>0</v>
          </cell>
          <cell r="G291">
            <v>0</v>
          </cell>
          <cell r="H291">
            <v>0</v>
          </cell>
          <cell r="I291">
            <v>0</v>
          </cell>
          <cell r="J291">
            <v>0</v>
          </cell>
          <cell r="L291">
            <v>0</v>
          </cell>
          <cell r="M291" t="str">
            <v>--</v>
          </cell>
          <cell r="P291">
            <v>0</v>
          </cell>
          <cell r="Q291">
            <v>0</v>
          </cell>
          <cell r="R291">
            <v>0</v>
          </cell>
          <cell r="S291">
            <v>0</v>
          </cell>
          <cell r="T291">
            <v>0</v>
          </cell>
          <cell r="U291">
            <v>0</v>
          </cell>
          <cell r="V291">
            <v>0</v>
          </cell>
          <cell r="W291">
            <v>0</v>
          </cell>
          <cell r="Y291">
            <v>0</v>
          </cell>
          <cell r="Z291" t="str">
            <v>--</v>
          </cell>
          <cell r="AA291" t="str">
            <v>--</v>
          </cell>
          <cell r="AC291">
            <v>0</v>
          </cell>
          <cell r="AD291">
            <v>0</v>
          </cell>
          <cell r="AE291">
            <v>0</v>
          </cell>
          <cell r="AF291">
            <v>0</v>
          </cell>
          <cell r="AG291">
            <v>0</v>
          </cell>
          <cell r="AH291">
            <v>0</v>
          </cell>
          <cell r="AI291">
            <v>0</v>
          </cell>
          <cell r="AJ291">
            <v>0</v>
          </cell>
          <cell r="AL291">
            <v>0</v>
          </cell>
          <cell r="AM291" t="str">
            <v>--</v>
          </cell>
          <cell r="AP291">
            <v>0</v>
          </cell>
          <cell r="AQ291">
            <v>0</v>
          </cell>
          <cell r="AR291">
            <v>0</v>
          </cell>
          <cell r="AS291">
            <v>0</v>
          </cell>
          <cell r="AT291">
            <v>0</v>
          </cell>
          <cell r="AU291">
            <v>0</v>
          </cell>
          <cell r="AV291">
            <v>0</v>
          </cell>
          <cell r="AW291">
            <v>0</v>
          </cell>
          <cell r="AY291">
            <v>0</v>
          </cell>
          <cell r="AZ291" t="str">
            <v>--</v>
          </cell>
          <cell r="BB291">
            <v>0</v>
          </cell>
        </row>
        <row r="292">
          <cell r="A292">
            <v>283</v>
          </cell>
          <cell r="B292" t="str">
            <v>STOCKBRIDGE</v>
          </cell>
          <cell r="C292">
            <v>0</v>
          </cell>
          <cell r="D292">
            <v>0</v>
          </cell>
          <cell r="E292">
            <v>0</v>
          </cell>
          <cell r="F292">
            <v>0</v>
          </cell>
          <cell r="G292">
            <v>0</v>
          </cell>
          <cell r="H292">
            <v>0</v>
          </cell>
          <cell r="I292">
            <v>0</v>
          </cell>
          <cell r="J292">
            <v>0</v>
          </cell>
          <cell r="L292">
            <v>0</v>
          </cell>
          <cell r="M292" t="str">
            <v>--</v>
          </cell>
          <cell r="P292">
            <v>0</v>
          </cell>
          <cell r="Q292">
            <v>0</v>
          </cell>
          <cell r="R292">
            <v>0</v>
          </cell>
          <cell r="S292">
            <v>0</v>
          </cell>
          <cell r="T292">
            <v>0</v>
          </cell>
          <cell r="U292">
            <v>0</v>
          </cell>
          <cell r="V292">
            <v>0</v>
          </cell>
          <cell r="W292">
            <v>0</v>
          </cell>
          <cell r="Y292">
            <v>0</v>
          </cell>
          <cell r="Z292" t="str">
            <v>--</v>
          </cell>
          <cell r="AA292" t="str">
            <v>--</v>
          </cell>
          <cell r="AC292">
            <v>0</v>
          </cell>
          <cell r="AD292">
            <v>0</v>
          </cell>
          <cell r="AE292">
            <v>0</v>
          </cell>
          <cell r="AF292">
            <v>0</v>
          </cell>
          <cell r="AG292">
            <v>0</v>
          </cell>
          <cell r="AH292">
            <v>0</v>
          </cell>
          <cell r="AI292">
            <v>0</v>
          </cell>
          <cell r="AJ292">
            <v>0</v>
          </cell>
          <cell r="AL292">
            <v>0</v>
          </cell>
          <cell r="AM292" t="str">
            <v>--</v>
          </cell>
          <cell r="AP292">
            <v>0</v>
          </cell>
          <cell r="AQ292">
            <v>0</v>
          </cell>
          <cell r="AR292">
            <v>0</v>
          </cell>
          <cell r="AS292">
            <v>0</v>
          </cell>
          <cell r="AT292">
            <v>0</v>
          </cell>
          <cell r="AU292">
            <v>0</v>
          </cell>
          <cell r="AV292">
            <v>0</v>
          </cell>
          <cell r="AW292">
            <v>0</v>
          </cell>
          <cell r="AY292">
            <v>0</v>
          </cell>
          <cell r="AZ292" t="str">
            <v>--</v>
          </cell>
          <cell r="BB292">
            <v>0</v>
          </cell>
        </row>
        <row r="293">
          <cell r="A293">
            <v>284</v>
          </cell>
          <cell r="B293" t="str">
            <v>STONEHAM</v>
          </cell>
          <cell r="C293">
            <v>75.823950287953508</v>
          </cell>
          <cell r="D293">
            <v>77</v>
          </cell>
          <cell r="E293">
            <v>71</v>
          </cell>
          <cell r="F293">
            <v>71</v>
          </cell>
          <cell r="G293">
            <v>0</v>
          </cell>
          <cell r="H293">
            <v>0</v>
          </cell>
          <cell r="I293">
            <v>0</v>
          </cell>
          <cell r="J293">
            <v>0</v>
          </cell>
          <cell r="L293">
            <v>0</v>
          </cell>
          <cell r="M293">
            <v>0</v>
          </cell>
          <cell r="P293">
            <v>918286</v>
          </cell>
          <cell r="Q293">
            <v>963977</v>
          </cell>
          <cell r="R293">
            <v>916224</v>
          </cell>
          <cell r="S293">
            <v>916366</v>
          </cell>
          <cell r="T293">
            <v>0</v>
          </cell>
          <cell r="U293">
            <v>0</v>
          </cell>
          <cell r="V293">
            <v>0</v>
          </cell>
          <cell r="W293">
            <v>0</v>
          </cell>
          <cell r="Y293">
            <v>142</v>
          </cell>
          <cell r="Z293">
            <v>1.549839340597714E-2</v>
          </cell>
          <cell r="AA293">
            <v>1.549839340597714E-2</v>
          </cell>
          <cell r="AC293">
            <v>72255.115030274101</v>
          </cell>
          <cell r="AD293">
            <v>106205.21433968816</v>
          </cell>
          <cell r="AE293">
            <v>64599.796493199465</v>
          </cell>
          <cell r="AF293">
            <v>64720.153987568519</v>
          </cell>
          <cell r="AG293">
            <v>0</v>
          </cell>
          <cell r="AH293">
            <v>0</v>
          </cell>
          <cell r="AI293">
            <v>0</v>
          </cell>
          <cell r="AJ293">
            <v>0</v>
          </cell>
          <cell r="AL293">
            <v>120.35749436905462</v>
          </cell>
          <cell r="AM293">
            <v>0.18631249772083081</v>
          </cell>
          <cell r="AP293">
            <v>846030.88496972586</v>
          </cell>
          <cell r="AQ293">
            <v>857771.78566031181</v>
          </cell>
          <cell r="AR293">
            <v>851624.20350680058</v>
          </cell>
          <cell r="AS293">
            <v>851645.84601243143</v>
          </cell>
          <cell r="AT293">
            <v>0</v>
          </cell>
          <cell r="AU293">
            <v>0</v>
          </cell>
          <cell r="AV293">
            <v>0</v>
          </cell>
          <cell r="AW293">
            <v>0</v>
          </cell>
          <cell r="AY293">
            <v>21.642505630850792</v>
          </cell>
          <cell r="AZ293">
            <v>2.5413211063973762E-3</v>
          </cell>
          <cell r="BB293">
            <v>0</v>
          </cell>
        </row>
        <row r="294">
          <cell r="A294">
            <v>285</v>
          </cell>
          <cell r="B294" t="str">
            <v>STOUGHTON</v>
          </cell>
          <cell r="C294">
            <v>90.490805315307085</v>
          </cell>
          <cell r="D294">
            <v>96</v>
          </cell>
          <cell r="E294">
            <v>94</v>
          </cell>
          <cell r="F294">
            <v>94</v>
          </cell>
          <cell r="G294">
            <v>0</v>
          </cell>
          <cell r="H294">
            <v>0</v>
          </cell>
          <cell r="I294">
            <v>0</v>
          </cell>
          <cell r="J294">
            <v>0</v>
          </cell>
          <cell r="L294">
            <v>0</v>
          </cell>
          <cell r="M294">
            <v>0</v>
          </cell>
          <cell r="P294">
            <v>1175596</v>
          </cell>
          <cell r="Q294">
            <v>1259331</v>
          </cell>
          <cell r="R294">
            <v>1241337</v>
          </cell>
          <cell r="S294">
            <v>1240490</v>
          </cell>
          <cell r="T294">
            <v>0</v>
          </cell>
          <cell r="U294">
            <v>0</v>
          </cell>
          <cell r="V294">
            <v>0</v>
          </cell>
          <cell r="W294">
            <v>0</v>
          </cell>
          <cell r="Y294">
            <v>-847</v>
          </cell>
          <cell r="Z294">
            <v>-6.8232881159591141E-2</v>
          </cell>
          <cell r="AA294">
            <v>-6.8232881159591141E-2</v>
          </cell>
          <cell r="AC294">
            <v>196721.07327215583</v>
          </cell>
          <cell r="AD294">
            <v>151041.54283357644</v>
          </cell>
          <cell r="AE294">
            <v>139612.34685427375</v>
          </cell>
          <cell r="AF294">
            <v>138376.02352376899</v>
          </cell>
          <cell r="AG294">
            <v>0</v>
          </cell>
          <cell r="AH294">
            <v>0</v>
          </cell>
          <cell r="AI294">
            <v>0</v>
          </cell>
          <cell r="AJ294">
            <v>0</v>
          </cell>
          <cell r="AL294">
            <v>-1236.3233305047615</v>
          </cell>
          <cell r="AM294">
            <v>-0.8855401104282179</v>
          </cell>
          <cell r="AP294">
            <v>978874.92672784417</v>
          </cell>
          <cell r="AQ294">
            <v>1108289.4571664236</v>
          </cell>
          <cell r="AR294">
            <v>1101724.6531457263</v>
          </cell>
          <cell r="AS294">
            <v>1102113.9764762311</v>
          </cell>
          <cell r="AT294">
            <v>0</v>
          </cell>
          <cell r="AU294">
            <v>0</v>
          </cell>
          <cell r="AV294">
            <v>0</v>
          </cell>
          <cell r="AW294">
            <v>0</v>
          </cell>
          <cell r="AY294">
            <v>389.32333050481975</v>
          </cell>
          <cell r="AZ294">
            <v>3.5337625367026781E-2</v>
          </cell>
          <cell r="BB294">
            <v>0</v>
          </cell>
        </row>
        <row r="295">
          <cell r="A295">
            <v>286</v>
          </cell>
          <cell r="B295" t="str">
            <v>STOW</v>
          </cell>
          <cell r="C295">
            <v>0</v>
          </cell>
          <cell r="D295">
            <v>0</v>
          </cell>
          <cell r="E295">
            <v>0</v>
          </cell>
          <cell r="F295">
            <v>0</v>
          </cell>
          <cell r="G295">
            <v>0</v>
          </cell>
          <cell r="H295">
            <v>0</v>
          </cell>
          <cell r="I295">
            <v>0</v>
          </cell>
          <cell r="J295">
            <v>0</v>
          </cell>
          <cell r="L295">
            <v>0</v>
          </cell>
          <cell r="M295" t="str">
            <v>--</v>
          </cell>
          <cell r="P295">
            <v>0</v>
          </cell>
          <cell r="Q295">
            <v>0</v>
          </cell>
          <cell r="R295">
            <v>0</v>
          </cell>
          <cell r="S295">
            <v>0</v>
          </cell>
          <cell r="T295">
            <v>0</v>
          </cell>
          <cell r="U295">
            <v>0</v>
          </cell>
          <cell r="V295">
            <v>0</v>
          </cell>
          <cell r="W295">
            <v>0</v>
          </cell>
          <cell r="Y295">
            <v>0</v>
          </cell>
          <cell r="Z295" t="str">
            <v>--</v>
          </cell>
          <cell r="AA295" t="str">
            <v>--</v>
          </cell>
          <cell r="AC295">
            <v>0</v>
          </cell>
          <cell r="AD295">
            <v>0</v>
          </cell>
          <cell r="AE295">
            <v>0</v>
          </cell>
          <cell r="AF295">
            <v>0</v>
          </cell>
          <cell r="AG295">
            <v>0</v>
          </cell>
          <cell r="AH295">
            <v>0</v>
          </cell>
          <cell r="AI295">
            <v>0</v>
          </cell>
          <cell r="AJ295">
            <v>0</v>
          </cell>
          <cell r="AL295">
            <v>0</v>
          </cell>
          <cell r="AM295" t="str">
            <v>--</v>
          </cell>
          <cell r="AP295">
            <v>0</v>
          </cell>
          <cell r="AQ295">
            <v>0</v>
          </cell>
          <cell r="AR295">
            <v>0</v>
          </cell>
          <cell r="AS295">
            <v>0</v>
          </cell>
          <cell r="AT295">
            <v>0</v>
          </cell>
          <cell r="AU295">
            <v>0</v>
          </cell>
          <cell r="AV295">
            <v>0</v>
          </cell>
          <cell r="AW295">
            <v>0</v>
          </cell>
          <cell r="AY295">
            <v>0</v>
          </cell>
          <cell r="AZ295" t="str">
            <v>--</v>
          </cell>
          <cell r="BB295">
            <v>0</v>
          </cell>
        </row>
        <row r="296">
          <cell r="A296">
            <v>287</v>
          </cell>
          <cell r="B296" t="str">
            <v>STURBRIDGE</v>
          </cell>
          <cell r="C296">
            <v>0</v>
          </cell>
          <cell r="D296">
            <v>0</v>
          </cell>
          <cell r="E296">
            <v>0</v>
          </cell>
          <cell r="F296">
            <v>0</v>
          </cell>
          <cell r="G296">
            <v>0</v>
          </cell>
          <cell r="H296">
            <v>0</v>
          </cell>
          <cell r="I296">
            <v>0</v>
          </cell>
          <cell r="J296">
            <v>0</v>
          </cell>
          <cell r="L296">
            <v>0</v>
          </cell>
          <cell r="M296" t="str">
            <v>--</v>
          </cell>
          <cell r="P296">
            <v>0</v>
          </cell>
          <cell r="Q296">
            <v>0</v>
          </cell>
          <cell r="R296">
            <v>0</v>
          </cell>
          <cell r="S296">
            <v>0</v>
          </cell>
          <cell r="T296">
            <v>0</v>
          </cell>
          <cell r="U296">
            <v>0</v>
          </cell>
          <cell r="V296">
            <v>0</v>
          </cell>
          <cell r="W296">
            <v>0</v>
          </cell>
          <cell r="Y296">
            <v>0</v>
          </cell>
          <cell r="Z296" t="str">
            <v>--</v>
          </cell>
          <cell r="AA296" t="str">
            <v>--</v>
          </cell>
          <cell r="AC296">
            <v>0</v>
          </cell>
          <cell r="AD296">
            <v>0</v>
          </cell>
          <cell r="AE296">
            <v>0</v>
          </cell>
          <cell r="AF296">
            <v>0</v>
          </cell>
          <cell r="AG296">
            <v>0</v>
          </cell>
          <cell r="AH296">
            <v>0</v>
          </cell>
          <cell r="AI296">
            <v>0</v>
          </cell>
          <cell r="AJ296">
            <v>0</v>
          </cell>
          <cell r="AL296">
            <v>0</v>
          </cell>
          <cell r="AM296" t="str">
            <v>--</v>
          </cell>
          <cell r="AP296">
            <v>0</v>
          </cell>
          <cell r="AQ296">
            <v>0</v>
          </cell>
          <cell r="AR296">
            <v>0</v>
          </cell>
          <cell r="AS296">
            <v>0</v>
          </cell>
          <cell r="AT296">
            <v>0</v>
          </cell>
          <cell r="AU296">
            <v>0</v>
          </cell>
          <cell r="AV296">
            <v>0</v>
          </cell>
          <cell r="AW296">
            <v>0</v>
          </cell>
          <cell r="AY296">
            <v>0</v>
          </cell>
          <cell r="AZ296" t="str">
            <v>--</v>
          </cell>
          <cell r="BB296">
            <v>0</v>
          </cell>
        </row>
        <row r="297">
          <cell r="A297">
            <v>288</v>
          </cell>
          <cell r="B297" t="str">
            <v>SUDBURY</v>
          </cell>
          <cell r="C297">
            <v>3</v>
          </cell>
          <cell r="D297">
            <v>4</v>
          </cell>
          <cell r="E297">
            <v>2</v>
          </cell>
          <cell r="F297">
            <v>2</v>
          </cell>
          <cell r="G297">
            <v>0</v>
          </cell>
          <cell r="H297">
            <v>0</v>
          </cell>
          <cell r="I297">
            <v>0</v>
          </cell>
          <cell r="J297">
            <v>0</v>
          </cell>
          <cell r="L297">
            <v>0</v>
          </cell>
          <cell r="M297">
            <v>0</v>
          </cell>
          <cell r="P297">
            <v>40890</v>
          </cell>
          <cell r="Q297">
            <v>55858</v>
          </cell>
          <cell r="R297">
            <v>27546</v>
          </cell>
          <cell r="S297">
            <v>27532</v>
          </cell>
          <cell r="T297">
            <v>0</v>
          </cell>
          <cell r="U297">
            <v>0</v>
          </cell>
          <cell r="V297">
            <v>0</v>
          </cell>
          <cell r="W297">
            <v>0</v>
          </cell>
          <cell r="Y297">
            <v>-14</v>
          </cell>
          <cell r="Z297">
            <v>-5.0824076090905113E-2</v>
          </cell>
          <cell r="AA297">
            <v>-5.0824076090905113E-2</v>
          </cell>
          <cell r="AC297">
            <v>2611.0264712274657</v>
          </cell>
          <cell r="AD297">
            <v>15611.741887020811</v>
          </cell>
          <cell r="AE297">
            <v>1786</v>
          </cell>
          <cell r="AF297">
            <v>1786</v>
          </cell>
          <cell r="AG297">
            <v>0</v>
          </cell>
          <cell r="AH297">
            <v>0</v>
          </cell>
          <cell r="AI297">
            <v>0</v>
          </cell>
          <cell r="AJ297">
            <v>0</v>
          </cell>
          <cell r="AL297">
            <v>0</v>
          </cell>
          <cell r="AM297">
            <v>0</v>
          </cell>
          <cell r="AP297">
            <v>38278.973528772534</v>
          </cell>
          <cell r="AQ297">
            <v>40246.258112979187</v>
          </cell>
          <cell r="AR297">
            <v>25760</v>
          </cell>
          <cell r="AS297">
            <v>25746</v>
          </cell>
          <cell r="AT297">
            <v>0</v>
          </cell>
          <cell r="AU297">
            <v>0</v>
          </cell>
          <cell r="AV297">
            <v>0</v>
          </cell>
          <cell r="AW297">
            <v>0</v>
          </cell>
          <cell r="AY297">
            <v>-14</v>
          </cell>
          <cell r="AZ297">
            <v>-5.4347826086953432E-2</v>
          </cell>
          <cell r="BB297">
            <v>0</v>
          </cell>
        </row>
        <row r="298">
          <cell r="A298">
            <v>289</v>
          </cell>
          <cell r="B298" t="str">
            <v>SUNDERLAND</v>
          </cell>
          <cell r="C298">
            <v>1</v>
          </cell>
          <cell r="D298">
            <v>2</v>
          </cell>
          <cell r="E298">
            <v>0</v>
          </cell>
          <cell r="F298">
            <v>0</v>
          </cell>
          <cell r="G298">
            <v>0</v>
          </cell>
          <cell r="H298">
            <v>0</v>
          </cell>
          <cell r="I298">
            <v>0</v>
          </cell>
          <cell r="J298">
            <v>0</v>
          </cell>
          <cell r="L298">
            <v>0</v>
          </cell>
          <cell r="M298" t="str">
            <v>--</v>
          </cell>
          <cell r="P298">
            <v>0</v>
          </cell>
          <cell r="Q298">
            <v>28466</v>
          </cell>
          <cell r="R298">
            <v>0</v>
          </cell>
          <cell r="S298">
            <v>0</v>
          </cell>
          <cell r="T298">
            <v>0</v>
          </cell>
          <cell r="U298">
            <v>0</v>
          </cell>
          <cell r="V298">
            <v>0</v>
          </cell>
          <cell r="W298">
            <v>0</v>
          </cell>
          <cell r="Y298">
            <v>0</v>
          </cell>
          <cell r="Z298" t="str">
            <v>--</v>
          </cell>
          <cell r="AA298" t="str">
            <v>--</v>
          </cell>
          <cell r="AC298">
            <v>-8.3341407223942952</v>
          </cell>
          <cell r="AD298">
            <v>24651.910702286106</v>
          </cell>
          <cell r="AE298">
            <v>0</v>
          </cell>
          <cell r="AF298">
            <v>0</v>
          </cell>
          <cell r="AG298">
            <v>0</v>
          </cell>
          <cell r="AH298">
            <v>0</v>
          </cell>
          <cell r="AI298">
            <v>0</v>
          </cell>
          <cell r="AJ298">
            <v>0</v>
          </cell>
          <cell r="AL298">
            <v>0</v>
          </cell>
          <cell r="AM298" t="str">
            <v>--</v>
          </cell>
          <cell r="AP298">
            <v>8.3341407223942952</v>
          </cell>
          <cell r="AQ298">
            <v>3814.0892977138938</v>
          </cell>
          <cell r="AR298">
            <v>0</v>
          </cell>
          <cell r="AS298">
            <v>0</v>
          </cell>
          <cell r="AT298">
            <v>0</v>
          </cell>
          <cell r="AU298">
            <v>0</v>
          </cell>
          <cell r="AV298">
            <v>0</v>
          </cell>
          <cell r="AW298">
            <v>0</v>
          </cell>
          <cell r="AY298">
            <v>0</v>
          </cell>
          <cell r="AZ298" t="str">
            <v>--</v>
          </cell>
          <cell r="BB298">
            <v>0</v>
          </cell>
        </row>
        <row r="299">
          <cell r="A299">
            <v>290</v>
          </cell>
          <cell r="B299" t="str">
            <v>SUTTON</v>
          </cell>
          <cell r="C299">
            <v>0</v>
          </cell>
          <cell r="D299">
            <v>0</v>
          </cell>
          <cell r="E299">
            <v>0</v>
          </cell>
          <cell r="F299">
            <v>0</v>
          </cell>
          <cell r="G299">
            <v>0</v>
          </cell>
          <cell r="H299">
            <v>0</v>
          </cell>
          <cell r="I299">
            <v>0</v>
          </cell>
          <cell r="J299">
            <v>0</v>
          </cell>
          <cell r="L299">
            <v>0</v>
          </cell>
          <cell r="M299" t="str">
            <v>--</v>
          </cell>
          <cell r="P299">
            <v>0</v>
          </cell>
          <cell r="Q299">
            <v>0</v>
          </cell>
          <cell r="R299">
            <v>0</v>
          </cell>
          <cell r="S299">
            <v>0</v>
          </cell>
          <cell r="T299">
            <v>0</v>
          </cell>
          <cell r="U299">
            <v>0</v>
          </cell>
          <cell r="V299">
            <v>0</v>
          </cell>
          <cell r="W299">
            <v>0</v>
          </cell>
          <cell r="Y299">
            <v>0</v>
          </cell>
          <cell r="Z299" t="str">
            <v>--</v>
          </cell>
          <cell r="AA299" t="str">
            <v>--</v>
          </cell>
          <cell r="AC299">
            <v>-5.3898595247055709</v>
          </cell>
          <cell r="AD299">
            <v>0</v>
          </cell>
          <cell r="AE299">
            <v>0</v>
          </cell>
          <cell r="AF299">
            <v>0</v>
          </cell>
          <cell r="AG299">
            <v>0</v>
          </cell>
          <cell r="AH299">
            <v>0</v>
          </cell>
          <cell r="AI299">
            <v>0</v>
          </cell>
          <cell r="AJ299">
            <v>0</v>
          </cell>
          <cell r="AL299">
            <v>0</v>
          </cell>
          <cell r="AM299" t="str">
            <v>--</v>
          </cell>
          <cell r="AP299">
            <v>5.3898595247055709</v>
          </cell>
          <cell r="AQ299">
            <v>0</v>
          </cell>
          <cell r="AR299">
            <v>0</v>
          </cell>
          <cell r="AS299">
            <v>0</v>
          </cell>
          <cell r="AT299">
            <v>0</v>
          </cell>
          <cell r="AU299">
            <v>0</v>
          </cell>
          <cell r="AV299">
            <v>0</v>
          </cell>
          <cell r="AW299">
            <v>0</v>
          </cell>
          <cell r="AY299">
            <v>0</v>
          </cell>
          <cell r="AZ299" t="str">
            <v>--</v>
          </cell>
          <cell r="BB299">
            <v>0</v>
          </cell>
        </row>
        <row r="300">
          <cell r="A300">
            <v>291</v>
          </cell>
          <cell r="B300" t="str">
            <v>SWAMPSCOTT</v>
          </cell>
          <cell r="C300">
            <v>21.550675675675674</v>
          </cell>
          <cell r="D300">
            <v>14</v>
          </cell>
          <cell r="E300">
            <v>15</v>
          </cell>
          <cell r="F300">
            <v>15</v>
          </cell>
          <cell r="G300">
            <v>0</v>
          </cell>
          <cell r="H300">
            <v>0</v>
          </cell>
          <cell r="I300">
            <v>0</v>
          </cell>
          <cell r="J300">
            <v>0</v>
          </cell>
          <cell r="L300">
            <v>0</v>
          </cell>
          <cell r="M300">
            <v>0</v>
          </cell>
          <cell r="P300">
            <v>283836</v>
          </cell>
          <cell r="Q300">
            <v>216056</v>
          </cell>
          <cell r="R300">
            <v>243567</v>
          </cell>
          <cell r="S300">
            <v>243936</v>
          </cell>
          <cell r="T300">
            <v>0</v>
          </cell>
          <cell r="U300">
            <v>0</v>
          </cell>
          <cell r="V300">
            <v>0</v>
          </cell>
          <cell r="W300">
            <v>0</v>
          </cell>
          <cell r="Y300">
            <v>369</v>
          </cell>
          <cell r="Z300">
            <v>0.15149835568857295</v>
          </cell>
          <cell r="AA300">
            <v>0.15149835568857295</v>
          </cell>
          <cell r="AC300">
            <v>80553.33987705427</v>
          </cell>
          <cell r="AD300">
            <v>12502</v>
          </cell>
          <cell r="AE300">
            <v>13323</v>
          </cell>
          <cell r="AF300">
            <v>13323</v>
          </cell>
          <cell r="AG300">
            <v>0</v>
          </cell>
          <cell r="AH300">
            <v>0</v>
          </cell>
          <cell r="AI300">
            <v>0</v>
          </cell>
          <cell r="AJ300">
            <v>0</v>
          </cell>
          <cell r="AL300">
            <v>0</v>
          </cell>
          <cell r="AM300">
            <v>0</v>
          </cell>
          <cell r="AP300">
            <v>203282.66012294573</v>
          </cell>
          <cell r="AQ300">
            <v>203554</v>
          </cell>
          <cell r="AR300">
            <v>230244</v>
          </cell>
          <cell r="AS300">
            <v>230613</v>
          </cell>
          <cell r="AT300">
            <v>0</v>
          </cell>
          <cell r="AU300">
            <v>0</v>
          </cell>
          <cell r="AV300">
            <v>0</v>
          </cell>
          <cell r="AW300">
            <v>0</v>
          </cell>
          <cell r="AY300">
            <v>369</v>
          </cell>
          <cell r="AZ300">
            <v>0.16026476259967115</v>
          </cell>
          <cell r="BB300">
            <v>0</v>
          </cell>
        </row>
        <row r="301">
          <cell r="A301">
            <v>292</v>
          </cell>
          <cell r="B301" t="str">
            <v>SWANSEA</v>
          </cell>
          <cell r="C301">
            <v>5.4290540540540544</v>
          </cell>
          <cell r="D301">
            <v>6</v>
          </cell>
          <cell r="E301">
            <v>7</v>
          </cell>
          <cell r="F301">
            <v>7</v>
          </cell>
          <cell r="G301">
            <v>0</v>
          </cell>
          <cell r="H301">
            <v>0</v>
          </cell>
          <cell r="I301">
            <v>0</v>
          </cell>
          <cell r="J301">
            <v>0</v>
          </cell>
          <cell r="L301">
            <v>0</v>
          </cell>
          <cell r="M301">
            <v>0</v>
          </cell>
          <cell r="P301">
            <v>61272</v>
          </cell>
          <cell r="Q301">
            <v>68856</v>
          </cell>
          <cell r="R301">
            <v>86380</v>
          </cell>
          <cell r="S301">
            <v>86674</v>
          </cell>
          <cell r="T301">
            <v>0</v>
          </cell>
          <cell r="U301">
            <v>0</v>
          </cell>
          <cell r="V301">
            <v>0</v>
          </cell>
          <cell r="W301">
            <v>0</v>
          </cell>
          <cell r="Y301">
            <v>294</v>
          </cell>
          <cell r="Z301">
            <v>0.34035656401945058</v>
          </cell>
          <cell r="AA301">
            <v>0.34035656401945058</v>
          </cell>
          <cell r="AC301">
            <v>4848</v>
          </cell>
          <cell r="AD301">
            <v>11420.723099998948</v>
          </cell>
          <cell r="AE301">
            <v>28251.816889673053</v>
          </cell>
          <cell r="AF301">
            <v>28342.715880409105</v>
          </cell>
          <cell r="AG301">
            <v>0</v>
          </cell>
          <cell r="AH301">
            <v>0</v>
          </cell>
          <cell r="AI301">
            <v>0</v>
          </cell>
          <cell r="AJ301">
            <v>0</v>
          </cell>
          <cell r="AL301">
            <v>90.898990736051928</v>
          </cell>
          <cell r="AM301">
            <v>0.32174564592084565</v>
          </cell>
          <cell r="AP301">
            <v>56424</v>
          </cell>
          <cell r="AQ301">
            <v>57435.276900001052</v>
          </cell>
          <cell r="AR301">
            <v>58128.183110326951</v>
          </cell>
          <cell r="AS301">
            <v>58331.284119590899</v>
          </cell>
          <cell r="AT301">
            <v>0</v>
          </cell>
          <cell r="AU301">
            <v>0</v>
          </cell>
          <cell r="AV301">
            <v>0</v>
          </cell>
          <cell r="AW301">
            <v>0</v>
          </cell>
          <cell r="AY301">
            <v>203.10100926394807</v>
          </cell>
          <cell r="AZ301">
            <v>0.34940195684158848</v>
          </cell>
          <cell r="BB301">
            <v>0</v>
          </cell>
        </row>
        <row r="302">
          <cell r="A302">
            <v>293</v>
          </cell>
          <cell r="B302" t="str">
            <v>TAUNTON</v>
          </cell>
          <cell r="C302">
            <v>11.258620689655173</v>
          </cell>
          <cell r="D302">
            <v>20</v>
          </cell>
          <cell r="E302">
            <v>19</v>
          </cell>
          <cell r="F302">
            <v>19</v>
          </cell>
          <cell r="G302">
            <v>0</v>
          </cell>
          <cell r="H302">
            <v>0</v>
          </cell>
          <cell r="I302">
            <v>0</v>
          </cell>
          <cell r="J302">
            <v>0</v>
          </cell>
          <cell r="L302">
            <v>0</v>
          </cell>
          <cell r="M302">
            <v>0</v>
          </cell>
          <cell r="P302">
            <v>131148</v>
          </cell>
          <cell r="Q302">
            <v>226718</v>
          </cell>
          <cell r="R302">
            <v>223834</v>
          </cell>
          <cell r="S302">
            <v>224646</v>
          </cell>
          <cell r="T302">
            <v>0</v>
          </cell>
          <cell r="U302">
            <v>0</v>
          </cell>
          <cell r="V302">
            <v>0</v>
          </cell>
          <cell r="W302">
            <v>0</v>
          </cell>
          <cell r="Y302">
            <v>812</v>
          </cell>
          <cell r="Z302">
            <v>0.36276883762074164</v>
          </cell>
          <cell r="AA302">
            <v>0.36276883762074164</v>
          </cell>
          <cell r="AC302">
            <v>31423.201765290974</v>
          </cell>
          <cell r="AD302">
            <v>93077.533241208323</v>
          </cell>
          <cell r="AE302">
            <v>96572.949177254748</v>
          </cell>
          <cell r="AF302">
            <v>96669.993735740092</v>
          </cell>
          <cell r="AG302">
            <v>0</v>
          </cell>
          <cell r="AH302">
            <v>0</v>
          </cell>
          <cell r="AI302">
            <v>0</v>
          </cell>
          <cell r="AJ302">
            <v>0</v>
          </cell>
          <cell r="AL302">
            <v>97.044558485344169</v>
          </cell>
          <cell r="AM302">
            <v>0.10048834514437832</v>
          </cell>
          <cell r="AP302">
            <v>99724.798234709029</v>
          </cell>
          <cell r="AQ302">
            <v>133640.46675879168</v>
          </cell>
          <cell r="AR302">
            <v>127261.05082274525</v>
          </cell>
          <cell r="AS302">
            <v>127976.00626425991</v>
          </cell>
          <cell r="AT302">
            <v>0</v>
          </cell>
          <cell r="AU302">
            <v>0</v>
          </cell>
          <cell r="AV302">
            <v>0</v>
          </cell>
          <cell r="AW302">
            <v>0</v>
          </cell>
          <cell r="AY302">
            <v>714.95544151465583</v>
          </cell>
          <cell r="AZ302">
            <v>0.56180224577155879</v>
          </cell>
          <cell r="BB302">
            <v>0</v>
          </cell>
        </row>
        <row r="303">
          <cell r="A303">
            <v>294</v>
          </cell>
          <cell r="B303" t="str">
            <v>TEMPLETON</v>
          </cell>
          <cell r="C303">
            <v>0</v>
          </cell>
          <cell r="D303">
            <v>0</v>
          </cell>
          <cell r="E303">
            <v>0</v>
          </cell>
          <cell r="F303">
            <v>0</v>
          </cell>
          <cell r="G303">
            <v>0</v>
          </cell>
          <cell r="H303">
            <v>0</v>
          </cell>
          <cell r="I303">
            <v>0</v>
          </cell>
          <cell r="J303">
            <v>0</v>
          </cell>
          <cell r="L303">
            <v>0</v>
          </cell>
          <cell r="M303" t="str">
            <v>--</v>
          </cell>
          <cell r="P303">
            <v>0</v>
          </cell>
          <cell r="Q303">
            <v>0</v>
          </cell>
          <cell r="R303">
            <v>0</v>
          </cell>
          <cell r="S303">
            <v>0</v>
          </cell>
          <cell r="T303">
            <v>0</v>
          </cell>
          <cell r="U303">
            <v>0</v>
          </cell>
          <cell r="V303">
            <v>0</v>
          </cell>
          <cell r="W303">
            <v>0</v>
          </cell>
          <cell r="Y303">
            <v>0</v>
          </cell>
          <cell r="Z303" t="str">
            <v>--</v>
          </cell>
          <cell r="AA303" t="str">
            <v>--</v>
          </cell>
          <cell r="AC303">
            <v>0</v>
          </cell>
          <cell r="AD303">
            <v>0</v>
          </cell>
          <cell r="AE303">
            <v>0</v>
          </cell>
          <cell r="AF303">
            <v>0</v>
          </cell>
          <cell r="AG303">
            <v>0</v>
          </cell>
          <cell r="AH303">
            <v>0</v>
          </cell>
          <cell r="AI303">
            <v>0</v>
          </cell>
          <cell r="AJ303">
            <v>0</v>
          </cell>
          <cell r="AL303">
            <v>0</v>
          </cell>
          <cell r="AM303" t="str">
            <v>--</v>
          </cell>
          <cell r="AP303">
            <v>0</v>
          </cell>
          <cell r="AQ303">
            <v>0</v>
          </cell>
          <cell r="AR303">
            <v>0</v>
          </cell>
          <cell r="AS303">
            <v>0</v>
          </cell>
          <cell r="AT303">
            <v>0</v>
          </cell>
          <cell r="AU303">
            <v>0</v>
          </cell>
          <cell r="AV303">
            <v>0</v>
          </cell>
          <cell r="AW303">
            <v>0</v>
          </cell>
          <cell r="AY303">
            <v>0</v>
          </cell>
          <cell r="AZ303" t="str">
            <v>--</v>
          </cell>
          <cell r="BB303">
            <v>0</v>
          </cell>
        </row>
        <row r="304">
          <cell r="A304">
            <v>295</v>
          </cell>
          <cell r="B304" t="str">
            <v>TEWKSBURY</v>
          </cell>
          <cell r="C304">
            <v>88.273633700251992</v>
          </cell>
          <cell r="D304">
            <v>83</v>
          </cell>
          <cell r="E304">
            <v>83</v>
          </cell>
          <cell r="F304">
            <v>83</v>
          </cell>
          <cell r="G304">
            <v>0</v>
          </cell>
          <cell r="H304">
            <v>0</v>
          </cell>
          <cell r="I304">
            <v>0</v>
          </cell>
          <cell r="J304">
            <v>0</v>
          </cell>
          <cell r="L304">
            <v>0</v>
          </cell>
          <cell r="M304">
            <v>0</v>
          </cell>
          <cell r="P304">
            <v>1167496</v>
          </cell>
          <cell r="Q304">
            <v>1081690</v>
          </cell>
          <cell r="R304">
            <v>1146015</v>
          </cell>
          <cell r="S304">
            <v>1147755</v>
          </cell>
          <cell r="T304">
            <v>0</v>
          </cell>
          <cell r="U304">
            <v>0</v>
          </cell>
          <cell r="V304">
            <v>0</v>
          </cell>
          <cell r="W304">
            <v>0</v>
          </cell>
          <cell r="Y304">
            <v>1740</v>
          </cell>
          <cell r="Z304">
            <v>0.15183047342313127</v>
          </cell>
          <cell r="AA304">
            <v>0.15183047342313127</v>
          </cell>
          <cell r="AC304">
            <v>218523.50506186631</v>
          </cell>
          <cell r="AD304">
            <v>74119</v>
          </cell>
          <cell r="AE304">
            <v>73967</v>
          </cell>
          <cell r="AF304">
            <v>73967</v>
          </cell>
          <cell r="AG304">
            <v>0</v>
          </cell>
          <cell r="AH304">
            <v>0</v>
          </cell>
          <cell r="AI304">
            <v>0</v>
          </cell>
          <cell r="AJ304">
            <v>0</v>
          </cell>
          <cell r="AL304">
            <v>0</v>
          </cell>
          <cell r="AM304">
            <v>0</v>
          </cell>
          <cell r="AP304">
            <v>948972.49493813375</v>
          </cell>
          <cell r="AQ304">
            <v>1007571</v>
          </cell>
          <cell r="AR304">
            <v>1072048</v>
          </cell>
          <cell r="AS304">
            <v>1073788</v>
          </cell>
          <cell r="AT304">
            <v>0</v>
          </cell>
          <cell r="AU304">
            <v>0</v>
          </cell>
          <cell r="AV304">
            <v>0</v>
          </cell>
          <cell r="AW304">
            <v>0</v>
          </cell>
          <cell r="AY304">
            <v>1740</v>
          </cell>
          <cell r="AZ304">
            <v>0.16230616539558707</v>
          </cell>
          <cell r="BB304">
            <v>0</v>
          </cell>
        </row>
        <row r="305">
          <cell r="A305">
            <v>296</v>
          </cell>
          <cell r="B305" t="str">
            <v>TISBURY</v>
          </cell>
          <cell r="C305">
            <v>22.267361111111111</v>
          </cell>
          <cell r="D305">
            <v>26</v>
          </cell>
          <cell r="E305">
            <v>29</v>
          </cell>
          <cell r="F305">
            <v>29</v>
          </cell>
          <cell r="G305">
            <v>0</v>
          </cell>
          <cell r="H305">
            <v>0</v>
          </cell>
          <cell r="I305">
            <v>0</v>
          </cell>
          <cell r="J305">
            <v>0</v>
          </cell>
          <cell r="L305">
            <v>0</v>
          </cell>
          <cell r="M305">
            <v>0</v>
          </cell>
          <cell r="P305">
            <v>439915</v>
          </cell>
          <cell r="Q305">
            <v>601614</v>
          </cell>
          <cell r="R305">
            <v>671031</v>
          </cell>
          <cell r="S305">
            <v>679702</v>
          </cell>
          <cell r="T305">
            <v>0</v>
          </cell>
          <cell r="U305">
            <v>0</v>
          </cell>
          <cell r="V305">
            <v>0</v>
          </cell>
          <cell r="W305">
            <v>0</v>
          </cell>
          <cell r="Y305">
            <v>8671</v>
          </cell>
          <cell r="Z305">
            <v>1.2921906737542788</v>
          </cell>
          <cell r="AA305">
            <v>1.2921906737542788</v>
          </cell>
          <cell r="AC305">
            <v>18950.494057730153</v>
          </cell>
          <cell r="AD305">
            <v>158178.29573127429</v>
          </cell>
          <cell r="AE305">
            <v>233988.25310413819</v>
          </cell>
          <cell r="AF305">
            <v>240270.13579505615</v>
          </cell>
          <cell r="AG305">
            <v>0</v>
          </cell>
          <cell r="AH305">
            <v>0</v>
          </cell>
          <cell r="AI305">
            <v>0</v>
          </cell>
          <cell r="AJ305">
            <v>0</v>
          </cell>
          <cell r="AL305">
            <v>6281.8826909179625</v>
          </cell>
          <cell r="AM305">
            <v>2.6847000255701525</v>
          </cell>
          <cell r="AP305">
            <v>420964.50594226987</v>
          </cell>
          <cell r="AQ305">
            <v>443435.70426872571</v>
          </cell>
          <cell r="AR305">
            <v>437042.74689586181</v>
          </cell>
          <cell r="AS305">
            <v>439431.86420494388</v>
          </cell>
          <cell r="AT305">
            <v>0</v>
          </cell>
          <cell r="AU305">
            <v>0</v>
          </cell>
          <cell r="AV305">
            <v>0</v>
          </cell>
          <cell r="AW305">
            <v>0</v>
          </cell>
          <cell r="AY305">
            <v>2389.1173090820666</v>
          </cell>
          <cell r="AZ305">
            <v>0.54665529311515026</v>
          </cell>
          <cell r="BB305">
            <v>0</v>
          </cell>
        </row>
        <row r="306">
          <cell r="A306">
            <v>297</v>
          </cell>
          <cell r="B306" t="str">
            <v>TOLLAND</v>
          </cell>
          <cell r="C306">
            <v>0</v>
          </cell>
          <cell r="D306">
            <v>0</v>
          </cell>
          <cell r="E306">
            <v>0</v>
          </cell>
          <cell r="F306">
            <v>0</v>
          </cell>
          <cell r="G306">
            <v>0</v>
          </cell>
          <cell r="H306">
            <v>0</v>
          </cell>
          <cell r="I306">
            <v>0</v>
          </cell>
          <cell r="J306">
            <v>0</v>
          </cell>
          <cell r="L306">
            <v>0</v>
          </cell>
          <cell r="M306" t="str">
            <v>--</v>
          </cell>
          <cell r="P306">
            <v>0</v>
          </cell>
          <cell r="Q306">
            <v>0</v>
          </cell>
          <cell r="R306">
            <v>0</v>
          </cell>
          <cell r="S306">
            <v>0</v>
          </cell>
          <cell r="T306">
            <v>0</v>
          </cell>
          <cell r="U306">
            <v>0</v>
          </cell>
          <cell r="V306">
            <v>0</v>
          </cell>
          <cell r="W306">
            <v>0</v>
          </cell>
          <cell r="Y306">
            <v>0</v>
          </cell>
          <cell r="Z306" t="str">
            <v>--</v>
          </cell>
          <cell r="AA306" t="str">
            <v>--</v>
          </cell>
          <cell r="AC306">
            <v>0</v>
          </cell>
          <cell r="AD306">
            <v>0</v>
          </cell>
          <cell r="AE306">
            <v>0</v>
          </cell>
          <cell r="AF306">
            <v>0</v>
          </cell>
          <cell r="AG306">
            <v>0</v>
          </cell>
          <cell r="AH306">
            <v>0</v>
          </cell>
          <cell r="AI306">
            <v>0</v>
          </cell>
          <cell r="AJ306">
            <v>0</v>
          </cell>
          <cell r="AL306">
            <v>0</v>
          </cell>
          <cell r="AM306" t="str">
            <v>--</v>
          </cell>
          <cell r="AP306">
            <v>0</v>
          </cell>
          <cell r="AQ306">
            <v>0</v>
          </cell>
          <cell r="AR306">
            <v>0</v>
          </cell>
          <cell r="AS306">
            <v>0</v>
          </cell>
          <cell r="AT306">
            <v>0</v>
          </cell>
          <cell r="AU306">
            <v>0</v>
          </cell>
          <cell r="AV306">
            <v>0</v>
          </cell>
          <cell r="AW306">
            <v>0</v>
          </cell>
          <cell r="AY306">
            <v>0</v>
          </cell>
          <cell r="AZ306" t="str">
            <v>--</v>
          </cell>
          <cell r="BB306">
            <v>0</v>
          </cell>
        </row>
        <row r="307">
          <cell r="A307">
            <v>298</v>
          </cell>
          <cell r="B307" t="str">
            <v>TOPSFIELD</v>
          </cell>
          <cell r="C307">
            <v>0</v>
          </cell>
          <cell r="D307">
            <v>0</v>
          </cell>
          <cell r="E307">
            <v>0</v>
          </cell>
          <cell r="F307">
            <v>0</v>
          </cell>
          <cell r="G307">
            <v>0</v>
          </cell>
          <cell r="H307">
            <v>0</v>
          </cell>
          <cell r="I307">
            <v>0</v>
          </cell>
          <cell r="J307">
            <v>0</v>
          </cell>
          <cell r="L307">
            <v>0</v>
          </cell>
          <cell r="M307" t="str">
            <v>--</v>
          </cell>
          <cell r="P307">
            <v>0</v>
          </cell>
          <cell r="Q307">
            <v>0</v>
          </cell>
          <cell r="R307">
            <v>0</v>
          </cell>
          <cell r="S307">
            <v>0</v>
          </cell>
          <cell r="T307">
            <v>0</v>
          </cell>
          <cell r="U307">
            <v>0</v>
          </cell>
          <cell r="V307">
            <v>0</v>
          </cell>
          <cell r="W307">
            <v>0</v>
          </cell>
          <cell r="Y307">
            <v>0</v>
          </cell>
          <cell r="Z307" t="str">
            <v>--</v>
          </cell>
          <cell r="AA307" t="str">
            <v>--</v>
          </cell>
          <cell r="AC307">
            <v>-11.673683891782275</v>
          </cell>
          <cell r="AD307">
            <v>0</v>
          </cell>
          <cell r="AE307">
            <v>0</v>
          </cell>
          <cell r="AF307">
            <v>0</v>
          </cell>
          <cell r="AG307">
            <v>0</v>
          </cell>
          <cell r="AH307">
            <v>0</v>
          </cell>
          <cell r="AI307">
            <v>0</v>
          </cell>
          <cell r="AJ307">
            <v>0</v>
          </cell>
          <cell r="AL307">
            <v>0</v>
          </cell>
          <cell r="AM307" t="str">
            <v>--</v>
          </cell>
          <cell r="AP307">
            <v>11.673683891782275</v>
          </cell>
          <cell r="AQ307">
            <v>0</v>
          </cell>
          <cell r="AR307">
            <v>0</v>
          </cell>
          <cell r="AS307">
            <v>0</v>
          </cell>
          <cell r="AT307">
            <v>0</v>
          </cell>
          <cell r="AU307">
            <v>0</v>
          </cell>
          <cell r="AV307">
            <v>0</v>
          </cell>
          <cell r="AW307">
            <v>0</v>
          </cell>
          <cell r="AY307">
            <v>0</v>
          </cell>
          <cell r="AZ307" t="str">
            <v>--</v>
          </cell>
          <cell r="BB307">
            <v>0</v>
          </cell>
        </row>
        <row r="308">
          <cell r="A308">
            <v>299</v>
          </cell>
          <cell r="B308" t="str">
            <v>TOWNSEND</v>
          </cell>
          <cell r="C308">
            <v>0</v>
          </cell>
          <cell r="D308">
            <v>0</v>
          </cell>
          <cell r="E308">
            <v>0</v>
          </cell>
          <cell r="F308">
            <v>0</v>
          </cell>
          <cell r="G308">
            <v>0</v>
          </cell>
          <cell r="H308">
            <v>0</v>
          </cell>
          <cell r="I308">
            <v>0</v>
          </cell>
          <cell r="J308">
            <v>0</v>
          </cell>
          <cell r="L308">
            <v>0</v>
          </cell>
          <cell r="M308" t="str">
            <v>--</v>
          </cell>
          <cell r="P308">
            <v>0</v>
          </cell>
          <cell r="Q308">
            <v>0</v>
          </cell>
          <cell r="R308">
            <v>0</v>
          </cell>
          <cell r="S308">
            <v>0</v>
          </cell>
          <cell r="T308">
            <v>0</v>
          </cell>
          <cell r="U308">
            <v>0</v>
          </cell>
          <cell r="V308">
            <v>0</v>
          </cell>
          <cell r="W308">
            <v>0</v>
          </cell>
          <cell r="Y308">
            <v>0</v>
          </cell>
          <cell r="Z308" t="str">
            <v>--</v>
          </cell>
          <cell r="AA308" t="str">
            <v>--</v>
          </cell>
          <cell r="AC308">
            <v>0</v>
          </cell>
          <cell r="AD308">
            <v>0</v>
          </cell>
          <cell r="AE308">
            <v>0</v>
          </cell>
          <cell r="AF308">
            <v>0</v>
          </cell>
          <cell r="AG308">
            <v>0</v>
          </cell>
          <cell r="AH308">
            <v>0</v>
          </cell>
          <cell r="AI308">
            <v>0</v>
          </cell>
          <cell r="AJ308">
            <v>0</v>
          </cell>
          <cell r="AL308">
            <v>0</v>
          </cell>
          <cell r="AM308" t="str">
            <v>--</v>
          </cell>
          <cell r="AP308">
            <v>0</v>
          </cell>
          <cell r="AQ308">
            <v>0</v>
          </cell>
          <cell r="AR308">
            <v>0</v>
          </cell>
          <cell r="AS308">
            <v>0</v>
          </cell>
          <cell r="AT308">
            <v>0</v>
          </cell>
          <cell r="AU308">
            <v>0</v>
          </cell>
          <cell r="AV308">
            <v>0</v>
          </cell>
          <cell r="AW308">
            <v>0</v>
          </cell>
          <cell r="AY308">
            <v>0</v>
          </cell>
          <cell r="AZ308" t="str">
            <v>--</v>
          </cell>
          <cell r="BB308">
            <v>0</v>
          </cell>
        </row>
        <row r="309">
          <cell r="A309">
            <v>300</v>
          </cell>
          <cell r="B309" t="str">
            <v>TRURO</v>
          </cell>
          <cell r="C309">
            <v>4</v>
          </cell>
          <cell r="D309">
            <v>6</v>
          </cell>
          <cell r="E309">
            <v>5</v>
          </cell>
          <cell r="F309">
            <v>5</v>
          </cell>
          <cell r="G309">
            <v>0</v>
          </cell>
          <cell r="H309">
            <v>0</v>
          </cell>
          <cell r="I309">
            <v>0</v>
          </cell>
          <cell r="J309">
            <v>0</v>
          </cell>
          <cell r="L309">
            <v>0</v>
          </cell>
          <cell r="M309">
            <v>0</v>
          </cell>
          <cell r="P309">
            <v>118628</v>
          </cell>
          <cell r="Q309">
            <v>181576</v>
          </cell>
          <cell r="R309">
            <v>170403</v>
          </cell>
          <cell r="S309">
            <v>170710</v>
          </cell>
          <cell r="T309">
            <v>0</v>
          </cell>
          <cell r="U309">
            <v>0</v>
          </cell>
          <cell r="V309">
            <v>0</v>
          </cell>
          <cell r="W309">
            <v>0</v>
          </cell>
          <cell r="Y309">
            <v>307</v>
          </cell>
          <cell r="Z309">
            <v>0.18016114739765055</v>
          </cell>
          <cell r="AA309">
            <v>0.18016114739765055</v>
          </cell>
          <cell r="AC309">
            <v>6411.7013010328737</v>
          </cell>
          <cell r="AD309">
            <v>57776.471903044338</v>
          </cell>
          <cell r="AE309">
            <v>51688.739643446657</v>
          </cell>
          <cell r="AF309">
            <v>51585.513982490236</v>
          </cell>
          <cell r="AG309">
            <v>0</v>
          </cell>
          <cell r="AH309">
            <v>0</v>
          </cell>
          <cell r="AI309">
            <v>0</v>
          </cell>
          <cell r="AJ309">
            <v>0</v>
          </cell>
          <cell r="AL309">
            <v>-103.22566095642105</v>
          </cell>
          <cell r="AM309">
            <v>-0.19970628355127085</v>
          </cell>
          <cell r="AP309">
            <v>112216.29869896712</v>
          </cell>
          <cell r="AQ309">
            <v>123799.52809695566</v>
          </cell>
          <cell r="AR309">
            <v>118714.26035655334</v>
          </cell>
          <cell r="AS309">
            <v>119124.48601750977</v>
          </cell>
          <cell r="AT309">
            <v>0</v>
          </cell>
          <cell r="AU309">
            <v>0</v>
          </cell>
          <cell r="AV309">
            <v>0</v>
          </cell>
          <cell r="AW309">
            <v>0</v>
          </cell>
          <cell r="AY309">
            <v>410.2256609564356</v>
          </cell>
          <cell r="AZ309">
            <v>0.34555718893782839</v>
          </cell>
          <cell r="BB309">
            <v>0</v>
          </cell>
        </row>
        <row r="310">
          <cell r="A310">
            <v>301</v>
          </cell>
          <cell r="B310" t="str">
            <v>TYNGSBOROUGH</v>
          </cell>
          <cell r="C310">
            <v>86.543264651628249</v>
          </cell>
          <cell r="D310">
            <v>86</v>
          </cell>
          <cell r="E310">
            <v>87</v>
          </cell>
          <cell r="F310">
            <v>87</v>
          </cell>
          <cell r="G310">
            <v>0</v>
          </cell>
          <cell r="H310">
            <v>0</v>
          </cell>
          <cell r="I310">
            <v>0</v>
          </cell>
          <cell r="J310">
            <v>0</v>
          </cell>
          <cell r="L310">
            <v>0</v>
          </cell>
          <cell r="M310">
            <v>0</v>
          </cell>
          <cell r="P310">
            <v>1125839</v>
          </cell>
          <cell r="Q310">
            <v>1143851</v>
          </cell>
          <cell r="R310">
            <v>1211967</v>
          </cell>
          <cell r="S310">
            <v>1211697</v>
          </cell>
          <cell r="T310">
            <v>0</v>
          </cell>
          <cell r="U310">
            <v>0</v>
          </cell>
          <cell r="V310">
            <v>0</v>
          </cell>
          <cell r="W310">
            <v>0</v>
          </cell>
          <cell r="Y310">
            <v>-270</v>
          </cell>
          <cell r="Z310">
            <v>-2.2277834297468324E-2</v>
          </cell>
          <cell r="AA310">
            <v>-2.2277834297468324E-2</v>
          </cell>
          <cell r="AC310">
            <v>75871.206857064855</v>
          </cell>
          <cell r="AD310">
            <v>91521.143926333316</v>
          </cell>
          <cell r="AE310">
            <v>156023.86511888163</v>
          </cell>
          <cell r="AF310">
            <v>155135.22692830145</v>
          </cell>
          <cell r="AG310">
            <v>0</v>
          </cell>
          <cell r="AH310">
            <v>0</v>
          </cell>
          <cell r="AI310">
            <v>0</v>
          </cell>
          <cell r="AJ310">
            <v>0</v>
          </cell>
          <cell r="AL310">
            <v>-888.63819058018271</v>
          </cell>
          <cell r="AM310">
            <v>-0.56955273470702394</v>
          </cell>
          <cell r="AP310">
            <v>1049967.7931429353</v>
          </cell>
          <cell r="AQ310">
            <v>1052329.8560736666</v>
          </cell>
          <cell r="AR310">
            <v>1055943.1348811183</v>
          </cell>
          <cell r="AS310">
            <v>1056561.7730716986</v>
          </cell>
          <cell r="AT310">
            <v>0</v>
          </cell>
          <cell r="AU310">
            <v>0</v>
          </cell>
          <cell r="AV310">
            <v>0</v>
          </cell>
          <cell r="AW310">
            <v>0</v>
          </cell>
          <cell r="AY310">
            <v>618.63819058029912</v>
          </cell>
          <cell r="AZ310">
            <v>5.8586316833242336E-2</v>
          </cell>
          <cell r="BB310">
            <v>0</v>
          </cell>
        </row>
        <row r="311">
          <cell r="A311">
            <v>302</v>
          </cell>
          <cell r="B311" t="str">
            <v>TYRINGHAM</v>
          </cell>
          <cell r="C311">
            <v>0</v>
          </cell>
          <cell r="D311">
            <v>0</v>
          </cell>
          <cell r="E311">
            <v>0</v>
          </cell>
          <cell r="F311">
            <v>0</v>
          </cell>
          <cell r="G311">
            <v>0</v>
          </cell>
          <cell r="H311">
            <v>0</v>
          </cell>
          <cell r="I311">
            <v>0</v>
          </cell>
          <cell r="J311">
            <v>0</v>
          </cell>
          <cell r="L311">
            <v>0</v>
          </cell>
          <cell r="M311" t="str">
            <v>--</v>
          </cell>
          <cell r="P311">
            <v>0</v>
          </cell>
          <cell r="Q311">
            <v>0</v>
          </cell>
          <cell r="R311">
            <v>0</v>
          </cell>
          <cell r="S311">
            <v>0</v>
          </cell>
          <cell r="T311">
            <v>0</v>
          </cell>
          <cell r="U311">
            <v>0</v>
          </cell>
          <cell r="V311">
            <v>0</v>
          </cell>
          <cell r="W311">
            <v>0</v>
          </cell>
          <cell r="Y311">
            <v>0</v>
          </cell>
          <cell r="Z311" t="str">
            <v>--</v>
          </cell>
          <cell r="AA311" t="str">
            <v>--</v>
          </cell>
          <cell r="AC311">
            <v>0</v>
          </cell>
          <cell r="AD311">
            <v>0</v>
          </cell>
          <cell r="AE311">
            <v>0</v>
          </cell>
          <cell r="AF311">
            <v>0</v>
          </cell>
          <cell r="AG311">
            <v>0</v>
          </cell>
          <cell r="AH311">
            <v>0</v>
          </cell>
          <cell r="AI311">
            <v>0</v>
          </cell>
          <cell r="AJ311">
            <v>0</v>
          </cell>
          <cell r="AL311">
            <v>0</v>
          </cell>
          <cell r="AM311" t="str">
            <v>--</v>
          </cell>
          <cell r="AP311">
            <v>0</v>
          </cell>
          <cell r="AQ311">
            <v>0</v>
          </cell>
          <cell r="AR311">
            <v>0</v>
          </cell>
          <cell r="AS311">
            <v>0</v>
          </cell>
          <cell r="AT311">
            <v>0</v>
          </cell>
          <cell r="AU311">
            <v>0</v>
          </cell>
          <cell r="AV311">
            <v>0</v>
          </cell>
          <cell r="AW311">
            <v>0</v>
          </cell>
          <cell r="AY311">
            <v>0</v>
          </cell>
          <cell r="AZ311" t="str">
            <v>--</v>
          </cell>
          <cell r="BB311">
            <v>0</v>
          </cell>
        </row>
        <row r="312">
          <cell r="A312">
            <v>303</v>
          </cell>
          <cell r="B312" t="str">
            <v>UPTON</v>
          </cell>
          <cell r="C312">
            <v>0</v>
          </cell>
          <cell r="D312">
            <v>0</v>
          </cell>
          <cell r="E312">
            <v>0</v>
          </cell>
          <cell r="F312">
            <v>0</v>
          </cell>
          <cell r="G312">
            <v>0</v>
          </cell>
          <cell r="H312">
            <v>0</v>
          </cell>
          <cell r="I312">
            <v>0</v>
          </cell>
          <cell r="J312">
            <v>0</v>
          </cell>
          <cell r="L312">
            <v>0</v>
          </cell>
          <cell r="M312" t="str">
            <v>--</v>
          </cell>
          <cell r="P312">
            <v>0</v>
          </cell>
          <cell r="Q312">
            <v>0</v>
          </cell>
          <cell r="R312">
            <v>0</v>
          </cell>
          <cell r="S312">
            <v>0</v>
          </cell>
          <cell r="T312">
            <v>0</v>
          </cell>
          <cell r="U312">
            <v>0</v>
          </cell>
          <cell r="V312">
            <v>0</v>
          </cell>
          <cell r="W312">
            <v>0</v>
          </cell>
          <cell r="Y312">
            <v>0</v>
          </cell>
          <cell r="Z312" t="str">
            <v>--</v>
          </cell>
          <cell r="AA312" t="str">
            <v>--</v>
          </cell>
          <cell r="AC312">
            <v>0</v>
          </cell>
          <cell r="AD312">
            <v>0</v>
          </cell>
          <cell r="AE312">
            <v>0</v>
          </cell>
          <cell r="AF312">
            <v>0</v>
          </cell>
          <cell r="AG312">
            <v>0</v>
          </cell>
          <cell r="AH312">
            <v>0</v>
          </cell>
          <cell r="AI312">
            <v>0</v>
          </cell>
          <cell r="AJ312">
            <v>0</v>
          </cell>
          <cell r="AL312">
            <v>0</v>
          </cell>
          <cell r="AM312" t="str">
            <v>--</v>
          </cell>
          <cell r="AP312">
            <v>0</v>
          </cell>
          <cell r="AQ312">
            <v>0</v>
          </cell>
          <cell r="AR312">
            <v>0</v>
          </cell>
          <cell r="AS312">
            <v>0</v>
          </cell>
          <cell r="AT312">
            <v>0</v>
          </cell>
          <cell r="AU312">
            <v>0</v>
          </cell>
          <cell r="AV312">
            <v>0</v>
          </cell>
          <cell r="AW312">
            <v>0</v>
          </cell>
          <cell r="AY312">
            <v>0</v>
          </cell>
          <cell r="AZ312" t="str">
            <v>--</v>
          </cell>
          <cell r="BB312">
            <v>0</v>
          </cell>
        </row>
        <row r="313">
          <cell r="A313">
            <v>304</v>
          </cell>
          <cell r="B313" t="str">
            <v>UXBRIDGE</v>
          </cell>
          <cell r="C313">
            <v>2</v>
          </cell>
          <cell r="D313">
            <v>2</v>
          </cell>
          <cell r="E313">
            <v>2</v>
          </cell>
          <cell r="F313">
            <v>2</v>
          </cell>
          <cell r="G313">
            <v>0</v>
          </cell>
          <cell r="H313">
            <v>0</v>
          </cell>
          <cell r="I313">
            <v>0</v>
          </cell>
          <cell r="J313">
            <v>0</v>
          </cell>
          <cell r="L313">
            <v>0</v>
          </cell>
          <cell r="M313">
            <v>0</v>
          </cell>
          <cell r="P313">
            <v>24989</v>
          </cell>
          <cell r="Q313">
            <v>28922</v>
          </cell>
          <cell r="R313">
            <v>31661</v>
          </cell>
          <cell r="S313">
            <v>31787</v>
          </cell>
          <cell r="T313">
            <v>0</v>
          </cell>
          <cell r="U313">
            <v>0</v>
          </cell>
          <cell r="V313">
            <v>0</v>
          </cell>
          <cell r="W313">
            <v>0</v>
          </cell>
          <cell r="Y313">
            <v>126</v>
          </cell>
          <cell r="Z313">
            <v>0.39796595180190408</v>
          </cell>
          <cell r="AA313">
            <v>0.39796595180190408</v>
          </cell>
          <cell r="AC313">
            <v>13279.756180681223</v>
          </cell>
          <cell r="AD313">
            <v>5133.610464884915</v>
          </cell>
          <cell r="AE313">
            <v>7953.2823552785258</v>
          </cell>
          <cell r="AF313">
            <v>8018.8850463040144</v>
          </cell>
          <cell r="AG313">
            <v>0</v>
          </cell>
          <cell r="AH313">
            <v>0</v>
          </cell>
          <cell r="AI313">
            <v>0</v>
          </cell>
          <cell r="AJ313">
            <v>0</v>
          </cell>
          <cell r="AL313">
            <v>65.602691025488639</v>
          </cell>
          <cell r="AM313">
            <v>0.82485052202312392</v>
          </cell>
          <cell r="AP313">
            <v>11709.243819318777</v>
          </cell>
          <cell r="AQ313">
            <v>23788.389535115086</v>
          </cell>
          <cell r="AR313">
            <v>23707.717644721473</v>
          </cell>
          <cell r="AS313">
            <v>23768.114953695986</v>
          </cell>
          <cell r="AT313">
            <v>0</v>
          </cell>
          <cell r="AU313">
            <v>0</v>
          </cell>
          <cell r="AV313">
            <v>0</v>
          </cell>
          <cell r="AW313">
            <v>0</v>
          </cell>
          <cell r="AY313">
            <v>60.397308974512271</v>
          </cell>
          <cell r="AZ313">
            <v>0.25475800699001905</v>
          </cell>
          <cell r="BB313">
            <v>0</v>
          </cell>
        </row>
        <row r="314">
          <cell r="A314">
            <v>305</v>
          </cell>
          <cell r="B314" t="str">
            <v>WAKEFIELD</v>
          </cell>
          <cell r="C314">
            <v>62.687211141784793</v>
          </cell>
          <cell r="D314">
            <v>69</v>
          </cell>
          <cell r="E314">
            <v>49</v>
          </cell>
          <cell r="F314">
            <v>49</v>
          </cell>
          <cell r="G314">
            <v>0</v>
          </cell>
          <cell r="H314">
            <v>0</v>
          </cell>
          <cell r="I314">
            <v>0</v>
          </cell>
          <cell r="J314">
            <v>0</v>
          </cell>
          <cell r="L314">
            <v>0</v>
          </cell>
          <cell r="M314">
            <v>0</v>
          </cell>
          <cell r="P314">
            <v>787314</v>
          </cell>
          <cell r="Q314">
            <v>879837</v>
          </cell>
          <cell r="R314">
            <v>630120</v>
          </cell>
          <cell r="S314">
            <v>628503</v>
          </cell>
          <cell r="T314">
            <v>0</v>
          </cell>
          <cell r="U314">
            <v>0</v>
          </cell>
          <cell r="V314">
            <v>0</v>
          </cell>
          <cell r="W314">
            <v>0</v>
          </cell>
          <cell r="Y314">
            <v>-1617</v>
          </cell>
          <cell r="Z314">
            <v>-0.25661778708817584</v>
          </cell>
          <cell r="AA314">
            <v>-0.25661778708817584</v>
          </cell>
          <cell r="AC314">
            <v>55011.03913017876</v>
          </cell>
          <cell r="AD314">
            <v>135317.56690151393</v>
          </cell>
          <cell r="AE314">
            <v>43693</v>
          </cell>
          <cell r="AF314">
            <v>43693</v>
          </cell>
          <cell r="AG314">
            <v>0</v>
          </cell>
          <cell r="AH314">
            <v>0</v>
          </cell>
          <cell r="AI314">
            <v>0</v>
          </cell>
          <cell r="AJ314">
            <v>0</v>
          </cell>
          <cell r="AL314">
            <v>0</v>
          </cell>
          <cell r="AM314">
            <v>0</v>
          </cell>
          <cell r="AP314">
            <v>732302.96086982125</v>
          </cell>
          <cell r="AQ314">
            <v>744519.43309848604</v>
          </cell>
          <cell r="AR314">
            <v>586427</v>
          </cell>
          <cell r="AS314">
            <v>584810</v>
          </cell>
          <cell r="AT314">
            <v>0</v>
          </cell>
          <cell r="AU314">
            <v>0</v>
          </cell>
          <cell r="AV314">
            <v>0</v>
          </cell>
          <cell r="AW314">
            <v>0</v>
          </cell>
          <cell r="AY314">
            <v>-1617</v>
          </cell>
          <cell r="AZ314">
            <v>-0.27573764509478682</v>
          </cell>
          <cell r="BB314">
            <v>0</v>
          </cell>
        </row>
        <row r="315">
          <cell r="A315">
            <v>306</v>
          </cell>
          <cell r="B315" t="str">
            <v>WALES</v>
          </cell>
          <cell r="C315">
            <v>0</v>
          </cell>
          <cell r="D315">
            <v>0</v>
          </cell>
          <cell r="E315">
            <v>0</v>
          </cell>
          <cell r="F315">
            <v>0</v>
          </cell>
          <cell r="G315">
            <v>0</v>
          </cell>
          <cell r="H315">
            <v>0</v>
          </cell>
          <cell r="I315">
            <v>0</v>
          </cell>
          <cell r="J315">
            <v>0</v>
          </cell>
          <cell r="L315">
            <v>0</v>
          </cell>
          <cell r="M315" t="str">
            <v>--</v>
          </cell>
          <cell r="P315">
            <v>0</v>
          </cell>
          <cell r="Q315">
            <v>0</v>
          </cell>
          <cell r="R315">
            <v>0</v>
          </cell>
          <cell r="S315">
            <v>0</v>
          </cell>
          <cell r="T315">
            <v>0</v>
          </cell>
          <cell r="U315">
            <v>0</v>
          </cell>
          <cell r="V315">
            <v>0</v>
          </cell>
          <cell r="W315">
            <v>0</v>
          </cell>
          <cell r="Y315">
            <v>0</v>
          </cell>
          <cell r="Z315" t="str">
            <v>--</v>
          </cell>
          <cell r="AA315" t="str">
            <v>--</v>
          </cell>
          <cell r="AC315">
            <v>0</v>
          </cell>
          <cell r="AD315">
            <v>0</v>
          </cell>
          <cell r="AE315">
            <v>0</v>
          </cell>
          <cell r="AF315">
            <v>0</v>
          </cell>
          <cell r="AG315">
            <v>0</v>
          </cell>
          <cell r="AH315">
            <v>0</v>
          </cell>
          <cell r="AI315">
            <v>0</v>
          </cell>
          <cell r="AJ315">
            <v>0</v>
          </cell>
          <cell r="AL315">
            <v>0</v>
          </cell>
          <cell r="AM315" t="str">
            <v>--</v>
          </cell>
          <cell r="AP315">
            <v>0</v>
          </cell>
          <cell r="AQ315">
            <v>0</v>
          </cell>
          <cell r="AR315">
            <v>0</v>
          </cell>
          <cell r="AS315">
            <v>0</v>
          </cell>
          <cell r="AT315">
            <v>0</v>
          </cell>
          <cell r="AU315">
            <v>0</v>
          </cell>
          <cell r="AV315">
            <v>0</v>
          </cell>
          <cell r="AW315">
            <v>0</v>
          </cell>
          <cell r="AY315">
            <v>0</v>
          </cell>
          <cell r="AZ315" t="str">
            <v>--</v>
          </cell>
          <cell r="BB315">
            <v>0</v>
          </cell>
        </row>
        <row r="316">
          <cell r="A316">
            <v>307</v>
          </cell>
          <cell r="B316" t="str">
            <v>WALPOLE</v>
          </cell>
          <cell r="C316">
            <v>22.527469316189361</v>
          </cell>
          <cell r="D316">
            <v>29</v>
          </cell>
          <cell r="E316">
            <v>23</v>
          </cell>
          <cell r="F316">
            <v>23</v>
          </cell>
          <cell r="G316">
            <v>0</v>
          </cell>
          <cell r="H316">
            <v>0</v>
          </cell>
          <cell r="I316">
            <v>0</v>
          </cell>
          <cell r="J316">
            <v>0</v>
          </cell>
          <cell r="L316">
            <v>0</v>
          </cell>
          <cell r="M316">
            <v>0</v>
          </cell>
          <cell r="P316">
            <v>269081</v>
          </cell>
          <cell r="Q316">
            <v>368821</v>
          </cell>
          <cell r="R316">
            <v>306445</v>
          </cell>
          <cell r="S316">
            <v>306385</v>
          </cell>
          <cell r="T316">
            <v>0</v>
          </cell>
          <cell r="U316">
            <v>0</v>
          </cell>
          <cell r="V316">
            <v>0</v>
          </cell>
          <cell r="W316">
            <v>0</v>
          </cell>
          <cell r="Y316">
            <v>-60</v>
          </cell>
          <cell r="Z316">
            <v>-1.9579369870614816E-2</v>
          </cell>
          <cell r="AA316">
            <v>-1.9579369870614816E-2</v>
          </cell>
          <cell r="AC316">
            <v>101155.08276888092</v>
          </cell>
          <cell r="AD316">
            <v>106423.05838700893</v>
          </cell>
          <cell r="AE316">
            <v>54819.59727411034</v>
          </cell>
          <cell r="AF316">
            <v>54483.885324191382</v>
          </cell>
          <cell r="AG316">
            <v>0</v>
          </cell>
          <cell r="AH316">
            <v>0</v>
          </cell>
          <cell r="AI316">
            <v>0</v>
          </cell>
          <cell r="AJ316">
            <v>0</v>
          </cell>
          <cell r="AL316">
            <v>-335.71194991895754</v>
          </cell>
          <cell r="AM316">
            <v>-0.6123940463121702</v>
          </cell>
          <cell r="AP316">
            <v>167925.91723111906</v>
          </cell>
          <cell r="AQ316">
            <v>262397.94161299104</v>
          </cell>
          <cell r="AR316">
            <v>251625.40272588967</v>
          </cell>
          <cell r="AS316">
            <v>251901.11467580861</v>
          </cell>
          <cell r="AT316">
            <v>0</v>
          </cell>
          <cell r="AU316">
            <v>0</v>
          </cell>
          <cell r="AV316">
            <v>0</v>
          </cell>
          <cell r="AW316">
            <v>0</v>
          </cell>
          <cell r="AY316">
            <v>275.71194991894299</v>
          </cell>
          <cell r="AZ316">
            <v>0.10957238296773752</v>
          </cell>
          <cell r="BB316">
            <v>0</v>
          </cell>
        </row>
        <row r="317">
          <cell r="A317">
            <v>308</v>
          </cell>
          <cell r="B317" t="str">
            <v>WALTHAM</v>
          </cell>
          <cell r="C317">
            <v>19.244169897848877</v>
          </cell>
          <cell r="D317">
            <v>21</v>
          </cell>
          <cell r="E317">
            <v>18</v>
          </cell>
          <cell r="F317">
            <v>18</v>
          </cell>
          <cell r="G317">
            <v>0</v>
          </cell>
          <cell r="H317">
            <v>0</v>
          </cell>
          <cell r="I317">
            <v>0</v>
          </cell>
          <cell r="J317">
            <v>0</v>
          </cell>
          <cell r="L317">
            <v>0</v>
          </cell>
          <cell r="M317">
            <v>0</v>
          </cell>
          <cell r="P317">
            <v>306458</v>
          </cell>
          <cell r="Q317">
            <v>408819</v>
          </cell>
          <cell r="R317">
            <v>361072</v>
          </cell>
          <cell r="S317">
            <v>361214</v>
          </cell>
          <cell r="T317">
            <v>0</v>
          </cell>
          <cell r="U317">
            <v>0</v>
          </cell>
          <cell r="V317">
            <v>0</v>
          </cell>
          <cell r="W317">
            <v>0</v>
          </cell>
          <cell r="Y317">
            <v>142</v>
          </cell>
          <cell r="Z317">
            <v>3.9327336376127064E-2</v>
          </cell>
          <cell r="AA317">
            <v>3.9327336376127064E-2</v>
          </cell>
          <cell r="AC317">
            <v>78619.671240268668</v>
          </cell>
          <cell r="AD317">
            <v>104740.13720990875</v>
          </cell>
          <cell r="AE317">
            <v>67353.150453692331</v>
          </cell>
          <cell r="AF317">
            <v>67063.804331245585</v>
          </cell>
          <cell r="AG317">
            <v>0</v>
          </cell>
          <cell r="AH317">
            <v>0</v>
          </cell>
          <cell r="AI317">
            <v>0</v>
          </cell>
          <cell r="AJ317">
            <v>0</v>
          </cell>
          <cell r="AL317">
            <v>-289.34612244674645</v>
          </cell>
          <cell r="AM317">
            <v>-0.42959552819386015</v>
          </cell>
          <cell r="AP317">
            <v>227838.32875973132</v>
          </cell>
          <cell r="AQ317">
            <v>304078.86279009125</v>
          </cell>
          <cell r="AR317">
            <v>293718.8495463077</v>
          </cell>
          <cell r="AS317">
            <v>294150.1956687544</v>
          </cell>
          <cell r="AT317">
            <v>0</v>
          </cell>
          <cell r="AU317">
            <v>0</v>
          </cell>
          <cell r="AV317">
            <v>0</v>
          </cell>
          <cell r="AW317">
            <v>0</v>
          </cell>
          <cell r="AY317">
            <v>431.34612244670279</v>
          </cell>
          <cell r="AZ317">
            <v>0.14685680647088528</v>
          </cell>
          <cell r="BB317">
            <v>0</v>
          </cell>
        </row>
        <row r="318">
          <cell r="A318">
            <v>309</v>
          </cell>
          <cell r="B318" t="str">
            <v>WARE</v>
          </cell>
          <cell r="C318">
            <v>5</v>
          </cell>
          <cell r="D318">
            <v>6</v>
          </cell>
          <cell r="E318">
            <v>6</v>
          </cell>
          <cell r="F318">
            <v>6</v>
          </cell>
          <cell r="G318">
            <v>0</v>
          </cell>
          <cell r="H318">
            <v>0</v>
          </cell>
          <cell r="I318">
            <v>0</v>
          </cell>
          <cell r="J318">
            <v>0</v>
          </cell>
          <cell r="L318">
            <v>0</v>
          </cell>
          <cell r="M318">
            <v>0</v>
          </cell>
          <cell r="P318">
            <v>57804</v>
          </cell>
          <cell r="Q318">
            <v>73263</v>
          </cell>
          <cell r="R318">
            <v>74052</v>
          </cell>
          <cell r="S318">
            <v>73758</v>
          </cell>
          <cell r="T318">
            <v>0</v>
          </cell>
          <cell r="U318">
            <v>0</v>
          </cell>
          <cell r="V318">
            <v>0</v>
          </cell>
          <cell r="W318">
            <v>0</v>
          </cell>
          <cell r="Y318">
            <v>-294</v>
          </cell>
          <cell r="Z318">
            <v>-0.39701831145680933</v>
          </cell>
          <cell r="AA318">
            <v>-0.39701831145680933</v>
          </cell>
          <cell r="AC318">
            <v>37712.013141290146</v>
          </cell>
          <cell r="AD318">
            <v>17820.264149997834</v>
          </cell>
          <cell r="AE318">
            <v>19585.906471996961</v>
          </cell>
          <cell r="AF318">
            <v>19199.036708939177</v>
          </cell>
          <cell r="AG318">
            <v>0</v>
          </cell>
          <cell r="AH318">
            <v>0</v>
          </cell>
          <cell r="AI318">
            <v>0</v>
          </cell>
          <cell r="AJ318">
            <v>0</v>
          </cell>
          <cell r="AL318">
            <v>-386.86976305778444</v>
          </cell>
          <cell r="AM318">
            <v>-1.9752456370141114</v>
          </cell>
          <cell r="AP318">
            <v>20091.986858709854</v>
          </cell>
          <cell r="AQ318">
            <v>55442.735850002166</v>
          </cell>
          <cell r="AR318">
            <v>54466.093528003039</v>
          </cell>
          <cell r="AS318">
            <v>54558.96329106082</v>
          </cell>
          <cell r="AT318">
            <v>0</v>
          </cell>
          <cell r="AU318">
            <v>0</v>
          </cell>
          <cell r="AV318">
            <v>0</v>
          </cell>
          <cell r="AW318">
            <v>0</v>
          </cell>
          <cell r="AY318">
            <v>92.869763057780801</v>
          </cell>
          <cell r="AZ318">
            <v>0.17050931513939993</v>
          </cell>
          <cell r="BB318">
            <v>0</v>
          </cell>
        </row>
        <row r="319">
          <cell r="A319">
            <v>310</v>
          </cell>
          <cell r="B319" t="str">
            <v>WAREHAM</v>
          </cell>
          <cell r="C319">
            <v>48.098556495769039</v>
          </cell>
          <cell r="D319">
            <v>62</v>
          </cell>
          <cell r="E319">
            <v>61</v>
          </cell>
          <cell r="F319">
            <v>61</v>
          </cell>
          <cell r="G319">
            <v>0</v>
          </cell>
          <cell r="H319">
            <v>0</v>
          </cell>
          <cell r="I319">
            <v>0</v>
          </cell>
          <cell r="J319">
            <v>0</v>
          </cell>
          <cell r="L319">
            <v>0</v>
          </cell>
          <cell r="M319">
            <v>0</v>
          </cell>
          <cell r="P319">
            <v>538684</v>
          </cell>
          <cell r="Q319">
            <v>803436</v>
          </cell>
          <cell r="R319">
            <v>827432</v>
          </cell>
          <cell r="S319">
            <v>828402</v>
          </cell>
          <cell r="T319">
            <v>0</v>
          </cell>
          <cell r="U319">
            <v>0</v>
          </cell>
          <cell r="V319">
            <v>0</v>
          </cell>
          <cell r="W319">
            <v>0</v>
          </cell>
          <cell r="Y319">
            <v>970</v>
          </cell>
          <cell r="Z319">
            <v>0.11723017722302664</v>
          </cell>
          <cell r="AA319">
            <v>0.11723017722302664</v>
          </cell>
          <cell r="AC319">
            <v>40071.545701871102</v>
          </cell>
          <cell r="AD319">
            <v>269241.11303431401</v>
          </cell>
          <cell r="AE319">
            <v>309173.02324179967</v>
          </cell>
          <cell r="AF319">
            <v>307984.11490229936</v>
          </cell>
          <cell r="AG319">
            <v>0</v>
          </cell>
          <cell r="AH319">
            <v>0</v>
          </cell>
          <cell r="AI319">
            <v>0</v>
          </cell>
          <cell r="AJ319">
            <v>0</v>
          </cell>
          <cell r="AL319">
            <v>-1188.9083395003108</v>
          </cell>
          <cell r="AM319">
            <v>-0.38454465626857059</v>
          </cell>
          <cell r="AP319">
            <v>498612.4542981289</v>
          </cell>
          <cell r="AQ319">
            <v>534194.88696568599</v>
          </cell>
          <cell r="AR319">
            <v>518258.97675820033</v>
          </cell>
          <cell r="AS319">
            <v>520417.88509770064</v>
          </cell>
          <cell r="AT319">
            <v>0</v>
          </cell>
          <cell r="AU319">
            <v>0</v>
          </cell>
          <cell r="AV319">
            <v>0</v>
          </cell>
          <cell r="AW319">
            <v>0</v>
          </cell>
          <cell r="AY319">
            <v>2158.9083395003108</v>
          </cell>
          <cell r="AZ319">
            <v>0.41656940570613532</v>
          </cell>
          <cell r="BB319">
            <v>0</v>
          </cell>
        </row>
        <row r="320">
          <cell r="A320">
            <v>311</v>
          </cell>
          <cell r="B320" t="str">
            <v>WARREN</v>
          </cell>
          <cell r="C320">
            <v>0</v>
          </cell>
          <cell r="D320">
            <v>0</v>
          </cell>
          <cell r="E320">
            <v>0</v>
          </cell>
          <cell r="F320">
            <v>0</v>
          </cell>
          <cell r="G320">
            <v>0</v>
          </cell>
          <cell r="H320">
            <v>0</v>
          </cell>
          <cell r="I320">
            <v>0</v>
          </cell>
          <cell r="J320">
            <v>0</v>
          </cell>
          <cell r="L320">
            <v>0</v>
          </cell>
          <cell r="M320" t="str">
            <v>--</v>
          </cell>
          <cell r="P320">
            <v>0</v>
          </cell>
          <cell r="Q320">
            <v>0</v>
          </cell>
          <cell r="R320">
            <v>0</v>
          </cell>
          <cell r="S320">
            <v>0</v>
          </cell>
          <cell r="T320">
            <v>0</v>
          </cell>
          <cell r="U320">
            <v>0</v>
          </cell>
          <cell r="V320">
            <v>0</v>
          </cell>
          <cell r="W320">
            <v>0</v>
          </cell>
          <cell r="Y320">
            <v>0</v>
          </cell>
          <cell r="Z320" t="str">
            <v>--</v>
          </cell>
          <cell r="AA320" t="str">
            <v>--</v>
          </cell>
          <cell r="AC320">
            <v>0</v>
          </cell>
          <cell r="AD320">
            <v>0</v>
          </cell>
          <cell r="AE320">
            <v>0</v>
          </cell>
          <cell r="AF320">
            <v>0</v>
          </cell>
          <cell r="AG320">
            <v>0</v>
          </cell>
          <cell r="AH320">
            <v>0</v>
          </cell>
          <cell r="AI320">
            <v>0</v>
          </cell>
          <cell r="AJ320">
            <v>0</v>
          </cell>
          <cell r="AL320">
            <v>0</v>
          </cell>
          <cell r="AM320" t="str">
            <v>--</v>
          </cell>
          <cell r="AP320">
            <v>0</v>
          </cell>
          <cell r="AQ320">
            <v>0</v>
          </cell>
          <cell r="AR320">
            <v>0</v>
          </cell>
          <cell r="AS320">
            <v>0</v>
          </cell>
          <cell r="AT320">
            <v>0</v>
          </cell>
          <cell r="AU320">
            <v>0</v>
          </cell>
          <cell r="AV320">
            <v>0</v>
          </cell>
          <cell r="AW320">
            <v>0</v>
          </cell>
          <cell r="AY320">
            <v>0</v>
          </cell>
          <cell r="AZ320" t="str">
            <v>--</v>
          </cell>
          <cell r="BB320">
            <v>0</v>
          </cell>
        </row>
        <row r="321">
          <cell r="A321">
            <v>312</v>
          </cell>
          <cell r="B321" t="str">
            <v>WARWICK</v>
          </cell>
          <cell r="C321">
            <v>0</v>
          </cell>
          <cell r="D321">
            <v>0</v>
          </cell>
          <cell r="E321">
            <v>0</v>
          </cell>
          <cell r="F321">
            <v>0</v>
          </cell>
          <cell r="G321">
            <v>0</v>
          </cell>
          <cell r="H321">
            <v>0</v>
          </cell>
          <cell r="I321">
            <v>0</v>
          </cell>
          <cell r="J321">
            <v>0</v>
          </cell>
          <cell r="L321">
            <v>0</v>
          </cell>
          <cell r="M321" t="str">
            <v>--</v>
          </cell>
          <cell r="P321">
            <v>0</v>
          </cell>
          <cell r="Q321">
            <v>0</v>
          </cell>
          <cell r="R321">
            <v>0</v>
          </cell>
          <cell r="S321">
            <v>0</v>
          </cell>
          <cell r="T321">
            <v>0</v>
          </cell>
          <cell r="U321">
            <v>0</v>
          </cell>
          <cell r="V321">
            <v>0</v>
          </cell>
          <cell r="W321">
            <v>0</v>
          </cell>
          <cell r="Y321">
            <v>0</v>
          </cell>
          <cell r="Z321" t="str">
            <v>--</v>
          </cell>
          <cell r="AA321" t="str">
            <v>--</v>
          </cell>
          <cell r="AC321">
            <v>0</v>
          </cell>
          <cell r="AD321">
            <v>0</v>
          </cell>
          <cell r="AE321">
            <v>0</v>
          </cell>
          <cell r="AF321">
            <v>0</v>
          </cell>
          <cell r="AG321">
            <v>0</v>
          </cell>
          <cell r="AH321">
            <v>0</v>
          </cell>
          <cell r="AI321">
            <v>0</v>
          </cell>
          <cell r="AJ321">
            <v>0</v>
          </cell>
          <cell r="AL321">
            <v>0</v>
          </cell>
          <cell r="AM321" t="str">
            <v>--</v>
          </cell>
          <cell r="AP321">
            <v>0</v>
          </cell>
          <cell r="AQ321">
            <v>0</v>
          </cell>
          <cell r="AR321">
            <v>0</v>
          </cell>
          <cell r="AS321">
            <v>0</v>
          </cell>
          <cell r="AT321">
            <v>0</v>
          </cell>
          <cell r="AU321">
            <v>0</v>
          </cell>
          <cell r="AV321">
            <v>0</v>
          </cell>
          <cell r="AW321">
            <v>0</v>
          </cell>
          <cell r="AY321">
            <v>0</v>
          </cell>
          <cell r="AZ321" t="str">
            <v>--</v>
          </cell>
          <cell r="BB321">
            <v>0</v>
          </cell>
        </row>
        <row r="322">
          <cell r="A322">
            <v>313</v>
          </cell>
          <cell r="B322" t="str">
            <v>WASHINGTON</v>
          </cell>
          <cell r="C322">
            <v>0</v>
          </cell>
          <cell r="D322">
            <v>0</v>
          </cell>
          <cell r="E322">
            <v>0</v>
          </cell>
          <cell r="F322">
            <v>0</v>
          </cell>
          <cell r="G322">
            <v>0</v>
          </cell>
          <cell r="H322">
            <v>0</v>
          </cell>
          <cell r="I322">
            <v>0</v>
          </cell>
          <cell r="J322">
            <v>0</v>
          </cell>
          <cell r="L322">
            <v>0</v>
          </cell>
          <cell r="M322" t="str">
            <v>--</v>
          </cell>
          <cell r="P322">
            <v>0</v>
          </cell>
          <cell r="Q322">
            <v>0</v>
          </cell>
          <cell r="R322">
            <v>0</v>
          </cell>
          <cell r="S322">
            <v>0</v>
          </cell>
          <cell r="T322">
            <v>0</v>
          </cell>
          <cell r="U322">
            <v>0</v>
          </cell>
          <cell r="V322">
            <v>0</v>
          </cell>
          <cell r="W322">
            <v>0</v>
          </cell>
          <cell r="Y322">
            <v>0</v>
          </cell>
          <cell r="Z322" t="str">
            <v>--</v>
          </cell>
          <cell r="AA322" t="str">
            <v>--</v>
          </cell>
          <cell r="AC322">
            <v>0</v>
          </cell>
          <cell r="AD322">
            <v>0</v>
          </cell>
          <cell r="AE322">
            <v>0</v>
          </cell>
          <cell r="AF322">
            <v>0</v>
          </cell>
          <cell r="AG322">
            <v>0</v>
          </cell>
          <cell r="AH322">
            <v>0</v>
          </cell>
          <cell r="AI322">
            <v>0</v>
          </cell>
          <cell r="AJ322">
            <v>0</v>
          </cell>
          <cell r="AL322">
            <v>0</v>
          </cell>
          <cell r="AM322" t="str">
            <v>--</v>
          </cell>
          <cell r="AP322">
            <v>0</v>
          </cell>
          <cell r="AQ322">
            <v>0</v>
          </cell>
          <cell r="AR322">
            <v>0</v>
          </cell>
          <cell r="AS322">
            <v>0</v>
          </cell>
          <cell r="AT322">
            <v>0</v>
          </cell>
          <cell r="AU322">
            <v>0</v>
          </cell>
          <cell r="AV322">
            <v>0</v>
          </cell>
          <cell r="AW322">
            <v>0</v>
          </cell>
          <cell r="AY322">
            <v>0</v>
          </cell>
          <cell r="AZ322" t="str">
            <v>--</v>
          </cell>
          <cell r="BB322">
            <v>0</v>
          </cell>
        </row>
        <row r="323">
          <cell r="A323">
            <v>314</v>
          </cell>
          <cell r="B323" t="str">
            <v>WATERTOWN</v>
          </cell>
          <cell r="C323">
            <v>11.923611111111111</v>
          </cell>
          <cell r="D323">
            <v>10</v>
          </cell>
          <cell r="E323">
            <v>12</v>
          </cell>
          <cell r="F323">
            <v>12</v>
          </cell>
          <cell r="G323">
            <v>0</v>
          </cell>
          <cell r="H323">
            <v>0</v>
          </cell>
          <cell r="I323">
            <v>0</v>
          </cell>
          <cell r="J323">
            <v>0</v>
          </cell>
          <cell r="L323">
            <v>0</v>
          </cell>
          <cell r="M323">
            <v>0</v>
          </cell>
          <cell r="P323">
            <v>232176</v>
          </cell>
          <cell r="Q323">
            <v>186215</v>
          </cell>
          <cell r="R323">
            <v>231386</v>
          </cell>
          <cell r="S323">
            <v>231615</v>
          </cell>
          <cell r="T323">
            <v>0</v>
          </cell>
          <cell r="U323">
            <v>0</v>
          </cell>
          <cell r="V323">
            <v>0</v>
          </cell>
          <cell r="W323">
            <v>0</v>
          </cell>
          <cell r="Y323">
            <v>229</v>
          </cell>
          <cell r="Z323">
            <v>9.8968822659961653E-2</v>
          </cell>
          <cell r="AA323">
            <v>9.8968822659961653E-2</v>
          </cell>
          <cell r="AC323">
            <v>43659.753015191702</v>
          </cell>
          <cell r="AD323">
            <v>8930</v>
          </cell>
          <cell r="AE323">
            <v>10716</v>
          </cell>
          <cell r="AF323">
            <v>10716</v>
          </cell>
          <cell r="AG323">
            <v>0</v>
          </cell>
          <cell r="AH323">
            <v>0</v>
          </cell>
          <cell r="AI323">
            <v>0</v>
          </cell>
          <cell r="AJ323">
            <v>0</v>
          </cell>
          <cell r="AL323">
            <v>0</v>
          </cell>
          <cell r="AM323">
            <v>0</v>
          </cell>
          <cell r="AP323">
            <v>188516.2469848083</v>
          </cell>
          <cell r="AQ323">
            <v>177285</v>
          </cell>
          <cell r="AR323">
            <v>220670</v>
          </cell>
          <cell r="AS323">
            <v>220899</v>
          </cell>
          <cell r="AT323">
            <v>0</v>
          </cell>
          <cell r="AU323">
            <v>0</v>
          </cell>
          <cell r="AV323">
            <v>0</v>
          </cell>
          <cell r="AW323">
            <v>0</v>
          </cell>
          <cell r="AY323">
            <v>229</v>
          </cell>
          <cell r="AZ323">
            <v>0.10377486744912456</v>
          </cell>
          <cell r="BB323">
            <v>0</v>
          </cell>
        </row>
        <row r="324">
          <cell r="A324">
            <v>315</v>
          </cell>
          <cell r="B324" t="str">
            <v>WAYLAND</v>
          </cell>
          <cell r="C324">
            <v>1</v>
          </cell>
          <cell r="D324">
            <v>0</v>
          </cell>
          <cell r="E324">
            <v>0</v>
          </cell>
          <cell r="F324">
            <v>0</v>
          </cell>
          <cell r="G324">
            <v>0</v>
          </cell>
          <cell r="H324">
            <v>0</v>
          </cell>
          <cell r="I324">
            <v>0</v>
          </cell>
          <cell r="J324">
            <v>0</v>
          </cell>
          <cell r="L324">
            <v>0</v>
          </cell>
          <cell r="M324" t="str">
            <v>--</v>
          </cell>
          <cell r="P324">
            <v>16495</v>
          </cell>
          <cell r="Q324">
            <v>0</v>
          </cell>
          <cell r="R324">
            <v>0</v>
          </cell>
          <cell r="S324">
            <v>0</v>
          </cell>
          <cell r="T324">
            <v>0</v>
          </cell>
          <cell r="U324">
            <v>0</v>
          </cell>
          <cell r="V324">
            <v>0</v>
          </cell>
          <cell r="W324">
            <v>0</v>
          </cell>
          <cell r="Y324">
            <v>0</v>
          </cell>
          <cell r="Z324" t="str">
            <v>--</v>
          </cell>
          <cell r="AA324" t="str">
            <v>--</v>
          </cell>
          <cell r="AC324">
            <v>14733.570671231679</v>
          </cell>
          <cell r="AD324">
            <v>0</v>
          </cell>
          <cell r="AE324">
            <v>0</v>
          </cell>
          <cell r="AF324">
            <v>0</v>
          </cell>
          <cell r="AG324">
            <v>0</v>
          </cell>
          <cell r="AH324">
            <v>0</v>
          </cell>
          <cell r="AI324">
            <v>0</v>
          </cell>
          <cell r="AJ324">
            <v>0</v>
          </cell>
          <cell r="AL324">
            <v>0</v>
          </cell>
          <cell r="AM324" t="str">
            <v>--</v>
          </cell>
          <cell r="AP324">
            <v>1761.4293287683213</v>
          </cell>
          <cell r="AQ324">
            <v>0</v>
          </cell>
          <cell r="AR324">
            <v>0</v>
          </cell>
          <cell r="AS324">
            <v>0</v>
          </cell>
          <cell r="AT324">
            <v>0</v>
          </cell>
          <cell r="AU324">
            <v>0</v>
          </cell>
          <cell r="AV324">
            <v>0</v>
          </cell>
          <cell r="AW324">
            <v>0</v>
          </cell>
          <cell r="AY324">
            <v>0</v>
          </cell>
          <cell r="AZ324" t="str">
            <v>--</v>
          </cell>
          <cell r="BB324">
            <v>0</v>
          </cell>
        </row>
        <row r="325">
          <cell r="A325">
            <v>316</v>
          </cell>
          <cell r="B325" t="str">
            <v>WEBSTER</v>
          </cell>
          <cell r="C325">
            <v>15.483108108108109</v>
          </cell>
          <cell r="D325">
            <v>7</v>
          </cell>
          <cell r="E325">
            <v>7</v>
          </cell>
          <cell r="F325">
            <v>7</v>
          </cell>
          <cell r="G325">
            <v>0</v>
          </cell>
          <cell r="H325">
            <v>0</v>
          </cell>
          <cell r="I325">
            <v>0</v>
          </cell>
          <cell r="J325">
            <v>0</v>
          </cell>
          <cell r="L325">
            <v>0</v>
          </cell>
          <cell r="M325">
            <v>0</v>
          </cell>
          <cell r="P325">
            <v>189496</v>
          </cell>
          <cell r="Q325">
            <v>85399</v>
          </cell>
          <cell r="R325">
            <v>88805</v>
          </cell>
          <cell r="S325">
            <v>90558</v>
          </cell>
          <cell r="T325">
            <v>0</v>
          </cell>
          <cell r="U325">
            <v>0</v>
          </cell>
          <cell r="V325">
            <v>0</v>
          </cell>
          <cell r="W325">
            <v>0</v>
          </cell>
          <cell r="Y325">
            <v>1753</v>
          </cell>
          <cell r="Z325">
            <v>1.973987951128886</v>
          </cell>
          <cell r="AA325">
            <v>1.973987951128886</v>
          </cell>
          <cell r="AC325">
            <v>39616.749287226005</v>
          </cell>
          <cell r="AD325">
            <v>6251</v>
          </cell>
          <cell r="AE325">
            <v>6250</v>
          </cell>
          <cell r="AF325">
            <v>6250</v>
          </cell>
          <cell r="AG325">
            <v>0</v>
          </cell>
          <cell r="AH325">
            <v>0</v>
          </cell>
          <cell r="AI325">
            <v>0</v>
          </cell>
          <cell r="AJ325">
            <v>0</v>
          </cell>
          <cell r="AL325">
            <v>0</v>
          </cell>
          <cell r="AM325">
            <v>0</v>
          </cell>
          <cell r="AP325">
            <v>149879.250712774</v>
          </cell>
          <cell r="AQ325">
            <v>79148</v>
          </cell>
          <cell r="AR325">
            <v>82555</v>
          </cell>
          <cell r="AS325">
            <v>84308</v>
          </cell>
          <cell r="AT325">
            <v>0</v>
          </cell>
          <cell r="AU325">
            <v>0</v>
          </cell>
          <cell r="AV325">
            <v>0</v>
          </cell>
          <cell r="AW325">
            <v>0</v>
          </cell>
          <cell r="AY325">
            <v>1753</v>
          </cell>
          <cell r="AZ325">
            <v>2.1234328629398558</v>
          </cell>
          <cell r="BB325">
            <v>0</v>
          </cell>
        </row>
        <row r="326">
          <cell r="A326">
            <v>317</v>
          </cell>
          <cell r="B326" t="str">
            <v>WELLESLEY</v>
          </cell>
          <cell r="C326">
            <v>1</v>
          </cell>
          <cell r="D326">
            <v>0</v>
          </cell>
          <cell r="E326">
            <v>0</v>
          </cell>
          <cell r="F326">
            <v>0</v>
          </cell>
          <cell r="G326">
            <v>0</v>
          </cell>
          <cell r="H326">
            <v>0</v>
          </cell>
          <cell r="I326">
            <v>0</v>
          </cell>
          <cell r="J326">
            <v>0</v>
          </cell>
          <cell r="L326">
            <v>0</v>
          </cell>
          <cell r="M326" t="str">
            <v>--</v>
          </cell>
          <cell r="P326">
            <v>17104</v>
          </cell>
          <cell r="Q326">
            <v>0</v>
          </cell>
          <cell r="R326">
            <v>0</v>
          </cell>
          <cell r="S326">
            <v>0</v>
          </cell>
          <cell r="T326">
            <v>0</v>
          </cell>
          <cell r="U326">
            <v>0</v>
          </cell>
          <cell r="V326">
            <v>0</v>
          </cell>
          <cell r="W326">
            <v>0</v>
          </cell>
          <cell r="Y326">
            <v>0</v>
          </cell>
          <cell r="Z326" t="str">
            <v>--</v>
          </cell>
          <cell r="AA326" t="str">
            <v>--</v>
          </cell>
          <cell r="AC326">
            <v>1254.0701232815657</v>
          </cell>
          <cell r="AD326">
            <v>0</v>
          </cell>
          <cell r="AE326">
            <v>0</v>
          </cell>
          <cell r="AF326">
            <v>0</v>
          </cell>
          <cell r="AG326">
            <v>0</v>
          </cell>
          <cell r="AH326">
            <v>0</v>
          </cell>
          <cell r="AI326">
            <v>0</v>
          </cell>
          <cell r="AJ326">
            <v>0</v>
          </cell>
          <cell r="AL326">
            <v>0</v>
          </cell>
          <cell r="AM326" t="str">
            <v>--</v>
          </cell>
          <cell r="AP326">
            <v>15849.929876718434</v>
          </cell>
          <cell r="AQ326">
            <v>0</v>
          </cell>
          <cell r="AR326">
            <v>0</v>
          </cell>
          <cell r="AS326">
            <v>0</v>
          </cell>
          <cell r="AT326">
            <v>0</v>
          </cell>
          <cell r="AU326">
            <v>0</v>
          </cell>
          <cell r="AV326">
            <v>0</v>
          </cell>
          <cell r="AW326">
            <v>0</v>
          </cell>
          <cell r="AY326">
            <v>0</v>
          </cell>
          <cell r="AZ326" t="str">
            <v>--</v>
          </cell>
          <cell r="BB326">
            <v>0</v>
          </cell>
        </row>
        <row r="327">
          <cell r="A327">
            <v>318</v>
          </cell>
          <cell r="B327" t="str">
            <v>WELLFLEET</v>
          </cell>
          <cell r="C327">
            <v>0</v>
          </cell>
          <cell r="D327">
            <v>0</v>
          </cell>
          <cell r="E327">
            <v>0</v>
          </cell>
          <cell r="F327">
            <v>0</v>
          </cell>
          <cell r="G327">
            <v>0</v>
          </cell>
          <cell r="H327">
            <v>0</v>
          </cell>
          <cell r="I327">
            <v>0</v>
          </cell>
          <cell r="J327">
            <v>0</v>
          </cell>
          <cell r="L327">
            <v>0</v>
          </cell>
          <cell r="M327" t="str">
            <v>--</v>
          </cell>
          <cell r="P327">
            <v>0</v>
          </cell>
          <cell r="Q327">
            <v>0</v>
          </cell>
          <cell r="R327">
            <v>0</v>
          </cell>
          <cell r="S327">
            <v>0</v>
          </cell>
          <cell r="T327">
            <v>0</v>
          </cell>
          <cell r="U327">
            <v>0</v>
          </cell>
          <cell r="V327">
            <v>0</v>
          </cell>
          <cell r="W327">
            <v>0</v>
          </cell>
          <cell r="Y327">
            <v>0</v>
          </cell>
          <cell r="Z327" t="str">
            <v>--</v>
          </cell>
          <cell r="AA327" t="str">
            <v>--</v>
          </cell>
          <cell r="AC327">
            <v>0</v>
          </cell>
          <cell r="AD327">
            <v>0</v>
          </cell>
          <cell r="AE327">
            <v>0</v>
          </cell>
          <cell r="AF327">
            <v>0</v>
          </cell>
          <cell r="AG327">
            <v>0</v>
          </cell>
          <cell r="AH327">
            <v>0</v>
          </cell>
          <cell r="AI327">
            <v>0</v>
          </cell>
          <cell r="AJ327">
            <v>0</v>
          </cell>
          <cell r="AL327">
            <v>0</v>
          </cell>
          <cell r="AM327" t="str">
            <v>--</v>
          </cell>
          <cell r="AP327">
            <v>0</v>
          </cell>
          <cell r="AQ327">
            <v>0</v>
          </cell>
          <cell r="AR327">
            <v>0</v>
          </cell>
          <cell r="AS327">
            <v>0</v>
          </cell>
          <cell r="AT327">
            <v>0</v>
          </cell>
          <cell r="AU327">
            <v>0</v>
          </cell>
          <cell r="AV327">
            <v>0</v>
          </cell>
          <cell r="AW327">
            <v>0</v>
          </cell>
          <cell r="AY327">
            <v>0</v>
          </cell>
          <cell r="AZ327" t="str">
            <v>--</v>
          </cell>
          <cell r="BB327">
            <v>0</v>
          </cell>
        </row>
        <row r="328">
          <cell r="A328">
            <v>319</v>
          </cell>
          <cell r="B328" t="str">
            <v>WENDELL</v>
          </cell>
          <cell r="C328">
            <v>0</v>
          </cell>
          <cell r="D328">
            <v>0</v>
          </cell>
          <cell r="E328">
            <v>0</v>
          </cell>
          <cell r="F328">
            <v>0</v>
          </cell>
          <cell r="G328">
            <v>0</v>
          </cell>
          <cell r="H328">
            <v>0</v>
          </cell>
          <cell r="I328">
            <v>0</v>
          </cell>
          <cell r="J328">
            <v>0</v>
          </cell>
          <cell r="L328">
            <v>0</v>
          </cell>
          <cell r="M328" t="str">
            <v>--</v>
          </cell>
          <cell r="P328">
            <v>0</v>
          </cell>
          <cell r="Q328">
            <v>0</v>
          </cell>
          <cell r="R328">
            <v>0</v>
          </cell>
          <cell r="S328">
            <v>0</v>
          </cell>
          <cell r="T328">
            <v>0</v>
          </cell>
          <cell r="U328">
            <v>0</v>
          </cell>
          <cell r="V328">
            <v>0</v>
          </cell>
          <cell r="W328">
            <v>0</v>
          </cell>
          <cell r="Y328">
            <v>0</v>
          </cell>
          <cell r="Z328" t="str">
            <v>--</v>
          </cell>
          <cell r="AA328" t="str">
            <v>--</v>
          </cell>
          <cell r="AC328">
            <v>0</v>
          </cell>
          <cell r="AD328">
            <v>0</v>
          </cell>
          <cell r="AE328">
            <v>0</v>
          </cell>
          <cell r="AF328">
            <v>0</v>
          </cell>
          <cell r="AG328">
            <v>0</v>
          </cell>
          <cell r="AH328">
            <v>0</v>
          </cell>
          <cell r="AI328">
            <v>0</v>
          </cell>
          <cell r="AJ328">
            <v>0</v>
          </cell>
          <cell r="AL328">
            <v>0</v>
          </cell>
          <cell r="AM328" t="str">
            <v>--</v>
          </cell>
          <cell r="AP328">
            <v>0</v>
          </cell>
          <cell r="AQ328">
            <v>0</v>
          </cell>
          <cell r="AR328">
            <v>0</v>
          </cell>
          <cell r="AS328">
            <v>0</v>
          </cell>
          <cell r="AT328">
            <v>0</v>
          </cell>
          <cell r="AU328">
            <v>0</v>
          </cell>
          <cell r="AV328">
            <v>0</v>
          </cell>
          <cell r="AW328">
            <v>0</v>
          </cell>
          <cell r="AY328">
            <v>0</v>
          </cell>
          <cell r="AZ328" t="str">
            <v>--</v>
          </cell>
          <cell r="BB328">
            <v>0</v>
          </cell>
        </row>
        <row r="329">
          <cell r="A329">
            <v>320</v>
          </cell>
          <cell r="B329" t="str">
            <v>WENHAM</v>
          </cell>
          <cell r="C329">
            <v>0</v>
          </cell>
          <cell r="D329">
            <v>0</v>
          </cell>
          <cell r="E329">
            <v>0</v>
          </cell>
          <cell r="F329">
            <v>0</v>
          </cell>
          <cell r="G329">
            <v>0</v>
          </cell>
          <cell r="H329">
            <v>0</v>
          </cell>
          <cell r="I329">
            <v>0</v>
          </cell>
          <cell r="J329">
            <v>0</v>
          </cell>
          <cell r="L329">
            <v>0</v>
          </cell>
          <cell r="M329" t="str">
            <v>--</v>
          </cell>
          <cell r="P329">
            <v>0</v>
          </cell>
          <cell r="Q329">
            <v>0</v>
          </cell>
          <cell r="R329">
            <v>0</v>
          </cell>
          <cell r="S329">
            <v>0</v>
          </cell>
          <cell r="T329">
            <v>0</v>
          </cell>
          <cell r="U329">
            <v>0</v>
          </cell>
          <cell r="V329">
            <v>0</v>
          </cell>
          <cell r="W329">
            <v>0</v>
          </cell>
          <cell r="Y329">
            <v>0</v>
          </cell>
          <cell r="Z329" t="str">
            <v>--</v>
          </cell>
          <cell r="AA329" t="str">
            <v>--</v>
          </cell>
          <cell r="AC329">
            <v>0</v>
          </cell>
          <cell r="AD329">
            <v>0</v>
          </cell>
          <cell r="AE329">
            <v>0</v>
          </cell>
          <cell r="AF329">
            <v>0</v>
          </cell>
          <cell r="AG329">
            <v>0</v>
          </cell>
          <cell r="AH329">
            <v>0</v>
          </cell>
          <cell r="AI329">
            <v>0</v>
          </cell>
          <cell r="AJ329">
            <v>0</v>
          </cell>
          <cell r="AL329">
            <v>0</v>
          </cell>
          <cell r="AM329" t="str">
            <v>--</v>
          </cell>
          <cell r="AP329">
            <v>0</v>
          </cell>
          <cell r="AQ329">
            <v>0</v>
          </cell>
          <cell r="AR329">
            <v>0</v>
          </cell>
          <cell r="AS329">
            <v>0</v>
          </cell>
          <cell r="AT329">
            <v>0</v>
          </cell>
          <cell r="AU329">
            <v>0</v>
          </cell>
          <cell r="AV329">
            <v>0</v>
          </cell>
          <cell r="AW329">
            <v>0</v>
          </cell>
          <cell r="AY329">
            <v>0</v>
          </cell>
          <cell r="AZ329" t="str">
            <v>--</v>
          </cell>
          <cell r="BB329">
            <v>0</v>
          </cell>
        </row>
        <row r="330">
          <cell r="A330">
            <v>321</v>
          </cell>
          <cell r="B330" t="str">
            <v>WESTBOROUGH</v>
          </cell>
          <cell r="C330">
            <v>6</v>
          </cell>
          <cell r="D330">
            <v>4</v>
          </cell>
          <cell r="E330">
            <v>4</v>
          </cell>
          <cell r="F330">
            <v>4</v>
          </cell>
          <cell r="G330">
            <v>0</v>
          </cell>
          <cell r="H330">
            <v>0</v>
          </cell>
          <cell r="I330">
            <v>0</v>
          </cell>
          <cell r="J330">
            <v>0</v>
          </cell>
          <cell r="L330">
            <v>0</v>
          </cell>
          <cell r="M330">
            <v>0</v>
          </cell>
          <cell r="P330">
            <v>86572</v>
          </cell>
          <cell r="Q330">
            <v>60292</v>
          </cell>
          <cell r="R330">
            <v>61716</v>
          </cell>
          <cell r="S330">
            <v>61752</v>
          </cell>
          <cell r="T330">
            <v>0</v>
          </cell>
          <cell r="U330">
            <v>0</v>
          </cell>
          <cell r="V330">
            <v>0</v>
          </cell>
          <cell r="W330">
            <v>0</v>
          </cell>
          <cell r="Y330">
            <v>36</v>
          </cell>
          <cell r="Z330">
            <v>5.8331713007975239E-2</v>
          </cell>
          <cell r="AA330">
            <v>5.8331713007975239E-2</v>
          </cell>
          <cell r="AC330">
            <v>8623.8418676581332</v>
          </cell>
          <cell r="AD330">
            <v>3572</v>
          </cell>
          <cell r="AE330">
            <v>3572</v>
          </cell>
          <cell r="AF330">
            <v>3572</v>
          </cell>
          <cell r="AG330">
            <v>0</v>
          </cell>
          <cell r="AH330">
            <v>0</v>
          </cell>
          <cell r="AI330">
            <v>0</v>
          </cell>
          <cell r="AJ330">
            <v>0</v>
          </cell>
          <cell r="AL330">
            <v>0</v>
          </cell>
          <cell r="AM330">
            <v>0</v>
          </cell>
          <cell r="AP330">
            <v>77948.158132341865</v>
          </cell>
          <cell r="AQ330">
            <v>56720</v>
          </cell>
          <cell r="AR330">
            <v>58144</v>
          </cell>
          <cell r="AS330">
            <v>58180</v>
          </cell>
          <cell r="AT330">
            <v>0</v>
          </cell>
          <cell r="AU330">
            <v>0</v>
          </cell>
          <cell r="AV330">
            <v>0</v>
          </cell>
          <cell r="AW330">
            <v>0</v>
          </cell>
          <cell r="AY330">
            <v>36</v>
          </cell>
          <cell r="AZ330">
            <v>6.19152449091942E-2</v>
          </cell>
          <cell r="BB330">
            <v>0</v>
          </cell>
        </row>
        <row r="331">
          <cell r="A331">
            <v>322</v>
          </cell>
          <cell r="B331" t="str">
            <v>WEST BOYLSTON</v>
          </cell>
          <cell r="C331">
            <v>22.491525030184825</v>
          </cell>
          <cell r="D331">
            <v>13</v>
          </cell>
          <cell r="E331">
            <v>16</v>
          </cell>
          <cell r="F331">
            <v>16</v>
          </cell>
          <cell r="G331">
            <v>0</v>
          </cell>
          <cell r="H331">
            <v>0</v>
          </cell>
          <cell r="I331">
            <v>0</v>
          </cell>
          <cell r="J331">
            <v>0</v>
          </cell>
          <cell r="L331">
            <v>0</v>
          </cell>
          <cell r="M331">
            <v>0</v>
          </cell>
          <cell r="P331">
            <v>338722</v>
          </cell>
          <cell r="Q331">
            <v>191865</v>
          </cell>
          <cell r="R331">
            <v>250813</v>
          </cell>
          <cell r="S331">
            <v>251684</v>
          </cell>
          <cell r="T331">
            <v>0</v>
          </cell>
          <cell r="U331">
            <v>0</v>
          </cell>
          <cell r="V331">
            <v>0</v>
          </cell>
          <cell r="W331">
            <v>0</v>
          </cell>
          <cell r="Y331">
            <v>871</v>
          </cell>
          <cell r="Z331">
            <v>0.34727067576241222</v>
          </cell>
          <cell r="AA331">
            <v>0.34727067576241222</v>
          </cell>
          <cell r="AC331">
            <v>42412.350712139698</v>
          </cell>
          <cell r="AD331">
            <v>11609</v>
          </cell>
          <cell r="AE331">
            <v>14288</v>
          </cell>
          <cell r="AF331">
            <v>14288</v>
          </cell>
          <cell r="AG331">
            <v>0</v>
          </cell>
          <cell r="AH331">
            <v>0</v>
          </cell>
          <cell r="AI331">
            <v>0</v>
          </cell>
          <cell r="AJ331">
            <v>0</v>
          </cell>
          <cell r="AL331">
            <v>0</v>
          </cell>
          <cell r="AM331">
            <v>0</v>
          </cell>
          <cell r="AP331">
            <v>296309.64928786032</v>
          </cell>
          <cell r="AQ331">
            <v>180256</v>
          </cell>
          <cell r="AR331">
            <v>236525</v>
          </cell>
          <cell r="AS331">
            <v>237396</v>
          </cell>
          <cell r="AT331">
            <v>0</v>
          </cell>
          <cell r="AU331">
            <v>0</v>
          </cell>
          <cell r="AV331">
            <v>0</v>
          </cell>
          <cell r="AW331">
            <v>0</v>
          </cell>
          <cell r="AY331">
            <v>871</v>
          </cell>
          <cell r="AZ331">
            <v>0.36824859951378741</v>
          </cell>
          <cell r="BB331">
            <v>0</v>
          </cell>
        </row>
        <row r="332">
          <cell r="A332">
            <v>323</v>
          </cell>
          <cell r="B332" t="str">
            <v>WEST BRIDGEWATER</v>
          </cell>
          <cell r="C332">
            <v>1.0137931034482759</v>
          </cell>
          <cell r="D332">
            <v>3</v>
          </cell>
          <cell r="E332">
            <v>3</v>
          </cell>
          <cell r="F332">
            <v>3</v>
          </cell>
          <cell r="G332">
            <v>0</v>
          </cell>
          <cell r="H332">
            <v>0</v>
          </cell>
          <cell r="I332">
            <v>0</v>
          </cell>
          <cell r="J332">
            <v>0</v>
          </cell>
          <cell r="L332">
            <v>0</v>
          </cell>
          <cell r="M332">
            <v>0</v>
          </cell>
          <cell r="P332">
            <v>11358</v>
          </cell>
          <cell r="Q332">
            <v>33642</v>
          </cell>
          <cell r="R332">
            <v>34185</v>
          </cell>
          <cell r="S332">
            <v>34278</v>
          </cell>
          <cell r="T332">
            <v>0</v>
          </cell>
          <cell r="U332">
            <v>0</v>
          </cell>
          <cell r="V332">
            <v>0</v>
          </cell>
          <cell r="W332">
            <v>0</v>
          </cell>
          <cell r="Y332">
            <v>93</v>
          </cell>
          <cell r="Z332">
            <v>0.27204914436156358</v>
          </cell>
          <cell r="AA332">
            <v>0.27204914436156358</v>
          </cell>
          <cell r="AC332">
            <v>1054.677317978812</v>
          </cell>
          <cell r="AD332">
            <v>20256.954591600002</v>
          </cell>
          <cell r="AE332">
            <v>22218.472599801175</v>
          </cell>
          <cell r="AF332">
            <v>22144.453727535769</v>
          </cell>
          <cell r="AG332">
            <v>0</v>
          </cell>
          <cell r="AH332">
            <v>0</v>
          </cell>
          <cell r="AI332">
            <v>0</v>
          </cell>
          <cell r="AJ332">
            <v>0</v>
          </cell>
          <cell r="AL332">
            <v>-74.018872265405662</v>
          </cell>
          <cell r="AM332">
            <v>-0.33314113710078974</v>
          </cell>
          <cell r="AP332">
            <v>10303.322682021188</v>
          </cell>
          <cell r="AQ332">
            <v>13385.045408399998</v>
          </cell>
          <cell r="AR332">
            <v>11966.527400198825</v>
          </cell>
          <cell r="AS332">
            <v>12133.546272464231</v>
          </cell>
          <cell r="AT332">
            <v>0</v>
          </cell>
          <cell r="AU332">
            <v>0</v>
          </cell>
          <cell r="AV332">
            <v>0</v>
          </cell>
          <cell r="AW332">
            <v>0</v>
          </cell>
          <cell r="AY332">
            <v>167.01887226540566</v>
          </cell>
          <cell r="AZ332">
            <v>1.3957171256101519</v>
          </cell>
          <cell r="BB332">
            <v>0</v>
          </cell>
        </row>
        <row r="333">
          <cell r="A333">
            <v>324</v>
          </cell>
          <cell r="B333" t="str">
            <v>WEST BROOKFIELD</v>
          </cell>
          <cell r="C333">
            <v>0</v>
          </cell>
          <cell r="D333">
            <v>0</v>
          </cell>
          <cell r="E333">
            <v>0</v>
          </cell>
          <cell r="F333">
            <v>0</v>
          </cell>
          <cell r="G333">
            <v>0</v>
          </cell>
          <cell r="H333">
            <v>0</v>
          </cell>
          <cell r="I333">
            <v>0</v>
          </cell>
          <cell r="J333">
            <v>0</v>
          </cell>
          <cell r="L333">
            <v>0</v>
          </cell>
          <cell r="M333" t="str">
            <v>--</v>
          </cell>
          <cell r="P333">
            <v>0</v>
          </cell>
          <cell r="Q333">
            <v>0</v>
          </cell>
          <cell r="R333">
            <v>0</v>
          </cell>
          <cell r="S333">
            <v>0</v>
          </cell>
          <cell r="T333">
            <v>0</v>
          </cell>
          <cell r="U333">
            <v>0</v>
          </cell>
          <cell r="V333">
            <v>0</v>
          </cell>
          <cell r="W333">
            <v>0</v>
          </cell>
          <cell r="Y333">
            <v>0</v>
          </cell>
          <cell r="Z333" t="str">
            <v>--</v>
          </cell>
          <cell r="AA333" t="str">
            <v>--</v>
          </cell>
          <cell r="AC333">
            <v>0</v>
          </cell>
          <cell r="AD333">
            <v>0</v>
          </cell>
          <cell r="AE333">
            <v>0</v>
          </cell>
          <cell r="AF333">
            <v>0</v>
          </cell>
          <cell r="AG333">
            <v>0</v>
          </cell>
          <cell r="AH333">
            <v>0</v>
          </cell>
          <cell r="AI333">
            <v>0</v>
          </cell>
          <cell r="AJ333">
            <v>0</v>
          </cell>
          <cell r="AL333">
            <v>0</v>
          </cell>
          <cell r="AM333" t="str">
            <v>--</v>
          </cell>
          <cell r="AP333">
            <v>0</v>
          </cell>
          <cell r="AQ333">
            <v>0</v>
          </cell>
          <cell r="AR333">
            <v>0</v>
          </cell>
          <cell r="AS333">
            <v>0</v>
          </cell>
          <cell r="AT333">
            <v>0</v>
          </cell>
          <cell r="AU333">
            <v>0</v>
          </cell>
          <cell r="AV333">
            <v>0</v>
          </cell>
          <cell r="AW333">
            <v>0</v>
          </cell>
          <cell r="AY333">
            <v>0</v>
          </cell>
          <cell r="AZ333" t="str">
            <v>--</v>
          </cell>
          <cell r="BB333">
            <v>0</v>
          </cell>
        </row>
        <row r="334">
          <cell r="A334">
            <v>325</v>
          </cell>
          <cell r="B334" t="str">
            <v>WESTFIELD</v>
          </cell>
          <cell r="C334">
            <v>16.770466893334095</v>
          </cell>
          <cell r="D334">
            <v>16</v>
          </cell>
          <cell r="E334">
            <v>16</v>
          </cell>
          <cell r="F334">
            <v>16</v>
          </cell>
          <cell r="G334">
            <v>0</v>
          </cell>
          <cell r="H334">
            <v>0</v>
          </cell>
          <cell r="I334">
            <v>0</v>
          </cell>
          <cell r="J334">
            <v>0</v>
          </cell>
          <cell r="L334">
            <v>0</v>
          </cell>
          <cell r="M334">
            <v>0</v>
          </cell>
          <cell r="P334">
            <v>191578</v>
          </cell>
          <cell r="Q334">
            <v>195996</v>
          </cell>
          <cell r="R334">
            <v>192700</v>
          </cell>
          <cell r="S334">
            <v>192860</v>
          </cell>
          <cell r="T334">
            <v>0</v>
          </cell>
          <cell r="U334">
            <v>0</v>
          </cell>
          <cell r="V334">
            <v>0</v>
          </cell>
          <cell r="W334">
            <v>0</v>
          </cell>
          <cell r="Y334">
            <v>160</v>
          </cell>
          <cell r="Z334">
            <v>8.3030617540225116E-2</v>
          </cell>
          <cell r="AA334">
            <v>8.3030617540225116E-2</v>
          </cell>
          <cell r="AC334">
            <v>20850.752753560751</v>
          </cell>
          <cell r="AD334">
            <v>18639.207969846575</v>
          </cell>
          <cell r="AE334">
            <v>15939.883237032391</v>
          </cell>
          <cell r="AF334">
            <v>16073.549867164475</v>
          </cell>
          <cell r="AG334">
            <v>0</v>
          </cell>
          <cell r="AH334">
            <v>0</v>
          </cell>
          <cell r="AI334">
            <v>0</v>
          </cell>
          <cell r="AJ334">
            <v>0</v>
          </cell>
          <cell r="AL334">
            <v>133.66663013208381</v>
          </cell>
          <cell r="AM334">
            <v>0.83856718486834403</v>
          </cell>
          <cell r="AP334">
            <v>170727.24724643925</v>
          </cell>
          <cell r="AQ334">
            <v>177356.79203015342</v>
          </cell>
          <cell r="AR334">
            <v>176760.11676296761</v>
          </cell>
          <cell r="AS334">
            <v>176786.45013283554</v>
          </cell>
          <cell r="AT334">
            <v>0</v>
          </cell>
          <cell r="AU334">
            <v>0</v>
          </cell>
          <cell r="AV334">
            <v>0</v>
          </cell>
          <cell r="AW334">
            <v>0</v>
          </cell>
          <cell r="AY334">
            <v>26.33336986793438</v>
          </cell>
          <cell r="AZ334">
            <v>1.4897800674829043E-2</v>
          </cell>
          <cell r="BB334">
            <v>0</v>
          </cell>
        </row>
        <row r="335">
          <cell r="A335">
            <v>326</v>
          </cell>
          <cell r="B335" t="str">
            <v>WESTFORD</v>
          </cell>
          <cell r="C335">
            <v>10.10726643598616</v>
          </cell>
          <cell r="D335">
            <v>12</v>
          </cell>
          <cell r="E335">
            <v>10</v>
          </cell>
          <cell r="F335">
            <v>10</v>
          </cell>
          <cell r="G335">
            <v>0</v>
          </cell>
          <cell r="H335">
            <v>0</v>
          </cell>
          <cell r="I335">
            <v>0</v>
          </cell>
          <cell r="J335">
            <v>0</v>
          </cell>
          <cell r="L335">
            <v>0</v>
          </cell>
          <cell r="M335">
            <v>0</v>
          </cell>
          <cell r="P335">
            <v>132548</v>
          </cell>
          <cell r="Q335">
            <v>165562</v>
          </cell>
          <cell r="R335">
            <v>142388</v>
          </cell>
          <cell r="S335">
            <v>142348</v>
          </cell>
          <cell r="T335">
            <v>0</v>
          </cell>
          <cell r="U335">
            <v>0</v>
          </cell>
          <cell r="V335">
            <v>0</v>
          </cell>
          <cell r="W335">
            <v>0</v>
          </cell>
          <cell r="Y335">
            <v>-40</v>
          </cell>
          <cell r="Z335">
            <v>-2.8092254965306207E-2</v>
          </cell>
          <cell r="AA335">
            <v>-2.8092254965306207E-2</v>
          </cell>
          <cell r="AC335">
            <v>8959.7013944898699</v>
          </cell>
          <cell r="AD335">
            <v>37514.881624804504</v>
          </cell>
          <cell r="AE335">
            <v>18100.64212979791</v>
          </cell>
          <cell r="AF335">
            <v>17988.901453356637</v>
          </cell>
          <cell r="AG335">
            <v>0</v>
          </cell>
          <cell r="AH335">
            <v>0</v>
          </cell>
          <cell r="AI335">
            <v>0</v>
          </cell>
          <cell r="AJ335">
            <v>0</v>
          </cell>
          <cell r="AL335">
            <v>-111.74067644127354</v>
          </cell>
          <cell r="AM335">
            <v>-0.61732990266307741</v>
          </cell>
          <cell r="AP335">
            <v>123588.29860551014</v>
          </cell>
          <cell r="AQ335">
            <v>128047.1183751955</v>
          </cell>
          <cell r="AR335">
            <v>124287.35787020209</v>
          </cell>
          <cell r="AS335">
            <v>124359.09854664336</v>
          </cell>
          <cell r="AT335">
            <v>0</v>
          </cell>
          <cell r="AU335">
            <v>0</v>
          </cell>
          <cell r="AV335">
            <v>0</v>
          </cell>
          <cell r="AW335">
            <v>0</v>
          </cell>
          <cell r="AY335">
            <v>71.740676441273536</v>
          </cell>
          <cell r="AZ335">
            <v>5.7721620018824638E-2</v>
          </cell>
          <cell r="BB335">
            <v>0</v>
          </cell>
        </row>
        <row r="336">
          <cell r="A336">
            <v>327</v>
          </cell>
          <cell r="B336" t="str">
            <v>WESTHAMPTON</v>
          </cell>
          <cell r="C336">
            <v>6.493114808494501</v>
          </cell>
          <cell r="D336">
            <v>6</v>
          </cell>
          <cell r="E336">
            <v>6</v>
          </cell>
          <cell r="F336">
            <v>6</v>
          </cell>
          <cell r="G336">
            <v>0</v>
          </cell>
          <cell r="H336">
            <v>0</v>
          </cell>
          <cell r="I336">
            <v>0</v>
          </cell>
          <cell r="J336">
            <v>0</v>
          </cell>
          <cell r="L336">
            <v>0</v>
          </cell>
          <cell r="M336">
            <v>0</v>
          </cell>
          <cell r="P336">
            <v>97967</v>
          </cell>
          <cell r="Q336">
            <v>89532</v>
          </cell>
          <cell r="R336">
            <v>87750</v>
          </cell>
          <cell r="S336">
            <v>87441</v>
          </cell>
          <cell r="T336">
            <v>0</v>
          </cell>
          <cell r="U336">
            <v>0</v>
          </cell>
          <cell r="V336">
            <v>0</v>
          </cell>
          <cell r="W336">
            <v>0</v>
          </cell>
          <cell r="Y336">
            <v>-309</v>
          </cell>
          <cell r="Z336">
            <v>-0.35213675213675577</v>
          </cell>
          <cell r="AA336">
            <v>-0.35213675213675577</v>
          </cell>
          <cell r="AC336">
            <v>26580.251413761362</v>
          </cell>
          <cell r="AD336">
            <v>5358</v>
          </cell>
          <cell r="AE336">
            <v>5358</v>
          </cell>
          <cell r="AF336">
            <v>5358</v>
          </cell>
          <cell r="AG336">
            <v>0</v>
          </cell>
          <cell r="AH336">
            <v>0</v>
          </cell>
          <cell r="AI336">
            <v>0</v>
          </cell>
          <cell r="AJ336">
            <v>0</v>
          </cell>
          <cell r="AL336">
            <v>0</v>
          </cell>
          <cell r="AM336">
            <v>0</v>
          </cell>
          <cell r="AP336">
            <v>71386.748586238638</v>
          </cell>
          <cell r="AQ336">
            <v>84174</v>
          </cell>
          <cell r="AR336">
            <v>82392</v>
          </cell>
          <cell r="AS336">
            <v>82083</v>
          </cell>
          <cell r="AT336">
            <v>0</v>
          </cell>
          <cell r="AU336">
            <v>0</v>
          </cell>
          <cell r="AV336">
            <v>0</v>
          </cell>
          <cell r="AW336">
            <v>0</v>
          </cell>
          <cell r="AY336">
            <v>-309</v>
          </cell>
          <cell r="AZ336">
            <v>-0.37503641130206544</v>
          </cell>
          <cell r="BB336">
            <v>0</v>
          </cell>
        </row>
        <row r="337">
          <cell r="A337">
            <v>328</v>
          </cell>
          <cell r="B337" t="str">
            <v>WESTMINSTER</v>
          </cell>
          <cell r="C337">
            <v>0</v>
          </cell>
          <cell r="D337">
            <v>0</v>
          </cell>
          <cell r="E337">
            <v>0</v>
          </cell>
          <cell r="F337">
            <v>0</v>
          </cell>
          <cell r="G337">
            <v>0</v>
          </cell>
          <cell r="H337">
            <v>0</v>
          </cell>
          <cell r="I337">
            <v>0</v>
          </cell>
          <cell r="J337">
            <v>0</v>
          </cell>
          <cell r="L337">
            <v>0</v>
          </cell>
          <cell r="M337" t="str">
            <v>--</v>
          </cell>
          <cell r="P337">
            <v>0</v>
          </cell>
          <cell r="Q337">
            <v>0</v>
          </cell>
          <cell r="R337">
            <v>0</v>
          </cell>
          <cell r="S337">
            <v>0</v>
          </cell>
          <cell r="T337">
            <v>0</v>
          </cell>
          <cell r="U337">
            <v>0</v>
          </cell>
          <cell r="V337">
            <v>0</v>
          </cell>
          <cell r="W337">
            <v>0</v>
          </cell>
          <cell r="Y337">
            <v>0</v>
          </cell>
          <cell r="Z337" t="str">
            <v>--</v>
          </cell>
          <cell r="AA337" t="str">
            <v>--</v>
          </cell>
          <cell r="AC337">
            <v>0</v>
          </cell>
          <cell r="AD337">
            <v>0</v>
          </cell>
          <cell r="AE337">
            <v>0</v>
          </cell>
          <cell r="AF337">
            <v>0</v>
          </cell>
          <cell r="AG337">
            <v>0</v>
          </cell>
          <cell r="AH337">
            <v>0</v>
          </cell>
          <cell r="AI337">
            <v>0</v>
          </cell>
          <cell r="AJ337">
            <v>0</v>
          </cell>
          <cell r="AL337">
            <v>0</v>
          </cell>
          <cell r="AM337" t="str">
            <v>--</v>
          </cell>
          <cell r="AP337">
            <v>0</v>
          </cell>
          <cell r="AQ337">
            <v>0</v>
          </cell>
          <cell r="AR337">
            <v>0</v>
          </cell>
          <cell r="AS337">
            <v>0</v>
          </cell>
          <cell r="AT337">
            <v>0</v>
          </cell>
          <cell r="AU337">
            <v>0</v>
          </cell>
          <cell r="AV337">
            <v>0</v>
          </cell>
          <cell r="AW337">
            <v>0</v>
          </cell>
          <cell r="AY337">
            <v>0</v>
          </cell>
          <cell r="AZ337" t="str">
            <v>--</v>
          </cell>
          <cell r="BB337">
            <v>0</v>
          </cell>
        </row>
        <row r="338">
          <cell r="A338">
            <v>329</v>
          </cell>
          <cell r="B338" t="str">
            <v>WEST NEWBURY</v>
          </cell>
          <cell r="C338">
            <v>0</v>
          </cell>
          <cell r="D338">
            <v>0</v>
          </cell>
          <cell r="E338">
            <v>0</v>
          </cell>
          <cell r="F338">
            <v>0</v>
          </cell>
          <cell r="G338">
            <v>0</v>
          </cell>
          <cell r="H338">
            <v>0</v>
          </cell>
          <cell r="I338">
            <v>0</v>
          </cell>
          <cell r="J338">
            <v>0</v>
          </cell>
          <cell r="L338">
            <v>0</v>
          </cell>
          <cell r="M338" t="str">
            <v>--</v>
          </cell>
          <cell r="P338">
            <v>0</v>
          </cell>
          <cell r="Q338">
            <v>0</v>
          </cell>
          <cell r="R338">
            <v>0</v>
          </cell>
          <cell r="S338">
            <v>0</v>
          </cell>
          <cell r="T338">
            <v>0</v>
          </cell>
          <cell r="U338">
            <v>0</v>
          </cell>
          <cell r="V338">
            <v>0</v>
          </cell>
          <cell r="W338">
            <v>0</v>
          </cell>
          <cell r="Y338">
            <v>0</v>
          </cell>
          <cell r="Z338" t="str">
            <v>--</v>
          </cell>
          <cell r="AA338" t="str">
            <v>--</v>
          </cell>
          <cell r="AC338">
            <v>0</v>
          </cell>
          <cell r="AD338">
            <v>0</v>
          </cell>
          <cell r="AE338">
            <v>0</v>
          </cell>
          <cell r="AF338">
            <v>0</v>
          </cell>
          <cell r="AG338">
            <v>0</v>
          </cell>
          <cell r="AH338">
            <v>0</v>
          </cell>
          <cell r="AI338">
            <v>0</v>
          </cell>
          <cell r="AJ338">
            <v>0</v>
          </cell>
          <cell r="AL338">
            <v>0</v>
          </cell>
          <cell r="AM338" t="str">
            <v>--</v>
          </cell>
          <cell r="AP338">
            <v>0</v>
          </cell>
          <cell r="AQ338">
            <v>0</v>
          </cell>
          <cell r="AR338">
            <v>0</v>
          </cell>
          <cell r="AS338">
            <v>0</v>
          </cell>
          <cell r="AT338">
            <v>0</v>
          </cell>
          <cell r="AU338">
            <v>0</v>
          </cell>
          <cell r="AV338">
            <v>0</v>
          </cell>
          <cell r="AW338">
            <v>0</v>
          </cell>
          <cell r="AY338">
            <v>0</v>
          </cell>
          <cell r="AZ338" t="str">
            <v>--</v>
          </cell>
          <cell r="BB338">
            <v>0</v>
          </cell>
        </row>
        <row r="339">
          <cell r="A339">
            <v>330</v>
          </cell>
          <cell r="B339" t="str">
            <v>WESTON</v>
          </cell>
          <cell r="C339">
            <v>0</v>
          </cell>
          <cell r="D339">
            <v>0</v>
          </cell>
          <cell r="E339">
            <v>0</v>
          </cell>
          <cell r="F339">
            <v>0</v>
          </cell>
          <cell r="G339">
            <v>0</v>
          </cell>
          <cell r="H339">
            <v>0</v>
          </cell>
          <cell r="I339">
            <v>0</v>
          </cell>
          <cell r="J339">
            <v>0</v>
          </cell>
          <cell r="L339">
            <v>0</v>
          </cell>
          <cell r="M339" t="str">
            <v>--</v>
          </cell>
          <cell r="P339">
            <v>0</v>
          </cell>
          <cell r="Q339">
            <v>0</v>
          </cell>
          <cell r="R339">
            <v>0</v>
          </cell>
          <cell r="S339">
            <v>0</v>
          </cell>
          <cell r="T339">
            <v>0</v>
          </cell>
          <cell r="U339">
            <v>0</v>
          </cell>
          <cell r="V339">
            <v>0</v>
          </cell>
          <cell r="W339">
            <v>0</v>
          </cell>
          <cell r="Y339">
            <v>0</v>
          </cell>
          <cell r="Z339" t="str">
            <v>--</v>
          </cell>
          <cell r="AA339" t="str">
            <v>--</v>
          </cell>
          <cell r="AC339">
            <v>0</v>
          </cell>
          <cell r="AD339">
            <v>0</v>
          </cell>
          <cell r="AE339">
            <v>0</v>
          </cell>
          <cell r="AF339">
            <v>0</v>
          </cell>
          <cell r="AG339">
            <v>0</v>
          </cell>
          <cell r="AH339">
            <v>0</v>
          </cell>
          <cell r="AI339">
            <v>0</v>
          </cell>
          <cell r="AJ339">
            <v>0</v>
          </cell>
          <cell r="AL339">
            <v>0</v>
          </cell>
          <cell r="AM339" t="str">
            <v>--</v>
          </cell>
          <cell r="AP339">
            <v>0</v>
          </cell>
          <cell r="AQ339">
            <v>0</v>
          </cell>
          <cell r="AR339">
            <v>0</v>
          </cell>
          <cell r="AS339">
            <v>0</v>
          </cell>
          <cell r="AT339">
            <v>0</v>
          </cell>
          <cell r="AU339">
            <v>0</v>
          </cell>
          <cell r="AV339">
            <v>0</v>
          </cell>
          <cell r="AW339">
            <v>0</v>
          </cell>
          <cell r="AY339">
            <v>0</v>
          </cell>
          <cell r="AZ339" t="str">
            <v>--</v>
          </cell>
          <cell r="BB339">
            <v>0</v>
          </cell>
        </row>
        <row r="340">
          <cell r="A340">
            <v>331</v>
          </cell>
          <cell r="B340" t="str">
            <v>WESTPORT</v>
          </cell>
          <cell r="C340">
            <v>6.7439189189189195</v>
          </cell>
          <cell r="D340">
            <v>6</v>
          </cell>
          <cell r="E340">
            <v>9</v>
          </cell>
          <cell r="F340">
            <v>9</v>
          </cell>
          <cell r="G340">
            <v>0</v>
          </cell>
          <cell r="H340">
            <v>0</v>
          </cell>
          <cell r="I340">
            <v>0</v>
          </cell>
          <cell r="J340">
            <v>0</v>
          </cell>
          <cell r="L340">
            <v>0</v>
          </cell>
          <cell r="M340">
            <v>0</v>
          </cell>
          <cell r="P340">
            <v>72377</v>
          </cell>
          <cell r="Q340">
            <v>70872</v>
          </cell>
          <cell r="R340">
            <v>108144</v>
          </cell>
          <cell r="S340">
            <v>108815</v>
          </cell>
          <cell r="T340">
            <v>0</v>
          </cell>
          <cell r="U340">
            <v>0</v>
          </cell>
          <cell r="V340">
            <v>0</v>
          </cell>
          <cell r="W340">
            <v>0</v>
          </cell>
          <cell r="Y340">
            <v>671</v>
          </cell>
          <cell r="Z340">
            <v>0.62046900429058027</v>
          </cell>
          <cell r="AA340">
            <v>0.62046900429058027</v>
          </cell>
          <cell r="AC340">
            <v>5115.4214184879038</v>
          </cell>
          <cell r="AD340">
            <v>5358</v>
          </cell>
          <cell r="AE340">
            <v>38531.070490032878</v>
          </cell>
          <cell r="AF340">
            <v>38899.426223399583</v>
          </cell>
          <cell r="AG340">
            <v>0</v>
          </cell>
          <cell r="AH340">
            <v>0</v>
          </cell>
          <cell r="AI340">
            <v>0</v>
          </cell>
          <cell r="AJ340">
            <v>0</v>
          </cell>
          <cell r="AL340">
            <v>368.35573336670495</v>
          </cell>
          <cell r="AM340">
            <v>0.95599662475505109</v>
          </cell>
          <cell r="AP340">
            <v>67261.578581512091</v>
          </cell>
          <cell r="AQ340">
            <v>65514</v>
          </cell>
          <cell r="AR340">
            <v>69612.929509967129</v>
          </cell>
          <cell r="AS340">
            <v>69915.573776600417</v>
          </cell>
          <cell r="AT340">
            <v>0</v>
          </cell>
          <cell r="AU340">
            <v>0</v>
          </cell>
          <cell r="AV340">
            <v>0</v>
          </cell>
          <cell r="AW340">
            <v>0</v>
          </cell>
          <cell r="AY340">
            <v>302.64426663328777</v>
          </cell>
          <cell r="AZ340">
            <v>0.43475295288348814</v>
          </cell>
          <cell r="BB340">
            <v>0</v>
          </cell>
        </row>
        <row r="341">
          <cell r="A341">
            <v>332</v>
          </cell>
          <cell r="B341" t="str">
            <v>WEST SPRINGFIELD</v>
          </cell>
          <cell r="C341">
            <v>67.385507921714819</v>
          </cell>
          <cell r="D341">
            <v>79</v>
          </cell>
          <cell r="E341">
            <v>57</v>
          </cell>
          <cell r="F341">
            <v>57</v>
          </cell>
          <cell r="G341">
            <v>0</v>
          </cell>
          <cell r="H341">
            <v>0</v>
          </cell>
          <cell r="I341">
            <v>0</v>
          </cell>
          <cell r="J341">
            <v>0</v>
          </cell>
          <cell r="L341">
            <v>0</v>
          </cell>
          <cell r="M341">
            <v>0</v>
          </cell>
          <cell r="P341">
            <v>859427</v>
          </cell>
          <cell r="Q341">
            <v>1068113</v>
          </cell>
          <cell r="R341">
            <v>747215</v>
          </cell>
          <cell r="S341">
            <v>744782</v>
          </cell>
          <cell r="T341">
            <v>0</v>
          </cell>
          <cell r="U341">
            <v>0</v>
          </cell>
          <cell r="V341">
            <v>0</v>
          </cell>
          <cell r="W341">
            <v>0</v>
          </cell>
          <cell r="Y341">
            <v>-2433</v>
          </cell>
          <cell r="Z341">
            <v>-0.32560909510649383</v>
          </cell>
          <cell r="AA341">
            <v>-0.32560909510649383</v>
          </cell>
          <cell r="AC341">
            <v>295916.50649296684</v>
          </cell>
          <cell r="AD341">
            <v>238177.77983813884</v>
          </cell>
          <cell r="AE341">
            <v>50320</v>
          </cell>
          <cell r="AF341">
            <v>50320</v>
          </cell>
          <cell r="AG341">
            <v>0</v>
          </cell>
          <cell r="AH341">
            <v>0</v>
          </cell>
          <cell r="AI341">
            <v>0</v>
          </cell>
          <cell r="AJ341">
            <v>0</v>
          </cell>
          <cell r="AL341">
            <v>0</v>
          </cell>
          <cell r="AM341">
            <v>0</v>
          </cell>
          <cell r="AP341">
            <v>563510.49350703321</v>
          </cell>
          <cell r="AQ341">
            <v>829935.22016186116</v>
          </cell>
          <cell r="AR341">
            <v>696895</v>
          </cell>
          <cell r="AS341">
            <v>694462</v>
          </cell>
          <cell r="AT341">
            <v>0</v>
          </cell>
          <cell r="AU341">
            <v>0</v>
          </cell>
          <cell r="AV341">
            <v>0</v>
          </cell>
          <cell r="AW341">
            <v>0</v>
          </cell>
          <cell r="AY341">
            <v>-2433</v>
          </cell>
          <cell r="AZ341">
            <v>-0.34912002525487873</v>
          </cell>
          <cell r="BB341">
            <v>0</v>
          </cell>
        </row>
        <row r="342">
          <cell r="A342">
            <v>333</v>
          </cell>
          <cell r="B342" t="str">
            <v>WEST STOCKBRIDGE</v>
          </cell>
          <cell r="C342">
            <v>0</v>
          </cell>
          <cell r="D342">
            <v>0</v>
          </cell>
          <cell r="E342">
            <v>0</v>
          </cell>
          <cell r="F342">
            <v>0</v>
          </cell>
          <cell r="G342">
            <v>0</v>
          </cell>
          <cell r="H342">
            <v>0</v>
          </cell>
          <cell r="I342">
            <v>0</v>
          </cell>
          <cell r="J342">
            <v>0</v>
          </cell>
          <cell r="L342">
            <v>0</v>
          </cell>
          <cell r="M342" t="str">
            <v>--</v>
          </cell>
          <cell r="P342">
            <v>0</v>
          </cell>
          <cell r="Q342">
            <v>0</v>
          </cell>
          <cell r="R342">
            <v>0</v>
          </cell>
          <cell r="S342">
            <v>0</v>
          </cell>
          <cell r="T342">
            <v>0</v>
          </cell>
          <cell r="U342">
            <v>0</v>
          </cell>
          <cell r="V342">
            <v>0</v>
          </cell>
          <cell r="W342">
            <v>0</v>
          </cell>
          <cell r="Y342">
            <v>0</v>
          </cell>
          <cell r="Z342" t="str">
            <v>--</v>
          </cell>
          <cell r="AA342" t="str">
            <v>--</v>
          </cell>
          <cell r="AC342">
            <v>0</v>
          </cell>
          <cell r="AD342">
            <v>0</v>
          </cell>
          <cell r="AE342">
            <v>0</v>
          </cell>
          <cell r="AF342">
            <v>0</v>
          </cell>
          <cell r="AG342">
            <v>0</v>
          </cell>
          <cell r="AH342">
            <v>0</v>
          </cell>
          <cell r="AI342">
            <v>0</v>
          </cell>
          <cell r="AJ342">
            <v>0</v>
          </cell>
          <cell r="AL342">
            <v>0</v>
          </cell>
          <cell r="AM342" t="str">
            <v>--</v>
          </cell>
          <cell r="AP342">
            <v>0</v>
          </cell>
          <cell r="AQ342">
            <v>0</v>
          </cell>
          <cell r="AR342">
            <v>0</v>
          </cell>
          <cell r="AS342">
            <v>0</v>
          </cell>
          <cell r="AT342">
            <v>0</v>
          </cell>
          <cell r="AU342">
            <v>0</v>
          </cell>
          <cell r="AV342">
            <v>0</v>
          </cell>
          <cell r="AW342">
            <v>0</v>
          </cell>
          <cell r="AY342">
            <v>0</v>
          </cell>
          <cell r="AZ342" t="str">
            <v>--</v>
          </cell>
          <cell r="BB342">
            <v>0</v>
          </cell>
        </row>
        <row r="343">
          <cell r="A343">
            <v>334</v>
          </cell>
          <cell r="B343" t="str">
            <v>WEST TISBURY</v>
          </cell>
          <cell r="C343">
            <v>0</v>
          </cell>
          <cell r="D343">
            <v>0</v>
          </cell>
          <cell r="E343">
            <v>0</v>
          </cell>
          <cell r="F343">
            <v>0</v>
          </cell>
          <cell r="G343">
            <v>0</v>
          </cell>
          <cell r="H343">
            <v>0</v>
          </cell>
          <cell r="I343">
            <v>0</v>
          </cell>
          <cell r="J343">
            <v>0</v>
          </cell>
          <cell r="L343">
            <v>0</v>
          </cell>
          <cell r="M343" t="str">
            <v>--</v>
          </cell>
          <cell r="P343">
            <v>0</v>
          </cell>
          <cell r="Q343">
            <v>0</v>
          </cell>
          <cell r="R343">
            <v>0</v>
          </cell>
          <cell r="S343">
            <v>0</v>
          </cell>
          <cell r="T343">
            <v>0</v>
          </cell>
          <cell r="U343">
            <v>0</v>
          </cell>
          <cell r="V343">
            <v>0</v>
          </cell>
          <cell r="W343">
            <v>0</v>
          </cell>
          <cell r="Y343">
            <v>0</v>
          </cell>
          <cell r="Z343" t="str">
            <v>--</v>
          </cell>
          <cell r="AA343" t="str">
            <v>--</v>
          </cell>
          <cell r="AC343">
            <v>0</v>
          </cell>
          <cell r="AD343">
            <v>0</v>
          </cell>
          <cell r="AE343">
            <v>0</v>
          </cell>
          <cell r="AF343">
            <v>0</v>
          </cell>
          <cell r="AG343">
            <v>0</v>
          </cell>
          <cell r="AH343">
            <v>0</v>
          </cell>
          <cell r="AI343">
            <v>0</v>
          </cell>
          <cell r="AJ343">
            <v>0</v>
          </cell>
          <cell r="AL343">
            <v>0</v>
          </cell>
          <cell r="AM343" t="str">
            <v>--</v>
          </cell>
          <cell r="AP343">
            <v>0</v>
          </cell>
          <cell r="AQ343">
            <v>0</v>
          </cell>
          <cell r="AR343">
            <v>0</v>
          </cell>
          <cell r="AS343">
            <v>0</v>
          </cell>
          <cell r="AT343">
            <v>0</v>
          </cell>
          <cell r="AU343">
            <v>0</v>
          </cell>
          <cell r="AV343">
            <v>0</v>
          </cell>
          <cell r="AW343">
            <v>0</v>
          </cell>
          <cell r="AY343">
            <v>0</v>
          </cell>
          <cell r="AZ343" t="str">
            <v>--</v>
          </cell>
          <cell r="BB343">
            <v>0</v>
          </cell>
        </row>
        <row r="344">
          <cell r="A344">
            <v>335</v>
          </cell>
          <cell r="B344" t="str">
            <v>WESTWOOD</v>
          </cell>
          <cell r="C344">
            <v>0</v>
          </cell>
          <cell r="D344">
            <v>0</v>
          </cell>
          <cell r="E344">
            <v>2</v>
          </cell>
          <cell r="F344">
            <v>2</v>
          </cell>
          <cell r="G344">
            <v>0</v>
          </cell>
          <cell r="H344">
            <v>0</v>
          </cell>
          <cell r="I344">
            <v>0</v>
          </cell>
          <cell r="J344">
            <v>0</v>
          </cell>
          <cell r="L344">
            <v>0</v>
          </cell>
          <cell r="M344">
            <v>0</v>
          </cell>
          <cell r="P344">
            <v>0</v>
          </cell>
          <cell r="Q344">
            <v>0</v>
          </cell>
          <cell r="R344">
            <v>33098</v>
          </cell>
          <cell r="S344">
            <v>33106</v>
          </cell>
          <cell r="T344">
            <v>0</v>
          </cell>
          <cell r="U344">
            <v>0</v>
          </cell>
          <cell r="V344">
            <v>0</v>
          </cell>
          <cell r="W344">
            <v>0</v>
          </cell>
          <cell r="Y344">
            <v>8</v>
          </cell>
          <cell r="Z344">
            <v>2.4170644751952963E-2</v>
          </cell>
          <cell r="AA344">
            <v>2.4170644751952963E-2</v>
          </cell>
          <cell r="AC344">
            <v>-0.79977475549935662</v>
          </cell>
          <cell r="AD344">
            <v>0</v>
          </cell>
          <cell r="AE344">
            <v>30846.939820689418</v>
          </cell>
          <cell r="AF344">
            <v>30616.890511038506</v>
          </cell>
          <cell r="AG344">
            <v>0</v>
          </cell>
          <cell r="AH344">
            <v>0</v>
          </cell>
          <cell r="AI344">
            <v>0</v>
          </cell>
          <cell r="AJ344">
            <v>0</v>
          </cell>
          <cell r="AL344">
            <v>-230.04930965091262</v>
          </cell>
          <cell r="AM344">
            <v>-0.74577676420470862</v>
          </cell>
          <cell r="AP344">
            <v>0.79977475549935662</v>
          </cell>
          <cell r="AQ344">
            <v>0</v>
          </cell>
          <cell r="AR344">
            <v>2251.0601793105816</v>
          </cell>
          <cell r="AS344">
            <v>2489.1094889614942</v>
          </cell>
          <cell r="AT344">
            <v>0</v>
          </cell>
          <cell r="AU344">
            <v>0</v>
          </cell>
          <cell r="AV344">
            <v>0</v>
          </cell>
          <cell r="AW344">
            <v>0</v>
          </cell>
          <cell r="AY344">
            <v>238.04930965091262</v>
          </cell>
          <cell r="AZ344">
            <v>10.574986481428429</v>
          </cell>
          <cell r="BB344">
            <v>0</v>
          </cell>
        </row>
        <row r="345">
          <cell r="A345">
            <v>336</v>
          </cell>
          <cell r="B345" t="str">
            <v>WEYMOUTH</v>
          </cell>
          <cell r="C345">
            <v>114.3237347191874</v>
          </cell>
          <cell r="D345">
            <v>168</v>
          </cell>
          <cell r="E345">
            <v>179</v>
          </cell>
          <cell r="F345">
            <v>179</v>
          </cell>
          <cell r="G345">
            <v>0</v>
          </cell>
          <cell r="H345">
            <v>0</v>
          </cell>
          <cell r="I345">
            <v>0</v>
          </cell>
          <cell r="J345">
            <v>0</v>
          </cell>
          <cell r="L345">
            <v>0</v>
          </cell>
          <cell r="M345">
            <v>0</v>
          </cell>
          <cell r="P345">
            <v>1295487</v>
          </cell>
          <cell r="Q345">
            <v>1817450</v>
          </cell>
          <cell r="R345">
            <v>1988944</v>
          </cell>
          <cell r="S345">
            <v>2084718</v>
          </cell>
          <cell r="T345">
            <v>0</v>
          </cell>
          <cell r="U345">
            <v>0</v>
          </cell>
          <cell r="V345">
            <v>0</v>
          </cell>
          <cell r="W345">
            <v>0</v>
          </cell>
          <cell r="Y345">
            <v>95774</v>
          </cell>
          <cell r="Z345">
            <v>4.815319083895786</v>
          </cell>
          <cell r="AA345">
            <v>4.815319083895786</v>
          </cell>
          <cell r="AC345">
            <v>228857.49382489163</v>
          </cell>
          <cell r="AD345">
            <v>555447.39549496782</v>
          </cell>
          <cell r="AE345">
            <v>748929.83181183599</v>
          </cell>
          <cell r="AF345">
            <v>832279.10381020221</v>
          </cell>
          <cell r="AG345">
            <v>0</v>
          </cell>
          <cell r="AH345">
            <v>0</v>
          </cell>
          <cell r="AI345">
            <v>0</v>
          </cell>
          <cell r="AJ345">
            <v>0</v>
          </cell>
          <cell r="AL345">
            <v>83349.271998366225</v>
          </cell>
          <cell r="AM345">
            <v>11.129116301419707</v>
          </cell>
          <cell r="AP345">
            <v>1066629.5061751083</v>
          </cell>
          <cell r="AQ345">
            <v>1262002.6045050323</v>
          </cell>
          <cell r="AR345">
            <v>1240014.168188164</v>
          </cell>
          <cell r="AS345">
            <v>1252438.8961897977</v>
          </cell>
          <cell r="AT345">
            <v>0</v>
          </cell>
          <cell r="AU345">
            <v>0</v>
          </cell>
          <cell r="AV345">
            <v>0</v>
          </cell>
          <cell r="AW345">
            <v>0</v>
          </cell>
          <cell r="AY345">
            <v>12424.728001633659</v>
          </cell>
          <cell r="AZ345">
            <v>1.0019827450671759</v>
          </cell>
          <cell r="BB345">
            <v>0</v>
          </cell>
        </row>
        <row r="346">
          <cell r="A346">
            <v>337</v>
          </cell>
          <cell r="B346" t="str">
            <v>WHATELY</v>
          </cell>
          <cell r="C346">
            <v>1</v>
          </cell>
          <cell r="D346">
            <v>0</v>
          </cell>
          <cell r="E346">
            <v>2</v>
          </cell>
          <cell r="F346">
            <v>2</v>
          </cell>
          <cell r="G346">
            <v>0</v>
          </cell>
          <cell r="H346">
            <v>0</v>
          </cell>
          <cell r="I346">
            <v>0</v>
          </cell>
          <cell r="J346">
            <v>0</v>
          </cell>
          <cell r="L346">
            <v>0</v>
          </cell>
          <cell r="M346">
            <v>0</v>
          </cell>
          <cell r="P346">
            <v>19216</v>
          </cell>
          <cell r="Q346">
            <v>0</v>
          </cell>
          <cell r="R346">
            <v>44430</v>
          </cell>
          <cell r="S346">
            <v>45078</v>
          </cell>
          <cell r="T346">
            <v>0</v>
          </cell>
          <cell r="U346">
            <v>0</v>
          </cell>
          <cell r="V346">
            <v>0</v>
          </cell>
          <cell r="W346">
            <v>0</v>
          </cell>
          <cell r="Y346">
            <v>648</v>
          </cell>
          <cell r="Z346">
            <v>1.4584740040513244</v>
          </cell>
          <cell r="AA346">
            <v>1.4584740040513244</v>
          </cell>
          <cell r="AC346">
            <v>2316.0165496544496</v>
          </cell>
          <cell r="AD346">
            <v>0</v>
          </cell>
          <cell r="AE346">
            <v>24358.531852931381</v>
          </cell>
          <cell r="AF346">
            <v>24770.6266018557</v>
          </cell>
          <cell r="AG346">
            <v>0</v>
          </cell>
          <cell r="AH346">
            <v>0</v>
          </cell>
          <cell r="AI346">
            <v>0</v>
          </cell>
          <cell r="AJ346">
            <v>0</v>
          </cell>
          <cell r="AL346">
            <v>412.09474892431899</v>
          </cell>
          <cell r="AM346">
            <v>1.6917881234074672</v>
          </cell>
          <cell r="AP346">
            <v>16899.983450345549</v>
          </cell>
          <cell r="AQ346">
            <v>0</v>
          </cell>
          <cell r="AR346">
            <v>20071.468147068619</v>
          </cell>
          <cell r="AS346">
            <v>20307.3733981443</v>
          </cell>
          <cell r="AT346">
            <v>0</v>
          </cell>
          <cell r="AU346">
            <v>0</v>
          </cell>
          <cell r="AV346">
            <v>0</v>
          </cell>
          <cell r="AW346">
            <v>0</v>
          </cell>
          <cell r="AY346">
            <v>235.90525107568101</v>
          </cell>
          <cell r="AZ346">
            <v>1.1753263356080623</v>
          </cell>
          <cell r="BB346">
            <v>0</v>
          </cell>
        </row>
        <row r="347">
          <cell r="A347">
            <v>338</v>
          </cell>
          <cell r="B347" t="str">
            <v>WHITMAN</v>
          </cell>
          <cell r="C347">
            <v>0</v>
          </cell>
          <cell r="D347">
            <v>0</v>
          </cell>
          <cell r="E347">
            <v>0</v>
          </cell>
          <cell r="F347">
            <v>0</v>
          </cell>
          <cell r="G347">
            <v>0</v>
          </cell>
          <cell r="H347">
            <v>0</v>
          </cell>
          <cell r="I347">
            <v>0</v>
          </cell>
          <cell r="J347">
            <v>0</v>
          </cell>
          <cell r="L347">
            <v>0</v>
          </cell>
          <cell r="M347" t="str">
            <v>--</v>
          </cell>
          <cell r="P347">
            <v>0</v>
          </cell>
          <cell r="Q347">
            <v>0</v>
          </cell>
          <cell r="R347">
            <v>0</v>
          </cell>
          <cell r="S347">
            <v>0</v>
          </cell>
          <cell r="T347">
            <v>0</v>
          </cell>
          <cell r="U347">
            <v>0</v>
          </cell>
          <cell r="V347">
            <v>0</v>
          </cell>
          <cell r="W347">
            <v>0</v>
          </cell>
          <cell r="Y347">
            <v>0</v>
          </cell>
          <cell r="Z347" t="str">
            <v>--</v>
          </cell>
          <cell r="AA347" t="str">
            <v>--</v>
          </cell>
          <cell r="AC347">
            <v>0</v>
          </cell>
          <cell r="AD347">
            <v>0</v>
          </cell>
          <cell r="AE347">
            <v>0</v>
          </cell>
          <cell r="AF347">
            <v>0</v>
          </cell>
          <cell r="AG347">
            <v>0</v>
          </cell>
          <cell r="AH347">
            <v>0</v>
          </cell>
          <cell r="AI347">
            <v>0</v>
          </cell>
          <cell r="AJ347">
            <v>0</v>
          </cell>
          <cell r="AL347">
            <v>0</v>
          </cell>
          <cell r="AM347" t="str">
            <v>--</v>
          </cell>
          <cell r="AP347">
            <v>0</v>
          </cell>
          <cell r="AQ347">
            <v>0</v>
          </cell>
          <cell r="AR347">
            <v>0</v>
          </cell>
          <cell r="AS347">
            <v>0</v>
          </cell>
          <cell r="AT347">
            <v>0</v>
          </cell>
          <cell r="AU347">
            <v>0</v>
          </cell>
          <cell r="AV347">
            <v>0</v>
          </cell>
          <cell r="AW347">
            <v>0</v>
          </cell>
          <cell r="AY347">
            <v>0</v>
          </cell>
          <cell r="AZ347" t="str">
            <v>--</v>
          </cell>
          <cell r="BB347">
            <v>0</v>
          </cell>
        </row>
        <row r="348">
          <cell r="A348">
            <v>339</v>
          </cell>
          <cell r="B348" t="str">
            <v>WILBRAHAM</v>
          </cell>
          <cell r="C348">
            <v>0</v>
          </cell>
          <cell r="D348">
            <v>0</v>
          </cell>
          <cell r="E348">
            <v>0</v>
          </cell>
          <cell r="F348">
            <v>0</v>
          </cell>
          <cell r="G348">
            <v>0</v>
          </cell>
          <cell r="H348">
            <v>0</v>
          </cell>
          <cell r="I348">
            <v>0</v>
          </cell>
          <cell r="J348">
            <v>0</v>
          </cell>
          <cell r="L348">
            <v>0</v>
          </cell>
          <cell r="M348" t="str">
            <v>--</v>
          </cell>
          <cell r="P348">
            <v>0</v>
          </cell>
          <cell r="Q348">
            <v>0</v>
          </cell>
          <cell r="R348">
            <v>0</v>
          </cell>
          <cell r="S348">
            <v>0</v>
          </cell>
          <cell r="T348">
            <v>0</v>
          </cell>
          <cell r="U348">
            <v>0</v>
          </cell>
          <cell r="V348">
            <v>0</v>
          </cell>
          <cell r="W348">
            <v>0</v>
          </cell>
          <cell r="Y348">
            <v>0</v>
          </cell>
          <cell r="Z348" t="str">
            <v>--</v>
          </cell>
          <cell r="AA348" t="str">
            <v>--</v>
          </cell>
          <cell r="AC348">
            <v>0</v>
          </cell>
          <cell r="AD348">
            <v>0</v>
          </cell>
          <cell r="AE348">
            <v>0</v>
          </cell>
          <cell r="AF348">
            <v>0</v>
          </cell>
          <cell r="AG348">
            <v>0</v>
          </cell>
          <cell r="AH348">
            <v>0</v>
          </cell>
          <cell r="AI348">
            <v>0</v>
          </cell>
          <cell r="AJ348">
            <v>0</v>
          </cell>
          <cell r="AL348">
            <v>0</v>
          </cell>
          <cell r="AM348" t="str">
            <v>--</v>
          </cell>
          <cell r="AP348">
            <v>0</v>
          </cell>
          <cell r="AQ348">
            <v>0</v>
          </cell>
          <cell r="AR348">
            <v>0</v>
          </cell>
          <cell r="AS348">
            <v>0</v>
          </cell>
          <cell r="AT348">
            <v>0</v>
          </cell>
          <cell r="AU348">
            <v>0</v>
          </cell>
          <cell r="AV348">
            <v>0</v>
          </cell>
          <cell r="AW348">
            <v>0</v>
          </cell>
          <cell r="AY348">
            <v>0</v>
          </cell>
          <cell r="AZ348" t="str">
            <v>--</v>
          </cell>
          <cell r="BB348">
            <v>0</v>
          </cell>
        </row>
        <row r="349">
          <cell r="A349">
            <v>340</v>
          </cell>
          <cell r="B349" t="str">
            <v>WILLIAMSBURG</v>
          </cell>
          <cell r="C349">
            <v>16</v>
          </cell>
          <cell r="D349">
            <v>15</v>
          </cell>
          <cell r="E349">
            <v>14</v>
          </cell>
          <cell r="F349">
            <v>14</v>
          </cell>
          <cell r="G349">
            <v>0</v>
          </cell>
          <cell r="H349">
            <v>0</v>
          </cell>
          <cell r="I349">
            <v>0</v>
          </cell>
          <cell r="J349">
            <v>0</v>
          </cell>
          <cell r="L349">
            <v>0</v>
          </cell>
          <cell r="M349">
            <v>0</v>
          </cell>
          <cell r="P349">
            <v>232746</v>
          </cell>
          <cell r="Q349">
            <v>221099</v>
          </cell>
          <cell r="R349">
            <v>222470</v>
          </cell>
          <cell r="S349">
            <v>223430</v>
          </cell>
          <cell r="T349">
            <v>0</v>
          </cell>
          <cell r="U349">
            <v>0</v>
          </cell>
          <cell r="V349">
            <v>0</v>
          </cell>
          <cell r="W349">
            <v>0</v>
          </cell>
          <cell r="Y349">
            <v>960</v>
          </cell>
          <cell r="Z349">
            <v>0.43151885647503274</v>
          </cell>
          <cell r="AA349">
            <v>0.43151885647503274</v>
          </cell>
          <cell r="AC349">
            <v>16815.082454819541</v>
          </cell>
          <cell r="AD349">
            <v>13395</v>
          </cell>
          <cell r="AE349">
            <v>12502</v>
          </cell>
          <cell r="AF349">
            <v>12502</v>
          </cell>
          <cell r="AG349">
            <v>0</v>
          </cell>
          <cell r="AH349">
            <v>0</v>
          </cell>
          <cell r="AI349">
            <v>0</v>
          </cell>
          <cell r="AJ349">
            <v>0</v>
          </cell>
          <cell r="AL349">
            <v>0</v>
          </cell>
          <cell r="AM349">
            <v>0</v>
          </cell>
          <cell r="AP349">
            <v>215930.91754518045</v>
          </cell>
          <cell r="AQ349">
            <v>207704</v>
          </cell>
          <cell r="AR349">
            <v>209968</v>
          </cell>
          <cell r="AS349">
            <v>210928</v>
          </cell>
          <cell r="AT349">
            <v>0</v>
          </cell>
          <cell r="AU349">
            <v>0</v>
          </cell>
          <cell r="AV349">
            <v>0</v>
          </cell>
          <cell r="AW349">
            <v>0</v>
          </cell>
          <cell r="AY349">
            <v>960</v>
          </cell>
          <cell r="AZ349">
            <v>0.45721252762325193</v>
          </cell>
          <cell r="BB349">
            <v>0</v>
          </cell>
        </row>
        <row r="350">
          <cell r="A350">
            <v>341</v>
          </cell>
          <cell r="B350" t="str">
            <v>WILLIAMSTOWN</v>
          </cell>
          <cell r="C350">
            <v>0</v>
          </cell>
          <cell r="D350">
            <v>3</v>
          </cell>
          <cell r="E350">
            <v>1</v>
          </cell>
          <cell r="F350">
            <v>1</v>
          </cell>
          <cell r="G350">
            <v>0</v>
          </cell>
          <cell r="H350">
            <v>0</v>
          </cell>
          <cell r="I350">
            <v>0</v>
          </cell>
          <cell r="J350">
            <v>0</v>
          </cell>
          <cell r="L350">
            <v>0</v>
          </cell>
          <cell r="M350">
            <v>0</v>
          </cell>
          <cell r="P350">
            <v>0</v>
          </cell>
          <cell r="Q350">
            <v>44613</v>
          </cell>
          <cell r="R350">
            <v>15608</v>
          </cell>
          <cell r="S350">
            <v>15358</v>
          </cell>
          <cell r="T350">
            <v>0</v>
          </cell>
          <cell r="U350">
            <v>0</v>
          </cell>
          <cell r="V350">
            <v>0</v>
          </cell>
          <cell r="W350">
            <v>0</v>
          </cell>
          <cell r="Y350">
            <v>-250</v>
          </cell>
          <cell r="Z350">
            <v>-1.6017426960533099</v>
          </cell>
          <cell r="AA350">
            <v>-1.6017426960533099</v>
          </cell>
          <cell r="AC350">
            <v>-35.476864417178149</v>
          </cell>
          <cell r="AD350">
            <v>38618.246603810556</v>
          </cell>
          <cell r="AE350">
            <v>14550.119617445222</v>
          </cell>
          <cell r="AF350">
            <v>14208.416067757727</v>
          </cell>
          <cell r="AG350">
            <v>0</v>
          </cell>
          <cell r="AH350">
            <v>0</v>
          </cell>
          <cell r="AI350">
            <v>0</v>
          </cell>
          <cell r="AJ350">
            <v>0</v>
          </cell>
          <cell r="AL350">
            <v>-341.70354968749416</v>
          </cell>
          <cell r="AM350">
            <v>-2.3484586977401967</v>
          </cell>
          <cell r="AP350">
            <v>35.476864417178149</v>
          </cell>
          <cell r="AQ350">
            <v>5994.7533961894442</v>
          </cell>
          <cell r="AR350">
            <v>1057.8803825547784</v>
          </cell>
          <cell r="AS350">
            <v>1149.5839322422726</v>
          </cell>
          <cell r="AT350">
            <v>0</v>
          </cell>
          <cell r="AU350">
            <v>0</v>
          </cell>
          <cell r="AV350">
            <v>0</v>
          </cell>
          <cell r="AW350">
            <v>0</v>
          </cell>
          <cell r="AY350">
            <v>91.70354968749416</v>
          </cell>
          <cell r="AZ350">
            <v>8.6686123686338092</v>
          </cell>
          <cell r="BB350">
            <v>0</v>
          </cell>
        </row>
        <row r="351">
          <cell r="A351">
            <v>342</v>
          </cell>
          <cell r="B351" t="str">
            <v>WILMINGTON</v>
          </cell>
          <cell r="C351">
            <v>8</v>
          </cell>
          <cell r="D351">
            <v>6</v>
          </cell>
          <cell r="E351">
            <v>5</v>
          </cell>
          <cell r="F351">
            <v>5</v>
          </cell>
          <cell r="G351">
            <v>0</v>
          </cell>
          <cell r="H351">
            <v>0</v>
          </cell>
          <cell r="I351">
            <v>0</v>
          </cell>
          <cell r="J351">
            <v>0</v>
          </cell>
          <cell r="L351">
            <v>0</v>
          </cell>
          <cell r="M351">
            <v>0</v>
          </cell>
          <cell r="P351">
            <v>118012</v>
          </cell>
          <cell r="Q351">
            <v>86044</v>
          </cell>
          <cell r="R351">
            <v>73819</v>
          </cell>
          <cell r="S351">
            <v>73834</v>
          </cell>
          <cell r="T351">
            <v>0</v>
          </cell>
          <cell r="U351">
            <v>0</v>
          </cell>
          <cell r="V351">
            <v>0</v>
          </cell>
          <cell r="W351">
            <v>0</v>
          </cell>
          <cell r="Y351">
            <v>15</v>
          </cell>
          <cell r="Z351">
            <v>2.0319971822968519E-2</v>
          </cell>
          <cell r="AA351">
            <v>2.0319971822968519E-2</v>
          </cell>
          <cell r="AC351">
            <v>7102.339144781683</v>
          </cell>
          <cell r="AD351">
            <v>5358</v>
          </cell>
          <cell r="AE351">
            <v>4465</v>
          </cell>
          <cell r="AF351">
            <v>4465</v>
          </cell>
          <cell r="AG351">
            <v>0</v>
          </cell>
          <cell r="AH351">
            <v>0</v>
          </cell>
          <cell r="AI351">
            <v>0</v>
          </cell>
          <cell r="AJ351">
            <v>0</v>
          </cell>
          <cell r="AL351">
            <v>0</v>
          </cell>
          <cell r="AM351">
            <v>0</v>
          </cell>
          <cell r="AP351">
            <v>110909.66085521832</v>
          </cell>
          <cell r="AQ351">
            <v>80686</v>
          </cell>
          <cell r="AR351">
            <v>69354</v>
          </cell>
          <cell r="AS351">
            <v>69369</v>
          </cell>
          <cell r="AT351">
            <v>0</v>
          </cell>
          <cell r="AU351">
            <v>0</v>
          </cell>
          <cell r="AV351">
            <v>0</v>
          </cell>
          <cell r="AW351">
            <v>0</v>
          </cell>
          <cell r="AY351">
            <v>15</v>
          </cell>
          <cell r="AZ351">
            <v>2.1628168526688363E-2</v>
          </cell>
          <cell r="BB351">
            <v>0</v>
          </cell>
        </row>
        <row r="352">
          <cell r="A352">
            <v>343</v>
          </cell>
          <cell r="B352" t="str">
            <v>WINCHENDON</v>
          </cell>
          <cell r="C352">
            <v>48.0618556701031</v>
          </cell>
          <cell r="D352">
            <v>48</v>
          </cell>
          <cell r="E352">
            <v>42</v>
          </cell>
          <cell r="F352">
            <v>42</v>
          </cell>
          <cell r="G352">
            <v>0</v>
          </cell>
          <cell r="H352">
            <v>0</v>
          </cell>
          <cell r="I352">
            <v>0</v>
          </cell>
          <cell r="J352">
            <v>0</v>
          </cell>
          <cell r="L352">
            <v>0</v>
          </cell>
          <cell r="M352">
            <v>0</v>
          </cell>
          <cell r="P352">
            <v>556521</v>
          </cell>
          <cell r="Q352">
            <v>586560</v>
          </cell>
          <cell r="R352">
            <v>513240</v>
          </cell>
          <cell r="S352">
            <v>500304</v>
          </cell>
          <cell r="T352">
            <v>0</v>
          </cell>
          <cell r="U352">
            <v>0</v>
          </cell>
          <cell r="V352">
            <v>0</v>
          </cell>
          <cell r="W352">
            <v>0</v>
          </cell>
          <cell r="Y352">
            <v>-12936</v>
          </cell>
          <cell r="Z352">
            <v>-2.5204582651391139</v>
          </cell>
          <cell r="AA352">
            <v>-2.5204582651391139</v>
          </cell>
          <cell r="AC352">
            <v>163064.81213845185</v>
          </cell>
          <cell r="AD352">
            <v>67126.891003812576</v>
          </cell>
          <cell r="AE352">
            <v>37506</v>
          </cell>
          <cell r="AF352">
            <v>37506</v>
          </cell>
          <cell r="AG352">
            <v>0</v>
          </cell>
          <cell r="AH352">
            <v>0</v>
          </cell>
          <cell r="AI352">
            <v>0</v>
          </cell>
          <cell r="AJ352">
            <v>0</v>
          </cell>
          <cell r="AL352">
            <v>0</v>
          </cell>
          <cell r="AM352">
            <v>0</v>
          </cell>
          <cell r="AP352">
            <v>393456.18786154815</v>
          </cell>
          <cell r="AQ352">
            <v>519433.10899618745</v>
          </cell>
          <cell r="AR352">
            <v>475734</v>
          </cell>
          <cell r="AS352">
            <v>462798</v>
          </cell>
          <cell r="AT352">
            <v>0</v>
          </cell>
          <cell r="AU352">
            <v>0</v>
          </cell>
          <cell r="AV352">
            <v>0</v>
          </cell>
          <cell r="AW352">
            <v>0</v>
          </cell>
          <cell r="AY352">
            <v>-12936</v>
          </cell>
          <cell r="AZ352">
            <v>-2.7191665930961451</v>
          </cell>
          <cell r="BB352">
            <v>0</v>
          </cell>
        </row>
        <row r="353">
          <cell r="A353">
            <v>344</v>
          </cell>
          <cell r="B353" t="str">
            <v>WINCHESTER</v>
          </cell>
          <cell r="C353">
            <v>4.4951456310679614</v>
          </cell>
          <cell r="D353">
            <v>3</v>
          </cell>
          <cell r="E353">
            <v>1</v>
          </cell>
          <cell r="F353">
            <v>1</v>
          </cell>
          <cell r="G353">
            <v>0</v>
          </cell>
          <cell r="H353">
            <v>0</v>
          </cell>
          <cell r="I353">
            <v>0</v>
          </cell>
          <cell r="J353">
            <v>0</v>
          </cell>
          <cell r="L353">
            <v>0</v>
          </cell>
          <cell r="M353">
            <v>0</v>
          </cell>
          <cell r="P353">
            <v>58593</v>
          </cell>
          <cell r="Q353">
            <v>39171</v>
          </cell>
          <cell r="R353">
            <v>12115</v>
          </cell>
          <cell r="S353">
            <v>12111</v>
          </cell>
          <cell r="T353">
            <v>0</v>
          </cell>
          <cell r="U353">
            <v>0</v>
          </cell>
          <cell r="V353">
            <v>0</v>
          </cell>
          <cell r="W353">
            <v>0</v>
          </cell>
          <cell r="Y353">
            <v>-4</v>
          </cell>
          <cell r="Z353">
            <v>-3.3016921172102087E-2</v>
          </cell>
          <cell r="AA353">
            <v>-3.3016921172102087E-2</v>
          </cell>
          <cell r="AC353">
            <v>10111.342159074626</v>
          </cell>
          <cell r="AD353">
            <v>2679</v>
          </cell>
          <cell r="AE353">
            <v>893</v>
          </cell>
          <cell r="AF353">
            <v>893</v>
          </cell>
          <cell r="AG353">
            <v>0</v>
          </cell>
          <cell r="AH353">
            <v>0</v>
          </cell>
          <cell r="AI353">
            <v>0</v>
          </cell>
          <cell r="AJ353">
            <v>0</v>
          </cell>
          <cell r="AL353">
            <v>0</v>
          </cell>
          <cell r="AM353">
            <v>0</v>
          </cell>
          <cell r="AP353">
            <v>48481.657840925371</v>
          </cell>
          <cell r="AQ353">
            <v>36492</v>
          </cell>
          <cell r="AR353">
            <v>11222</v>
          </cell>
          <cell r="AS353">
            <v>11218</v>
          </cell>
          <cell r="AT353">
            <v>0</v>
          </cell>
          <cell r="AU353">
            <v>0</v>
          </cell>
          <cell r="AV353">
            <v>0</v>
          </cell>
          <cell r="AW353">
            <v>0</v>
          </cell>
          <cell r="AY353">
            <v>-4</v>
          </cell>
          <cell r="AZ353">
            <v>-3.5644270183565752E-2</v>
          </cell>
          <cell r="BB353">
            <v>0</v>
          </cell>
        </row>
        <row r="354">
          <cell r="A354">
            <v>345</v>
          </cell>
          <cell r="B354" t="str">
            <v>WINDSOR</v>
          </cell>
          <cell r="C354">
            <v>0</v>
          </cell>
          <cell r="D354">
            <v>0</v>
          </cell>
          <cell r="E354">
            <v>0</v>
          </cell>
          <cell r="F354">
            <v>0</v>
          </cell>
          <cell r="G354">
            <v>0</v>
          </cell>
          <cell r="H354">
            <v>0</v>
          </cell>
          <cell r="I354">
            <v>0</v>
          </cell>
          <cell r="J354">
            <v>0</v>
          </cell>
          <cell r="L354">
            <v>0</v>
          </cell>
          <cell r="M354" t="str">
            <v>--</v>
          </cell>
          <cell r="P354">
            <v>0</v>
          </cell>
          <cell r="Q354">
            <v>0</v>
          </cell>
          <cell r="R354">
            <v>0</v>
          </cell>
          <cell r="S354">
            <v>0</v>
          </cell>
          <cell r="T354">
            <v>0</v>
          </cell>
          <cell r="U354">
            <v>0</v>
          </cell>
          <cell r="V354">
            <v>0</v>
          </cell>
          <cell r="W354">
            <v>0</v>
          </cell>
          <cell r="Y354">
            <v>0</v>
          </cell>
          <cell r="Z354" t="str">
            <v>--</v>
          </cell>
          <cell r="AA354" t="str">
            <v>--</v>
          </cell>
          <cell r="AC354">
            <v>0</v>
          </cell>
          <cell r="AD354">
            <v>0</v>
          </cell>
          <cell r="AE354">
            <v>0</v>
          </cell>
          <cell r="AF354">
            <v>0</v>
          </cell>
          <cell r="AG354">
            <v>0</v>
          </cell>
          <cell r="AH354">
            <v>0</v>
          </cell>
          <cell r="AI354">
            <v>0</v>
          </cell>
          <cell r="AJ354">
            <v>0</v>
          </cell>
          <cell r="AL354">
            <v>0</v>
          </cell>
          <cell r="AM354" t="str">
            <v>--</v>
          </cell>
          <cell r="AP354">
            <v>0</v>
          </cell>
          <cell r="AQ354">
            <v>0</v>
          </cell>
          <cell r="AR354">
            <v>0</v>
          </cell>
          <cell r="AS354">
            <v>0</v>
          </cell>
          <cell r="AT354">
            <v>0</v>
          </cell>
          <cell r="AU354">
            <v>0</v>
          </cell>
          <cell r="AV354">
            <v>0</v>
          </cell>
          <cell r="AW354">
            <v>0</v>
          </cell>
          <cell r="AY354">
            <v>0</v>
          </cell>
          <cell r="AZ354" t="str">
            <v>--</v>
          </cell>
          <cell r="BB354">
            <v>0</v>
          </cell>
        </row>
        <row r="355">
          <cell r="A355">
            <v>346</v>
          </cell>
          <cell r="B355" t="str">
            <v>WINTHROP</v>
          </cell>
          <cell r="C355">
            <v>17.783699022740088</v>
          </cell>
          <cell r="D355">
            <v>14</v>
          </cell>
          <cell r="E355">
            <v>13</v>
          </cell>
          <cell r="F355">
            <v>13</v>
          </cell>
          <cell r="G355">
            <v>0</v>
          </cell>
          <cell r="H355">
            <v>0</v>
          </cell>
          <cell r="I355">
            <v>0</v>
          </cell>
          <cell r="J355">
            <v>0</v>
          </cell>
          <cell r="L355">
            <v>0</v>
          </cell>
          <cell r="M355">
            <v>0</v>
          </cell>
          <cell r="P355">
            <v>204639</v>
          </cell>
          <cell r="Q355">
            <v>185134</v>
          </cell>
          <cell r="R355">
            <v>173160</v>
          </cell>
          <cell r="S355">
            <v>173160</v>
          </cell>
          <cell r="T355">
            <v>0</v>
          </cell>
          <cell r="U355">
            <v>0</v>
          </cell>
          <cell r="V355">
            <v>0</v>
          </cell>
          <cell r="W355">
            <v>0</v>
          </cell>
          <cell r="Y355">
            <v>0</v>
          </cell>
          <cell r="Z355">
            <v>0</v>
          </cell>
          <cell r="AA355">
            <v>0</v>
          </cell>
          <cell r="AC355">
            <v>32366.388992715307</v>
          </cell>
          <cell r="AD355">
            <v>12502</v>
          </cell>
          <cell r="AE355">
            <v>11576</v>
          </cell>
          <cell r="AF355">
            <v>11576</v>
          </cell>
          <cell r="AG355">
            <v>0</v>
          </cell>
          <cell r="AH355">
            <v>0</v>
          </cell>
          <cell r="AI355">
            <v>0</v>
          </cell>
          <cell r="AJ355">
            <v>0</v>
          </cell>
          <cell r="AL355">
            <v>0</v>
          </cell>
          <cell r="AM355">
            <v>0</v>
          </cell>
          <cell r="AP355">
            <v>172272.61100728469</v>
          </cell>
          <cell r="AQ355">
            <v>172632</v>
          </cell>
          <cell r="AR355">
            <v>161584</v>
          </cell>
          <cell r="AS355">
            <v>161584</v>
          </cell>
          <cell r="AT355">
            <v>0</v>
          </cell>
          <cell r="AU355">
            <v>0</v>
          </cell>
          <cell r="AV355">
            <v>0</v>
          </cell>
          <cell r="AW355">
            <v>0</v>
          </cell>
          <cell r="AY355">
            <v>0</v>
          </cell>
          <cell r="AZ355">
            <v>0</v>
          </cell>
          <cell r="BB355">
            <v>0</v>
          </cell>
        </row>
        <row r="356">
          <cell r="A356">
            <v>347</v>
          </cell>
          <cell r="B356" t="str">
            <v>WOBURN</v>
          </cell>
          <cell r="C356">
            <v>13.572413793103449</v>
          </cell>
          <cell r="D356">
            <v>14</v>
          </cell>
          <cell r="E356">
            <v>20</v>
          </cell>
          <cell r="F356">
            <v>20</v>
          </cell>
          <cell r="G356">
            <v>0</v>
          </cell>
          <cell r="H356">
            <v>0</v>
          </cell>
          <cell r="I356">
            <v>0</v>
          </cell>
          <cell r="J356">
            <v>0</v>
          </cell>
          <cell r="L356">
            <v>0</v>
          </cell>
          <cell r="M356">
            <v>0</v>
          </cell>
          <cell r="P356">
            <v>187407</v>
          </cell>
          <cell r="Q356">
            <v>211482</v>
          </cell>
          <cell r="R356">
            <v>302961</v>
          </cell>
          <cell r="S356">
            <v>303163</v>
          </cell>
          <cell r="T356">
            <v>0</v>
          </cell>
          <cell r="U356">
            <v>0</v>
          </cell>
          <cell r="V356">
            <v>0</v>
          </cell>
          <cell r="W356">
            <v>0</v>
          </cell>
          <cell r="Y356">
            <v>202</v>
          </cell>
          <cell r="Z356">
            <v>6.6675248629355366E-2</v>
          </cell>
          <cell r="AA356">
            <v>6.6675248629355366E-2</v>
          </cell>
          <cell r="AC356">
            <v>11173.547966682672</v>
          </cell>
          <cell r="AD356">
            <v>32042.583358775235</v>
          </cell>
          <cell r="AE356">
            <v>118950.5284302923</v>
          </cell>
          <cell r="AF356">
            <v>118310.61510970801</v>
          </cell>
          <cell r="AG356">
            <v>0</v>
          </cell>
          <cell r="AH356">
            <v>0</v>
          </cell>
          <cell r="AI356">
            <v>0</v>
          </cell>
          <cell r="AJ356">
            <v>0</v>
          </cell>
          <cell r="AL356">
            <v>-639.91332058428088</v>
          </cell>
          <cell r="AM356">
            <v>-0.53796593342524401</v>
          </cell>
          <cell r="AP356">
            <v>176233.45203331733</v>
          </cell>
          <cell r="AQ356">
            <v>179439.41664122476</v>
          </cell>
          <cell r="AR356">
            <v>184010.4715697077</v>
          </cell>
          <cell r="AS356">
            <v>184852.38489029199</v>
          </cell>
          <cell r="AT356">
            <v>0</v>
          </cell>
          <cell r="AU356">
            <v>0</v>
          </cell>
          <cell r="AV356">
            <v>0</v>
          </cell>
          <cell r="AW356">
            <v>0</v>
          </cell>
          <cell r="AY356">
            <v>841.91332058428088</v>
          </cell>
          <cell r="AZ356">
            <v>0.45753554860346046</v>
          </cell>
          <cell r="BB356">
            <v>0</v>
          </cell>
        </row>
        <row r="357">
          <cell r="A357">
            <v>348</v>
          </cell>
          <cell r="B357" t="str">
            <v>WORCESTER</v>
          </cell>
          <cell r="C357">
            <v>2024.2191966506705</v>
          </cell>
          <cell r="D357">
            <v>2033</v>
          </cell>
          <cell r="E357">
            <v>2027</v>
          </cell>
          <cell r="F357">
            <v>2027</v>
          </cell>
          <cell r="G357">
            <v>0</v>
          </cell>
          <cell r="H357">
            <v>0</v>
          </cell>
          <cell r="I357">
            <v>0</v>
          </cell>
          <cell r="J357">
            <v>0</v>
          </cell>
          <cell r="L357">
            <v>0</v>
          </cell>
          <cell r="M357">
            <v>0</v>
          </cell>
          <cell r="P357">
            <v>24793043</v>
          </cell>
          <cell r="Q357">
            <v>24542124</v>
          </cell>
          <cell r="R357">
            <v>23639173</v>
          </cell>
          <cell r="S357">
            <v>23597992</v>
          </cell>
          <cell r="T357">
            <v>0</v>
          </cell>
          <cell r="U357">
            <v>0</v>
          </cell>
          <cell r="V357">
            <v>0</v>
          </cell>
          <cell r="W357">
            <v>0</v>
          </cell>
          <cell r="Y357">
            <v>-41181</v>
          </cell>
          <cell r="Z357">
            <v>-0.17420660189761961</v>
          </cell>
          <cell r="AA357">
            <v>-0.17420660189761961</v>
          </cell>
          <cell r="AC357">
            <v>2084813.2127614853</v>
          </cell>
          <cell r="AD357">
            <v>1815469</v>
          </cell>
          <cell r="AE357">
            <v>1809456</v>
          </cell>
          <cell r="AF357">
            <v>1809456</v>
          </cell>
          <cell r="AG357">
            <v>0</v>
          </cell>
          <cell r="AH357">
            <v>0</v>
          </cell>
          <cell r="AI357">
            <v>0</v>
          </cell>
          <cell r="AJ357">
            <v>0</v>
          </cell>
          <cell r="AL357">
            <v>0</v>
          </cell>
          <cell r="AM357">
            <v>0</v>
          </cell>
          <cell r="AP357">
            <v>22708229.787238516</v>
          </cell>
          <cell r="AQ357">
            <v>22726655</v>
          </cell>
          <cell r="AR357">
            <v>21829717</v>
          </cell>
          <cell r="AS357">
            <v>21788536</v>
          </cell>
          <cell r="AT357">
            <v>0</v>
          </cell>
          <cell r="AU357">
            <v>0</v>
          </cell>
          <cell r="AV357">
            <v>0</v>
          </cell>
          <cell r="AW357">
            <v>0</v>
          </cell>
          <cell r="AY357">
            <v>-41181</v>
          </cell>
          <cell r="AZ357">
            <v>-0.18864651337440197</v>
          </cell>
          <cell r="BB357">
            <v>0</v>
          </cell>
        </row>
        <row r="358">
          <cell r="A358">
            <v>349</v>
          </cell>
          <cell r="B358" t="str">
            <v>WORTHINGTON</v>
          </cell>
          <cell r="C358">
            <v>1</v>
          </cell>
          <cell r="D358">
            <v>0</v>
          </cell>
          <cell r="E358">
            <v>1</v>
          </cell>
          <cell r="F358">
            <v>1</v>
          </cell>
          <cell r="G358">
            <v>0</v>
          </cell>
          <cell r="H358">
            <v>0</v>
          </cell>
          <cell r="I358">
            <v>0</v>
          </cell>
          <cell r="J358">
            <v>0</v>
          </cell>
          <cell r="L358">
            <v>0</v>
          </cell>
          <cell r="M358">
            <v>0</v>
          </cell>
          <cell r="P358">
            <v>12367</v>
          </cell>
          <cell r="Q358">
            <v>0</v>
          </cell>
          <cell r="R358">
            <v>13464</v>
          </cell>
          <cell r="S358">
            <v>12691</v>
          </cell>
          <cell r="T358">
            <v>0</v>
          </cell>
          <cell r="U358">
            <v>0</v>
          </cell>
          <cell r="V358">
            <v>0</v>
          </cell>
          <cell r="W358">
            <v>0</v>
          </cell>
          <cell r="Y358">
            <v>-773</v>
          </cell>
          <cell r="Z358">
            <v>-5.7412358882947157</v>
          </cell>
          <cell r="AA358">
            <v>-5.7412358882947157</v>
          </cell>
          <cell r="AC358">
            <v>11072.359034124162</v>
          </cell>
          <cell r="AD358">
            <v>0</v>
          </cell>
          <cell r="AE358">
            <v>1911.1352511272448</v>
          </cell>
          <cell r="AF358">
            <v>1191.2505914935018</v>
          </cell>
          <cell r="AG358">
            <v>0</v>
          </cell>
          <cell r="AH358">
            <v>0</v>
          </cell>
          <cell r="AI358">
            <v>0</v>
          </cell>
          <cell r="AJ358">
            <v>0</v>
          </cell>
          <cell r="AL358">
            <v>-719.88465963374301</v>
          </cell>
          <cell r="AM358">
            <v>-37.667907554378132</v>
          </cell>
          <cell r="AP358">
            <v>1294.6409658758384</v>
          </cell>
          <cell r="AQ358">
            <v>0</v>
          </cell>
          <cell r="AR358">
            <v>11552.864748872755</v>
          </cell>
          <cell r="AS358">
            <v>11499.749408506497</v>
          </cell>
          <cell r="AT358">
            <v>0</v>
          </cell>
          <cell r="AU358">
            <v>0</v>
          </cell>
          <cell r="AV358">
            <v>0</v>
          </cell>
          <cell r="AW358">
            <v>0</v>
          </cell>
          <cell r="AY358">
            <v>-53.115340366257442</v>
          </cell>
          <cell r="AZ358">
            <v>-0.45975904263434453</v>
          </cell>
          <cell r="BB358">
            <v>0</v>
          </cell>
        </row>
        <row r="359">
          <cell r="A359">
            <v>350</v>
          </cell>
          <cell r="B359" t="str">
            <v>WRENTHAM</v>
          </cell>
          <cell r="C359">
            <v>13.110344827586207</v>
          </cell>
          <cell r="D359">
            <v>21</v>
          </cell>
          <cell r="E359">
            <v>13</v>
          </cell>
          <cell r="F359">
            <v>13</v>
          </cell>
          <cell r="G359">
            <v>0</v>
          </cell>
          <cell r="H359">
            <v>0</v>
          </cell>
          <cell r="I359">
            <v>0</v>
          </cell>
          <cell r="J359">
            <v>0</v>
          </cell>
          <cell r="L359">
            <v>0</v>
          </cell>
          <cell r="M359">
            <v>0</v>
          </cell>
          <cell r="P359">
            <v>187647</v>
          </cell>
          <cell r="Q359">
            <v>302265</v>
          </cell>
          <cell r="R359">
            <v>186225</v>
          </cell>
          <cell r="S359">
            <v>185857</v>
          </cell>
          <cell r="T359">
            <v>0</v>
          </cell>
          <cell r="U359">
            <v>0</v>
          </cell>
          <cell r="V359">
            <v>0</v>
          </cell>
          <cell r="W359">
            <v>0</v>
          </cell>
          <cell r="Y359">
            <v>-368</v>
          </cell>
          <cell r="Z359">
            <v>-0.1976104175057003</v>
          </cell>
          <cell r="AA359">
            <v>-0.1976104175057003</v>
          </cell>
          <cell r="AC359">
            <v>82333.877994454568</v>
          </cell>
          <cell r="AD359">
            <v>110946.84355570919</v>
          </cell>
          <cell r="AE359">
            <v>11609</v>
          </cell>
          <cell r="AF359">
            <v>11609</v>
          </cell>
          <cell r="AG359">
            <v>0</v>
          </cell>
          <cell r="AH359">
            <v>0</v>
          </cell>
          <cell r="AI359">
            <v>0</v>
          </cell>
          <cell r="AJ359">
            <v>0</v>
          </cell>
          <cell r="AL359">
            <v>0</v>
          </cell>
          <cell r="AM359">
            <v>0</v>
          </cell>
          <cell r="AP359">
            <v>105313.12200554543</v>
          </cell>
          <cell r="AQ359">
            <v>191318.15644429083</v>
          </cell>
          <cell r="AR359">
            <v>174616</v>
          </cell>
          <cell r="AS359">
            <v>174248</v>
          </cell>
          <cell r="AT359">
            <v>0</v>
          </cell>
          <cell r="AU359">
            <v>0</v>
          </cell>
          <cell r="AV359">
            <v>0</v>
          </cell>
          <cell r="AW359">
            <v>0</v>
          </cell>
          <cell r="AY359">
            <v>-368</v>
          </cell>
          <cell r="AZ359">
            <v>-0.21074815595363283</v>
          </cell>
          <cell r="BB359">
            <v>0</v>
          </cell>
        </row>
        <row r="360">
          <cell r="A360">
            <v>351</v>
          </cell>
          <cell r="B360" t="str">
            <v>YARMOUTH</v>
          </cell>
          <cell r="C360">
            <v>0</v>
          </cell>
          <cell r="D360">
            <v>0</v>
          </cell>
          <cell r="E360">
            <v>0</v>
          </cell>
          <cell r="F360">
            <v>0</v>
          </cell>
          <cell r="G360">
            <v>0</v>
          </cell>
          <cell r="H360">
            <v>0</v>
          </cell>
          <cell r="I360">
            <v>0</v>
          </cell>
          <cell r="J360">
            <v>0</v>
          </cell>
          <cell r="L360">
            <v>0</v>
          </cell>
          <cell r="M360" t="str">
            <v>--</v>
          </cell>
          <cell r="P360">
            <v>0</v>
          </cell>
          <cell r="Q360">
            <v>0</v>
          </cell>
          <cell r="R360">
            <v>0</v>
          </cell>
          <cell r="S360">
            <v>0</v>
          </cell>
          <cell r="T360">
            <v>0</v>
          </cell>
          <cell r="U360">
            <v>0</v>
          </cell>
          <cell r="V360">
            <v>0</v>
          </cell>
          <cell r="W360">
            <v>0</v>
          </cell>
          <cell r="Y360">
            <v>0</v>
          </cell>
          <cell r="Z360" t="str">
            <v>--</v>
          </cell>
          <cell r="AA360" t="str">
            <v>--</v>
          </cell>
          <cell r="AC360">
            <v>0</v>
          </cell>
          <cell r="AD360">
            <v>0</v>
          </cell>
          <cell r="AE360">
            <v>0</v>
          </cell>
          <cell r="AF360">
            <v>0</v>
          </cell>
          <cell r="AG360">
            <v>0</v>
          </cell>
          <cell r="AH360">
            <v>0</v>
          </cell>
          <cell r="AI360">
            <v>0</v>
          </cell>
          <cell r="AJ360">
            <v>0</v>
          </cell>
          <cell r="AL360">
            <v>0</v>
          </cell>
          <cell r="AM360" t="str">
            <v>--</v>
          </cell>
          <cell r="AP360">
            <v>0</v>
          </cell>
          <cell r="AQ360">
            <v>0</v>
          </cell>
          <cell r="AR360">
            <v>0</v>
          </cell>
          <cell r="AS360">
            <v>0</v>
          </cell>
          <cell r="AT360">
            <v>0</v>
          </cell>
          <cell r="AU360">
            <v>0</v>
          </cell>
          <cell r="AV360">
            <v>0</v>
          </cell>
          <cell r="AW360">
            <v>0</v>
          </cell>
          <cell r="AY360">
            <v>0</v>
          </cell>
          <cell r="AZ360" t="str">
            <v>--</v>
          </cell>
          <cell r="BB360">
            <v>0</v>
          </cell>
        </row>
        <row r="361">
          <cell r="A361">
            <v>352</v>
          </cell>
          <cell r="B361" t="str">
            <v>DEVENS</v>
          </cell>
          <cell r="C361">
            <v>4</v>
          </cell>
          <cell r="D361">
            <v>2</v>
          </cell>
          <cell r="E361">
            <v>2</v>
          </cell>
          <cell r="F361">
            <v>2</v>
          </cell>
          <cell r="G361">
            <v>0</v>
          </cell>
          <cell r="H361">
            <v>0</v>
          </cell>
          <cell r="I361">
            <v>0</v>
          </cell>
          <cell r="J361">
            <v>0</v>
          </cell>
          <cell r="L361">
            <v>0</v>
          </cell>
          <cell r="M361">
            <v>0</v>
          </cell>
          <cell r="P361">
            <v>45702</v>
          </cell>
          <cell r="Q361">
            <v>31186</v>
          </cell>
          <cell r="R361">
            <v>30724</v>
          </cell>
          <cell r="S361">
            <v>30734</v>
          </cell>
          <cell r="T361">
            <v>0</v>
          </cell>
          <cell r="U361">
            <v>0</v>
          </cell>
          <cell r="V361">
            <v>0</v>
          </cell>
          <cell r="W361">
            <v>0</v>
          </cell>
          <cell r="Y361">
            <v>10</v>
          </cell>
          <cell r="Z361">
            <v>3.2547845332642211E-2</v>
          </cell>
          <cell r="AA361">
            <v>3.2547845332642211E-2</v>
          </cell>
          <cell r="AC361">
            <v>28086.882999212052</v>
          </cell>
          <cell r="AD361">
            <v>1786</v>
          </cell>
          <cell r="AE361">
            <v>1786</v>
          </cell>
          <cell r="AF361">
            <v>1786</v>
          </cell>
          <cell r="AG361">
            <v>0</v>
          </cell>
          <cell r="AH361">
            <v>0</v>
          </cell>
          <cell r="AI361">
            <v>0</v>
          </cell>
          <cell r="AJ361">
            <v>0</v>
          </cell>
          <cell r="AL361">
            <v>0</v>
          </cell>
          <cell r="AM361">
            <v>0</v>
          </cell>
          <cell r="AP361">
            <v>17615.117000787948</v>
          </cell>
          <cell r="AQ361">
            <v>29400</v>
          </cell>
          <cell r="AR361">
            <v>28938</v>
          </cell>
          <cell r="AS361">
            <v>28948</v>
          </cell>
          <cell r="AT361">
            <v>0</v>
          </cell>
          <cell r="AU361">
            <v>0</v>
          </cell>
          <cell r="AV361">
            <v>0</v>
          </cell>
          <cell r="AW361">
            <v>0</v>
          </cell>
          <cell r="AY361">
            <v>10</v>
          </cell>
          <cell r="AZ361">
            <v>3.4556638330229816E-2</v>
          </cell>
          <cell r="BB361">
            <v>0</v>
          </cell>
        </row>
        <row r="362">
          <cell r="A362">
            <v>353</v>
          </cell>
          <cell r="B362" t="str">
            <v>SOUTHFIELD</v>
          </cell>
          <cell r="C362">
            <v>0</v>
          </cell>
          <cell r="D362">
            <v>0</v>
          </cell>
          <cell r="E362">
            <v>0</v>
          </cell>
          <cell r="F362">
            <v>0</v>
          </cell>
          <cell r="G362">
            <v>0</v>
          </cell>
          <cell r="H362">
            <v>0</v>
          </cell>
          <cell r="I362">
            <v>0</v>
          </cell>
          <cell r="J362">
            <v>0</v>
          </cell>
          <cell r="L362">
            <v>0</v>
          </cell>
          <cell r="M362" t="str">
            <v>--</v>
          </cell>
          <cell r="P362">
            <v>0</v>
          </cell>
          <cell r="Q362">
            <v>0</v>
          </cell>
          <cell r="R362">
            <v>0</v>
          </cell>
          <cell r="S362">
            <v>0</v>
          </cell>
          <cell r="T362">
            <v>0</v>
          </cell>
          <cell r="U362">
            <v>0</v>
          </cell>
          <cell r="V362">
            <v>0</v>
          </cell>
          <cell r="W362">
            <v>0</v>
          </cell>
          <cell r="Y362">
            <v>0</v>
          </cell>
          <cell r="Z362" t="str">
            <v>--</v>
          </cell>
          <cell r="AA362" t="str">
            <v>--</v>
          </cell>
          <cell r="AC362">
            <v>0</v>
          </cell>
          <cell r="AD362">
            <v>0</v>
          </cell>
          <cell r="AE362">
            <v>0</v>
          </cell>
          <cell r="AF362">
            <v>0</v>
          </cell>
          <cell r="AG362">
            <v>0</v>
          </cell>
          <cell r="AH362">
            <v>0</v>
          </cell>
          <cell r="AI362">
            <v>0</v>
          </cell>
          <cell r="AJ362">
            <v>0</v>
          </cell>
          <cell r="AL362">
            <v>0</v>
          </cell>
          <cell r="AM362" t="str">
            <v>--</v>
          </cell>
          <cell r="AP362">
            <v>0</v>
          </cell>
          <cell r="AQ362">
            <v>0</v>
          </cell>
          <cell r="AR362">
            <v>0</v>
          </cell>
          <cell r="AS362">
            <v>0</v>
          </cell>
          <cell r="AT362">
            <v>0</v>
          </cell>
          <cell r="AU362">
            <v>0</v>
          </cell>
          <cell r="AV362">
            <v>0</v>
          </cell>
          <cell r="AW362">
            <v>0</v>
          </cell>
          <cell r="AY362">
            <v>0</v>
          </cell>
          <cell r="AZ362" t="str">
            <v>--</v>
          </cell>
          <cell r="BB362">
            <v>0</v>
          </cell>
        </row>
        <row r="363">
          <cell r="A363">
            <v>406</v>
          </cell>
          <cell r="B363" t="str">
            <v>NORTHAMPTON SMITH</v>
          </cell>
          <cell r="C363">
            <v>0</v>
          </cell>
          <cell r="D363">
            <v>0</v>
          </cell>
          <cell r="E363">
            <v>0</v>
          </cell>
          <cell r="F363">
            <v>0</v>
          </cell>
          <cell r="G363">
            <v>0</v>
          </cell>
          <cell r="H363">
            <v>0</v>
          </cell>
          <cell r="I363">
            <v>0</v>
          </cell>
          <cell r="J363">
            <v>0</v>
          </cell>
          <cell r="L363">
            <v>0</v>
          </cell>
          <cell r="M363" t="str">
            <v>--</v>
          </cell>
          <cell r="P363">
            <v>0</v>
          </cell>
          <cell r="Q363">
            <v>0</v>
          </cell>
          <cell r="R363">
            <v>0</v>
          </cell>
          <cell r="S363">
            <v>0</v>
          </cell>
          <cell r="T363">
            <v>0</v>
          </cell>
          <cell r="U363">
            <v>0</v>
          </cell>
          <cell r="V363">
            <v>0</v>
          </cell>
          <cell r="W363">
            <v>0</v>
          </cell>
          <cell r="Y363">
            <v>0</v>
          </cell>
          <cell r="Z363" t="str">
            <v>--</v>
          </cell>
          <cell r="AA363" t="str">
            <v>--</v>
          </cell>
          <cell r="AC363">
            <v>0</v>
          </cell>
          <cell r="AD363">
            <v>0</v>
          </cell>
          <cell r="AE363">
            <v>0</v>
          </cell>
          <cell r="AF363">
            <v>0</v>
          </cell>
          <cell r="AG363">
            <v>0</v>
          </cell>
          <cell r="AH363">
            <v>0</v>
          </cell>
          <cell r="AI363">
            <v>0</v>
          </cell>
          <cell r="AJ363">
            <v>0</v>
          </cell>
          <cell r="AL363">
            <v>0</v>
          </cell>
          <cell r="AM363" t="str">
            <v>--</v>
          </cell>
          <cell r="AP363">
            <v>0</v>
          </cell>
          <cell r="AQ363">
            <v>0</v>
          </cell>
          <cell r="AR363">
            <v>0</v>
          </cell>
          <cell r="AS363">
            <v>0</v>
          </cell>
          <cell r="AT363">
            <v>0</v>
          </cell>
          <cell r="AU363">
            <v>0</v>
          </cell>
          <cell r="AV363">
            <v>0</v>
          </cell>
          <cell r="AW363">
            <v>0</v>
          </cell>
          <cell r="AY363">
            <v>0</v>
          </cell>
          <cell r="AZ363" t="str">
            <v>--</v>
          </cell>
          <cell r="BB363">
            <v>0</v>
          </cell>
        </row>
        <row r="364">
          <cell r="A364">
            <v>600</v>
          </cell>
          <cell r="B364" t="str">
            <v>ACTON BOXBOROUGH</v>
          </cell>
          <cell r="C364">
            <v>28</v>
          </cell>
          <cell r="D364">
            <v>28</v>
          </cell>
          <cell r="E364">
            <v>25</v>
          </cell>
          <cell r="F364">
            <v>25</v>
          </cell>
          <cell r="G364">
            <v>0</v>
          </cell>
          <cell r="H364">
            <v>0</v>
          </cell>
          <cell r="I364">
            <v>0</v>
          </cell>
          <cell r="J364">
            <v>0</v>
          </cell>
          <cell r="L364">
            <v>0</v>
          </cell>
          <cell r="M364">
            <v>0</v>
          </cell>
          <cell r="P364">
            <v>392870</v>
          </cell>
          <cell r="Q364">
            <v>382504</v>
          </cell>
          <cell r="R364">
            <v>348074</v>
          </cell>
          <cell r="S364">
            <v>348097</v>
          </cell>
          <cell r="T364">
            <v>0</v>
          </cell>
          <cell r="U364">
            <v>0</v>
          </cell>
          <cell r="V364">
            <v>0</v>
          </cell>
          <cell r="W364">
            <v>0</v>
          </cell>
          <cell r="Y364">
            <v>23</v>
          </cell>
          <cell r="Z364">
            <v>6.6077902974637226E-3</v>
          </cell>
          <cell r="AA364">
            <v>6.6077902974637226E-3</v>
          </cell>
          <cell r="AC364">
            <v>42958.49434657528</v>
          </cell>
          <cell r="AD364">
            <v>25004</v>
          </cell>
          <cell r="AE364">
            <v>22325</v>
          </cell>
          <cell r="AF364">
            <v>22325</v>
          </cell>
          <cell r="AG364">
            <v>0</v>
          </cell>
          <cell r="AH364">
            <v>0</v>
          </cell>
          <cell r="AI364">
            <v>0</v>
          </cell>
          <cell r="AJ364">
            <v>0</v>
          </cell>
          <cell r="AL364">
            <v>0</v>
          </cell>
          <cell r="AM364">
            <v>0</v>
          </cell>
          <cell r="AP364">
            <v>349911.50565342471</v>
          </cell>
          <cell r="AQ364">
            <v>357500</v>
          </cell>
          <cell r="AR364">
            <v>325749</v>
          </cell>
          <cell r="AS364">
            <v>325772</v>
          </cell>
          <cell r="AT364">
            <v>0</v>
          </cell>
          <cell r="AU364">
            <v>0</v>
          </cell>
          <cell r="AV364">
            <v>0</v>
          </cell>
          <cell r="AW364">
            <v>0</v>
          </cell>
          <cell r="AY364">
            <v>23</v>
          </cell>
          <cell r="AZ364">
            <v>7.0606509920301264E-3</v>
          </cell>
          <cell r="BB364">
            <v>0</v>
          </cell>
        </row>
        <row r="365">
          <cell r="A365">
            <v>603</v>
          </cell>
          <cell r="B365" t="str">
            <v>ADAMS CHESHIRE</v>
          </cell>
          <cell r="C365">
            <v>74.765100671140942</v>
          </cell>
          <cell r="D365">
            <v>76</v>
          </cell>
          <cell r="E365">
            <v>76</v>
          </cell>
          <cell r="F365">
            <v>76</v>
          </cell>
          <cell r="G365">
            <v>0</v>
          </cell>
          <cell r="H365">
            <v>0</v>
          </cell>
          <cell r="I365">
            <v>0</v>
          </cell>
          <cell r="J365">
            <v>0</v>
          </cell>
          <cell r="L365">
            <v>0</v>
          </cell>
          <cell r="M365">
            <v>0</v>
          </cell>
          <cell r="P365">
            <v>950870</v>
          </cell>
          <cell r="Q365">
            <v>1013384</v>
          </cell>
          <cell r="R365">
            <v>965428</v>
          </cell>
          <cell r="S365">
            <v>960108</v>
          </cell>
          <cell r="T365">
            <v>0</v>
          </cell>
          <cell r="U365">
            <v>0</v>
          </cell>
          <cell r="V365">
            <v>0</v>
          </cell>
          <cell r="W365">
            <v>0</v>
          </cell>
          <cell r="Y365">
            <v>-5320</v>
          </cell>
          <cell r="Z365">
            <v>-0.55105093285050533</v>
          </cell>
          <cell r="AA365">
            <v>-0.55105093285050533</v>
          </cell>
          <cell r="AC365">
            <v>201203.08428713668</v>
          </cell>
          <cell r="AD365">
            <v>117438.51758281582</v>
          </cell>
          <cell r="AE365">
            <v>77040.498347211091</v>
          </cell>
          <cell r="AF365">
            <v>72068.362496866815</v>
          </cell>
          <cell r="AG365">
            <v>0</v>
          </cell>
          <cell r="AH365">
            <v>0</v>
          </cell>
          <cell r="AI365">
            <v>0</v>
          </cell>
          <cell r="AJ365">
            <v>0</v>
          </cell>
          <cell r="AL365">
            <v>-4972.1358503442752</v>
          </cell>
          <cell r="AM365">
            <v>-6.4539248278684962</v>
          </cell>
          <cell r="AP365">
            <v>749666.91571286332</v>
          </cell>
          <cell r="AQ365">
            <v>895945.48241718416</v>
          </cell>
          <cell r="AR365">
            <v>888387.50165278895</v>
          </cell>
          <cell r="AS365">
            <v>888039.63750313316</v>
          </cell>
          <cell r="AT365">
            <v>0</v>
          </cell>
          <cell r="AU365">
            <v>0</v>
          </cell>
          <cell r="AV365">
            <v>0</v>
          </cell>
          <cell r="AW365">
            <v>0</v>
          </cell>
          <cell r="AY365">
            <v>-347.86414965579752</v>
          </cell>
          <cell r="AZ365">
            <v>-3.9156803648032756E-2</v>
          </cell>
          <cell r="BB365">
            <v>0</v>
          </cell>
        </row>
        <row r="366">
          <cell r="A366">
            <v>605</v>
          </cell>
          <cell r="B366" t="str">
            <v>AMHERST PELHAM</v>
          </cell>
          <cell r="C366">
            <v>87.707131872356797</v>
          </cell>
          <cell r="D366">
            <v>116</v>
          </cell>
          <cell r="E366">
            <v>99</v>
          </cell>
          <cell r="F366">
            <v>99</v>
          </cell>
          <cell r="G366">
            <v>0</v>
          </cell>
          <cell r="H366">
            <v>0</v>
          </cell>
          <cell r="I366">
            <v>0</v>
          </cell>
          <cell r="J366">
            <v>0</v>
          </cell>
          <cell r="L366">
            <v>0</v>
          </cell>
          <cell r="M366">
            <v>0</v>
          </cell>
          <cell r="P366">
            <v>1399167</v>
          </cell>
          <cell r="Q366">
            <v>1979973</v>
          </cell>
          <cell r="R366">
            <v>1751419</v>
          </cell>
          <cell r="S366">
            <v>1737661</v>
          </cell>
          <cell r="T366">
            <v>0</v>
          </cell>
          <cell r="U366">
            <v>0</v>
          </cell>
          <cell r="V366">
            <v>0</v>
          </cell>
          <cell r="W366">
            <v>0</v>
          </cell>
          <cell r="Y366">
            <v>-13758</v>
          </cell>
          <cell r="Z366">
            <v>-0.7855344723335711</v>
          </cell>
          <cell r="AA366">
            <v>-0.7855344723335711</v>
          </cell>
          <cell r="AC366">
            <v>298451.98766420368</v>
          </cell>
          <cell r="AD366">
            <v>575609.64598007081</v>
          </cell>
          <cell r="AE366">
            <v>401535.09975484345</v>
          </cell>
          <cell r="AF366">
            <v>386312.3940496436</v>
          </cell>
          <cell r="AG366">
            <v>0</v>
          </cell>
          <cell r="AH366">
            <v>0</v>
          </cell>
          <cell r="AI366">
            <v>0</v>
          </cell>
          <cell r="AJ366">
            <v>0</v>
          </cell>
          <cell r="AL366">
            <v>-15222.705705199856</v>
          </cell>
          <cell r="AM366">
            <v>-3.7911270308608302</v>
          </cell>
          <cell r="AP366">
            <v>1100715.0123357964</v>
          </cell>
          <cell r="AQ366">
            <v>1404363.3540199292</v>
          </cell>
          <cell r="AR366">
            <v>1349883.9002451566</v>
          </cell>
          <cell r="AS366">
            <v>1351348.6059503565</v>
          </cell>
          <cell r="AT366">
            <v>0</v>
          </cell>
          <cell r="AU366">
            <v>0</v>
          </cell>
          <cell r="AV366">
            <v>0</v>
          </cell>
          <cell r="AW366">
            <v>0</v>
          </cell>
          <cell r="AY366">
            <v>1464.7057051998563</v>
          </cell>
          <cell r="AZ366">
            <v>0.10850605040433337</v>
          </cell>
          <cell r="BB366">
            <v>0</v>
          </cell>
        </row>
        <row r="367">
          <cell r="A367">
            <v>610</v>
          </cell>
          <cell r="B367" t="str">
            <v>ASHBURNHAM WESTMINSTER</v>
          </cell>
          <cell r="C367">
            <v>10.498281786941581</v>
          </cell>
          <cell r="D367">
            <v>9</v>
          </cell>
          <cell r="E367">
            <v>12</v>
          </cell>
          <cell r="F367">
            <v>12</v>
          </cell>
          <cell r="G367">
            <v>0</v>
          </cell>
          <cell r="H367">
            <v>0</v>
          </cell>
          <cell r="I367">
            <v>0</v>
          </cell>
          <cell r="J367">
            <v>0</v>
          </cell>
          <cell r="L367">
            <v>0</v>
          </cell>
          <cell r="M367">
            <v>0</v>
          </cell>
          <cell r="P367">
            <v>119583</v>
          </cell>
          <cell r="Q367">
            <v>111378</v>
          </cell>
          <cell r="R367">
            <v>150880</v>
          </cell>
          <cell r="S367">
            <v>151171</v>
          </cell>
          <cell r="T367">
            <v>0</v>
          </cell>
          <cell r="U367">
            <v>0</v>
          </cell>
          <cell r="V367">
            <v>0</v>
          </cell>
          <cell r="W367">
            <v>0</v>
          </cell>
          <cell r="Y367">
            <v>291</v>
          </cell>
          <cell r="Z367">
            <v>0.19286850477200357</v>
          </cell>
          <cell r="AA367">
            <v>0.19286850477200357</v>
          </cell>
          <cell r="AC367">
            <v>9375</v>
          </cell>
          <cell r="AD367">
            <v>8037</v>
          </cell>
          <cell r="AE367">
            <v>38518.424414555833</v>
          </cell>
          <cell r="AF367">
            <v>38559.165558345521</v>
          </cell>
          <cell r="AG367">
            <v>0</v>
          </cell>
          <cell r="AH367">
            <v>0</v>
          </cell>
          <cell r="AI367">
            <v>0</v>
          </cell>
          <cell r="AJ367">
            <v>0</v>
          </cell>
          <cell r="AL367">
            <v>40.741143789688067</v>
          </cell>
          <cell r="AM367">
            <v>0.10577053555256288</v>
          </cell>
          <cell r="AP367">
            <v>110208</v>
          </cell>
          <cell r="AQ367">
            <v>103341</v>
          </cell>
          <cell r="AR367">
            <v>112361.57558544417</v>
          </cell>
          <cell r="AS367">
            <v>112611.83444165447</v>
          </cell>
          <cell r="AT367">
            <v>0</v>
          </cell>
          <cell r="AU367">
            <v>0</v>
          </cell>
          <cell r="AV367">
            <v>0</v>
          </cell>
          <cell r="AW367">
            <v>0</v>
          </cell>
          <cell r="AY367">
            <v>250.25885621030466</v>
          </cell>
          <cell r="AZ367">
            <v>0.22272636789433253</v>
          </cell>
          <cell r="BB367">
            <v>0</v>
          </cell>
        </row>
        <row r="368">
          <cell r="A368">
            <v>615</v>
          </cell>
          <cell r="B368" t="str">
            <v>ATHOL ROYALSTON</v>
          </cell>
          <cell r="C368">
            <v>4.99137313860252</v>
          </cell>
          <cell r="D368">
            <v>1</v>
          </cell>
          <cell r="E368">
            <v>3</v>
          </cell>
          <cell r="F368">
            <v>3</v>
          </cell>
          <cell r="G368">
            <v>0</v>
          </cell>
          <cell r="H368">
            <v>0</v>
          </cell>
          <cell r="I368">
            <v>0</v>
          </cell>
          <cell r="J368">
            <v>0</v>
          </cell>
          <cell r="L368">
            <v>0</v>
          </cell>
          <cell r="M368">
            <v>0</v>
          </cell>
          <cell r="P368">
            <v>53763</v>
          </cell>
          <cell r="Q368">
            <v>14337</v>
          </cell>
          <cell r="R368">
            <v>35937</v>
          </cell>
          <cell r="S368">
            <v>35862</v>
          </cell>
          <cell r="T368">
            <v>0</v>
          </cell>
          <cell r="U368">
            <v>0</v>
          </cell>
          <cell r="V368">
            <v>0</v>
          </cell>
          <cell r="W368">
            <v>0</v>
          </cell>
          <cell r="Y368">
            <v>-75</v>
          </cell>
          <cell r="Z368">
            <v>-0.20869855580599728</v>
          </cell>
          <cell r="AA368">
            <v>-0.20869855580599728</v>
          </cell>
          <cell r="AC368">
            <v>40244.656927904252</v>
          </cell>
          <cell r="AD368">
            <v>893</v>
          </cell>
          <cell r="AE368">
            <v>2679</v>
          </cell>
          <cell r="AF368">
            <v>2679</v>
          </cell>
          <cell r="AG368">
            <v>0</v>
          </cell>
          <cell r="AH368">
            <v>0</v>
          </cell>
          <cell r="AI368">
            <v>0</v>
          </cell>
          <cell r="AJ368">
            <v>0</v>
          </cell>
          <cell r="AL368">
            <v>0</v>
          </cell>
          <cell r="AM368">
            <v>0</v>
          </cell>
          <cell r="AP368">
            <v>13518.343072095748</v>
          </cell>
          <cell r="AQ368">
            <v>13444</v>
          </cell>
          <cell r="AR368">
            <v>33258</v>
          </cell>
          <cell r="AS368">
            <v>33183</v>
          </cell>
          <cell r="AT368">
            <v>0</v>
          </cell>
          <cell r="AU368">
            <v>0</v>
          </cell>
          <cell r="AV368">
            <v>0</v>
          </cell>
          <cell r="AW368">
            <v>0</v>
          </cell>
          <cell r="AY368">
            <v>-75</v>
          </cell>
          <cell r="AZ368">
            <v>-0.2255096518130939</v>
          </cell>
          <cell r="BB368">
            <v>0</v>
          </cell>
        </row>
        <row r="369">
          <cell r="A369">
            <v>616</v>
          </cell>
          <cell r="B369" t="str">
            <v>AYER SHIRLEY</v>
          </cell>
          <cell r="C369">
            <v>75.628132642952224</v>
          </cell>
          <cell r="D369">
            <v>71</v>
          </cell>
          <cell r="E369">
            <v>70</v>
          </cell>
          <cell r="F369">
            <v>70</v>
          </cell>
          <cell r="G369">
            <v>0</v>
          </cell>
          <cell r="H369">
            <v>0</v>
          </cell>
          <cell r="I369">
            <v>0</v>
          </cell>
          <cell r="J369">
            <v>0</v>
          </cell>
          <cell r="L369">
            <v>0</v>
          </cell>
          <cell r="M369">
            <v>0</v>
          </cell>
          <cell r="P369">
            <v>954425</v>
          </cell>
          <cell r="Q369">
            <v>912497</v>
          </cell>
          <cell r="R369">
            <v>922143</v>
          </cell>
          <cell r="S369">
            <v>921933</v>
          </cell>
          <cell r="T369">
            <v>0</v>
          </cell>
          <cell r="U369">
            <v>0</v>
          </cell>
          <cell r="V369">
            <v>0</v>
          </cell>
          <cell r="W369">
            <v>0</v>
          </cell>
          <cell r="Y369">
            <v>-210</v>
          </cell>
          <cell r="Z369">
            <v>-2.2773040623846885E-2</v>
          </cell>
          <cell r="AA369">
            <v>-2.2773040623846885E-2</v>
          </cell>
          <cell r="AC369">
            <v>68062.07552239926</v>
          </cell>
          <cell r="AD369">
            <v>63403</v>
          </cell>
          <cell r="AE369">
            <v>62491</v>
          </cell>
          <cell r="AF369">
            <v>62491</v>
          </cell>
          <cell r="AG369">
            <v>0</v>
          </cell>
          <cell r="AH369">
            <v>0</v>
          </cell>
          <cell r="AI369">
            <v>0</v>
          </cell>
          <cell r="AJ369">
            <v>0</v>
          </cell>
          <cell r="AL369">
            <v>0</v>
          </cell>
          <cell r="AM369">
            <v>0</v>
          </cell>
          <cell r="AP369">
            <v>886362.92447760073</v>
          </cell>
          <cell r="AQ369">
            <v>849094</v>
          </cell>
          <cell r="AR369">
            <v>859652</v>
          </cell>
          <cell r="AS369">
            <v>859442</v>
          </cell>
          <cell r="AT369">
            <v>0</v>
          </cell>
          <cell r="AU369">
            <v>0</v>
          </cell>
          <cell r="AV369">
            <v>0</v>
          </cell>
          <cell r="AW369">
            <v>0</v>
          </cell>
          <cell r="AY369">
            <v>-210</v>
          </cell>
          <cell r="AZ369">
            <v>-2.4428489667915887E-2</v>
          </cell>
          <cell r="BB369">
            <v>0</v>
          </cell>
        </row>
        <row r="370">
          <cell r="A370">
            <v>618</v>
          </cell>
          <cell r="B370" t="str">
            <v>BERKSHIRE HILLS</v>
          </cell>
          <cell r="C370">
            <v>0.27516778523489932</v>
          </cell>
          <cell r="D370">
            <v>0</v>
          </cell>
          <cell r="E370">
            <v>0</v>
          </cell>
          <cell r="F370">
            <v>0</v>
          </cell>
          <cell r="G370">
            <v>0</v>
          </cell>
          <cell r="H370">
            <v>0</v>
          </cell>
          <cell r="I370">
            <v>0</v>
          </cell>
          <cell r="J370">
            <v>0</v>
          </cell>
          <cell r="L370">
            <v>0</v>
          </cell>
          <cell r="M370" t="str">
            <v>--</v>
          </cell>
          <cell r="P370">
            <v>5135</v>
          </cell>
          <cell r="Q370">
            <v>0</v>
          </cell>
          <cell r="R370">
            <v>0</v>
          </cell>
          <cell r="S370">
            <v>0</v>
          </cell>
          <cell r="T370">
            <v>0</v>
          </cell>
          <cell r="U370">
            <v>0</v>
          </cell>
          <cell r="V370">
            <v>0</v>
          </cell>
          <cell r="W370">
            <v>0</v>
          </cell>
          <cell r="Y370">
            <v>0</v>
          </cell>
          <cell r="Z370" t="str">
            <v>--</v>
          </cell>
          <cell r="AA370" t="str">
            <v>--</v>
          </cell>
          <cell r="AC370">
            <v>4583.3615406861618</v>
          </cell>
          <cell r="AD370">
            <v>0</v>
          </cell>
          <cell r="AE370">
            <v>0</v>
          </cell>
          <cell r="AF370">
            <v>0</v>
          </cell>
          <cell r="AG370">
            <v>0</v>
          </cell>
          <cell r="AH370">
            <v>0</v>
          </cell>
          <cell r="AI370">
            <v>0</v>
          </cell>
          <cell r="AJ370">
            <v>0</v>
          </cell>
          <cell r="AL370">
            <v>0</v>
          </cell>
          <cell r="AM370" t="str">
            <v>--</v>
          </cell>
          <cell r="AP370">
            <v>551.63845931383821</v>
          </cell>
          <cell r="AQ370">
            <v>0</v>
          </cell>
          <cell r="AR370">
            <v>0</v>
          </cell>
          <cell r="AS370">
            <v>0</v>
          </cell>
          <cell r="AT370">
            <v>0</v>
          </cell>
          <cell r="AU370">
            <v>0</v>
          </cell>
          <cell r="AV370">
            <v>0</v>
          </cell>
          <cell r="AW370">
            <v>0</v>
          </cell>
          <cell r="AY370">
            <v>0</v>
          </cell>
          <cell r="AZ370" t="str">
            <v>--</v>
          </cell>
          <cell r="BB370">
            <v>0</v>
          </cell>
        </row>
        <row r="371">
          <cell r="A371">
            <v>620</v>
          </cell>
          <cell r="B371" t="str">
            <v>BERLIN BOYLSTON</v>
          </cell>
          <cell r="C371">
            <v>21.905723905723907</v>
          </cell>
          <cell r="D371">
            <v>14</v>
          </cell>
          <cell r="E371">
            <v>14</v>
          </cell>
          <cell r="F371">
            <v>14</v>
          </cell>
          <cell r="G371">
            <v>0</v>
          </cell>
          <cell r="H371">
            <v>0</v>
          </cell>
          <cell r="I371">
            <v>0</v>
          </cell>
          <cell r="J371">
            <v>0</v>
          </cell>
          <cell r="L371">
            <v>0</v>
          </cell>
          <cell r="M371">
            <v>0</v>
          </cell>
          <cell r="P371">
            <v>313038</v>
          </cell>
          <cell r="Q371">
            <v>205373</v>
          </cell>
          <cell r="R371">
            <v>213834</v>
          </cell>
          <cell r="S371">
            <v>213158</v>
          </cell>
          <cell r="T371">
            <v>0</v>
          </cell>
          <cell r="U371">
            <v>0</v>
          </cell>
          <cell r="V371">
            <v>0</v>
          </cell>
          <cell r="W371">
            <v>0</v>
          </cell>
          <cell r="Y371">
            <v>-676</v>
          </cell>
          <cell r="Z371">
            <v>-0.31613307518916223</v>
          </cell>
          <cell r="AA371">
            <v>-0.31613307518916223</v>
          </cell>
          <cell r="AC371">
            <v>19240</v>
          </cell>
          <cell r="AD371">
            <v>12502</v>
          </cell>
          <cell r="AE371">
            <v>12502</v>
          </cell>
          <cell r="AF371">
            <v>12502</v>
          </cell>
          <cell r="AG371">
            <v>0</v>
          </cell>
          <cell r="AH371">
            <v>0</v>
          </cell>
          <cell r="AI371">
            <v>0</v>
          </cell>
          <cell r="AJ371">
            <v>0</v>
          </cell>
          <cell r="AL371">
            <v>0</v>
          </cell>
          <cell r="AM371">
            <v>0</v>
          </cell>
          <cell r="AP371">
            <v>293798</v>
          </cell>
          <cell r="AQ371">
            <v>192871</v>
          </cell>
          <cell r="AR371">
            <v>201332</v>
          </cell>
          <cell r="AS371">
            <v>200656</v>
          </cell>
          <cell r="AT371">
            <v>0</v>
          </cell>
          <cell r="AU371">
            <v>0</v>
          </cell>
          <cell r="AV371">
            <v>0</v>
          </cell>
          <cell r="AW371">
            <v>0</v>
          </cell>
          <cell r="AY371">
            <v>-676</v>
          </cell>
          <cell r="AZ371">
            <v>-0.33576381300538527</v>
          </cell>
          <cell r="BB371">
            <v>0</v>
          </cell>
        </row>
        <row r="372">
          <cell r="A372">
            <v>622</v>
          </cell>
          <cell r="B372" t="str">
            <v>BLACKSTONE MILLVILLE</v>
          </cell>
          <cell r="C372">
            <v>0</v>
          </cell>
          <cell r="D372">
            <v>1</v>
          </cell>
          <cell r="E372">
            <v>1</v>
          </cell>
          <cell r="F372">
            <v>1</v>
          </cell>
          <cell r="G372">
            <v>0</v>
          </cell>
          <cell r="H372">
            <v>0</v>
          </cell>
          <cell r="I372">
            <v>0</v>
          </cell>
          <cell r="J372">
            <v>0</v>
          </cell>
          <cell r="L372">
            <v>0</v>
          </cell>
          <cell r="M372">
            <v>0</v>
          </cell>
          <cell r="P372">
            <v>0</v>
          </cell>
          <cell r="Q372">
            <v>12115</v>
          </cell>
          <cell r="R372">
            <v>12530</v>
          </cell>
          <cell r="S372">
            <v>12600</v>
          </cell>
          <cell r="T372">
            <v>0</v>
          </cell>
          <cell r="U372">
            <v>0</v>
          </cell>
          <cell r="V372">
            <v>0</v>
          </cell>
          <cell r="W372">
            <v>0</v>
          </cell>
          <cell r="Y372">
            <v>70</v>
          </cell>
          <cell r="Z372">
            <v>0.55865921787709993</v>
          </cell>
          <cell r="AA372">
            <v>0.55865921787709993</v>
          </cell>
          <cell r="AC372">
            <v>-0.23127030258916648</v>
          </cell>
          <cell r="AD372">
            <v>10510.738002288406</v>
          </cell>
          <cell r="AE372">
            <v>11693.401018566772</v>
          </cell>
          <cell r="AF372">
            <v>11669.60393399514</v>
          </cell>
          <cell r="AG372">
            <v>0</v>
          </cell>
          <cell r="AH372">
            <v>0</v>
          </cell>
          <cell r="AI372">
            <v>0</v>
          </cell>
          <cell r="AJ372">
            <v>0</v>
          </cell>
          <cell r="AL372">
            <v>-23.797084571631785</v>
          </cell>
          <cell r="AM372">
            <v>-0.20350866727179007</v>
          </cell>
          <cell r="AP372">
            <v>0.23127030258916648</v>
          </cell>
          <cell r="AQ372">
            <v>1604.2619977115937</v>
          </cell>
          <cell r="AR372">
            <v>836.59898143322789</v>
          </cell>
          <cell r="AS372">
            <v>930.39606600485968</v>
          </cell>
          <cell r="AT372">
            <v>0</v>
          </cell>
          <cell r="AU372">
            <v>0</v>
          </cell>
          <cell r="AV372">
            <v>0</v>
          </cell>
          <cell r="AW372">
            <v>0</v>
          </cell>
          <cell r="AY372">
            <v>93.797084571631785</v>
          </cell>
          <cell r="AZ372">
            <v>11.211713933830314</v>
          </cell>
          <cell r="BB372">
            <v>0</v>
          </cell>
        </row>
        <row r="373">
          <cell r="A373">
            <v>625</v>
          </cell>
          <cell r="B373" t="str">
            <v>BRIDGEWATER RAYNHAM</v>
          </cell>
          <cell r="C373">
            <v>8.7898305084745765</v>
          </cell>
          <cell r="D373">
            <v>9</v>
          </cell>
          <cell r="E373">
            <v>9</v>
          </cell>
          <cell r="F373">
            <v>9</v>
          </cell>
          <cell r="G373">
            <v>0</v>
          </cell>
          <cell r="H373">
            <v>0</v>
          </cell>
          <cell r="I373">
            <v>0</v>
          </cell>
          <cell r="J373">
            <v>0</v>
          </cell>
          <cell r="L373">
            <v>0</v>
          </cell>
          <cell r="M373">
            <v>0</v>
          </cell>
          <cell r="P373">
            <v>111881</v>
          </cell>
          <cell r="Q373">
            <v>110439</v>
          </cell>
          <cell r="R373">
            <v>116305</v>
          </cell>
          <cell r="S373">
            <v>115978</v>
          </cell>
          <cell r="T373">
            <v>0</v>
          </cell>
          <cell r="U373">
            <v>0</v>
          </cell>
          <cell r="V373">
            <v>0</v>
          </cell>
          <cell r="W373">
            <v>0</v>
          </cell>
          <cell r="Y373">
            <v>-327</v>
          </cell>
          <cell r="Z373">
            <v>-0.2811573019216751</v>
          </cell>
          <cell r="AA373">
            <v>-0.2811573019216751</v>
          </cell>
          <cell r="AC373">
            <v>23206.755293683404</v>
          </cell>
          <cell r="AD373">
            <v>8037</v>
          </cell>
          <cell r="AE373">
            <v>11968.468481107575</v>
          </cell>
          <cell r="AF373">
            <v>11635.338154778081</v>
          </cell>
          <cell r="AG373">
            <v>0</v>
          </cell>
          <cell r="AH373">
            <v>0</v>
          </cell>
          <cell r="AI373">
            <v>0</v>
          </cell>
          <cell r="AJ373">
            <v>0</v>
          </cell>
          <cell r="AL373">
            <v>-333.13032632949398</v>
          </cell>
          <cell r="AM373">
            <v>-2.7833997879958106</v>
          </cell>
          <cell r="AP373">
            <v>88674.244706316589</v>
          </cell>
          <cell r="AQ373">
            <v>102402</v>
          </cell>
          <cell r="AR373">
            <v>104336.53151889243</v>
          </cell>
          <cell r="AS373">
            <v>104342.66184522191</v>
          </cell>
          <cell r="AT373">
            <v>0</v>
          </cell>
          <cell r="AU373">
            <v>0</v>
          </cell>
          <cell r="AV373">
            <v>0</v>
          </cell>
          <cell r="AW373">
            <v>0</v>
          </cell>
          <cell r="AY373">
            <v>6.1303263294830685</v>
          </cell>
          <cell r="AZ373">
            <v>5.8755320310632797E-3</v>
          </cell>
          <cell r="BB373">
            <v>0</v>
          </cell>
        </row>
        <row r="374">
          <cell r="A374">
            <v>632</v>
          </cell>
          <cell r="B374" t="str">
            <v>CHESTERFIELD GOSHEN</v>
          </cell>
          <cell r="C374">
            <v>2</v>
          </cell>
          <cell r="D374">
            <v>3</v>
          </cell>
          <cell r="E374">
            <v>4</v>
          </cell>
          <cell r="F374">
            <v>4</v>
          </cell>
          <cell r="G374">
            <v>0</v>
          </cell>
          <cell r="H374">
            <v>0</v>
          </cell>
          <cell r="I374">
            <v>0</v>
          </cell>
          <cell r="J374">
            <v>0</v>
          </cell>
          <cell r="L374">
            <v>0</v>
          </cell>
          <cell r="M374">
            <v>0</v>
          </cell>
          <cell r="P374">
            <v>28524</v>
          </cell>
          <cell r="Q374">
            <v>43692</v>
          </cell>
          <cell r="R374">
            <v>67283</v>
          </cell>
          <cell r="S374">
            <v>68050</v>
          </cell>
          <cell r="T374">
            <v>0</v>
          </cell>
          <cell r="U374">
            <v>0</v>
          </cell>
          <cell r="V374">
            <v>0</v>
          </cell>
          <cell r="W374">
            <v>0</v>
          </cell>
          <cell r="Y374">
            <v>767</v>
          </cell>
          <cell r="Z374">
            <v>1.1399610600002941</v>
          </cell>
          <cell r="AA374">
            <v>1.1399610600002941</v>
          </cell>
          <cell r="AC374">
            <v>1786</v>
          </cell>
          <cell r="AD374">
            <v>14913.290677478793</v>
          </cell>
          <cell r="AE374">
            <v>37886.963208685163</v>
          </cell>
          <cell r="AF374">
            <v>38312.670749891229</v>
          </cell>
          <cell r="AG374">
            <v>0</v>
          </cell>
          <cell r="AH374">
            <v>0</v>
          </cell>
          <cell r="AI374">
            <v>0</v>
          </cell>
          <cell r="AJ374">
            <v>0</v>
          </cell>
          <cell r="AL374">
            <v>425.7075412060658</v>
          </cell>
          <cell r="AM374">
            <v>1.1236253981645961</v>
          </cell>
          <cell r="AP374">
            <v>26738</v>
          </cell>
          <cell r="AQ374">
            <v>28778.709322521208</v>
          </cell>
          <cell r="AR374">
            <v>29396.036791314837</v>
          </cell>
          <cell r="AS374">
            <v>29737.329250108771</v>
          </cell>
          <cell r="AT374">
            <v>0</v>
          </cell>
          <cell r="AU374">
            <v>0</v>
          </cell>
          <cell r="AV374">
            <v>0</v>
          </cell>
          <cell r="AW374">
            <v>0</v>
          </cell>
          <cell r="AY374">
            <v>341.2924587939342</v>
          </cell>
          <cell r="AZ374">
            <v>1.1610152117334849</v>
          </cell>
          <cell r="BB374">
            <v>0</v>
          </cell>
        </row>
        <row r="375">
          <cell r="A375">
            <v>635</v>
          </cell>
          <cell r="B375" t="str">
            <v>CENTRAL BERKSHIRE</v>
          </cell>
          <cell r="C375">
            <v>14.625810293881852</v>
          </cell>
          <cell r="D375">
            <v>16</v>
          </cell>
          <cell r="E375">
            <v>21</v>
          </cell>
          <cell r="F375">
            <v>21</v>
          </cell>
          <cell r="G375">
            <v>0</v>
          </cell>
          <cell r="H375">
            <v>0</v>
          </cell>
          <cell r="I375">
            <v>0</v>
          </cell>
          <cell r="J375">
            <v>0</v>
          </cell>
          <cell r="L375">
            <v>0</v>
          </cell>
          <cell r="M375">
            <v>0</v>
          </cell>
          <cell r="P375">
            <v>198159</v>
          </cell>
          <cell r="Q375">
            <v>253001</v>
          </cell>
          <cell r="R375">
            <v>347085</v>
          </cell>
          <cell r="S375">
            <v>349238</v>
          </cell>
          <cell r="T375">
            <v>0</v>
          </cell>
          <cell r="U375">
            <v>0</v>
          </cell>
          <cell r="V375">
            <v>0</v>
          </cell>
          <cell r="W375">
            <v>0</v>
          </cell>
          <cell r="Y375">
            <v>2153</v>
          </cell>
          <cell r="Z375">
            <v>0.62030914617456911</v>
          </cell>
          <cell r="AA375">
            <v>0.62030914617456911</v>
          </cell>
          <cell r="AC375">
            <v>33306.631517762726</v>
          </cell>
          <cell r="AD375">
            <v>59857.840253045528</v>
          </cell>
          <cell r="AE375">
            <v>151277.64221372773</v>
          </cell>
          <cell r="AF375">
            <v>152176.87494704514</v>
          </cell>
          <cell r="AG375">
            <v>0</v>
          </cell>
          <cell r="AH375">
            <v>0</v>
          </cell>
          <cell r="AI375">
            <v>0</v>
          </cell>
          <cell r="AJ375">
            <v>0</v>
          </cell>
          <cell r="AL375">
            <v>899.23273331741802</v>
          </cell>
          <cell r="AM375">
            <v>0.59442540229901475</v>
          </cell>
          <cell r="AP375">
            <v>164852.36848223727</v>
          </cell>
          <cell r="AQ375">
            <v>193143.15974695448</v>
          </cell>
          <cell r="AR375">
            <v>195807.35778627227</v>
          </cell>
          <cell r="AS375">
            <v>197061.12505295486</v>
          </cell>
          <cell r="AT375">
            <v>0</v>
          </cell>
          <cell r="AU375">
            <v>0</v>
          </cell>
          <cell r="AV375">
            <v>0</v>
          </cell>
          <cell r="AW375">
            <v>0</v>
          </cell>
          <cell r="AY375">
            <v>1253.767266682582</v>
          </cell>
          <cell r="AZ375">
            <v>0.6403065139416686</v>
          </cell>
          <cell r="BB375">
            <v>0</v>
          </cell>
        </row>
        <row r="376">
          <cell r="A376">
            <v>640</v>
          </cell>
          <cell r="B376" t="str">
            <v>CONCORD CARLISLE</v>
          </cell>
          <cell r="C376">
            <v>6</v>
          </cell>
          <cell r="D376">
            <v>7</v>
          </cell>
          <cell r="E376">
            <v>6</v>
          </cell>
          <cell r="F376">
            <v>6</v>
          </cell>
          <cell r="G376">
            <v>0</v>
          </cell>
          <cell r="H376">
            <v>0</v>
          </cell>
          <cell r="I376">
            <v>0</v>
          </cell>
          <cell r="J376">
            <v>0</v>
          </cell>
          <cell r="L376">
            <v>0</v>
          </cell>
          <cell r="M376">
            <v>0</v>
          </cell>
          <cell r="P376">
            <v>93324</v>
          </cell>
          <cell r="Q376">
            <v>106295</v>
          </cell>
          <cell r="R376">
            <v>101502</v>
          </cell>
          <cell r="S376">
            <v>101514</v>
          </cell>
          <cell r="T376">
            <v>0</v>
          </cell>
          <cell r="U376">
            <v>0</v>
          </cell>
          <cell r="V376">
            <v>0</v>
          </cell>
          <cell r="W376">
            <v>0</v>
          </cell>
          <cell r="Y376">
            <v>12</v>
          </cell>
          <cell r="Z376">
            <v>1.1822427144303482E-2</v>
          </cell>
          <cell r="AA376">
            <v>1.1822427144303482E-2</v>
          </cell>
          <cell r="AC376">
            <v>7119.9145059936018</v>
          </cell>
          <cell r="AD376">
            <v>16602.36692137225</v>
          </cell>
          <cell r="AE376">
            <v>12948.073002478221</v>
          </cell>
          <cell r="AF376">
            <v>12897.112173863517</v>
          </cell>
          <cell r="AG376">
            <v>0</v>
          </cell>
          <cell r="AH376">
            <v>0</v>
          </cell>
          <cell r="AI376">
            <v>0</v>
          </cell>
          <cell r="AJ376">
            <v>0</v>
          </cell>
          <cell r="AL376">
            <v>-50.960828614703132</v>
          </cell>
          <cell r="AM376">
            <v>-0.39357847770049581</v>
          </cell>
          <cell r="AP376">
            <v>86204.085494006402</v>
          </cell>
          <cell r="AQ376">
            <v>89692.633078627754</v>
          </cell>
          <cell r="AR376">
            <v>88553.926997521776</v>
          </cell>
          <cell r="AS376">
            <v>88616.887826136488</v>
          </cell>
          <cell r="AT376">
            <v>0</v>
          </cell>
          <cell r="AU376">
            <v>0</v>
          </cell>
          <cell r="AV376">
            <v>0</v>
          </cell>
          <cell r="AW376">
            <v>0</v>
          </cell>
          <cell r="AY376">
            <v>62.960828614712227</v>
          </cell>
          <cell r="AZ376">
            <v>7.109885552165629E-2</v>
          </cell>
          <cell r="BB376">
            <v>0</v>
          </cell>
        </row>
        <row r="377">
          <cell r="A377">
            <v>645</v>
          </cell>
          <cell r="B377" t="str">
            <v>DENNIS YARMOUTH</v>
          </cell>
          <cell r="C377">
            <v>138.84965034965035</v>
          </cell>
          <cell r="D377">
            <v>129</v>
          </cell>
          <cell r="E377">
            <v>131</v>
          </cell>
          <cell r="F377">
            <v>131</v>
          </cell>
          <cell r="G377">
            <v>0</v>
          </cell>
          <cell r="H377">
            <v>0</v>
          </cell>
          <cell r="I377">
            <v>0</v>
          </cell>
          <cell r="J377">
            <v>0</v>
          </cell>
          <cell r="L377">
            <v>0</v>
          </cell>
          <cell r="M377">
            <v>0</v>
          </cell>
          <cell r="P377">
            <v>1805320</v>
          </cell>
          <cell r="Q377">
            <v>1873266</v>
          </cell>
          <cell r="R377">
            <v>1848598</v>
          </cell>
          <cell r="S377">
            <v>1849667</v>
          </cell>
          <cell r="T377">
            <v>0</v>
          </cell>
          <cell r="U377">
            <v>0</v>
          </cell>
          <cell r="V377">
            <v>0</v>
          </cell>
          <cell r="W377">
            <v>0</v>
          </cell>
          <cell r="Y377">
            <v>1069</v>
          </cell>
          <cell r="Z377">
            <v>5.7827607732985342E-2</v>
          </cell>
          <cell r="AA377">
            <v>5.7827607732985342E-2</v>
          </cell>
          <cell r="AC377">
            <v>119931</v>
          </cell>
          <cell r="AD377">
            <v>177486.8946717449</v>
          </cell>
          <cell r="AE377">
            <v>159863.8981175485</v>
          </cell>
          <cell r="AF377">
            <v>160495.14168055306</v>
          </cell>
          <cell r="AG377">
            <v>0</v>
          </cell>
          <cell r="AH377">
            <v>0</v>
          </cell>
          <cell r="AI377">
            <v>0</v>
          </cell>
          <cell r="AJ377">
            <v>0</v>
          </cell>
          <cell r="AL377">
            <v>631.24356300456566</v>
          </cell>
          <cell r="AM377">
            <v>0.39486311195815471</v>
          </cell>
          <cell r="AP377">
            <v>1685389</v>
          </cell>
          <cell r="AQ377">
            <v>1695779.1053282551</v>
          </cell>
          <cell r="AR377">
            <v>1688734.1018824514</v>
          </cell>
          <cell r="AS377">
            <v>1689171.8583194469</v>
          </cell>
          <cell r="AT377">
            <v>0</v>
          </cell>
          <cell r="AU377">
            <v>0</v>
          </cell>
          <cell r="AV377">
            <v>0</v>
          </cell>
          <cell r="AW377">
            <v>0</v>
          </cell>
          <cell r="AY377">
            <v>437.75643699546345</v>
          </cell>
          <cell r="AZ377">
            <v>2.5922164804237369E-2</v>
          </cell>
          <cell r="BB377">
            <v>0</v>
          </cell>
        </row>
        <row r="378">
          <cell r="A378">
            <v>650</v>
          </cell>
          <cell r="B378" t="str">
            <v>DIGHTON REHOBOTH</v>
          </cell>
          <cell r="C378">
            <v>3.5</v>
          </cell>
          <cell r="D378">
            <v>4</v>
          </cell>
          <cell r="E378">
            <v>2</v>
          </cell>
          <cell r="F378">
            <v>2</v>
          </cell>
          <cell r="G378">
            <v>0</v>
          </cell>
          <cell r="H378">
            <v>0</v>
          </cell>
          <cell r="I378">
            <v>0</v>
          </cell>
          <cell r="J378">
            <v>0</v>
          </cell>
          <cell r="L378">
            <v>0</v>
          </cell>
          <cell r="M378">
            <v>0</v>
          </cell>
          <cell r="P378">
            <v>44594</v>
          </cell>
          <cell r="Q378">
            <v>49701</v>
          </cell>
          <cell r="R378">
            <v>27061</v>
          </cell>
          <cell r="S378">
            <v>27076</v>
          </cell>
          <cell r="T378">
            <v>0</v>
          </cell>
          <cell r="U378">
            <v>0</v>
          </cell>
          <cell r="V378">
            <v>0</v>
          </cell>
          <cell r="W378">
            <v>0</v>
          </cell>
          <cell r="Y378">
            <v>15</v>
          </cell>
          <cell r="Z378">
            <v>5.5430324082617055E-2</v>
          </cell>
          <cell r="AA378">
            <v>5.5430324082617055E-2</v>
          </cell>
          <cell r="AC378">
            <v>3107.7380559246376</v>
          </cell>
          <cell r="AD378">
            <v>7566.6780278619026</v>
          </cell>
          <cell r="AE378">
            <v>1786</v>
          </cell>
          <cell r="AF378">
            <v>1786</v>
          </cell>
          <cell r="AG378">
            <v>0</v>
          </cell>
          <cell r="AH378">
            <v>0</v>
          </cell>
          <cell r="AI378">
            <v>0</v>
          </cell>
          <cell r="AJ378">
            <v>0</v>
          </cell>
          <cell r="AL378">
            <v>0</v>
          </cell>
          <cell r="AM378">
            <v>0</v>
          </cell>
          <cell r="AP378">
            <v>41486.261944075362</v>
          </cell>
          <cell r="AQ378">
            <v>42134.321972138096</v>
          </cell>
          <cell r="AR378">
            <v>25275</v>
          </cell>
          <cell r="AS378">
            <v>25290</v>
          </cell>
          <cell r="AT378">
            <v>0</v>
          </cell>
          <cell r="AU378">
            <v>0</v>
          </cell>
          <cell r="AV378">
            <v>0</v>
          </cell>
          <cell r="AW378">
            <v>0</v>
          </cell>
          <cell r="AY378">
            <v>15</v>
          </cell>
          <cell r="AZ378">
            <v>5.9347181008906347E-2</v>
          </cell>
          <cell r="BB378">
            <v>0</v>
          </cell>
        </row>
        <row r="379">
          <cell r="A379">
            <v>655</v>
          </cell>
          <cell r="B379" t="str">
            <v>DOVER SHERBORN</v>
          </cell>
          <cell r="C379">
            <v>1</v>
          </cell>
          <cell r="D379">
            <v>1</v>
          </cell>
          <cell r="E379">
            <v>0</v>
          </cell>
          <cell r="F379">
            <v>0</v>
          </cell>
          <cell r="G379">
            <v>0</v>
          </cell>
          <cell r="H379">
            <v>0</v>
          </cell>
          <cell r="I379">
            <v>0</v>
          </cell>
          <cell r="J379">
            <v>0</v>
          </cell>
          <cell r="L379">
            <v>0</v>
          </cell>
          <cell r="M379" t="str">
            <v>--</v>
          </cell>
          <cell r="P379">
            <v>17764</v>
          </cell>
          <cell r="Q379">
            <v>15471</v>
          </cell>
          <cell r="R379">
            <v>0</v>
          </cell>
          <cell r="S379">
            <v>0</v>
          </cell>
          <cell r="T379">
            <v>0</v>
          </cell>
          <cell r="U379">
            <v>0</v>
          </cell>
          <cell r="V379">
            <v>0</v>
          </cell>
          <cell r="W379">
            <v>0</v>
          </cell>
          <cell r="Y379">
            <v>0</v>
          </cell>
          <cell r="Z379" t="str">
            <v>--</v>
          </cell>
          <cell r="AA379" t="str">
            <v>--</v>
          </cell>
          <cell r="AC379">
            <v>15859.38613352064</v>
          </cell>
          <cell r="AD379">
            <v>893</v>
          </cell>
          <cell r="AE379">
            <v>0</v>
          </cell>
          <cell r="AF379">
            <v>0</v>
          </cell>
          <cell r="AG379">
            <v>0</v>
          </cell>
          <cell r="AH379">
            <v>0</v>
          </cell>
          <cell r="AI379">
            <v>0</v>
          </cell>
          <cell r="AJ379">
            <v>0</v>
          </cell>
          <cell r="AL379">
            <v>0</v>
          </cell>
          <cell r="AM379" t="str">
            <v>--</v>
          </cell>
          <cell r="AP379">
            <v>1904.6138664793598</v>
          </cell>
          <cell r="AQ379">
            <v>14578</v>
          </cell>
          <cell r="AR379">
            <v>0</v>
          </cell>
          <cell r="AS379">
            <v>0</v>
          </cell>
          <cell r="AT379">
            <v>0</v>
          </cell>
          <cell r="AU379">
            <v>0</v>
          </cell>
          <cell r="AV379">
            <v>0</v>
          </cell>
          <cell r="AW379">
            <v>0</v>
          </cell>
          <cell r="AY379">
            <v>0</v>
          </cell>
          <cell r="AZ379" t="str">
            <v>--</v>
          </cell>
          <cell r="BB379">
            <v>0</v>
          </cell>
        </row>
        <row r="380">
          <cell r="A380">
            <v>658</v>
          </cell>
          <cell r="B380" t="str">
            <v>DUDLEY CHARLTON</v>
          </cell>
          <cell r="C380">
            <v>0.85357142857142865</v>
          </cell>
          <cell r="D380">
            <v>0</v>
          </cell>
          <cell r="E380">
            <v>0</v>
          </cell>
          <cell r="F380">
            <v>0</v>
          </cell>
          <cell r="G380">
            <v>0</v>
          </cell>
          <cell r="H380">
            <v>0</v>
          </cell>
          <cell r="I380">
            <v>0</v>
          </cell>
          <cell r="J380">
            <v>0</v>
          </cell>
          <cell r="L380">
            <v>0</v>
          </cell>
          <cell r="M380" t="str">
            <v>--</v>
          </cell>
          <cell r="P380">
            <v>9526</v>
          </cell>
          <cell r="Q380">
            <v>0</v>
          </cell>
          <cell r="R380">
            <v>0</v>
          </cell>
          <cell r="S380">
            <v>0</v>
          </cell>
          <cell r="T380">
            <v>0</v>
          </cell>
          <cell r="U380">
            <v>0</v>
          </cell>
          <cell r="V380">
            <v>0</v>
          </cell>
          <cell r="W380">
            <v>0</v>
          </cell>
          <cell r="Y380">
            <v>0</v>
          </cell>
          <cell r="Z380" t="str">
            <v>--</v>
          </cell>
          <cell r="AA380" t="str">
            <v>--</v>
          </cell>
          <cell r="AC380">
            <v>761.5685757628064</v>
          </cell>
          <cell r="AD380">
            <v>0</v>
          </cell>
          <cell r="AE380">
            <v>0</v>
          </cell>
          <cell r="AF380">
            <v>0</v>
          </cell>
          <cell r="AG380">
            <v>0</v>
          </cell>
          <cell r="AH380">
            <v>0</v>
          </cell>
          <cell r="AI380">
            <v>0</v>
          </cell>
          <cell r="AJ380">
            <v>0</v>
          </cell>
          <cell r="AL380">
            <v>0</v>
          </cell>
          <cell r="AM380" t="str">
            <v>--</v>
          </cell>
          <cell r="AP380">
            <v>8764.4314242371929</v>
          </cell>
          <cell r="AQ380">
            <v>0</v>
          </cell>
          <cell r="AR380">
            <v>0</v>
          </cell>
          <cell r="AS380">
            <v>0</v>
          </cell>
          <cell r="AT380">
            <v>0</v>
          </cell>
          <cell r="AU380">
            <v>0</v>
          </cell>
          <cell r="AV380">
            <v>0</v>
          </cell>
          <cell r="AW380">
            <v>0</v>
          </cell>
          <cell r="AY380">
            <v>0</v>
          </cell>
          <cell r="AZ380" t="str">
            <v>--</v>
          </cell>
          <cell r="BB380">
            <v>0</v>
          </cell>
        </row>
        <row r="381">
          <cell r="A381">
            <v>660</v>
          </cell>
          <cell r="B381" t="str">
            <v>NAUSET</v>
          </cell>
          <cell r="C381">
            <v>84.489510489510479</v>
          </cell>
          <cell r="D381">
            <v>83</v>
          </cell>
          <cell r="E381">
            <v>84</v>
          </cell>
          <cell r="F381">
            <v>84</v>
          </cell>
          <cell r="G381">
            <v>0</v>
          </cell>
          <cell r="H381">
            <v>0</v>
          </cell>
          <cell r="I381">
            <v>0</v>
          </cell>
          <cell r="J381">
            <v>0</v>
          </cell>
          <cell r="L381">
            <v>0</v>
          </cell>
          <cell r="M381">
            <v>0</v>
          </cell>
          <cell r="P381">
            <v>1399843</v>
          </cell>
          <cell r="Q381">
            <v>1411136</v>
          </cell>
          <cell r="R381">
            <v>1443965</v>
          </cell>
          <cell r="S381">
            <v>1445713</v>
          </cell>
          <cell r="T381">
            <v>0</v>
          </cell>
          <cell r="U381">
            <v>0</v>
          </cell>
          <cell r="V381">
            <v>0</v>
          </cell>
          <cell r="W381">
            <v>0</v>
          </cell>
          <cell r="Y381">
            <v>1748</v>
          </cell>
          <cell r="Z381">
            <v>0.12105556575123799</v>
          </cell>
          <cell r="AA381">
            <v>0.12105556575123799</v>
          </cell>
          <cell r="AC381">
            <v>72656</v>
          </cell>
          <cell r="AD381">
            <v>82543.733965647392</v>
          </cell>
          <cell r="AE381">
            <v>113770.49963141035</v>
          </cell>
          <cell r="AF381">
            <v>115062.3866619438</v>
          </cell>
          <cell r="AG381">
            <v>0</v>
          </cell>
          <cell r="AH381">
            <v>0</v>
          </cell>
          <cell r="AI381">
            <v>0</v>
          </cell>
          <cell r="AJ381">
            <v>0</v>
          </cell>
          <cell r="AL381">
            <v>1291.8870305334567</v>
          </cell>
          <cell r="AM381">
            <v>1.1355202224819783</v>
          </cell>
          <cell r="AP381">
            <v>1327187</v>
          </cell>
          <cell r="AQ381">
            <v>1328592.2660343526</v>
          </cell>
          <cell r="AR381">
            <v>1330194.5003685895</v>
          </cell>
          <cell r="AS381">
            <v>1330650.6133380563</v>
          </cell>
          <cell r="AT381">
            <v>0</v>
          </cell>
          <cell r="AU381">
            <v>0</v>
          </cell>
          <cell r="AV381">
            <v>0</v>
          </cell>
          <cell r="AW381">
            <v>0</v>
          </cell>
          <cell r="AY381">
            <v>456.11296946671791</v>
          </cell>
          <cell r="AZ381">
            <v>3.4289193748748836E-2</v>
          </cell>
          <cell r="BB381">
            <v>0</v>
          </cell>
        </row>
        <row r="382">
          <cell r="A382">
            <v>662</v>
          </cell>
          <cell r="B382" t="str">
            <v>FARMINGTON RIVER</v>
          </cell>
          <cell r="C382">
            <v>0</v>
          </cell>
          <cell r="D382">
            <v>0</v>
          </cell>
          <cell r="E382">
            <v>0</v>
          </cell>
          <cell r="F382">
            <v>0</v>
          </cell>
          <cell r="G382">
            <v>0</v>
          </cell>
          <cell r="H382">
            <v>0</v>
          </cell>
          <cell r="I382">
            <v>0</v>
          </cell>
          <cell r="J382">
            <v>0</v>
          </cell>
          <cell r="L382">
            <v>0</v>
          </cell>
          <cell r="M382" t="str">
            <v>--</v>
          </cell>
          <cell r="P382">
            <v>0</v>
          </cell>
          <cell r="Q382">
            <v>0</v>
          </cell>
          <cell r="R382">
            <v>0</v>
          </cell>
          <cell r="S382">
            <v>0</v>
          </cell>
          <cell r="T382">
            <v>0</v>
          </cell>
          <cell r="U382">
            <v>0</v>
          </cell>
          <cell r="V382">
            <v>0</v>
          </cell>
          <cell r="W382">
            <v>0</v>
          </cell>
          <cell r="Y382">
            <v>0</v>
          </cell>
          <cell r="Z382" t="str">
            <v>--</v>
          </cell>
          <cell r="AA382" t="str">
            <v>--</v>
          </cell>
          <cell r="AC382">
            <v>0</v>
          </cell>
          <cell r="AD382">
            <v>0</v>
          </cell>
          <cell r="AE382">
            <v>0</v>
          </cell>
          <cell r="AF382">
            <v>0</v>
          </cell>
          <cell r="AG382">
            <v>0</v>
          </cell>
          <cell r="AH382">
            <v>0</v>
          </cell>
          <cell r="AI382">
            <v>0</v>
          </cell>
          <cell r="AJ382">
            <v>0</v>
          </cell>
          <cell r="AL382">
            <v>0</v>
          </cell>
          <cell r="AM382" t="str">
            <v>--</v>
          </cell>
          <cell r="AP382">
            <v>0</v>
          </cell>
          <cell r="AQ382">
            <v>0</v>
          </cell>
          <cell r="AR382">
            <v>0</v>
          </cell>
          <cell r="AS382">
            <v>0</v>
          </cell>
          <cell r="AT382">
            <v>0</v>
          </cell>
          <cell r="AU382">
            <v>0</v>
          </cell>
          <cell r="AV382">
            <v>0</v>
          </cell>
          <cell r="AW382">
            <v>0</v>
          </cell>
          <cell r="AY382">
            <v>0</v>
          </cell>
          <cell r="AZ382" t="str">
            <v>--</v>
          </cell>
          <cell r="BB382">
            <v>0</v>
          </cell>
        </row>
        <row r="383">
          <cell r="A383">
            <v>665</v>
          </cell>
          <cell r="B383" t="str">
            <v>FREETOWN LAKEVILLE</v>
          </cell>
          <cell r="C383">
            <v>12.954703832752614</v>
          </cell>
          <cell r="D383">
            <v>16</v>
          </cell>
          <cell r="E383">
            <v>18</v>
          </cell>
          <cell r="F383">
            <v>18</v>
          </cell>
          <cell r="G383">
            <v>0</v>
          </cell>
          <cell r="H383">
            <v>0</v>
          </cell>
          <cell r="I383">
            <v>0</v>
          </cell>
          <cell r="J383">
            <v>0</v>
          </cell>
          <cell r="L383">
            <v>0</v>
          </cell>
          <cell r="M383">
            <v>0</v>
          </cell>
          <cell r="P383">
            <v>156646</v>
          </cell>
          <cell r="Q383">
            <v>195567</v>
          </cell>
          <cell r="R383">
            <v>219927</v>
          </cell>
          <cell r="S383">
            <v>220329</v>
          </cell>
          <cell r="T383">
            <v>0</v>
          </cell>
          <cell r="U383">
            <v>0</v>
          </cell>
          <cell r="V383">
            <v>0</v>
          </cell>
          <cell r="W383">
            <v>0</v>
          </cell>
          <cell r="Y383">
            <v>402</v>
          </cell>
          <cell r="Z383">
            <v>0.18278792508423791</v>
          </cell>
          <cell r="AA383">
            <v>0.18278792508423791</v>
          </cell>
          <cell r="AC383">
            <v>57637.823047068945</v>
          </cell>
          <cell r="AD383">
            <v>45297.534521368667</v>
          </cell>
          <cell r="AE383">
            <v>70604.517338427482</v>
          </cell>
          <cell r="AF383">
            <v>70528.918220377935</v>
          </cell>
          <cell r="AG383">
            <v>0</v>
          </cell>
          <cell r="AH383">
            <v>0</v>
          </cell>
          <cell r="AI383">
            <v>0</v>
          </cell>
          <cell r="AJ383">
            <v>0</v>
          </cell>
          <cell r="AL383">
            <v>-75.599118049547542</v>
          </cell>
          <cell r="AM383">
            <v>-0.10707405262354586</v>
          </cell>
          <cell r="AP383">
            <v>99008.176952931055</v>
          </cell>
          <cell r="AQ383">
            <v>150269.46547863132</v>
          </cell>
          <cell r="AR383">
            <v>149322.48266157252</v>
          </cell>
          <cell r="AS383">
            <v>149800.08177962207</v>
          </cell>
          <cell r="AT383">
            <v>0</v>
          </cell>
          <cell r="AU383">
            <v>0</v>
          </cell>
          <cell r="AV383">
            <v>0</v>
          </cell>
          <cell r="AW383">
            <v>0</v>
          </cell>
          <cell r="AY383">
            <v>477.59911804954754</v>
          </cell>
          <cell r="AZ383">
            <v>0.31984407808969273</v>
          </cell>
          <cell r="BB383">
            <v>0</v>
          </cell>
        </row>
        <row r="384">
          <cell r="A384">
            <v>670</v>
          </cell>
          <cell r="B384" t="str">
            <v>FRONTIER</v>
          </cell>
          <cell r="C384">
            <v>33.813148788927336</v>
          </cell>
          <cell r="D384">
            <v>44</v>
          </cell>
          <cell r="E384">
            <v>42</v>
          </cell>
          <cell r="F384">
            <v>42</v>
          </cell>
          <cell r="G384">
            <v>0</v>
          </cell>
          <cell r="H384">
            <v>0</v>
          </cell>
          <cell r="I384">
            <v>0</v>
          </cell>
          <cell r="J384">
            <v>0</v>
          </cell>
          <cell r="L384">
            <v>0</v>
          </cell>
          <cell r="M384">
            <v>0</v>
          </cell>
          <cell r="P384">
            <v>596436</v>
          </cell>
          <cell r="Q384">
            <v>819173</v>
          </cell>
          <cell r="R384">
            <v>777640</v>
          </cell>
          <cell r="S384">
            <v>768786</v>
          </cell>
          <cell r="T384">
            <v>0</v>
          </cell>
          <cell r="U384">
            <v>0</v>
          </cell>
          <cell r="V384">
            <v>0</v>
          </cell>
          <cell r="W384">
            <v>0</v>
          </cell>
          <cell r="Y384">
            <v>-8854</v>
          </cell>
          <cell r="Z384">
            <v>-1.1385731186667303</v>
          </cell>
          <cell r="AA384">
            <v>-1.1385731186667303</v>
          </cell>
          <cell r="AC384">
            <v>88151.060913646623</v>
          </cell>
          <cell r="AD384">
            <v>221475.37218164778</v>
          </cell>
          <cell r="AE384">
            <v>197906.38721610402</v>
          </cell>
          <cell r="AF384">
            <v>188445.65351166969</v>
          </cell>
          <cell r="AG384">
            <v>0</v>
          </cell>
          <cell r="AH384">
            <v>0</v>
          </cell>
          <cell r="AI384">
            <v>0</v>
          </cell>
          <cell r="AJ384">
            <v>0</v>
          </cell>
          <cell r="AL384">
            <v>-9460.7337044343294</v>
          </cell>
          <cell r="AM384">
            <v>-4.7804084736808754</v>
          </cell>
          <cell r="AP384">
            <v>508284.93908635341</v>
          </cell>
          <cell r="AQ384">
            <v>597697.62781835219</v>
          </cell>
          <cell r="AR384">
            <v>579733.61278389604</v>
          </cell>
          <cell r="AS384">
            <v>580340.34648833028</v>
          </cell>
          <cell r="AT384">
            <v>0</v>
          </cell>
          <cell r="AU384">
            <v>0</v>
          </cell>
          <cell r="AV384">
            <v>0</v>
          </cell>
          <cell r="AW384">
            <v>0</v>
          </cell>
          <cell r="AY384">
            <v>606.7337044342421</v>
          </cell>
          <cell r="AZ384">
            <v>0.10465732727151789</v>
          </cell>
          <cell r="BB384">
            <v>0</v>
          </cell>
        </row>
        <row r="385">
          <cell r="A385">
            <v>672</v>
          </cell>
          <cell r="B385" t="str">
            <v>GATEWAY</v>
          </cell>
          <cell r="C385">
            <v>2</v>
          </cell>
          <cell r="D385">
            <v>4</v>
          </cell>
          <cell r="E385">
            <v>6</v>
          </cell>
          <cell r="F385">
            <v>6</v>
          </cell>
          <cell r="G385">
            <v>0</v>
          </cell>
          <cell r="H385">
            <v>0</v>
          </cell>
          <cell r="I385">
            <v>0</v>
          </cell>
          <cell r="J385">
            <v>0</v>
          </cell>
          <cell r="L385">
            <v>0</v>
          </cell>
          <cell r="M385">
            <v>0</v>
          </cell>
          <cell r="P385">
            <v>13877</v>
          </cell>
          <cell r="Q385">
            <v>53161</v>
          </cell>
          <cell r="R385">
            <v>78296</v>
          </cell>
          <cell r="S385">
            <v>78981</v>
          </cell>
          <cell r="T385">
            <v>0</v>
          </cell>
          <cell r="U385">
            <v>0</v>
          </cell>
          <cell r="V385">
            <v>0</v>
          </cell>
          <cell r="W385">
            <v>0</v>
          </cell>
          <cell r="Y385">
            <v>685</v>
          </cell>
          <cell r="Z385">
            <v>0.87488505159905028</v>
          </cell>
          <cell r="AA385">
            <v>0.87488505159905028</v>
          </cell>
          <cell r="AC385">
            <v>887</v>
          </cell>
          <cell r="AD385">
            <v>34938.921506483108</v>
          </cell>
          <cell r="AE385">
            <v>60996.260742548839</v>
          </cell>
          <cell r="AF385">
            <v>61172.284302547821</v>
          </cell>
          <cell r="AG385">
            <v>0</v>
          </cell>
          <cell r="AH385">
            <v>0</v>
          </cell>
          <cell r="AI385">
            <v>0</v>
          </cell>
          <cell r="AJ385">
            <v>0</v>
          </cell>
          <cell r="AL385">
            <v>176.02355999898282</v>
          </cell>
          <cell r="AM385">
            <v>0.2885809029211428</v>
          </cell>
          <cell r="AP385">
            <v>12990</v>
          </cell>
          <cell r="AQ385">
            <v>18222.078493516892</v>
          </cell>
          <cell r="AR385">
            <v>17299.739257451161</v>
          </cell>
          <cell r="AS385">
            <v>17808.715697452179</v>
          </cell>
          <cell r="AT385">
            <v>0</v>
          </cell>
          <cell r="AU385">
            <v>0</v>
          </cell>
          <cell r="AV385">
            <v>0</v>
          </cell>
          <cell r="AW385">
            <v>0</v>
          </cell>
          <cell r="AY385">
            <v>508.97644000101718</v>
          </cell>
          <cell r="AZ385">
            <v>2.9421046897096792</v>
          </cell>
          <cell r="BB385">
            <v>0</v>
          </cell>
        </row>
        <row r="386">
          <cell r="A386">
            <v>673</v>
          </cell>
          <cell r="B386" t="str">
            <v>GROTON DUNSTABLE</v>
          </cell>
          <cell r="C386">
            <v>48.486111111111114</v>
          </cell>
          <cell r="D386">
            <v>41</v>
          </cell>
          <cell r="E386">
            <v>42</v>
          </cell>
          <cell r="F386">
            <v>42</v>
          </cell>
          <cell r="G386">
            <v>0</v>
          </cell>
          <cell r="H386">
            <v>0</v>
          </cell>
          <cell r="I386">
            <v>0</v>
          </cell>
          <cell r="J386">
            <v>0</v>
          </cell>
          <cell r="L386">
            <v>0</v>
          </cell>
          <cell r="M386">
            <v>0</v>
          </cell>
          <cell r="P386">
            <v>588465</v>
          </cell>
          <cell r="Q386">
            <v>535395</v>
          </cell>
          <cell r="R386">
            <v>610314</v>
          </cell>
          <cell r="S386">
            <v>611704</v>
          </cell>
          <cell r="T386">
            <v>0</v>
          </cell>
          <cell r="U386">
            <v>0</v>
          </cell>
          <cell r="V386">
            <v>0</v>
          </cell>
          <cell r="W386">
            <v>0</v>
          </cell>
          <cell r="Y386">
            <v>1390</v>
          </cell>
          <cell r="Z386">
            <v>0.22775161638106667</v>
          </cell>
          <cell r="AA386">
            <v>0.22775161638106667</v>
          </cell>
          <cell r="AC386">
            <v>98595.01362494778</v>
          </cell>
          <cell r="AD386">
            <v>36613</v>
          </cell>
          <cell r="AE386">
            <v>61502.250608837669</v>
          </cell>
          <cell r="AF386">
            <v>62585.74495444585</v>
          </cell>
          <cell r="AG386">
            <v>0</v>
          </cell>
          <cell r="AH386">
            <v>0</v>
          </cell>
          <cell r="AI386">
            <v>0</v>
          </cell>
          <cell r="AJ386">
            <v>0</v>
          </cell>
          <cell r="AL386">
            <v>1083.4943456081819</v>
          </cell>
          <cell r="AM386">
            <v>1.7617149533264209</v>
          </cell>
          <cell r="AP386">
            <v>489869.98637505225</v>
          </cell>
          <cell r="AQ386">
            <v>498782</v>
          </cell>
          <cell r="AR386">
            <v>548811.7493911623</v>
          </cell>
          <cell r="AS386">
            <v>549118.25504555413</v>
          </cell>
          <cell r="AT386">
            <v>0</v>
          </cell>
          <cell r="AU386">
            <v>0</v>
          </cell>
          <cell r="AV386">
            <v>0</v>
          </cell>
          <cell r="AW386">
            <v>0</v>
          </cell>
          <cell r="AY386">
            <v>306.50565439183265</v>
          </cell>
          <cell r="AZ386">
            <v>5.5848959999837966E-2</v>
          </cell>
          <cell r="BB386">
            <v>0</v>
          </cell>
        </row>
        <row r="387">
          <cell r="A387">
            <v>674</v>
          </cell>
          <cell r="B387" t="str">
            <v>GILL MONTAGUE</v>
          </cell>
          <cell r="C387">
            <v>68.818649839980168</v>
          </cell>
          <cell r="D387">
            <v>78</v>
          </cell>
          <cell r="E387">
            <v>68</v>
          </cell>
          <cell r="F387">
            <v>68</v>
          </cell>
          <cell r="G387">
            <v>0</v>
          </cell>
          <cell r="H387">
            <v>0</v>
          </cell>
          <cell r="I387">
            <v>0</v>
          </cell>
          <cell r="J387">
            <v>0</v>
          </cell>
          <cell r="L387">
            <v>0</v>
          </cell>
          <cell r="M387">
            <v>0</v>
          </cell>
          <cell r="P387">
            <v>947927</v>
          </cell>
          <cell r="Q387">
            <v>1115173</v>
          </cell>
          <cell r="R387">
            <v>1016518</v>
          </cell>
          <cell r="S387">
            <v>1005974</v>
          </cell>
          <cell r="T387">
            <v>0</v>
          </cell>
          <cell r="U387">
            <v>0</v>
          </cell>
          <cell r="V387">
            <v>0</v>
          </cell>
          <cell r="W387">
            <v>0</v>
          </cell>
          <cell r="Y387">
            <v>-10544</v>
          </cell>
          <cell r="Z387">
            <v>-1.0372664330587367</v>
          </cell>
          <cell r="AA387">
            <v>-1.0372664330587367</v>
          </cell>
          <cell r="AC387">
            <v>89316.23231956776</v>
          </cell>
          <cell r="AD387">
            <v>204415.46172516746</v>
          </cell>
          <cell r="AE387">
            <v>123385.25932530168</v>
          </cell>
          <cell r="AF387">
            <v>113167.31619745769</v>
          </cell>
          <cell r="AG387">
            <v>0</v>
          </cell>
          <cell r="AH387">
            <v>0</v>
          </cell>
          <cell r="AI387">
            <v>0</v>
          </cell>
          <cell r="AJ387">
            <v>0</v>
          </cell>
          <cell r="AL387">
            <v>-10217.943127843988</v>
          </cell>
          <cell r="AM387">
            <v>-8.2813321329614276</v>
          </cell>
          <cell r="AP387">
            <v>858610.76768043218</v>
          </cell>
          <cell r="AQ387">
            <v>910757.53827483254</v>
          </cell>
          <cell r="AR387">
            <v>893132.74067469826</v>
          </cell>
          <cell r="AS387">
            <v>892806.68380254228</v>
          </cell>
          <cell r="AT387">
            <v>0</v>
          </cell>
          <cell r="AU387">
            <v>0</v>
          </cell>
          <cell r="AV387">
            <v>0</v>
          </cell>
          <cell r="AW387">
            <v>0</v>
          </cell>
          <cell r="AY387">
            <v>-326.056872155983</v>
          </cell>
          <cell r="AZ387">
            <v>-3.6507101050808899E-2</v>
          </cell>
          <cell r="BB387">
            <v>0</v>
          </cell>
        </row>
        <row r="388">
          <cell r="A388">
            <v>675</v>
          </cell>
          <cell r="B388" t="str">
            <v>HAMILTON WENHAM</v>
          </cell>
          <cell r="C388">
            <v>0</v>
          </cell>
          <cell r="D388">
            <v>0</v>
          </cell>
          <cell r="E388">
            <v>1</v>
          </cell>
          <cell r="F388">
            <v>1</v>
          </cell>
          <cell r="G388">
            <v>0</v>
          </cell>
          <cell r="H388">
            <v>0</v>
          </cell>
          <cell r="I388">
            <v>0</v>
          </cell>
          <cell r="J388">
            <v>0</v>
          </cell>
          <cell r="L388">
            <v>0</v>
          </cell>
          <cell r="M388">
            <v>0</v>
          </cell>
          <cell r="P388">
            <v>0</v>
          </cell>
          <cell r="Q388">
            <v>0</v>
          </cell>
          <cell r="R388">
            <v>16308</v>
          </cell>
          <cell r="S388">
            <v>16344</v>
          </cell>
          <cell r="T388">
            <v>0</v>
          </cell>
          <cell r="U388">
            <v>0</v>
          </cell>
          <cell r="V388">
            <v>0</v>
          </cell>
          <cell r="W388">
            <v>0</v>
          </cell>
          <cell r="Y388">
            <v>36</v>
          </cell>
          <cell r="Z388">
            <v>0.22075055187638082</v>
          </cell>
          <cell r="AA388">
            <v>0.22075055187638082</v>
          </cell>
          <cell r="AC388">
            <v>0</v>
          </cell>
          <cell r="AD388">
            <v>0</v>
          </cell>
          <cell r="AE388">
            <v>15199.795712056955</v>
          </cell>
          <cell r="AF388">
            <v>15116.055213475605</v>
          </cell>
          <cell r="AG388">
            <v>0</v>
          </cell>
          <cell r="AH388">
            <v>0</v>
          </cell>
          <cell r="AI388">
            <v>0</v>
          </cell>
          <cell r="AJ388">
            <v>0</v>
          </cell>
          <cell r="AL388">
            <v>-83.740498581350039</v>
          </cell>
          <cell r="AM388">
            <v>-0.55093173729252598</v>
          </cell>
          <cell r="AP388">
            <v>0</v>
          </cell>
          <cell r="AQ388">
            <v>0</v>
          </cell>
          <cell r="AR388">
            <v>1108.2042879430446</v>
          </cell>
          <cell r="AS388">
            <v>1227.9447865243947</v>
          </cell>
          <cell r="AT388">
            <v>0</v>
          </cell>
          <cell r="AU388">
            <v>0</v>
          </cell>
          <cell r="AV388">
            <v>0</v>
          </cell>
          <cell r="AW388">
            <v>0</v>
          </cell>
          <cell r="AY388">
            <v>119.74049858135004</v>
          </cell>
          <cell r="AZ388">
            <v>10.804912044114378</v>
          </cell>
          <cell r="BB388">
            <v>0</v>
          </cell>
        </row>
        <row r="389">
          <cell r="A389">
            <v>680</v>
          </cell>
          <cell r="B389" t="str">
            <v>HAMPDEN WILBRAHAM</v>
          </cell>
          <cell r="C389">
            <v>6.3183391003460203</v>
          </cell>
          <cell r="D389">
            <v>6</v>
          </cell>
          <cell r="E389">
            <v>4</v>
          </cell>
          <cell r="F389">
            <v>4</v>
          </cell>
          <cell r="G389">
            <v>0</v>
          </cell>
          <cell r="H389">
            <v>0</v>
          </cell>
          <cell r="I389">
            <v>0</v>
          </cell>
          <cell r="J389">
            <v>0</v>
          </cell>
          <cell r="L389">
            <v>0</v>
          </cell>
          <cell r="M389">
            <v>0</v>
          </cell>
          <cell r="P389">
            <v>74792</v>
          </cell>
          <cell r="Q389">
            <v>85061</v>
          </cell>
          <cell r="R389">
            <v>56569</v>
          </cell>
          <cell r="S389">
            <v>56601</v>
          </cell>
          <cell r="T389">
            <v>0</v>
          </cell>
          <cell r="U389">
            <v>0</v>
          </cell>
          <cell r="V389">
            <v>0</v>
          </cell>
          <cell r="W389">
            <v>0</v>
          </cell>
          <cell r="Y389">
            <v>32</v>
          </cell>
          <cell r="Z389">
            <v>5.6568084993546819E-2</v>
          </cell>
          <cell r="AA389">
            <v>5.6568084993546819E-2</v>
          </cell>
          <cell r="AC389">
            <v>11525.877280558521</v>
          </cell>
          <cell r="AD389">
            <v>13649.035237403141</v>
          </cell>
          <cell r="AE389">
            <v>3571</v>
          </cell>
          <cell r="AF389">
            <v>3571</v>
          </cell>
          <cell r="AG389">
            <v>0</v>
          </cell>
          <cell r="AH389">
            <v>0</v>
          </cell>
          <cell r="AI389">
            <v>0</v>
          </cell>
          <cell r="AJ389">
            <v>0</v>
          </cell>
          <cell r="AL389">
            <v>0</v>
          </cell>
          <cell r="AM389">
            <v>0</v>
          </cell>
          <cell r="AP389">
            <v>63266.122719441482</v>
          </cell>
          <cell r="AQ389">
            <v>71411.964762596865</v>
          </cell>
          <cell r="AR389">
            <v>52998</v>
          </cell>
          <cell r="AS389">
            <v>53030</v>
          </cell>
          <cell r="AT389">
            <v>0</v>
          </cell>
          <cell r="AU389">
            <v>0</v>
          </cell>
          <cell r="AV389">
            <v>0</v>
          </cell>
          <cell r="AW389">
            <v>0</v>
          </cell>
          <cell r="AY389">
            <v>32</v>
          </cell>
          <cell r="AZ389">
            <v>6.0379636967433647E-2</v>
          </cell>
          <cell r="BB389">
            <v>0</v>
          </cell>
        </row>
        <row r="390">
          <cell r="A390">
            <v>683</v>
          </cell>
          <cell r="B390" t="str">
            <v>HAMPSHIRE</v>
          </cell>
          <cell r="C390">
            <v>19.996587030716725</v>
          </cell>
          <cell r="D390">
            <v>18</v>
          </cell>
          <cell r="E390">
            <v>15</v>
          </cell>
          <cell r="F390">
            <v>15</v>
          </cell>
          <cell r="G390">
            <v>0</v>
          </cell>
          <cell r="H390">
            <v>0</v>
          </cell>
          <cell r="I390">
            <v>0</v>
          </cell>
          <cell r="J390">
            <v>0</v>
          </cell>
          <cell r="L390">
            <v>0</v>
          </cell>
          <cell r="M390">
            <v>0</v>
          </cell>
          <cell r="P390">
            <v>270452</v>
          </cell>
          <cell r="Q390">
            <v>277782</v>
          </cell>
          <cell r="R390">
            <v>242030</v>
          </cell>
          <cell r="S390">
            <v>242123</v>
          </cell>
          <cell r="T390">
            <v>0</v>
          </cell>
          <cell r="U390">
            <v>0</v>
          </cell>
          <cell r="V390">
            <v>0</v>
          </cell>
          <cell r="W390">
            <v>0</v>
          </cell>
          <cell r="Y390">
            <v>93</v>
          </cell>
          <cell r="Z390">
            <v>3.8424988637775215E-2</v>
          </cell>
          <cell r="AA390">
            <v>3.8424988637775215E-2</v>
          </cell>
          <cell r="AC390">
            <v>16459</v>
          </cell>
          <cell r="AD390">
            <v>22686.087746182056</v>
          </cell>
          <cell r="AE390">
            <v>13395</v>
          </cell>
          <cell r="AF390">
            <v>13395</v>
          </cell>
          <cell r="AG390">
            <v>0</v>
          </cell>
          <cell r="AH390">
            <v>0</v>
          </cell>
          <cell r="AI390">
            <v>0</v>
          </cell>
          <cell r="AJ390">
            <v>0</v>
          </cell>
          <cell r="AL390">
            <v>0</v>
          </cell>
          <cell r="AM390">
            <v>0</v>
          </cell>
          <cell r="AP390">
            <v>253993</v>
          </cell>
          <cell r="AQ390">
            <v>255095.91225381795</v>
          </cell>
          <cell r="AR390">
            <v>228635</v>
          </cell>
          <cell r="AS390">
            <v>228728</v>
          </cell>
          <cell r="AT390">
            <v>0</v>
          </cell>
          <cell r="AU390">
            <v>0</v>
          </cell>
          <cell r="AV390">
            <v>0</v>
          </cell>
          <cell r="AW390">
            <v>0</v>
          </cell>
          <cell r="AY390">
            <v>93</v>
          </cell>
          <cell r="AZ390">
            <v>4.0676186935506564E-2</v>
          </cell>
          <cell r="BB390">
            <v>0</v>
          </cell>
        </row>
        <row r="391">
          <cell r="A391">
            <v>685</v>
          </cell>
          <cell r="B391" t="str">
            <v>HAWLEMONT</v>
          </cell>
          <cell r="C391">
            <v>0</v>
          </cell>
          <cell r="D391">
            <v>0</v>
          </cell>
          <cell r="E391">
            <v>0</v>
          </cell>
          <cell r="F391">
            <v>0</v>
          </cell>
          <cell r="G391">
            <v>0</v>
          </cell>
          <cell r="H391">
            <v>0</v>
          </cell>
          <cell r="I391">
            <v>0</v>
          </cell>
          <cell r="J391">
            <v>0</v>
          </cell>
          <cell r="L391">
            <v>0</v>
          </cell>
          <cell r="M391" t="str">
            <v>--</v>
          </cell>
          <cell r="P391">
            <v>0</v>
          </cell>
          <cell r="Q391">
            <v>0</v>
          </cell>
          <cell r="R391">
            <v>0</v>
          </cell>
          <cell r="S391">
            <v>0</v>
          </cell>
          <cell r="T391">
            <v>0</v>
          </cell>
          <cell r="U391">
            <v>0</v>
          </cell>
          <cell r="V391">
            <v>0</v>
          </cell>
          <cell r="W391">
            <v>0</v>
          </cell>
          <cell r="Y391">
            <v>0</v>
          </cell>
          <cell r="Z391" t="str">
            <v>--</v>
          </cell>
          <cell r="AA391" t="str">
            <v>--</v>
          </cell>
          <cell r="AC391">
            <v>0</v>
          </cell>
          <cell r="AD391">
            <v>0</v>
          </cell>
          <cell r="AE391">
            <v>0</v>
          </cell>
          <cell r="AF391">
            <v>0</v>
          </cell>
          <cell r="AG391">
            <v>0</v>
          </cell>
          <cell r="AH391">
            <v>0</v>
          </cell>
          <cell r="AI391">
            <v>0</v>
          </cell>
          <cell r="AJ391">
            <v>0</v>
          </cell>
          <cell r="AL391">
            <v>0</v>
          </cell>
          <cell r="AM391" t="str">
            <v>--</v>
          </cell>
          <cell r="AP391">
            <v>0</v>
          </cell>
          <cell r="AQ391">
            <v>0</v>
          </cell>
          <cell r="AR391">
            <v>0</v>
          </cell>
          <cell r="AS391">
            <v>0</v>
          </cell>
          <cell r="AT391">
            <v>0</v>
          </cell>
          <cell r="AU391">
            <v>0</v>
          </cell>
          <cell r="AV391">
            <v>0</v>
          </cell>
          <cell r="AW391">
            <v>0</v>
          </cell>
          <cell r="AY391">
            <v>0</v>
          </cell>
          <cell r="AZ391" t="str">
            <v>--</v>
          </cell>
          <cell r="BB391">
            <v>0</v>
          </cell>
        </row>
        <row r="392">
          <cell r="A392">
            <v>690</v>
          </cell>
          <cell r="B392" t="str">
            <v>KING PHILIP</v>
          </cell>
          <cell r="C392">
            <v>11.49655172413793</v>
          </cell>
          <cell r="D392">
            <v>18</v>
          </cell>
          <cell r="E392">
            <v>12</v>
          </cell>
          <cell r="F392">
            <v>12</v>
          </cell>
          <cell r="G392">
            <v>0</v>
          </cell>
          <cell r="H392">
            <v>0</v>
          </cell>
          <cell r="I392">
            <v>0</v>
          </cell>
          <cell r="J392">
            <v>0</v>
          </cell>
          <cell r="L392">
            <v>0</v>
          </cell>
          <cell r="M392">
            <v>0</v>
          </cell>
          <cell r="P392">
            <v>151869</v>
          </cell>
          <cell r="Q392">
            <v>252710</v>
          </cell>
          <cell r="R392">
            <v>169984</v>
          </cell>
          <cell r="S392">
            <v>169512</v>
          </cell>
          <cell r="T392">
            <v>0</v>
          </cell>
          <cell r="U392">
            <v>0</v>
          </cell>
          <cell r="V392">
            <v>0</v>
          </cell>
          <cell r="W392">
            <v>0</v>
          </cell>
          <cell r="Y392">
            <v>-472</v>
          </cell>
          <cell r="Z392">
            <v>-0.27767319277108848</v>
          </cell>
          <cell r="AA392">
            <v>-0.27767319277108848</v>
          </cell>
          <cell r="AC392">
            <v>22183.320019643528</v>
          </cell>
          <cell r="AD392">
            <v>97521.379751512577</v>
          </cell>
          <cell r="AE392">
            <v>27111.040301880385</v>
          </cell>
          <cell r="AF392">
            <v>26542.612406011656</v>
          </cell>
          <cell r="AG392">
            <v>0</v>
          </cell>
          <cell r="AH392">
            <v>0</v>
          </cell>
          <cell r="AI392">
            <v>0</v>
          </cell>
          <cell r="AJ392">
            <v>0</v>
          </cell>
          <cell r="AL392">
            <v>-568.42789586872823</v>
          </cell>
          <cell r="AM392">
            <v>-2.096665747751858</v>
          </cell>
          <cell r="AP392">
            <v>129685.67998035648</v>
          </cell>
          <cell r="AQ392">
            <v>155188.62024848742</v>
          </cell>
          <cell r="AR392">
            <v>142872.95969811961</v>
          </cell>
          <cell r="AS392">
            <v>142969.38759398833</v>
          </cell>
          <cell r="AT392">
            <v>0</v>
          </cell>
          <cell r="AU392">
            <v>0</v>
          </cell>
          <cell r="AV392">
            <v>0</v>
          </cell>
          <cell r="AW392">
            <v>0</v>
          </cell>
          <cell r="AY392">
            <v>96.427895868720952</v>
          </cell>
          <cell r="AZ392">
            <v>6.7492054530449153E-2</v>
          </cell>
          <cell r="BB392">
            <v>0</v>
          </cell>
        </row>
        <row r="393">
          <cell r="A393">
            <v>695</v>
          </cell>
          <cell r="B393" t="str">
            <v>LINCOLN SUDBURY</v>
          </cell>
          <cell r="C393">
            <v>1</v>
          </cell>
          <cell r="D393">
            <v>1</v>
          </cell>
          <cell r="E393">
            <v>1</v>
          </cell>
          <cell r="F393">
            <v>1</v>
          </cell>
          <cell r="G393">
            <v>0</v>
          </cell>
          <cell r="H393">
            <v>0</v>
          </cell>
          <cell r="I393">
            <v>0</v>
          </cell>
          <cell r="J393">
            <v>0</v>
          </cell>
          <cell r="L393">
            <v>0</v>
          </cell>
          <cell r="M393">
            <v>0</v>
          </cell>
          <cell r="P393">
            <v>15425</v>
          </cell>
          <cell r="Q393">
            <v>15705</v>
          </cell>
          <cell r="R393">
            <v>15999</v>
          </cell>
          <cell r="S393">
            <v>16005</v>
          </cell>
          <cell r="T393">
            <v>0</v>
          </cell>
          <cell r="U393">
            <v>0</v>
          </cell>
          <cell r="V393">
            <v>0</v>
          </cell>
          <cell r="W393">
            <v>0</v>
          </cell>
          <cell r="Y393">
            <v>6</v>
          </cell>
          <cell r="Z393">
            <v>3.7502343896500534E-2</v>
          </cell>
          <cell r="AA393">
            <v>3.7502343896500534E-2</v>
          </cell>
          <cell r="AC393">
            <v>1676.1121847493564</v>
          </cell>
          <cell r="AD393">
            <v>1117.5452999999611</v>
          </cell>
          <cell r="AE393">
            <v>1409.0284408630339</v>
          </cell>
          <cell r="AF393">
            <v>1410.3359025288519</v>
          </cell>
          <cell r="AG393">
            <v>0</v>
          </cell>
          <cell r="AH393">
            <v>0</v>
          </cell>
          <cell r="AI393">
            <v>0</v>
          </cell>
          <cell r="AJ393">
            <v>0</v>
          </cell>
          <cell r="AL393">
            <v>1.3074616658179821</v>
          </cell>
          <cell r="AM393">
            <v>9.2791715759621418E-2</v>
          </cell>
          <cell r="AP393">
            <v>13748.887815250644</v>
          </cell>
          <cell r="AQ393">
            <v>14587.454700000038</v>
          </cell>
          <cell r="AR393">
            <v>14589.971559136966</v>
          </cell>
          <cell r="AS393">
            <v>14594.664097471148</v>
          </cell>
          <cell r="AT393">
            <v>0</v>
          </cell>
          <cell r="AU393">
            <v>0</v>
          </cell>
          <cell r="AV393">
            <v>0</v>
          </cell>
          <cell r="AW393">
            <v>0</v>
          </cell>
          <cell r="AY393">
            <v>4.6925383341822453</v>
          </cell>
          <cell r="AZ393">
            <v>3.2162765466425824E-2</v>
          </cell>
          <cell r="BB393">
            <v>0</v>
          </cell>
        </row>
        <row r="394">
          <cell r="A394">
            <v>698</v>
          </cell>
          <cell r="B394" t="str">
            <v>MANCHESTER ESSEX</v>
          </cell>
          <cell r="C394">
            <v>0</v>
          </cell>
          <cell r="D394">
            <v>0</v>
          </cell>
          <cell r="E394">
            <v>0</v>
          </cell>
          <cell r="F394">
            <v>0</v>
          </cell>
          <cell r="G394">
            <v>0</v>
          </cell>
          <cell r="H394">
            <v>0</v>
          </cell>
          <cell r="I394">
            <v>0</v>
          </cell>
          <cell r="J394">
            <v>0</v>
          </cell>
          <cell r="L394">
            <v>0</v>
          </cell>
          <cell r="M394" t="str">
            <v>--</v>
          </cell>
          <cell r="P394">
            <v>0</v>
          </cell>
          <cell r="Q394">
            <v>0</v>
          </cell>
          <cell r="R394">
            <v>0</v>
          </cell>
          <cell r="S394">
            <v>0</v>
          </cell>
          <cell r="T394">
            <v>0</v>
          </cell>
          <cell r="U394">
            <v>0</v>
          </cell>
          <cell r="V394">
            <v>0</v>
          </cell>
          <cell r="W394">
            <v>0</v>
          </cell>
          <cell r="Y394">
            <v>0</v>
          </cell>
          <cell r="Z394" t="str">
            <v>--</v>
          </cell>
          <cell r="AA394" t="str">
            <v>--</v>
          </cell>
          <cell r="AC394">
            <v>0</v>
          </cell>
          <cell r="AD394">
            <v>0</v>
          </cell>
          <cell r="AE394">
            <v>0</v>
          </cell>
          <cell r="AF394">
            <v>0</v>
          </cell>
          <cell r="AG394">
            <v>0</v>
          </cell>
          <cell r="AH394">
            <v>0</v>
          </cell>
          <cell r="AI394">
            <v>0</v>
          </cell>
          <cell r="AJ394">
            <v>0</v>
          </cell>
          <cell r="AL394">
            <v>0</v>
          </cell>
          <cell r="AM394" t="str">
            <v>--</v>
          </cell>
          <cell r="AP394">
            <v>0</v>
          </cell>
          <cell r="AQ394">
            <v>0</v>
          </cell>
          <cell r="AR394">
            <v>0</v>
          </cell>
          <cell r="AS394">
            <v>0</v>
          </cell>
          <cell r="AT394">
            <v>0</v>
          </cell>
          <cell r="AU394">
            <v>0</v>
          </cell>
          <cell r="AV394">
            <v>0</v>
          </cell>
          <cell r="AW394">
            <v>0</v>
          </cell>
          <cell r="AY394">
            <v>0</v>
          </cell>
          <cell r="AZ394" t="str">
            <v>--</v>
          </cell>
          <cell r="BB394">
            <v>0</v>
          </cell>
        </row>
        <row r="395">
          <cell r="A395">
            <v>700</v>
          </cell>
          <cell r="B395" t="str">
            <v>MARTHAS VINEYARD</v>
          </cell>
          <cell r="C395">
            <v>43.277777777777779</v>
          </cell>
          <cell r="D395">
            <v>35</v>
          </cell>
          <cell r="E395">
            <v>32</v>
          </cell>
          <cell r="F395">
            <v>32</v>
          </cell>
          <cell r="G395">
            <v>0</v>
          </cell>
          <cell r="H395">
            <v>0</v>
          </cell>
          <cell r="I395">
            <v>0</v>
          </cell>
          <cell r="J395">
            <v>0</v>
          </cell>
          <cell r="L395">
            <v>0</v>
          </cell>
          <cell r="M395">
            <v>0</v>
          </cell>
          <cell r="P395">
            <v>1033311</v>
          </cell>
          <cell r="Q395">
            <v>874229</v>
          </cell>
          <cell r="R395">
            <v>754944</v>
          </cell>
          <cell r="S395">
            <v>750176</v>
          </cell>
          <cell r="T395">
            <v>0</v>
          </cell>
          <cell r="U395">
            <v>0</v>
          </cell>
          <cell r="V395">
            <v>0</v>
          </cell>
          <cell r="W395">
            <v>0</v>
          </cell>
          <cell r="Y395">
            <v>-4768</v>
          </cell>
          <cell r="Z395">
            <v>-0.63157002373686044</v>
          </cell>
          <cell r="AA395">
            <v>-0.63157002373686044</v>
          </cell>
          <cell r="AC395">
            <v>110053.97795738772</v>
          </cell>
          <cell r="AD395">
            <v>31255</v>
          </cell>
          <cell r="AE395">
            <v>28576</v>
          </cell>
          <cell r="AF395">
            <v>28576</v>
          </cell>
          <cell r="AG395">
            <v>0</v>
          </cell>
          <cell r="AH395">
            <v>0</v>
          </cell>
          <cell r="AI395">
            <v>0</v>
          </cell>
          <cell r="AJ395">
            <v>0</v>
          </cell>
          <cell r="AL395">
            <v>0</v>
          </cell>
          <cell r="AM395">
            <v>0</v>
          </cell>
          <cell r="AP395">
            <v>923257.02204261231</v>
          </cell>
          <cell r="AQ395">
            <v>842974</v>
          </cell>
          <cell r="AR395">
            <v>726368</v>
          </cell>
          <cell r="AS395">
            <v>721600</v>
          </cell>
          <cell r="AT395">
            <v>0</v>
          </cell>
          <cell r="AU395">
            <v>0</v>
          </cell>
          <cell r="AV395">
            <v>0</v>
          </cell>
          <cell r="AW395">
            <v>0</v>
          </cell>
          <cell r="AY395">
            <v>-4768</v>
          </cell>
          <cell r="AZ395">
            <v>-0.65641658222829191</v>
          </cell>
          <cell r="BB395">
            <v>0</v>
          </cell>
        </row>
        <row r="396">
          <cell r="A396">
            <v>705</v>
          </cell>
          <cell r="B396" t="str">
            <v>MASCONOMET</v>
          </cell>
          <cell r="C396">
            <v>4.472843450479233E-2</v>
          </cell>
          <cell r="D396">
            <v>0</v>
          </cell>
          <cell r="E396">
            <v>0</v>
          </cell>
          <cell r="F396">
            <v>0</v>
          </cell>
          <cell r="G396">
            <v>0</v>
          </cell>
          <cell r="H396">
            <v>0</v>
          </cell>
          <cell r="I396">
            <v>0</v>
          </cell>
          <cell r="J396">
            <v>0</v>
          </cell>
          <cell r="L396">
            <v>0</v>
          </cell>
          <cell r="M396" t="str">
            <v>--</v>
          </cell>
          <cell r="P396">
            <v>652</v>
          </cell>
          <cell r="Q396">
            <v>0</v>
          </cell>
          <cell r="R396">
            <v>0</v>
          </cell>
          <cell r="S396">
            <v>0</v>
          </cell>
          <cell r="T396">
            <v>0</v>
          </cell>
          <cell r="U396">
            <v>0</v>
          </cell>
          <cell r="V396">
            <v>0</v>
          </cell>
          <cell r="W396">
            <v>0</v>
          </cell>
          <cell r="Y396">
            <v>0</v>
          </cell>
          <cell r="Z396" t="str">
            <v>--</v>
          </cell>
          <cell r="AA396" t="str">
            <v>--</v>
          </cell>
          <cell r="AC396">
            <v>29.556674117991861</v>
          </cell>
          <cell r="AD396">
            <v>0</v>
          </cell>
          <cell r="AE396">
            <v>0</v>
          </cell>
          <cell r="AF396">
            <v>0</v>
          </cell>
          <cell r="AG396">
            <v>0</v>
          </cell>
          <cell r="AH396">
            <v>0</v>
          </cell>
          <cell r="AI396">
            <v>0</v>
          </cell>
          <cell r="AJ396">
            <v>0</v>
          </cell>
          <cell r="AL396">
            <v>0</v>
          </cell>
          <cell r="AM396" t="str">
            <v>--</v>
          </cell>
          <cell r="AP396">
            <v>622.44332588200814</v>
          </cell>
          <cell r="AQ396">
            <v>0</v>
          </cell>
          <cell r="AR396">
            <v>0</v>
          </cell>
          <cell r="AS396">
            <v>0</v>
          </cell>
          <cell r="AT396">
            <v>0</v>
          </cell>
          <cell r="AU396">
            <v>0</v>
          </cell>
          <cell r="AV396">
            <v>0</v>
          </cell>
          <cell r="AW396">
            <v>0</v>
          </cell>
          <cell r="AY396">
            <v>0</v>
          </cell>
          <cell r="AZ396" t="str">
            <v>--</v>
          </cell>
          <cell r="BB396">
            <v>0</v>
          </cell>
        </row>
        <row r="397">
          <cell r="A397">
            <v>710</v>
          </cell>
          <cell r="B397" t="str">
            <v>MENDON UPTON</v>
          </cell>
          <cell r="C397">
            <v>13</v>
          </cell>
          <cell r="D397">
            <v>6</v>
          </cell>
          <cell r="E397">
            <v>7</v>
          </cell>
          <cell r="F397">
            <v>7</v>
          </cell>
          <cell r="G397">
            <v>0</v>
          </cell>
          <cell r="H397">
            <v>0</v>
          </cell>
          <cell r="I397">
            <v>0</v>
          </cell>
          <cell r="J397">
            <v>0</v>
          </cell>
          <cell r="L397">
            <v>0</v>
          </cell>
          <cell r="M397">
            <v>0</v>
          </cell>
          <cell r="P397">
            <v>171833</v>
          </cell>
          <cell r="Q397">
            <v>83977</v>
          </cell>
          <cell r="R397">
            <v>104909</v>
          </cell>
          <cell r="S397">
            <v>104982</v>
          </cell>
          <cell r="T397">
            <v>0</v>
          </cell>
          <cell r="U397">
            <v>0</v>
          </cell>
          <cell r="V397">
            <v>0</v>
          </cell>
          <cell r="W397">
            <v>0</v>
          </cell>
          <cell r="Y397">
            <v>73</v>
          </cell>
          <cell r="Z397">
            <v>6.9584115757459486E-2</v>
          </cell>
          <cell r="AA397">
            <v>6.9584115757459486E-2</v>
          </cell>
          <cell r="AC397">
            <v>11377.336493948973</v>
          </cell>
          <cell r="AD397">
            <v>5358</v>
          </cell>
          <cell r="AE397">
            <v>6251</v>
          </cell>
          <cell r="AF397">
            <v>6251</v>
          </cell>
          <cell r="AG397">
            <v>0</v>
          </cell>
          <cell r="AH397">
            <v>0</v>
          </cell>
          <cell r="AI397">
            <v>0</v>
          </cell>
          <cell r="AJ397">
            <v>0</v>
          </cell>
          <cell r="AL397">
            <v>0</v>
          </cell>
          <cell r="AM397">
            <v>0</v>
          </cell>
          <cell r="AP397">
            <v>160455.66350605103</v>
          </cell>
          <cell r="AQ397">
            <v>78619</v>
          </cell>
          <cell r="AR397">
            <v>98658</v>
          </cell>
          <cell r="AS397">
            <v>98731</v>
          </cell>
          <cell r="AT397">
            <v>0</v>
          </cell>
          <cell r="AU397">
            <v>0</v>
          </cell>
          <cell r="AV397">
            <v>0</v>
          </cell>
          <cell r="AW397">
            <v>0</v>
          </cell>
          <cell r="AY397">
            <v>73</v>
          </cell>
          <cell r="AZ397">
            <v>7.399298587038583E-2</v>
          </cell>
          <cell r="BB397">
            <v>0</v>
          </cell>
        </row>
        <row r="398">
          <cell r="A398">
            <v>712</v>
          </cell>
          <cell r="B398" t="str">
            <v>MONOMOY</v>
          </cell>
          <cell r="C398">
            <v>68.368656314649343</v>
          </cell>
          <cell r="D398">
            <v>72</v>
          </cell>
          <cell r="E398">
            <v>74</v>
          </cell>
          <cell r="F398">
            <v>74</v>
          </cell>
          <cell r="G398">
            <v>0</v>
          </cell>
          <cell r="H398">
            <v>0</v>
          </cell>
          <cell r="I398">
            <v>0</v>
          </cell>
          <cell r="J398">
            <v>0</v>
          </cell>
          <cell r="L398">
            <v>0</v>
          </cell>
          <cell r="M398">
            <v>0</v>
          </cell>
          <cell r="P398">
            <v>1055982</v>
          </cell>
          <cell r="Q398">
            <v>1190149</v>
          </cell>
          <cell r="R398">
            <v>1244432</v>
          </cell>
          <cell r="S398">
            <v>1246460</v>
          </cell>
          <cell r="T398">
            <v>0</v>
          </cell>
          <cell r="U398">
            <v>0</v>
          </cell>
          <cell r="V398">
            <v>0</v>
          </cell>
          <cell r="W398">
            <v>0</v>
          </cell>
          <cell r="Y398">
            <v>2028</v>
          </cell>
          <cell r="Z398">
            <v>0.16296591537343641</v>
          </cell>
          <cell r="AA398">
            <v>0.16296591537343641</v>
          </cell>
          <cell r="AC398">
            <v>64760.147970256505</v>
          </cell>
          <cell r="AD398">
            <v>174842.56513662206</v>
          </cell>
          <cell r="AE398">
            <v>234510.47570322975</v>
          </cell>
          <cell r="AF398">
            <v>235000.47641073869</v>
          </cell>
          <cell r="AG398">
            <v>0</v>
          </cell>
          <cell r="AH398">
            <v>0</v>
          </cell>
          <cell r="AI398">
            <v>0</v>
          </cell>
          <cell r="AJ398">
            <v>0</v>
          </cell>
          <cell r="AL398">
            <v>490.00070750893792</v>
          </cell>
          <cell r="AM398">
            <v>0.20894619143967397</v>
          </cell>
          <cell r="AP398">
            <v>991221.85202974349</v>
          </cell>
          <cell r="AQ398">
            <v>1015306.4348633779</v>
          </cell>
          <cell r="AR398">
            <v>1009921.5242967702</v>
          </cell>
          <cell r="AS398">
            <v>1011459.5235892613</v>
          </cell>
          <cell r="AT398">
            <v>0</v>
          </cell>
          <cell r="AU398">
            <v>0</v>
          </cell>
          <cell r="AV398">
            <v>0</v>
          </cell>
          <cell r="AW398">
            <v>0</v>
          </cell>
          <cell r="AY398">
            <v>1537.9992924911203</v>
          </cell>
          <cell r="AZ398">
            <v>0.1522889903314173</v>
          </cell>
          <cell r="BB398">
            <v>0</v>
          </cell>
        </row>
        <row r="399">
          <cell r="A399">
            <v>715</v>
          </cell>
          <cell r="B399" t="str">
            <v>MOUNT GREYLOCK</v>
          </cell>
          <cell r="C399">
            <v>17.755033557046978</v>
          </cell>
          <cell r="D399">
            <v>17</v>
          </cell>
          <cell r="E399">
            <v>17</v>
          </cell>
          <cell r="F399">
            <v>17</v>
          </cell>
          <cell r="G399">
            <v>0</v>
          </cell>
          <cell r="H399">
            <v>0</v>
          </cell>
          <cell r="I399">
            <v>0</v>
          </cell>
          <cell r="J399">
            <v>0</v>
          </cell>
          <cell r="L399">
            <v>0</v>
          </cell>
          <cell r="M399">
            <v>0</v>
          </cell>
          <cell r="P399">
            <v>340895</v>
          </cell>
          <cell r="Q399">
            <v>317917</v>
          </cell>
          <cell r="R399">
            <v>309706</v>
          </cell>
          <cell r="S399">
            <v>328865</v>
          </cell>
          <cell r="T399">
            <v>0</v>
          </cell>
          <cell r="U399">
            <v>0</v>
          </cell>
          <cell r="V399">
            <v>0</v>
          </cell>
          <cell r="W399">
            <v>0</v>
          </cell>
          <cell r="Y399">
            <v>19159</v>
          </cell>
          <cell r="Z399">
            <v>6.1861894829289721</v>
          </cell>
          <cell r="AA399">
            <v>6.1861894829289721</v>
          </cell>
          <cell r="AC399">
            <v>58118.768958222143</v>
          </cell>
          <cell r="AD399">
            <v>15181</v>
          </cell>
          <cell r="AE399">
            <v>15181</v>
          </cell>
          <cell r="AF399">
            <v>15181</v>
          </cell>
          <cell r="AG399">
            <v>0</v>
          </cell>
          <cell r="AH399">
            <v>0</v>
          </cell>
          <cell r="AI399">
            <v>0</v>
          </cell>
          <cell r="AJ399">
            <v>0</v>
          </cell>
          <cell r="AL399">
            <v>0</v>
          </cell>
          <cell r="AM399">
            <v>0</v>
          </cell>
          <cell r="AP399">
            <v>282776.23104177788</v>
          </cell>
          <cell r="AQ399">
            <v>302736</v>
          </cell>
          <cell r="AR399">
            <v>294525</v>
          </cell>
          <cell r="AS399">
            <v>313684</v>
          </cell>
          <cell r="AT399">
            <v>0</v>
          </cell>
          <cell r="AU399">
            <v>0</v>
          </cell>
          <cell r="AV399">
            <v>0</v>
          </cell>
          <cell r="AW399">
            <v>0</v>
          </cell>
          <cell r="AY399">
            <v>19159</v>
          </cell>
          <cell r="AZ399">
            <v>6.5050505050505025</v>
          </cell>
          <cell r="BB399">
            <v>0</v>
          </cell>
        </row>
        <row r="400">
          <cell r="A400">
            <v>717</v>
          </cell>
          <cell r="B400" t="str">
            <v>MOHAWK TRAIL</v>
          </cell>
          <cell r="C400">
            <v>51.244076387330686</v>
          </cell>
          <cell r="D400">
            <v>52</v>
          </cell>
          <cell r="E400">
            <v>50</v>
          </cell>
          <cell r="F400">
            <v>50</v>
          </cell>
          <cell r="G400">
            <v>0</v>
          </cell>
          <cell r="H400">
            <v>0</v>
          </cell>
          <cell r="I400">
            <v>0</v>
          </cell>
          <cell r="J400">
            <v>0</v>
          </cell>
          <cell r="L400">
            <v>0</v>
          </cell>
          <cell r="M400">
            <v>0</v>
          </cell>
          <cell r="P400">
            <v>724253</v>
          </cell>
          <cell r="Q400">
            <v>927172</v>
          </cell>
          <cell r="R400">
            <v>853352</v>
          </cell>
          <cell r="S400">
            <v>855930</v>
          </cell>
          <cell r="T400">
            <v>0</v>
          </cell>
          <cell r="U400">
            <v>0</v>
          </cell>
          <cell r="V400">
            <v>0</v>
          </cell>
          <cell r="W400">
            <v>0</v>
          </cell>
          <cell r="Y400">
            <v>2578</v>
          </cell>
          <cell r="Z400">
            <v>0.30210276650197709</v>
          </cell>
          <cell r="AA400">
            <v>0.30210276650197709</v>
          </cell>
          <cell r="AC400">
            <v>83186.5999387138</v>
          </cell>
          <cell r="AD400">
            <v>214403.59778813878</v>
          </cell>
          <cell r="AE400">
            <v>159690.00229031278</v>
          </cell>
          <cell r="AF400">
            <v>161123.29966383113</v>
          </cell>
          <cell r="AG400">
            <v>0</v>
          </cell>
          <cell r="AH400">
            <v>0</v>
          </cell>
          <cell r="AI400">
            <v>0</v>
          </cell>
          <cell r="AJ400">
            <v>0</v>
          </cell>
          <cell r="AL400">
            <v>1433.2973735183477</v>
          </cell>
          <cell r="AM400">
            <v>0.8975498484323774</v>
          </cell>
          <cell r="AP400">
            <v>641066.40006128617</v>
          </cell>
          <cell r="AQ400">
            <v>712768.40221186122</v>
          </cell>
          <cell r="AR400">
            <v>693661.99770968722</v>
          </cell>
          <cell r="AS400">
            <v>694806.70033616887</v>
          </cell>
          <cell r="AT400">
            <v>0</v>
          </cell>
          <cell r="AU400">
            <v>0</v>
          </cell>
          <cell r="AV400">
            <v>0</v>
          </cell>
          <cell r="AW400">
            <v>0</v>
          </cell>
          <cell r="AY400">
            <v>1144.7026264816523</v>
          </cell>
          <cell r="AZ400">
            <v>0.16502311360016009</v>
          </cell>
          <cell r="BB400">
            <v>0</v>
          </cell>
        </row>
        <row r="401">
          <cell r="A401">
            <v>720</v>
          </cell>
          <cell r="B401" t="str">
            <v>NARRAGANSETT</v>
          </cell>
          <cell r="C401">
            <v>14.498281786941581</v>
          </cell>
          <cell r="D401">
            <v>12</v>
          </cell>
          <cell r="E401">
            <v>14</v>
          </cell>
          <cell r="F401">
            <v>14</v>
          </cell>
          <cell r="G401">
            <v>0</v>
          </cell>
          <cell r="H401">
            <v>0</v>
          </cell>
          <cell r="I401">
            <v>0</v>
          </cell>
          <cell r="J401">
            <v>0</v>
          </cell>
          <cell r="L401">
            <v>0</v>
          </cell>
          <cell r="M401">
            <v>0</v>
          </cell>
          <cell r="P401">
            <v>183084</v>
          </cell>
          <cell r="Q401">
            <v>161738</v>
          </cell>
          <cell r="R401">
            <v>194080</v>
          </cell>
          <cell r="S401">
            <v>193822</v>
          </cell>
          <cell r="T401">
            <v>0</v>
          </cell>
          <cell r="U401">
            <v>0</v>
          </cell>
          <cell r="V401">
            <v>0</v>
          </cell>
          <cell r="W401">
            <v>0</v>
          </cell>
          <cell r="Y401">
            <v>-258</v>
          </cell>
          <cell r="Z401">
            <v>-0.13293487221763822</v>
          </cell>
          <cell r="AA401">
            <v>-0.13293487221763822</v>
          </cell>
          <cell r="AC401">
            <v>46550.240555649369</v>
          </cell>
          <cell r="AD401">
            <v>10716</v>
          </cell>
          <cell r="AE401">
            <v>23120.491712075487</v>
          </cell>
          <cell r="AF401">
            <v>22796.248039110586</v>
          </cell>
          <cell r="AG401">
            <v>0</v>
          </cell>
          <cell r="AH401">
            <v>0</v>
          </cell>
          <cell r="AI401">
            <v>0</v>
          </cell>
          <cell r="AJ401">
            <v>0</v>
          </cell>
          <cell r="AL401">
            <v>-324.24367296490163</v>
          </cell>
          <cell r="AM401">
            <v>-1.4024082056851461</v>
          </cell>
          <cell r="AP401">
            <v>136533.75944435064</v>
          </cell>
          <cell r="AQ401">
            <v>151022</v>
          </cell>
          <cell r="AR401">
            <v>170959.50828792452</v>
          </cell>
          <cell r="AS401">
            <v>171025.75196088941</v>
          </cell>
          <cell r="AT401">
            <v>0</v>
          </cell>
          <cell r="AU401">
            <v>0</v>
          </cell>
          <cell r="AV401">
            <v>0</v>
          </cell>
          <cell r="AW401">
            <v>0</v>
          </cell>
          <cell r="AY401">
            <v>66.24367296489072</v>
          </cell>
          <cell r="AZ401">
            <v>3.8748165356983222E-2</v>
          </cell>
          <cell r="BB401">
            <v>0</v>
          </cell>
        </row>
        <row r="402">
          <cell r="A402">
            <v>725</v>
          </cell>
          <cell r="B402" t="str">
            <v>NASHOBA</v>
          </cell>
          <cell r="C402">
            <v>28.0699781318338</v>
          </cell>
          <cell r="D402">
            <v>24</v>
          </cell>
          <cell r="E402">
            <v>23</v>
          </cell>
          <cell r="F402">
            <v>23</v>
          </cell>
          <cell r="G402">
            <v>0</v>
          </cell>
          <cell r="H402">
            <v>0</v>
          </cell>
          <cell r="I402">
            <v>0</v>
          </cell>
          <cell r="J402">
            <v>0</v>
          </cell>
          <cell r="L402">
            <v>0</v>
          </cell>
          <cell r="M402">
            <v>0</v>
          </cell>
          <cell r="P402">
            <v>404280</v>
          </cell>
          <cell r="Q402">
            <v>345938</v>
          </cell>
          <cell r="R402">
            <v>328336</v>
          </cell>
          <cell r="S402">
            <v>282283</v>
          </cell>
          <cell r="T402">
            <v>0</v>
          </cell>
          <cell r="U402">
            <v>0</v>
          </cell>
          <cell r="V402">
            <v>0</v>
          </cell>
          <cell r="W402">
            <v>0</v>
          </cell>
          <cell r="Y402">
            <v>-46053</v>
          </cell>
          <cell r="Z402">
            <v>-14.026180498026408</v>
          </cell>
          <cell r="AA402">
            <v>-14.026180498026408</v>
          </cell>
          <cell r="AC402">
            <v>24876</v>
          </cell>
          <cell r="AD402">
            <v>21432</v>
          </cell>
          <cell r="AE402">
            <v>20539</v>
          </cell>
          <cell r="AF402">
            <v>20539</v>
          </cell>
          <cell r="AG402">
            <v>0</v>
          </cell>
          <cell r="AH402">
            <v>0</v>
          </cell>
          <cell r="AI402">
            <v>0</v>
          </cell>
          <cell r="AJ402">
            <v>0</v>
          </cell>
          <cell r="AL402">
            <v>0</v>
          </cell>
          <cell r="AM402">
            <v>0</v>
          </cell>
          <cell r="AP402">
            <v>379404</v>
          </cell>
          <cell r="AQ402">
            <v>324506</v>
          </cell>
          <cell r="AR402">
            <v>307797</v>
          </cell>
          <cell r="AS402">
            <v>261744</v>
          </cell>
          <cell r="AT402">
            <v>0</v>
          </cell>
          <cell r="AU402">
            <v>0</v>
          </cell>
          <cell r="AV402">
            <v>0</v>
          </cell>
          <cell r="AW402">
            <v>0</v>
          </cell>
          <cell r="AY402">
            <v>-46053</v>
          </cell>
          <cell r="AZ402">
            <v>-14.96213413386095</v>
          </cell>
          <cell r="BB402">
            <v>0</v>
          </cell>
        </row>
        <row r="403">
          <cell r="A403">
            <v>728</v>
          </cell>
          <cell r="B403" t="str">
            <v>NEW SALEM WENDELL</v>
          </cell>
          <cell r="C403">
            <v>0</v>
          </cell>
          <cell r="D403">
            <v>0</v>
          </cell>
          <cell r="E403">
            <v>0</v>
          </cell>
          <cell r="F403">
            <v>0</v>
          </cell>
          <cell r="G403">
            <v>0</v>
          </cell>
          <cell r="H403">
            <v>0</v>
          </cell>
          <cell r="I403">
            <v>0</v>
          </cell>
          <cell r="J403">
            <v>0</v>
          </cell>
          <cell r="L403">
            <v>0</v>
          </cell>
          <cell r="M403" t="str">
            <v>--</v>
          </cell>
          <cell r="P403">
            <v>0</v>
          </cell>
          <cell r="Q403">
            <v>0</v>
          </cell>
          <cell r="R403">
            <v>0</v>
          </cell>
          <cell r="S403">
            <v>0</v>
          </cell>
          <cell r="T403">
            <v>0</v>
          </cell>
          <cell r="U403">
            <v>0</v>
          </cell>
          <cell r="V403">
            <v>0</v>
          </cell>
          <cell r="W403">
            <v>0</v>
          </cell>
          <cell r="Y403">
            <v>0</v>
          </cell>
          <cell r="Z403" t="str">
            <v>--</v>
          </cell>
          <cell r="AA403" t="str">
            <v>--</v>
          </cell>
          <cell r="AC403">
            <v>0</v>
          </cell>
          <cell r="AD403">
            <v>0</v>
          </cell>
          <cell r="AE403">
            <v>0</v>
          </cell>
          <cell r="AF403">
            <v>0</v>
          </cell>
          <cell r="AG403">
            <v>0</v>
          </cell>
          <cell r="AH403">
            <v>0</v>
          </cell>
          <cell r="AI403">
            <v>0</v>
          </cell>
          <cell r="AJ403">
            <v>0</v>
          </cell>
          <cell r="AL403">
            <v>0</v>
          </cell>
          <cell r="AM403" t="str">
            <v>--</v>
          </cell>
          <cell r="AP403">
            <v>0</v>
          </cell>
          <cell r="AQ403">
            <v>0</v>
          </cell>
          <cell r="AR403">
            <v>0</v>
          </cell>
          <cell r="AS403">
            <v>0</v>
          </cell>
          <cell r="AT403">
            <v>0</v>
          </cell>
          <cell r="AU403">
            <v>0</v>
          </cell>
          <cell r="AV403">
            <v>0</v>
          </cell>
          <cell r="AW403">
            <v>0</v>
          </cell>
          <cell r="AY403">
            <v>0</v>
          </cell>
          <cell r="AZ403" t="str">
            <v>--</v>
          </cell>
          <cell r="BB403">
            <v>0</v>
          </cell>
        </row>
        <row r="404">
          <cell r="A404">
            <v>730</v>
          </cell>
          <cell r="B404" t="str">
            <v>NORTHBORO SOUTHBORO</v>
          </cell>
          <cell r="C404">
            <v>27.996632996632997</v>
          </cell>
          <cell r="D404">
            <v>19</v>
          </cell>
          <cell r="E404">
            <v>18</v>
          </cell>
          <cell r="F404">
            <v>18</v>
          </cell>
          <cell r="G404">
            <v>0</v>
          </cell>
          <cell r="H404">
            <v>0</v>
          </cell>
          <cell r="I404">
            <v>0</v>
          </cell>
          <cell r="J404">
            <v>0</v>
          </cell>
          <cell r="L404">
            <v>0</v>
          </cell>
          <cell r="M404">
            <v>0</v>
          </cell>
          <cell r="P404">
            <v>373684</v>
          </cell>
          <cell r="Q404">
            <v>257015</v>
          </cell>
          <cell r="R404">
            <v>251446</v>
          </cell>
          <cell r="S404">
            <v>250751</v>
          </cell>
          <cell r="T404">
            <v>0</v>
          </cell>
          <cell r="U404">
            <v>0</v>
          </cell>
          <cell r="V404">
            <v>0</v>
          </cell>
          <cell r="W404">
            <v>0</v>
          </cell>
          <cell r="Y404">
            <v>-695</v>
          </cell>
          <cell r="Z404">
            <v>-0.27640129491024457</v>
          </cell>
          <cell r="AA404">
            <v>-0.27640129491024457</v>
          </cell>
          <cell r="AC404">
            <v>27684.372745216166</v>
          </cell>
          <cell r="AD404">
            <v>16967</v>
          </cell>
          <cell r="AE404">
            <v>16041</v>
          </cell>
          <cell r="AF404">
            <v>16041</v>
          </cell>
          <cell r="AG404">
            <v>0</v>
          </cell>
          <cell r="AH404">
            <v>0</v>
          </cell>
          <cell r="AI404">
            <v>0</v>
          </cell>
          <cell r="AJ404">
            <v>0</v>
          </cell>
          <cell r="AL404">
            <v>0</v>
          </cell>
          <cell r="AM404">
            <v>0</v>
          </cell>
          <cell r="AP404">
            <v>345999.62725478382</v>
          </cell>
          <cell r="AQ404">
            <v>240048</v>
          </cell>
          <cell r="AR404">
            <v>235405</v>
          </cell>
          <cell r="AS404">
            <v>234710</v>
          </cell>
          <cell r="AT404">
            <v>0</v>
          </cell>
          <cell r="AU404">
            <v>0</v>
          </cell>
          <cell r="AV404">
            <v>0</v>
          </cell>
          <cell r="AW404">
            <v>0</v>
          </cell>
          <cell r="AY404">
            <v>-695</v>
          </cell>
          <cell r="AZ404">
            <v>-0.2952358700962221</v>
          </cell>
          <cell r="BB404">
            <v>0</v>
          </cell>
        </row>
        <row r="405">
          <cell r="A405">
            <v>735</v>
          </cell>
          <cell r="B405" t="str">
            <v>NORTH MIDDLESEX</v>
          </cell>
          <cell r="C405">
            <v>61.468390043344471</v>
          </cell>
          <cell r="D405">
            <v>79</v>
          </cell>
          <cell r="E405">
            <v>78</v>
          </cell>
          <cell r="F405">
            <v>78</v>
          </cell>
          <cell r="G405">
            <v>0</v>
          </cell>
          <cell r="H405">
            <v>0</v>
          </cell>
          <cell r="I405">
            <v>0</v>
          </cell>
          <cell r="J405">
            <v>0</v>
          </cell>
          <cell r="L405">
            <v>0</v>
          </cell>
          <cell r="M405">
            <v>0</v>
          </cell>
          <cell r="P405">
            <v>784371</v>
          </cell>
          <cell r="Q405">
            <v>1057939</v>
          </cell>
          <cell r="R405">
            <v>1095798</v>
          </cell>
          <cell r="S405">
            <v>1097420</v>
          </cell>
          <cell r="T405">
            <v>0</v>
          </cell>
          <cell r="U405">
            <v>0</v>
          </cell>
          <cell r="V405">
            <v>0</v>
          </cell>
          <cell r="W405">
            <v>0</v>
          </cell>
          <cell r="Y405">
            <v>1622</v>
          </cell>
          <cell r="Z405">
            <v>0.14801998178497477</v>
          </cell>
          <cell r="AA405">
            <v>0.14801998178497477</v>
          </cell>
          <cell r="AC405">
            <v>53561.104756318062</v>
          </cell>
          <cell r="AD405">
            <v>290535.40167896944</v>
          </cell>
          <cell r="AE405">
            <v>343849.79573088203</v>
          </cell>
          <cell r="AF405">
            <v>343102.84554717643</v>
          </cell>
          <cell r="AG405">
            <v>0</v>
          </cell>
          <cell r="AH405">
            <v>0</v>
          </cell>
          <cell r="AI405">
            <v>0</v>
          </cell>
          <cell r="AJ405">
            <v>0</v>
          </cell>
          <cell r="AL405">
            <v>-746.95018370560138</v>
          </cell>
          <cell r="AM405">
            <v>-0.2172315333553998</v>
          </cell>
          <cell r="AP405">
            <v>730809.89524368197</v>
          </cell>
          <cell r="AQ405">
            <v>767403.59832103061</v>
          </cell>
          <cell r="AR405">
            <v>751948.20426911791</v>
          </cell>
          <cell r="AS405">
            <v>754317.15445282357</v>
          </cell>
          <cell r="AT405">
            <v>0</v>
          </cell>
          <cell r="AU405">
            <v>0</v>
          </cell>
          <cell r="AV405">
            <v>0</v>
          </cell>
          <cell r="AW405">
            <v>0</v>
          </cell>
          <cell r="AY405">
            <v>2368.9501837056596</v>
          </cell>
          <cell r="AZ405">
            <v>0.31504167045763865</v>
          </cell>
          <cell r="BB405">
            <v>0</v>
          </cell>
        </row>
        <row r="406">
          <cell r="A406">
            <v>740</v>
          </cell>
          <cell r="B406" t="str">
            <v>OLD ROCHESTER</v>
          </cell>
          <cell r="C406">
            <v>3</v>
          </cell>
          <cell r="D406">
            <v>3</v>
          </cell>
          <cell r="E406">
            <v>2</v>
          </cell>
          <cell r="F406">
            <v>2</v>
          </cell>
          <cell r="G406">
            <v>0</v>
          </cell>
          <cell r="H406">
            <v>0</v>
          </cell>
          <cell r="I406">
            <v>0</v>
          </cell>
          <cell r="J406">
            <v>0</v>
          </cell>
          <cell r="L406">
            <v>0</v>
          </cell>
          <cell r="M406">
            <v>0</v>
          </cell>
          <cell r="P406">
            <v>41657</v>
          </cell>
          <cell r="Q406">
            <v>42052</v>
          </cell>
          <cell r="R406">
            <v>28966</v>
          </cell>
          <cell r="S406">
            <v>28955</v>
          </cell>
          <cell r="T406">
            <v>0</v>
          </cell>
          <cell r="U406">
            <v>0</v>
          </cell>
          <cell r="V406">
            <v>0</v>
          </cell>
          <cell r="W406">
            <v>0</v>
          </cell>
          <cell r="Y406">
            <v>-11</v>
          </cell>
          <cell r="Z406">
            <v>-3.7975557550229411E-2</v>
          </cell>
          <cell r="AA406">
            <v>-3.7975557550229411E-2</v>
          </cell>
          <cell r="AC406">
            <v>14160.840868011181</v>
          </cell>
          <cell r="AD406">
            <v>3012.3897774808584</v>
          </cell>
          <cell r="AE406">
            <v>1786</v>
          </cell>
          <cell r="AF406">
            <v>1786</v>
          </cell>
          <cell r="AG406">
            <v>0</v>
          </cell>
          <cell r="AH406">
            <v>0</v>
          </cell>
          <cell r="AI406">
            <v>0</v>
          </cell>
          <cell r="AJ406">
            <v>0</v>
          </cell>
          <cell r="AL406">
            <v>0</v>
          </cell>
          <cell r="AM406">
            <v>0</v>
          </cell>
          <cell r="AP406">
            <v>27496.159131988818</v>
          </cell>
          <cell r="AQ406">
            <v>39039.610222519143</v>
          </cell>
          <cell r="AR406">
            <v>27180</v>
          </cell>
          <cell r="AS406">
            <v>27169</v>
          </cell>
          <cell r="AT406">
            <v>0</v>
          </cell>
          <cell r="AU406">
            <v>0</v>
          </cell>
          <cell r="AV406">
            <v>0</v>
          </cell>
          <cell r="AW406">
            <v>0</v>
          </cell>
          <cell r="AY406">
            <v>-11</v>
          </cell>
          <cell r="AZ406">
            <v>-4.0470934510672407E-2</v>
          </cell>
          <cell r="BB406">
            <v>0</v>
          </cell>
        </row>
        <row r="407">
          <cell r="A407">
            <v>745</v>
          </cell>
          <cell r="B407" t="str">
            <v>PENTUCKET</v>
          </cell>
          <cell r="C407">
            <v>26</v>
          </cell>
          <cell r="D407">
            <v>27</v>
          </cell>
          <cell r="E407">
            <v>27</v>
          </cell>
          <cell r="F407">
            <v>27</v>
          </cell>
          <cell r="G407">
            <v>0</v>
          </cell>
          <cell r="H407">
            <v>0</v>
          </cell>
          <cell r="I407">
            <v>0</v>
          </cell>
          <cell r="J407">
            <v>0</v>
          </cell>
          <cell r="L407">
            <v>0</v>
          </cell>
          <cell r="M407">
            <v>0</v>
          </cell>
          <cell r="P407">
            <v>314261</v>
          </cell>
          <cell r="Q407">
            <v>349584</v>
          </cell>
          <cell r="R407">
            <v>377614</v>
          </cell>
          <cell r="S407">
            <v>378188</v>
          </cell>
          <cell r="T407">
            <v>0</v>
          </cell>
          <cell r="U407">
            <v>0</v>
          </cell>
          <cell r="V407">
            <v>0</v>
          </cell>
          <cell r="W407">
            <v>0</v>
          </cell>
          <cell r="Y407">
            <v>574</v>
          </cell>
          <cell r="Z407">
            <v>0.15200707600884211</v>
          </cell>
          <cell r="AA407">
            <v>0.15200707600884211</v>
          </cell>
          <cell r="AC407">
            <v>72889.107386256452</v>
          </cell>
          <cell r="AD407">
            <v>52853.655443124779</v>
          </cell>
          <cell r="AE407">
            <v>81251.868738515128</v>
          </cell>
          <cell r="AF407">
            <v>81313.438290116348</v>
          </cell>
          <cell r="AG407">
            <v>0</v>
          </cell>
          <cell r="AH407">
            <v>0</v>
          </cell>
          <cell r="AI407">
            <v>0</v>
          </cell>
          <cell r="AJ407">
            <v>0</v>
          </cell>
          <cell r="AL407">
            <v>61.569551601220155</v>
          </cell>
          <cell r="AM407">
            <v>7.577616682190591E-2</v>
          </cell>
          <cell r="AP407">
            <v>241371.89261374355</v>
          </cell>
          <cell r="AQ407">
            <v>296730.34455687524</v>
          </cell>
          <cell r="AR407">
            <v>296362.13126148487</v>
          </cell>
          <cell r="AS407">
            <v>296874.56170988362</v>
          </cell>
          <cell r="AT407">
            <v>0</v>
          </cell>
          <cell r="AU407">
            <v>0</v>
          </cell>
          <cell r="AV407">
            <v>0</v>
          </cell>
          <cell r="AW407">
            <v>0</v>
          </cell>
          <cell r="AY407">
            <v>512.43044839875074</v>
          </cell>
          <cell r="AZ407">
            <v>0.17290685763986513</v>
          </cell>
          <cell r="BB407">
            <v>0</v>
          </cell>
        </row>
        <row r="408">
          <cell r="A408">
            <v>750</v>
          </cell>
          <cell r="B408" t="str">
            <v>PIONEER</v>
          </cell>
          <cell r="C408">
            <v>15.555555555555555</v>
          </cell>
          <cell r="D408">
            <v>17</v>
          </cell>
          <cell r="E408">
            <v>18</v>
          </cell>
          <cell r="F408">
            <v>18</v>
          </cell>
          <cell r="G408">
            <v>0</v>
          </cell>
          <cell r="H408">
            <v>0</v>
          </cell>
          <cell r="I408">
            <v>0</v>
          </cell>
          <cell r="J408">
            <v>0</v>
          </cell>
          <cell r="L408">
            <v>0</v>
          </cell>
          <cell r="M408">
            <v>0</v>
          </cell>
          <cell r="P408">
            <v>241469</v>
          </cell>
          <cell r="Q408">
            <v>279888</v>
          </cell>
          <cell r="R408">
            <v>296352</v>
          </cell>
          <cell r="S408">
            <v>296352</v>
          </cell>
          <cell r="T408">
            <v>0</v>
          </cell>
          <cell r="U408">
            <v>0</v>
          </cell>
          <cell r="V408">
            <v>0</v>
          </cell>
          <cell r="W408">
            <v>0</v>
          </cell>
          <cell r="Y408">
            <v>0</v>
          </cell>
          <cell r="Z408">
            <v>0</v>
          </cell>
          <cell r="AA408">
            <v>0</v>
          </cell>
          <cell r="AC408">
            <v>27478.344995299725</v>
          </cell>
          <cell r="AD408">
            <v>46996.155063353261</v>
          </cell>
          <cell r="AE408">
            <v>64978.832076251521</v>
          </cell>
          <cell r="AF408">
            <v>64579.303757923117</v>
          </cell>
          <cell r="AG408">
            <v>0</v>
          </cell>
          <cell r="AH408">
            <v>0</v>
          </cell>
          <cell r="AI408">
            <v>0</v>
          </cell>
          <cell r="AJ408">
            <v>0</v>
          </cell>
          <cell r="AL408">
            <v>-399.52831832840457</v>
          </cell>
          <cell r="AM408">
            <v>-0.61485918654180516</v>
          </cell>
          <cell r="AP408">
            <v>213990.65500470027</v>
          </cell>
          <cell r="AQ408">
            <v>232891.84493664675</v>
          </cell>
          <cell r="AR408">
            <v>231373.16792374849</v>
          </cell>
          <cell r="AS408">
            <v>231772.69624207687</v>
          </cell>
          <cell r="AT408">
            <v>0</v>
          </cell>
          <cell r="AU408">
            <v>0</v>
          </cell>
          <cell r="AV408">
            <v>0</v>
          </cell>
          <cell r="AW408">
            <v>0</v>
          </cell>
          <cell r="AY408">
            <v>399.52831832837546</v>
          </cell>
          <cell r="AZ408">
            <v>0.17267703161676362</v>
          </cell>
          <cell r="BB408">
            <v>0</v>
          </cell>
        </row>
        <row r="409">
          <cell r="A409">
            <v>753</v>
          </cell>
          <cell r="B409" t="str">
            <v>QUABBIN</v>
          </cell>
          <cell r="C409">
            <v>32.724609919197547</v>
          </cell>
          <cell r="D409">
            <v>32</v>
          </cell>
          <cell r="E409">
            <v>29</v>
          </cell>
          <cell r="F409">
            <v>29</v>
          </cell>
          <cell r="G409">
            <v>0</v>
          </cell>
          <cell r="H409">
            <v>0</v>
          </cell>
          <cell r="I409">
            <v>0</v>
          </cell>
          <cell r="J409">
            <v>0</v>
          </cell>
          <cell r="L409">
            <v>0</v>
          </cell>
          <cell r="M409">
            <v>0</v>
          </cell>
          <cell r="P409">
            <v>394086</v>
          </cell>
          <cell r="Q409">
            <v>379402</v>
          </cell>
          <cell r="R409">
            <v>353497</v>
          </cell>
          <cell r="S409">
            <v>351788</v>
          </cell>
          <cell r="T409">
            <v>0</v>
          </cell>
          <cell r="U409">
            <v>0</v>
          </cell>
          <cell r="V409">
            <v>0</v>
          </cell>
          <cell r="W409">
            <v>0</v>
          </cell>
          <cell r="Y409">
            <v>-1709</v>
          </cell>
          <cell r="Z409">
            <v>-0.48345530513695945</v>
          </cell>
          <cell r="AA409">
            <v>-0.48345530513695945</v>
          </cell>
          <cell r="AC409">
            <v>111063.66220866611</v>
          </cell>
          <cell r="AD409">
            <v>28576</v>
          </cell>
          <cell r="AE409">
            <v>25897</v>
          </cell>
          <cell r="AF409">
            <v>25897</v>
          </cell>
          <cell r="AG409">
            <v>0</v>
          </cell>
          <cell r="AH409">
            <v>0</v>
          </cell>
          <cell r="AI409">
            <v>0</v>
          </cell>
          <cell r="AJ409">
            <v>0</v>
          </cell>
          <cell r="AL409">
            <v>0</v>
          </cell>
          <cell r="AM409">
            <v>0</v>
          </cell>
          <cell r="AP409">
            <v>283022.33779133391</v>
          </cell>
          <cell r="AQ409">
            <v>350826</v>
          </cell>
          <cell r="AR409">
            <v>327600</v>
          </cell>
          <cell r="AS409">
            <v>325891</v>
          </cell>
          <cell r="AT409">
            <v>0</v>
          </cell>
          <cell r="AU409">
            <v>0</v>
          </cell>
          <cell r="AV409">
            <v>0</v>
          </cell>
          <cell r="AW409">
            <v>0</v>
          </cell>
          <cell r="AY409">
            <v>-1709</v>
          </cell>
          <cell r="AZ409">
            <v>-0.52167277167277648</v>
          </cell>
          <cell r="BB409">
            <v>0</v>
          </cell>
        </row>
        <row r="410">
          <cell r="A410">
            <v>755</v>
          </cell>
          <cell r="B410" t="str">
            <v>RALPH C MAHAR</v>
          </cell>
          <cell r="C410">
            <v>20</v>
          </cell>
          <cell r="D410">
            <v>20</v>
          </cell>
          <cell r="E410">
            <v>16</v>
          </cell>
          <cell r="F410">
            <v>16</v>
          </cell>
          <cell r="G410">
            <v>0</v>
          </cell>
          <cell r="H410">
            <v>0</v>
          </cell>
          <cell r="I410">
            <v>0</v>
          </cell>
          <cell r="J410">
            <v>0</v>
          </cell>
          <cell r="L410">
            <v>0</v>
          </cell>
          <cell r="M410">
            <v>0</v>
          </cell>
          <cell r="P410">
            <v>263997</v>
          </cell>
          <cell r="Q410">
            <v>276686</v>
          </cell>
          <cell r="R410">
            <v>223773</v>
          </cell>
          <cell r="S410">
            <v>223930</v>
          </cell>
          <cell r="T410">
            <v>0</v>
          </cell>
          <cell r="U410">
            <v>0</v>
          </cell>
          <cell r="V410">
            <v>0</v>
          </cell>
          <cell r="W410">
            <v>0</v>
          </cell>
          <cell r="Y410">
            <v>157</v>
          </cell>
          <cell r="Z410">
            <v>7.0160385748052612E-2</v>
          </cell>
          <cell r="AA410">
            <v>7.0160385748052612E-2</v>
          </cell>
          <cell r="AC410">
            <v>47796.061382723776</v>
          </cell>
          <cell r="AD410">
            <v>27959.39624121962</v>
          </cell>
          <cell r="AE410">
            <v>14288</v>
          </cell>
          <cell r="AF410">
            <v>14288</v>
          </cell>
          <cell r="AG410">
            <v>0</v>
          </cell>
          <cell r="AH410">
            <v>0</v>
          </cell>
          <cell r="AI410">
            <v>0</v>
          </cell>
          <cell r="AJ410">
            <v>0</v>
          </cell>
          <cell r="AL410">
            <v>0</v>
          </cell>
          <cell r="AM410">
            <v>0</v>
          </cell>
          <cell r="AP410">
            <v>216200.93861727623</v>
          </cell>
          <cell r="AQ410">
            <v>248726.60375878037</v>
          </cell>
          <cell r="AR410">
            <v>209485</v>
          </cell>
          <cell r="AS410">
            <v>209642</v>
          </cell>
          <cell r="AT410">
            <v>0</v>
          </cell>
          <cell r="AU410">
            <v>0</v>
          </cell>
          <cell r="AV410">
            <v>0</v>
          </cell>
          <cell r="AW410">
            <v>0</v>
          </cell>
          <cell r="AY410">
            <v>157</v>
          </cell>
          <cell r="AZ410">
            <v>7.4945700169459784E-2</v>
          </cell>
          <cell r="BB410">
            <v>0</v>
          </cell>
        </row>
        <row r="411">
          <cell r="A411">
            <v>760</v>
          </cell>
          <cell r="B411" t="str">
            <v>SILVER LAKE</v>
          </cell>
          <cell r="C411">
            <v>38.118466898954701</v>
          </cell>
          <cell r="D411">
            <v>53</v>
          </cell>
          <cell r="E411">
            <v>48</v>
          </cell>
          <cell r="F411">
            <v>48</v>
          </cell>
          <cell r="G411">
            <v>0</v>
          </cell>
          <cell r="H411">
            <v>0</v>
          </cell>
          <cell r="I411">
            <v>0</v>
          </cell>
          <cell r="J411">
            <v>0</v>
          </cell>
          <cell r="L411">
            <v>0</v>
          </cell>
          <cell r="M411">
            <v>0</v>
          </cell>
          <cell r="P411">
            <v>390603</v>
          </cell>
          <cell r="Q411">
            <v>612753</v>
          </cell>
          <cell r="R411">
            <v>554895</v>
          </cell>
          <cell r="S411">
            <v>597363</v>
          </cell>
          <cell r="T411">
            <v>0</v>
          </cell>
          <cell r="U411">
            <v>0</v>
          </cell>
          <cell r="V411">
            <v>0</v>
          </cell>
          <cell r="W411">
            <v>0</v>
          </cell>
          <cell r="Y411">
            <v>42468</v>
          </cell>
          <cell r="Z411">
            <v>7.6533398210472336</v>
          </cell>
          <cell r="AA411">
            <v>7.6533398210472336</v>
          </cell>
          <cell r="AC411">
            <v>68419.101429006405</v>
          </cell>
          <cell r="AD411">
            <v>223321.09261218319</v>
          </cell>
          <cell r="AE411">
            <v>183894.75850960848</v>
          </cell>
          <cell r="AF411">
            <v>221835.52700599105</v>
          </cell>
          <cell r="AG411">
            <v>0</v>
          </cell>
          <cell r="AH411">
            <v>0</v>
          </cell>
          <cell r="AI411">
            <v>0</v>
          </cell>
          <cell r="AJ411">
            <v>0</v>
          </cell>
          <cell r="AL411">
            <v>37940.768496382574</v>
          </cell>
          <cell r="AM411">
            <v>20.631783528729652</v>
          </cell>
          <cell r="AP411">
            <v>322183.89857099357</v>
          </cell>
          <cell r="AQ411">
            <v>389431.90738781681</v>
          </cell>
          <cell r="AR411">
            <v>371000.24149039155</v>
          </cell>
          <cell r="AS411">
            <v>375527.47299400892</v>
          </cell>
          <cell r="AT411">
            <v>0</v>
          </cell>
          <cell r="AU411">
            <v>0</v>
          </cell>
          <cell r="AV411">
            <v>0</v>
          </cell>
          <cell r="AW411">
            <v>0</v>
          </cell>
          <cell r="AY411">
            <v>4527.2315036173677</v>
          </cell>
          <cell r="AZ411">
            <v>1.2202772390202288</v>
          </cell>
          <cell r="BB411">
            <v>0</v>
          </cell>
        </row>
        <row r="412">
          <cell r="A412">
            <v>763</v>
          </cell>
          <cell r="B412" t="str">
            <v>SOMERSET BERKLEY</v>
          </cell>
          <cell r="C412">
            <v>1</v>
          </cell>
          <cell r="D412">
            <v>3</v>
          </cell>
          <cell r="E412">
            <v>1</v>
          </cell>
          <cell r="F412">
            <v>1</v>
          </cell>
          <cell r="G412">
            <v>0</v>
          </cell>
          <cell r="H412">
            <v>0</v>
          </cell>
          <cell r="I412">
            <v>0</v>
          </cell>
          <cell r="J412">
            <v>0</v>
          </cell>
          <cell r="L412">
            <v>0</v>
          </cell>
          <cell r="M412">
            <v>0</v>
          </cell>
          <cell r="P412">
            <v>14715</v>
          </cell>
          <cell r="Q412">
            <v>40230</v>
          </cell>
          <cell r="R412">
            <v>13389</v>
          </cell>
          <cell r="S412">
            <v>13387</v>
          </cell>
          <cell r="T412">
            <v>0</v>
          </cell>
          <cell r="U412">
            <v>0</v>
          </cell>
          <cell r="V412">
            <v>0</v>
          </cell>
          <cell r="W412">
            <v>0</v>
          </cell>
          <cell r="Y412">
            <v>-2</v>
          </cell>
          <cell r="Z412">
            <v>-1.4937635372325175E-2</v>
          </cell>
          <cell r="AA412">
            <v>-1.4937635372325175E-2</v>
          </cell>
          <cell r="AC412">
            <v>13155.428147957482</v>
          </cell>
          <cell r="AD412">
            <v>23015.776426332348</v>
          </cell>
          <cell r="AE412">
            <v>893</v>
          </cell>
          <cell r="AF412">
            <v>893</v>
          </cell>
          <cell r="AG412">
            <v>0</v>
          </cell>
          <cell r="AH412">
            <v>0</v>
          </cell>
          <cell r="AI412">
            <v>0</v>
          </cell>
          <cell r="AJ412">
            <v>0</v>
          </cell>
          <cell r="AL412">
            <v>0</v>
          </cell>
          <cell r="AM412">
            <v>0</v>
          </cell>
          <cell r="AP412">
            <v>1559.571852042518</v>
          </cell>
          <cell r="AQ412">
            <v>17214.223573667652</v>
          </cell>
          <cell r="AR412">
            <v>12496</v>
          </cell>
          <cell r="AS412">
            <v>12494</v>
          </cell>
          <cell r="AT412">
            <v>0</v>
          </cell>
          <cell r="AU412">
            <v>0</v>
          </cell>
          <cell r="AV412">
            <v>0</v>
          </cell>
          <cell r="AW412">
            <v>0</v>
          </cell>
          <cell r="AY412">
            <v>-2</v>
          </cell>
          <cell r="AZ412">
            <v>-1.6005121638928976E-2</v>
          </cell>
          <cell r="BB412">
            <v>0</v>
          </cell>
        </row>
        <row r="413">
          <cell r="A413">
            <v>765</v>
          </cell>
          <cell r="B413" t="str">
            <v>SOUTHERN BERKSHIRE</v>
          </cell>
          <cell r="C413">
            <v>0</v>
          </cell>
          <cell r="D413">
            <v>0</v>
          </cell>
          <cell r="E413">
            <v>0</v>
          </cell>
          <cell r="F413">
            <v>0</v>
          </cell>
          <cell r="G413">
            <v>0</v>
          </cell>
          <cell r="H413">
            <v>0</v>
          </cell>
          <cell r="I413">
            <v>0</v>
          </cell>
          <cell r="J413">
            <v>0</v>
          </cell>
          <cell r="L413">
            <v>0</v>
          </cell>
          <cell r="M413" t="str">
            <v>--</v>
          </cell>
          <cell r="P413">
            <v>0</v>
          </cell>
          <cell r="Q413">
            <v>0</v>
          </cell>
          <cell r="R413">
            <v>0</v>
          </cell>
          <cell r="S413">
            <v>0</v>
          </cell>
          <cell r="T413">
            <v>0</v>
          </cell>
          <cell r="U413">
            <v>0</v>
          </cell>
          <cell r="V413">
            <v>0</v>
          </cell>
          <cell r="W413">
            <v>0</v>
          </cell>
          <cell r="Y413">
            <v>0</v>
          </cell>
          <cell r="Z413" t="str">
            <v>--</v>
          </cell>
          <cell r="AA413" t="str">
            <v>--</v>
          </cell>
          <cell r="AC413">
            <v>0</v>
          </cell>
          <cell r="AD413">
            <v>0</v>
          </cell>
          <cell r="AE413">
            <v>0</v>
          </cell>
          <cell r="AF413">
            <v>0</v>
          </cell>
          <cell r="AG413">
            <v>0</v>
          </cell>
          <cell r="AH413">
            <v>0</v>
          </cell>
          <cell r="AI413">
            <v>0</v>
          </cell>
          <cell r="AJ413">
            <v>0</v>
          </cell>
          <cell r="AL413">
            <v>0</v>
          </cell>
          <cell r="AM413" t="str">
            <v>--</v>
          </cell>
          <cell r="AP413">
            <v>0</v>
          </cell>
          <cell r="AQ413">
            <v>0</v>
          </cell>
          <cell r="AR413">
            <v>0</v>
          </cell>
          <cell r="AS413">
            <v>0</v>
          </cell>
          <cell r="AT413">
            <v>0</v>
          </cell>
          <cell r="AU413">
            <v>0</v>
          </cell>
          <cell r="AV413">
            <v>0</v>
          </cell>
          <cell r="AW413">
            <v>0</v>
          </cell>
          <cell r="AY413">
            <v>0</v>
          </cell>
          <cell r="AZ413" t="str">
            <v>--</v>
          </cell>
          <cell r="BB413">
            <v>0</v>
          </cell>
        </row>
        <row r="414">
          <cell r="A414">
            <v>766</v>
          </cell>
          <cell r="B414" t="str">
            <v>SOUTHWICK TOLLAND GRANVILLE</v>
          </cell>
          <cell r="C414">
            <v>5.4828514739229028</v>
          </cell>
          <cell r="D414">
            <v>4</v>
          </cell>
          <cell r="E414">
            <v>2</v>
          </cell>
          <cell r="F414">
            <v>2</v>
          </cell>
          <cell r="G414">
            <v>0</v>
          </cell>
          <cell r="H414">
            <v>0</v>
          </cell>
          <cell r="I414">
            <v>0</v>
          </cell>
          <cell r="J414">
            <v>0</v>
          </cell>
          <cell r="L414">
            <v>0</v>
          </cell>
          <cell r="M414">
            <v>0</v>
          </cell>
          <cell r="P414">
            <v>70728</v>
          </cell>
          <cell r="Q414">
            <v>56144</v>
          </cell>
          <cell r="R414">
            <v>28940</v>
          </cell>
          <cell r="S414">
            <v>28866</v>
          </cell>
          <cell r="T414">
            <v>0</v>
          </cell>
          <cell r="U414">
            <v>0</v>
          </cell>
          <cell r="V414">
            <v>0</v>
          </cell>
          <cell r="W414">
            <v>0</v>
          </cell>
          <cell r="Y414">
            <v>-74</v>
          </cell>
          <cell r="Z414">
            <v>-0.25570145127851163</v>
          </cell>
          <cell r="AA414">
            <v>-0.25570145127851163</v>
          </cell>
          <cell r="AC414">
            <v>26888.642317992253</v>
          </cell>
          <cell r="AD414">
            <v>3572</v>
          </cell>
          <cell r="AE414">
            <v>1786</v>
          </cell>
          <cell r="AF414">
            <v>1786</v>
          </cell>
          <cell r="AG414">
            <v>0</v>
          </cell>
          <cell r="AH414">
            <v>0</v>
          </cell>
          <cell r="AI414">
            <v>0</v>
          </cell>
          <cell r="AJ414">
            <v>0</v>
          </cell>
          <cell r="AL414">
            <v>0</v>
          </cell>
          <cell r="AM414">
            <v>0</v>
          </cell>
          <cell r="AP414">
            <v>43839.357682007743</v>
          </cell>
          <cell r="AQ414">
            <v>52572</v>
          </cell>
          <cell r="AR414">
            <v>27154</v>
          </cell>
          <cell r="AS414">
            <v>27080</v>
          </cell>
          <cell r="AT414">
            <v>0</v>
          </cell>
          <cell r="AU414">
            <v>0</v>
          </cell>
          <cell r="AV414">
            <v>0</v>
          </cell>
          <cell r="AW414">
            <v>0</v>
          </cell>
          <cell r="AY414">
            <v>-74</v>
          </cell>
          <cell r="AZ414">
            <v>-0.27251970243794554</v>
          </cell>
          <cell r="BB414">
            <v>0</v>
          </cell>
        </row>
        <row r="415">
          <cell r="A415">
            <v>767</v>
          </cell>
          <cell r="B415" t="str">
            <v>SPENCER EAST BROOKFIELD</v>
          </cell>
          <cell r="C415">
            <v>8</v>
          </cell>
          <cell r="D415">
            <v>3</v>
          </cell>
          <cell r="E415">
            <v>6</v>
          </cell>
          <cell r="F415">
            <v>6</v>
          </cell>
          <cell r="G415">
            <v>0</v>
          </cell>
          <cell r="H415">
            <v>0</v>
          </cell>
          <cell r="I415">
            <v>0</v>
          </cell>
          <cell r="J415">
            <v>0</v>
          </cell>
          <cell r="L415">
            <v>0</v>
          </cell>
          <cell r="M415">
            <v>0</v>
          </cell>
          <cell r="P415">
            <v>88420</v>
          </cell>
          <cell r="Q415">
            <v>36948</v>
          </cell>
          <cell r="R415">
            <v>72402</v>
          </cell>
          <cell r="S415">
            <v>72684</v>
          </cell>
          <cell r="T415">
            <v>0</v>
          </cell>
          <cell r="U415">
            <v>0</v>
          </cell>
          <cell r="V415">
            <v>0</v>
          </cell>
          <cell r="W415">
            <v>0</v>
          </cell>
          <cell r="Y415">
            <v>282</v>
          </cell>
          <cell r="Z415">
            <v>0.38949200298334929</v>
          </cell>
          <cell r="AA415">
            <v>0.38949200298334929</v>
          </cell>
          <cell r="AC415">
            <v>36984.095271591112</v>
          </cell>
          <cell r="AD415">
            <v>2679</v>
          </cell>
          <cell r="AE415">
            <v>5355</v>
          </cell>
          <cell r="AF415">
            <v>5355</v>
          </cell>
          <cell r="AG415">
            <v>0</v>
          </cell>
          <cell r="AH415">
            <v>0</v>
          </cell>
          <cell r="AI415">
            <v>0</v>
          </cell>
          <cell r="AJ415">
            <v>0</v>
          </cell>
          <cell r="AL415">
            <v>0</v>
          </cell>
          <cell r="AM415">
            <v>0</v>
          </cell>
          <cell r="AP415">
            <v>51435.904728408888</v>
          </cell>
          <cell r="AQ415">
            <v>34269</v>
          </cell>
          <cell r="AR415">
            <v>67047</v>
          </cell>
          <cell r="AS415">
            <v>67329</v>
          </cell>
          <cell r="AT415">
            <v>0</v>
          </cell>
          <cell r="AU415">
            <v>0</v>
          </cell>
          <cell r="AV415">
            <v>0</v>
          </cell>
          <cell r="AW415">
            <v>0</v>
          </cell>
          <cell r="AY415">
            <v>282</v>
          </cell>
          <cell r="AZ415">
            <v>0.4206004742941527</v>
          </cell>
          <cell r="BB415">
            <v>0</v>
          </cell>
        </row>
        <row r="416">
          <cell r="A416">
            <v>770</v>
          </cell>
          <cell r="B416" t="str">
            <v>TANTASQUA</v>
          </cell>
          <cell r="C416">
            <v>0</v>
          </cell>
          <cell r="D416">
            <v>0</v>
          </cell>
          <cell r="E416">
            <v>0</v>
          </cell>
          <cell r="F416">
            <v>0</v>
          </cell>
          <cell r="G416">
            <v>0</v>
          </cell>
          <cell r="H416">
            <v>0</v>
          </cell>
          <cell r="I416">
            <v>0</v>
          </cell>
          <cell r="J416">
            <v>0</v>
          </cell>
          <cell r="L416">
            <v>0</v>
          </cell>
          <cell r="M416" t="str">
            <v>--</v>
          </cell>
          <cell r="P416">
            <v>0</v>
          </cell>
          <cell r="Q416">
            <v>0</v>
          </cell>
          <cell r="R416">
            <v>0</v>
          </cell>
          <cell r="S416">
            <v>0</v>
          </cell>
          <cell r="T416">
            <v>0</v>
          </cell>
          <cell r="U416">
            <v>0</v>
          </cell>
          <cell r="V416">
            <v>0</v>
          </cell>
          <cell r="W416">
            <v>0</v>
          </cell>
          <cell r="Y416">
            <v>0</v>
          </cell>
          <cell r="Z416" t="str">
            <v>--</v>
          </cell>
          <cell r="AA416" t="str">
            <v>--</v>
          </cell>
          <cell r="AC416">
            <v>0</v>
          </cell>
          <cell r="AD416">
            <v>0</v>
          </cell>
          <cell r="AE416">
            <v>0</v>
          </cell>
          <cell r="AF416">
            <v>0</v>
          </cell>
          <cell r="AG416">
            <v>0</v>
          </cell>
          <cell r="AH416">
            <v>0</v>
          </cell>
          <cell r="AI416">
            <v>0</v>
          </cell>
          <cell r="AJ416">
            <v>0</v>
          </cell>
          <cell r="AL416">
            <v>0</v>
          </cell>
          <cell r="AM416" t="str">
            <v>--</v>
          </cell>
          <cell r="AP416">
            <v>0</v>
          </cell>
          <cell r="AQ416">
            <v>0</v>
          </cell>
          <cell r="AR416">
            <v>0</v>
          </cell>
          <cell r="AS416">
            <v>0</v>
          </cell>
          <cell r="AT416">
            <v>0</v>
          </cell>
          <cell r="AU416">
            <v>0</v>
          </cell>
          <cell r="AV416">
            <v>0</v>
          </cell>
          <cell r="AW416">
            <v>0</v>
          </cell>
          <cell r="AY416">
            <v>0</v>
          </cell>
          <cell r="AZ416" t="str">
            <v>--</v>
          </cell>
          <cell r="BB416">
            <v>0</v>
          </cell>
        </row>
        <row r="417">
          <cell r="A417">
            <v>773</v>
          </cell>
          <cell r="B417" t="str">
            <v>TRITON</v>
          </cell>
          <cell r="C417">
            <v>52</v>
          </cell>
          <cell r="D417">
            <v>48</v>
          </cell>
          <cell r="E417">
            <v>51</v>
          </cell>
          <cell r="F417">
            <v>51</v>
          </cell>
          <cell r="G417">
            <v>0</v>
          </cell>
          <cell r="H417">
            <v>0</v>
          </cell>
          <cell r="I417">
            <v>0</v>
          </cell>
          <cell r="J417">
            <v>0</v>
          </cell>
          <cell r="L417">
            <v>0</v>
          </cell>
          <cell r="M417">
            <v>0</v>
          </cell>
          <cell r="P417">
            <v>640250</v>
          </cell>
          <cell r="Q417">
            <v>618336</v>
          </cell>
          <cell r="R417">
            <v>656982</v>
          </cell>
          <cell r="S417">
            <v>680799</v>
          </cell>
          <cell r="T417">
            <v>0</v>
          </cell>
          <cell r="U417">
            <v>0</v>
          </cell>
          <cell r="V417">
            <v>0</v>
          </cell>
          <cell r="W417">
            <v>0</v>
          </cell>
          <cell r="Y417">
            <v>23817</v>
          </cell>
          <cell r="Z417">
            <v>3.6252134761682875</v>
          </cell>
          <cell r="AA417">
            <v>3.6252134761682875</v>
          </cell>
          <cell r="AC417">
            <v>71854.996101724886</v>
          </cell>
          <cell r="AD417">
            <v>42864</v>
          </cell>
          <cell r="AE417">
            <v>61900.915953616859</v>
          </cell>
          <cell r="AF417">
            <v>83691.459915659565</v>
          </cell>
          <cell r="AG417">
            <v>0</v>
          </cell>
          <cell r="AH417">
            <v>0</v>
          </cell>
          <cell r="AI417">
            <v>0</v>
          </cell>
          <cell r="AJ417">
            <v>0</v>
          </cell>
          <cell r="AL417">
            <v>21790.543962042706</v>
          </cell>
          <cell r="AM417">
            <v>35.202296486809082</v>
          </cell>
          <cell r="AP417">
            <v>568395.00389827508</v>
          </cell>
          <cell r="AQ417">
            <v>575472</v>
          </cell>
          <cell r="AR417">
            <v>595081.08404638316</v>
          </cell>
          <cell r="AS417">
            <v>597107.54008434038</v>
          </cell>
          <cell r="AT417">
            <v>0</v>
          </cell>
          <cell r="AU417">
            <v>0</v>
          </cell>
          <cell r="AV417">
            <v>0</v>
          </cell>
          <cell r="AW417">
            <v>0</v>
          </cell>
          <cell r="AY417">
            <v>2026.4560379572213</v>
          </cell>
          <cell r="AZ417">
            <v>0.34053444014350287</v>
          </cell>
          <cell r="BB417">
            <v>0</v>
          </cell>
        </row>
        <row r="418">
          <cell r="A418">
            <v>774</v>
          </cell>
          <cell r="B418" t="str">
            <v>UPISLAND</v>
          </cell>
          <cell r="C418">
            <v>43.409722222222221</v>
          </cell>
          <cell r="D418">
            <v>46</v>
          </cell>
          <cell r="E418">
            <v>42</v>
          </cell>
          <cell r="F418">
            <v>42</v>
          </cell>
          <cell r="G418">
            <v>0</v>
          </cell>
          <cell r="H418">
            <v>0</v>
          </cell>
          <cell r="I418">
            <v>0</v>
          </cell>
          <cell r="J418">
            <v>0</v>
          </cell>
          <cell r="L418">
            <v>0</v>
          </cell>
          <cell r="M418">
            <v>0</v>
          </cell>
          <cell r="P418">
            <v>978177.9168000007</v>
          </cell>
          <cell r="Q418">
            <v>1024775.7568</v>
          </cell>
          <cell r="R418">
            <v>1040820.3781119997</v>
          </cell>
          <cell r="S418">
            <v>1046492.5040300805</v>
          </cell>
          <cell r="T418">
            <v>0</v>
          </cell>
          <cell r="U418">
            <v>0</v>
          </cell>
          <cell r="V418">
            <v>0</v>
          </cell>
          <cell r="W418">
            <v>0</v>
          </cell>
          <cell r="Y418">
            <v>5672.1259180807974</v>
          </cell>
          <cell r="Z418">
            <v>0.54496683936662293</v>
          </cell>
          <cell r="AA418">
            <v>0.54496683936662293</v>
          </cell>
          <cell r="AC418">
            <v>76628.114718056167</v>
          </cell>
          <cell r="AD418">
            <v>78011.357389885787</v>
          </cell>
          <cell r="AE418">
            <v>95920.502607374685</v>
          </cell>
          <cell r="AF418">
            <v>100657.3319249878</v>
          </cell>
          <cell r="AG418">
            <v>0</v>
          </cell>
          <cell r="AH418">
            <v>0</v>
          </cell>
          <cell r="AI418">
            <v>0</v>
          </cell>
          <cell r="AJ418">
            <v>0</v>
          </cell>
          <cell r="AL418">
            <v>4736.8293176131119</v>
          </cell>
          <cell r="AM418">
            <v>4.9382865903049744</v>
          </cell>
          <cell r="AP418">
            <v>901549.80208194454</v>
          </cell>
          <cell r="AQ418">
            <v>946764.39941011416</v>
          </cell>
          <cell r="AR418">
            <v>944899.87550462503</v>
          </cell>
          <cell r="AS418">
            <v>945835.17210509267</v>
          </cell>
          <cell r="AT418">
            <v>0</v>
          </cell>
          <cell r="AU418">
            <v>0</v>
          </cell>
          <cell r="AV418">
            <v>0</v>
          </cell>
          <cell r="AW418">
            <v>0</v>
          </cell>
          <cell r="AY418">
            <v>935.29660046764184</v>
          </cell>
          <cell r="AZ418">
            <v>9.89836727376181E-2</v>
          </cell>
          <cell r="BB418">
            <v>0</v>
          </cell>
        </row>
        <row r="419">
          <cell r="A419">
            <v>775</v>
          </cell>
          <cell r="B419" t="str">
            <v>WACHUSETT</v>
          </cell>
          <cell r="C419">
            <v>44.754944699854498</v>
          </cell>
          <cell r="D419">
            <v>41</v>
          </cell>
          <cell r="E419">
            <v>35</v>
          </cell>
          <cell r="F419">
            <v>35</v>
          </cell>
          <cell r="G419">
            <v>0</v>
          </cell>
          <cell r="H419">
            <v>0</v>
          </cell>
          <cell r="I419">
            <v>0</v>
          </cell>
          <cell r="J419">
            <v>0</v>
          </cell>
          <cell r="L419">
            <v>0</v>
          </cell>
          <cell r="M419">
            <v>0</v>
          </cell>
          <cell r="P419">
            <v>481174</v>
          </cell>
          <cell r="Q419">
            <v>452226</v>
          </cell>
          <cell r="R419">
            <v>416240</v>
          </cell>
          <cell r="S419">
            <v>416014</v>
          </cell>
          <cell r="T419">
            <v>0</v>
          </cell>
          <cell r="U419">
            <v>0</v>
          </cell>
          <cell r="V419">
            <v>0</v>
          </cell>
          <cell r="W419">
            <v>0</v>
          </cell>
          <cell r="Y419">
            <v>-226</v>
          </cell>
          <cell r="Z419">
            <v>-5.4295598693065994E-2</v>
          </cell>
          <cell r="AA419">
            <v>-5.4295598693065994E-2</v>
          </cell>
          <cell r="AC419">
            <v>39456</v>
          </cell>
          <cell r="AD419">
            <v>36613</v>
          </cell>
          <cell r="AE419">
            <v>31255</v>
          </cell>
          <cell r="AF419">
            <v>31255</v>
          </cell>
          <cell r="AG419">
            <v>0</v>
          </cell>
          <cell r="AH419">
            <v>0</v>
          </cell>
          <cell r="AI419">
            <v>0</v>
          </cell>
          <cell r="AJ419">
            <v>0</v>
          </cell>
          <cell r="AL419">
            <v>0</v>
          </cell>
          <cell r="AM419">
            <v>0</v>
          </cell>
          <cell r="AP419">
            <v>441718</v>
          </cell>
          <cell r="AQ419">
            <v>415613</v>
          </cell>
          <cell r="AR419">
            <v>384985</v>
          </cell>
          <cell r="AS419">
            <v>384759</v>
          </cell>
          <cell r="AT419">
            <v>0</v>
          </cell>
          <cell r="AU419">
            <v>0</v>
          </cell>
          <cell r="AV419">
            <v>0</v>
          </cell>
          <cell r="AW419">
            <v>0</v>
          </cell>
          <cell r="AY419">
            <v>-226</v>
          </cell>
          <cell r="AZ419">
            <v>-5.8703585853991935E-2</v>
          </cell>
          <cell r="BB419">
            <v>0</v>
          </cell>
        </row>
        <row r="420">
          <cell r="A420">
            <v>778</v>
          </cell>
          <cell r="B420" t="str">
            <v>QUABOAG</v>
          </cell>
          <cell r="C420">
            <v>0</v>
          </cell>
          <cell r="D420">
            <v>1</v>
          </cell>
          <cell r="E420">
            <v>0</v>
          </cell>
          <cell r="F420">
            <v>0</v>
          </cell>
          <cell r="G420">
            <v>0</v>
          </cell>
          <cell r="H420">
            <v>0</v>
          </cell>
          <cell r="I420">
            <v>0</v>
          </cell>
          <cell r="J420">
            <v>0</v>
          </cell>
          <cell r="L420">
            <v>0</v>
          </cell>
          <cell r="M420" t="str">
            <v>--</v>
          </cell>
          <cell r="P420">
            <v>0</v>
          </cell>
          <cell r="Q420">
            <v>12366</v>
          </cell>
          <cell r="R420">
            <v>0</v>
          </cell>
          <cell r="S420">
            <v>0</v>
          </cell>
          <cell r="T420">
            <v>0</v>
          </cell>
          <cell r="U420">
            <v>0</v>
          </cell>
          <cell r="V420">
            <v>0</v>
          </cell>
          <cell r="W420">
            <v>0</v>
          </cell>
          <cell r="Y420">
            <v>0</v>
          </cell>
          <cell r="Z420" t="str">
            <v>--</v>
          </cell>
          <cell r="AA420" t="str">
            <v>--</v>
          </cell>
          <cell r="AC420">
            <v>0</v>
          </cell>
          <cell r="AD420">
            <v>10725.855827860889</v>
          </cell>
          <cell r="AE420">
            <v>0</v>
          </cell>
          <cell r="AF420">
            <v>0</v>
          </cell>
          <cell r="AG420">
            <v>0</v>
          </cell>
          <cell r="AH420">
            <v>0</v>
          </cell>
          <cell r="AI420">
            <v>0</v>
          </cell>
          <cell r="AJ420">
            <v>0</v>
          </cell>
          <cell r="AL420">
            <v>0</v>
          </cell>
          <cell r="AM420" t="str">
            <v>--</v>
          </cell>
          <cell r="AP420">
            <v>0</v>
          </cell>
          <cell r="AQ420">
            <v>1640.1441721391111</v>
          </cell>
          <cell r="AR420">
            <v>0</v>
          </cell>
          <cell r="AS420">
            <v>0</v>
          </cell>
          <cell r="AT420">
            <v>0</v>
          </cell>
          <cell r="AU420">
            <v>0</v>
          </cell>
          <cell r="AV420">
            <v>0</v>
          </cell>
          <cell r="AW420">
            <v>0</v>
          </cell>
          <cell r="AY420">
            <v>0</v>
          </cell>
          <cell r="AZ420" t="str">
            <v>--</v>
          </cell>
          <cell r="BB420">
            <v>0</v>
          </cell>
        </row>
        <row r="421">
          <cell r="A421">
            <v>780</v>
          </cell>
          <cell r="B421" t="str">
            <v>WHITMAN HANSON</v>
          </cell>
          <cell r="C421">
            <v>22.647457627118644</v>
          </cell>
          <cell r="D421">
            <v>27</v>
          </cell>
          <cell r="E421">
            <v>31</v>
          </cell>
          <cell r="F421">
            <v>31</v>
          </cell>
          <cell r="G421">
            <v>0</v>
          </cell>
          <cell r="H421">
            <v>0</v>
          </cell>
          <cell r="I421">
            <v>0</v>
          </cell>
          <cell r="J421">
            <v>0</v>
          </cell>
          <cell r="L421">
            <v>0</v>
          </cell>
          <cell r="M421">
            <v>0</v>
          </cell>
          <cell r="P421">
            <v>254632</v>
          </cell>
          <cell r="Q421">
            <v>320107</v>
          </cell>
          <cell r="R421">
            <v>367717</v>
          </cell>
          <cell r="S421">
            <v>376133</v>
          </cell>
          <cell r="T421">
            <v>0</v>
          </cell>
          <cell r="U421">
            <v>0</v>
          </cell>
          <cell r="V421">
            <v>0</v>
          </cell>
          <cell r="W421">
            <v>0</v>
          </cell>
          <cell r="Y421">
            <v>8416</v>
          </cell>
          <cell r="Z421">
            <v>2.2887165945550514</v>
          </cell>
          <cell r="AA421">
            <v>2.2887165945550514</v>
          </cell>
          <cell r="AC421">
            <v>20178.221650574458</v>
          </cell>
          <cell r="AD421">
            <v>76891.14410380763</v>
          </cell>
          <cell r="AE421">
            <v>125710.25998138961</v>
          </cell>
          <cell r="AF421">
            <v>132656.41347088217</v>
          </cell>
          <cell r="AG421">
            <v>0</v>
          </cell>
          <cell r="AH421">
            <v>0</v>
          </cell>
          <cell r="AI421">
            <v>0</v>
          </cell>
          <cell r="AJ421">
            <v>0</v>
          </cell>
          <cell r="AL421">
            <v>6946.1534894925571</v>
          </cell>
          <cell r="AM421">
            <v>5.5255263098818563</v>
          </cell>
          <cell r="AP421">
            <v>234453.77834942553</v>
          </cell>
          <cell r="AQ421">
            <v>243215.85589619237</v>
          </cell>
          <cell r="AR421">
            <v>242006.74001861038</v>
          </cell>
          <cell r="AS421">
            <v>243476.58652911783</v>
          </cell>
          <cell r="AT421">
            <v>0</v>
          </cell>
          <cell r="AU421">
            <v>0</v>
          </cell>
          <cell r="AV421">
            <v>0</v>
          </cell>
          <cell r="AW421">
            <v>0</v>
          </cell>
          <cell r="AY421">
            <v>1469.8465105074574</v>
          </cell>
          <cell r="AZ421">
            <v>0.60735767540789354</v>
          </cell>
          <cell r="BB421">
            <v>0</v>
          </cell>
        </row>
        <row r="422">
          <cell r="A422">
            <v>801</v>
          </cell>
          <cell r="B422" t="str">
            <v>ASSABET VALLEY</v>
          </cell>
          <cell r="C422">
            <v>0</v>
          </cell>
          <cell r="D422">
            <v>0</v>
          </cell>
          <cell r="E422">
            <v>0</v>
          </cell>
          <cell r="F422">
            <v>0</v>
          </cell>
          <cell r="G422">
            <v>0</v>
          </cell>
          <cell r="H422">
            <v>0</v>
          </cell>
          <cell r="I422">
            <v>0</v>
          </cell>
          <cell r="J422">
            <v>0</v>
          </cell>
          <cell r="L422">
            <v>0</v>
          </cell>
          <cell r="M422" t="str">
            <v>--</v>
          </cell>
          <cell r="P422">
            <v>0</v>
          </cell>
          <cell r="Q422">
            <v>0</v>
          </cell>
          <cell r="R422">
            <v>0</v>
          </cell>
          <cell r="S422">
            <v>0</v>
          </cell>
          <cell r="T422">
            <v>0</v>
          </cell>
          <cell r="U422">
            <v>0</v>
          </cell>
          <cell r="V422">
            <v>0</v>
          </cell>
          <cell r="W422">
            <v>0</v>
          </cell>
          <cell r="Y422">
            <v>0</v>
          </cell>
          <cell r="Z422" t="str">
            <v>--</v>
          </cell>
          <cell r="AA422" t="str">
            <v>--</v>
          </cell>
          <cell r="AC422">
            <v>0</v>
          </cell>
          <cell r="AD422">
            <v>0</v>
          </cell>
          <cell r="AE422">
            <v>0</v>
          </cell>
          <cell r="AF422">
            <v>0</v>
          </cell>
          <cell r="AG422">
            <v>0</v>
          </cell>
          <cell r="AH422">
            <v>0</v>
          </cell>
          <cell r="AI422">
            <v>0</v>
          </cell>
          <cell r="AJ422">
            <v>0</v>
          </cell>
          <cell r="AL422">
            <v>0</v>
          </cell>
          <cell r="AM422" t="str">
            <v>--</v>
          </cell>
          <cell r="AP422">
            <v>0</v>
          </cell>
          <cell r="AQ422">
            <v>0</v>
          </cell>
          <cell r="AR422">
            <v>0</v>
          </cell>
          <cell r="AS422">
            <v>0</v>
          </cell>
          <cell r="AT422">
            <v>0</v>
          </cell>
          <cell r="AU422">
            <v>0</v>
          </cell>
          <cell r="AV422">
            <v>0</v>
          </cell>
          <cell r="AW422">
            <v>0</v>
          </cell>
          <cell r="AY422">
            <v>0</v>
          </cell>
          <cell r="AZ422" t="str">
            <v>--</v>
          </cell>
          <cell r="BB422">
            <v>0</v>
          </cell>
        </row>
        <row r="423">
          <cell r="A423">
            <v>805</v>
          </cell>
          <cell r="B423" t="str">
            <v>BLACKSTONE VALLEY</v>
          </cell>
          <cell r="C423">
            <v>0</v>
          </cell>
          <cell r="D423">
            <v>0</v>
          </cell>
          <cell r="E423">
            <v>0</v>
          </cell>
          <cell r="F423">
            <v>0</v>
          </cell>
          <cell r="G423">
            <v>0</v>
          </cell>
          <cell r="H423">
            <v>0</v>
          </cell>
          <cell r="I423">
            <v>0</v>
          </cell>
          <cell r="J423">
            <v>0</v>
          </cell>
          <cell r="L423">
            <v>0</v>
          </cell>
          <cell r="M423" t="str">
            <v>--</v>
          </cell>
          <cell r="P423">
            <v>0</v>
          </cell>
          <cell r="Q423">
            <v>0</v>
          </cell>
          <cell r="R423">
            <v>0</v>
          </cell>
          <cell r="S423">
            <v>0</v>
          </cell>
          <cell r="T423">
            <v>0</v>
          </cell>
          <cell r="U423">
            <v>0</v>
          </cell>
          <cell r="V423">
            <v>0</v>
          </cell>
          <cell r="W423">
            <v>0</v>
          </cell>
          <cell r="Y423">
            <v>0</v>
          </cell>
          <cell r="Z423" t="str">
            <v>--</v>
          </cell>
          <cell r="AA423" t="str">
            <v>--</v>
          </cell>
          <cell r="AC423">
            <v>0</v>
          </cell>
          <cell r="AD423">
            <v>0</v>
          </cell>
          <cell r="AE423">
            <v>0</v>
          </cell>
          <cell r="AF423">
            <v>0</v>
          </cell>
          <cell r="AG423">
            <v>0</v>
          </cell>
          <cell r="AH423">
            <v>0</v>
          </cell>
          <cell r="AI423">
            <v>0</v>
          </cell>
          <cell r="AJ423">
            <v>0</v>
          </cell>
          <cell r="AL423">
            <v>0</v>
          </cell>
          <cell r="AM423" t="str">
            <v>--</v>
          </cell>
          <cell r="AP423">
            <v>0</v>
          </cell>
          <cell r="AQ423">
            <v>0</v>
          </cell>
          <cell r="AR423">
            <v>0</v>
          </cell>
          <cell r="AS423">
            <v>0</v>
          </cell>
          <cell r="AT423">
            <v>0</v>
          </cell>
          <cell r="AU423">
            <v>0</v>
          </cell>
          <cell r="AV423">
            <v>0</v>
          </cell>
          <cell r="AW423">
            <v>0</v>
          </cell>
          <cell r="AY423">
            <v>0</v>
          </cell>
          <cell r="AZ423" t="str">
            <v>--</v>
          </cell>
          <cell r="BB423">
            <v>0</v>
          </cell>
        </row>
        <row r="424">
          <cell r="A424">
            <v>806</v>
          </cell>
          <cell r="B424" t="str">
            <v>BLUE HILLS</v>
          </cell>
          <cell r="C424">
            <v>0</v>
          </cell>
          <cell r="D424">
            <v>0</v>
          </cell>
          <cell r="E424">
            <v>0</v>
          </cell>
          <cell r="F424">
            <v>0</v>
          </cell>
          <cell r="G424">
            <v>0</v>
          </cell>
          <cell r="H424">
            <v>0</v>
          </cell>
          <cell r="I424">
            <v>0</v>
          </cell>
          <cell r="J424">
            <v>0</v>
          </cell>
          <cell r="L424">
            <v>0</v>
          </cell>
          <cell r="M424" t="str">
            <v>--</v>
          </cell>
          <cell r="P424">
            <v>0</v>
          </cell>
          <cell r="Q424">
            <v>0</v>
          </cell>
          <cell r="R424">
            <v>0</v>
          </cell>
          <cell r="S424">
            <v>0</v>
          </cell>
          <cell r="T424">
            <v>0</v>
          </cell>
          <cell r="U424">
            <v>0</v>
          </cell>
          <cell r="V424">
            <v>0</v>
          </cell>
          <cell r="W424">
            <v>0</v>
          </cell>
          <cell r="Y424">
            <v>0</v>
          </cell>
          <cell r="Z424" t="str">
            <v>--</v>
          </cell>
          <cell r="AA424" t="str">
            <v>--</v>
          </cell>
          <cell r="AC424">
            <v>0</v>
          </cell>
          <cell r="AD424">
            <v>0</v>
          </cell>
          <cell r="AE424">
            <v>0</v>
          </cell>
          <cell r="AF424">
            <v>0</v>
          </cell>
          <cell r="AG424">
            <v>0</v>
          </cell>
          <cell r="AH424">
            <v>0</v>
          </cell>
          <cell r="AI424">
            <v>0</v>
          </cell>
          <cell r="AJ424">
            <v>0</v>
          </cell>
          <cell r="AL424">
            <v>0</v>
          </cell>
          <cell r="AM424" t="str">
            <v>--</v>
          </cell>
          <cell r="AP424">
            <v>0</v>
          </cell>
          <cell r="AQ424">
            <v>0</v>
          </cell>
          <cell r="AR424">
            <v>0</v>
          </cell>
          <cell r="AS424">
            <v>0</v>
          </cell>
          <cell r="AT424">
            <v>0</v>
          </cell>
          <cell r="AU424">
            <v>0</v>
          </cell>
          <cell r="AV424">
            <v>0</v>
          </cell>
          <cell r="AW424">
            <v>0</v>
          </cell>
          <cell r="AY424">
            <v>0</v>
          </cell>
          <cell r="AZ424" t="str">
            <v>--</v>
          </cell>
          <cell r="BB424">
            <v>0</v>
          </cell>
        </row>
        <row r="425">
          <cell r="A425">
            <v>810</v>
          </cell>
          <cell r="B425" t="str">
            <v>BRISTOL PLYMOUTH</v>
          </cell>
          <cell r="C425">
            <v>0</v>
          </cell>
          <cell r="D425">
            <v>0</v>
          </cell>
          <cell r="E425">
            <v>0</v>
          </cell>
          <cell r="F425">
            <v>0</v>
          </cell>
          <cell r="G425">
            <v>0</v>
          </cell>
          <cell r="H425">
            <v>0</v>
          </cell>
          <cell r="I425">
            <v>0</v>
          </cell>
          <cell r="J425">
            <v>0</v>
          </cell>
          <cell r="L425">
            <v>0</v>
          </cell>
          <cell r="M425" t="str">
            <v>--</v>
          </cell>
          <cell r="P425">
            <v>0</v>
          </cell>
          <cell r="Q425">
            <v>0</v>
          </cell>
          <cell r="R425">
            <v>0</v>
          </cell>
          <cell r="S425">
            <v>0</v>
          </cell>
          <cell r="T425">
            <v>0</v>
          </cell>
          <cell r="U425">
            <v>0</v>
          </cell>
          <cell r="V425">
            <v>0</v>
          </cell>
          <cell r="W425">
            <v>0</v>
          </cell>
          <cell r="Y425">
            <v>0</v>
          </cell>
          <cell r="Z425" t="str">
            <v>--</v>
          </cell>
          <cell r="AA425" t="str">
            <v>--</v>
          </cell>
          <cell r="AC425">
            <v>0</v>
          </cell>
          <cell r="AD425">
            <v>0</v>
          </cell>
          <cell r="AE425">
            <v>0</v>
          </cell>
          <cell r="AF425">
            <v>0</v>
          </cell>
          <cell r="AG425">
            <v>0</v>
          </cell>
          <cell r="AH425">
            <v>0</v>
          </cell>
          <cell r="AI425">
            <v>0</v>
          </cell>
          <cell r="AJ425">
            <v>0</v>
          </cell>
          <cell r="AL425">
            <v>0</v>
          </cell>
          <cell r="AM425" t="str">
            <v>--</v>
          </cell>
          <cell r="AP425">
            <v>0</v>
          </cell>
          <cell r="AQ425">
            <v>0</v>
          </cell>
          <cell r="AR425">
            <v>0</v>
          </cell>
          <cell r="AS425">
            <v>0</v>
          </cell>
          <cell r="AT425">
            <v>0</v>
          </cell>
          <cell r="AU425">
            <v>0</v>
          </cell>
          <cell r="AV425">
            <v>0</v>
          </cell>
          <cell r="AW425">
            <v>0</v>
          </cell>
          <cell r="AY425">
            <v>0</v>
          </cell>
          <cell r="AZ425" t="str">
            <v>--</v>
          </cell>
          <cell r="BB425">
            <v>0</v>
          </cell>
        </row>
        <row r="426">
          <cell r="A426">
            <v>815</v>
          </cell>
          <cell r="B426" t="str">
            <v>CAPE COD</v>
          </cell>
          <cell r="C426">
            <v>0</v>
          </cell>
          <cell r="D426">
            <v>0</v>
          </cell>
          <cell r="E426">
            <v>0</v>
          </cell>
          <cell r="F426">
            <v>0</v>
          </cell>
          <cell r="G426">
            <v>0</v>
          </cell>
          <cell r="H426">
            <v>0</v>
          </cell>
          <cell r="I426">
            <v>0</v>
          </cell>
          <cell r="J426">
            <v>0</v>
          </cell>
          <cell r="L426">
            <v>0</v>
          </cell>
          <cell r="M426" t="str">
            <v>--</v>
          </cell>
          <cell r="P426">
            <v>0</v>
          </cell>
          <cell r="Q426">
            <v>0</v>
          </cell>
          <cell r="R426">
            <v>0</v>
          </cell>
          <cell r="S426">
            <v>0</v>
          </cell>
          <cell r="T426">
            <v>0</v>
          </cell>
          <cell r="U426">
            <v>0</v>
          </cell>
          <cell r="V426">
            <v>0</v>
          </cell>
          <cell r="W426">
            <v>0</v>
          </cell>
          <cell r="Y426">
            <v>0</v>
          </cell>
          <cell r="Z426" t="str">
            <v>--</v>
          </cell>
          <cell r="AA426" t="str">
            <v>--</v>
          </cell>
          <cell r="AC426">
            <v>0</v>
          </cell>
          <cell r="AD426">
            <v>0</v>
          </cell>
          <cell r="AE426">
            <v>0</v>
          </cell>
          <cell r="AF426">
            <v>0</v>
          </cell>
          <cell r="AG426">
            <v>0</v>
          </cell>
          <cell r="AH426">
            <v>0</v>
          </cell>
          <cell r="AI426">
            <v>0</v>
          </cell>
          <cell r="AJ426">
            <v>0</v>
          </cell>
          <cell r="AL426">
            <v>0</v>
          </cell>
          <cell r="AM426" t="str">
            <v>--</v>
          </cell>
          <cell r="AP426">
            <v>0</v>
          </cell>
          <cell r="AQ426">
            <v>0</v>
          </cell>
          <cell r="AR426">
            <v>0</v>
          </cell>
          <cell r="AS426">
            <v>0</v>
          </cell>
          <cell r="AT426">
            <v>0</v>
          </cell>
          <cell r="AU426">
            <v>0</v>
          </cell>
          <cell r="AV426">
            <v>0</v>
          </cell>
          <cell r="AW426">
            <v>0</v>
          </cell>
          <cell r="AY426">
            <v>0</v>
          </cell>
          <cell r="AZ426" t="str">
            <v>--</v>
          </cell>
          <cell r="BB426">
            <v>0</v>
          </cell>
        </row>
        <row r="427">
          <cell r="A427">
            <v>817</v>
          </cell>
          <cell r="B427" t="str">
            <v>ESSEX NORTH SHORE</v>
          </cell>
          <cell r="C427">
            <v>0</v>
          </cell>
          <cell r="D427">
            <v>0</v>
          </cell>
          <cell r="E427">
            <v>0</v>
          </cell>
          <cell r="F427">
            <v>0</v>
          </cell>
          <cell r="G427">
            <v>0</v>
          </cell>
          <cell r="H427">
            <v>0</v>
          </cell>
          <cell r="I427">
            <v>0</v>
          </cell>
          <cell r="J427">
            <v>0</v>
          </cell>
          <cell r="L427">
            <v>0</v>
          </cell>
          <cell r="M427" t="str">
            <v>--</v>
          </cell>
          <cell r="P427">
            <v>0</v>
          </cell>
          <cell r="Q427">
            <v>0</v>
          </cell>
          <cell r="R427">
            <v>0</v>
          </cell>
          <cell r="S427">
            <v>0</v>
          </cell>
          <cell r="T427">
            <v>0</v>
          </cell>
          <cell r="U427">
            <v>0</v>
          </cell>
          <cell r="V427">
            <v>0</v>
          </cell>
          <cell r="W427">
            <v>0</v>
          </cell>
          <cell r="Y427">
            <v>0</v>
          </cell>
          <cell r="Z427" t="str">
            <v>--</v>
          </cell>
          <cell r="AA427" t="str">
            <v>--</v>
          </cell>
          <cell r="AC427">
            <v>0</v>
          </cell>
          <cell r="AD427">
            <v>0</v>
          </cell>
          <cell r="AE427">
            <v>0</v>
          </cell>
          <cell r="AF427">
            <v>0</v>
          </cell>
          <cell r="AG427">
            <v>0</v>
          </cell>
          <cell r="AH427">
            <v>0</v>
          </cell>
          <cell r="AI427">
            <v>0</v>
          </cell>
          <cell r="AJ427">
            <v>0</v>
          </cell>
          <cell r="AL427">
            <v>0</v>
          </cell>
          <cell r="AM427" t="str">
            <v>--</v>
          </cell>
          <cell r="AP427">
            <v>0</v>
          </cell>
          <cell r="AQ427">
            <v>0</v>
          </cell>
          <cell r="AR427">
            <v>0</v>
          </cell>
          <cell r="AS427">
            <v>0</v>
          </cell>
          <cell r="AT427">
            <v>0</v>
          </cell>
          <cell r="AU427">
            <v>0</v>
          </cell>
          <cell r="AV427">
            <v>0</v>
          </cell>
          <cell r="AW427">
            <v>0</v>
          </cell>
          <cell r="AY427">
            <v>0</v>
          </cell>
          <cell r="AZ427" t="str">
            <v>--</v>
          </cell>
          <cell r="BB427">
            <v>0</v>
          </cell>
        </row>
        <row r="428">
          <cell r="A428">
            <v>818</v>
          </cell>
          <cell r="B428" t="str">
            <v>FRANKLIN COUNTY</v>
          </cell>
          <cell r="C428">
            <v>0</v>
          </cell>
          <cell r="D428">
            <v>0</v>
          </cell>
          <cell r="E428">
            <v>0</v>
          </cell>
          <cell r="F428">
            <v>0</v>
          </cell>
          <cell r="G428">
            <v>0</v>
          </cell>
          <cell r="H428">
            <v>0</v>
          </cell>
          <cell r="I428">
            <v>0</v>
          </cell>
          <cell r="J428">
            <v>0</v>
          </cell>
          <cell r="L428">
            <v>0</v>
          </cell>
          <cell r="M428" t="str">
            <v>--</v>
          </cell>
          <cell r="P428">
            <v>0</v>
          </cell>
          <cell r="Q428">
            <v>0</v>
          </cell>
          <cell r="R428">
            <v>0</v>
          </cell>
          <cell r="S428">
            <v>0</v>
          </cell>
          <cell r="T428">
            <v>0</v>
          </cell>
          <cell r="U428">
            <v>0</v>
          </cell>
          <cell r="V428">
            <v>0</v>
          </cell>
          <cell r="W428">
            <v>0</v>
          </cell>
          <cell r="Y428">
            <v>0</v>
          </cell>
          <cell r="Z428" t="str">
            <v>--</v>
          </cell>
          <cell r="AA428" t="str">
            <v>--</v>
          </cell>
          <cell r="AC428">
            <v>0</v>
          </cell>
          <cell r="AD428">
            <v>0</v>
          </cell>
          <cell r="AE428">
            <v>0</v>
          </cell>
          <cell r="AF428">
            <v>0</v>
          </cell>
          <cell r="AG428">
            <v>0</v>
          </cell>
          <cell r="AH428">
            <v>0</v>
          </cell>
          <cell r="AI428">
            <v>0</v>
          </cell>
          <cell r="AJ428">
            <v>0</v>
          </cell>
          <cell r="AL428">
            <v>0</v>
          </cell>
          <cell r="AM428" t="str">
            <v>--</v>
          </cell>
          <cell r="AP428">
            <v>0</v>
          </cell>
          <cell r="AQ428">
            <v>0</v>
          </cell>
          <cell r="AR428">
            <v>0</v>
          </cell>
          <cell r="AS428">
            <v>0</v>
          </cell>
          <cell r="AT428">
            <v>0</v>
          </cell>
          <cell r="AU428">
            <v>0</v>
          </cell>
          <cell r="AV428">
            <v>0</v>
          </cell>
          <cell r="AW428">
            <v>0</v>
          </cell>
          <cell r="AY428">
            <v>0</v>
          </cell>
          <cell r="AZ428" t="str">
            <v>--</v>
          </cell>
          <cell r="BB428">
            <v>0</v>
          </cell>
        </row>
        <row r="429">
          <cell r="A429">
            <v>821</v>
          </cell>
          <cell r="B429" t="str">
            <v>GREATER FALL RIVER</v>
          </cell>
          <cell r="C429">
            <v>0</v>
          </cell>
          <cell r="D429">
            <v>0</v>
          </cell>
          <cell r="E429">
            <v>0</v>
          </cell>
          <cell r="F429">
            <v>0</v>
          </cell>
          <cell r="G429">
            <v>0</v>
          </cell>
          <cell r="H429">
            <v>0</v>
          </cell>
          <cell r="I429">
            <v>0</v>
          </cell>
          <cell r="J429">
            <v>0</v>
          </cell>
          <cell r="L429">
            <v>0</v>
          </cell>
          <cell r="M429" t="str">
            <v>--</v>
          </cell>
          <cell r="P429">
            <v>0</v>
          </cell>
          <cell r="Q429">
            <v>0</v>
          </cell>
          <cell r="R429">
            <v>0</v>
          </cell>
          <cell r="S429">
            <v>0</v>
          </cell>
          <cell r="T429">
            <v>0</v>
          </cell>
          <cell r="U429">
            <v>0</v>
          </cell>
          <cell r="V429">
            <v>0</v>
          </cell>
          <cell r="W429">
            <v>0</v>
          </cell>
          <cell r="Y429">
            <v>0</v>
          </cell>
          <cell r="Z429" t="str">
            <v>--</v>
          </cell>
          <cell r="AA429" t="str">
            <v>--</v>
          </cell>
          <cell r="AC429">
            <v>0</v>
          </cell>
          <cell r="AD429">
            <v>0</v>
          </cell>
          <cell r="AE429">
            <v>0</v>
          </cell>
          <cell r="AF429">
            <v>0</v>
          </cell>
          <cell r="AG429">
            <v>0</v>
          </cell>
          <cell r="AH429">
            <v>0</v>
          </cell>
          <cell r="AI429">
            <v>0</v>
          </cell>
          <cell r="AJ429">
            <v>0</v>
          </cell>
          <cell r="AL429">
            <v>0</v>
          </cell>
          <cell r="AM429" t="str">
            <v>--</v>
          </cell>
          <cell r="AP429">
            <v>0</v>
          </cell>
          <cell r="AQ429">
            <v>0</v>
          </cell>
          <cell r="AR429">
            <v>0</v>
          </cell>
          <cell r="AS429">
            <v>0</v>
          </cell>
          <cell r="AT429">
            <v>0</v>
          </cell>
          <cell r="AU429">
            <v>0</v>
          </cell>
          <cell r="AV429">
            <v>0</v>
          </cell>
          <cell r="AW429">
            <v>0</v>
          </cell>
          <cell r="AY429">
            <v>0</v>
          </cell>
          <cell r="AZ429" t="str">
            <v>--</v>
          </cell>
          <cell r="BB429">
            <v>0</v>
          </cell>
        </row>
        <row r="430">
          <cell r="A430">
            <v>823</v>
          </cell>
          <cell r="B430" t="str">
            <v>GREATER LAWRENCE</v>
          </cell>
          <cell r="C430">
            <v>0</v>
          </cell>
          <cell r="D430">
            <v>0</v>
          </cell>
          <cell r="E430">
            <v>0</v>
          </cell>
          <cell r="F430">
            <v>0</v>
          </cell>
          <cell r="G430">
            <v>0</v>
          </cell>
          <cell r="H430">
            <v>0</v>
          </cell>
          <cell r="I430">
            <v>0</v>
          </cell>
          <cell r="J430">
            <v>0</v>
          </cell>
          <cell r="L430">
            <v>0</v>
          </cell>
          <cell r="M430" t="str">
            <v>--</v>
          </cell>
          <cell r="P430">
            <v>0</v>
          </cell>
          <cell r="Q430">
            <v>0</v>
          </cell>
          <cell r="R430">
            <v>0</v>
          </cell>
          <cell r="S430">
            <v>0</v>
          </cell>
          <cell r="T430">
            <v>0</v>
          </cell>
          <cell r="U430">
            <v>0</v>
          </cell>
          <cell r="V430">
            <v>0</v>
          </cell>
          <cell r="W430">
            <v>0</v>
          </cell>
          <cell r="Y430">
            <v>0</v>
          </cell>
          <cell r="Z430" t="str">
            <v>--</v>
          </cell>
          <cell r="AA430" t="str">
            <v>--</v>
          </cell>
          <cell r="AC430">
            <v>0</v>
          </cell>
          <cell r="AD430">
            <v>0</v>
          </cell>
          <cell r="AE430">
            <v>0</v>
          </cell>
          <cell r="AF430">
            <v>0</v>
          </cell>
          <cell r="AG430">
            <v>0</v>
          </cell>
          <cell r="AH430">
            <v>0</v>
          </cell>
          <cell r="AI430">
            <v>0</v>
          </cell>
          <cell r="AJ430">
            <v>0</v>
          </cell>
          <cell r="AL430">
            <v>0</v>
          </cell>
          <cell r="AM430" t="str">
            <v>--</v>
          </cell>
          <cell r="AP430">
            <v>0</v>
          </cell>
          <cell r="AQ430">
            <v>0</v>
          </cell>
          <cell r="AR430">
            <v>0</v>
          </cell>
          <cell r="AS430">
            <v>0</v>
          </cell>
          <cell r="AT430">
            <v>0</v>
          </cell>
          <cell r="AU430">
            <v>0</v>
          </cell>
          <cell r="AV430">
            <v>0</v>
          </cell>
          <cell r="AW430">
            <v>0</v>
          </cell>
          <cell r="AY430">
            <v>0</v>
          </cell>
          <cell r="AZ430" t="str">
            <v>--</v>
          </cell>
          <cell r="BB430">
            <v>0</v>
          </cell>
        </row>
        <row r="431">
          <cell r="A431">
            <v>825</v>
          </cell>
          <cell r="B431" t="str">
            <v>GREATER NEW BEDFORD</v>
          </cell>
          <cell r="C431">
            <v>0</v>
          </cell>
          <cell r="D431">
            <v>0</v>
          </cell>
          <cell r="E431">
            <v>0</v>
          </cell>
          <cell r="F431">
            <v>0</v>
          </cell>
          <cell r="G431">
            <v>0</v>
          </cell>
          <cell r="H431">
            <v>0</v>
          </cell>
          <cell r="I431">
            <v>0</v>
          </cell>
          <cell r="J431">
            <v>0</v>
          </cell>
          <cell r="L431">
            <v>0</v>
          </cell>
          <cell r="M431" t="str">
            <v>--</v>
          </cell>
          <cell r="P431">
            <v>0</v>
          </cell>
          <cell r="Q431">
            <v>0</v>
          </cell>
          <cell r="R431">
            <v>0</v>
          </cell>
          <cell r="S431">
            <v>0</v>
          </cell>
          <cell r="T431">
            <v>0</v>
          </cell>
          <cell r="U431">
            <v>0</v>
          </cell>
          <cell r="V431">
            <v>0</v>
          </cell>
          <cell r="W431">
            <v>0</v>
          </cell>
          <cell r="Y431">
            <v>0</v>
          </cell>
          <cell r="Z431" t="str">
            <v>--</v>
          </cell>
          <cell r="AA431" t="str">
            <v>--</v>
          </cell>
          <cell r="AC431">
            <v>0</v>
          </cell>
          <cell r="AD431">
            <v>0</v>
          </cell>
          <cell r="AE431">
            <v>0</v>
          </cell>
          <cell r="AF431">
            <v>0</v>
          </cell>
          <cell r="AG431">
            <v>0</v>
          </cell>
          <cell r="AH431">
            <v>0</v>
          </cell>
          <cell r="AI431">
            <v>0</v>
          </cell>
          <cell r="AJ431">
            <v>0</v>
          </cell>
          <cell r="AL431">
            <v>0</v>
          </cell>
          <cell r="AM431" t="str">
            <v>--</v>
          </cell>
          <cell r="AP431">
            <v>0</v>
          </cell>
          <cell r="AQ431">
            <v>0</v>
          </cell>
          <cell r="AR431">
            <v>0</v>
          </cell>
          <cell r="AS431">
            <v>0</v>
          </cell>
          <cell r="AT431">
            <v>0</v>
          </cell>
          <cell r="AU431">
            <v>0</v>
          </cell>
          <cell r="AV431">
            <v>0</v>
          </cell>
          <cell r="AW431">
            <v>0</v>
          </cell>
          <cell r="AY431">
            <v>0</v>
          </cell>
          <cell r="AZ431" t="str">
            <v>--</v>
          </cell>
          <cell r="BB431">
            <v>0</v>
          </cell>
        </row>
        <row r="432">
          <cell r="A432">
            <v>828</v>
          </cell>
          <cell r="B432" t="str">
            <v>GREATER LOWELL</v>
          </cell>
          <cell r="C432">
            <v>0</v>
          </cell>
          <cell r="D432">
            <v>0</v>
          </cell>
          <cell r="E432">
            <v>0</v>
          </cell>
          <cell r="F432">
            <v>0</v>
          </cell>
          <cell r="G432">
            <v>0</v>
          </cell>
          <cell r="H432">
            <v>0</v>
          </cell>
          <cell r="I432">
            <v>0</v>
          </cell>
          <cell r="J432">
            <v>0</v>
          </cell>
          <cell r="L432">
            <v>0</v>
          </cell>
          <cell r="M432" t="str">
            <v>--</v>
          </cell>
          <cell r="P432">
            <v>0</v>
          </cell>
          <cell r="Q432">
            <v>0</v>
          </cell>
          <cell r="R432">
            <v>0</v>
          </cell>
          <cell r="S432">
            <v>0</v>
          </cell>
          <cell r="T432">
            <v>0</v>
          </cell>
          <cell r="U432">
            <v>0</v>
          </cell>
          <cell r="V432">
            <v>0</v>
          </cell>
          <cell r="W432">
            <v>0</v>
          </cell>
          <cell r="Y432">
            <v>0</v>
          </cell>
          <cell r="Z432" t="str">
            <v>--</v>
          </cell>
          <cell r="AA432" t="str">
            <v>--</v>
          </cell>
          <cell r="AC432">
            <v>0</v>
          </cell>
          <cell r="AD432">
            <v>0</v>
          </cell>
          <cell r="AE432">
            <v>0</v>
          </cell>
          <cell r="AF432">
            <v>0</v>
          </cell>
          <cell r="AG432">
            <v>0</v>
          </cell>
          <cell r="AH432">
            <v>0</v>
          </cell>
          <cell r="AI432">
            <v>0</v>
          </cell>
          <cell r="AJ432">
            <v>0</v>
          </cell>
          <cell r="AL432">
            <v>0</v>
          </cell>
          <cell r="AM432" t="str">
            <v>--</v>
          </cell>
          <cell r="AP432">
            <v>0</v>
          </cell>
          <cell r="AQ432">
            <v>0</v>
          </cell>
          <cell r="AR432">
            <v>0</v>
          </cell>
          <cell r="AS432">
            <v>0</v>
          </cell>
          <cell r="AT432">
            <v>0</v>
          </cell>
          <cell r="AU432">
            <v>0</v>
          </cell>
          <cell r="AV432">
            <v>0</v>
          </cell>
          <cell r="AW432">
            <v>0</v>
          </cell>
          <cell r="AY432">
            <v>0</v>
          </cell>
          <cell r="AZ432" t="str">
            <v>--</v>
          </cell>
          <cell r="BB432">
            <v>0</v>
          </cell>
        </row>
        <row r="433">
          <cell r="A433">
            <v>829</v>
          </cell>
          <cell r="B433" t="str">
            <v>SOUTH MIDDLESEX</v>
          </cell>
          <cell r="C433">
            <v>0</v>
          </cell>
          <cell r="D433">
            <v>0</v>
          </cell>
          <cell r="E433">
            <v>0</v>
          </cell>
          <cell r="F433">
            <v>0</v>
          </cell>
          <cell r="G433">
            <v>0</v>
          </cell>
          <cell r="H433">
            <v>0</v>
          </cell>
          <cell r="I433">
            <v>0</v>
          </cell>
          <cell r="J433">
            <v>0</v>
          </cell>
          <cell r="L433">
            <v>0</v>
          </cell>
          <cell r="M433" t="str">
            <v>--</v>
          </cell>
          <cell r="P433">
            <v>0</v>
          </cell>
          <cell r="Q433">
            <v>0</v>
          </cell>
          <cell r="R433">
            <v>0</v>
          </cell>
          <cell r="S433">
            <v>0</v>
          </cell>
          <cell r="T433">
            <v>0</v>
          </cell>
          <cell r="U433">
            <v>0</v>
          </cell>
          <cell r="V433">
            <v>0</v>
          </cell>
          <cell r="W433">
            <v>0</v>
          </cell>
          <cell r="Y433">
            <v>0</v>
          </cell>
          <cell r="Z433" t="str">
            <v>--</v>
          </cell>
          <cell r="AA433" t="str">
            <v>--</v>
          </cell>
          <cell r="AC433">
            <v>0</v>
          </cell>
          <cell r="AD433">
            <v>0</v>
          </cell>
          <cell r="AE433">
            <v>0</v>
          </cell>
          <cell r="AF433">
            <v>0</v>
          </cell>
          <cell r="AG433">
            <v>0</v>
          </cell>
          <cell r="AH433">
            <v>0</v>
          </cell>
          <cell r="AI433">
            <v>0</v>
          </cell>
          <cell r="AJ433">
            <v>0</v>
          </cell>
          <cell r="AL433">
            <v>0</v>
          </cell>
          <cell r="AM433" t="str">
            <v>--</v>
          </cell>
          <cell r="AP433">
            <v>0</v>
          </cell>
          <cell r="AQ433">
            <v>0</v>
          </cell>
          <cell r="AR433">
            <v>0</v>
          </cell>
          <cell r="AS433">
            <v>0</v>
          </cell>
          <cell r="AT433">
            <v>0</v>
          </cell>
          <cell r="AU433">
            <v>0</v>
          </cell>
          <cell r="AV433">
            <v>0</v>
          </cell>
          <cell r="AW433">
            <v>0</v>
          </cell>
          <cell r="AY433">
            <v>0</v>
          </cell>
          <cell r="AZ433" t="str">
            <v>--</v>
          </cell>
          <cell r="BB433">
            <v>0</v>
          </cell>
        </row>
        <row r="434">
          <cell r="A434">
            <v>830</v>
          </cell>
          <cell r="B434" t="str">
            <v>MINUTEMAN</v>
          </cell>
          <cell r="C434">
            <v>0</v>
          </cell>
          <cell r="D434">
            <v>0</v>
          </cell>
          <cell r="E434">
            <v>0</v>
          </cell>
          <cell r="F434">
            <v>0</v>
          </cell>
          <cell r="G434">
            <v>0</v>
          </cell>
          <cell r="H434">
            <v>0</v>
          </cell>
          <cell r="I434">
            <v>0</v>
          </cell>
          <cell r="J434">
            <v>0</v>
          </cell>
          <cell r="L434">
            <v>0</v>
          </cell>
          <cell r="M434" t="str">
            <v>--</v>
          </cell>
          <cell r="P434">
            <v>0</v>
          </cell>
          <cell r="Q434">
            <v>0</v>
          </cell>
          <cell r="R434">
            <v>0</v>
          </cell>
          <cell r="S434">
            <v>0</v>
          </cell>
          <cell r="T434">
            <v>0</v>
          </cell>
          <cell r="U434">
            <v>0</v>
          </cell>
          <cell r="V434">
            <v>0</v>
          </cell>
          <cell r="W434">
            <v>0</v>
          </cell>
          <cell r="Y434">
            <v>0</v>
          </cell>
          <cell r="Z434" t="str">
            <v>--</v>
          </cell>
          <cell r="AA434" t="str">
            <v>--</v>
          </cell>
          <cell r="AC434">
            <v>0</v>
          </cell>
          <cell r="AD434">
            <v>0</v>
          </cell>
          <cell r="AE434">
            <v>0</v>
          </cell>
          <cell r="AF434">
            <v>0</v>
          </cell>
          <cell r="AG434">
            <v>0</v>
          </cell>
          <cell r="AH434">
            <v>0</v>
          </cell>
          <cell r="AI434">
            <v>0</v>
          </cell>
          <cell r="AJ434">
            <v>0</v>
          </cell>
          <cell r="AL434">
            <v>0</v>
          </cell>
          <cell r="AM434" t="str">
            <v>--</v>
          </cell>
          <cell r="AP434">
            <v>0</v>
          </cell>
          <cell r="AQ434">
            <v>0</v>
          </cell>
          <cell r="AR434">
            <v>0</v>
          </cell>
          <cell r="AS434">
            <v>0</v>
          </cell>
          <cell r="AT434">
            <v>0</v>
          </cell>
          <cell r="AU434">
            <v>0</v>
          </cell>
          <cell r="AV434">
            <v>0</v>
          </cell>
          <cell r="AW434">
            <v>0</v>
          </cell>
          <cell r="AY434">
            <v>0</v>
          </cell>
          <cell r="AZ434" t="str">
            <v>--</v>
          </cell>
          <cell r="BB434">
            <v>0</v>
          </cell>
        </row>
        <row r="435">
          <cell r="A435">
            <v>832</v>
          </cell>
          <cell r="B435" t="str">
            <v>MONTACHUSETT</v>
          </cell>
          <cell r="C435">
            <v>0</v>
          </cell>
          <cell r="D435">
            <v>0</v>
          </cell>
          <cell r="E435">
            <v>0</v>
          </cell>
          <cell r="F435">
            <v>0</v>
          </cell>
          <cell r="G435">
            <v>0</v>
          </cell>
          <cell r="H435">
            <v>0</v>
          </cell>
          <cell r="I435">
            <v>0</v>
          </cell>
          <cell r="J435">
            <v>0</v>
          </cell>
          <cell r="L435">
            <v>0</v>
          </cell>
          <cell r="M435" t="str">
            <v>--</v>
          </cell>
          <cell r="P435">
            <v>0</v>
          </cell>
          <cell r="Q435">
            <v>0</v>
          </cell>
          <cell r="R435">
            <v>0</v>
          </cell>
          <cell r="S435">
            <v>0</v>
          </cell>
          <cell r="T435">
            <v>0</v>
          </cell>
          <cell r="U435">
            <v>0</v>
          </cell>
          <cell r="V435">
            <v>0</v>
          </cell>
          <cell r="W435">
            <v>0</v>
          </cell>
          <cell r="Y435">
            <v>0</v>
          </cell>
          <cell r="Z435" t="str">
            <v>--</v>
          </cell>
          <cell r="AA435" t="str">
            <v>--</v>
          </cell>
          <cell r="AC435">
            <v>0</v>
          </cell>
          <cell r="AD435">
            <v>0</v>
          </cell>
          <cell r="AE435">
            <v>0</v>
          </cell>
          <cell r="AF435">
            <v>0</v>
          </cell>
          <cell r="AG435">
            <v>0</v>
          </cell>
          <cell r="AH435">
            <v>0</v>
          </cell>
          <cell r="AI435">
            <v>0</v>
          </cell>
          <cell r="AJ435">
            <v>0</v>
          </cell>
          <cell r="AL435">
            <v>0</v>
          </cell>
          <cell r="AM435" t="str">
            <v>--</v>
          </cell>
          <cell r="AP435">
            <v>0</v>
          </cell>
          <cell r="AQ435">
            <v>0</v>
          </cell>
          <cell r="AR435">
            <v>0</v>
          </cell>
          <cell r="AS435">
            <v>0</v>
          </cell>
          <cell r="AT435">
            <v>0</v>
          </cell>
          <cell r="AU435">
            <v>0</v>
          </cell>
          <cell r="AV435">
            <v>0</v>
          </cell>
          <cell r="AW435">
            <v>0</v>
          </cell>
          <cell r="AY435">
            <v>0</v>
          </cell>
          <cell r="AZ435" t="str">
            <v>--</v>
          </cell>
          <cell r="BB435">
            <v>0</v>
          </cell>
        </row>
        <row r="436">
          <cell r="A436">
            <v>851</v>
          </cell>
          <cell r="B436" t="str">
            <v>NORTHERN BERKSHIRE</v>
          </cell>
          <cell r="C436">
            <v>0</v>
          </cell>
          <cell r="D436">
            <v>0</v>
          </cell>
          <cell r="E436">
            <v>0</v>
          </cell>
          <cell r="F436">
            <v>0</v>
          </cell>
          <cell r="G436">
            <v>0</v>
          </cell>
          <cell r="H436">
            <v>0</v>
          </cell>
          <cell r="I436">
            <v>0</v>
          </cell>
          <cell r="J436">
            <v>0</v>
          </cell>
          <cell r="L436">
            <v>0</v>
          </cell>
          <cell r="M436" t="str">
            <v>--</v>
          </cell>
          <cell r="P436">
            <v>0</v>
          </cell>
          <cell r="Q436">
            <v>0</v>
          </cell>
          <cell r="R436">
            <v>0</v>
          </cell>
          <cell r="S436">
            <v>0</v>
          </cell>
          <cell r="T436">
            <v>0</v>
          </cell>
          <cell r="U436">
            <v>0</v>
          </cell>
          <cell r="V436">
            <v>0</v>
          </cell>
          <cell r="W436">
            <v>0</v>
          </cell>
          <cell r="Y436">
            <v>0</v>
          </cell>
          <cell r="Z436" t="str">
            <v>--</v>
          </cell>
          <cell r="AA436" t="str">
            <v>--</v>
          </cell>
          <cell r="AC436">
            <v>0</v>
          </cell>
          <cell r="AD436">
            <v>0</v>
          </cell>
          <cell r="AE436">
            <v>0</v>
          </cell>
          <cell r="AF436">
            <v>0</v>
          </cell>
          <cell r="AG436">
            <v>0</v>
          </cell>
          <cell r="AH436">
            <v>0</v>
          </cell>
          <cell r="AI436">
            <v>0</v>
          </cell>
          <cell r="AJ436">
            <v>0</v>
          </cell>
          <cell r="AL436">
            <v>0</v>
          </cell>
          <cell r="AM436" t="str">
            <v>--</v>
          </cell>
          <cell r="AP436">
            <v>0</v>
          </cell>
          <cell r="AQ436">
            <v>0</v>
          </cell>
          <cell r="AR436">
            <v>0</v>
          </cell>
          <cell r="AS436">
            <v>0</v>
          </cell>
          <cell r="AT436">
            <v>0</v>
          </cell>
          <cell r="AU436">
            <v>0</v>
          </cell>
          <cell r="AV436">
            <v>0</v>
          </cell>
          <cell r="AW436">
            <v>0</v>
          </cell>
          <cell r="AY436">
            <v>0</v>
          </cell>
          <cell r="AZ436" t="str">
            <v>--</v>
          </cell>
          <cell r="BB436">
            <v>0</v>
          </cell>
        </row>
        <row r="437">
          <cell r="A437">
            <v>852</v>
          </cell>
          <cell r="B437" t="str">
            <v>NASHOBA VALLEY</v>
          </cell>
          <cell r="C437">
            <v>0</v>
          </cell>
          <cell r="D437">
            <v>0</v>
          </cell>
          <cell r="E437">
            <v>0</v>
          </cell>
          <cell r="F437">
            <v>0</v>
          </cell>
          <cell r="G437">
            <v>0</v>
          </cell>
          <cell r="H437">
            <v>0</v>
          </cell>
          <cell r="I437">
            <v>0</v>
          </cell>
          <cell r="J437">
            <v>0</v>
          </cell>
          <cell r="L437">
            <v>0</v>
          </cell>
          <cell r="M437" t="str">
            <v>--</v>
          </cell>
          <cell r="P437">
            <v>0</v>
          </cell>
          <cell r="Q437">
            <v>0</v>
          </cell>
          <cell r="R437">
            <v>0</v>
          </cell>
          <cell r="S437">
            <v>0</v>
          </cell>
          <cell r="T437">
            <v>0</v>
          </cell>
          <cell r="U437">
            <v>0</v>
          </cell>
          <cell r="V437">
            <v>0</v>
          </cell>
          <cell r="W437">
            <v>0</v>
          </cell>
          <cell r="Y437">
            <v>0</v>
          </cell>
          <cell r="Z437" t="str">
            <v>--</v>
          </cell>
          <cell r="AA437" t="str">
            <v>--</v>
          </cell>
          <cell r="AC437">
            <v>0</v>
          </cell>
          <cell r="AD437">
            <v>0</v>
          </cell>
          <cell r="AE437">
            <v>0</v>
          </cell>
          <cell r="AF437">
            <v>0</v>
          </cell>
          <cell r="AG437">
            <v>0</v>
          </cell>
          <cell r="AH437">
            <v>0</v>
          </cell>
          <cell r="AI437">
            <v>0</v>
          </cell>
          <cell r="AJ437">
            <v>0</v>
          </cell>
          <cell r="AL437">
            <v>0</v>
          </cell>
          <cell r="AM437" t="str">
            <v>--</v>
          </cell>
          <cell r="AP437">
            <v>0</v>
          </cell>
          <cell r="AQ437">
            <v>0</v>
          </cell>
          <cell r="AR437">
            <v>0</v>
          </cell>
          <cell r="AS437">
            <v>0</v>
          </cell>
          <cell r="AT437">
            <v>0</v>
          </cell>
          <cell r="AU437">
            <v>0</v>
          </cell>
          <cell r="AV437">
            <v>0</v>
          </cell>
          <cell r="AW437">
            <v>0</v>
          </cell>
          <cell r="AY437">
            <v>0</v>
          </cell>
          <cell r="AZ437" t="str">
            <v>--</v>
          </cell>
          <cell r="BB437">
            <v>0</v>
          </cell>
        </row>
        <row r="438">
          <cell r="A438">
            <v>853</v>
          </cell>
          <cell r="B438" t="str">
            <v>NORTHEAST METROPOLITAN</v>
          </cell>
          <cell r="C438">
            <v>0</v>
          </cell>
          <cell r="D438">
            <v>0</v>
          </cell>
          <cell r="E438">
            <v>0</v>
          </cell>
          <cell r="F438">
            <v>0</v>
          </cell>
          <cell r="G438">
            <v>0</v>
          </cell>
          <cell r="H438">
            <v>0</v>
          </cell>
          <cell r="I438">
            <v>0</v>
          </cell>
          <cell r="J438">
            <v>0</v>
          </cell>
          <cell r="L438">
            <v>0</v>
          </cell>
          <cell r="M438" t="str">
            <v>--</v>
          </cell>
          <cell r="P438">
            <v>0</v>
          </cell>
          <cell r="Q438">
            <v>0</v>
          </cell>
          <cell r="R438">
            <v>0</v>
          </cell>
          <cell r="S438">
            <v>0</v>
          </cell>
          <cell r="T438">
            <v>0</v>
          </cell>
          <cell r="U438">
            <v>0</v>
          </cell>
          <cell r="V438">
            <v>0</v>
          </cell>
          <cell r="W438">
            <v>0</v>
          </cell>
          <cell r="Y438">
            <v>0</v>
          </cell>
          <cell r="Z438" t="str">
            <v>--</v>
          </cell>
          <cell r="AA438" t="str">
            <v>--</v>
          </cell>
          <cell r="AC438">
            <v>0</v>
          </cell>
          <cell r="AD438">
            <v>0</v>
          </cell>
          <cell r="AE438">
            <v>0</v>
          </cell>
          <cell r="AF438">
            <v>0</v>
          </cell>
          <cell r="AG438">
            <v>0</v>
          </cell>
          <cell r="AH438">
            <v>0</v>
          </cell>
          <cell r="AI438">
            <v>0</v>
          </cell>
          <cell r="AJ438">
            <v>0</v>
          </cell>
          <cell r="AL438">
            <v>0</v>
          </cell>
          <cell r="AM438" t="str">
            <v>--</v>
          </cell>
          <cell r="AP438">
            <v>0</v>
          </cell>
          <cell r="AQ438">
            <v>0</v>
          </cell>
          <cell r="AR438">
            <v>0</v>
          </cell>
          <cell r="AS438">
            <v>0</v>
          </cell>
          <cell r="AT438">
            <v>0</v>
          </cell>
          <cell r="AU438">
            <v>0</v>
          </cell>
          <cell r="AV438">
            <v>0</v>
          </cell>
          <cell r="AW438">
            <v>0</v>
          </cell>
          <cell r="AY438">
            <v>0</v>
          </cell>
          <cell r="AZ438" t="str">
            <v>--</v>
          </cell>
          <cell r="BB438">
            <v>0</v>
          </cell>
        </row>
        <row r="439">
          <cell r="A439">
            <v>855</v>
          </cell>
          <cell r="B439" t="str">
            <v>OLD COLONY</v>
          </cell>
          <cell r="C439">
            <v>0</v>
          </cell>
          <cell r="D439">
            <v>0</v>
          </cell>
          <cell r="E439">
            <v>0</v>
          </cell>
          <cell r="F439">
            <v>0</v>
          </cell>
          <cell r="G439">
            <v>0</v>
          </cell>
          <cell r="H439">
            <v>0</v>
          </cell>
          <cell r="I439">
            <v>0</v>
          </cell>
          <cell r="J439">
            <v>0</v>
          </cell>
          <cell r="L439">
            <v>0</v>
          </cell>
          <cell r="M439" t="str">
            <v>--</v>
          </cell>
          <cell r="P439">
            <v>0</v>
          </cell>
          <cell r="Q439">
            <v>0</v>
          </cell>
          <cell r="R439">
            <v>0</v>
          </cell>
          <cell r="S439">
            <v>0</v>
          </cell>
          <cell r="T439">
            <v>0</v>
          </cell>
          <cell r="U439">
            <v>0</v>
          </cell>
          <cell r="V439">
            <v>0</v>
          </cell>
          <cell r="W439">
            <v>0</v>
          </cell>
          <cell r="Y439">
            <v>0</v>
          </cell>
          <cell r="Z439" t="str">
            <v>--</v>
          </cell>
          <cell r="AA439" t="str">
            <v>--</v>
          </cell>
          <cell r="AC439">
            <v>0</v>
          </cell>
          <cell r="AD439">
            <v>0</v>
          </cell>
          <cell r="AE439">
            <v>0</v>
          </cell>
          <cell r="AF439">
            <v>0</v>
          </cell>
          <cell r="AG439">
            <v>0</v>
          </cell>
          <cell r="AH439">
            <v>0</v>
          </cell>
          <cell r="AI439">
            <v>0</v>
          </cell>
          <cell r="AJ439">
            <v>0</v>
          </cell>
          <cell r="AL439">
            <v>0</v>
          </cell>
          <cell r="AM439" t="str">
            <v>--</v>
          </cell>
          <cell r="AP439">
            <v>0</v>
          </cell>
          <cell r="AQ439">
            <v>0</v>
          </cell>
          <cell r="AR439">
            <v>0</v>
          </cell>
          <cell r="AS439">
            <v>0</v>
          </cell>
          <cell r="AT439">
            <v>0</v>
          </cell>
          <cell r="AU439">
            <v>0</v>
          </cell>
          <cell r="AV439">
            <v>0</v>
          </cell>
          <cell r="AW439">
            <v>0</v>
          </cell>
          <cell r="AY439">
            <v>0</v>
          </cell>
          <cell r="AZ439" t="str">
            <v>--</v>
          </cell>
          <cell r="BB439">
            <v>0</v>
          </cell>
        </row>
        <row r="440">
          <cell r="A440">
            <v>860</v>
          </cell>
          <cell r="B440" t="str">
            <v>PATHFINDER</v>
          </cell>
          <cell r="C440">
            <v>0</v>
          </cell>
          <cell r="D440">
            <v>0</v>
          </cell>
          <cell r="E440">
            <v>0</v>
          </cell>
          <cell r="F440">
            <v>0</v>
          </cell>
          <cell r="G440">
            <v>0</v>
          </cell>
          <cell r="H440">
            <v>0</v>
          </cell>
          <cell r="I440">
            <v>0</v>
          </cell>
          <cell r="J440">
            <v>0</v>
          </cell>
          <cell r="L440">
            <v>0</v>
          </cell>
          <cell r="M440" t="str">
            <v>--</v>
          </cell>
          <cell r="P440">
            <v>0</v>
          </cell>
          <cell r="Q440">
            <v>0</v>
          </cell>
          <cell r="R440">
            <v>0</v>
          </cell>
          <cell r="S440">
            <v>0</v>
          </cell>
          <cell r="T440">
            <v>0</v>
          </cell>
          <cell r="U440">
            <v>0</v>
          </cell>
          <cell r="V440">
            <v>0</v>
          </cell>
          <cell r="W440">
            <v>0</v>
          </cell>
          <cell r="Y440">
            <v>0</v>
          </cell>
          <cell r="Z440" t="str">
            <v>--</v>
          </cell>
          <cell r="AA440" t="str">
            <v>--</v>
          </cell>
          <cell r="AC440">
            <v>0</v>
          </cell>
          <cell r="AD440">
            <v>0</v>
          </cell>
          <cell r="AE440">
            <v>0</v>
          </cell>
          <cell r="AF440">
            <v>0</v>
          </cell>
          <cell r="AG440">
            <v>0</v>
          </cell>
          <cell r="AH440">
            <v>0</v>
          </cell>
          <cell r="AI440">
            <v>0</v>
          </cell>
          <cell r="AJ440">
            <v>0</v>
          </cell>
          <cell r="AL440">
            <v>0</v>
          </cell>
          <cell r="AM440" t="str">
            <v>--</v>
          </cell>
          <cell r="AP440">
            <v>0</v>
          </cell>
          <cell r="AQ440">
            <v>0</v>
          </cell>
          <cell r="AR440">
            <v>0</v>
          </cell>
          <cell r="AS440">
            <v>0</v>
          </cell>
          <cell r="AT440">
            <v>0</v>
          </cell>
          <cell r="AU440">
            <v>0</v>
          </cell>
          <cell r="AV440">
            <v>0</v>
          </cell>
          <cell r="AW440">
            <v>0</v>
          </cell>
          <cell r="AY440">
            <v>0</v>
          </cell>
          <cell r="AZ440" t="str">
            <v>--</v>
          </cell>
          <cell r="BB440">
            <v>0</v>
          </cell>
        </row>
        <row r="441">
          <cell r="A441">
            <v>871</v>
          </cell>
          <cell r="B441" t="str">
            <v>SHAWSHEEN VALLEY</v>
          </cell>
          <cell r="C441">
            <v>0</v>
          </cell>
          <cell r="D441">
            <v>0</v>
          </cell>
          <cell r="E441">
            <v>0</v>
          </cell>
          <cell r="F441">
            <v>0</v>
          </cell>
          <cell r="G441">
            <v>0</v>
          </cell>
          <cell r="H441">
            <v>0</v>
          </cell>
          <cell r="I441">
            <v>0</v>
          </cell>
          <cell r="J441">
            <v>0</v>
          </cell>
          <cell r="L441">
            <v>0</v>
          </cell>
          <cell r="M441" t="str">
            <v>--</v>
          </cell>
          <cell r="P441">
            <v>0</v>
          </cell>
          <cell r="Q441">
            <v>0</v>
          </cell>
          <cell r="R441">
            <v>0</v>
          </cell>
          <cell r="S441">
            <v>0</v>
          </cell>
          <cell r="T441">
            <v>0</v>
          </cell>
          <cell r="U441">
            <v>0</v>
          </cell>
          <cell r="V441">
            <v>0</v>
          </cell>
          <cell r="W441">
            <v>0</v>
          </cell>
          <cell r="Y441">
            <v>0</v>
          </cell>
          <cell r="Z441" t="str">
            <v>--</v>
          </cell>
          <cell r="AA441" t="str">
            <v>--</v>
          </cell>
          <cell r="AC441">
            <v>0</v>
          </cell>
          <cell r="AD441">
            <v>0</v>
          </cell>
          <cell r="AE441">
            <v>0</v>
          </cell>
          <cell r="AF441">
            <v>0</v>
          </cell>
          <cell r="AG441">
            <v>0</v>
          </cell>
          <cell r="AH441">
            <v>0</v>
          </cell>
          <cell r="AI441">
            <v>0</v>
          </cell>
          <cell r="AJ441">
            <v>0</v>
          </cell>
          <cell r="AL441">
            <v>0</v>
          </cell>
          <cell r="AM441" t="str">
            <v>--</v>
          </cell>
          <cell r="AP441">
            <v>0</v>
          </cell>
          <cell r="AQ441">
            <v>0</v>
          </cell>
          <cell r="AR441">
            <v>0</v>
          </cell>
          <cell r="AS441">
            <v>0</v>
          </cell>
          <cell r="AT441">
            <v>0</v>
          </cell>
          <cell r="AU441">
            <v>0</v>
          </cell>
          <cell r="AV441">
            <v>0</v>
          </cell>
          <cell r="AW441">
            <v>0</v>
          </cell>
          <cell r="AY441">
            <v>0</v>
          </cell>
          <cell r="AZ441" t="str">
            <v>--</v>
          </cell>
          <cell r="BB441">
            <v>0</v>
          </cell>
        </row>
        <row r="442">
          <cell r="A442">
            <v>872</v>
          </cell>
          <cell r="B442" t="str">
            <v>SOUTHEASTERN</v>
          </cell>
          <cell r="C442">
            <v>0</v>
          </cell>
          <cell r="D442">
            <v>0</v>
          </cell>
          <cell r="E442">
            <v>0</v>
          </cell>
          <cell r="F442">
            <v>0</v>
          </cell>
          <cell r="G442">
            <v>0</v>
          </cell>
          <cell r="H442">
            <v>0</v>
          </cell>
          <cell r="I442">
            <v>0</v>
          </cell>
          <cell r="J442">
            <v>0</v>
          </cell>
          <cell r="L442">
            <v>0</v>
          </cell>
          <cell r="M442" t="str">
            <v>--</v>
          </cell>
          <cell r="P442">
            <v>0</v>
          </cell>
          <cell r="Q442">
            <v>0</v>
          </cell>
          <cell r="R442">
            <v>0</v>
          </cell>
          <cell r="S442">
            <v>0</v>
          </cell>
          <cell r="T442">
            <v>0</v>
          </cell>
          <cell r="U442">
            <v>0</v>
          </cell>
          <cell r="V442">
            <v>0</v>
          </cell>
          <cell r="W442">
            <v>0</v>
          </cell>
          <cell r="Y442">
            <v>0</v>
          </cell>
          <cell r="Z442" t="str">
            <v>--</v>
          </cell>
          <cell r="AA442" t="str">
            <v>--</v>
          </cell>
          <cell r="AC442">
            <v>0</v>
          </cell>
          <cell r="AD442">
            <v>0</v>
          </cell>
          <cell r="AE442">
            <v>0</v>
          </cell>
          <cell r="AF442">
            <v>0</v>
          </cell>
          <cell r="AG442">
            <v>0</v>
          </cell>
          <cell r="AH442">
            <v>0</v>
          </cell>
          <cell r="AI442">
            <v>0</v>
          </cell>
          <cell r="AJ442">
            <v>0</v>
          </cell>
          <cell r="AL442">
            <v>0</v>
          </cell>
          <cell r="AM442" t="str">
            <v>--</v>
          </cell>
          <cell r="AP442">
            <v>0</v>
          </cell>
          <cell r="AQ442">
            <v>0</v>
          </cell>
          <cell r="AR442">
            <v>0</v>
          </cell>
          <cell r="AS442">
            <v>0</v>
          </cell>
          <cell r="AT442">
            <v>0</v>
          </cell>
          <cell r="AU442">
            <v>0</v>
          </cell>
          <cell r="AV442">
            <v>0</v>
          </cell>
          <cell r="AW442">
            <v>0</v>
          </cell>
          <cell r="AY442">
            <v>0</v>
          </cell>
          <cell r="AZ442" t="str">
            <v>--</v>
          </cell>
          <cell r="BB442">
            <v>0</v>
          </cell>
        </row>
        <row r="443">
          <cell r="A443">
            <v>873</v>
          </cell>
          <cell r="B443" t="str">
            <v>SOUTH SHORE</v>
          </cell>
          <cell r="C443">
            <v>0</v>
          </cell>
          <cell r="D443">
            <v>0</v>
          </cell>
          <cell r="E443">
            <v>0</v>
          </cell>
          <cell r="F443">
            <v>0</v>
          </cell>
          <cell r="G443">
            <v>0</v>
          </cell>
          <cell r="H443">
            <v>0</v>
          </cell>
          <cell r="I443">
            <v>0</v>
          </cell>
          <cell r="J443">
            <v>0</v>
          </cell>
          <cell r="L443">
            <v>0</v>
          </cell>
          <cell r="M443" t="str">
            <v>--</v>
          </cell>
          <cell r="P443">
            <v>0</v>
          </cell>
          <cell r="Q443">
            <v>0</v>
          </cell>
          <cell r="R443">
            <v>0</v>
          </cell>
          <cell r="S443">
            <v>0</v>
          </cell>
          <cell r="T443">
            <v>0</v>
          </cell>
          <cell r="U443">
            <v>0</v>
          </cell>
          <cell r="V443">
            <v>0</v>
          </cell>
          <cell r="W443">
            <v>0</v>
          </cell>
          <cell r="Y443">
            <v>0</v>
          </cell>
          <cell r="Z443" t="str">
            <v>--</v>
          </cell>
          <cell r="AA443" t="str">
            <v>--</v>
          </cell>
          <cell r="AC443">
            <v>0</v>
          </cell>
          <cell r="AD443">
            <v>0</v>
          </cell>
          <cell r="AE443">
            <v>0</v>
          </cell>
          <cell r="AF443">
            <v>0</v>
          </cell>
          <cell r="AG443">
            <v>0</v>
          </cell>
          <cell r="AH443">
            <v>0</v>
          </cell>
          <cell r="AI443">
            <v>0</v>
          </cell>
          <cell r="AJ443">
            <v>0</v>
          </cell>
          <cell r="AL443">
            <v>0</v>
          </cell>
          <cell r="AM443" t="str">
            <v>--</v>
          </cell>
          <cell r="AP443">
            <v>0</v>
          </cell>
          <cell r="AQ443">
            <v>0</v>
          </cell>
          <cell r="AR443">
            <v>0</v>
          </cell>
          <cell r="AS443">
            <v>0</v>
          </cell>
          <cell r="AT443">
            <v>0</v>
          </cell>
          <cell r="AU443">
            <v>0</v>
          </cell>
          <cell r="AV443">
            <v>0</v>
          </cell>
          <cell r="AW443">
            <v>0</v>
          </cell>
          <cell r="AY443">
            <v>0</v>
          </cell>
          <cell r="AZ443" t="str">
            <v>--</v>
          </cell>
          <cell r="BB443">
            <v>0</v>
          </cell>
        </row>
        <row r="444">
          <cell r="A444">
            <v>876</v>
          </cell>
          <cell r="B444" t="str">
            <v>SOUTHERN WORCESTER</v>
          </cell>
          <cell r="C444">
            <v>0</v>
          </cell>
          <cell r="D444">
            <v>0</v>
          </cell>
          <cell r="E444">
            <v>0</v>
          </cell>
          <cell r="F444">
            <v>0</v>
          </cell>
          <cell r="G444">
            <v>0</v>
          </cell>
          <cell r="H444">
            <v>0</v>
          </cell>
          <cell r="I444">
            <v>0</v>
          </cell>
          <cell r="J444">
            <v>0</v>
          </cell>
          <cell r="L444">
            <v>0</v>
          </cell>
          <cell r="M444" t="str">
            <v>--</v>
          </cell>
          <cell r="P444">
            <v>0</v>
          </cell>
          <cell r="Q444">
            <v>0</v>
          </cell>
          <cell r="R444">
            <v>0</v>
          </cell>
          <cell r="S444">
            <v>0</v>
          </cell>
          <cell r="T444">
            <v>0</v>
          </cell>
          <cell r="U444">
            <v>0</v>
          </cell>
          <cell r="V444">
            <v>0</v>
          </cell>
          <cell r="W444">
            <v>0</v>
          </cell>
          <cell r="Y444">
            <v>0</v>
          </cell>
          <cell r="Z444" t="str">
            <v>--</v>
          </cell>
          <cell r="AA444" t="str">
            <v>--</v>
          </cell>
          <cell r="AC444">
            <v>0</v>
          </cell>
          <cell r="AD444">
            <v>0</v>
          </cell>
          <cell r="AE444">
            <v>0</v>
          </cell>
          <cell r="AF444">
            <v>0</v>
          </cell>
          <cell r="AG444">
            <v>0</v>
          </cell>
          <cell r="AH444">
            <v>0</v>
          </cell>
          <cell r="AI444">
            <v>0</v>
          </cell>
          <cell r="AJ444">
            <v>0</v>
          </cell>
          <cell r="AL444">
            <v>0</v>
          </cell>
          <cell r="AM444" t="str">
            <v>--</v>
          </cell>
          <cell r="AP444">
            <v>0</v>
          </cell>
          <cell r="AQ444">
            <v>0</v>
          </cell>
          <cell r="AR444">
            <v>0</v>
          </cell>
          <cell r="AS444">
            <v>0</v>
          </cell>
          <cell r="AT444">
            <v>0</v>
          </cell>
          <cell r="AU444">
            <v>0</v>
          </cell>
          <cell r="AV444">
            <v>0</v>
          </cell>
          <cell r="AW444">
            <v>0</v>
          </cell>
          <cell r="AY444">
            <v>0</v>
          </cell>
          <cell r="AZ444" t="str">
            <v>--</v>
          </cell>
          <cell r="BB444">
            <v>0</v>
          </cell>
        </row>
        <row r="445">
          <cell r="A445">
            <v>878</v>
          </cell>
          <cell r="B445" t="str">
            <v>TRI COUNTY</v>
          </cell>
          <cell r="C445">
            <v>0</v>
          </cell>
          <cell r="D445">
            <v>0</v>
          </cell>
          <cell r="E445">
            <v>0</v>
          </cell>
          <cell r="F445">
            <v>0</v>
          </cell>
          <cell r="G445">
            <v>0</v>
          </cell>
          <cell r="H445">
            <v>0</v>
          </cell>
          <cell r="I445">
            <v>0</v>
          </cell>
          <cell r="J445">
            <v>0</v>
          </cell>
          <cell r="L445">
            <v>0</v>
          </cell>
          <cell r="M445" t="str">
            <v>--</v>
          </cell>
          <cell r="P445">
            <v>0</v>
          </cell>
          <cell r="Q445">
            <v>0</v>
          </cell>
          <cell r="R445">
            <v>0</v>
          </cell>
          <cell r="S445">
            <v>0</v>
          </cell>
          <cell r="T445">
            <v>0</v>
          </cell>
          <cell r="U445">
            <v>0</v>
          </cell>
          <cell r="V445">
            <v>0</v>
          </cell>
          <cell r="W445">
            <v>0</v>
          </cell>
          <cell r="Y445">
            <v>0</v>
          </cell>
          <cell r="Z445" t="str">
            <v>--</v>
          </cell>
          <cell r="AA445" t="str">
            <v>--</v>
          </cell>
          <cell r="AC445">
            <v>0</v>
          </cell>
          <cell r="AD445">
            <v>0</v>
          </cell>
          <cell r="AE445">
            <v>0</v>
          </cell>
          <cell r="AF445">
            <v>0</v>
          </cell>
          <cell r="AG445">
            <v>0</v>
          </cell>
          <cell r="AH445">
            <v>0</v>
          </cell>
          <cell r="AI445">
            <v>0</v>
          </cell>
          <cell r="AJ445">
            <v>0</v>
          </cell>
          <cell r="AL445">
            <v>0</v>
          </cell>
          <cell r="AM445" t="str">
            <v>--</v>
          </cell>
          <cell r="AP445">
            <v>0</v>
          </cell>
          <cell r="AQ445">
            <v>0</v>
          </cell>
          <cell r="AR445">
            <v>0</v>
          </cell>
          <cell r="AS445">
            <v>0</v>
          </cell>
          <cell r="AT445">
            <v>0</v>
          </cell>
          <cell r="AU445">
            <v>0</v>
          </cell>
          <cell r="AV445">
            <v>0</v>
          </cell>
          <cell r="AW445">
            <v>0</v>
          </cell>
          <cell r="AY445">
            <v>0</v>
          </cell>
          <cell r="AZ445" t="str">
            <v>--</v>
          </cell>
          <cell r="BB445">
            <v>0</v>
          </cell>
        </row>
        <row r="446">
          <cell r="A446">
            <v>879</v>
          </cell>
          <cell r="B446" t="str">
            <v>UPPER CAPE COD</v>
          </cell>
          <cell r="C446">
            <v>0</v>
          </cell>
          <cell r="D446">
            <v>0</v>
          </cell>
          <cell r="E446">
            <v>0</v>
          </cell>
          <cell r="F446">
            <v>0</v>
          </cell>
          <cell r="G446">
            <v>0</v>
          </cell>
          <cell r="H446">
            <v>0</v>
          </cell>
          <cell r="I446">
            <v>0</v>
          </cell>
          <cell r="J446">
            <v>0</v>
          </cell>
          <cell r="L446">
            <v>0</v>
          </cell>
          <cell r="M446" t="str">
            <v>--</v>
          </cell>
          <cell r="P446">
            <v>0</v>
          </cell>
          <cell r="Q446">
            <v>0</v>
          </cell>
          <cell r="R446">
            <v>0</v>
          </cell>
          <cell r="S446">
            <v>0</v>
          </cell>
          <cell r="T446">
            <v>0</v>
          </cell>
          <cell r="U446">
            <v>0</v>
          </cell>
          <cell r="V446">
            <v>0</v>
          </cell>
          <cell r="W446">
            <v>0</v>
          </cell>
          <cell r="Y446">
            <v>0</v>
          </cell>
          <cell r="Z446" t="str">
            <v>--</v>
          </cell>
          <cell r="AA446" t="str">
            <v>--</v>
          </cell>
          <cell r="AC446">
            <v>0</v>
          </cell>
          <cell r="AD446">
            <v>0</v>
          </cell>
          <cell r="AE446">
            <v>0</v>
          </cell>
          <cell r="AF446">
            <v>0</v>
          </cell>
          <cell r="AG446">
            <v>0</v>
          </cell>
          <cell r="AH446">
            <v>0</v>
          </cell>
          <cell r="AI446">
            <v>0</v>
          </cell>
          <cell r="AJ446">
            <v>0</v>
          </cell>
          <cell r="AL446">
            <v>0</v>
          </cell>
          <cell r="AM446" t="str">
            <v>--</v>
          </cell>
          <cell r="AP446">
            <v>0</v>
          </cell>
          <cell r="AQ446">
            <v>0</v>
          </cell>
          <cell r="AR446">
            <v>0</v>
          </cell>
          <cell r="AS446">
            <v>0</v>
          </cell>
          <cell r="AT446">
            <v>0</v>
          </cell>
          <cell r="AU446">
            <v>0</v>
          </cell>
          <cell r="AV446">
            <v>0</v>
          </cell>
          <cell r="AW446">
            <v>0</v>
          </cell>
          <cell r="AY446">
            <v>0</v>
          </cell>
          <cell r="AZ446" t="str">
            <v>--</v>
          </cell>
          <cell r="BB446">
            <v>0</v>
          </cell>
        </row>
        <row r="447">
          <cell r="A447">
            <v>885</v>
          </cell>
          <cell r="B447" t="str">
            <v>WHITTIER</v>
          </cell>
          <cell r="C447">
            <v>0</v>
          </cell>
          <cell r="D447">
            <v>0</v>
          </cell>
          <cell r="E447">
            <v>0</v>
          </cell>
          <cell r="F447">
            <v>0</v>
          </cell>
          <cell r="G447">
            <v>0</v>
          </cell>
          <cell r="H447">
            <v>0</v>
          </cell>
          <cell r="I447">
            <v>0</v>
          </cell>
          <cell r="J447">
            <v>0</v>
          </cell>
          <cell r="L447">
            <v>0</v>
          </cell>
          <cell r="M447" t="str">
            <v>--</v>
          </cell>
          <cell r="P447">
            <v>0</v>
          </cell>
          <cell r="Q447">
            <v>0</v>
          </cell>
          <cell r="R447">
            <v>0</v>
          </cell>
          <cell r="S447">
            <v>0</v>
          </cell>
          <cell r="T447">
            <v>0</v>
          </cell>
          <cell r="U447">
            <v>0</v>
          </cell>
          <cell r="V447">
            <v>0</v>
          </cell>
          <cell r="W447">
            <v>0</v>
          </cell>
          <cell r="Y447">
            <v>0</v>
          </cell>
          <cell r="Z447" t="str">
            <v>--</v>
          </cell>
          <cell r="AA447" t="str">
            <v>--</v>
          </cell>
          <cell r="AC447">
            <v>0</v>
          </cell>
          <cell r="AD447">
            <v>0</v>
          </cell>
          <cell r="AE447">
            <v>0</v>
          </cell>
          <cell r="AF447">
            <v>0</v>
          </cell>
          <cell r="AG447">
            <v>0</v>
          </cell>
          <cell r="AH447">
            <v>0</v>
          </cell>
          <cell r="AI447">
            <v>0</v>
          </cell>
          <cell r="AJ447">
            <v>0</v>
          </cell>
          <cell r="AL447">
            <v>0</v>
          </cell>
          <cell r="AM447" t="str">
            <v>--</v>
          </cell>
          <cell r="AP447">
            <v>0</v>
          </cell>
          <cell r="AQ447">
            <v>0</v>
          </cell>
          <cell r="AR447">
            <v>0</v>
          </cell>
          <cell r="AS447">
            <v>0</v>
          </cell>
          <cell r="AT447">
            <v>0</v>
          </cell>
          <cell r="AU447">
            <v>0</v>
          </cell>
          <cell r="AV447">
            <v>0</v>
          </cell>
          <cell r="AW447">
            <v>0</v>
          </cell>
          <cell r="AY447">
            <v>0</v>
          </cell>
          <cell r="AZ447" t="str">
            <v>--</v>
          </cell>
          <cell r="BB447">
            <v>0</v>
          </cell>
        </row>
        <row r="448">
          <cell r="A448">
            <v>910</v>
          </cell>
          <cell r="B448" t="str">
            <v>BRISTOL COUNTY</v>
          </cell>
          <cell r="C448">
            <v>0</v>
          </cell>
          <cell r="D448">
            <v>0</v>
          </cell>
          <cell r="E448">
            <v>0</v>
          </cell>
          <cell r="F448">
            <v>0</v>
          </cell>
          <cell r="G448">
            <v>0</v>
          </cell>
          <cell r="H448">
            <v>0</v>
          </cell>
          <cell r="I448">
            <v>0</v>
          </cell>
          <cell r="J448">
            <v>0</v>
          </cell>
          <cell r="L448">
            <v>0</v>
          </cell>
          <cell r="M448" t="str">
            <v>--</v>
          </cell>
          <cell r="P448">
            <v>0</v>
          </cell>
          <cell r="Q448">
            <v>0</v>
          </cell>
          <cell r="R448">
            <v>0</v>
          </cell>
          <cell r="S448">
            <v>0</v>
          </cell>
          <cell r="T448">
            <v>0</v>
          </cell>
          <cell r="U448">
            <v>0</v>
          </cell>
          <cell r="V448">
            <v>0</v>
          </cell>
          <cell r="W448">
            <v>0</v>
          </cell>
          <cell r="Y448">
            <v>0</v>
          </cell>
          <cell r="Z448" t="str">
            <v>--</v>
          </cell>
          <cell r="AA448" t="str">
            <v>--</v>
          </cell>
          <cell r="AC448">
            <v>0</v>
          </cell>
          <cell r="AD448">
            <v>0</v>
          </cell>
          <cell r="AE448">
            <v>0</v>
          </cell>
          <cell r="AF448">
            <v>0</v>
          </cell>
          <cell r="AG448">
            <v>0</v>
          </cell>
          <cell r="AH448">
            <v>0</v>
          </cell>
          <cell r="AI448">
            <v>0</v>
          </cell>
          <cell r="AJ448">
            <v>0</v>
          </cell>
          <cell r="AL448">
            <v>0</v>
          </cell>
          <cell r="AM448" t="str">
            <v>--</v>
          </cell>
          <cell r="AP448">
            <v>0</v>
          </cell>
          <cell r="AQ448">
            <v>0</v>
          </cell>
          <cell r="AR448">
            <v>0</v>
          </cell>
          <cell r="AS448">
            <v>0</v>
          </cell>
          <cell r="AT448">
            <v>0</v>
          </cell>
          <cell r="AU448">
            <v>0</v>
          </cell>
          <cell r="AV448">
            <v>0</v>
          </cell>
          <cell r="AW448">
            <v>0</v>
          </cell>
          <cell r="AY448">
            <v>0</v>
          </cell>
          <cell r="AZ448" t="str">
            <v>--</v>
          </cell>
          <cell r="BB448">
            <v>0</v>
          </cell>
        </row>
        <row r="449">
          <cell r="A449">
            <v>915</v>
          </cell>
          <cell r="B449" t="str">
            <v>NORFOLK COUNTY</v>
          </cell>
          <cell r="C449">
            <v>0</v>
          </cell>
          <cell r="D449">
            <v>0</v>
          </cell>
          <cell r="E449">
            <v>0</v>
          </cell>
          <cell r="F449">
            <v>0</v>
          </cell>
          <cell r="G449">
            <v>0</v>
          </cell>
          <cell r="H449">
            <v>0</v>
          </cell>
          <cell r="I449">
            <v>0</v>
          </cell>
          <cell r="J449">
            <v>0</v>
          </cell>
          <cell r="L449">
            <v>0</v>
          </cell>
          <cell r="M449" t="str">
            <v>--</v>
          </cell>
          <cell r="P449">
            <v>0</v>
          </cell>
          <cell r="Q449">
            <v>0</v>
          </cell>
          <cell r="R449">
            <v>0</v>
          </cell>
          <cell r="S449">
            <v>0</v>
          </cell>
          <cell r="T449">
            <v>0</v>
          </cell>
          <cell r="U449">
            <v>0</v>
          </cell>
          <cell r="V449">
            <v>0</v>
          </cell>
          <cell r="W449">
            <v>0</v>
          </cell>
          <cell r="Y449">
            <v>0</v>
          </cell>
          <cell r="Z449" t="str">
            <v>--</v>
          </cell>
          <cell r="AA449" t="str">
            <v>--</v>
          </cell>
          <cell r="AC449">
            <v>0</v>
          </cell>
          <cell r="AD449">
            <v>0</v>
          </cell>
          <cell r="AE449">
            <v>0</v>
          </cell>
          <cell r="AF449">
            <v>0</v>
          </cell>
          <cell r="AG449">
            <v>0</v>
          </cell>
          <cell r="AH449">
            <v>0</v>
          </cell>
          <cell r="AI449">
            <v>0</v>
          </cell>
          <cell r="AJ449">
            <v>0</v>
          </cell>
          <cell r="AL449">
            <v>0</v>
          </cell>
          <cell r="AM449" t="str">
            <v>--</v>
          </cell>
          <cell r="AP449">
            <v>0</v>
          </cell>
          <cell r="AQ449">
            <v>0</v>
          </cell>
          <cell r="AR449">
            <v>0</v>
          </cell>
          <cell r="AS449">
            <v>0</v>
          </cell>
          <cell r="AT449">
            <v>0</v>
          </cell>
          <cell r="AU449">
            <v>0</v>
          </cell>
          <cell r="AV449">
            <v>0</v>
          </cell>
          <cell r="AW449">
            <v>0</v>
          </cell>
          <cell r="AY449">
            <v>0</v>
          </cell>
          <cell r="AZ449" t="str">
            <v>--</v>
          </cell>
          <cell r="BB449">
            <v>0</v>
          </cell>
        </row>
        <row r="450">
          <cell r="A450">
            <v>998</v>
          </cell>
          <cell r="B450" t="str">
            <v>OUT OF STATE</v>
          </cell>
          <cell r="L450">
            <v>0</v>
          </cell>
          <cell r="M450" t="str">
            <v>--</v>
          </cell>
          <cell r="Y450">
            <v>0</v>
          </cell>
          <cell r="Z450" t="str">
            <v>--</v>
          </cell>
          <cell r="AA450" t="str">
            <v>--</v>
          </cell>
          <cell r="AL450">
            <v>0</v>
          </cell>
          <cell r="AM450" t="str">
            <v>--</v>
          </cell>
          <cell r="AP450">
            <v>0</v>
          </cell>
          <cell r="AQ450">
            <v>0</v>
          </cell>
          <cell r="AR450">
            <v>0</v>
          </cell>
          <cell r="AS450">
            <v>0</v>
          </cell>
          <cell r="AT450">
            <v>0</v>
          </cell>
          <cell r="AU450">
            <v>0</v>
          </cell>
          <cell r="AV450">
            <v>0</v>
          </cell>
          <cell r="AW450">
            <v>0</v>
          </cell>
          <cell r="AY450">
            <v>0</v>
          </cell>
          <cell r="AZ450" t="str">
            <v>--</v>
          </cell>
          <cell r="BB450">
            <v>-998</v>
          </cell>
        </row>
        <row r="451">
          <cell r="A451">
            <v>999</v>
          </cell>
          <cell r="B451" t="str">
            <v>STATE TOTALS</v>
          </cell>
          <cell r="C451">
            <v>36420.444598711416</v>
          </cell>
          <cell r="D451">
            <v>39560</v>
          </cell>
          <cell r="E451">
            <v>38741</v>
          </cell>
          <cell r="F451">
            <v>38741</v>
          </cell>
          <cell r="G451">
            <v>0</v>
          </cell>
          <cell r="H451">
            <v>0</v>
          </cell>
          <cell r="I451">
            <v>0</v>
          </cell>
          <cell r="J451">
            <v>0</v>
          </cell>
          <cell r="L451">
            <v>0</v>
          </cell>
          <cell r="M451" t="str">
            <v>--</v>
          </cell>
          <cell r="N451" t="str">
            <v xml:space="preserve"> </v>
          </cell>
          <cell r="P451">
            <v>486259851.91680002</v>
          </cell>
          <cell r="Q451">
            <v>538941712.75680006</v>
          </cell>
          <cell r="R451">
            <v>532251785.46325999</v>
          </cell>
          <cell r="S451">
            <v>532464463.30248392</v>
          </cell>
          <cell r="T451">
            <v>0</v>
          </cell>
          <cell r="U451">
            <v>0</v>
          </cell>
          <cell r="V451">
            <v>0</v>
          </cell>
          <cell r="W451">
            <v>0</v>
          </cell>
          <cell r="Y451">
            <v>212677.83922391827</v>
          </cell>
          <cell r="Z451" t="str">
            <v>--</v>
          </cell>
          <cell r="AC451">
            <v>73448032.00000003</v>
          </cell>
          <cell r="AD451">
            <v>80439428</v>
          </cell>
          <cell r="AE451">
            <v>80469417.99999994</v>
          </cell>
          <cell r="AF451">
            <v>80469249</v>
          </cell>
          <cell r="AG451">
            <v>0</v>
          </cell>
          <cell r="AH451">
            <v>0</v>
          </cell>
          <cell r="AI451">
            <v>0</v>
          </cell>
          <cell r="AJ451">
            <v>0</v>
          </cell>
          <cell r="AL451">
            <v>-168.99999999969441</v>
          </cell>
          <cell r="AM451" t="str">
            <v>--</v>
          </cell>
          <cell r="AP451">
            <v>412811819.91680008</v>
          </cell>
          <cell r="AQ451">
            <v>458502284.75679994</v>
          </cell>
          <cell r="AR451">
            <v>451782367.46325994</v>
          </cell>
          <cell r="AS451">
            <v>451995214.30248368</v>
          </cell>
          <cell r="AT451">
            <v>0</v>
          </cell>
          <cell r="AU451">
            <v>0</v>
          </cell>
          <cell r="AV451">
            <v>0</v>
          </cell>
          <cell r="AW451">
            <v>0</v>
          </cell>
          <cell r="AY451">
            <v>212846.83922389866</v>
          </cell>
          <cell r="AZ451" t="str">
            <v>--</v>
          </cell>
        </row>
      </sheetData>
      <sheetData sheetId="5"/>
      <sheetData sheetId="6"/>
      <sheetData sheetId="7">
        <row r="10">
          <cell r="A10">
            <v>409</v>
          </cell>
          <cell r="B10" t="str">
            <v>ALMA DEL MAR</v>
          </cell>
          <cell r="C10">
            <v>281.04530744336563</v>
          </cell>
          <cell r="D10">
            <v>324</v>
          </cell>
          <cell r="E10">
            <v>324</v>
          </cell>
          <cell r="F10">
            <v>324</v>
          </cell>
          <cell r="G10">
            <v>0</v>
          </cell>
          <cell r="H10">
            <v>0</v>
          </cell>
          <cell r="I10">
            <v>0</v>
          </cell>
          <cell r="J10">
            <v>0</v>
          </cell>
          <cell r="L10">
            <v>0</v>
          </cell>
          <cell r="M10">
            <v>0</v>
          </cell>
          <cell r="P10">
            <v>3425368</v>
          </cell>
          <cell r="Q10">
            <v>3909060</v>
          </cell>
          <cell r="R10">
            <v>3906660</v>
          </cell>
          <cell r="S10">
            <v>3906421</v>
          </cell>
          <cell r="T10">
            <v>0</v>
          </cell>
          <cell r="U10">
            <v>0</v>
          </cell>
          <cell r="V10">
            <v>0</v>
          </cell>
          <cell r="W10">
            <v>0</v>
          </cell>
          <cell r="Y10">
            <v>-239</v>
          </cell>
          <cell r="Z10">
            <v>-6.117757880130803E-3</v>
          </cell>
          <cell r="AC10">
            <v>12187.956565295997</v>
          </cell>
          <cell r="AD10">
            <v>12065</v>
          </cell>
          <cell r="AE10">
            <v>12057.592592592593</v>
          </cell>
          <cell r="AF10">
            <v>12056.854938271605</v>
          </cell>
          <cell r="AG10" t="str">
            <v/>
          </cell>
          <cell r="AH10" t="str">
            <v/>
          </cell>
          <cell r="AI10" t="str">
            <v/>
          </cell>
          <cell r="AJ10" t="str">
            <v/>
          </cell>
          <cell r="AK10" t="str">
            <v>`</v>
          </cell>
          <cell r="AL10">
            <v>-0.7376543209884403</v>
          </cell>
          <cell r="AM10">
            <v>-6.1177578801419052E-3</v>
          </cell>
          <cell r="AP10">
            <v>-6.117757880130803E-3</v>
          </cell>
          <cell r="AQ10">
            <v>0</v>
          </cell>
        </row>
        <row r="11">
          <cell r="A11">
            <v>410</v>
          </cell>
          <cell r="B11" t="str">
            <v>EXCEL ACADEMY</v>
          </cell>
          <cell r="C11">
            <v>790.42105263157896</v>
          </cell>
          <cell r="D11">
            <v>997</v>
          </cell>
          <cell r="E11">
            <v>957</v>
          </cell>
          <cell r="F11">
            <v>957</v>
          </cell>
          <cell r="G11">
            <v>0</v>
          </cell>
          <cell r="H11">
            <v>0</v>
          </cell>
          <cell r="I11">
            <v>0</v>
          </cell>
          <cell r="J11">
            <v>0</v>
          </cell>
          <cell r="L11">
            <v>0</v>
          </cell>
          <cell r="M11">
            <v>0</v>
          </cell>
          <cell r="P11">
            <v>10899332</v>
          </cell>
          <cell r="Q11">
            <v>13655351</v>
          </cell>
          <cell r="R11">
            <v>13624126.252852663</v>
          </cell>
          <cell r="S11">
            <v>13632489.026944693</v>
          </cell>
          <cell r="T11">
            <v>0</v>
          </cell>
          <cell r="U11">
            <v>0</v>
          </cell>
          <cell r="V11">
            <v>0</v>
          </cell>
          <cell r="W11">
            <v>0</v>
          </cell>
          <cell r="Y11">
            <v>8362.7740920297801</v>
          </cell>
          <cell r="Z11">
            <v>6.1382094798756448E-2</v>
          </cell>
          <cell r="AC11">
            <v>13789.273405247037</v>
          </cell>
          <cell r="AD11">
            <v>13696.440320962889</v>
          </cell>
          <cell r="AE11">
            <v>14236.286575603619</v>
          </cell>
          <cell r="AF11">
            <v>14245.02510652528</v>
          </cell>
          <cell r="AG11" t="str">
            <v/>
          </cell>
          <cell r="AH11" t="str">
            <v/>
          </cell>
          <cell r="AI11" t="str">
            <v/>
          </cell>
          <cell r="AJ11" t="str">
            <v/>
          </cell>
          <cell r="AL11">
            <v>8.7385309216606402</v>
          </cell>
          <cell r="AM11">
            <v>6.1382094798756448E-2</v>
          </cell>
          <cell r="AP11">
            <v>6.1382094798756448E-2</v>
          </cell>
          <cell r="AQ11">
            <v>0</v>
          </cell>
        </row>
        <row r="12">
          <cell r="A12">
            <v>412</v>
          </cell>
          <cell r="B12" t="str">
            <v>ACADEMY OF THE PACIFIC RIM</v>
          </cell>
          <cell r="C12">
            <v>522.21672019195285</v>
          </cell>
          <cell r="D12">
            <v>541</v>
          </cell>
          <cell r="E12">
            <v>527</v>
          </cell>
          <cell r="F12">
            <v>527</v>
          </cell>
          <cell r="G12">
            <v>0</v>
          </cell>
          <cell r="H12">
            <v>0</v>
          </cell>
          <cell r="I12">
            <v>0</v>
          </cell>
          <cell r="J12">
            <v>0</v>
          </cell>
          <cell r="L12">
            <v>0</v>
          </cell>
          <cell r="M12">
            <v>0</v>
          </cell>
          <cell r="P12">
            <v>7822414</v>
          </cell>
          <cell r="Q12">
            <v>8094419</v>
          </cell>
          <cell r="R12">
            <v>8055161</v>
          </cell>
          <cell r="S12">
            <v>8057585</v>
          </cell>
          <cell r="T12">
            <v>0</v>
          </cell>
          <cell r="U12">
            <v>0</v>
          </cell>
          <cell r="V12">
            <v>0</v>
          </cell>
          <cell r="W12">
            <v>0</v>
          </cell>
          <cell r="Y12">
            <v>2424</v>
          </cell>
          <cell r="Z12">
            <v>3.0092508393075867E-2</v>
          </cell>
          <cell r="AC12">
            <v>14979.248456703361</v>
          </cell>
          <cell r="AD12">
            <v>14961.957486136784</v>
          </cell>
          <cell r="AE12">
            <v>15284.935483870968</v>
          </cell>
          <cell r="AF12">
            <v>15289.535104364326</v>
          </cell>
          <cell r="AG12" t="str">
            <v/>
          </cell>
          <cell r="AH12" t="str">
            <v/>
          </cell>
          <cell r="AI12" t="str">
            <v/>
          </cell>
          <cell r="AJ12" t="str">
            <v/>
          </cell>
          <cell r="AL12">
            <v>4.5996204933580884</v>
          </cell>
          <cell r="AM12">
            <v>3.0092508393053663E-2</v>
          </cell>
          <cell r="AP12">
            <v>3.0092508393075867E-2</v>
          </cell>
          <cell r="AQ12">
            <v>0</v>
          </cell>
        </row>
        <row r="13">
          <cell r="A13">
            <v>413</v>
          </cell>
          <cell r="B13" t="str">
            <v>FOUR RIVERS</v>
          </cell>
          <cell r="C13">
            <v>217.18402777777766</v>
          </cell>
          <cell r="D13">
            <v>220</v>
          </cell>
          <cell r="E13">
            <v>220</v>
          </cell>
          <cell r="F13">
            <v>220</v>
          </cell>
          <cell r="G13">
            <v>0</v>
          </cell>
          <cell r="H13">
            <v>0</v>
          </cell>
          <cell r="I13">
            <v>0</v>
          </cell>
          <cell r="J13">
            <v>0</v>
          </cell>
          <cell r="L13">
            <v>0</v>
          </cell>
          <cell r="M13">
            <v>0</v>
          </cell>
          <cell r="P13">
            <v>3276297</v>
          </cell>
          <cell r="Q13">
            <v>3482441</v>
          </cell>
          <cell r="R13">
            <v>3569656</v>
          </cell>
          <cell r="S13">
            <v>3557544</v>
          </cell>
          <cell r="T13">
            <v>0</v>
          </cell>
          <cell r="U13">
            <v>0</v>
          </cell>
          <cell r="V13">
            <v>0</v>
          </cell>
          <cell r="W13">
            <v>0</v>
          </cell>
          <cell r="Y13">
            <v>-12112</v>
          </cell>
          <cell r="Z13">
            <v>-0.33930440356157998</v>
          </cell>
          <cell r="AC13">
            <v>15085.349661865106</v>
          </cell>
          <cell r="AD13">
            <v>15829.277272727273</v>
          </cell>
          <cell r="AE13">
            <v>16225.709090909091</v>
          </cell>
          <cell r="AF13">
            <v>16170.654545454545</v>
          </cell>
          <cell r="AG13" t="str">
            <v/>
          </cell>
          <cell r="AH13" t="str">
            <v/>
          </cell>
          <cell r="AI13" t="str">
            <v/>
          </cell>
          <cell r="AJ13" t="str">
            <v/>
          </cell>
          <cell r="AL13">
            <v>-55.054545454546314</v>
          </cell>
          <cell r="AM13">
            <v>-0.33930440356157998</v>
          </cell>
          <cell r="AP13">
            <v>-0.33930440356157998</v>
          </cell>
          <cell r="AQ13">
            <v>0</v>
          </cell>
        </row>
        <row r="14">
          <cell r="A14">
            <v>414</v>
          </cell>
          <cell r="B14" t="str">
            <v>BERKSHIRE ARTS AND TECHNOLOGY</v>
          </cell>
          <cell r="C14">
            <v>348.14765100671144</v>
          </cell>
          <cell r="D14">
            <v>363</v>
          </cell>
          <cell r="E14">
            <v>356</v>
          </cell>
          <cell r="F14">
            <v>356</v>
          </cell>
          <cell r="G14">
            <v>0</v>
          </cell>
          <cell r="H14">
            <v>0</v>
          </cell>
          <cell r="I14">
            <v>0</v>
          </cell>
          <cell r="J14">
            <v>0</v>
          </cell>
          <cell r="L14">
            <v>0</v>
          </cell>
          <cell r="M14">
            <v>0</v>
          </cell>
          <cell r="P14">
            <v>4727671</v>
          </cell>
          <cell r="Q14">
            <v>4967010</v>
          </cell>
          <cell r="R14">
            <v>4958127</v>
          </cell>
          <cell r="S14">
            <v>4967232</v>
          </cell>
          <cell r="T14">
            <v>0</v>
          </cell>
          <cell r="U14">
            <v>0</v>
          </cell>
          <cell r="V14">
            <v>0</v>
          </cell>
          <cell r="W14">
            <v>0</v>
          </cell>
          <cell r="Y14">
            <v>9105</v>
          </cell>
          <cell r="Z14">
            <v>0.18363789390631879</v>
          </cell>
          <cell r="AC14">
            <v>13579.499922890078</v>
          </cell>
          <cell r="AD14">
            <v>13683.223140495867</v>
          </cell>
          <cell r="AE14">
            <v>13927.323033707866</v>
          </cell>
          <cell r="AF14">
            <v>13952.898876404495</v>
          </cell>
          <cell r="AG14" t="str">
            <v/>
          </cell>
          <cell r="AH14" t="str">
            <v/>
          </cell>
          <cell r="AI14" t="str">
            <v/>
          </cell>
          <cell r="AJ14" t="str">
            <v/>
          </cell>
          <cell r="AL14">
            <v>25.575842696629479</v>
          </cell>
          <cell r="AM14">
            <v>0.18363789390631879</v>
          </cell>
          <cell r="AP14">
            <v>0.18363789390631879</v>
          </cell>
          <cell r="AQ14">
            <v>0</v>
          </cell>
        </row>
        <row r="15">
          <cell r="A15">
            <v>416</v>
          </cell>
          <cell r="B15" t="str">
            <v>BOSTON PREPARATORY</v>
          </cell>
          <cell r="C15">
            <v>412.62238541734973</v>
          </cell>
          <cell r="D15">
            <v>400</v>
          </cell>
          <cell r="E15">
            <v>415</v>
          </cell>
          <cell r="F15">
            <v>415</v>
          </cell>
          <cell r="G15">
            <v>0</v>
          </cell>
          <cell r="H15">
            <v>0</v>
          </cell>
          <cell r="I15">
            <v>0</v>
          </cell>
          <cell r="J15">
            <v>0</v>
          </cell>
          <cell r="L15">
            <v>0</v>
          </cell>
          <cell r="M15">
            <v>0</v>
          </cell>
          <cell r="P15">
            <v>6440329</v>
          </cell>
          <cell r="Q15">
            <v>6321067</v>
          </cell>
          <cell r="R15">
            <v>6418942</v>
          </cell>
          <cell r="S15">
            <v>6419141</v>
          </cell>
          <cell r="T15">
            <v>0</v>
          </cell>
          <cell r="U15">
            <v>0</v>
          </cell>
          <cell r="V15">
            <v>0</v>
          </cell>
          <cell r="W15">
            <v>0</v>
          </cell>
          <cell r="Y15">
            <v>199</v>
          </cell>
          <cell r="Z15">
            <v>3.1001993786583526E-3</v>
          </cell>
          <cell r="AC15">
            <v>15608.287934950222</v>
          </cell>
          <cell r="AD15">
            <v>15802.6675</v>
          </cell>
          <cell r="AE15">
            <v>15467.330120481927</v>
          </cell>
          <cell r="AF15">
            <v>15467.809638554218</v>
          </cell>
          <cell r="AG15" t="str">
            <v/>
          </cell>
          <cell r="AH15" t="str">
            <v/>
          </cell>
          <cell r="AI15" t="str">
            <v/>
          </cell>
          <cell r="AJ15" t="str">
            <v/>
          </cell>
          <cell r="AL15">
            <v>0.47951807229037513</v>
          </cell>
          <cell r="AM15">
            <v>3.1001993786583526E-3</v>
          </cell>
          <cell r="AP15">
            <v>3.1001993786583526E-3</v>
          </cell>
          <cell r="AQ15">
            <v>35332</v>
          </cell>
        </row>
        <row r="16">
          <cell r="A16">
            <v>417</v>
          </cell>
          <cell r="B16" t="str">
            <v>BRIDGE BOSTON</v>
          </cell>
          <cell r="C16">
            <v>227.55481727574752</v>
          </cell>
          <cell r="D16">
            <v>272</v>
          </cell>
          <cell r="E16">
            <v>267</v>
          </cell>
          <cell r="F16">
            <v>267</v>
          </cell>
          <cell r="G16">
            <v>0</v>
          </cell>
          <cell r="H16">
            <v>0</v>
          </cell>
          <cell r="I16">
            <v>0</v>
          </cell>
          <cell r="J16">
            <v>0</v>
          </cell>
          <cell r="L16">
            <v>0</v>
          </cell>
          <cell r="M16">
            <v>0</v>
          </cell>
          <cell r="P16">
            <v>3894973</v>
          </cell>
          <cell r="Q16">
            <v>4461333</v>
          </cell>
          <cell r="R16">
            <v>4478903</v>
          </cell>
          <cell r="S16">
            <v>4475661</v>
          </cell>
          <cell r="T16">
            <v>0</v>
          </cell>
          <cell r="U16">
            <v>0</v>
          </cell>
          <cell r="V16">
            <v>0</v>
          </cell>
          <cell r="W16">
            <v>0</v>
          </cell>
          <cell r="Y16">
            <v>-3242</v>
          </cell>
          <cell r="Z16">
            <v>-7.2383795764274783E-2</v>
          </cell>
          <cell r="AC16">
            <v>17116.636099512365</v>
          </cell>
          <cell r="AD16">
            <v>16401.959558823528</v>
          </cell>
          <cell r="AE16">
            <v>16774.917602996255</v>
          </cell>
          <cell r="AF16">
            <v>16762.775280898877</v>
          </cell>
          <cell r="AG16" t="str">
            <v/>
          </cell>
          <cell r="AH16" t="str">
            <v/>
          </cell>
          <cell r="AI16" t="str">
            <v/>
          </cell>
          <cell r="AJ16" t="str">
            <v/>
          </cell>
          <cell r="AL16">
            <v>-12.142322097377473</v>
          </cell>
          <cell r="AM16">
            <v>-7.2383795764274783E-2</v>
          </cell>
          <cell r="AP16">
            <v>-7.2383795764274783E-2</v>
          </cell>
          <cell r="AQ16">
            <v>0</v>
          </cell>
        </row>
        <row r="17">
          <cell r="A17">
            <v>418</v>
          </cell>
          <cell r="B17" t="str">
            <v>CHRISTA MCAULIFFE</v>
          </cell>
          <cell r="C17">
            <v>399.93581081081089</v>
          </cell>
          <cell r="D17">
            <v>396</v>
          </cell>
          <cell r="E17">
            <v>395</v>
          </cell>
          <cell r="F17">
            <v>395</v>
          </cell>
          <cell r="G17">
            <v>0</v>
          </cell>
          <cell r="H17">
            <v>0</v>
          </cell>
          <cell r="I17">
            <v>0</v>
          </cell>
          <cell r="J17">
            <v>0</v>
          </cell>
          <cell r="L17">
            <v>0</v>
          </cell>
          <cell r="M17">
            <v>0</v>
          </cell>
          <cell r="P17">
            <v>5463894</v>
          </cell>
          <cell r="Q17">
            <v>5467794</v>
          </cell>
          <cell r="R17">
            <v>5655533.2732770806</v>
          </cell>
          <cell r="S17">
            <v>5664000.3195152646</v>
          </cell>
          <cell r="T17">
            <v>0</v>
          </cell>
          <cell r="U17">
            <v>0</v>
          </cell>
          <cell r="V17">
            <v>0</v>
          </cell>
          <cell r="W17">
            <v>0</v>
          </cell>
          <cell r="Y17">
            <v>8467.0462381839752</v>
          </cell>
          <cell r="Z17">
            <v>0.14971260585083801</v>
          </cell>
          <cell r="AC17">
            <v>13661.927370101619</v>
          </cell>
          <cell r="AD17">
            <v>13807.560606060606</v>
          </cell>
          <cell r="AE17">
            <v>14317.805755131849</v>
          </cell>
          <cell r="AF17">
            <v>14339.241315228517</v>
          </cell>
          <cell r="AG17" t="str">
            <v/>
          </cell>
          <cell r="AH17" t="str">
            <v/>
          </cell>
          <cell r="AI17" t="str">
            <v/>
          </cell>
          <cell r="AJ17" t="str">
            <v/>
          </cell>
          <cell r="AL17">
            <v>21.435560096668269</v>
          </cell>
          <cell r="AM17">
            <v>0.14971260585083801</v>
          </cell>
          <cell r="AP17">
            <v>0.14971260585083801</v>
          </cell>
          <cell r="AQ17">
            <v>0</v>
          </cell>
        </row>
        <row r="18">
          <cell r="A18">
            <v>419</v>
          </cell>
          <cell r="B18" t="str">
            <v>HELEN Y. DAVIS LEADERSHIP ACADEMY</v>
          </cell>
          <cell r="C18">
            <v>219.68704344482893</v>
          </cell>
          <cell r="D18">
            <v>216</v>
          </cell>
          <cell r="E18">
            <v>217</v>
          </cell>
          <cell r="F18">
            <v>217</v>
          </cell>
          <cell r="G18">
            <v>0</v>
          </cell>
          <cell r="H18">
            <v>0</v>
          </cell>
          <cell r="I18">
            <v>0</v>
          </cell>
          <cell r="J18">
            <v>0</v>
          </cell>
          <cell r="L18">
            <v>0</v>
          </cell>
          <cell r="M18">
            <v>0</v>
          </cell>
          <cell r="P18">
            <v>3332391</v>
          </cell>
          <cell r="Q18">
            <v>3331152</v>
          </cell>
          <cell r="R18">
            <v>3424050.3591306633</v>
          </cell>
          <cell r="S18">
            <v>3425290.5463463981</v>
          </cell>
          <cell r="T18">
            <v>0</v>
          </cell>
          <cell r="U18">
            <v>0</v>
          </cell>
          <cell r="V18">
            <v>0</v>
          </cell>
          <cell r="W18">
            <v>0</v>
          </cell>
          <cell r="Y18">
            <v>1240.1872157347389</v>
          </cell>
          <cell r="Z18">
            <v>3.6219888309396708E-2</v>
          </cell>
          <cell r="AC18">
            <v>15168.809902241137</v>
          </cell>
          <cell r="AD18">
            <v>15422</v>
          </cell>
          <cell r="AE18">
            <v>15779.033913044532</v>
          </cell>
          <cell r="AF18">
            <v>15784.749061504139</v>
          </cell>
          <cell r="AG18" t="str">
            <v/>
          </cell>
          <cell r="AH18" t="str">
            <v/>
          </cell>
          <cell r="AI18" t="str">
            <v/>
          </cell>
          <cell r="AJ18" t="str">
            <v/>
          </cell>
          <cell r="AL18">
            <v>5.7151484596070077</v>
          </cell>
          <cell r="AM18">
            <v>3.6219888309396708E-2</v>
          </cell>
          <cell r="AP18">
            <v>3.6219888309396708E-2</v>
          </cell>
          <cell r="AQ18">
            <v>0</v>
          </cell>
        </row>
        <row r="19">
          <cell r="A19">
            <v>420</v>
          </cell>
          <cell r="B19" t="str">
            <v>BENJAMIN BANNEKER</v>
          </cell>
          <cell r="C19">
            <v>347.49999999999989</v>
          </cell>
          <cell r="D19">
            <v>350</v>
          </cell>
          <cell r="E19">
            <v>347</v>
          </cell>
          <cell r="F19">
            <v>347</v>
          </cell>
          <cell r="G19">
            <v>0</v>
          </cell>
          <cell r="H19">
            <v>0</v>
          </cell>
          <cell r="I19">
            <v>0</v>
          </cell>
          <cell r="J19">
            <v>0</v>
          </cell>
          <cell r="L19">
            <v>0</v>
          </cell>
          <cell r="M19">
            <v>0</v>
          </cell>
          <cell r="P19">
            <v>6509730</v>
          </cell>
          <cell r="Q19">
            <v>6895843</v>
          </cell>
          <cell r="R19">
            <v>7065229.4999210723</v>
          </cell>
          <cell r="S19">
            <v>7068466.0232215803</v>
          </cell>
          <cell r="T19">
            <v>0</v>
          </cell>
          <cell r="U19">
            <v>0</v>
          </cell>
          <cell r="V19">
            <v>0</v>
          </cell>
          <cell r="W19">
            <v>0</v>
          </cell>
          <cell r="Y19">
            <v>3236.5233005080372</v>
          </cell>
          <cell r="Z19">
            <v>4.5809174359368043E-2</v>
          </cell>
          <cell r="AC19">
            <v>18733.035971223027</v>
          </cell>
          <cell r="AD19">
            <v>19702.408571428572</v>
          </cell>
          <cell r="AE19">
            <v>20360.891930608279</v>
          </cell>
          <cell r="AF19">
            <v>20370.21908709389</v>
          </cell>
          <cell r="AG19" t="str">
            <v/>
          </cell>
          <cell r="AH19" t="str">
            <v/>
          </cell>
          <cell r="AI19" t="str">
            <v/>
          </cell>
          <cell r="AJ19" t="str">
            <v/>
          </cell>
          <cell r="AL19">
            <v>9.32715648561134</v>
          </cell>
          <cell r="AM19">
            <v>4.5809174359345839E-2</v>
          </cell>
          <cell r="AP19">
            <v>4.5809174359368043E-2</v>
          </cell>
          <cell r="AQ19">
            <v>0</v>
          </cell>
        </row>
        <row r="20">
          <cell r="A20">
            <v>426</v>
          </cell>
          <cell r="B20" t="str">
            <v>COMMUNITY DAY - GATEWAY</v>
          </cell>
          <cell r="C20">
            <v>239.85185185185185</v>
          </cell>
          <cell r="D20">
            <v>280</v>
          </cell>
          <cell r="E20">
            <v>280</v>
          </cell>
          <cell r="F20">
            <v>280</v>
          </cell>
          <cell r="G20">
            <v>0</v>
          </cell>
          <cell r="H20">
            <v>0</v>
          </cell>
          <cell r="I20">
            <v>0</v>
          </cell>
          <cell r="J20">
            <v>0</v>
          </cell>
          <cell r="L20">
            <v>0</v>
          </cell>
          <cell r="M20">
            <v>0</v>
          </cell>
          <cell r="P20">
            <v>3332183</v>
          </cell>
          <cell r="Q20">
            <v>3750521</v>
          </cell>
          <cell r="R20">
            <v>3632255</v>
          </cell>
          <cell r="S20">
            <v>3630507</v>
          </cell>
          <cell r="T20">
            <v>0</v>
          </cell>
          <cell r="U20">
            <v>0</v>
          </cell>
          <cell r="V20">
            <v>0</v>
          </cell>
          <cell r="W20">
            <v>0</v>
          </cell>
          <cell r="Y20">
            <v>-1748</v>
          </cell>
          <cell r="Z20">
            <v>-4.8124374527669378E-2</v>
          </cell>
          <cell r="AC20">
            <v>13892.671556516369</v>
          </cell>
          <cell r="AD20">
            <v>13394.717857142858</v>
          </cell>
          <cell r="AE20">
            <v>12972.339285714286</v>
          </cell>
          <cell r="AF20">
            <v>12966.096428571429</v>
          </cell>
          <cell r="AG20" t="str">
            <v/>
          </cell>
          <cell r="AH20" t="str">
            <v/>
          </cell>
          <cell r="AI20" t="str">
            <v/>
          </cell>
          <cell r="AJ20" t="str">
            <v/>
          </cell>
          <cell r="AL20">
            <v>-6.2428571428572468</v>
          </cell>
          <cell r="AM20">
            <v>-4.8124374527669378E-2</v>
          </cell>
          <cell r="AP20">
            <v>-4.8124374527669378E-2</v>
          </cell>
          <cell r="AQ20">
            <v>132205</v>
          </cell>
        </row>
        <row r="21">
          <cell r="A21">
            <v>428</v>
          </cell>
          <cell r="B21" t="str">
            <v>BROOKE ROSLINDALE</v>
          </cell>
          <cell r="C21">
            <v>1492.7427358204436</v>
          </cell>
          <cell r="D21">
            <v>1667</v>
          </cell>
          <cell r="E21">
            <v>1608</v>
          </cell>
          <cell r="F21">
            <v>1608</v>
          </cell>
          <cell r="G21">
            <v>0</v>
          </cell>
          <cell r="H21">
            <v>0</v>
          </cell>
          <cell r="I21">
            <v>0</v>
          </cell>
          <cell r="J21">
            <v>0</v>
          </cell>
          <cell r="L21">
            <v>0</v>
          </cell>
          <cell r="M21">
            <v>0</v>
          </cell>
          <cell r="P21">
            <v>22093321</v>
          </cell>
          <cell r="Q21">
            <v>24677658</v>
          </cell>
          <cell r="R21">
            <v>24314406.742087312</v>
          </cell>
          <cell r="S21">
            <v>24314352.43368873</v>
          </cell>
          <cell r="T21">
            <v>0</v>
          </cell>
          <cell r="U21">
            <v>0</v>
          </cell>
          <cell r="V21">
            <v>0</v>
          </cell>
          <cell r="W21">
            <v>0</v>
          </cell>
          <cell r="Y21">
            <v>-54.308398582041264</v>
          </cell>
          <cell r="Z21">
            <v>-2.2335892937430657E-4</v>
          </cell>
          <cell r="AC21">
            <v>14800.488034434838</v>
          </cell>
          <cell r="AD21">
            <v>14803.634073185363</v>
          </cell>
          <cell r="AE21">
            <v>15120.899715228428</v>
          </cell>
          <cell r="AF21">
            <v>15120.865941348713</v>
          </cell>
          <cell r="AG21" t="str">
            <v/>
          </cell>
          <cell r="AH21" t="str">
            <v/>
          </cell>
          <cell r="AI21" t="str">
            <v/>
          </cell>
          <cell r="AJ21" t="str">
            <v/>
          </cell>
          <cell r="AL21">
            <v>-3.377387971522694E-2</v>
          </cell>
          <cell r="AM21">
            <v>-2.2335892937430657E-4</v>
          </cell>
          <cell r="AP21">
            <v>-2.2335892937430657E-4</v>
          </cell>
          <cell r="AQ21">
            <v>0</v>
          </cell>
        </row>
        <row r="22">
          <cell r="A22">
            <v>429</v>
          </cell>
          <cell r="B22" t="str">
            <v>KIPP ACADEMY LYNN</v>
          </cell>
          <cell r="C22">
            <v>1025.2093393249806</v>
          </cell>
          <cell r="D22">
            <v>1180</v>
          </cell>
          <cell r="E22">
            <v>1196</v>
          </cell>
          <cell r="F22">
            <v>1196</v>
          </cell>
          <cell r="G22">
            <v>0</v>
          </cell>
          <cell r="H22">
            <v>0</v>
          </cell>
          <cell r="I22">
            <v>0</v>
          </cell>
          <cell r="J22">
            <v>0</v>
          </cell>
          <cell r="L22">
            <v>0</v>
          </cell>
          <cell r="M22">
            <v>0</v>
          </cell>
          <cell r="P22">
            <v>13267971</v>
          </cell>
          <cell r="Q22">
            <v>15042371</v>
          </cell>
          <cell r="R22">
            <v>15255190</v>
          </cell>
          <cell r="S22">
            <v>15292946</v>
          </cell>
          <cell r="T22">
            <v>0</v>
          </cell>
          <cell r="U22">
            <v>0</v>
          </cell>
          <cell r="V22">
            <v>0</v>
          </cell>
          <cell r="W22">
            <v>0</v>
          </cell>
          <cell r="Y22">
            <v>37756</v>
          </cell>
          <cell r="Z22">
            <v>0.2474960980492602</v>
          </cell>
          <cell r="AC22">
            <v>12941.718818847194</v>
          </cell>
          <cell r="AD22">
            <v>12747.772033898305</v>
          </cell>
          <cell r="AE22">
            <v>12755.175585284282</v>
          </cell>
          <cell r="AF22">
            <v>12786.744147157191</v>
          </cell>
          <cell r="AG22" t="str">
            <v/>
          </cell>
          <cell r="AH22" t="str">
            <v/>
          </cell>
          <cell r="AI22" t="str">
            <v/>
          </cell>
          <cell r="AJ22" t="str">
            <v/>
          </cell>
          <cell r="AL22">
            <v>31.568561872909413</v>
          </cell>
          <cell r="AM22">
            <v>0.2474960980492602</v>
          </cell>
          <cell r="AP22">
            <v>0.2474960980492602</v>
          </cell>
          <cell r="AQ22">
            <v>374032</v>
          </cell>
        </row>
        <row r="23">
          <cell r="A23">
            <v>430</v>
          </cell>
          <cell r="B23" t="str">
            <v>ADVANCED MATH AND SCIENCE ACADEMY</v>
          </cell>
          <cell r="C23">
            <v>986.29966329966351</v>
          </cell>
          <cell r="D23">
            <v>966</v>
          </cell>
          <cell r="E23">
            <v>952</v>
          </cell>
          <cell r="F23">
            <v>952</v>
          </cell>
          <cell r="G23">
            <v>0</v>
          </cell>
          <cell r="H23">
            <v>0</v>
          </cell>
          <cell r="I23">
            <v>0</v>
          </cell>
          <cell r="J23">
            <v>0</v>
          </cell>
          <cell r="L23">
            <v>0</v>
          </cell>
          <cell r="M23">
            <v>0</v>
          </cell>
          <cell r="P23">
            <v>12841442</v>
          </cell>
          <cell r="Q23">
            <v>13104535</v>
          </cell>
          <cell r="R23">
            <v>13207421.575572804</v>
          </cell>
          <cell r="S23">
            <v>13198648.964855306</v>
          </cell>
          <cell r="T23">
            <v>0</v>
          </cell>
          <cell r="U23">
            <v>0</v>
          </cell>
          <cell r="V23">
            <v>0</v>
          </cell>
          <cell r="W23">
            <v>0</v>
          </cell>
          <cell r="Y23">
            <v>-8772.610717497766</v>
          </cell>
          <cell r="Z23">
            <v>-6.6421827056106775E-2</v>
          </cell>
          <cell r="AC23">
            <v>13019.81788885437</v>
          </cell>
          <cell r="AD23">
            <v>13565.771221532092</v>
          </cell>
          <cell r="AE23">
            <v>13873.341991147903</v>
          </cell>
          <cell r="AF23">
            <v>13864.127063923641</v>
          </cell>
          <cell r="AG23" t="str">
            <v/>
          </cell>
          <cell r="AH23" t="str">
            <v/>
          </cell>
          <cell r="AI23" t="str">
            <v/>
          </cell>
          <cell r="AJ23" t="str">
            <v/>
          </cell>
          <cell r="AL23">
            <v>-9.2149272242622828</v>
          </cell>
          <cell r="AM23">
            <v>-6.6421827056106775E-2</v>
          </cell>
          <cell r="AP23">
            <v>-6.6421827056106775E-2</v>
          </cell>
          <cell r="AQ23">
            <v>0</v>
          </cell>
        </row>
        <row r="24">
          <cell r="A24">
            <v>431</v>
          </cell>
          <cell r="B24" t="str">
            <v>COMMUNITY DAY - R. KINGMAN WEBSTER</v>
          </cell>
          <cell r="C24">
            <v>239.90909090909091</v>
          </cell>
          <cell r="D24">
            <v>280</v>
          </cell>
          <cell r="E24">
            <v>280</v>
          </cell>
          <cell r="F24">
            <v>280</v>
          </cell>
          <cell r="G24">
            <v>0</v>
          </cell>
          <cell r="H24">
            <v>0</v>
          </cell>
          <cell r="I24">
            <v>0</v>
          </cell>
          <cell r="J24">
            <v>0</v>
          </cell>
          <cell r="L24">
            <v>0</v>
          </cell>
          <cell r="M24">
            <v>0</v>
          </cell>
          <cell r="P24">
            <v>3208852</v>
          </cell>
          <cell r="Q24">
            <v>3673222</v>
          </cell>
          <cell r="R24">
            <v>3476426</v>
          </cell>
          <cell r="S24">
            <v>3474760</v>
          </cell>
          <cell r="T24">
            <v>0</v>
          </cell>
          <cell r="U24">
            <v>0</v>
          </cell>
          <cell r="V24">
            <v>0</v>
          </cell>
          <cell r="W24">
            <v>0</v>
          </cell>
          <cell r="Y24">
            <v>-1666</v>
          </cell>
          <cell r="Z24">
            <v>-4.7922780464759729E-2</v>
          </cell>
          <cell r="AC24">
            <v>13375.28306176582</v>
          </cell>
          <cell r="AD24">
            <v>13118.65</v>
          </cell>
          <cell r="AE24">
            <v>12415.807142857142</v>
          </cell>
          <cell r="AF24">
            <v>12409.857142857143</v>
          </cell>
          <cell r="AG24" t="str">
            <v/>
          </cell>
          <cell r="AH24" t="str">
            <v/>
          </cell>
          <cell r="AI24" t="str">
            <v/>
          </cell>
          <cell r="AJ24" t="str">
            <v/>
          </cell>
          <cell r="AL24">
            <v>-5.9499999999989086</v>
          </cell>
          <cell r="AM24">
            <v>-4.7922780464759729E-2</v>
          </cell>
          <cell r="AP24">
            <v>-4.7922780464759729E-2</v>
          </cell>
          <cell r="AQ24">
            <v>199776</v>
          </cell>
        </row>
        <row r="25">
          <cell r="A25">
            <v>432</v>
          </cell>
          <cell r="B25" t="str">
            <v>CAPE COD LIGHTHOUSE</v>
          </cell>
          <cell r="C25">
            <v>239.66783216783216</v>
          </cell>
          <cell r="D25">
            <v>243</v>
          </cell>
          <cell r="E25">
            <v>243</v>
          </cell>
          <cell r="F25">
            <v>243</v>
          </cell>
          <cell r="G25">
            <v>0</v>
          </cell>
          <cell r="H25">
            <v>0</v>
          </cell>
          <cell r="I25">
            <v>0</v>
          </cell>
          <cell r="J25">
            <v>0</v>
          </cell>
          <cell r="L25">
            <v>0</v>
          </cell>
          <cell r="M25">
            <v>0</v>
          </cell>
          <cell r="P25">
            <v>3389767</v>
          </cell>
          <cell r="Q25">
            <v>3475165</v>
          </cell>
          <cell r="R25">
            <v>3529188</v>
          </cell>
          <cell r="S25">
            <v>3532857</v>
          </cell>
          <cell r="T25">
            <v>0</v>
          </cell>
          <cell r="U25">
            <v>0</v>
          </cell>
          <cell r="V25">
            <v>0</v>
          </cell>
          <cell r="W25">
            <v>0</v>
          </cell>
          <cell r="Y25">
            <v>3669</v>
          </cell>
          <cell r="Z25">
            <v>0.10396159116488057</v>
          </cell>
          <cell r="AC25">
            <v>14143.604376686848</v>
          </cell>
          <cell r="AD25">
            <v>14301.090534979425</v>
          </cell>
          <cell r="AE25">
            <v>14523.407407407407</v>
          </cell>
          <cell r="AF25">
            <v>14538.506172839507</v>
          </cell>
          <cell r="AG25" t="str">
            <v/>
          </cell>
          <cell r="AH25" t="str">
            <v/>
          </cell>
          <cell r="AI25" t="str">
            <v/>
          </cell>
          <cell r="AJ25" t="str">
            <v/>
          </cell>
          <cell r="AL25">
            <v>15.098765432099754</v>
          </cell>
          <cell r="AM25">
            <v>0.10396159116488057</v>
          </cell>
          <cell r="AP25">
            <v>0.10396159116488057</v>
          </cell>
          <cell r="AQ25">
            <v>0</v>
          </cell>
        </row>
        <row r="26">
          <cell r="A26">
            <v>435</v>
          </cell>
          <cell r="B26" t="str">
            <v>INNOVATION ACADEMY</v>
          </cell>
          <cell r="C26">
            <v>785.38675958188139</v>
          </cell>
          <cell r="D26">
            <v>800</v>
          </cell>
          <cell r="E26">
            <v>792</v>
          </cell>
          <cell r="F26">
            <v>792</v>
          </cell>
          <cell r="G26">
            <v>0</v>
          </cell>
          <cell r="H26">
            <v>0</v>
          </cell>
          <cell r="I26">
            <v>0</v>
          </cell>
          <cell r="J26">
            <v>0</v>
          </cell>
          <cell r="L26">
            <v>0</v>
          </cell>
          <cell r="M26">
            <v>0</v>
          </cell>
          <cell r="P26">
            <v>9572124</v>
          </cell>
          <cell r="Q26">
            <v>9720581</v>
          </cell>
          <cell r="R26">
            <v>9800526</v>
          </cell>
          <cell r="S26">
            <v>9810915</v>
          </cell>
          <cell r="T26">
            <v>0</v>
          </cell>
          <cell r="U26">
            <v>0</v>
          </cell>
          <cell r="V26">
            <v>0</v>
          </cell>
          <cell r="W26">
            <v>0</v>
          </cell>
          <cell r="Y26">
            <v>10389</v>
          </cell>
          <cell r="Z26">
            <v>0.10600451445157422</v>
          </cell>
          <cell r="AC26">
            <v>12187.783767956489</v>
          </cell>
          <cell r="AD26">
            <v>12150.72625</v>
          </cell>
          <cell r="AE26">
            <v>12374.401515151516</v>
          </cell>
          <cell r="AF26">
            <v>12387.51893939394</v>
          </cell>
          <cell r="AG26" t="str">
            <v/>
          </cell>
          <cell r="AH26" t="str">
            <v/>
          </cell>
          <cell r="AI26" t="str">
            <v/>
          </cell>
          <cell r="AJ26" t="str">
            <v/>
          </cell>
          <cell r="AL26">
            <v>13.117424242424022</v>
          </cell>
          <cell r="AM26">
            <v>0.10600451445157422</v>
          </cell>
          <cell r="AP26">
            <v>0.10600451445157422</v>
          </cell>
          <cell r="AQ26">
            <v>0</v>
          </cell>
        </row>
        <row r="27">
          <cell r="A27">
            <v>436</v>
          </cell>
          <cell r="B27" t="str">
            <v>COMMUNITY CS OF CAMBRIDGE</v>
          </cell>
          <cell r="C27">
            <v>403.51700680272108</v>
          </cell>
          <cell r="D27">
            <v>360</v>
          </cell>
          <cell r="E27">
            <v>374</v>
          </cell>
          <cell r="F27">
            <v>374</v>
          </cell>
          <cell r="G27">
            <v>0</v>
          </cell>
          <cell r="H27">
            <v>0</v>
          </cell>
          <cell r="I27">
            <v>0</v>
          </cell>
          <cell r="J27">
            <v>0</v>
          </cell>
          <cell r="L27">
            <v>0</v>
          </cell>
          <cell r="M27">
            <v>0</v>
          </cell>
          <cell r="P27">
            <v>6698502</v>
          </cell>
          <cell r="Q27">
            <v>7141464</v>
          </cell>
          <cell r="R27">
            <v>7213738.5010226546</v>
          </cell>
          <cell r="S27">
            <v>7218427.931437376</v>
          </cell>
          <cell r="T27">
            <v>0</v>
          </cell>
          <cell r="U27">
            <v>0</v>
          </cell>
          <cell r="V27">
            <v>0</v>
          </cell>
          <cell r="W27">
            <v>0</v>
          </cell>
          <cell r="Y27">
            <v>4689.4304147213697</v>
          </cell>
          <cell r="Z27">
            <v>6.5006936612088673E-2</v>
          </cell>
          <cell r="AC27">
            <v>16600.296609740883</v>
          </cell>
          <cell r="AD27">
            <v>19837.400000000001</v>
          </cell>
          <cell r="AE27">
            <v>19288.070858349343</v>
          </cell>
          <cell r="AF27">
            <v>19300.609442345925</v>
          </cell>
          <cell r="AG27" t="str">
            <v/>
          </cell>
          <cell r="AH27" t="str">
            <v/>
          </cell>
          <cell r="AI27" t="str">
            <v/>
          </cell>
          <cell r="AJ27" t="str">
            <v/>
          </cell>
          <cell r="AL27">
            <v>12.53858399658202</v>
          </cell>
          <cell r="AM27">
            <v>6.5006936612088673E-2</v>
          </cell>
          <cell r="AP27">
            <v>6.5006936612088673E-2</v>
          </cell>
          <cell r="AQ27">
            <v>0</v>
          </cell>
        </row>
        <row r="28">
          <cell r="A28">
            <v>437</v>
          </cell>
          <cell r="B28" t="str">
            <v>CITY ON A HILL - CIRCUIT ST</v>
          </cell>
          <cell r="C28">
            <v>279.97342192691031</v>
          </cell>
          <cell r="D28">
            <v>280</v>
          </cell>
          <cell r="E28">
            <v>279</v>
          </cell>
          <cell r="F28">
            <v>279</v>
          </cell>
          <cell r="G28">
            <v>0</v>
          </cell>
          <cell r="H28">
            <v>0</v>
          </cell>
          <cell r="I28">
            <v>0</v>
          </cell>
          <cell r="J28">
            <v>0</v>
          </cell>
          <cell r="L28">
            <v>0</v>
          </cell>
          <cell r="M28">
            <v>0</v>
          </cell>
          <cell r="P28">
            <v>4855913</v>
          </cell>
          <cell r="Q28">
            <v>4941421</v>
          </cell>
          <cell r="R28">
            <v>4919852</v>
          </cell>
          <cell r="S28">
            <v>4916598</v>
          </cell>
          <cell r="T28">
            <v>0</v>
          </cell>
          <cell r="U28">
            <v>0</v>
          </cell>
          <cell r="V28">
            <v>0</v>
          </cell>
          <cell r="W28">
            <v>0</v>
          </cell>
          <cell r="Y28">
            <v>-3254</v>
          </cell>
          <cell r="Z28">
            <v>-6.6140200965392193E-2</v>
          </cell>
          <cell r="AC28">
            <v>17344.192768653884</v>
          </cell>
          <cell r="AD28">
            <v>17647.932142857142</v>
          </cell>
          <cell r="AE28">
            <v>17633.878136200718</v>
          </cell>
          <cell r="AF28">
            <v>17622.215053763441</v>
          </cell>
          <cell r="AG28" t="str">
            <v/>
          </cell>
          <cell r="AH28" t="str">
            <v/>
          </cell>
          <cell r="AI28" t="str">
            <v/>
          </cell>
          <cell r="AJ28" t="str">
            <v/>
          </cell>
          <cell r="AL28">
            <v>-11.663082437276898</v>
          </cell>
          <cell r="AM28">
            <v>-6.6140200965403295E-2</v>
          </cell>
          <cell r="AP28">
            <v>-6.6140200965392193E-2</v>
          </cell>
          <cell r="AQ28">
            <v>102679</v>
          </cell>
        </row>
        <row r="29">
          <cell r="A29">
            <v>438</v>
          </cell>
          <cell r="B29" t="str">
            <v>CODMAN ACADEMY</v>
          </cell>
          <cell r="C29">
            <v>316.44136083901589</v>
          </cell>
          <cell r="D29">
            <v>345</v>
          </cell>
          <cell r="E29">
            <v>359</v>
          </cell>
          <cell r="F29">
            <v>359</v>
          </cell>
          <cell r="G29">
            <v>0</v>
          </cell>
          <cell r="H29">
            <v>0</v>
          </cell>
          <cell r="I29">
            <v>0</v>
          </cell>
          <cell r="J29">
            <v>0</v>
          </cell>
          <cell r="L29">
            <v>0</v>
          </cell>
          <cell r="M29">
            <v>0</v>
          </cell>
          <cell r="P29">
            <v>4920620</v>
          </cell>
          <cell r="Q29">
            <v>5559197</v>
          </cell>
          <cell r="R29">
            <v>5646345</v>
          </cell>
          <cell r="S29">
            <v>5647987</v>
          </cell>
          <cell r="T29">
            <v>0</v>
          </cell>
          <cell r="U29">
            <v>0</v>
          </cell>
          <cell r="V29">
            <v>0</v>
          </cell>
          <cell r="W29">
            <v>0</v>
          </cell>
          <cell r="Y29">
            <v>1642</v>
          </cell>
          <cell r="Z29">
            <v>2.9080759323063532E-2</v>
          </cell>
          <cell r="AC29">
            <v>15549.863604913775</v>
          </cell>
          <cell r="AD29">
            <v>16113.614492753622</v>
          </cell>
          <cell r="AE29">
            <v>15727.980501392758</v>
          </cell>
          <cell r="AF29">
            <v>15732.554317548747</v>
          </cell>
          <cell r="AG29" t="str">
            <v/>
          </cell>
          <cell r="AH29" t="str">
            <v/>
          </cell>
          <cell r="AI29" t="str">
            <v/>
          </cell>
          <cell r="AJ29" t="str">
            <v/>
          </cell>
          <cell r="AL29">
            <v>4.5738161559893342</v>
          </cell>
          <cell r="AM29">
            <v>2.9080759323063532E-2</v>
          </cell>
          <cell r="AP29">
            <v>2.9080759323063532E-2</v>
          </cell>
          <cell r="AQ29">
            <v>26087</v>
          </cell>
        </row>
        <row r="30">
          <cell r="A30">
            <v>439</v>
          </cell>
          <cell r="B30" t="str">
            <v>CONSERVATORY LAB</v>
          </cell>
          <cell r="C30">
            <v>435.14743589743586</v>
          </cell>
          <cell r="D30">
            <v>444</v>
          </cell>
          <cell r="E30">
            <v>450</v>
          </cell>
          <cell r="F30">
            <v>450</v>
          </cell>
          <cell r="G30">
            <v>0</v>
          </cell>
          <cell r="H30">
            <v>0</v>
          </cell>
          <cell r="I30">
            <v>0</v>
          </cell>
          <cell r="J30">
            <v>0</v>
          </cell>
          <cell r="L30">
            <v>0</v>
          </cell>
          <cell r="M30">
            <v>0</v>
          </cell>
          <cell r="P30">
            <v>6470059</v>
          </cell>
          <cell r="Q30">
            <v>6831828</v>
          </cell>
          <cell r="R30">
            <v>6986710</v>
          </cell>
          <cell r="S30">
            <v>6981921</v>
          </cell>
          <cell r="T30">
            <v>0</v>
          </cell>
          <cell r="U30">
            <v>0</v>
          </cell>
          <cell r="V30">
            <v>0</v>
          </cell>
          <cell r="W30">
            <v>0</v>
          </cell>
          <cell r="Y30">
            <v>-4789</v>
          </cell>
          <cell r="Z30">
            <v>-6.8544422195859767E-2</v>
          </cell>
          <cell r="AC30">
            <v>14868.659369798037</v>
          </cell>
          <cell r="AD30">
            <v>15387</v>
          </cell>
          <cell r="AE30">
            <v>15526.022222222222</v>
          </cell>
          <cell r="AF30">
            <v>15515.38</v>
          </cell>
          <cell r="AG30" t="str">
            <v/>
          </cell>
          <cell r="AH30" t="str">
            <v/>
          </cell>
          <cell r="AI30" t="str">
            <v/>
          </cell>
          <cell r="AJ30" t="str">
            <v/>
          </cell>
          <cell r="AL30">
            <v>-10.642222222222699</v>
          </cell>
          <cell r="AM30">
            <v>-6.8544422195859767E-2</v>
          </cell>
          <cell r="AP30">
            <v>-6.8544422195859767E-2</v>
          </cell>
          <cell r="AQ30">
            <v>0</v>
          </cell>
        </row>
        <row r="31">
          <cell r="A31">
            <v>440</v>
          </cell>
          <cell r="B31" t="str">
            <v>COMMUNITY DAY - PROSPECT</v>
          </cell>
          <cell r="C31">
            <v>399.56228956228961</v>
          </cell>
          <cell r="D31">
            <v>400</v>
          </cell>
          <cell r="E31">
            <v>400</v>
          </cell>
          <cell r="F31">
            <v>400</v>
          </cell>
          <cell r="G31">
            <v>0</v>
          </cell>
          <cell r="H31">
            <v>0</v>
          </cell>
          <cell r="I31">
            <v>0</v>
          </cell>
          <cell r="J31">
            <v>0</v>
          </cell>
          <cell r="L31">
            <v>0</v>
          </cell>
          <cell r="M31">
            <v>0</v>
          </cell>
          <cell r="P31">
            <v>4954785</v>
          </cell>
          <cell r="Q31">
            <v>4982562</v>
          </cell>
          <cell r="R31">
            <v>4924362</v>
          </cell>
          <cell r="S31">
            <v>4921955</v>
          </cell>
          <cell r="T31">
            <v>0</v>
          </cell>
          <cell r="U31">
            <v>0</v>
          </cell>
          <cell r="V31">
            <v>0</v>
          </cell>
          <cell r="W31">
            <v>0</v>
          </cell>
          <cell r="Y31">
            <v>-2407</v>
          </cell>
          <cell r="Z31">
            <v>-4.8879428441694905E-2</v>
          </cell>
          <cell r="AC31">
            <v>12400.532105839722</v>
          </cell>
          <cell r="AD31">
            <v>12456.405000000001</v>
          </cell>
          <cell r="AE31">
            <v>12310.905000000001</v>
          </cell>
          <cell r="AF31">
            <v>12304.887500000001</v>
          </cell>
          <cell r="AG31" t="str">
            <v/>
          </cell>
          <cell r="AH31" t="str">
            <v/>
          </cell>
          <cell r="AI31" t="str">
            <v/>
          </cell>
          <cell r="AJ31" t="str">
            <v/>
          </cell>
          <cell r="AL31">
            <v>-6.0174999999999272</v>
          </cell>
          <cell r="AM31">
            <v>-4.8879428441694905E-2</v>
          </cell>
          <cell r="AP31">
            <v>-4.8879428441694905E-2</v>
          </cell>
          <cell r="AQ31">
            <v>85995</v>
          </cell>
        </row>
        <row r="32">
          <cell r="A32">
            <v>441</v>
          </cell>
          <cell r="B32" t="str">
            <v>SABIS INTERNATIONAL</v>
          </cell>
          <cell r="C32">
            <v>1567.6904761904766</v>
          </cell>
          <cell r="D32">
            <v>1574</v>
          </cell>
          <cell r="E32">
            <v>1576</v>
          </cell>
          <cell r="F32">
            <v>1576</v>
          </cell>
          <cell r="G32">
            <v>0</v>
          </cell>
          <cell r="H32">
            <v>0</v>
          </cell>
          <cell r="I32">
            <v>0</v>
          </cell>
          <cell r="J32">
            <v>0</v>
          </cell>
          <cell r="L32">
            <v>0</v>
          </cell>
          <cell r="M32">
            <v>0</v>
          </cell>
          <cell r="P32">
            <v>17883704</v>
          </cell>
          <cell r="Q32">
            <v>17640202</v>
          </cell>
          <cell r="R32">
            <v>17632018</v>
          </cell>
          <cell r="S32">
            <v>17631989</v>
          </cell>
          <cell r="T32">
            <v>0</v>
          </cell>
          <cell r="U32">
            <v>0</v>
          </cell>
          <cell r="V32">
            <v>0</v>
          </cell>
          <cell r="W32">
            <v>0</v>
          </cell>
          <cell r="Y32">
            <v>-29</v>
          </cell>
          <cell r="Z32">
            <v>-1.6447351630644036E-4</v>
          </cell>
          <cell r="AC32">
            <v>11407.675348936102</v>
          </cell>
          <cell r="AD32">
            <v>11207.243964421856</v>
          </cell>
          <cell r="AE32">
            <v>11187.828680203045</v>
          </cell>
          <cell r="AF32">
            <v>11187.810279187817</v>
          </cell>
          <cell r="AG32" t="str">
            <v/>
          </cell>
          <cell r="AH32" t="str">
            <v/>
          </cell>
          <cell r="AI32" t="str">
            <v/>
          </cell>
          <cell r="AJ32" t="str">
            <v/>
          </cell>
          <cell r="AL32">
            <v>-1.8401015227937023E-2</v>
          </cell>
          <cell r="AM32">
            <v>-1.6447351629533813E-4</v>
          </cell>
          <cell r="AP32">
            <v>-1.6447351630644036E-4</v>
          </cell>
          <cell r="AQ32">
            <v>0</v>
          </cell>
        </row>
        <row r="33">
          <cell r="A33">
            <v>444</v>
          </cell>
          <cell r="B33" t="str">
            <v>NEIGHBORHOOD HOUSE</v>
          </cell>
          <cell r="C33">
            <v>397.83505154639175</v>
          </cell>
          <cell r="D33">
            <v>468</v>
          </cell>
          <cell r="E33">
            <v>457</v>
          </cell>
          <cell r="F33">
            <v>457</v>
          </cell>
          <cell r="G33">
            <v>0</v>
          </cell>
          <cell r="H33">
            <v>0</v>
          </cell>
          <cell r="I33">
            <v>0</v>
          </cell>
          <cell r="J33">
            <v>0</v>
          </cell>
          <cell r="L33">
            <v>0</v>
          </cell>
          <cell r="M33">
            <v>0</v>
          </cell>
          <cell r="P33">
            <v>5899766</v>
          </cell>
          <cell r="Q33">
            <v>6496485</v>
          </cell>
          <cell r="R33">
            <v>6474969</v>
          </cell>
          <cell r="S33">
            <v>6471354</v>
          </cell>
          <cell r="T33">
            <v>0</v>
          </cell>
          <cell r="U33">
            <v>0</v>
          </cell>
          <cell r="V33">
            <v>0</v>
          </cell>
          <cell r="W33">
            <v>0</v>
          </cell>
          <cell r="Y33">
            <v>-3615</v>
          </cell>
          <cell r="Z33">
            <v>-5.5830383126154182E-2</v>
          </cell>
          <cell r="AC33">
            <v>14829.678725058306</v>
          </cell>
          <cell r="AD33">
            <v>13881.378205128205</v>
          </cell>
          <cell r="AE33">
            <v>14168.422319474836</v>
          </cell>
          <cell r="AF33">
            <v>14160.512035010941</v>
          </cell>
          <cell r="AG33" t="str">
            <v/>
          </cell>
          <cell r="AH33" t="str">
            <v/>
          </cell>
          <cell r="AI33" t="str">
            <v/>
          </cell>
          <cell r="AJ33" t="str">
            <v/>
          </cell>
          <cell r="AL33">
            <v>-7.9102844638946408</v>
          </cell>
          <cell r="AM33">
            <v>-5.5830383126154182E-2</v>
          </cell>
          <cell r="AP33">
            <v>-5.5830383126154182E-2</v>
          </cell>
          <cell r="AQ33">
            <v>0</v>
          </cell>
        </row>
        <row r="34">
          <cell r="A34">
            <v>445</v>
          </cell>
          <cell r="B34" t="str">
            <v>ABBY KELLEY FOSTER</v>
          </cell>
          <cell r="C34">
            <v>1425.5220631725947</v>
          </cell>
          <cell r="D34">
            <v>1426</v>
          </cell>
          <cell r="E34">
            <v>1425</v>
          </cell>
          <cell r="F34">
            <v>1425</v>
          </cell>
          <cell r="G34">
            <v>0</v>
          </cell>
          <cell r="H34">
            <v>0</v>
          </cell>
          <cell r="I34">
            <v>0</v>
          </cell>
          <cell r="J34">
            <v>0</v>
          </cell>
          <cell r="L34">
            <v>0</v>
          </cell>
          <cell r="M34">
            <v>0</v>
          </cell>
          <cell r="P34">
            <v>17790688</v>
          </cell>
          <cell r="Q34">
            <v>17244933</v>
          </cell>
          <cell r="R34">
            <v>16425083</v>
          </cell>
          <cell r="S34">
            <v>16400963</v>
          </cell>
          <cell r="T34">
            <v>0</v>
          </cell>
          <cell r="U34">
            <v>0</v>
          </cell>
          <cell r="V34">
            <v>0</v>
          </cell>
          <cell r="W34">
            <v>0</v>
          </cell>
          <cell r="Y34">
            <v>-24120</v>
          </cell>
          <cell r="Z34">
            <v>-0.14684857300264476</v>
          </cell>
          <cell r="AC34">
            <v>12480.12111465019</v>
          </cell>
          <cell r="AD34">
            <v>12093.220897615709</v>
          </cell>
          <cell r="AE34">
            <v>11526.37403508772</v>
          </cell>
          <cell r="AF34">
            <v>11509.447719298245</v>
          </cell>
          <cell r="AG34" t="str">
            <v/>
          </cell>
          <cell r="AH34" t="str">
            <v/>
          </cell>
          <cell r="AI34" t="str">
            <v/>
          </cell>
          <cell r="AJ34" t="str">
            <v/>
          </cell>
          <cell r="AL34">
            <v>-16.926315789474756</v>
          </cell>
          <cell r="AM34">
            <v>-0.14684857300265586</v>
          </cell>
          <cell r="AP34">
            <v>-0.14684857300264476</v>
          </cell>
          <cell r="AQ34">
            <v>929477</v>
          </cell>
        </row>
        <row r="35">
          <cell r="A35">
            <v>446</v>
          </cell>
          <cell r="B35" t="str">
            <v>FOXBOROUGH REGIONAL</v>
          </cell>
          <cell r="C35">
            <v>1250.2793103448273</v>
          </cell>
          <cell r="D35">
            <v>1290</v>
          </cell>
          <cell r="E35">
            <v>1261</v>
          </cell>
          <cell r="F35">
            <v>1261</v>
          </cell>
          <cell r="G35">
            <v>0</v>
          </cell>
          <cell r="H35">
            <v>0</v>
          </cell>
          <cell r="I35">
            <v>0</v>
          </cell>
          <cell r="J35">
            <v>0</v>
          </cell>
          <cell r="L35">
            <v>0</v>
          </cell>
          <cell r="M35">
            <v>0</v>
          </cell>
          <cell r="P35">
            <v>15008859</v>
          </cell>
          <cell r="Q35">
            <v>15470495</v>
          </cell>
          <cell r="R35">
            <v>15530611</v>
          </cell>
          <cell r="S35">
            <v>15570180</v>
          </cell>
          <cell r="T35">
            <v>0</v>
          </cell>
          <cell r="U35">
            <v>0</v>
          </cell>
          <cell r="V35">
            <v>0</v>
          </cell>
          <cell r="W35">
            <v>0</v>
          </cell>
          <cell r="Y35">
            <v>39569</v>
          </cell>
          <cell r="Z35">
            <v>0.25478070373405881</v>
          </cell>
          <cell r="AC35">
            <v>12004.40483643655</v>
          </cell>
          <cell r="AD35">
            <v>11992.631782945737</v>
          </cell>
          <cell r="AE35">
            <v>12316.107057890564</v>
          </cell>
          <cell r="AF35">
            <v>12347.486122125298</v>
          </cell>
          <cell r="AG35" t="str">
            <v/>
          </cell>
          <cell r="AH35" t="str">
            <v/>
          </cell>
          <cell r="AI35" t="str">
            <v/>
          </cell>
          <cell r="AJ35" t="str">
            <v/>
          </cell>
          <cell r="AL35">
            <v>31.37906423473396</v>
          </cell>
          <cell r="AM35">
            <v>0.25478070373405881</v>
          </cell>
          <cell r="AP35">
            <v>0.25478070373405881</v>
          </cell>
          <cell r="AQ35">
            <v>0</v>
          </cell>
        </row>
        <row r="36">
          <cell r="A36">
            <v>447</v>
          </cell>
          <cell r="B36" t="str">
            <v>BENJAMIN FRANKLIN CLASSICAL</v>
          </cell>
          <cell r="C36">
            <v>447.74137931034483</v>
          </cell>
          <cell r="D36">
            <v>450</v>
          </cell>
          <cell r="E36">
            <v>447</v>
          </cell>
          <cell r="F36">
            <v>447</v>
          </cell>
          <cell r="G36">
            <v>0</v>
          </cell>
          <cell r="H36">
            <v>0</v>
          </cell>
          <cell r="I36">
            <v>0</v>
          </cell>
          <cell r="J36">
            <v>0</v>
          </cell>
          <cell r="L36">
            <v>0</v>
          </cell>
          <cell r="M36">
            <v>0</v>
          </cell>
          <cell r="P36">
            <v>4853267</v>
          </cell>
          <cell r="Q36">
            <v>4996816</v>
          </cell>
          <cell r="R36">
            <v>5179234</v>
          </cell>
          <cell r="S36">
            <v>5174645</v>
          </cell>
          <cell r="T36">
            <v>0</v>
          </cell>
          <cell r="U36">
            <v>0</v>
          </cell>
          <cell r="V36">
            <v>0</v>
          </cell>
          <cell r="W36">
            <v>0</v>
          </cell>
          <cell r="Y36">
            <v>-4589</v>
          </cell>
          <cell r="Z36">
            <v>-8.8603836011269532E-2</v>
          </cell>
          <cell r="AC36">
            <v>10839.442643151449</v>
          </cell>
          <cell r="AD36">
            <v>11104.035555555556</v>
          </cell>
          <cell r="AE36">
            <v>11586.653243847875</v>
          </cell>
          <cell r="AF36">
            <v>11576.387024608501</v>
          </cell>
          <cell r="AG36" t="str">
            <v/>
          </cell>
          <cell r="AH36" t="str">
            <v/>
          </cell>
          <cell r="AI36" t="str">
            <v/>
          </cell>
          <cell r="AJ36" t="str">
            <v/>
          </cell>
          <cell r="AL36">
            <v>-10.26621923937455</v>
          </cell>
          <cell r="AM36">
            <v>-8.8603836011280634E-2</v>
          </cell>
          <cell r="AP36">
            <v>-8.8603836011269532E-2</v>
          </cell>
          <cell r="AQ36">
            <v>0</v>
          </cell>
        </row>
        <row r="37">
          <cell r="A37">
            <v>449</v>
          </cell>
          <cell r="B37" t="str">
            <v>BOSTON COLLEGIATE</v>
          </cell>
          <cell r="C37">
            <v>685.91946308724846</v>
          </cell>
          <cell r="D37">
            <v>665</v>
          </cell>
          <cell r="E37">
            <v>680</v>
          </cell>
          <cell r="F37">
            <v>680</v>
          </cell>
          <cell r="G37">
            <v>0</v>
          </cell>
          <cell r="H37">
            <v>0</v>
          </cell>
          <cell r="I37">
            <v>0</v>
          </cell>
          <cell r="J37">
            <v>0</v>
          </cell>
          <cell r="L37">
            <v>0</v>
          </cell>
          <cell r="M37">
            <v>0</v>
          </cell>
          <cell r="P37">
            <v>9669306</v>
          </cell>
          <cell r="Q37">
            <v>9573340</v>
          </cell>
          <cell r="R37">
            <v>9786073.9720052388</v>
          </cell>
          <cell r="S37">
            <v>9779821.5328670666</v>
          </cell>
          <cell r="T37">
            <v>0</v>
          </cell>
          <cell r="U37">
            <v>0</v>
          </cell>
          <cell r="V37">
            <v>0</v>
          </cell>
          <cell r="W37">
            <v>0</v>
          </cell>
          <cell r="Y37">
            <v>-6252.4391381721944</v>
          </cell>
          <cell r="Z37">
            <v>-6.3891190236842199E-2</v>
          </cell>
          <cell r="AC37">
            <v>14096.85323183499</v>
          </cell>
          <cell r="AD37">
            <v>14396</v>
          </cell>
          <cell r="AE37">
            <v>14391.285252948881</v>
          </cell>
          <cell r="AF37">
            <v>14382.090489510392</v>
          </cell>
          <cell r="AG37" t="str">
            <v/>
          </cell>
          <cell r="AH37" t="str">
            <v/>
          </cell>
          <cell r="AI37" t="str">
            <v/>
          </cell>
          <cell r="AJ37" t="str">
            <v/>
          </cell>
          <cell r="AL37">
            <v>-9.1947634384887351</v>
          </cell>
          <cell r="AM37">
            <v>-6.3891190236842199E-2</v>
          </cell>
          <cell r="AP37">
            <v>-6.3891190236842199E-2</v>
          </cell>
          <cell r="AQ37">
            <v>0</v>
          </cell>
        </row>
        <row r="38">
          <cell r="A38">
            <v>450</v>
          </cell>
          <cell r="B38" t="str">
            <v>HILLTOWN COOPERATIVE</v>
          </cell>
          <cell r="C38">
            <v>210.20477815699672</v>
          </cell>
          <cell r="D38">
            <v>218</v>
          </cell>
          <cell r="E38">
            <v>218</v>
          </cell>
          <cell r="F38">
            <v>218</v>
          </cell>
          <cell r="G38">
            <v>0</v>
          </cell>
          <cell r="H38">
            <v>0</v>
          </cell>
          <cell r="I38">
            <v>0</v>
          </cell>
          <cell r="J38">
            <v>0</v>
          </cell>
          <cell r="L38">
            <v>0</v>
          </cell>
          <cell r="M38">
            <v>0</v>
          </cell>
          <cell r="P38">
            <v>2595522</v>
          </cell>
          <cell r="Q38">
            <v>2617030</v>
          </cell>
          <cell r="R38">
            <v>2704074</v>
          </cell>
          <cell r="S38">
            <v>2700130</v>
          </cell>
          <cell r="T38">
            <v>0</v>
          </cell>
          <cell r="U38">
            <v>0</v>
          </cell>
          <cell r="V38">
            <v>0</v>
          </cell>
          <cell r="W38">
            <v>0</v>
          </cell>
          <cell r="Y38">
            <v>-3944</v>
          </cell>
          <cell r="Z38">
            <v>-0.14585399659921006</v>
          </cell>
          <cell r="AC38">
            <v>12347.588017535307</v>
          </cell>
          <cell r="AD38">
            <v>12004.724770642202</v>
          </cell>
          <cell r="AE38">
            <v>12404.009174311926</v>
          </cell>
          <cell r="AF38">
            <v>12385.91743119266</v>
          </cell>
          <cell r="AG38" t="str">
            <v/>
          </cell>
          <cell r="AH38" t="str">
            <v/>
          </cell>
          <cell r="AI38" t="str">
            <v/>
          </cell>
          <cell r="AJ38" t="str">
            <v/>
          </cell>
          <cell r="AL38">
            <v>-18.091743119266539</v>
          </cell>
          <cell r="AM38">
            <v>-0.14585399659921006</v>
          </cell>
          <cell r="AP38">
            <v>-0.14585399659921006</v>
          </cell>
          <cell r="AQ38">
            <v>0</v>
          </cell>
        </row>
        <row r="39">
          <cell r="A39">
            <v>453</v>
          </cell>
          <cell r="B39" t="str">
            <v>HOLYOKE COMMUNITY</v>
          </cell>
          <cell r="C39">
            <v>702.56081081081072</v>
          </cell>
          <cell r="D39">
            <v>702</v>
          </cell>
          <cell r="E39">
            <v>702</v>
          </cell>
          <cell r="F39">
            <v>702</v>
          </cell>
          <cell r="G39">
            <v>0</v>
          </cell>
          <cell r="H39">
            <v>0</v>
          </cell>
          <cell r="I39">
            <v>0</v>
          </cell>
          <cell r="J39">
            <v>0</v>
          </cell>
          <cell r="L39">
            <v>0</v>
          </cell>
          <cell r="M39">
            <v>0</v>
          </cell>
          <cell r="P39">
            <v>9056919</v>
          </cell>
          <cell r="Q39">
            <v>9236227</v>
          </cell>
          <cell r="R39">
            <v>8779394</v>
          </cell>
          <cell r="S39">
            <v>8806034</v>
          </cell>
          <cell r="T39">
            <v>0</v>
          </cell>
          <cell r="U39">
            <v>0</v>
          </cell>
          <cell r="V39">
            <v>0</v>
          </cell>
          <cell r="W39">
            <v>0</v>
          </cell>
          <cell r="Y39">
            <v>26640</v>
          </cell>
          <cell r="Z39">
            <v>0.30343779992103581</v>
          </cell>
          <cell r="AC39">
            <v>12891.295473124383</v>
          </cell>
          <cell r="AD39">
            <v>13157.018518518518</v>
          </cell>
          <cell r="AE39">
            <v>12506.259259259259</v>
          </cell>
          <cell r="AF39">
            <v>12544.207977207978</v>
          </cell>
          <cell r="AG39" t="str">
            <v/>
          </cell>
          <cell r="AH39" t="str">
            <v/>
          </cell>
          <cell r="AI39" t="str">
            <v/>
          </cell>
          <cell r="AJ39" t="str">
            <v/>
          </cell>
          <cell r="AL39">
            <v>37.948717948718695</v>
          </cell>
          <cell r="AM39">
            <v>0.30343779992105802</v>
          </cell>
          <cell r="AP39">
            <v>0.30343779992103581</v>
          </cell>
          <cell r="AQ39">
            <v>467393</v>
          </cell>
        </row>
        <row r="40">
          <cell r="A40">
            <v>454</v>
          </cell>
          <cell r="B40" t="str">
            <v>LAWRENCE FAMILY DEVELOPMENT</v>
          </cell>
          <cell r="C40">
            <v>698.09115666931598</v>
          </cell>
          <cell r="D40">
            <v>720</v>
          </cell>
          <cell r="E40">
            <v>717</v>
          </cell>
          <cell r="F40">
            <v>717</v>
          </cell>
          <cell r="G40">
            <v>0</v>
          </cell>
          <cell r="H40">
            <v>0</v>
          </cell>
          <cell r="I40">
            <v>0</v>
          </cell>
          <cell r="J40">
            <v>0</v>
          </cell>
          <cell r="L40">
            <v>0</v>
          </cell>
          <cell r="M40">
            <v>0</v>
          </cell>
          <cell r="P40">
            <v>8983641</v>
          </cell>
          <cell r="Q40">
            <v>9030144</v>
          </cell>
          <cell r="R40">
            <v>8881447</v>
          </cell>
          <cell r="S40">
            <v>8876834</v>
          </cell>
          <cell r="T40">
            <v>0</v>
          </cell>
          <cell r="U40">
            <v>0</v>
          </cell>
          <cell r="V40">
            <v>0</v>
          </cell>
          <cell r="W40">
            <v>0</v>
          </cell>
          <cell r="Y40">
            <v>-4613</v>
          </cell>
          <cell r="Z40">
            <v>-5.19397345950523E-2</v>
          </cell>
          <cell r="AC40">
            <v>12868.865210758611</v>
          </cell>
          <cell r="AD40">
            <v>12541.866666666667</v>
          </cell>
          <cell r="AE40">
            <v>12386.955369595536</v>
          </cell>
          <cell r="AF40">
            <v>12380.521617852162</v>
          </cell>
          <cell r="AG40" t="str">
            <v/>
          </cell>
          <cell r="AH40" t="str">
            <v/>
          </cell>
          <cell r="AI40" t="str">
            <v/>
          </cell>
          <cell r="AJ40" t="str">
            <v/>
          </cell>
          <cell r="AL40">
            <v>-6.4337517433741596</v>
          </cell>
          <cell r="AM40">
            <v>-5.1939734595041198E-2</v>
          </cell>
          <cell r="AP40">
            <v>-5.19397345950523E-2</v>
          </cell>
          <cell r="AQ40">
            <v>176779</v>
          </cell>
        </row>
        <row r="41">
          <cell r="A41">
            <v>455</v>
          </cell>
          <cell r="B41" t="str">
            <v>HILL VIEW MONTESSORI</v>
          </cell>
          <cell r="C41">
            <v>305.02439024390242</v>
          </cell>
          <cell r="D41">
            <v>306</v>
          </cell>
          <cell r="E41">
            <v>306</v>
          </cell>
          <cell r="F41">
            <v>306</v>
          </cell>
          <cell r="G41">
            <v>0</v>
          </cell>
          <cell r="H41">
            <v>0</v>
          </cell>
          <cell r="I41">
            <v>0</v>
          </cell>
          <cell r="J41">
            <v>0</v>
          </cell>
          <cell r="L41">
            <v>0</v>
          </cell>
          <cell r="M41">
            <v>0</v>
          </cell>
          <cell r="P41">
            <v>3050054</v>
          </cell>
          <cell r="Q41">
            <v>3088017</v>
          </cell>
          <cell r="R41">
            <v>3154076</v>
          </cell>
          <cell r="S41">
            <v>3152758</v>
          </cell>
          <cell r="T41">
            <v>0</v>
          </cell>
          <cell r="U41">
            <v>0</v>
          </cell>
          <cell r="V41">
            <v>0</v>
          </cell>
          <cell r="W41">
            <v>0</v>
          </cell>
          <cell r="Y41">
            <v>-1318</v>
          </cell>
          <cell r="Z41">
            <v>-4.1787198532949876E-2</v>
          </cell>
          <cell r="AC41">
            <v>9999.377418838958</v>
          </cell>
          <cell r="AD41">
            <v>10091.558823529413</v>
          </cell>
          <cell r="AE41">
            <v>10307.437908496731</v>
          </cell>
          <cell r="AF41">
            <v>10303.130718954248</v>
          </cell>
          <cell r="AG41" t="str">
            <v/>
          </cell>
          <cell r="AH41" t="str">
            <v/>
          </cell>
          <cell r="AI41" t="str">
            <v/>
          </cell>
          <cell r="AJ41" t="str">
            <v/>
          </cell>
          <cell r="AL41">
            <v>-4.3071895424836839</v>
          </cell>
          <cell r="AM41">
            <v>-4.1787198532949876E-2</v>
          </cell>
          <cell r="AP41">
            <v>-4.1787198532949876E-2</v>
          </cell>
          <cell r="AQ41">
            <v>0</v>
          </cell>
        </row>
        <row r="42">
          <cell r="A42">
            <v>456</v>
          </cell>
          <cell r="B42" t="str">
            <v>LOWELL COMMUNITY</v>
          </cell>
          <cell r="C42">
            <v>815.8197278911565</v>
          </cell>
          <cell r="D42">
            <v>800</v>
          </cell>
          <cell r="E42">
            <v>817</v>
          </cell>
          <cell r="F42">
            <v>817</v>
          </cell>
          <cell r="G42">
            <v>0</v>
          </cell>
          <cell r="H42">
            <v>0</v>
          </cell>
          <cell r="I42">
            <v>0</v>
          </cell>
          <cell r="J42">
            <v>0</v>
          </cell>
          <cell r="L42">
            <v>0</v>
          </cell>
          <cell r="M42">
            <v>0</v>
          </cell>
          <cell r="P42">
            <v>10672205</v>
          </cell>
          <cell r="Q42">
            <v>10261827</v>
          </cell>
          <cell r="R42">
            <v>10408446.240987515</v>
          </cell>
          <cell r="S42">
            <v>10337607.648542684</v>
          </cell>
          <cell r="T42">
            <v>0</v>
          </cell>
          <cell r="U42">
            <v>0</v>
          </cell>
          <cell r="V42">
            <v>0</v>
          </cell>
          <cell r="W42">
            <v>0</v>
          </cell>
          <cell r="Y42">
            <v>-70838.592444831505</v>
          </cell>
          <cell r="Z42">
            <v>-0.68058758055429269</v>
          </cell>
          <cell r="AC42">
            <v>13081.572601323322</v>
          </cell>
          <cell r="AD42">
            <v>12827.283750000001</v>
          </cell>
          <cell r="AE42">
            <v>12739.836280278476</v>
          </cell>
          <cell r="AF42">
            <v>12653.130536771951</v>
          </cell>
          <cell r="AG42" t="str">
            <v/>
          </cell>
          <cell r="AH42" t="str">
            <v/>
          </cell>
          <cell r="AI42" t="str">
            <v/>
          </cell>
          <cell r="AJ42" t="str">
            <v/>
          </cell>
          <cell r="AL42">
            <v>-86.705743506525323</v>
          </cell>
          <cell r="AM42">
            <v>-0.68058758055429269</v>
          </cell>
          <cell r="AP42">
            <v>-0.68058758055429269</v>
          </cell>
          <cell r="AQ42">
            <v>0</v>
          </cell>
        </row>
        <row r="43">
          <cell r="A43">
            <v>458</v>
          </cell>
          <cell r="B43" t="str">
            <v>LOWELL MIDDLESEX ACADEMY</v>
          </cell>
          <cell r="C43">
            <v>108.363321799308</v>
          </cell>
          <cell r="D43">
            <v>150</v>
          </cell>
          <cell r="E43">
            <v>94</v>
          </cell>
          <cell r="F43">
            <v>94</v>
          </cell>
          <cell r="G43">
            <v>0</v>
          </cell>
          <cell r="H43">
            <v>0</v>
          </cell>
          <cell r="I43">
            <v>0</v>
          </cell>
          <cell r="J43">
            <v>0</v>
          </cell>
          <cell r="L43">
            <v>0</v>
          </cell>
          <cell r="M43">
            <v>0</v>
          </cell>
          <cell r="P43">
            <v>1448535</v>
          </cell>
          <cell r="Q43">
            <v>2094907</v>
          </cell>
          <cell r="R43">
            <v>1313799</v>
          </cell>
          <cell r="S43">
            <v>1307215</v>
          </cell>
          <cell r="T43">
            <v>0</v>
          </cell>
          <cell r="U43">
            <v>0</v>
          </cell>
          <cell r="V43">
            <v>0</v>
          </cell>
          <cell r="W43">
            <v>0</v>
          </cell>
          <cell r="Y43">
            <v>-6584</v>
          </cell>
          <cell r="Z43">
            <v>-0.50114210773489765</v>
          </cell>
          <cell r="AC43">
            <v>13367.39199157007</v>
          </cell>
          <cell r="AD43">
            <v>13966.046666666667</v>
          </cell>
          <cell r="AE43">
            <v>13976.58510638298</v>
          </cell>
          <cell r="AF43">
            <v>13906.54255319149</v>
          </cell>
          <cell r="AG43" t="str">
            <v/>
          </cell>
          <cell r="AH43" t="str">
            <v/>
          </cell>
          <cell r="AI43" t="str">
            <v/>
          </cell>
          <cell r="AJ43" t="str">
            <v/>
          </cell>
          <cell r="AL43">
            <v>-70.042553191489787</v>
          </cell>
          <cell r="AM43">
            <v>-0.50114210773489765</v>
          </cell>
          <cell r="AP43">
            <v>-0.50114210773489765</v>
          </cell>
          <cell r="AQ43">
            <v>0</v>
          </cell>
        </row>
        <row r="44">
          <cell r="A44">
            <v>463</v>
          </cell>
          <cell r="B44" t="str">
            <v>KIPP ACADEMY BOSTON</v>
          </cell>
          <cell r="C44">
            <v>426.20751273344655</v>
          </cell>
          <cell r="D44">
            <v>504</v>
          </cell>
          <cell r="E44">
            <v>505</v>
          </cell>
          <cell r="F44">
            <v>505</v>
          </cell>
          <cell r="G44">
            <v>0</v>
          </cell>
          <cell r="H44">
            <v>0</v>
          </cell>
          <cell r="I44">
            <v>0</v>
          </cell>
          <cell r="J44">
            <v>0</v>
          </cell>
          <cell r="L44">
            <v>0</v>
          </cell>
          <cell r="M44">
            <v>0</v>
          </cell>
          <cell r="P44">
            <v>6998605</v>
          </cell>
          <cell r="Q44">
            <v>8229501</v>
          </cell>
          <cell r="R44">
            <v>8417365</v>
          </cell>
          <cell r="S44">
            <v>8410399</v>
          </cell>
          <cell r="T44">
            <v>0</v>
          </cell>
          <cell r="U44">
            <v>0</v>
          </cell>
          <cell r="V44">
            <v>0</v>
          </cell>
          <cell r="W44">
            <v>0</v>
          </cell>
          <cell r="Y44">
            <v>-6966</v>
          </cell>
          <cell r="Z44">
            <v>-8.2757490022111746E-2</v>
          </cell>
          <cell r="AC44">
            <v>16420.651421921277</v>
          </cell>
          <cell r="AD44">
            <v>16328.375</v>
          </cell>
          <cell r="AE44">
            <v>16668.049504950493</v>
          </cell>
          <cell r="AF44">
            <v>16654.255445544553</v>
          </cell>
          <cell r="AG44" t="str">
            <v/>
          </cell>
          <cell r="AH44" t="str">
            <v/>
          </cell>
          <cell r="AI44" t="str">
            <v/>
          </cell>
          <cell r="AJ44" t="str">
            <v/>
          </cell>
          <cell r="AL44">
            <v>-13.794059405940061</v>
          </cell>
          <cell r="AM44">
            <v>-8.2757490022111746E-2</v>
          </cell>
          <cell r="AP44">
            <v>-8.2757490022111746E-2</v>
          </cell>
          <cell r="AQ44">
            <v>0</v>
          </cell>
        </row>
        <row r="45">
          <cell r="A45">
            <v>464</v>
          </cell>
          <cell r="B45" t="str">
            <v>MARBLEHEAD COMMUNITY</v>
          </cell>
          <cell r="C45">
            <v>229.88175675675674</v>
          </cell>
          <cell r="D45">
            <v>230</v>
          </cell>
          <cell r="E45">
            <v>230</v>
          </cell>
          <cell r="F45">
            <v>230</v>
          </cell>
          <cell r="G45">
            <v>0</v>
          </cell>
          <cell r="H45">
            <v>0</v>
          </cell>
          <cell r="I45">
            <v>0</v>
          </cell>
          <cell r="J45">
            <v>0</v>
          </cell>
          <cell r="L45">
            <v>0</v>
          </cell>
          <cell r="M45">
            <v>0</v>
          </cell>
          <cell r="P45">
            <v>2824508</v>
          </cell>
          <cell r="Q45">
            <v>2837249</v>
          </cell>
          <cell r="R45">
            <v>2965897</v>
          </cell>
          <cell r="S45">
            <v>2966896</v>
          </cell>
          <cell r="T45">
            <v>0</v>
          </cell>
          <cell r="U45">
            <v>0</v>
          </cell>
          <cell r="V45">
            <v>0</v>
          </cell>
          <cell r="W45">
            <v>0</v>
          </cell>
          <cell r="Y45">
            <v>999</v>
          </cell>
          <cell r="Z45">
            <v>3.3682895933329071E-2</v>
          </cell>
          <cell r="AC45">
            <v>12286.786215004777</v>
          </cell>
          <cell r="AD45">
            <v>12335.865217391305</v>
          </cell>
          <cell r="AE45">
            <v>12895.204347826088</v>
          </cell>
          <cell r="AF45">
            <v>12899.547826086957</v>
          </cell>
          <cell r="AG45" t="str">
            <v/>
          </cell>
          <cell r="AH45" t="str">
            <v/>
          </cell>
          <cell r="AI45" t="str">
            <v/>
          </cell>
          <cell r="AJ45" t="str">
            <v/>
          </cell>
          <cell r="AL45">
            <v>4.3434782608692331</v>
          </cell>
          <cell r="AM45">
            <v>3.3682895933329071E-2</v>
          </cell>
          <cell r="AP45">
            <v>3.3682895933329071E-2</v>
          </cell>
          <cell r="AQ45">
            <v>0</v>
          </cell>
        </row>
        <row r="46">
          <cell r="A46">
            <v>466</v>
          </cell>
          <cell r="B46" t="str">
            <v>MARTHA'S VINEYARD</v>
          </cell>
          <cell r="C46">
            <v>178.51736111111111</v>
          </cell>
          <cell r="D46">
            <v>180</v>
          </cell>
          <cell r="E46">
            <v>173</v>
          </cell>
          <cell r="F46">
            <v>173</v>
          </cell>
          <cell r="G46">
            <v>0</v>
          </cell>
          <cell r="H46">
            <v>0</v>
          </cell>
          <cell r="I46">
            <v>0</v>
          </cell>
          <cell r="J46">
            <v>0</v>
          </cell>
          <cell r="L46">
            <v>0</v>
          </cell>
          <cell r="M46">
            <v>0</v>
          </cell>
          <cell r="P46">
            <v>4007960.9167999998</v>
          </cell>
          <cell r="Q46">
            <v>4144334.7568000001</v>
          </cell>
          <cell r="R46">
            <v>4026318.3781119999</v>
          </cell>
          <cell r="S46">
            <v>4062943.5040300796</v>
          </cell>
          <cell r="T46">
            <v>0</v>
          </cell>
          <cell r="U46">
            <v>0</v>
          </cell>
          <cell r="V46">
            <v>0</v>
          </cell>
          <cell r="W46">
            <v>0</v>
          </cell>
          <cell r="Y46">
            <v>36625.125918079633</v>
          </cell>
          <cell r="Z46">
            <v>0.90964306541634343</v>
          </cell>
          <cell r="AC46">
            <v>22451.378912695232</v>
          </cell>
          <cell r="AD46">
            <v>23024.081982222222</v>
          </cell>
          <cell r="AE46">
            <v>23273.51663648555</v>
          </cell>
          <cell r="AF46">
            <v>23485.222566647859</v>
          </cell>
          <cell r="AG46" t="str">
            <v/>
          </cell>
          <cell r="AH46" t="str">
            <v/>
          </cell>
          <cell r="AI46" t="str">
            <v/>
          </cell>
          <cell r="AJ46" t="str">
            <v/>
          </cell>
          <cell r="AL46">
            <v>211.7059301623085</v>
          </cell>
          <cell r="AM46">
            <v>0.90964306541634343</v>
          </cell>
          <cell r="AP46">
            <v>0.90964306541634343</v>
          </cell>
          <cell r="AQ46">
            <v>36959</v>
          </cell>
        </row>
        <row r="47">
          <cell r="A47">
            <v>469</v>
          </cell>
          <cell r="B47" t="str">
            <v>MATCH</v>
          </cell>
          <cell r="C47">
            <v>1043.7749768031929</v>
          </cell>
          <cell r="D47">
            <v>1164</v>
          </cell>
          <cell r="E47">
            <v>1145</v>
          </cell>
          <cell r="F47">
            <v>1145</v>
          </cell>
          <cell r="G47">
            <v>0</v>
          </cell>
          <cell r="H47">
            <v>0</v>
          </cell>
          <cell r="I47">
            <v>0</v>
          </cell>
          <cell r="J47">
            <v>0</v>
          </cell>
          <cell r="L47">
            <v>0</v>
          </cell>
          <cell r="M47">
            <v>0</v>
          </cell>
          <cell r="P47">
            <v>17514872</v>
          </cell>
          <cell r="Q47">
            <v>19311745</v>
          </cell>
          <cell r="R47">
            <v>19408727.847978156</v>
          </cell>
          <cell r="S47">
            <v>19393550.456025198</v>
          </cell>
          <cell r="T47">
            <v>0</v>
          </cell>
          <cell r="U47">
            <v>0</v>
          </cell>
          <cell r="V47">
            <v>0</v>
          </cell>
          <cell r="W47">
            <v>0</v>
          </cell>
          <cell r="Y47">
            <v>-15177.391952957958</v>
          </cell>
          <cell r="Z47">
            <v>-7.8198798354212062E-2</v>
          </cell>
          <cell r="AC47">
            <v>16780.314137864683</v>
          </cell>
          <cell r="AD47">
            <v>16590.846219931271</v>
          </cell>
          <cell r="AE47">
            <v>16950.854015701447</v>
          </cell>
          <cell r="AF47">
            <v>16937.59865155039</v>
          </cell>
          <cell r="AG47" t="str">
            <v/>
          </cell>
          <cell r="AH47" t="str">
            <v/>
          </cell>
          <cell r="AI47" t="str">
            <v/>
          </cell>
          <cell r="AJ47" t="str">
            <v/>
          </cell>
          <cell r="AL47">
            <v>-13.25536415105671</v>
          </cell>
          <cell r="AM47">
            <v>-7.8198798354223165E-2</v>
          </cell>
          <cell r="AP47">
            <v>-7.8198798354212062E-2</v>
          </cell>
          <cell r="AQ47">
            <v>0</v>
          </cell>
        </row>
        <row r="48">
          <cell r="A48">
            <v>470</v>
          </cell>
          <cell r="B48" t="str">
            <v>MYSTIC VALLEY REGIONAL</v>
          </cell>
          <cell r="C48">
            <v>1490.0464417976177</v>
          </cell>
          <cell r="D48">
            <v>1511</v>
          </cell>
          <cell r="E48">
            <v>1486</v>
          </cell>
          <cell r="F48">
            <v>1486</v>
          </cell>
          <cell r="G48">
            <v>0</v>
          </cell>
          <cell r="H48">
            <v>0</v>
          </cell>
          <cell r="I48">
            <v>0</v>
          </cell>
          <cell r="J48">
            <v>0</v>
          </cell>
          <cell r="L48">
            <v>0</v>
          </cell>
          <cell r="M48">
            <v>0</v>
          </cell>
          <cell r="P48">
            <v>17217854</v>
          </cell>
          <cell r="Q48">
            <v>17674002</v>
          </cell>
          <cell r="R48">
            <v>17702872.564217936</v>
          </cell>
          <cell r="S48">
            <v>17520215.797618814</v>
          </cell>
          <cell r="T48">
            <v>0</v>
          </cell>
          <cell r="U48">
            <v>0</v>
          </cell>
          <cell r="V48">
            <v>0</v>
          </cell>
          <cell r="W48">
            <v>0</v>
          </cell>
          <cell r="Y48">
            <v>-182656.76659912243</v>
          </cell>
          <cell r="Z48">
            <v>-1.0317916820364981</v>
          </cell>
          <cell r="AC48">
            <v>11555.24654602583</v>
          </cell>
          <cell r="AD48">
            <v>11696.890800794175</v>
          </cell>
          <cell r="AE48">
            <v>11913.104013605609</v>
          </cell>
          <cell r="AF48">
            <v>11790.185597320871</v>
          </cell>
          <cell r="AG48" t="str">
            <v/>
          </cell>
          <cell r="AH48" t="str">
            <v/>
          </cell>
          <cell r="AI48" t="str">
            <v/>
          </cell>
          <cell r="AJ48" t="str">
            <v/>
          </cell>
          <cell r="AL48">
            <v>-122.91841628473776</v>
          </cell>
          <cell r="AM48">
            <v>-1.031791682036487</v>
          </cell>
          <cell r="AP48">
            <v>-1.0317916820364981</v>
          </cell>
          <cell r="AQ48">
            <v>33642</v>
          </cell>
        </row>
        <row r="49">
          <cell r="A49">
            <v>474</v>
          </cell>
          <cell r="B49" t="str">
            <v>SIZER SCHOOL, A NORTH CENTRAL CHARTER ESSENTIAL SCHOOL</v>
          </cell>
          <cell r="C49">
            <v>355.48797250859093</v>
          </cell>
          <cell r="D49">
            <v>400</v>
          </cell>
          <cell r="E49">
            <v>370</v>
          </cell>
          <cell r="F49">
            <v>370</v>
          </cell>
          <cell r="G49">
            <v>0</v>
          </cell>
          <cell r="H49">
            <v>0</v>
          </cell>
          <cell r="I49">
            <v>0</v>
          </cell>
          <cell r="J49">
            <v>0</v>
          </cell>
          <cell r="L49">
            <v>0</v>
          </cell>
          <cell r="M49">
            <v>0</v>
          </cell>
          <cell r="P49">
            <v>4256261</v>
          </cell>
          <cell r="Q49">
            <v>4868721</v>
          </cell>
          <cell r="R49">
            <v>4540003</v>
          </cell>
          <cell r="S49">
            <v>4536846</v>
          </cell>
          <cell r="T49">
            <v>0</v>
          </cell>
          <cell r="U49">
            <v>0</v>
          </cell>
          <cell r="V49">
            <v>0</v>
          </cell>
          <cell r="W49">
            <v>0</v>
          </cell>
          <cell r="Y49">
            <v>-3157</v>
          </cell>
          <cell r="Z49">
            <v>-6.9537398984098608E-2</v>
          </cell>
          <cell r="AC49">
            <v>11973.009860121612</v>
          </cell>
          <cell r="AD49">
            <v>12171.8025</v>
          </cell>
          <cell r="AE49">
            <v>12270.278378378378</v>
          </cell>
          <cell r="AF49">
            <v>12261.745945945946</v>
          </cell>
          <cell r="AG49" t="str">
            <v/>
          </cell>
          <cell r="AH49" t="str">
            <v/>
          </cell>
          <cell r="AI49" t="str">
            <v/>
          </cell>
          <cell r="AJ49" t="str">
            <v/>
          </cell>
          <cell r="AL49">
            <v>-8.5324324324319605</v>
          </cell>
          <cell r="AM49">
            <v>-6.9537398984098608E-2</v>
          </cell>
          <cell r="AP49">
            <v>-6.9537398984098608E-2</v>
          </cell>
          <cell r="AQ49">
            <v>0</v>
          </cell>
        </row>
        <row r="50">
          <cell r="A50">
            <v>478</v>
          </cell>
          <cell r="B50" t="str">
            <v>FRANCIS W. PARKER CHARTER ESSENTIAL</v>
          </cell>
          <cell r="C50">
            <v>397.88888888888891</v>
          </cell>
          <cell r="D50">
            <v>400</v>
          </cell>
          <cell r="E50">
            <v>395</v>
          </cell>
          <cell r="F50">
            <v>395</v>
          </cell>
          <cell r="G50">
            <v>0</v>
          </cell>
          <cell r="H50">
            <v>0</v>
          </cell>
          <cell r="I50">
            <v>0</v>
          </cell>
          <cell r="J50">
            <v>0</v>
          </cell>
          <cell r="L50">
            <v>0</v>
          </cell>
          <cell r="M50">
            <v>0</v>
          </cell>
          <cell r="P50">
            <v>5066884</v>
          </cell>
          <cell r="Q50">
            <v>5004325</v>
          </cell>
          <cell r="R50">
            <v>5136933.7871926781</v>
          </cell>
          <cell r="S50">
            <v>5113135.3910690546</v>
          </cell>
          <cell r="T50">
            <v>0</v>
          </cell>
          <cell r="U50">
            <v>0</v>
          </cell>
          <cell r="V50">
            <v>0</v>
          </cell>
          <cell r="W50">
            <v>0</v>
          </cell>
          <cell r="Y50">
            <v>-23798.396123623475</v>
          </cell>
          <cell r="Z50">
            <v>-0.4632801805418918</v>
          </cell>
          <cell r="AC50">
            <v>12734.419435911755</v>
          </cell>
          <cell r="AD50">
            <v>12510.8125</v>
          </cell>
          <cell r="AE50">
            <v>13004.895663778932</v>
          </cell>
          <cell r="AF50">
            <v>12944.646559668492</v>
          </cell>
          <cell r="AG50" t="str">
            <v/>
          </cell>
          <cell r="AH50" t="str">
            <v/>
          </cell>
          <cell r="AI50" t="str">
            <v/>
          </cell>
          <cell r="AJ50" t="str">
            <v/>
          </cell>
          <cell r="AL50">
            <v>-60.249104110440385</v>
          </cell>
          <cell r="AM50">
            <v>-0.4632801805418918</v>
          </cell>
          <cell r="AP50">
            <v>-0.4632801805418918</v>
          </cell>
          <cell r="AQ50">
            <v>0</v>
          </cell>
        </row>
        <row r="51">
          <cell r="A51">
            <v>479</v>
          </cell>
          <cell r="B51" t="str">
            <v>PIONEER VALLEY PERFORMING ARTS</v>
          </cell>
          <cell r="C51">
            <v>402.59515570934241</v>
          </cell>
          <cell r="D51">
            <v>400</v>
          </cell>
          <cell r="E51">
            <v>398</v>
          </cell>
          <cell r="F51">
            <v>398</v>
          </cell>
          <cell r="G51">
            <v>0</v>
          </cell>
          <cell r="H51">
            <v>0</v>
          </cell>
          <cell r="I51">
            <v>0</v>
          </cell>
          <cell r="J51">
            <v>0</v>
          </cell>
          <cell r="L51">
            <v>0</v>
          </cell>
          <cell r="M51">
            <v>0</v>
          </cell>
          <cell r="P51">
            <v>5350090</v>
          </cell>
          <cell r="Q51">
            <v>5448044</v>
          </cell>
          <cell r="R51">
            <v>5491883</v>
          </cell>
          <cell r="S51">
            <v>5466430</v>
          </cell>
          <cell r="T51">
            <v>0</v>
          </cell>
          <cell r="U51">
            <v>0</v>
          </cell>
          <cell r="V51">
            <v>0</v>
          </cell>
          <cell r="W51">
            <v>0</v>
          </cell>
          <cell r="Y51">
            <v>-25453</v>
          </cell>
          <cell r="Z51">
            <v>-0.46346580945005877</v>
          </cell>
          <cell r="AC51">
            <v>13289.007391491195</v>
          </cell>
          <cell r="AD51">
            <v>13620.11</v>
          </cell>
          <cell r="AE51">
            <v>13798.701005025127</v>
          </cell>
          <cell r="AF51">
            <v>13734.748743718594</v>
          </cell>
          <cell r="AG51" t="str">
            <v/>
          </cell>
          <cell r="AH51" t="str">
            <v/>
          </cell>
          <cell r="AI51" t="str">
            <v/>
          </cell>
          <cell r="AJ51" t="str">
            <v/>
          </cell>
          <cell r="AL51">
            <v>-63.952261306532819</v>
          </cell>
          <cell r="AM51">
            <v>-0.46346580945005877</v>
          </cell>
          <cell r="AP51">
            <v>-0.46346580945005877</v>
          </cell>
          <cell r="AQ51">
            <v>0</v>
          </cell>
        </row>
        <row r="52">
          <cell r="A52">
            <v>481</v>
          </cell>
          <cell r="B52" t="str">
            <v>BOSTON RENAISSANCE</v>
          </cell>
          <cell r="C52">
            <v>945.7910714285714</v>
          </cell>
          <cell r="D52">
            <v>944</v>
          </cell>
          <cell r="E52">
            <v>955</v>
          </cell>
          <cell r="F52">
            <v>955</v>
          </cell>
          <cell r="G52">
            <v>0</v>
          </cell>
          <cell r="H52">
            <v>0</v>
          </cell>
          <cell r="I52">
            <v>0</v>
          </cell>
          <cell r="J52">
            <v>0</v>
          </cell>
          <cell r="L52">
            <v>0</v>
          </cell>
          <cell r="M52">
            <v>0</v>
          </cell>
          <cell r="P52">
            <v>14642166</v>
          </cell>
          <cell r="Q52">
            <v>14181744</v>
          </cell>
          <cell r="R52">
            <v>14479575</v>
          </cell>
          <cell r="S52">
            <v>14480385</v>
          </cell>
          <cell r="T52">
            <v>0</v>
          </cell>
          <cell r="U52">
            <v>0</v>
          </cell>
          <cell r="V52">
            <v>0</v>
          </cell>
          <cell r="W52">
            <v>0</v>
          </cell>
          <cell r="Y52">
            <v>810</v>
          </cell>
          <cell r="Z52">
            <v>5.5940868430193191E-3</v>
          </cell>
          <cell r="AC52">
            <v>15481.395883642379</v>
          </cell>
          <cell r="AD52">
            <v>15023.033898305084</v>
          </cell>
          <cell r="AE52">
            <v>15161.858638743455</v>
          </cell>
          <cell r="AF52">
            <v>15162.706806282722</v>
          </cell>
          <cell r="AG52" t="str">
            <v/>
          </cell>
          <cell r="AH52" t="str">
            <v/>
          </cell>
          <cell r="AI52" t="str">
            <v/>
          </cell>
          <cell r="AJ52" t="str">
            <v/>
          </cell>
          <cell r="AL52">
            <v>0.84816753926679667</v>
          </cell>
          <cell r="AM52">
            <v>5.5940868430193191E-3</v>
          </cell>
          <cell r="AP52">
            <v>5.5940868430193191E-3</v>
          </cell>
          <cell r="AQ52">
            <v>0</v>
          </cell>
        </row>
        <row r="53">
          <cell r="A53">
            <v>482</v>
          </cell>
          <cell r="B53" t="str">
            <v>RIVER VALLEY</v>
          </cell>
          <cell r="C53">
            <v>287.92361111111109</v>
          </cell>
          <cell r="D53">
            <v>288</v>
          </cell>
          <cell r="E53">
            <v>288</v>
          </cell>
          <cell r="F53">
            <v>288</v>
          </cell>
          <cell r="G53">
            <v>0</v>
          </cell>
          <cell r="H53">
            <v>0</v>
          </cell>
          <cell r="I53">
            <v>0</v>
          </cell>
          <cell r="J53">
            <v>0</v>
          </cell>
          <cell r="L53">
            <v>0</v>
          </cell>
          <cell r="M53">
            <v>0</v>
          </cell>
          <cell r="P53">
            <v>3600340</v>
          </cell>
          <cell r="Q53">
            <v>3607554</v>
          </cell>
          <cell r="R53">
            <v>3773081</v>
          </cell>
          <cell r="S53">
            <v>3867699</v>
          </cell>
          <cell r="T53">
            <v>0</v>
          </cell>
          <cell r="U53">
            <v>0</v>
          </cell>
          <cell r="V53">
            <v>0</v>
          </cell>
          <cell r="W53">
            <v>0</v>
          </cell>
          <cell r="Y53">
            <v>94618</v>
          </cell>
          <cell r="Z53">
            <v>2.5077118673042076</v>
          </cell>
          <cell r="AC53">
            <v>12504.497238368589</v>
          </cell>
          <cell r="AD53">
            <v>12526.229166666666</v>
          </cell>
          <cell r="AE53">
            <v>13100.975694444445</v>
          </cell>
          <cell r="AF53">
            <v>13429.510416666666</v>
          </cell>
          <cell r="AG53" t="str">
            <v/>
          </cell>
          <cell r="AH53" t="str">
            <v/>
          </cell>
          <cell r="AI53" t="str">
            <v/>
          </cell>
          <cell r="AJ53" t="str">
            <v/>
          </cell>
          <cell r="AL53">
            <v>328.53472222222081</v>
          </cell>
          <cell r="AM53">
            <v>2.5077118673041854</v>
          </cell>
          <cell r="AP53">
            <v>2.5077118673042076</v>
          </cell>
          <cell r="AQ53">
            <v>0</v>
          </cell>
        </row>
        <row r="54">
          <cell r="A54">
            <v>483</v>
          </cell>
          <cell r="B54" t="str">
            <v>RISING TIDE</v>
          </cell>
          <cell r="C54">
            <v>626.04878048780483</v>
          </cell>
          <cell r="D54">
            <v>700</v>
          </cell>
          <cell r="E54">
            <v>665</v>
          </cell>
          <cell r="F54">
            <v>665</v>
          </cell>
          <cell r="G54">
            <v>0</v>
          </cell>
          <cell r="H54">
            <v>0</v>
          </cell>
          <cell r="I54">
            <v>0</v>
          </cell>
          <cell r="J54">
            <v>0</v>
          </cell>
          <cell r="L54">
            <v>0</v>
          </cell>
          <cell r="M54">
            <v>0</v>
          </cell>
          <cell r="P54">
            <v>7769286</v>
          </cell>
          <cell r="Q54">
            <v>8861711</v>
          </cell>
          <cell r="R54">
            <v>8779922</v>
          </cell>
          <cell r="S54">
            <v>8824492</v>
          </cell>
          <cell r="T54">
            <v>0</v>
          </cell>
          <cell r="U54">
            <v>0</v>
          </cell>
          <cell r="V54">
            <v>0</v>
          </cell>
          <cell r="W54">
            <v>0</v>
          </cell>
          <cell r="Y54">
            <v>44570</v>
          </cell>
          <cell r="Z54">
            <v>0.50763548924466217</v>
          </cell>
          <cell r="AC54">
            <v>12410.032959326789</v>
          </cell>
          <cell r="AD54">
            <v>12659.587142857143</v>
          </cell>
          <cell r="AE54">
            <v>13202.89022556391</v>
          </cell>
          <cell r="AF54">
            <v>13269.912781954887</v>
          </cell>
          <cell r="AG54" t="str">
            <v/>
          </cell>
          <cell r="AH54" t="str">
            <v/>
          </cell>
          <cell r="AI54" t="str">
            <v/>
          </cell>
          <cell r="AJ54" t="str">
            <v/>
          </cell>
          <cell r="AL54">
            <v>67.022556390977115</v>
          </cell>
          <cell r="AM54">
            <v>0.50763548924466217</v>
          </cell>
          <cell r="AP54">
            <v>0.50763548924466217</v>
          </cell>
          <cell r="AQ54">
            <v>0</v>
          </cell>
        </row>
        <row r="55">
          <cell r="A55">
            <v>484</v>
          </cell>
          <cell r="B55" t="str">
            <v>ROXBURY PREPARATORY</v>
          </cell>
          <cell r="C55">
            <v>1140.2685446838564</v>
          </cell>
          <cell r="D55">
            <v>1498</v>
          </cell>
          <cell r="E55">
            <v>1306</v>
          </cell>
          <cell r="F55">
            <v>1306</v>
          </cell>
          <cell r="G55">
            <v>0</v>
          </cell>
          <cell r="H55">
            <v>0</v>
          </cell>
          <cell r="I55">
            <v>0</v>
          </cell>
          <cell r="J55">
            <v>0</v>
          </cell>
          <cell r="L55">
            <v>0</v>
          </cell>
          <cell r="M55">
            <v>0</v>
          </cell>
          <cell r="P55">
            <v>17832972</v>
          </cell>
          <cell r="Q55">
            <v>23797228</v>
          </cell>
          <cell r="R55">
            <v>21205522</v>
          </cell>
          <cell r="S55">
            <v>21187238</v>
          </cell>
          <cell r="T55">
            <v>0</v>
          </cell>
          <cell r="U55">
            <v>0</v>
          </cell>
          <cell r="V55">
            <v>0</v>
          </cell>
          <cell r="W55">
            <v>0</v>
          </cell>
          <cell r="Y55">
            <v>-18284</v>
          </cell>
          <cell r="Z55">
            <v>-8.6222824413373367E-2</v>
          </cell>
          <cell r="AC55">
            <v>15639.273821189427</v>
          </cell>
          <cell r="AD55">
            <v>15886</v>
          </cell>
          <cell r="AE55">
            <v>16237</v>
          </cell>
          <cell r="AF55">
            <v>16223</v>
          </cell>
          <cell r="AG55" t="str">
            <v/>
          </cell>
          <cell r="AH55" t="str">
            <v/>
          </cell>
          <cell r="AI55" t="str">
            <v/>
          </cell>
          <cell r="AJ55" t="str">
            <v/>
          </cell>
          <cell r="AL55">
            <v>-14</v>
          </cell>
          <cell r="AM55">
            <v>-8.6222824413373367E-2</v>
          </cell>
          <cell r="AP55">
            <v>-8.6222824413373367E-2</v>
          </cell>
          <cell r="AQ55">
            <v>0</v>
          </cell>
        </row>
        <row r="56">
          <cell r="A56">
            <v>485</v>
          </cell>
          <cell r="B56" t="str">
            <v>SALEM ACADEMY</v>
          </cell>
          <cell r="C56">
            <v>419.3787451717298</v>
          </cell>
          <cell r="D56">
            <v>456</v>
          </cell>
          <cell r="E56">
            <v>442</v>
          </cell>
          <cell r="F56">
            <v>442</v>
          </cell>
          <cell r="G56">
            <v>0</v>
          </cell>
          <cell r="H56">
            <v>0</v>
          </cell>
          <cell r="I56">
            <v>0</v>
          </cell>
          <cell r="J56">
            <v>0</v>
          </cell>
          <cell r="L56">
            <v>0</v>
          </cell>
          <cell r="M56">
            <v>0</v>
          </cell>
          <cell r="P56">
            <v>5760646</v>
          </cell>
          <cell r="Q56">
            <v>6557447</v>
          </cell>
          <cell r="R56">
            <v>6608330</v>
          </cell>
          <cell r="S56">
            <v>6604441</v>
          </cell>
          <cell r="T56">
            <v>0</v>
          </cell>
          <cell r="U56">
            <v>0</v>
          </cell>
          <cell r="V56">
            <v>0</v>
          </cell>
          <cell r="W56">
            <v>0</v>
          </cell>
          <cell r="Y56">
            <v>-3889</v>
          </cell>
          <cell r="Z56">
            <v>-5.8849966633023332E-2</v>
          </cell>
          <cell r="AC56">
            <v>13736.14201082388</v>
          </cell>
          <cell r="AD56">
            <v>14380.366228070176</v>
          </cell>
          <cell r="AE56">
            <v>14950.972850678732</v>
          </cell>
          <cell r="AF56">
            <v>14942.174208144796</v>
          </cell>
          <cell r="AG56" t="str">
            <v/>
          </cell>
          <cell r="AH56" t="str">
            <v/>
          </cell>
          <cell r="AI56" t="str">
            <v/>
          </cell>
          <cell r="AJ56" t="str">
            <v/>
          </cell>
          <cell r="AL56">
            <v>-8.7986425339367997</v>
          </cell>
          <cell r="AM56">
            <v>-5.8849966633023332E-2</v>
          </cell>
          <cell r="AP56">
            <v>-5.8849966633023332E-2</v>
          </cell>
          <cell r="AQ56">
            <v>0</v>
          </cell>
        </row>
        <row r="57">
          <cell r="A57">
            <v>486</v>
          </cell>
          <cell r="B57" t="str">
            <v>SEVEN HILLS</v>
          </cell>
          <cell r="C57">
            <v>688.00309597523221</v>
          </cell>
          <cell r="D57">
            <v>666</v>
          </cell>
          <cell r="E57">
            <v>667</v>
          </cell>
          <cell r="F57">
            <v>667</v>
          </cell>
          <cell r="G57">
            <v>0</v>
          </cell>
          <cell r="H57">
            <v>0</v>
          </cell>
          <cell r="I57">
            <v>0</v>
          </cell>
          <cell r="J57">
            <v>0</v>
          </cell>
          <cell r="L57">
            <v>0</v>
          </cell>
          <cell r="M57">
            <v>0</v>
          </cell>
          <cell r="P57">
            <v>8227600</v>
          </cell>
          <cell r="Q57">
            <v>8045219</v>
          </cell>
          <cell r="R57">
            <v>8085763</v>
          </cell>
          <cell r="S57">
            <v>8072751</v>
          </cell>
          <cell r="T57">
            <v>0</v>
          </cell>
          <cell r="U57">
            <v>0</v>
          </cell>
          <cell r="V57">
            <v>0</v>
          </cell>
          <cell r="W57">
            <v>0</v>
          </cell>
          <cell r="Y57">
            <v>-13012</v>
          </cell>
          <cell r="Z57">
            <v>-0.16092482552357845</v>
          </cell>
          <cell r="AC57">
            <v>11958.667116661041</v>
          </cell>
          <cell r="AD57">
            <v>12079.908408408408</v>
          </cell>
          <cell r="AE57">
            <v>12122.583208395801</v>
          </cell>
          <cell r="AF57">
            <v>12103.07496251874</v>
          </cell>
          <cell r="AG57" t="str">
            <v/>
          </cell>
          <cell r="AH57" t="str">
            <v/>
          </cell>
          <cell r="AI57" t="str">
            <v/>
          </cell>
          <cell r="AJ57" t="str">
            <v/>
          </cell>
          <cell r="AL57">
            <v>-19.508245877061199</v>
          </cell>
          <cell r="AM57">
            <v>-0.16092482552357845</v>
          </cell>
          <cell r="AP57">
            <v>-0.16092482552357845</v>
          </cell>
          <cell r="AQ57">
            <v>0</v>
          </cell>
        </row>
        <row r="58">
          <cell r="A58">
            <v>487</v>
          </cell>
          <cell r="B58" t="str">
            <v>PROSPECT HILL ACADEMY</v>
          </cell>
          <cell r="C58">
            <v>1151.4826388888889</v>
          </cell>
          <cell r="D58">
            <v>1197</v>
          </cell>
          <cell r="E58">
            <v>1135</v>
          </cell>
          <cell r="F58">
            <v>1135</v>
          </cell>
          <cell r="G58">
            <v>0</v>
          </cell>
          <cell r="H58">
            <v>0</v>
          </cell>
          <cell r="I58">
            <v>0</v>
          </cell>
          <cell r="J58">
            <v>0</v>
          </cell>
          <cell r="L58">
            <v>0</v>
          </cell>
          <cell r="M58">
            <v>0</v>
          </cell>
          <cell r="P58">
            <v>19109979</v>
          </cell>
          <cell r="Q58">
            <v>20143820</v>
          </cell>
          <cell r="R58">
            <v>19879646.958593495</v>
          </cell>
          <cell r="S58">
            <v>19879620.304765094</v>
          </cell>
          <cell r="T58">
            <v>0</v>
          </cell>
          <cell r="U58">
            <v>0</v>
          </cell>
          <cell r="V58">
            <v>0</v>
          </cell>
          <cell r="W58">
            <v>0</v>
          </cell>
          <cell r="Y58">
            <v>-26.653828401118517</v>
          </cell>
          <cell r="Z58">
            <v>-1.3407596450853987E-4</v>
          </cell>
          <cell r="AC58">
            <v>16595.97666052523</v>
          </cell>
          <cell r="AD58">
            <v>16828.588137009188</v>
          </cell>
          <cell r="AE58">
            <v>17515.107452505283</v>
          </cell>
          <cell r="AF58">
            <v>17515.083968956031</v>
          </cell>
          <cell r="AG58" t="str">
            <v/>
          </cell>
          <cell r="AH58" t="str">
            <v/>
          </cell>
          <cell r="AI58" t="str">
            <v/>
          </cell>
          <cell r="AJ58" t="str">
            <v/>
          </cell>
          <cell r="AL58">
            <v>-2.348354925197782E-2</v>
          </cell>
          <cell r="AM58">
            <v>-1.3407596450853987E-4</v>
          </cell>
          <cell r="AP58">
            <v>-1.3407596450853987E-4</v>
          </cell>
          <cell r="AQ58">
            <v>0</v>
          </cell>
        </row>
        <row r="59">
          <cell r="A59">
            <v>488</v>
          </cell>
          <cell r="B59" t="str">
            <v>SOUTH SHORE</v>
          </cell>
          <cell r="C59">
            <v>601.26779661016951</v>
          </cell>
          <cell r="D59">
            <v>760</v>
          </cell>
          <cell r="E59">
            <v>758</v>
          </cell>
          <cell r="F59">
            <v>758</v>
          </cell>
          <cell r="G59">
            <v>0</v>
          </cell>
          <cell r="H59">
            <v>0</v>
          </cell>
          <cell r="I59">
            <v>0</v>
          </cell>
          <cell r="J59">
            <v>0</v>
          </cell>
          <cell r="L59">
            <v>0</v>
          </cell>
          <cell r="M59">
            <v>0</v>
          </cell>
          <cell r="P59">
            <v>7610381</v>
          </cell>
          <cell r="Q59">
            <v>9523703</v>
          </cell>
          <cell r="R59">
            <v>9721391</v>
          </cell>
          <cell r="S59">
            <v>9921398</v>
          </cell>
          <cell r="T59">
            <v>0</v>
          </cell>
          <cell r="U59">
            <v>0</v>
          </cell>
          <cell r="V59">
            <v>0</v>
          </cell>
          <cell r="W59">
            <v>0</v>
          </cell>
          <cell r="Y59">
            <v>200007</v>
          </cell>
          <cell r="Z59">
            <v>2.0573907581744155</v>
          </cell>
          <cell r="AC59">
            <v>12657.223691183601</v>
          </cell>
          <cell r="AD59">
            <v>12531.188157894738</v>
          </cell>
          <cell r="AE59">
            <v>12825.054089709762</v>
          </cell>
          <cell r="AF59">
            <v>13088.915567282322</v>
          </cell>
          <cell r="AG59" t="str">
            <v/>
          </cell>
          <cell r="AH59" t="str">
            <v/>
          </cell>
          <cell r="AI59" t="str">
            <v/>
          </cell>
          <cell r="AJ59" t="str">
            <v/>
          </cell>
          <cell r="AL59">
            <v>263.86147757256003</v>
          </cell>
          <cell r="AM59">
            <v>2.0573907581744377</v>
          </cell>
          <cell r="AP59">
            <v>2.0573907581744155</v>
          </cell>
          <cell r="AQ59">
            <v>0</v>
          </cell>
        </row>
        <row r="60">
          <cell r="A60">
            <v>489</v>
          </cell>
          <cell r="B60" t="str">
            <v>STURGIS</v>
          </cell>
          <cell r="C60">
            <v>805.2551020408165</v>
          </cell>
          <cell r="D60">
            <v>800</v>
          </cell>
          <cell r="E60">
            <v>804</v>
          </cell>
          <cell r="F60">
            <v>804</v>
          </cell>
          <cell r="G60">
            <v>0</v>
          </cell>
          <cell r="H60">
            <v>0</v>
          </cell>
          <cell r="I60">
            <v>0</v>
          </cell>
          <cell r="J60">
            <v>0</v>
          </cell>
          <cell r="L60">
            <v>0</v>
          </cell>
          <cell r="M60">
            <v>0</v>
          </cell>
          <cell r="P60">
            <v>11562389</v>
          </cell>
          <cell r="Q60">
            <v>12176142</v>
          </cell>
          <cell r="R60">
            <v>12400653</v>
          </cell>
          <cell r="S60">
            <v>12416872</v>
          </cell>
          <cell r="T60">
            <v>0</v>
          </cell>
          <cell r="U60">
            <v>0</v>
          </cell>
          <cell r="V60">
            <v>0</v>
          </cell>
          <cell r="W60">
            <v>0</v>
          </cell>
          <cell r="Y60">
            <v>16219</v>
          </cell>
          <cell r="Z60">
            <v>0.13079149944765778</v>
          </cell>
          <cell r="AC60">
            <v>14358.665931698661</v>
          </cell>
          <cell r="AD60">
            <v>15220.1775</v>
          </cell>
          <cell r="AE60">
            <v>15423.697761194029</v>
          </cell>
          <cell r="AF60">
            <v>15443.870646766169</v>
          </cell>
          <cell r="AG60" t="str">
            <v/>
          </cell>
          <cell r="AH60" t="str">
            <v/>
          </cell>
          <cell r="AI60" t="str">
            <v/>
          </cell>
          <cell r="AJ60" t="str">
            <v/>
          </cell>
          <cell r="AL60">
            <v>20.172885572139421</v>
          </cell>
          <cell r="AM60">
            <v>0.13079149944765778</v>
          </cell>
          <cell r="AP60">
            <v>0.13079149944765778</v>
          </cell>
          <cell r="AQ60">
            <v>0</v>
          </cell>
        </row>
        <row r="61">
          <cell r="A61">
            <v>491</v>
          </cell>
          <cell r="B61" t="str">
            <v>ATLANTIS</v>
          </cell>
          <cell r="C61">
            <v>1026.1816422354555</v>
          </cell>
          <cell r="D61">
            <v>1197</v>
          </cell>
          <cell r="E61">
            <v>1111</v>
          </cell>
          <cell r="F61">
            <v>1111</v>
          </cell>
          <cell r="G61">
            <v>0</v>
          </cell>
          <cell r="H61">
            <v>0</v>
          </cell>
          <cell r="I61">
            <v>0</v>
          </cell>
          <cell r="J61">
            <v>0</v>
          </cell>
          <cell r="L61">
            <v>0</v>
          </cell>
          <cell r="M61">
            <v>0</v>
          </cell>
          <cell r="P61">
            <v>11437225</v>
          </cell>
          <cell r="Q61">
            <v>13311736</v>
          </cell>
          <cell r="R61">
            <v>12343268</v>
          </cell>
          <cell r="S61">
            <v>12427883</v>
          </cell>
          <cell r="T61">
            <v>0</v>
          </cell>
          <cell r="U61">
            <v>0</v>
          </cell>
          <cell r="V61">
            <v>0</v>
          </cell>
          <cell r="W61">
            <v>0</v>
          </cell>
          <cell r="Y61">
            <v>84615</v>
          </cell>
          <cell r="Z61">
            <v>0.68551537566874376</v>
          </cell>
          <cell r="AC61">
            <v>11145.419611176158</v>
          </cell>
          <cell r="AD61">
            <v>11120.915622389306</v>
          </cell>
          <cell r="AE61">
            <v>11110.052205220522</v>
          </cell>
          <cell r="AF61">
            <v>11186.213321332134</v>
          </cell>
          <cell r="AG61" t="str">
            <v/>
          </cell>
          <cell r="AH61" t="str">
            <v/>
          </cell>
          <cell r="AI61" t="str">
            <v/>
          </cell>
          <cell r="AJ61" t="str">
            <v/>
          </cell>
          <cell r="AL61">
            <v>76.1611161116125</v>
          </cell>
          <cell r="AM61">
            <v>0.68551537566876597</v>
          </cell>
          <cell r="AP61">
            <v>0.68551537566874376</v>
          </cell>
          <cell r="AQ61">
            <v>0</v>
          </cell>
        </row>
        <row r="62">
          <cell r="A62">
            <v>492</v>
          </cell>
          <cell r="B62" t="str">
            <v>MARTIN LUTHER KING JR CS OF EXCELLENCE</v>
          </cell>
          <cell r="C62">
            <v>361.53672829797404</v>
          </cell>
          <cell r="D62">
            <v>360</v>
          </cell>
          <cell r="E62">
            <v>366</v>
          </cell>
          <cell r="F62">
            <v>366</v>
          </cell>
          <cell r="G62">
            <v>0</v>
          </cell>
          <cell r="H62">
            <v>0</v>
          </cell>
          <cell r="I62">
            <v>0</v>
          </cell>
          <cell r="J62">
            <v>0</v>
          </cell>
          <cell r="L62">
            <v>0</v>
          </cell>
          <cell r="M62">
            <v>0</v>
          </cell>
          <cell r="P62">
            <v>4424367</v>
          </cell>
          <cell r="Q62">
            <v>4530004</v>
          </cell>
          <cell r="R62">
            <v>4534225</v>
          </cell>
          <cell r="S62">
            <v>4534492</v>
          </cell>
          <cell r="T62">
            <v>0</v>
          </cell>
          <cell r="U62">
            <v>0</v>
          </cell>
          <cell r="V62">
            <v>0</v>
          </cell>
          <cell r="W62">
            <v>0</v>
          </cell>
          <cell r="Y62">
            <v>267</v>
          </cell>
          <cell r="Z62">
            <v>5.8885476569958684E-3</v>
          </cell>
          <cell r="AC62">
            <v>12237.669519301209</v>
          </cell>
          <cell r="AD62">
            <v>12583.344444444445</v>
          </cell>
          <cell r="AE62">
            <v>12388.592896174863</v>
          </cell>
          <cell r="AF62">
            <v>12389.322404371585</v>
          </cell>
          <cell r="AG62" t="str">
            <v/>
          </cell>
          <cell r="AH62" t="str">
            <v/>
          </cell>
          <cell r="AI62" t="str">
            <v/>
          </cell>
          <cell r="AJ62" t="str">
            <v/>
          </cell>
          <cell r="AL62">
            <v>0.72950819672223588</v>
          </cell>
          <cell r="AM62">
            <v>5.8885476569958684E-3</v>
          </cell>
          <cell r="AP62">
            <v>5.8885476569958684E-3</v>
          </cell>
          <cell r="AQ62">
            <v>0</v>
          </cell>
        </row>
        <row r="63">
          <cell r="A63">
            <v>493</v>
          </cell>
          <cell r="B63" t="str">
            <v>PHOENIX CHARTER ACADEMY</v>
          </cell>
          <cell r="C63">
            <v>172.67320261437919</v>
          </cell>
          <cell r="D63">
            <v>200</v>
          </cell>
          <cell r="E63">
            <v>170</v>
          </cell>
          <cell r="F63">
            <v>170</v>
          </cell>
          <cell r="G63">
            <v>0</v>
          </cell>
          <cell r="H63">
            <v>0</v>
          </cell>
          <cell r="I63">
            <v>0</v>
          </cell>
          <cell r="J63">
            <v>0</v>
          </cell>
          <cell r="L63">
            <v>0</v>
          </cell>
          <cell r="M63">
            <v>0</v>
          </cell>
          <cell r="P63">
            <v>2500847</v>
          </cell>
          <cell r="Q63">
            <v>2865396</v>
          </cell>
          <cell r="R63">
            <v>2478578.4577160701</v>
          </cell>
          <cell r="S63">
            <v>2486306.127531874</v>
          </cell>
          <cell r="T63">
            <v>0</v>
          </cell>
          <cell r="U63">
            <v>0</v>
          </cell>
          <cell r="V63">
            <v>0</v>
          </cell>
          <cell r="W63">
            <v>0</v>
          </cell>
          <cell r="Y63">
            <v>7727.669815803878</v>
          </cell>
          <cell r="Z63">
            <v>0.31177830145932006</v>
          </cell>
          <cell r="AC63">
            <v>14483.121654869592</v>
          </cell>
          <cell r="AD63">
            <v>14326.98</v>
          </cell>
          <cell r="AE63">
            <v>14579.873280682765</v>
          </cell>
          <cell r="AF63">
            <v>14625.330161952201</v>
          </cell>
          <cell r="AG63" t="str">
            <v/>
          </cell>
          <cell r="AH63" t="str">
            <v/>
          </cell>
          <cell r="AI63" t="str">
            <v/>
          </cell>
          <cell r="AJ63" t="str">
            <v/>
          </cell>
          <cell r="AL63">
            <v>45.456881269436053</v>
          </cell>
          <cell r="AM63">
            <v>0.31177830145934227</v>
          </cell>
          <cell r="AP63">
            <v>0.31177830145932006</v>
          </cell>
          <cell r="AQ63">
            <v>0</v>
          </cell>
        </row>
        <row r="64">
          <cell r="A64">
            <v>494</v>
          </cell>
          <cell r="B64" t="str">
            <v>PIONEER CS OF SCIENCE</v>
          </cell>
          <cell r="C64">
            <v>348.86261980830665</v>
          </cell>
          <cell r="D64">
            <v>540</v>
          </cell>
          <cell r="E64">
            <v>543</v>
          </cell>
          <cell r="F64">
            <v>543</v>
          </cell>
          <cell r="G64">
            <v>0</v>
          </cell>
          <cell r="H64">
            <v>0</v>
          </cell>
          <cell r="I64">
            <v>0</v>
          </cell>
          <cell r="J64">
            <v>0</v>
          </cell>
          <cell r="L64">
            <v>0</v>
          </cell>
          <cell r="M64">
            <v>0</v>
          </cell>
          <cell r="P64">
            <v>4548913</v>
          </cell>
          <cell r="Q64">
            <v>7074246</v>
          </cell>
          <cell r="R64">
            <v>7131971.6367467558</v>
          </cell>
          <cell r="S64">
            <v>7227302.0996081587</v>
          </cell>
          <cell r="T64">
            <v>0</v>
          </cell>
          <cell r="U64">
            <v>0</v>
          </cell>
          <cell r="V64">
            <v>0</v>
          </cell>
          <cell r="W64">
            <v>0</v>
          </cell>
          <cell r="Y64">
            <v>95330.462861402892</v>
          </cell>
          <cell r="Z64">
            <v>1.3366635163020391</v>
          </cell>
          <cell r="AC64">
            <v>13039.267441434513</v>
          </cell>
          <cell r="AD64">
            <v>13100.455555555556</v>
          </cell>
          <cell r="AE64">
            <v>13134.386071356825</v>
          </cell>
          <cell r="AF64">
            <v>13309.948618062906</v>
          </cell>
          <cell r="AG64" t="str">
            <v/>
          </cell>
          <cell r="AH64" t="str">
            <v/>
          </cell>
          <cell r="AI64" t="str">
            <v/>
          </cell>
          <cell r="AJ64" t="str">
            <v/>
          </cell>
          <cell r="AL64">
            <v>175.56254670608178</v>
          </cell>
          <cell r="AM64">
            <v>1.3366635163020169</v>
          </cell>
          <cell r="AP64">
            <v>1.3366635163020391</v>
          </cell>
          <cell r="AQ64">
            <v>0</v>
          </cell>
        </row>
        <row r="65">
          <cell r="A65">
            <v>496</v>
          </cell>
          <cell r="B65" t="str">
            <v>GLOBAL LEARNING</v>
          </cell>
          <cell r="C65">
            <v>504.49999999999989</v>
          </cell>
          <cell r="D65">
            <v>500</v>
          </cell>
          <cell r="E65">
            <v>507</v>
          </cell>
          <cell r="F65">
            <v>507</v>
          </cell>
          <cell r="G65">
            <v>0</v>
          </cell>
          <cell r="H65">
            <v>0</v>
          </cell>
          <cell r="I65">
            <v>0</v>
          </cell>
          <cell r="J65">
            <v>0</v>
          </cell>
          <cell r="L65">
            <v>0</v>
          </cell>
          <cell r="M65">
            <v>0</v>
          </cell>
          <cell r="P65">
            <v>6081201</v>
          </cell>
          <cell r="Q65">
            <v>6130803</v>
          </cell>
          <cell r="R65">
            <v>5960124</v>
          </cell>
          <cell r="S65">
            <v>5957975</v>
          </cell>
          <cell r="T65">
            <v>0</v>
          </cell>
          <cell r="U65">
            <v>0</v>
          </cell>
          <cell r="V65">
            <v>0</v>
          </cell>
          <cell r="W65">
            <v>0</v>
          </cell>
          <cell r="Y65">
            <v>-2149</v>
          </cell>
          <cell r="Z65">
            <v>-3.6056296815301092E-2</v>
          </cell>
          <cell r="AC65">
            <v>12053.916749256692</v>
          </cell>
          <cell r="AD65">
            <v>12261.606</v>
          </cell>
          <cell r="AE65">
            <v>11755.668639053254</v>
          </cell>
          <cell r="AF65">
            <v>11751.429980276134</v>
          </cell>
          <cell r="AG65" t="str">
            <v/>
          </cell>
          <cell r="AH65" t="str">
            <v/>
          </cell>
          <cell r="AI65" t="str">
            <v/>
          </cell>
          <cell r="AJ65" t="str">
            <v/>
          </cell>
          <cell r="AL65">
            <v>-4.238658777119781</v>
          </cell>
          <cell r="AM65">
            <v>-3.6056296815301092E-2</v>
          </cell>
          <cell r="AP65">
            <v>-3.6056296815301092E-2</v>
          </cell>
          <cell r="AQ65">
            <v>168013</v>
          </cell>
        </row>
        <row r="66">
          <cell r="A66">
            <v>497</v>
          </cell>
          <cell r="B66" t="str">
            <v>PIONEER VALLEY CHINESE IMMERSION</v>
          </cell>
          <cell r="C66">
            <v>434.98263888888874</v>
          </cell>
          <cell r="D66">
            <v>525</v>
          </cell>
          <cell r="E66">
            <v>471</v>
          </cell>
          <cell r="F66">
            <v>471</v>
          </cell>
          <cell r="G66">
            <v>0</v>
          </cell>
          <cell r="H66">
            <v>0</v>
          </cell>
          <cell r="I66">
            <v>0</v>
          </cell>
          <cell r="J66">
            <v>0</v>
          </cell>
          <cell r="L66">
            <v>0</v>
          </cell>
          <cell r="M66">
            <v>0</v>
          </cell>
          <cell r="P66">
            <v>5765307</v>
          </cell>
          <cell r="Q66">
            <v>7263486</v>
          </cell>
          <cell r="R66">
            <v>6614891</v>
          </cell>
          <cell r="S66">
            <v>6580085</v>
          </cell>
          <cell r="T66">
            <v>0</v>
          </cell>
          <cell r="U66">
            <v>0</v>
          </cell>
          <cell r="V66">
            <v>0</v>
          </cell>
          <cell r="W66">
            <v>0</v>
          </cell>
          <cell r="Y66">
            <v>-34806</v>
          </cell>
          <cell r="Z66">
            <v>-0.5261764706326999</v>
          </cell>
          <cell r="AC66">
            <v>13254.108289762527</v>
          </cell>
          <cell r="AD66">
            <v>13835.211428571429</v>
          </cell>
          <cell r="AE66">
            <v>14044.354564755839</v>
          </cell>
          <cell r="AF66">
            <v>13970.456475583864</v>
          </cell>
          <cell r="AG66" t="str">
            <v/>
          </cell>
          <cell r="AH66" t="str">
            <v/>
          </cell>
          <cell r="AI66" t="str">
            <v/>
          </cell>
          <cell r="AJ66" t="str">
            <v/>
          </cell>
          <cell r="AL66">
            <v>-73.898089171974789</v>
          </cell>
          <cell r="AM66">
            <v>-0.5261764706326999</v>
          </cell>
          <cell r="AP66">
            <v>-0.5261764706326999</v>
          </cell>
          <cell r="AQ66">
            <v>0</v>
          </cell>
        </row>
        <row r="67">
          <cell r="A67">
            <v>498</v>
          </cell>
          <cell r="B67" t="str">
            <v>VERITAS PREPARATORY</v>
          </cell>
          <cell r="C67">
            <v>301.87213114754104</v>
          </cell>
          <cell r="D67">
            <v>324</v>
          </cell>
          <cell r="E67">
            <v>313</v>
          </cell>
          <cell r="F67">
            <v>313</v>
          </cell>
          <cell r="G67">
            <v>0</v>
          </cell>
          <cell r="H67">
            <v>0</v>
          </cell>
          <cell r="I67">
            <v>0</v>
          </cell>
          <cell r="J67">
            <v>0</v>
          </cell>
          <cell r="L67">
            <v>0</v>
          </cell>
          <cell r="M67">
            <v>0</v>
          </cell>
          <cell r="P67">
            <v>3614178</v>
          </cell>
          <cell r="Q67">
            <v>3962844</v>
          </cell>
          <cell r="R67">
            <v>3828303</v>
          </cell>
          <cell r="S67">
            <v>3828303</v>
          </cell>
          <cell r="T67">
            <v>0</v>
          </cell>
          <cell r="U67">
            <v>0</v>
          </cell>
          <cell r="V67">
            <v>0</v>
          </cell>
          <cell r="W67">
            <v>0</v>
          </cell>
          <cell r="Y67">
            <v>0</v>
          </cell>
          <cell r="Z67">
            <v>0</v>
          </cell>
          <cell r="AC67">
            <v>11972.546078569798</v>
          </cell>
          <cell r="AD67">
            <v>12231</v>
          </cell>
          <cell r="AE67">
            <v>12231</v>
          </cell>
          <cell r="AF67">
            <v>12231</v>
          </cell>
          <cell r="AG67" t="str">
            <v/>
          </cell>
          <cell r="AH67" t="str">
            <v/>
          </cell>
          <cell r="AI67" t="str">
            <v/>
          </cell>
          <cell r="AJ67" t="str">
            <v/>
          </cell>
          <cell r="AL67">
            <v>0</v>
          </cell>
          <cell r="AM67">
            <v>0</v>
          </cell>
          <cell r="AP67">
            <v>0</v>
          </cell>
          <cell r="AQ67">
            <v>0</v>
          </cell>
        </row>
        <row r="68">
          <cell r="A68">
            <v>499</v>
          </cell>
          <cell r="B68" t="str">
            <v>HAMPDEN CS OF SCIENCE</v>
          </cell>
          <cell r="C68">
            <v>427.01689155422287</v>
          </cell>
          <cell r="D68">
            <v>470</v>
          </cell>
          <cell r="E68">
            <v>478</v>
          </cell>
          <cell r="F68">
            <v>478</v>
          </cell>
          <cell r="G68">
            <v>0</v>
          </cell>
          <cell r="H68">
            <v>0</v>
          </cell>
          <cell r="I68">
            <v>0</v>
          </cell>
          <cell r="J68">
            <v>0</v>
          </cell>
          <cell r="L68">
            <v>0</v>
          </cell>
          <cell r="M68">
            <v>0</v>
          </cell>
          <cell r="P68">
            <v>5200121</v>
          </cell>
          <cell r="Q68">
            <v>5792704</v>
          </cell>
          <cell r="R68">
            <v>5646943</v>
          </cell>
          <cell r="S68">
            <v>5645766</v>
          </cell>
          <cell r="T68">
            <v>0</v>
          </cell>
          <cell r="U68">
            <v>0</v>
          </cell>
          <cell r="V68">
            <v>0</v>
          </cell>
          <cell r="W68">
            <v>0</v>
          </cell>
          <cell r="Y68">
            <v>-1177</v>
          </cell>
          <cell r="Z68">
            <v>-2.0843135834736071E-2</v>
          </cell>
          <cell r="AC68">
            <v>12177.787583701909</v>
          </cell>
          <cell r="AD68">
            <v>12324.902127659574</v>
          </cell>
          <cell r="AE68">
            <v>11813.688284518828</v>
          </cell>
          <cell r="AF68">
            <v>11811.225941422594</v>
          </cell>
          <cell r="AG68" t="str">
            <v/>
          </cell>
          <cell r="AH68" t="str">
            <v/>
          </cell>
          <cell r="AI68" t="str">
            <v/>
          </cell>
          <cell r="AJ68" t="str">
            <v/>
          </cell>
          <cell r="AL68">
            <v>-2.4623430962346902</v>
          </cell>
          <cell r="AM68">
            <v>-2.0843135834736071E-2</v>
          </cell>
          <cell r="AP68">
            <v>-2.0843135834736071E-2</v>
          </cell>
          <cell r="AQ68">
            <v>0</v>
          </cell>
        </row>
        <row r="69">
          <cell r="A69">
            <v>3501</v>
          </cell>
          <cell r="B69" t="str">
            <v>PAULO FREIRE SOCIAL JUSTICE</v>
          </cell>
          <cell r="C69">
            <v>314.13103448275859</v>
          </cell>
          <cell r="D69">
            <v>360</v>
          </cell>
          <cell r="E69">
            <v>328</v>
          </cell>
          <cell r="F69">
            <v>328</v>
          </cell>
          <cell r="G69">
            <v>0</v>
          </cell>
          <cell r="H69">
            <v>0</v>
          </cell>
          <cell r="I69">
            <v>0</v>
          </cell>
          <cell r="J69">
            <v>0</v>
          </cell>
          <cell r="L69">
            <v>0</v>
          </cell>
          <cell r="M69">
            <v>0</v>
          </cell>
          <cell r="P69">
            <v>4374196</v>
          </cell>
          <cell r="Q69">
            <v>5106776</v>
          </cell>
          <cell r="R69">
            <v>4459896</v>
          </cell>
          <cell r="S69">
            <v>4472917</v>
          </cell>
          <cell r="T69">
            <v>0</v>
          </cell>
          <cell r="U69">
            <v>0</v>
          </cell>
          <cell r="V69">
            <v>0</v>
          </cell>
          <cell r="W69">
            <v>0</v>
          </cell>
          <cell r="Y69">
            <v>13021</v>
          </cell>
          <cell r="Z69">
            <v>0.29195748062287308</v>
          </cell>
          <cell r="AC69">
            <v>13924.749610309778</v>
          </cell>
          <cell r="AD69">
            <v>14185.488888888889</v>
          </cell>
          <cell r="AE69">
            <v>13597.243902439024</v>
          </cell>
          <cell r="AF69">
            <v>13636.942073170732</v>
          </cell>
          <cell r="AG69" t="str">
            <v/>
          </cell>
          <cell r="AH69" t="str">
            <v/>
          </cell>
          <cell r="AI69" t="str">
            <v/>
          </cell>
          <cell r="AJ69" t="str">
            <v/>
          </cell>
          <cell r="AL69">
            <v>39.69817073170816</v>
          </cell>
          <cell r="AM69">
            <v>0.29195748062287308</v>
          </cell>
          <cell r="AP69">
            <v>0.29195748062287308</v>
          </cell>
          <cell r="AQ69">
            <v>221966</v>
          </cell>
        </row>
        <row r="70">
          <cell r="A70">
            <v>3502</v>
          </cell>
          <cell r="B70" t="str">
            <v>BAYSTATE ACADEMY</v>
          </cell>
          <cell r="C70">
            <v>292.79139072847659</v>
          </cell>
          <cell r="D70">
            <v>400</v>
          </cell>
          <cell r="E70">
            <v>392</v>
          </cell>
          <cell r="F70">
            <v>392</v>
          </cell>
          <cell r="G70">
            <v>0</v>
          </cell>
          <cell r="H70">
            <v>0</v>
          </cell>
          <cell r="I70">
            <v>0</v>
          </cell>
          <cell r="J70">
            <v>0</v>
          </cell>
          <cell r="L70">
            <v>0</v>
          </cell>
          <cell r="M70">
            <v>0</v>
          </cell>
          <cell r="P70">
            <v>3428277</v>
          </cell>
          <cell r="Q70">
            <v>4931545</v>
          </cell>
          <cell r="R70">
            <v>4833629</v>
          </cell>
          <cell r="S70">
            <v>4833696</v>
          </cell>
          <cell r="T70">
            <v>0</v>
          </cell>
          <cell r="U70">
            <v>0</v>
          </cell>
          <cell r="V70">
            <v>0</v>
          </cell>
          <cell r="W70">
            <v>0</v>
          </cell>
          <cell r="Y70">
            <v>67</v>
          </cell>
          <cell r="Z70">
            <v>1.3861221041189253E-3</v>
          </cell>
          <cell r="AC70">
            <v>11708.94059237982</v>
          </cell>
          <cell r="AD70">
            <v>12328.862499999999</v>
          </cell>
          <cell r="AE70">
            <v>12330.686224489797</v>
          </cell>
          <cell r="AF70">
            <v>12330.857142857143</v>
          </cell>
          <cell r="AG70" t="str">
            <v/>
          </cell>
          <cell r="AH70" t="str">
            <v/>
          </cell>
          <cell r="AI70" t="str">
            <v/>
          </cell>
          <cell r="AJ70" t="str">
            <v/>
          </cell>
          <cell r="AL70">
            <v>0.17091836734653043</v>
          </cell>
          <cell r="AM70">
            <v>1.3861221041189253E-3</v>
          </cell>
          <cell r="AP70">
            <v>1.3861221041189253E-3</v>
          </cell>
          <cell r="AQ70">
            <v>0</v>
          </cell>
        </row>
        <row r="71">
          <cell r="A71">
            <v>3503</v>
          </cell>
          <cell r="B71" t="str">
            <v>LOWELL COLLEGIATE</v>
          </cell>
          <cell r="C71">
            <v>499.37630662020899</v>
          </cell>
          <cell r="D71">
            <v>649</v>
          </cell>
          <cell r="E71">
            <v>646</v>
          </cell>
          <cell r="F71">
            <v>646</v>
          </cell>
          <cell r="G71">
            <v>0</v>
          </cell>
          <cell r="H71">
            <v>0</v>
          </cell>
          <cell r="I71">
            <v>0</v>
          </cell>
          <cell r="J71">
            <v>0</v>
          </cell>
          <cell r="L71">
            <v>0</v>
          </cell>
          <cell r="M71">
            <v>0</v>
          </cell>
          <cell r="P71">
            <v>5869946</v>
          </cell>
          <cell r="Q71">
            <v>7691079</v>
          </cell>
          <cell r="R71">
            <v>7719805</v>
          </cell>
          <cell r="S71">
            <v>7668251</v>
          </cell>
          <cell r="T71">
            <v>0</v>
          </cell>
          <cell r="U71">
            <v>0</v>
          </cell>
          <cell r="V71">
            <v>0</v>
          </cell>
          <cell r="W71">
            <v>0</v>
          </cell>
          <cell r="Y71">
            <v>-51554</v>
          </cell>
          <cell r="Z71">
            <v>-0.66781479584004932</v>
          </cell>
          <cell r="AC71">
            <v>11754.554475617671</v>
          </cell>
          <cell r="AD71">
            <v>11850.661016949152</v>
          </cell>
          <cell r="AE71">
            <v>11950.162538699691</v>
          </cell>
          <cell r="AF71">
            <v>11870.35758513932</v>
          </cell>
          <cell r="AG71" t="str">
            <v/>
          </cell>
          <cell r="AH71" t="str">
            <v/>
          </cell>
          <cell r="AI71" t="str">
            <v/>
          </cell>
          <cell r="AJ71" t="str">
            <v/>
          </cell>
          <cell r="AL71">
            <v>-79.804953560371359</v>
          </cell>
          <cell r="AM71">
            <v>-0.66781479584004932</v>
          </cell>
          <cell r="AP71">
            <v>-0.66781479584004932</v>
          </cell>
          <cell r="AQ71">
            <v>0</v>
          </cell>
        </row>
        <row r="72">
          <cell r="A72">
            <v>3504</v>
          </cell>
          <cell r="B72" t="str">
            <v>CITY ON A HILL - DUDLEY SQUARE</v>
          </cell>
          <cell r="C72">
            <v>239.64784053156151</v>
          </cell>
          <cell r="D72">
            <v>280</v>
          </cell>
          <cell r="E72">
            <v>281</v>
          </cell>
          <cell r="F72">
            <v>281</v>
          </cell>
          <cell r="G72">
            <v>0</v>
          </cell>
          <cell r="H72">
            <v>0</v>
          </cell>
          <cell r="I72">
            <v>0</v>
          </cell>
          <cell r="J72">
            <v>0</v>
          </cell>
          <cell r="L72">
            <v>0</v>
          </cell>
          <cell r="M72">
            <v>0</v>
          </cell>
          <cell r="P72">
            <v>4059351</v>
          </cell>
          <cell r="Q72">
            <v>4946345</v>
          </cell>
          <cell r="R72">
            <v>4966239</v>
          </cell>
          <cell r="S72">
            <v>4962869</v>
          </cell>
          <cell r="T72">
            <v>0</v>
          </cell>
          <cell r="U72">
            <v>0</v>
          </cell>
          <cell r="V72">
            <v>0</v>
          </cell>
          <cell r="W72">
            <v>0</v>
          </cell>
          <cell r="Y72">
            <v>-3370</v>
          </cell>
          <cell r="Z72">
            <v>-6.7858192084591096E-2</v>
          </cell>
          <cell r="AC72">
            <v>16938.817353813731</v>
          </cell>
          <cell r="AD72">
            <v>17665.517857142859</v>
          </cell>
          <cell r="AE72">
            <v>17673.448398576511</v>
          </cell>
          <cell r="AF72">
            <v>17661.455516014234</v>
          </cell>
          <cell r="AG72" t="str">
            <v/>
          </cell>
          <cell r="AH72" t="str">
            <v/>
          </cell>
          <cell r="AI72" t="str">
            <v/>
          </cell>
          <cell r="AJ72" t="str">
            <v/>
          </cell>
          <cell r="AL72">
            <v>-11.992882562277373</v>
          </cell>
          <cell r="AM72">
            <v>-6.7858192084591096E-2</v>
          </cell>
          <cell r="AP72">
            <v>-6.7858192084591096E-2</v>
          </cell>
          <cell r="AQ72">
            <v>74776</v>
          </cell>
        </row>
        <row r="73">
          <cell r="A73">
            <v>3506</v>
          </cell>
          <cell r="B73" t="str">
            <v>PIONEER CS OF SCIENCE II</v>
          </cell>
          <cell r="C73">
            <v>264.95207667731643</v>
          </cell>
          <cell r="D73">
            <v>338</v>
          </cell>
          <cell r="E73">
            <v>322</v>
          </cell>
          <cell r="F73">
            <v>322</v>
          </cell>
          <cell r="G73">
            <v>0</v>
          </cell>
          <cell r="H73">
            <v>0</v>
          </cell>
          <cell r="I73">
            <v>0</v>
          </cell>
          <cell r="J73">
            <v>0</v>
          </cell>
          <cell r="L73">
            <v>0</v>
          </cell>
          <cell r="M73">
            <v>0</v>
          </cell>
          <cell r="P73">
            <v>3338517</v>
          </cell>
          <cell r="Q73">
            <v>4226783</v>
          </cell>
          <cell r="R73">
            <v>4159698.4158459581</v>
          </cell>
          <cell r="S73">
            <v>4117298.1944163698</v>
          </cell>
          <cell r="T73">
            <v>0</v>
          </cell>
          <cell r="U73">
            <v>0</v>
          </cell>
          <cell r="V73">
            <v>0</v>
          </cell>
          <cell r="W73">
            <v>0</v>
          </cell>
          <cell r="Y73">
            <v>-42400.221429588273</v>
          </cell>
          <cell r="Z73">
            <v>-1.0193099881488754</v>
          </cell>
          <cell r="AC73">
            <v>12600.456059327136</v>
          </cell>
          <cell r="AD73">
            <v>12505.275147928995</v>
          </cell>
          <cell r="AE73">
            <v>12918.31806163341</v>
          </cell>
          <cell r="AF73">
            <v>12786.640355330341</v>
          </cell>
          <cell r="AG73" t="str">
            <v/>
          </cell>
          <cell r="AH73" t="str">
            <v/>
          </cell>
          <cell r="AI73" t="str">
            <v/>
          </cell>
          <cell r="AJ73" t="str">
            <v/>
          </cell>
          <cell r="AL73">
            <v>-131.6777063030695</v>
          </cell>
          <cell r="AM73">
            <v>-1.0193099881488754</v>
          </cell>
          <cell r="AP73">
            <v>-1.0193099881488754</v>
          </cell>
          <cell r="AQ73">
            <v>0</v>
          </cell>
        </row>
        <row r="74">
          <cell r="A74">
            <v>3507</v>
          </cell>
          <cell r="B74" t="str">
            <v>CITY ON A HILL NEW BEDFORD</v>
          </cell>
          <cell r="C74">
            <v>132.81063122923587</v>
          </cell>
          <cell r="D74">
            <v>241</v>
          </cell>
          <cell r="E74">
            <v>177</v>
          </cell>
          <cell r="F74">
            <v>177</v>
          </cell>
          <cell r="G74">
            <v>0</v>
          </cell>
          <cell r="H74">
            <v>0</v>
          </cell>
          <cell r="I74">
            <v>0</v>
          </cell>
          <cell r="J74">
            <v>0</v>
          </cell>
          <cell r="L74">
            <v>0</v>
          </cell>
          <cell r="M74">
            <v>0</v>
          </cell>
          <cell r="P74">
            <v>1835260</v>
          </cell>
          <cell r="Q74">
            <v>3407830</v>
          </cell>
          <cell r="R74">
            <v>2404041</v>
          </cell>
          <cell r="S74">
            <v>2403522</v>
          </cell>
          <cell r="T74">
            <v>0</v>
          </cell>
          <cell r="U74">
            <v>0</v>
          </cell>
          <cell r="V74">
            <v>0</v>
          </cell>
          <cell r="W74">
            <v>0</v>
          </cell>
          <cell r="Y74">
            <v>-519</v>
          </cell>
          <cell r="Z74">
            <v>-2.1588650110371255E-2</v>
          </cell>
          <cell r="AC74">
            <v>13818.622673604164</v>
          </cell>
          <cell r="AD74">
            <v>14140.373443983402</v>
          </cell>
          <cell r="AE74">
            <v>13582.152542372882</v>
          </cell>
          <cell r="AF74">
            <v>13579.22033898305</v>
          </cell>
          <cell r="AG74" t="str">
            <v/>
          </cell>
          <cell r="AH74" t="str">
            <v/>
          </cell>
          <cell r="AI74" t="str">
            <v/>
          </cell>
          <cell r="AJ74" t="str">
            <v/>
          </cell>
          <cell r="AL74">
            <v>-2.9322033898315567</v>
          </cell>
          <cell r="AM74">
            <v>-2.1588650110382357E-2</v>
          </cell>
          <cell r="AP74">
            <v>-2.1588650110371255E-2</v>
          </cell>
          <cell r="AQ74">
            <v>120616</v>
          </cell>
        </row>
        <row r="75">
          <cell r="A75">
            <v>3508</v>
          </cell>
          <cell r="B75" t="str">
            <v>PHOENIX CHARTER ACADEMY SPRINGFIELD</v>
          </cell>
          <cell r="C75">
            <v>178.4150326797386</v>
          </cell>
          <cell r="D75">
            <v>200</v>
          </cell>
          <cell r="E75">
            <v>193</v>
          </cell>
          <cell r="F75">
            <v>193</v>
          </cell>
          <cell r="G75">
            <v>0</v>
          </cell>
          <cell r="H75">
            <v>0</v>
          </cell>
          <cell r="I75">
            <v>0</v>
          </cell>
          <cell r="J75">
            <v>0</v>
          </cell>
          <cell r="L75">
            <v>0</v>
          </cell>
          <cell r="M75">
            <v>0</v>
          </cell>
          <cell r="P75">
            <v>2292714</v>
          </cell>
          <cell r="Q75">
            <v>2735150</v>
          </cell>
          <cell r="R75">
            <v>2636710</v>
          </cell>
          <cell r="S75">
            <v>2636805</v>
          </cell>
          <cell r="T75">
            <v>0</v>
          </cell>
          <cell r="U75">
            <v>0</v>
          </cell>
          <cell r="V75">
            <v>0</v>
          </cell>
          <cell r="W75">
            <v>0</v>
          </cell>
          <cell r="Y75">
            <v>95</v>
          </cell>
          <cell r="Z75">
            <v>3.6029749195032323E-3</v>
          </cell>
          <cell r="AC75">
            <v>12850.453045150653</v>
          </cell>
          <cell r="AD75">
            <v>13675.75</v>
          </cell>
          <cell r="AE75">
            <v>13661.709844559586</v>
          </cell>
          <cell r="AF75">
            <v>13662.202072538859</v>
          </cell>
          <cell r="AG75" t="str">
            <v/>
          </cell>
          <cell r="AH75" t="str">
            <v/>
          </cell>
          <cell r="AI75" t="str">
            <v/>
          </cell>
          <cell r="AJ75" t="str">
            <v/>
          </cell>
          <cell r="AL75">
            <v>0.49222797927359352</v>
          </cell>
          <cell r="AM75">
            <v>3.6029749195032323E-3</v>
          </cell>
          <cell r="AP75">
            <v>3.6029749195032323E-3</v>
          </cell>
          <cell r="AQ75">
            <v>0</v>
          </cell>
        </row>
        <row r="76">
          <cell r="A76">
            <v>3509</v>
          </cell>
          <cell r="B76" t="str">
            <v>ARGOSY COLLEGIATE</v>
          </cell>
          <cell r="C76">
            <v>197.68728522336772</v>
          </cell>
          <cell r="D76">
            <v>308</v>
          </cell>
          <cell r="E76">
            <v>307</v>
          </cell>
          <cell r="F76">
            <v>307</v>
          </cell>
          <cell r="G76">
            <v>0</v>
          </cell>
          <cell r="H76">
            <v>0</v>
          </cell>
          <cell r="I76">
            <v>0</v>
          </cell>
          <cell r="J76">
            <v>0</v>
          </cell>
          <cell r="L76">
            <v>0</v>
          </cell>
          <cell r="M76">
            <v>0</v>
          </cell>
          <cell r="P76">
            <v>2214160</v>
          </cell>
          <cell r="Q76">
            <v>3373832</v>
          </cell>
          <cell r="R76">
            <v>3369204</v>
          </cell>
          <cell r="S76">
            <v>3391761</v>
          </cell>
          <cell r="T76">
            <v>0</v>
          </cell>
          <cell r="U76">
            <v>0</v>
          </cell>
          <cell r="V76">
            <v>0</v>
          </cell>
          <cell r="W76">
            <v>0</v>
          </cell>
          <cell r="Y76">
            <v>22557</v>
          </cell>
          <cell r="Z76">
            <v>0.66950531935732194</v>
          </cell>
          <cell r="AC76">
            <v>11200.315677855615</v>
          </cell>
          <cell r="AD76">
            <v>10954</v>
          </cell>
          <cell r="AE76">
            <v>10974.605863192182</v>
          </cell>
          <cell r="AF76">
            <v>11048.081433224756</v>
          </cell>
          <cell r="AG76" t="str">
            <v/>
          </cell>
          <cell r="AH76" t="str">
            <v/>
          </cell>
          <cell r="AI76" t="str">
            <v/>
          </cell>
          <cell r="AJ76" t="str">
            <v/>
          </cell>
          <cell r="AL76">
            <v>73.47557003257316</v>
          </cell>
          <cell r="AM76">
            <v>0.66950531935732194</v>
          </cell>
          <cell r="AP76">
            <v>0.66950531935732194</v>
          </cell>
          <cell r="AQ76">
            <v>0</v>
          </cell>
        </row>
        <row r="77">
          <cell r="A77">
            <v>3510</v>
          </cell>
          <cell r="B77" t="str">
            <v>SPRINGFIELD PREPARATORY</v>
          </cell>
          <cell r="C77">
            <v>107.00031797199655</v>
          </cell>
          <cell r="D77">
            <v>162</v>
          </cell>
          <cell r="E77">
            <v>163</v>
          </cell>
          <cell r="F77">
            <v>163</v>
          </cell>
          <cell r="G77">
            <v>0</v>
          </cell>
          <cell r="H77">
            <v>0</v>
          </cell>
          <cell r="I77">
            <v>0</v>
          </cell>
          <cell r="J77">
            <v>0</v>
          </cell>
          <cell r="L77">
            <v>0</v>
          </cell>
          <cell r="M77">
            <v>0</v>
          </cell>
          <cell r="P77">
            <v>1373425</v>
          </cell>
          <cell r="Q77">
            <v>2042816</v>
          </cell>
          <cell r="R77">
            <v>2049462</v>
          </cell>
          <cell r="S77">
            <v>2049393</v>
          </cell>
          <cell r="T77">
            <v>0</v>
          </cell>
          <cell r="U77">
            <v>0</v>
          </cell>
          <cell r="V77">
            <v>0</v>
          </cell>
          <cell r="W77">
            <v>0</v>
          </cell>
          <cell r="Y77">
            <v>-69</v>
          </cell>
          <cell r="Z77">
            <v>-3.3667372217660585E-3</v>
          </cell>
          <cell r="AC77">
            <v>12835.709519661839</v>
          </cell>
          <cell r="AD77">
            <v>12609.975308641975</v>
          </cell>
          <cell r="AE77">
            <v>12573.386503067484</v>
          </cell>
          <cell r="AF77">
            <v>12572.963190184049</v>
          </cell>
          <cell r="AG77" t="str">
            <v/>
          </cell>
          <cell r="AH77" t="str">
            <v/>
          </cell>
          <cell r="AI77" t="str">
            <v/>
          </cell>
          <cell r="AJ77" t="str">
            <v/>
          </cell>
          <cell r="AL77">
            <v>-0.4233128834348463</v>
          </cell>
          <cell r="AM77">
            <v>-3.3667372217660585E-3</v>
          </cell>
          <cell r="AP77">
            <v>-3.3667372217660585E-3</v>
          </cell>
          <cell r="AQ77">
            <v>0</v>
          </cell>
        </row>
        <row r="78">
          <cell r="A78">
            <v>3513</v>
          </cell>
          <cell r="B78" t="str">
            <v>NEW HEIGHTS CHARTER SCHOOL OF BROCKTON</v>
          </cell>
          <cell r="D78">
            <v>315</v>
          </cell>
          <cell r="E78">
            <v>313</v>
          </cell>
          <cell r="F78">
            <v>313</v>
          </cell>
          <cell r="G78">
            <v>0</v>
          </cell>
          <cell r="H78">
            <v>0</v>
          </cell>
          <cell r="I78">
            <v>0</v>
          </cell>
          <cell r="J78">
            <v>0</v>
          </cell>
          <cell r="L78">
            <v>0</v>
          </cell>
          <cell r="M78">
            <v>0</v>
          </cell>
          <cell r="Q78">
            <v>3960002</v>
          </cell>
          <cell r="R78">
            <v>4189460</v>
          </cell>
          <cell r="S78">
            <v>4220041</v>
          </cell>
          <cell r="T78">
            <v>0</v>
          </cell>
          <cell r="U78">
            <v>0</v>
          </cell>
          <cell r="V78">
            <v>0</v>
          </cell>
          <cell r="W78">
            <v>0</v>
          </cell>
          <cell r="Y78">
            <v>30581</v>
          </cell>
          <cell r="Z78">
            <v>0.72995087672396153</v>
          </cell>
          <cell r="AD78">
            <v>12571.43492063492</v>
          </cell>
          <cell r="AE78">
            <v>13384.856230031948</v>
          </cell>
          <cell r="AF78">
            <v>13482.55910543131</v>
          </cell>
          <cell r="AG78" t="str">
            <v/>
          </cell>
          <cell r="AH78" t="str">
            <v/>
          </cell>
          <cell r="AI78" t="str">
            <v/>
          </cell>
          <cell r="AJ78" t="str">
            <v/>
          </cell>
          <cell r="AL78">
            <v>97.702875399361801</v>
          </cell>
          <cell r="AM78">
            <v>0.72995087672398373</v>
          </cell>
          <cell r="AP78">
            <v>0.72995087672396153</v>
          </cell>
          <cell r="AQ78">
            <v>0</v>
          </cell>
        </row>
        <row r="79">
          <cell r="A79">
            <v>999</v>
          </cell>
          <cell r="B79" t="str">
            <v>STATE TOTAL</v>
          </cell>
          <cell r="C79">
            <v>36219.332756606171</v>
          </cell>
          <cell r="D79">
            <v>39560</v>
          </cell>
          <cell r="E79">
            <v>38741</v>
          </cell>
          <cell r="F79">
            <v>38741</v>
          </cell>
          <cell r="G79">
            <v>0</v>
          </cell>
          <cell r="H79">
            <v>0</v>
          </cell>
          <cell r="I79">
            <v>0</v>
          </cell>
          <cell r="J79">
            <v>0</v>
          </cell>
          <cell r="L79">
            <v>0</v>
          </cell>
          <cell r="M79" t="str">
            <v>--</v>
          </cell>
          <cell r="P79">
            <v>490021202.91680002</v>
          </cell>
          <cell r="Q79">
            <v>539002284.75679994</v>
          </cell>
          <cell r="R79">
            <v>532282367.46326005</v>
          </cell>
          <cell r="S79">
            <v>532495214.3024838</v>
          </cell>
          <cell r="T79">
            <v>0</v>
          </cell>
          <cell r="U79">
            <v>0</v>
          </cell>
          <cell r="V79">
            <v>0</v>
          </cell>
          <cell r="W79">
            <v>0</v>
          </cell>
          <cell r="Y79">
            <v>182265.83922368754</v>
          </cell>
          <cell r="Z79" t="str">
            <v>--</v>
          </cell>
          <cell r="AL79">
            <v>550.27445899982922</v>
          </cell>
          <cell r="AM79" t="str">
            <v>--</v>
          </cell>
          <cell r="AQ79">
            <v>3185727</v>
          </cell>
        </row>
      </sheetData>
      <sheetData sheetId="8"/>
      <sheetData sheetId="9"/>
      <sheetData sheetId="10"/>
      <sheetData sheetId="11">
        <row r="9">
          <cell r="A9" t="str">
            <v>LEA</v>
          </cell>
          <cell r="B9" t="str">
            <v>DOR</v>
          </cell>
          <cell r="C9" t="str">
            <v>DISTRICT</v>
          </cell>
          <cell r="D9" t="str">
            <v>FTE</v>
          </cell>
          <cell r="E9" t="str">
            <v>LOCAL FOUNDATION TUITION</v>
          </cell>
          <cell r="F9" t="str">
            <v>LOCAL
FACILITIES 
TUITION</v>
          </cell>
          <cell r="G9" t="str">
            <v>LOCAL PAYMENT</v>
          </cell>
          <cell r="H9" t="str">
            <v xml:space="preserve"> </v>
          </cell>
          <cell r="I9" t="str">
            <v>100/25/25/
25/25/25
INCREASED
TUITION AID</v>
          </cell>
          <cell r="J9" t="str">
            <v xml:space="preserve">INCREASED AID 
PRO RATION </v>
          </cell>
          <cell r="K9" t="str">
            <v>FACILITIES AID</v>
          </cell>
          <cell r="L9" t="str">
            <v>TOTAL
CHARTER
AID</v>
          </cell>
          <cell r="M9" t="str">
            <v xml:space="preserve"> </v>
          </cell>
          <cell r="N9" t="str">
            <v xml:space="preserve">N E T   
D I S T R I C T 
C O S T </v>
          </cell>
          <cell r="O9" t="str">
            <v xml:space="preserve"> </v>
          </cell>
          <cell r="P9" t="str">
            <v>STATE PAYMENT FOR PRIVATE/
SIBLING/
HOMESCHOOLED</v>
          </cell>
          <cell r="Q9" t="str">
            <v>100/25/25/
25/25/25
INCREASED
TUITION AID</v>
          </cell>
          <cell r="R9" t="str">
            <v>TOTAL
FACILITIES
AID</v>
          </cell>
          <cell r="S9" t="str">
            <v>TOTAL
STATE
AID</v>
          </cell>
          <cell r="U9" t="str">
            <v>S T A T E
A I D
A T   F U L L
F U N D I N G</v>
          </cell>
          <cell r="W9" t="str">
            <v>Lea</v>
          </cell>
          <cell r="X9" t="str">
            <v>FTE</v>
          </cell>
          <cell r="Y9" t="str">
            <v>Unadj Local Tuition
( 1 )</v>
          </cell>
          <cell r="Z9" t="str">
            <v>NSS Reduction
 ( 2 )</v>
          </cell>
          <cell r="AA9" t="str">
            <v>Adjusted Local Payment</v>
          </cell>
          <cell r="AB9" t="str">
            <v>Local Facilities Tuition</v>
          </cell>
          <cell r="AC9" t="str">
            <v>Total Local Payment</v>
          </cell>
          <cell r="AD9" t="str">
            <v>State Tuition</v>
          </cell>
          <cell r="AE9" t="str">
            <v>State Facilities Tuition</v>
          </cell>
          <cell r="AF9" t="str">
            <v>Total State Payment</v>
          </cell>
          <cell r="AG9" t="str">
            <v>Total Payment to Charter</v>
          </cell>
          <cell r="AI9" t="str">
            <v>LEA</v>
          </cell>
          <cell r="AJ9" t="str">
            <v>DOR</v>
          </cell>
          <cell r="AK9" t="str">
            <v>District</v>
          </cell>
          <cell r="AL9" t="str">
            <v>FY17
Total Local Foundation Tuition</v>
          </cell>
          <cell r="AM9" t="str">
            <v>FY16  Foundation Tuition</v>
          </cell>
          <cell r="AN9" t="str">
            <v>100% of
FY16
Tuition Change</v>
          </cell>
          <cell r="AO9" t="str">
            <v>25% of
FY15
Tuition Change</v>
          </cell>
          <cell r="AP9" t="str">
            <v>25% of
FY14
Tuition Change</v>
          </cell>
          <cell r="AQ9" t="str">
            <v>25% of
FY13
Tuition Change</v>
          </cell>
          <cell r="AR9" t="str">
            <v>25% of
FY12
Tuition Change</v>
          </cell>
          <cell r="AS9" t="str">
            <v>25% of
FY11
Tuition Change</v>
          </cell>
          <cell r="AT9" t="str">
            <v>NET
FY15
Ch46
Reimb
Adjustm't</v>
          </cell>
          <cell r="AU9" t="str">
            <v>Combined
Increase
Tuition
Reimbur-
sement</v>
          </cell>
          <cell r="AV9" t="str">
            <v xml:space="preserve">Pro Rated Reimbur-
sement
</v>
          </cell>
          <cell r="AX9" t="str">
            <v>LEA</v>
          </cell>
          <cell r="AY9" t="str">
            <v>District</v>
          </cell>
          <cell r="AZ9" t="str">
            <v>FTE
Adj</v>
          </cell>
          <cell r="BA9" t="str">
            <v>Local Foundation Adj</v>
          </cell>
          <cell r="BB9" t="str">
            <v>Local Facilities
Adj</v>
          </cell>
          <cell r="BC9" t="str">
            <v>Total
Local
Adj</v>
          </cell>
          <cell r="BD9" t="str">
            <v>State
Foundation
Adj</v>
          </cell>
          <cell r="BE9" t="str">
            <v>State Facilities
Adj</v>
          </cell>
          <cell r="BF9" t="str">
            <v>Total
State
Adj</v>
          </cell>
          <cell r="BG9" t="str">
            <v>TOTAL
Tuition
Adj</v>
          </cell>
          <cell r="BI9" t="str">
            <v>Facilities
Aid
Adj</v>
          </cell>
          <cell r="BJ9" t="str">
            <v>100 Percent
Increase
in Adj
Tuition</v>
          </cell>
          <cell r="BK9" t="str">
            <v>100 Percent
Increase
in Unadj
Tuition</v>
          </cell>
          <cell r="BL9" t="str">
            <v>Diff
in 100 
Percent
Reimb</v>
          </cell>
          <cell r="BM9" t="str">
            <v>Raw
FY13
Ch46
Reimb Adj</v>
          </cell>
          <cell r="BN9" t="str">
            <v>NET
FY13
Ch46
Reimb
Adjustm't</v>
          </cell>
          <cell r="BO9" t="str">
            <v>TOTAL
Aid Adj</v>
          </cell>
          <cell r="BQ9" t="str">
            <v>100% of
FY16
Tuition Change</v>
          </cell>
          <cell r="BR9" t="str">
            <v>25% of
FY15
Tuition Change</v>
          </cell>
          <cell r="BT9" t="str">
            <v>new</v>
          </cell>
          <cell r="BU9" t="str">
            <v>diff</v>
          </cell>
        </row>
        <row r="10">
          <cell r="A10">
            <v>1</v>
          </cell>
          <cell r="B10">
            <v>1</v>
          </cell>
          <cell r="C10" t="str">
            <v>ABINGTON</v>
          </cell>
          <cell r="D10">
            <v>38.626431668449804</v>
          </cell>
          <cell r="E10">
            <v>472911</v>
          </cell>
          <cell r="F10">
            <v>34300</v>
          </cell>
          <cell r="G10">
            <v>507211</v>
          </cell>
          <cell r="I10">
            <v>29662.823111101636</v>
          </cell>
          <cell r="J10">
            <v>0.29672152827127429</v>
          </cell>
          <cell r="K10">
            <v>34300</v>
          </cell>
          <cell r="L10">
            <v>63962.823111101636</v>
          </cell>
          <cell r="N10">
            <v>443248.17688889836</v>
          </cell>
          <cell r="P10">
            <v>0</v>
          </cell>
          <cell r="Q10">
            <v>29662.823111101636</v>
          </cell>
          <cell r="R10">
            <v>34300</v>
          </cell>
          <cell r="S10">
            <v>63962.823111101636</v>
          </cell>
          <cell r="U10">
            <v>134268.55733360449</v>
          </cell>
          <cell r="V10">
            <v>0</v>
          </cell>
          <cell r="W10">
            <v>1</v>
          </cell>
          <cell r="X10">
            <v>38.626431668449804</v>
          </cell>
          <cell r="Y10">
            <v>472911</v>
          </cell>
          <cell r="Z10">
            <v>0</v>
          </cell>
          <cell r="AA10">
            <v>472911</v>
          </cell>
          <cell r="AB10">
            <v>34300</v>
          </cell>
          <cell r="AC10">
            <v>507211</v>
          </cell>
          <cell r="AD10">
            <v>0</v>
          </cell>
          <cell r="AE10">
            <v>0</v>
          </cell>
          <cell r="AF10">
            <v>0</v>
          </cell>
          <cell r="AG10">
            <v>507211</v>
          </cell>
          <cell r="AI10">
            <v>1</v>
          </cell>
          <cell r="AJ10">
            <v>1</v>
          </cell>
          <cell r="AK10" t="str">
            <v>ABINGTON</v>
          </cell>
          <cell r="AL10">
            <v>472911</v>
          </cell>
          <cell r="AM10">
            <v>439357</v>
          </cell>
          <cell r="AN10">
            <v>33554</v>
          </cell>
          <cell r="AO10">
            <v>31270.75</v>
          </cell>
          <cell r="AP10">
            <v>14519.5</v>
          </cell>
          <cell r="AQ10">
            <v>5487.5</v>
          </cell>
          <cell r="AR10">
            <v>9191</v>
          </cell>
          <cell r="AS10">
            <v>6051</v>
          </cell>
          <cell r="AT10">
            <v>-105.1926663954946</v>
          </cell>
          <cell r="AU10">
            <v>99968.557333604505</v>
          </cell>
          <cell r="AV10">
            <v>29662.823111101636</v>
          </cell>
          <cell r="AX10">
            <v>1</v>
          </cell>
          <cell r="AY10" t="str">
            <v>ABINGTON</v>
          </cell>
          <cell r="AZ10">
            <v>0</v>
          </cell>
          <cell r="BA10">
            <v>0</v>
          </cell>
          <cell r="BB10">
            <v>0</v>
          </cell>
          <cell r="BC10">
            <v>0</v>
          </cell>
          <cell r="BD10">
            <v>0</v>
          </cell>
          <cell r="BE10">
            <v>0</v>
          </cell>
          <cell r="BF10">
            <v>0</v>
          </cell>
          <cell r="BG10">
            <v>0</v>
          </cell>
          <cell r="BI10">
            <v>0</v>
          </cell>
          <cell r="BJ10">
            <v>33554</v>
          </cell>
          <cell r="BK10">
            <v>33554</v>
          </cell>
          <cell r="BL10">
            <v>0</v>
          </cell>
          <cell r="BM10">
            <v>-105.1926663954946</v>
          </cell>
          <cell r="BN10">
            <v>-105.1926663954946</v>
          </cell>
          <cell r="BO10">
            <v>-105.1926663954946</v>
          </cell>
          <cell r="BR10">
            <v>0</v>
          </cell>
          <cell r="BS10">
            <v>1</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U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AZ11">
            <v>0</v>
          </cell>
          <cell r="BA11">
            <v>0</v>
          </cell>
          <cell r="BB11">
            <v>0</v>
          </cell>
          <cell r="BC11">
            <v>0</v>
          </cell>
          <cell r="BD11">
            <v>0</v>
          </cell>
          <cell r="BE11">
            <v>0</v>
          </cell>
          <cell r="BF11">
            <v>0</v>
          </cell>
          <cell r="BG11">
            <v>0</v>
          </cell>
          <cell r="BI11">
            <v>0</v>
          </cell>
          <cell r="BJ11">
            <v>0</v>
          </cell>
          <cell r="BK11">
            <v>0</v>
          </cell>
          <cell r="BL11">
            <v>0</v>
          </cell>
          <cell r="BM11">
            <v>0</v>
          </cell>
          <cell r="BN11">
            <v>0</v>
          </cell>
          <cell r="BO11">
            <v>0</v>
          </cell>
          <cell r="BQ11" t="str">
            <v>fy15</v>
          </cell>
          <cell r="BR11">
            <v>0</v>
          </cell>
          <cell r="BS11">
            <v>2</v>
          </cell>
        </row>
        <row r="12">
          <cell r="A12">
            <v>3</v>
          </cell>
          <cell r="B12">
            <v>3</v>
          </cell>
          <cell r="C12" t="str">
            <v>ACUSHNET</v>
          </cell>
          <cell r="D12">
            <v>0</v>
          </cell>
          <cell r="E12">
            <v>0</v>
          </cell>
          <cell r="F12">
            <v>0</v>
          </cell>
          <cell r="G12">
            <v>0</v>
          </cell>
          <cell r="I12">
            <v>-1.630665878983109</v>
          </cell>
          <cell r="J12">
            <v>-3.3752859051893011E-3</v>
          </cell>
          <cell r="K12">
            <v>0</v>
          </cell>
          <cell r="L12">
            <v>-1.630665878983109</v>
          </cell>
          <cell r="N12">
            <v>1.630665878983109</v>
          </cell>
          <cell r="P12">
            <v>0</v>
          </cell>
          <cell r="Q12">
            <v>-1.630665878983109</v>
          </cell>
          <cell r="R12">
            <v>0</v>
          </cell>
          <cell r="S12">
            <v>-1.630665878983109</v>
          </cell>
          <cell r="U12">
            <v>483.11933412101689</v>
          </cell>
          <cell r="V12">
            <v>0</v>
          </cell>
          <cell r="W12">
            <v>3</v>
          </cell>
          <cell r="AI12">
            <v>3</v>
          </cell>
          <cell r="AJ12">
            <v>3</v>
          </cell>
          <cell r="AK12" t="str">
            <v>ACUSHNET</v>
          </cell>
          <cell r="AL12">
            <v>0</v>
          </cell>
          <cell r="AM12">
            <v>1939</v>
          </cell>
          <cell r="AN12">
            <v>0</v>
          </cell>
          <cell r="AO12">
            <v>484.75</v>
          </cell>
          <cell r="AP12">
            <v>0</v>
          </cell>
          <cell r="AQ12">
            <v>0</v>
          </cell>
          <cell r="AR12">
            <v>0</v>
          </cell>
          <cell r="AS12">
            <v>0</v>
          </cell>
          <cell r="AT12">
            <v>-1.630665878983109</v>
          </cell>
          <cell r="AU12">
            <v>483.11933412101689</v>
          </cell>
          <cell r="AV12">
            <v>-1.630665878983109</v>
          </cell>
          <cell r="AX12">
            <v>3</v>
          </cell>
          <cell r="AY12" t="str">
            <v>ACUSHNET</v>
          </cell>
          <cell r="AZ12">
            <v>0</v>
          </cell>
          <cell r="BA12">
            <v>0</v>
          </cell>
          <cell r="BB12">
            <v>0</v>
          </cell>
          <cell r="BC12">
            <v>0</v>
          </cell>
          <cell r="BD12">
            <v>0</v>
          </cell>
          <cell r="BE12">
            <v>0</v>
          </cell>
          <cell r="BF12">
            <v>0</v>
          </cell>
          <cell r="BG12">
            <v>0</v>
          </cell>
          <cell r="BI12">
            <v>0</v>
          </cell>
          <cell r="BJ12">
            <v>0</v>
          </cell>
          <cell r="BK12">
            <v>0</v>
          </cell>
          <cell r="BL12">
            <v>0</v>
          </cell>
          <cell r="BM12">
            <v>-1.630665878983109</v>
          </cell>
          <cell r="BN12">
            <v>-1.630665878983109</v>
          </cell>
          <cell r="BO12">
            <v>-1.630665878983109</v>
          </cell>
          <cell r="BR12">
            <v>0</v>
          </cell>
          <cell r="BS12">
            <v>3</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U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AZ13">
            <v>0</v>
          </cell>
          <cell r="BA13">
            <v>0</v>
          </cell>
          <cell r="BB13">
            <v>0</v>
          </cell>
          <cell r="BC13">
            <v>0</v>
          </cell>
          <cell r="BD13">
            <v>0</v>
          </cell>
          <cell r="BE13">
            <v>0</v>
          </cell>
          <cell r="BF13">
            <v>0</v>
          </cell>
          <cell r="BG13">
            <v>0</v>
          </cell>
          <cell r="BI13">
            <v>0</v>
          </cell>
          <cell r="BJ13">
            <v>0</v>
          </cell>
          <cell r="BK13">
            <v>0</v>
          </cell>
          <cell r="BL13">
            <v>0</v>
          </cell>
          <cell r="BM13">
            <v>0</v>
          </cell>
          <cell r="BN13">
            <v>0</v>
          </cell>
          <cell r="BO13">
            <v>0</v>
          </cell>
          <cell r="BR13">
            <v>0</v>
          </cell>
          <cell r="BS13">
            <v>4</v>
          </cell>
        </row>
        <row r="14">
          <cell r="A14">
            <v>5</v>
          </cell>
          <cell r="B14">
            <v>5</v>
          </cell>
          <cell r="C14" t="str">
            <v>AGAWAM</v>
          </cell>
          <cell r="D14">
            <v>16.006944444444443</v>
          </cell>
          <cell r="E14">
            <v>208533</v>
          </cell>
          <cell r="F14">
            <v>14276</v>
          </cell>
          <cell r="G14">
            <v>222809</v>
          </cell>
          <cell r="I14">
            <v>-58.371783390597557</v>
          </cell>
          <cell r="J14">
            <v>-1.6231911034325481E-3</v>
          </cell>
          <cell r="K14">
            <v>14276</v>
          </cell>
          <cell r="L14">
            <v>14217.628216609402</v>
          </cell>
          <cell r="N14">
            <v>208591.37178339058</v>
          </cell>
          <cell r="P14">
            <v>0</v>
          </cell>
          <cell r="Q14">
            <v>-58.371783390597557</v>
          </cell>
          <cell r="R14">
            <v>14276</v>
          </cell>
          <cell r="S14">
            <v>14217.628216609402</v>
          </cell>
          <cell r="U14">
            <v>50237.128216609402</v>
          </cell>
          <cell r="V14">
            <v>0</v>
          </cell>
          <cell r="W14">
            <v>5</v>
          </cell>
          <cell r="X14">
            <v>16.006944444444443</v>
          </cell>
          <cell r="Y14">
            <v>208533</v>
          </cell>
          <cell r="Z14">
            <v>0</v>
          </cell>
          <cell r="AA14">
            <v>208533</v>
          </cell>
          <cell r="AB14">
            <v>14276</v>
          </cell>
          <cell r="AC14">
            <v>222809</v>
          </cell>
          <cell r="AD14">
            <v>0</v>
          </cell>
          <cell r="AE14">
            <v>0</v>
          </cell>
          <cell r="AF14">
            <v>0</v>
          </cell>
          <cell r="AG14">
            <v>222809</v>
          </cell>
          <cell r="AI14">
            <v>5</v>
          </cell>
          <cell r="AJ14">
            <v>5</v>
          </cell>
          <cell r="AK14" t="str">
            <v>AGAWAM</v>
          </cell>
          <cell r="AL14">
            <v>208533</v>
          </cell>
          <cell r="AM14">
            <v>210559</v>
          </cell>
          <cell r="AN14">
            <v>0</v>
          </cell>
          <cell r="AO14">
            <v>17352.25</v>
          </cell>
          <cell r="AP14">
            <v>6025</v>
          </cell>
          <cell r="AQ14">
            <v>0</v>
          </cell>
          <cell r="AR14">
            <v>7994</v>
          </cell>
          <cell r="AS14">
            <v>4648.25</v>
          </cell>
          <cell r="AT14">
            <v>-58.371783390597557</v>
          </cell>
          <cell r="AU14">
            <v>35961.128216609402</v>
          </cell>
          <cell r="AV14">
            <v>-58.371783390597557</v>
          </cell>
          <cell r="AX14">
            <v>5</v>
          </cell>
          <cell r="AY14" t="str">
            <v>AGAWAM</v>
          </cell>
          <cell r="AZ14">
            <v>0</v>
          </cell>
          <cell r="BA14">
            <v>0</v>
          </cell>
          <cell r="BB14">
            <v>0</v>
          </cell>
          <cell r="BC14">
            <v>0</v>
          </cell>
          <cell r="BD14">
            <v>0</v>
          </cell>
          <cell r="BE14">
            <v>0</v>
          </cell>
          <cell r="BF14">
            <v>0</v>
          </cell>
          <cell r="BG14">
            <v>0</v>
          </cell>
          <cell r="BI14">
            <v>0</v>
          </cell>
          <cell r="BJ14">
            <v>0</v>
          </cell>
          <cell r="BK14">
            <v>0</v>
          </cell>
          <cell r="BL14">
            <v>0</v>
          </cell>
          <cell r="BM14">
            <v>-58.371783390597557</v>
          </cell>
          <cell r="BN14">
            <v>-58.371783390597557</v>
          </cell>
          <cell r="BO14">
            <v>-58.371783390597557</v>
          </cell>
          <cell r="BR14">
            <v>0</v>
          </cell>
          <cell r="BS14">
            <v>5</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U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AZ15">
            <v>0</v>
          </cell>
          <cell r="BA15">
            <v>0</v>
          </cell>
          <cell r="BB15">
            <v>0</v>
          </cell>
          <cell r="BC15">
            <v>0</v>
          </cell>
          <cell r="BD15">
            <v>0</v>
          </cell>
          <cell r="BE15">
            <v>0</v>
          </cell>
          <cell r="BF15">
            <v>0</v>
          </cell>
          <cell r="BG15">
            <v>0</v>
          </cell>
          <cell r="BI15">
            <v>0</v>
          </cell>
          <cell r="BJ15">
            <v>0</v>
          </cell>
          <cell r="BK15">
            <v>0</v>
          </cell>
          <cell r="BL15">
            <v>0</v>
          </cell>
          <cell r="BM15">
            <v>0</v>
          </cell>
          <cell r="BN15">
            <v>0</v>
          </cell>
          <cell r="BO15">
            <v>0</v>
          </cell>
          <cell r="BR15">
            <v>0</v>
          </cell>
          <cell r="BS15">
            <v>6</v>
          </cell>
        </row>
        <row r="16">
          <cell r="A16">
            <v>7</v>
          </cell>
          <cell r="B16">
            <v>7</v>
          </cell>
          <cell r="C16" t="str">
            <v>AMESBURY</v>
          </cell>
          <cell r="D16">
            <v>54</v>
          </cell>
          <cell r="E16">
            <v>592014</v>
          </cell>
          <cell r="F16">
            <v>48222</v>
          </cell>
          <cell r="G16">
            <v>640236</v>
          </cell>
          <cell r="I16">
            <v>95182.418690353225</v>
          </cell>
          <cell r="J16">
            <v>0.61549675585810071</v>
          </cell>
          <cell r="K16">
            <v>48222</v>
          </cell>
          <cell r="L16">
            <v>143404.41869035322</v>
          </cell>
          <cell r="N16">
            <v>496831.58130964678</v>
          </cell>
          <cell r="P16">
            <v>0</v>
          </cell>
          <cell r="Q16">
            <v>95182.418690353225</v>
          </cell>
          <cell r="R16">
            <v>48222</v>
          </cell>
          <cell r="S16">
            <v>143404.41869035322</v>
          </cell>
          <cell r="U16">
            <v>202865.25</v>
          </cell>
          <cell r="V16">
            <v>0</v>
          </cell>
          <cell r="W16">
            <v>7</v>
          </cell>
          <cell r="X16">
            <v>54</v>
          </cell>
          <cell r="Y16">
            <v>592014</v>
          </cell>
          <cell r="Z16">
            <v>0</v>
          </cell>
          <cell r="AA16">
            <v>592014</v>
          </cell>
          <cell r="AB16">
            <v>48222</v>
          </cell>
          <cell r="AC16">
            <v>640236</v>
          </cell>
          <cell r="AD16">
            <v>0</v>
          </cell>
          <cell r="AE16">
            <v>0</v>
          </cell>
          <cell r="AF16">
            <v>0</v>
          </cell>
          <cell r="AG16">
            <v>640236</v>
          </cell>
          <cell r="AI16">
            <v>7</v>
          </cell>
          <cell r="AJ16">
            <v>7</v>
          </cell>
          <cell r="AK16" t="str">
            <v>AMESBURY</v>
          </cell>
          <cell r="AL16">
            <v>592014</v>
          </cell>
          <cell r="AM16">
            <v>484726</v>
          </cell>
          <cell r="AN16">
            <v>107288</v>
          </cell>
          <cell r="AO16">
            <v>0</v>
          </cell>
          <cell r="AP16">
            <v>0</v>
          </cell>
          <cell r="AQ16">
            <v>20828.75</v>
          </cell>
          <cell r="AR16">
            <v>26526.5</v>
          </cell>
          <cell r="AS16">
            <v>0</v>
          </cell>
          <cell r="AT16">
            <v>0</v>
          </cell>
          <cell r="AU16">
            <v>154643.25</v>
          </cell>
          <cell r="AV16">
            <v>95182.418690353225</v>
          </cell>
          <cell r="AX16">
            <v>7</v>
          </cell>
          <cell r="AY16" t="str">
            <v>AMESBURY</v>
          </cell>
          <cell r="AZ16">
            <v>0</v>
          </cell>
          <cell r="BA16">
            <v>0</v>
          </cell>
          <cell r="BB16">
            <v>0</v>
          </cell>
          <cell r="BC16">
            <v>0</v>
          </cell>
          <cell r="BD16">
            <v>0</v>
          </cell>
          <cell r="BE16">
            <v>0</v>
          </cell>
          <cell r="BF16">
            <v>0</v>
          </cell>
          <cell r="BG16">
            <v>0</v>
          </cell>
          <cell r="BI16">
            <v>0</v>
          </cell>
          <cell r="BJ16">
            <v>107288</v>
          </cell>
          <cell r="BK16">
            <v>107288</v>
          </cell>
          <cell r="BL16">
            <v>0</v>
          </cell>
          <cell r="BM16">
            <v>0</v>
          </cell>
          <cell r="BN16">
            <v>0</v>
          </cell>
          <cell r="BO16">
            <v>0</v>
          </cell>
          <cell r="BR16">
            <v>0</v>
          </cell>
          <cell r="BS16">
            <v>7</v>
          </cell>
        </row>
        <row r="17">
          <cell r="A17">
            <v>8</v>
          </cell>
          <cell r="B17">
            <v>8</v>
          </cell>
          <cell r="C17" t="str">
            <v>AMHERST</v>
          </cell>
          <cell r="D17">
            <v>83.045198141827825</v>
          </cell>
          <cell r="E17">
            <v>1329570</v>
          </cell>
          <cell r="F17">
            <v>70482</v>
          </cell>
          <cell r="G17">
            <v>1400052</v>
          </cell>
          <cell r="I17">
            <v>55906.424558957726</v>
          </cell>
          <cell r="J17">
            <v>0.20968277285855305</v>
          </cell>
          <cell r="K17">
            <v>70482</v>
          </cell>
          <cell r="L17">
            <v>126388.42455895772</v>
          </cell>
          <cell r="N17">
            <v>1273663.5754410422</v>
          </cell>
          <cell r="P17">
            <v>71992</v>
          </cell>
          <cell r="Q17">
            <v>55906.424558957726</v>
          </cell>
          <cell r="R17">
            <v>74159</v>
          </cell>
          <cell r="S17">
            <v>198380.42455895772</v>
          </cell>
          <cell r="U17">
            <v>409097.83273932978</v>
          </cell>
          <cell r="V17">
            <v>0</v>
          </cell>
          <cell r="W17">
            <v>8</v>
          </cell>
          <cell r="X17">
            <v>83.045198141827825</v>
          </cell>
          <cell r="Y17">
            <v>1329570</v>
          </cell>
          <cell r="Z17">
            <v>0</v>
          </cell>
          <cell r="AA17">
            <v>1329570</v>
          </cell>
          <cell r="AB17">
            <v>70482</v>
          </cell>
          <cell r="AC17">
            <v>1400052</v>
          </cell>
          <cell r="AD17">
            <v>68315</v>
          </cell>
          <cell r="AE17">
            <v>3677</v>
          </cell>
          <cell r="AF17">
            <v>71992</v>
          </cell>
          <cell r="AG17">
            <v>1472044</v>
          </cell>
          <cell r="AI17">
            <v>8</v>
          </cell>
          <cell r="AJ17">
            <v>8</v>
          </cell>
          <cell r="AK17" t="str">
            <v>AMHERST</v>
          </cell>
          <cell r="AL17">
            <v>1329570</v>
          </cell>
          <cell r="AM17">
            <v>1266289</v>
          </cell>
          <cell r="AN17">
            <v>63281</v>
          </cell>
          <cell r="AO17">
            <v>69685.5</v>
          </cell>
          <cell r="AP17">
            <v>39206.75</v>
          </cell>
          <cell r="AQ17">
            <v>27995.5</v>
          </cell>
          <cell r="AR17">
            <v>40816.75</v>
          </cell>
          <cell r="AS17">
            <v>25872.75</v>
          </cell>
          <cell r="AT17">
            <v>-234.41726067021955</v>
          </cell>
          <cell r="AU17">
            <v>266623.83273932978</v>
          </cell>
          <cell r="AV17">
            <v>55906.424558957726</v>
          </cell>
          <cell r="AX17">
            <v>8</v>
          </cell>
          <cell r="AY17" t="str">
            <v>AMHERST</v>
          </cell>
          <cell r="AZ17">
            <v>0</v>
          </cell>
          <cell r="BA17">
            <v>0</v>
          </cell>
          <cell r="BB17">
            <v>0</v>
          </cell>
          <cell r="BC17">
            <v>0</v>
          </cell>
          <cell r="BD17">
            <v>0</v>
          </cell>
          <cell r="BE17">
            <v>0</v>
          </cell>
          <cell r="BF17">
            <v>0</v>
          </cell>
          <cell r="BG17">
            <v>0</v>
          </cell>
          <cell r="BI17">
            <v>0</v>
          </cell>
          <cell r="BJ17">
            <v>63281</v>
          </cell>
          <cell r="BK17">
            <v>63281</v>
          </cell>
          <cell r="BL17">
            <v>0</v>
          </cell>
          <cell r="BM17">
            <v>-234.41726067021955</v>
          </cell>
          <cell r="BN17">
            <v>-234.41726067021955</v>
          </cell>
          <cell r="BO17">
            <v>-234.41726067021955</v>
          </cell>
          <cell r="BR17">
            <v>0</v>
          </cell>
          <cell r="BS17">
            <v>8</v>
          </cell>
        </row>
        <row r="18">
          <cell r="A18">
            <v>9</v>
          </cell>
          <cell r="B18">
            <v>9</v>
          </cell>
          <cell r="C18" t="str">
            <v>ANDOVER</v>
          </cell>
          <cell r="D18">
            <v>12.512195121951219</v>
          </cell>
          <cell r="E18">
            <v>203835</v>
          </cell>
          <cell r="F18">
            <v>11138</v>
          </cell>
          <cell r="G18">
            <v>214973</v>
          </cell>
          <cell r="I18">
            <v>99015.95668443598</v>
          </cell>
          <cell r="J18">
            <v>0.77693066168265335</v>
          </cell>
          <cell r="K18">
            <v>11138</v>
          </cell>
          <cell r="L18">
            <v>110153.95668443598</v>
          </cell>
          <cell r="N18">
            <v>104819.04331556402</v>
          </cell>
          <cell r="P18">
            <v>0</v>
          </cell>
          <cell r="Q18">
            <v>99015.95668443598</v>
          </cell>
          <cell r="R18">
            <v>11138</v>
          </cell>
          <cell r="S18">
            <v>110153.95668443598</v>
          </cell>
          <cell r="U18">
            <v>138583.03669090645</v>
          </cell>
          <cell r="V18">
            <v>0</v>
          </cell>
          <cell r="W18">
            <v>9</v>
          </cell>
          <cell r="X18">
            <v>12.512195121951219</v>
          </cell>
          <cell r="Y18">
            <v>203835</v>
          </cell>
          <cell r="Z18">
            <v>0</v>
          </cell>
          <cell r="AA18">
            <v>203835</v>
          </cell>
          <cell r="AB18">
            <v>11138</v>
          </cell>
          <cell r="AC18">
            <v>214973</v>
          </cell>
          <cell r="AD18">
            <v>0</v>
          </cell>
          <cell r="AE18">
            <v>0</v>
          </cell>
          <cell r="AF18">
            <v>0</v>
          </cell>
          <cell r="AG18">
            <v>214973</v>
          </cell>
          <cell r="AI18">
            <v>9</v>
          </cell>
          <cell r="AJ18">
            <v>9</v>
          </cell>
          <cell r="AK18" t="str">
            <v>ANDOVER</v>
          </cell>
          <cell r="AL18">
            <v>203835</v>
          </cell>
          <cell r="AM18">
            <v>92191</v>
          </cell>
          <cell r="AN18">
            <v>111644</v>
          </cell>
          <cell r="AO18">
            <v>9204.5</v>
          </cell>
          <cell r="AP18">
            <v>6627.5</v>
          </cell>
          <cell r="AQ18">
            <v>0</v>
          </cell>
          <cell r="AR18">
            <v>0</v>
          </cell>
          <cell r="AS18">
            <v>0</v>
          </cell>
          <cell r="AT18">
            <v>-30.963309093553107</v>
          </cell>
          <cell r="AU18">
            <v>127445.03669090645</v>
          </cell>
          <cell r="AV18">
            <v>99015.95668443598</v>
          </cell>
          <cell r="AX18">
            <v>9</v>
          </cell>
          <cell r="AY18" t="str">
            <v>ANDOVER</v>
          </cell>
          <cell r="AZ18">
            <v>0</v>
          </cell>
          <cell r="BA18">
            <v>0</v>
          </cell>
          <cell r="BB18">
            <v>0</v>
          </cell>
          <cell r="BC18">
            <v>0</v>
          </cell>
          <cell r="BD18">
            <v>0</v>
          </cell>
          <cell r="BE18">
            <v>0</v>
          </cell>
          <cell r="BF18">
            <v>0</v>
          </cell>
          <cell r="BG18">
            <v>0</v>
          </cell>
          <cell r="BI18">
            <v>0</v>
          </cell>
          <cell r="BJ18">
            <v>111644</v>
          </cell>
          <cell r="BK18">
            <v>111644</v>
          </cell>
          <cell r="BL18">
            <v>0</v>
          </cell>
          <cell r="BM18">
            <v>-30.963309093553107</v>
          </cell>
          <cell r="BN18">
            <v>-30.963309093553107</v>
          </cell>
          <cell r="BO18">
            <v>-30.963309093553107</v>
          </cell>
          <cell r="BR18">
            <v>0</v>
          </cell>
          <cell r="BS18">
            <v>9</v>
          </cell>
        </row>
        <row r="19">
          <cell r="A19">
            <v>10</v>
          </cell>
          <cell r="B19">
            <v>10</v>
          </cell>
          <cell r="C19" t="str">
            <v>ARLINGTON</v>
          </cell>
          <cell r="D19">
            <v>9.5455473856209156</v>
          </cell>
          <cell r="E19">
            <v>122380</v>
          </cell>
          <cell r="F19">
            <v>8120</v>
          </cell>
          <cell r="G19">
            <v>130500</v>
          </cell>
          <cell r="I19">
            <v>0</v>
          </cell>
          <cell r="J19">
            <v>0</v>
          </cell>
          <cell r="K19">
            <v>8120</v>
          </cell>
          <cell r="L19">
            <v>8120</v>
          </cell>
          <cell r="N19">
            <v>122380</v>
          </cell>
          <cell r="P19">
            <v>0</v>
          </cell>
          <cell r="Q19">
            <v>0</v>
          </cell>
          <cell r="R19">
            <v>8120</v>
          </cell>
          <cell r="S19">
            <v>8120</v>
          </cell>
          <cell r="U19">
            <v>57159.5</v>
          </cell>
          <cell r="V19">
            <v>0</v>
          </cell>
          <cell r="W19">
            <v>10</v>
          </cell>
          <cell r="X19">
            <v>9.5455473856209156</v>
          </cell>
          <cell r="Y19">
            <v>122380</v>
          </cell>
          <cell r="Z19">
            <v>0</v>
          </cell>
          <cell r="AA19">
            <v>122380</v>
          </cell>
          <cell r="AB19">
            <v>8120</v>
          </cell>
          <cell r="AC19">
            <v>130500</v>
          </cell>
          <cell r="AD19">
            <v>0</v>
          </cell>
          <cell r="AE19">
            <v>0</v>
          </cell>
          <cell r="AF19">
            <v>0</v>
          </cell>
          <cell r="AG19">
            <v>130500</v>
          </cell>
          <cell r="AI19">
            <v>10</v>
          </cell>
          <cell r="AJ19">
            <v>10</v>
          </cell>
          <cell r="AK19" t="str">
            <v>ARLINGTON</v>
          </cell>
          <cell r="AL19">
            <v>122380</v>
          </cell>
          <cell r="AM19">
            <v>160602</v>
          </cell>
          <cell r="AN19">
            <v>0</v>
          </cell>
          <cell r="AO19">
            <v>0</v>
          </cell>
          <cell r="AP19">
            <v>0</v>
          </cell>
          <cell r="AQ19">
            <v>21184</v>
          </cell>
          <cell r="AR19">
            <v>8326.5</v>
          </cell>
          <cell r="AS19">
            <v>19529</v>
          </cell>
          <cell r="AT19">
            <v>0</v>
          </cell>
          <cell r="AU19">
            <v>49039.5</v>
          </cell>
          <cell r="AV19">
            <v>0</v>
          </cell>
          <cell r="AX19">
            <v>10</v>
          </cell>
          <cell r="AY19" t="str">
            <v>ARLINGTON</v>
          </cell>
          <cell r="AZ19">
            <v>0</v>
          </cell>
          <cell r="BA19">
            <v>0</v>
          </cell>
          <cell r="BB19">
            <v>0</v>
          </cell>
          <cell r="BC19">
            <v>0</v>
          </cell>
          <cell r="BD19">
            <v>0</v>
          </cell>
          <cell r="BE19">
            <v>0</v>
          </cell>
          <cell r="BF19">
            <v>0</v>
          </cell>
          <cell r="BG19">
            <v>0</v>
          </cell>
          <cell r="BI19">
            <v>0</v>
          </cell>
          <cell r="BJ19">
            <v>0</v>
          </cell>
          <cell r="BK19">
            <v>0</v>
          </cell>
          <cell r="BL19">
            <v>0</v>
          </cell>
          <cell r="BM19">
            <v>0</v>
          </cell>
          <cell r="BN19">
            <v>0</v>
          </cell>
          <cell r="BO19">
            <v>0</v>
          </cell>
          <cell r="BR19">
            <v>0</v>
          </cell>
          <cell r="BS19">
            <v>10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U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AZ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R20">
            <v>0</v>
          </cell>
          <cell r="BS20">
            <v>11</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U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AZ21">
            <v>0</v>
          </cell>
          <cell r="BA21">
            <v>0</v>
          </cell>
          <cell r="BB21">
            <v>0</v>
          </cell>
          <cell r="BC21">
            <v>0</v>
          </cell>
          <cell r="BD21">
            <v>0</v>
          </cell>
          <cell r="BE21">
            <v>0</v>
          </cell>
          <cell r="BF21">
            <v>0</v>
          </cell>
          <cell r="BG21">
            <v>0</v>
          </cell>
          <cell r="BI21">
            <v>0</v>
          </cell>
          <cell r="BJ21">
            <v>0</v>
          </cell>
          <cell r="BK21">
            <v>0</v>
          </cell>
          <cell r="BL21">
            <v>0</v>
          </cell>
          <cell r="BM21">
            <v>0</v>
          </cell>
          <cell r="BN21">
            <v>0</v>
          </cell>
          <cell r="BO21">
            <v>0</v>
          </cell>
          <cell r="BR21">
            <v>0</v>
          </cell>
          <cell r="BS21">
            <v>12</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U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AZ22">
            <v>0</v>
          </cell>
          <cell r="BA22">
            <v>0</v>
          </cell>
          <cell r="BB22">
            <v>0</v>
          </cell>
          <cell r="BC22">
            <v>0</v>
          </cell>
          <cell r="BD22">
            <v>0</v>
          </cell>
          <cell r="BE22">
            <v>0</v>
          </cell>
          <cell r="BF22">
            <v>0</v>
          </cell>
          <cell r="BG22">
            <v>0</v>
          </cell>
          <cell r="BI22">
            <v>0</v>
          </cell>
          <cell r="BJ22">
            <v>0</v>
          </cell>
          <cell r="BK22">
            <v>0</v>
          </cell>
          <cell r="BL22">
            <v>0</v>
          </cell>
          <cell r="BM22">
            <v>0</v>
          </cell>
          <cell r="BN22">
            <v>0</v>
          </cell>
          <cell r="BO22">
            <v>0</v>
          </cell>
          <cell r="BR22">
            <v>0</v>
          </cell>
          <cell r="BS22">
            <v>13</v>
          </cell>
        </row>
        <row r="23">
          <cell r="A23">
            <v>14</v>
          </cell>
          <cell r="B23">
            <v>14</v>
          </cell>
          <cell r="C23" t="str">
            <v>ASHLAND</v>
          </cell>
          <cell r="D23">
            <v>69.922297297297291</v>
          </cell>
          <cell r="E23">
            <v>823380</v>
          </cell>
          <cell r="F23">
            <v>60720</v>
          </cell>
          <cell r="G23">
            <v>884100</v>
          </cell>
          <cell r="I23">
            <v>-4.5471946403622496</v>
          </cell>
          <cell r="J23">
            <v>-4.4169518570422596E-5</v>
          </cell>
          <cell r="K23">
            <v>60720</v>
          </cell>
          <cell r="L23">
            <v>60715.452805359637</v>
          </cell>
          <cell r="N23">
            <v>823384.54719464038</v>
          </cell>
          <cell r="P23">
            <v>11203</v>
          </cell>
          <cell r="Q23">
            <v>-4.5471946403622496</v>
          </cell>
          <cell r="R23">
            <v>61533</v>
          </cell>
          <cell r="S23">
            <v>71918.452805359644</v>
          </cell>
          <cell r="U23">
            <v>174871.70280535964</v>
          </cell>
          <cell r="V23">
            <v>0</v>
          </cell>
          <cell r="W23">
            <v>14</v>
          </cell>
          <cell r="X23">
            <v>69.922297297297291</v>
          </cell>
          <cell r="Y23">
            <v>823380</v>
          </cell>
          <cell r="Z23">
            <v>0</v>
          </cell>
          <cell r="AA23">
            <v>823380</v>
          </cell>
          <cell r="AB23">
            <v>60720</v>
          </cell>
          <cell r="AC23">
            <v>884100</v>
          </cell>
          <cell r="AD23">
            <v>10390</v>
          </cell>
          <cell r="AE23">
            <v>813</v>
          </cell>
          <cell r="AF23">
            <v>11203</v>
          </cell>
          <cell r="AG23">
            <v>895303</v>
          </cell>
          <cell r="AI23">
            <v>14</v>
          </cell>
          <cell r="AJ23">
            <v>14</v>
          </cell>
          <cell r="AK23" t="str">
            <v>ASHLAND</v>
          </cell>
          <cell r="AL23">
            <v>823380</v>
          </cell>
          <cell r="AM23">
            <v>916518</v>
          </cell>
          <cell r="AN23">
            <v>0</v>
          </cell>
          <cell r="AO23">
            <v>1351.75</v>
          </cell>
          <cell r="AP23">
            <v>31181.5</v>
          </cell>
          <cell r="AQ23">
            <v>21500</v>
          </cell>
          <cell r="AR23">
            <v>7716.25</v>
          </cell>
          <cell r="AS23">
            <v>41203.75</v>
          </cell>
          <cell r="AT23">
            <v>-4.5471946403622496</v>
          </cell>
          <cell r="AU23">
            <v>102948.70280535964</v>
          </cell>
          <cell r="AV23">
            <v>-4.5471946403622496</v>
          </cell>
          <cell r="AX23">
            <v>14</v>
          </cell>
          <cell r="AY23" t="str">
            <v>ASHLAND</v>
          </cell>
          <cell r="AZ23">
            <v>0</v>
          </cell>
          <cell r="BA23">
            <v>0</v>
          </cell>
          <cell r="BB23">
            <v>0</v>
          </cell>
          <cell r="BC23">
            <v>0</v>
          </cell>
          <cell r="BD23">
            <v>0</v>
          </cell>
          <cell r="BE23">
            <v>0</v>
          </cell>
          <cell r="BF23">
            <v>0</v>
          </cell>
          <cell r="BG23">
            <v>0</v>
          </cell>
          <cell r="BI23">
            <v>0</v>
          </cell>
          <cell r="BJ23">
            <v>0</v>
          </cell>
          <cell r="BK23">
            <v>0</v>
          </cell>
          <cell r="BL23">
            <v>0</v>
          </cell>
          <cell r="BM23">
            <v>-4.5471946403622496</v>
          </cell>
          <cell r="BN23">
            <v>-4.5471946403622496</v>
          </cell>
          <cell r="BO23">
            <v>-4.5471946403622496</v>
          </cell>
          <cell r="BR23">
            <v>0</v>
          </cell>
          <cell r="BS23">
            <v>14</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U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R24">
            <v>0</v>
          </cell>
          <cell r="BS24">
            <v>15</v>
          </cell>
        </row>
        <row r="25">
          <cell r="A25">
            <v>16</v>
          </cell>
          <cell r="B25">
            <v>16</v>
          </cell>
          <cell r="C25" t="str">
            <v>ATTLEBORO</v>
          </cell>
          <cell r="D25">
            <v>303.15172413793107</v>
          </cell>
          <cell r="E25">
            <v>2816255</v>
          </cell>
          <cell r="F25">
            <v>269563</v>
          </cell>
          <cell r="G25">
            <v>3085818</v>
          </cell>
          <cell r="I25">
            <v>0</v>
          </cell>
          <cell r="J25">
            <v>0</v>
          </cell>
          <cell r="K25">
            <v>269563</v>
          </cell>
          <cell r="L25">
            <v>269563</v>
          </cell>
          <cell r="N25">
            <v>2816255</v>
          </cell>
          <cell r="P25">
            <v>13176</v>
          </cell>
          <cell r="Q25">
            <v>0</v>
          </cell>
          <cell r="R25">
            <v>270715</v>
          </cell>
          <cell r="S25">
            <v>282739</v>
          </cell>
          <cell r="U25">
            <v>457453.25</v>
          </cell>
          <cell r="V25">
            <v>0</v>
          </cell>
          <cell r="W25">
            <v>16</v>
          </cell>
          <cell r="X25">
            <v>303.15172413793107</v>
          </cell>
          <cell r="Y25">
            <v>2816255</v>
          </cell>
          <cell r="Z25">
            <v>0</v>
          </cell>
          <cell r="AA25">
            <v>2816255</v>
          </cell>
          <cell r="AB25">
            <v>269563</v>
          </cell>
          <cell r="AC25">
            <v>3085818</v>
          </cell>
          <cell r="AD25">
            <v>12024</v>
          </cell>
          <cell r="AE25">
            <v>1152</v>
          </cell>
          <cell r="AF25">
            <v>13176</v>
          </cell>
          <cell r="AG25">
            <v>3098994</v>
          </cell>
          <cell r="AI25">
            <v>16</v>
          </cell>
          <cell r="AJ25">
            <v>16</v>
          </cell>
          <cell r="AK25" t="str">
            <v>ATTLEBORO</v>
          </cell>
          <cell r="AL25">
            <v>2816255</v>
          </cell>
          <cell r="AM25">
            <v>3003751</v>
          </cell>
          <cell r="AN25">
            <v>0</v>
          </cell>
          <cell r="AO25">
            <v>0</v>
          </cell>
          <cell r="AP25">
            <v>45582.5</v>
          </cell>
          <cell r="AQ25">
            <v>48643.5</v>
          </cell>
          <cell r="AR25">
            <v>20451.5</v>
          </cell>
          <cell r="AS25">
            <v>60036.75</v>
          </cell>
          <cell r="AT25">
            <v>0</v>
          </cell>
          <cell r="AU25">
            <v>174714.25</v>
          </cell>
          <cell r="AV25">
            <v>0</v>
          </cell>
          <cell r="AX25">
            <v>16</v>
          </cell>
          <cell r="AY25" t="str">
            <v>ATTLEBORO</v>
          </cell>
          <cell r="AZ25">
            <v>0</v>
          </cell>
          <cell r="BA25">
            <v>0</v>
          </cell>
          <cell r="BB25">
            <v>0</v>
          </cell>
          <cell r="BC25">
            <v>0</v>
          </cell>
          <cell r="BD25">
            <v>0</v>
          </cell>
          <cell r="BE25">
            <v>0</v>
          </cell>
          <cell r="BF25">
            <v>0</v>
          </cell>
          <cell r="BG25">
            <v>0</v>
          </cell>
          <cell r="BI25">
            <v>0</v>
          </cell>
          <cell r="BJ25">
            <v>0</v>
          </cell>
          <cell r="BK25">
            <v>0</v>
          </cell>
          <cell r="BL25">
            <v>0</v>
          </cell>
          <cell r="BM25">
            <v>0</v>
          </cell>
          <cell r="BN25">
            <v>0</v>
          </cell>
          <cell r="BO25">
            <v>0</v>
          </cell>
          <cell r="BR25">
            <v>0</v>
          </cell>
          <cell r="BS25">
            <v>16</v>
          </cell>
        </row>
        <row r="26">
          <cell r="A26">
            <v>17</v>
          </cell>
          <cell r="B26">
            <v>17</v>
          </cell>
          <cell r="C26" t="str">
            <v>AUBURN</v>
          </cell>
          <cell r="D26">
            <v>15.442567567567567</v>
          </cell>
          <cell r="E26">
            <v>210790</v>
          </cell>
          <cell r="F26">
            <v>13772</v>
          </cell>
          <cell r="G26">
            <v>224562</v>
          </cell>
          <cell r="I26">
            <v>0</v>
          </cell>
          <cell r="J26">
            <v>0</v>
          </cell>
          <cell r="K26">
            <v>13772</v>
          </cell>
          <cell r="L26">
            <v>13772</v>
          </cell>
          <cell r="N26">
            <v>210790</v>
          </cell>
          <cell r="P26">
            <v>0</v>
          </cell>
          <cell r="Q26">
            <v>0</v>
          </cell>
          <cell r="R26">
            <v>13772</v>
          </cell>
          <cell r="S26">
            <v>13772</v>
          </cell>
          <cell r="U26">
            <v>40587.5</v>
          </cell>
          <cell r="V26">
            <v>0</v>
          </cell>
          <cell r="W26">
            <v>17</v>
          </cell>
          <cell r="X26">
            <v>15.442567567567567</v>
          </cell>
          <cell r="Y26">
            <v>210790</v>
          </cell>
          <cell r="Z26">
            <v>0</v>
          </cell>
          <cell r="AA26">
            <v>210790</v>
          </cell>
          <cell r="AB26">
            <v>13772</v>
          </cell>
          <cell r="AC26">
            <v>224562</v>
          </cell>
          <cell r="AD26">
            <v>0</v>
          </cell>
          <cell r="AE26">
            <v>0</v>
          </cell>
          <cell r="AF26">
            <v>0</v>
          </cell>
          <cell r="AG26">
            <v>224562</v>
          </cell>
          <cell r="AI26">
            <v>17</v>
          </cell>
          <cell r="AJ26">
            <v>17</v>
          </cell>
          <cell r="AK26" t="str">
            <v>AUBURN</v>
          </cell>
          <cell r="AL26">
            <v>210790</v>
          </cell>
          <cell r="AM26">
            <v>281880</v>
          </cell>
          <cell r="AN26">
            <v>0</v>
          </cell>
          <cell r="AO26">
            <v>0</v>
          </cell>
          <cell r="AP26">
            <v>15722.25</v>
          </cell>
          <cell r="AQ26">
            <v>0</v>
          </cell>
          <cell r="AR26">
            <v>0</v>
          </cell>
          <cell r="AS26">
            <v>11093.25</v>
          </cell>
          <cell r="AT26">
            <v>0</v>
          </cell>
          <cell r="AU26">
            <v>26815.5</v>
          </cell>
          <cell r="AV26">
            <v>0</v>
          </cell>
          <cell r="AX26">
            <v>17</v>
          </cell>
          <cell r="AY26" t="str">
            <v>AUBURN</v>
          </cell>
          <cell r="AZ26">
            <v>0</v>
          </cell>
          <cell r="BA26">
            <v>0</v>
          </cell>
          <cell r="BB26">
            <v>0</v>
          </cell>
          <cell r="BC26">
            <v>0</v>
          </cell>
          <cell r="BD26">
            <v>0</v>
          </cell>
          <cell r="BE26">
            <v>0</v>
          </cell>
          <cell r="BF26">
            <v>0</v>
          </cell>
          <cell r="BG26">
            <v>0</v>
          </cell>
          <cell r="BI26">
            <v>0</v>
          </cell>
          <cell r="BJ26">
            <v>0</v>
          </cell>
          <cell r="BK26">
            <v>0</v>
          </cell>
          <cell r="BL26">
            <v>0</v>
          </cell>
          <cell r="BM26">
            <v>0</v>
          </cell>
          <cell r="BN26">
            <v>0</v>
          </cell>
          <cell r="BO26">
            <v>0</v>
          </cell>
          <cell r="BR26">
            <v>0</v>
          </cell>
          <cell r="BS26">
            <v>17</v>
          </cell>
        </row>
        <row r="27">
          <cell r="A27">
            <v>18</v>
          </cell>
          <cell r="B27">
            <v>18</v>
          </cell>
          <cell r="C27" t="str">
            <v>AVON</v>
          </cell>
          <cell r="D27">
            <v>8.8517241379310345</v>
          </cell>
          <cell r="E27">
            <v>115860</v>
          </cell>
          <cell r="F27">
            <v>7011</v>
          </cell>
          <cell r="G27">
            <v>122871</v>
          </cell>
          <cell r="I27">
            <v>79531.010979004233</v>
          </cell>
          <cell r="J27">
            <v>0.78924476378038999</v>
          </cell>
          <cell r="K27">
            <v>7011</v>
          </cell>
          <cell r="L27">
            <v>86542.010979004233</v>
          </cell>
          <cell r="N27">
            <v>36328.989020995767</v>
          </cell>
          <cell r="P27">
            <v>15649</v>
          </cell>
          <cell r="Q27">
            <v>79531.010979004233</v>
          </cell>
          <cell r="R27">
            <v>7904</v>
          </cell>
          <cell r="S27">
            <v>102191.01097900423</v>
          </cell>
          <cell r="U27">
            <v>123428.5</v>
          </cell>
          <cell r="V27">
            <v>0</v>
          </cell>
          <cell r="W27">
            <v>18</v>
          </cell>
          <cell r="X27">
            <v>8.8517241379310345</v>
          </cell>
          <cell r="Y27">
            <v>115860</v>
          </cell>
          <cell r="Z27">
            <v>0</v>
          </cell>
          <cell r="AA27">
            <v>115860</v>
          </cell>
          <cell r="AB27">
            <v>7011</v>
          </cell>
          <cell r="AC27">
            <v>122871</v>
          </cell>
          <cell r="AD27">
            <v>14756</v>
          </cell>
          <cell r="AE27">
            <v>893</v>
          </cell>
          <cell r="AF27">
            <v>15649</v>
          </cell>
          <cell r="AG27">
            <v>138520</v>
          </cell>
          <cell r="AI27">
            <v>18</v>
          </cell>
          <cell r="AJ27">
            <v>18</v>
          </cell>
          <cell r="AK27" t="str">
            <v>AVON</v>
          </cell>
          <cell r="AL27">
            <v>115860</v>
          </cell>
          <cell r="AM27">
            <v>26214</v>
          </cell>
          <cell r="AN27">
            <v>89646</v>
          </cell>
          <cell r="AO27">
            <v>0</v>
          </cell>
          <cell r="AP27">
            <v>6864.5</v>
          </cell>
          <cell r="AQ27">
            <v>0</v>
          </cell>
          <cell r="AR27">
            <v>0</v>
          </cell>
          <cell r="AS27">
            <v>4258</v>
          </cell>
          <cell r="AT27">
            <v>0</v>
          </cell>
          <cell r="AU27">
            <v>100768.5</v>
          </cell>
          <cell r="AV27">
            <v>79531.010979004233</v>
          </cell>
          <cell r="AX27">
            <v>18</v>
          </cell>
          <cell r="AY27" t="str">
            <v>AVON</v>
          </cell>
          <cell r="AZ27">
            <v>0</v>
          </cell>
          <cell r="BA27">
            <v>0</v>
          </cell>
          <cell r="BB27">
            <v>0</v>
          </cell>
          <cell r="BC27">
            <v>0</v>
          </cell>
          <cell r="BD27">
            <v>0</v>
          </cell>
          <cell r="BE27">
            <v>0</v>
          </cell>
          <cell r="BF27">
            <v>0</v>
          </cell>
          <cell r="BG27">
            <v>0</v>
          </cell>
          <cell r="BI27">
            <v>0</v>
          </cell>
          <cell r="BJ27">
            <v>89646</v>
          </cell>
          <cell r="BK27">
            <v>89646</v>
          </cell>
          <cell r="BL27">
            <v>0</v>
          </cell>
          <cell r="BM27">
            <v>0</v>
          </cell>
          <cell r="BN27">
            <v>0</v>
          </cell>
          <cell r="BO27">
            <v>0</v>
          </cell>
          <cell r="BR27">
            <v>0</v>
          </cell>
          <cell r="BS27">
            <v>18</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U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AZ28">
            <v>0</v>
          </cell>
          <cell r="BA28">
            <v>0</v>
          </cell>
          <cell r="BB28">
            <v>0</v>
          </cell>
          <cell r="BC28">
            <v>0</v>
          </cell>
          <cell r="BD28">
            <v>0</v>
          </cell>
          <cell r="BE28">
            <v>0</v>
          </cell>
          <cell r="BF28">
            <v>0</v>
          </cell>
          <cell r="BG28">
            <v>0</v>
          </cell>
          <cell r="BI28">
            <v>0</v>
          </cell>
          <cell r="BJ28">
            <v>0</v>
          </cell>
          <cell r="BK28">
            <v>0</v>
          </cell>
          <cell r="BL28">
            <v>0</v>
          </cell>
          <cell r="BM28">
            <v>0</v>
          </cell>
          <cell r="BN28">
            <v>0</v>
          </cell>
          <cell r="BO28">
            <v>0</v>
          </cell>
          <cell r="BQ28" t="str">
            <v>fy12</v>
          </cell>
          <cell r="BR28">
            <v>0</v>
          </cell>
          <cell r="BS28">
            <v>19</v>
          </cell>
        </row>
        <row r="29">
          <cell r="A29">
            <v>20</v>
          </cell>
          <cell r="B29">
            <v>20</v>
          </cell>
          <cell r="C29" t="str">
            <v>BARNSTABLE</v>
          </cell>
          <cell r="D29">
            <v>233.53456067741786</v>
          </cell>
          <cell r="E29">
            <v>2595732</v>
          </cell>
          <cell r="F29">
            <v>195564</v>
          </cell>
          <cell r="G29">
            <v>2791296</v>
          </cell>
          <cell r="I29">
            <v>155654.98628927502</v>
          </cell>
          <cell r="J29">
            <v>0.28309172884343448</v>
          </cell>
          <cell r="K29">
            <v>195564</v>
          </cell>
          <cell r="L29">
            <v>351218.986289275</v>
          </cell>
          <cell r="N29">
            <v>2440077.0137107251</v>
          </cell>
          <cell r="P29">
            <v>173675</v>
          </cell>
          <cell r="Q29">
            <v>155654.98628927502</v>
          </cell>
          <cell r="R29">
            <v>207514</v>
          </cell>
          <cell r="S29">
            <v>524893.986289275</v>
          </cell>
          <cell r="U29">
            <v>919078.39984824113</v>
          </cell>
          <cell r="V29">
            <v>0</v>
          </cell>
          <cell r="W29">
            <v>20</v>
          </cell>
          <cell r="X29">
            <v>233.53456067741786</v>
          </cell>
          <cell r="Y29">
            <v>2595732</v>
          </cell>
          <cell r="Z29">
            <v>0</v>
          </cell>
          <cell r="AA29">
            <v>2595732</v>
          </cell>
          <cell r="AB29">
            <v>195564</v>
          </cell>
          <cell r="AC29">
            <v>2791296</v>
          </cell>
          <cell r="AD29">
            <v>161725</v>
          </cell>
          <cell r="AE29">
            <v>11950</v>
          </cell>
          <cell r="AF29">
            <v>173675</v>
          </cell>
          <cell r="AG29">
            <v>2964971</v>
          </cell>
          <cell r="AI29">
            <v>20</v>
          </cell>
          <cell r="AJ29">
            <v>20</v>
          </cell>
          <cell r="AK29" t="str">
            <v>BARNSTABLE</v>
          </cell>
          <cell r="AL29">
            <v>2595732</v>
          </cell>
          <cell r="AM29">
            <v>2419979</v>
          </cell>
          <cell r="AN29">
            <v>175753</v>
          </cell>
          <cell r="AO29">
            <v>79475.5</v>
          </cell>
          <cell r="AP29">
            <v>78220.25</v>
          </cell>
          <cell r="AQ29">
            <v>80478</v>
          </cell>
          <cell r="AR29">
            <v>124063.25</v>
          </cell>
          <cell r="AS29">
            <v>12116.75</v>
          </cell>
          <cell r="AT29">
            <v>-267.35015175893204</v>
          </cell>
          <cell r="AU29">
            <v>549839.39984824113</v>
          </cell>
          <cell r="AV29">
            <v>155654.98628927502</v>
          </cell>
          <cell r="AX29">
            <v>20</v>
          </cell>
          <cell r="AY29" t="str">
            <v>BARNSTABLE</v>
          </cell>
          <cell r="AZ29">
            <v>0</v>
          </cell>
          <cell r="BA29">
            <v>0</v>
          </cell>
          <cell r="BB29">
            <v>0</v>
          </cell>
          <cell r="BC29">
            <v>0</v>
          </cell>
          <cell r="BD29">
            <v>0</v>
          </cell>
          <cell r="BE29">
            <v>0</v>
          </cell>
          <cell r="BF29">
            <v>0</v>
          </cell>
          <cell r="BG29">
            <v>0</v>
          </cell>
          <cell r="BI29">
            <v>0</v>
          </cell>
          <cell r="BJ29">
            <v>175753</v>
          </cell>
          <cell r="BK29">
            <v>175753</v>
          </cell>
          <cell r="BL29">
            <v>0</v>
          </cell>
          <cell r="BM29">
            <v>-267.35015175893204</v>
          </cell>
          <cell r="BN29">
            <v>-267.35015175893204</v>
          </cell>
          <cell r="BO29">
            <v>-267.35015175893204</v>
          </cell>
          <cell r="BR29">
            <v>0</v>
          </cell>
          <cell r="BS29">
            <v>20</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U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R30">
            <v>0</v>
          </cell>
          <cell r="BS30">
            <v>21</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U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AZ31">
            <v>0</v>
          </cell>
          <cell r="BA31">
            <v>0</v>
          </cell>
          <cell r="BB31">
            <v>0</v>
          </cell>
          <cell r="BC31">
            <v>0</v>
          </cell>
          <cell r="BD31">
            <v>0</v>
          </cell>
          <cell r="BE31">
            <v>0</v>
          </cell>
          <cell r="BF31">
            <v>0</v>
          </cell>
          <cell r="BG31">
            <v>0</v>
          </cell>
          <cell r="BI31">
            <v>0</v>
          </cell>
          <cell r="BJ31">
            <v>0</v>
          </cell>
          <cell r="BK31">
            <v>0</v>
          </cell>
          <cell r="BL31">
            <v>0</v>
          </cell>
          <cell r="BM31">
            <v>0</v>
          </cell>
          <cell r="BN31">
            <v>0</v>
          </cell>
          <cell r="BO31">
            <v>0</v>
          </cell>
          <cell r="BR31">
            <v>0</v>
          </cell>
          <cell r="BS31">
            <v>22</v>
          </cell>
        </row>
        <row r="32">
          <cell r="A32">
            <v>23</v>
          </cell>
          <cell r="B32">
            <v>23</v>
          </cell>
          <cell r="C32" t="str">
            <v>BEDFORD</v>
          </cell>
          <cell r="D32">
            <v>2</v>
          </cell>
          <cell r="E32">
            <v>27182</v>
          </cell>
          <cell r="F32">
            <v>1786</v>
          </cell>
          <cell r="G32">
            <v>28968</v>
          </cell>
          <cell r="I32">
            <v>0</v>
          </cell>
          <cell r="J32">
            <v>0</v>
          </cell>
          <cell r="K32">
            <v>1786</v>
          </cell>
          <cell r="L32">
            <v>1786</v>
          </cell>
          <cell r="N32">
            <v>27182</v>
          </cell>
          <cell r="P32">
            <v>0</v>
          </cell>
          <cell r="Q32">
            <v>0</v>
          </cell>
          <cell r="R32">
            <v>1786</v>
          </cell>
          <cell r="S32">
            <v>1786</v>
          </cell>
          <cell r="U32">
            <v>12235</v>
          </cell>
          <cell r="V32">
            <v>0</v>
          </cell>
          <cell r="W32">
            <v>23</v>
          </cell>
          <cell r="X32">
            <v>2</v>
          </cell>
          <cell r="Y32">
            <v>27182</v>
          </cell>
          <cell r="Z32">
            <v>0</v>
          </cell>
          <cell r="AA32">
            <v>27182</v>
          </cell>
          <cell r="AB32">
            <v>1786</v>
          </cell>
          <cell r="AC32">
            <v>28968</v>
          </cell>
          <cell r="AD32">
            <v>0</v>
          </cell>
          <cell r="AE32">
            <v>0</v>
          </cell>
          <cell r="AF32">
            <v>0</v>
          </cell>
          <cell r="AG32">
            <v>28968</v>
          </cell>
          <cell r="AI32">
            <v>23</v>
          </cell>
          <cell r="AJ32">
            <v>23</v>
          </cell>
          <cell r="AK32" t="str">
            <v>BEDFORD</v>
          </cell>
          <cell r="AL32">
            <v>27182</v>
          </cell>
          <cell r="AM32">
            <v>29752</v>
          </cell>
          <cell r="AN32">
            <v>0</v>
          </cell>
          <cell r="AO32">
            <v>0</v>
          </cell>
          <cell r="AP32">
            <v>0</v>
          </cell>
          <cell r="AQ32">
            <v>10449</v>
          </cell>
          <cell r="AR32">
            <v>0</v>
          </cell>
          <cell r="AS32">
            <v>0</v>
          </cell>
          <cell r="AT32">
            <v>0</v>
          </cell>
          <cell r="AU32">
            <v>10449</v>
          </cell>
          <cell r="AV32">
            <v>0</v>
          </cell>
          <cell r="AX32">
            <v>23</v>
          </cell>
          <cell r="AY32" t="str">
            <v>BEDFORD</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R32">
            <v>0</v>
          </cell>
          <cell r="BS32">
            <v>23</v>
          </cell>
        </row>
        <row r="33">
          <cell r="A33">
            <v>24</v>
          </cell>
          <cell r="B33">
            <v>24</v>
          </cell>
          <cell r="C33" t="str">
            <v>BELCHERTOWN</v>
          </cell>
          <cell r="D33">
            <v>48.162068965517243</v>
          </cell>
          <cell r="E33">
            <v>523773</v>
          </cell>
          <cell r="F33">
            <v>41939</v>
          </cell>
          <cell r="G33">
            <v>565712</v>
          </cell>
          <cell r="I33">
            <v>39116.382522780274</v>
          </cell>
          <cell r="J33">
            <v>0.34787145914666323</v>
          </cell>
          <cell r="K33">
            <v>41939</v>
          </cell>
          <cell r="L33">
            <v>81055.382522780274</v>
          </cell>
          <cell r="N33">
            <v>484656.61747721973</v>
          </cell>
          <cell r="P33">
            <v>12105</v>
          </cell>
          <cell r="Q33">
            <v>39116.382522780274</v>
          </cell>
          <cell r="R33">
            <v>42826</v>
          </cell>
          <cell r="S33">
            <v>93160.382522780274</v>
          </cell>
          <cell r="U33">
            <v>166488.93186860936</v>
          </cell>
          <cell r="V33">
            <v>0</v>
          </cell>
          <cell r="W33">
            <v>24</v>
          </cell>
          <cell r="X33">
            <v>48.162068965517243</v>
          </cell>
          <cell r="Y33">
            <v>523773</v>
          </cell>
          <cell r="Z33">
            <v>0</v>
          </cell>
          <cell r="AA33">
            <v>523773</v>
          </cell>
          <cell r="AB33">
            <v>41939</v>
          </cell>
          <cell r="AC33">
            <v>565712</v>
          </cell>
          <cell r="AD33">
            <v>11218</v>
          </cell>
          <cell r="AE33">
            <v>887</v>
          </cell>
          <cell r="AF33">
            <v>12105</v>
          </cell>
          <cell r="AG33">
            <v>577817</v>
          </cell>
          <cell r="AI33">
            <v>24</v>
          </cell>
          <cell r="AJ33">
            <v>24</v>
          </cell>
          <cell r="AK33" t="str">
            <v>BELCHERTOWN</v>
          </cell>
          <cell r="AL33">
            <v>523773</v>
          </cell>
          <cell r="AM33">
            <v>479612</v>
          </cell>
          <cell r="AN33">
            <v>44161</v>
          </cell>
          <cell r="AO33">
            <v>18376.75</v>
          </cell>
          <cell r="AP33">
            <v>32858.75</v>
          </cell>
          <cell r="AQ33">
            <v>8497.5</v>
          </cell>
          <cell r="AR33">
            <v>8612.75</v>
          </cell>
          <cell r="AS33">
            <v>0</v>
          </cell>
          <cell r="AT33">
            <v>-61.818131390638882</v>
          </cell>
          <cell r="AU33">
            <v>112444.93186860936</v>
          </cell>
          <cell r="AV33">
            <v>39116.382522780274</v>
          </cell>
          <cell r="AX33">
            <v>24</v>
          </cell>
          <cell r="AY33" t="str">
            <v>BELCHERTOWN</v>
          </cell>
          <cell r="AZ33">
            <v>0</v>
          </cell>
          <cell r="BA33">
            <v>0</v>
          </cell>
          <cell r="BB33">
            <v>0</v>
          </cell>
          <cell r="BC33">
            <v>0</v>
          </cell>
          <cell r="BD33">
            <v>0</v>
          </cell>
          <cell r="BE33">
            <v>0</v>
          </cell>
          <cell r="BF33">
            <v>0</v>
          </cell>
          <cell r="BG33">
            <v>0</v>
          </cell>
          <cell r="BI33">
            <v>0</v>
          </cell>
          <cell r="BJ33">
            <v>44161</v>
          </cell>
          <cell r="BK33">
            <v>44161</v>
          </cell>
          <cell r="BL33">
            <v>0</v>
          </cell>
          <cell r="BM33">
            <v>-61.818131390638882</v>
          </cell>
          <cell r="BN33">
            <v>-61.818131390638882</v>
          </cell>
          <cell r="BO33">
            <v>-61.818131390638882</v>
          </cell>
          <cell r="BR33">
            <v>0</v>
          </cell>
          <cell r="BS33">
            <v>24</v>
          </cell>
        </row>
        <row r="34">
          <cell r="A34">
            <v>25</v>
          </cell>
          <cell r="B34">
            <v>25</v>
          </cell>
          <cell r="C34" t="str">
            <v>BELLINGHAM</v>
          </cell>
          <cell r="D34">
            <v>17.313793103448276</v>
          </cell>
          <cell r="E34">
            <v>164444</v>
          </cell>
          <cell r="F34">
            <v>14569</v>
          </cell>
          <cell r="G34">
            <v>179013</v>
          </cell>
          <cell r="I34">
            <v>87317.679467979979</v>
          </cell>
          <cell r="J34">
            <v>0.80984114345318481</v>
          </cell>
          <cell r="K34">
            <v>14569</v>
          </cell>
          <cell r="L34">
            <v>101886.67946797998</v>
          </cell>
          <cell r="N34">
            <v>77126.320532020021</v>
          </cell>
          <cell r="P34">
            <v>10973</v>
          </cell>
          <cell r="Q34">
            <v>87317.679467979979</v>
          </cell>
          <cell r="R34">
            <v>15462</v>
          </cell>
          <cell r="S34">
            <v>112859.67946797998</v>
          </cell>
          <cell r="U34">
            <v>133362.75</v>
          </cell>
          <cell r="V34">
            <v>0</v>
          </cell>
          <cell r="W34">
            <v>25</v>
          </cell>
          <cell r="X34">
            <v>17.313793103448276</v>
          </cell>
          <cell r="Y34">
            <v>164444</v>
          </cell>
          <cell r="Z34">
            <v>0</v>
          </cell>
          <cell r="AA34">
            <v>164444</v>
          </cell>
          <cell r="AB34">
            <v>14569</v>
          </cell>
          <cell r="AC34">
            <v>179013</v>
          </cell>
          <cell r="AD34">
            <v>10080</v>
          </cell>
          <cell r="AE34">
            <v>893</v>
          </cell>
          <cell r="AF34">
            <v>10973</v>
          </cell>
          <cell r="AG34">
            <v>189986</v>
          </cell>
          <cell r="AI34">
            <v>25</v>
          </cell>
          <cell r="AJ34">
            <v>25</v>
          </cell>
          <cell r="AK34" t="str">
            <v>BELLINGHAM</v>
          </cell>
          <cell r="AL34">
            <v>164444</v>
          </cell>
          <cell r="AM34">
            <v>66021</v>
          </cell>
          <cell r="AN34">
            <v>98423</v>
          </cell>
          <cell r="AO34">
            <v>0</v>
          </cell>
          <cell r="AP34">
            <v>5268.25</v>
          </cell>
          <cell r="AQ34">
            <v>0</v>
          </cell>
          <cell r="AR34">
            <v>0</v>
          </cell>
          <cell r="AS34">
            <v>4129.5</v>
          </cell>
          <cell r="AT34">
            <v>0</v>
          </cell>
          <cell r="AU34">
            <v>107820.75</v>
          </cell>
          <cell r="AV34">
            <v>87317.679467979979</v>
          </cell>
          <cell r="AX34">
            <v>25</v>
          </cell>
          <cell r="AY34" t="str">
            <v>BELLINGHAM</v>
          </cell>
          <cell r="AZ34">
            <v>0</v>
          </cell>
          <cell r="BA34">
            <v>0</v>
          </cell>
          <cell r="BB34">
            <v>0</v>
          </cell>
          <cell r="BC34">
            <v>0</v>
          </cell>
          <cell r="BD34">
            <v>0</v>
          </cell>
          <cell r="BE34">
            <v>0</v>
          </cell>
          <cell r="BF34">
            <v>0</v>
          </cell>
          <cell r="BG34">
            <v>0</v>
          </cell>
          <cell r="BI34">
            <v>0</v>
          </cell>
          <cell r="BJ34">
            <v>98423</v>
          </cell>
          <cell r="BK34">
            <v>98423</v>
          </cell>
          <cell r="BL34">
            <v>0</v>
          </cell>
          <cell r="BM34">
            <v>0</v>
          </cell>
          <cell r="BN34">
            <v>0</v>
          </cell>
          <cell r="BO34">
            <v>0</v>
          </cell>
          <cell r="BR34">
            <v>0</v>
          </cell>
          <cell r="BS34">
            <v>25</v>
          </cell>
        </row>
        <row r="35">
          <cell r="A35">
            <v>26</v>
          </cell>
          <cell r="B35">
            <v>26</v>
          </cell>
          <cell r="C35" t="str">
            <v>BELMONT</v>
          </cell>
          <cell r="D35">
            <v>2</v>
          </cell>
          <cell r="E35">
            <v>31146</v>
          </cell>
          <cell r="F35">
            <v>1786</v>
          </cell>
          <cell r="G35">
            <v>32932</v>
          </cell>
          <cell r="I35">
            <v>2407.7723913729278</v>
          </cell>
          <cell r="J35">
            <v>0.25762597810538496</v>
          </cell>
          <cell r="K35">
            <v>1786</v>
          </cell>
          <cell r="L35">
            <v>4193.7723913729278</v>
          </cell>
          <cell r="N35">
            <v>28738.227608627072</v>
          </cell>
          <cell r="P35">
            <v>0</v>
          </cell>
          <cell r="Q35">
            <v>2407.7723913729278</v>
          </cell>
          <cell r="R35">
            <v>1786</v>
          </cell>
          <cell r="S35">
            <v>4193.7723913729278</v>
          </cell>
          <cell r="U35">
            <v>11132</v>
          </cell>
          <cell r="V35">
            <v>0</v>
          </cell>
          <cell r="W35">
            <v>26</v>
          </cell>
          <cell r="X35">
            <v>2</v>
          </cell>
          <cell r="Y35">
            <v>31146</v>
          </cell>
          <cell r="Z35">
            <v>0</v>
          </cell>
          <cell r="AA35">
            <v>31146</v>
          </cell>
          <cell r="AB35">
            <v>1786</v>
          </cell>
          <cell r="AC35">
            <v>32932</v>
          </cell>
          <cell r="AD35">
            <v>0</v>
          </cell>
          <cell r="AE35">
            <v>0</v>
          </cell>
          <cell r="AF35">
            <v>0</v>
          </cell>
          <cell r="AG35">
            <v>32932</v>
          </cell>
          <cell r="AI35">
            <v>26</v>
          </cell>
          <cell r="AJ35">
            <v>26</v>
          </cell>
          <cell r="AK35" t="str">
            <v>BELMONT</v>
          </cell>
          <cell r="AL35">
            <v>31146</v>
          </cell>
          <cell r="AM35">
            <v>28432</v>
          </cell>
          <cell r="AN35">
            <v>2714</v>
          </cell>
          <cell r="AO35">
            <v>0</v>
          </cell>
          <cell r="AP35">
            <v>4543.25</v>
          </cell>
          <cell r="AQ35">
            <v>1924.75</v>
          </cell>
          <cell r="AR35">
            <v>164</v>
          </cell>
          <cell r="AS35">
            <v>0</v>
          </cell>
          <cell r="AT35">
            <v>0</v>
          </cell>
          <cell r="AU35">
            <v>9346</v>
          </cell>
          <cell r="AV35">
            <v>2407.7723913729278</v>
          </cell>
          <cell r="AX35">
            <v>26</v>
          </cell>
          <cell r="AY35" t="str">
            <v>BELMONT</v>
          </cell>
          <cell r="AZ35">
            <v>0</v>
          </cell>
          <cell r="BA35">
            <v>0</v>
          </cell>
          <cell r="BB35">
            <v>0</v>
          </cell>
          <cell r="BC35">
            <v>0</v>
          </cell>
          <cell r="BD35">
            <v>0</v>
          </cell>
          <cell r="BE35">
            <v>0</v>
          </cell>
          <cell r="BF35">
            <v>0</v>
          </cell>
          <cell r="BG35">
            <v>0</v>
          </cell>
          <cell r="BI35">
            <v>0</v>
          </cell>
          <cell r="BJ35">
            <v>2714</v>
          </cell>
          <cell r="BK35">
            <v>2714</v>
          </cell>
          <cell r="BL35">
            <v>0</v>
          </cell>
          <cell r="BM35">
            <v>0</v>
          </cell>
          <cell r="BN35">
            <v>0</v>
          </cell>
          <cell r="BO35">
            <v>0</v>
          </cell>
          <cell r="BR35">
            <v>0</v>
          </cell>
          <cell r="BS35">
            <v>26</v>
          </cell>
        </row>
        <row r="36">
          <cell r="A36">
            <v>27</v>
          </cell>
          <cell r="B36">
            <v>27</v>
          </cell>
          <cell r="C36" t="str">
            <v>BERKLEY</v>
          </cell>
          <cell r="D36">
            <v>3.3783783783783786E-2</v>
          </cell>
          <cell r="E36">
            <v>440</v>
          </cell>
          <cell r="F36">
            <v>30</v>
          </cell>
          <cell r="G36">
            <v>470</v>
          </cell>
          <cell r="I36">
            <v>0</v>
          </cell>
          <cell r="J36">
            <v>0</v>
          </cell>
          <cell r="K36">
            <v>30</v>
          </cell>
          <cell r="L36">
            <v>30</v>
          </cell>
          <cell r="N36">
            <v>440</v>
          </cell>
          <cell r="P36">
            <v>0</v>
          </cell>
          <cell r="Q36">
            <v>0</v>
          </cell>
          <cell r="R36">
            <v>30</v>
          </cell>
          <cell r="S36">
            <v>30</v>
          </cell>
          <cell r="U36">
            <v>5403.75</v>
          </cell>
          <cell r="V36">
            <v>0</v>
          </cell>
          <cell r="W36">
            <v>27</v>
          </cell>
          <cell r="X36">
            <v>3.3783783783783786E-2</v>
          </cell>
          <cell r="Y36">
            <v>440</v>
          </cell>
          <cell r="Z36">
            <v>0</v>
          </cell>
          <cell r="AA36">
            <v>440</v>
          </cell>
          <cell r="AB36">
            <v>30</v>
          </cell>
          <cell r="AC36">
            <v>470</v>
          </cell>
          <cell r="AD36">
            <v>0</v>
          </cell>
          <cell r="AE36">
            <v>0</v>
          </cell>
          <cell r="AF36">
            <v>0</v>
          </cell>
          <cell r="AG36">
            <v>470</v>
          </cell>
          <cell r="AI36">
            <v>27</v>
          </cell>
          <cell r="AJ36">
            <v>27</v>
          </cell>
          <cell r="AK36" t="str">
            <v>BERKLEY</v>
          </cell>
          <cell r="AL36">
            <v>440</v>
          </cell>
          <cell r="AM36">
            <v>11442</v>
          </cell>
          <cell r="AN36">
            <v>0</v>
          </cell>
          <cell r="AO36">
            <v>0</v>
          </cell>
          <cell r="AP36">
            <v>5373.75</v>
          </cell>
          <cell r="AQ36">
            <v>0</v>
          </cell>
          <cell r="AR36">
            <v>0</v>
          </cell>
          <cell r="AS36">
            <v>0</v>
          </cell>
          <cell r="AT36">
            <v>0</v>
          </cell>
          <cell r="AU36">
            <v>5373.75</v>
          </cell>
          <cell r="AV36">
            <v>0</v>
          </cell>
          <cell r="AX36">
            <v>27</v>
          </cell>
          <cell r="AY36" t="str">
            <v>BERKLEY</v>
          </cell>
          <cell r="AZ36">
            <v>0</v>
          </cell>
          <cell r="BA36">
            <v>0</v>
          </cell>
          <cell r="BB36">
            <v>0</v>
          </cell>
          <cell r="BC36">
            <v>0</v>
          </cell>
          <cell r="BD36">
            <v>0</v>
          </cell>
          <cell r="BE36">
            <v>0</v>
          </cell>
          <cell r="BF36">
            <v>0</v>
          </cell>
          <cell r="BG36">
            <v>0</v>
          </cell>
          <cell r="BI36">
            <v>0</v>
          </cell>
          <cell r="BJ36">
            <v>0</v>
          </cell>
          <cell r="BK36">
            <v>0</v>
          </cell>
          <cell r="BL36">
            <v>0</v>
          </cell>
          <cell r="BM36">
            <v>0</v>
          </cell>
          <cell r="BN36">
            <v>0</v>
          </cell>
          <cell r="BO36">
            <v>0</v>
          </cell>
          <cell r="BQ36" t="str">
            <v>fy12</v>
          </cell>
          <cell r="BR36">
            <v>0</v>
          </cell>
          <cell r="BS36">
            <v>27</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U37">
            <v>12892.5</v>
          </cell>
          <cell r="V37">
            <v>0</v>
          </cell>
          <cell r="W37">
            <v>28</v>
          </cell>
          <cell r="AI37">
            <v>28</v>
          </cell>
          <cell r="AJ37">
            <v>28</v>
          </cell>
          <cell r="AK37" t="str">
            <v>BERLIN</v>
          </cell>
          <cell r="AL37">
            <v>0</v>
          </cell>
          <cell r="AM37">
            <v>0</v>
          </cell>
          <cell r="AN37">
            <v>0</v>
          </cell>
          <cell r="AO37">
            <v>0</v>
          </cell>
          <cell r="AP37">
            <v>0</v>
          </cell>
          <cell r="AQ37">
            <v>12892.5</v>
          </cell>
          <cell r="AR37">
            <v>0</v>
          </cell>
          <cell r="AS37">
            <v>0</v>
          </cell>
          <cell r="AT37">
            <v>0</v>
          </cell>
          <cell r="AU37">
            <v>12892.5</v>
          </cell>
          <cell r="AV37">
            <v>0</v>
          </cell>
          <cell r="AX37">
            <v>28</v>
          </cell>
          <cell r="AY37" t="str">
            <v>BERLIN</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O37">
            <v>0</v>
          </cell>
          <cell r="BQ37" t="str">
            <v>fy14</v>
          </cell>
          <cell r="BR37">
            <v>0</v>
          </cell>
          <cell r="BS37">
            <v>28</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U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AZ38">
            <v>0</v>
          </cell>
          <cell r="BA38">
            <v>0</v>
          </cell>
          <cell r="BB38">
            <v>0</v>
          </cell>
          <cell r="BC38">
            <v>0</v>
          </cell>
          <cell r="BD38">
            <v>0</v>
          </cell>
          <cell r="BE38">
            <v>0</v>
          </cell>
          <cell r="BF38">
            <v>0</v>
          </cell>
          <cell r="BG38">
            <v>0</v>
          </cell>
          <cell r="BI38">
            <v>0</v>
          </cell>
          <cell r="BJ38">
            <v>0</v>
          </cell>
          <cell r="BK38">
            <v>0</v>
          </cell>
          <cell r="BL38">
            <v>0</v>
          </cell>
          <cell r="BM38">
            <v>0</v>
          </cell>
          <cell r="BN38">
            <v>0</v>
          </cell>
          <cell r="BO38">
            <v>0</v>
          </cell>
          <cell r="BR38">
            <v>0</v>
          </cell>
          <cell r="BS38">
            <v>29</v>
          </cell>
        </row>
        <row r="39">
          <cell r="A39">
            <v>30</v>
          </cell>
          <cell r="B39">
            <v>30</v>
          </cell>
          <cell r="C39" t="str">
            <v>BEVERLY</v>
          </cell>
          <cell r="D39">
            <v>11</v>
          </cell>
          <cell r="E39">
            <v>142419</v>
          </cell>
          <cell r="F39">
            <v>9781</v>
          </cell>
          <cell r="G39">
            <v>152200</v>
          </cell>
          <cell r="I39">
            <v>44234.859659809794</v>
          </cell>
          <cell r="J39">
            <v>0.87230362229494651</v>
          </cell>
          <cell r="K39">
            <v>9781</v>
          </cell>
          <cell r="L39">
            <v>54015.859659809794</v>
          </cell>
          <cell r="N39">
            <v>98184.140340190206</v>
          </cell>
          <cell r="P39">
            <v>0</v>
          </cell>
          <cell r="Q39">
            <v>44234.859659809794</v>
          </cell>
          <cell r="R39">
            <v>9781</v>
          </cell>
          <cell r="S39">
            <v>54015.859659809794</v>
          </cell>
          <cell r="U39">
            <v>60491.393181025836</v>
          </cell>
          <cell r="V39">
            <v>0</v>
          </cell>
          <cell r="W39">
            <v>30</v>
          </cell>
          <cell r="X39">
            <v>11</v>
          </cell>
          <cell r="Y39">
            <v>142419</v>
          </cell>
          <cell r="Z39">
            <v>0</v>
          </cell>
          <cell r="AA39">
            <v>142419</v>
          </cell>
          <cell r="AB39">
            <v>9781</v>
          </cell>
          <cell r="AC39">
            <v>152200</v>
          </cell>
          <cell r="AD39">
            <v>0</v>
          </cell>
          <cell r="AE39">
            <v>0</v>
          </cell>
          <cell r="AF39">
            <v>0</v>
          </cell>
          <cell r="AG39">
            <v>152200</v>
          </cell>
          <cell r="AI39">
            <v>30</v>
          </cell>
          <cell r="AJ39">
            <v>30</v>
          </cell>
          <cell r="AK39" t="str">
            <v>BEVERLY</v>
          </cell>
          <cell r="AL39">
            <v>142419</v>
          </cell>
          <cell r="AM39">
            <v>92555</v>
          </cell>
          <cell r="AN39">
            <v>49864</v>
          </cell>
          <cell r="AO39">
            <v>849.25</v>
          </cell>
          <cell r="AP39">
            <v>0</v>
          </cell>
          <cell r="AQ39">
            <v>0</v>
          </cell>
          <cell r="AR39">
            <v>0</v>
          </cell>
          <cell r="AS39">
            <v>0</v>
          </cell>
          <cell r="AT39">
            <v>-2.8568189741654351</v>
          </cell>
          <cell r="AU39">
            <v>50710.393181025836</v>
          </cell>
          <cell r="AV39">
            <v>44234.859659809794</v>
          </cell>
          <cell r="AX39">
            <v>30</v>
          </cell>
          <cell r="AY39" t="str">
            <v>BEVERLY</v>
          </cell>
          <cell r="AZ39">
            <v>0</v>
          </cell>
          <cell r="BA39">
            <v>0</v>
          </cell>
          <cell r="BB39">
            <v>0</v>
          </cell>
          <cell r="BC39">
            <v>0</v>
          </cell>
          <cell r="BD39">
            <v>0</v>
          </cell>
          <cell r="BE39">
            <v>0</v>
          </cell>
          <cell r="BF39">
            <v>0</v>
          </cell>
          <cell r="BG39">
            <v>0</v>
          </cell>
          <cell r="BI39">
            <v>0</v>
          </cell>
          <cell r="BJ39">
            <v>49864</v>
          </cell>
          <cell r="BK39">
            <v>49864</v>
          </cell>
          <cell r="BL39">
            <v>0</v>
          </cell>
          <cell r="BM39">
            <v>-2.8568189741654351</v>
          </cell>
          <cell r="BN39">
            <v>-2.8568189741654351</v>
          </cell>
          <cell r="BO39">
            <v>-2.8568189741654351</v>
          </cell>
          <cell r="BR39">
            <v>0</v>
          </cell>
          <cell r="BS39">
            <v>30</v>
          </cell>
        </row>
        <row r="40">
          <cell r="A40">
            <v>31</v>
          </cell>
          <cell r="B40">
            <v>31</v>
          </cell>
          <cell r="C40" t="str">
            <v>BILLERICA</v>
          </cell>
          <cell r="D40">
            <v>196.69365996039735</v>
          </cell>
          <cell r="E40">
            <v>2561006</v>
          </cell>
          <cell r="F40">
            <v>172881</v>
          </cell>
          <cell r="G40">
            <v>2733887</v>
          </cell>
          <cell r="I40">
            <v>14625.687737235621</v>
          </cell>
          <cell r="J40">
            <v>5.6476177653259477E-2</v>
          </cell>
          <cell r="K40">
            <v>172881</v>
          </cell>
          <cell r="L40">
            <v>187506.68773723562</v>
          </cell>
          <cell r="N40">
            <v>2546380.3122627642</v>
          </cell>
          <cell r="P40">
            <v>41652</v>
          </cell>
          <cell r="Q40">
            <v>14625.687737235621</v>
          </cell>
          <cell r="R40">
            <v>175560</v>
          </cell>
          <cell r="S40">
            <v>229158.68773723562</v>
          </cell>
          <cell r="U40">
            <v>473503.92092583416</v>
          </cell>
          <cell r="V40">
            <v>0</v>
          </cell>
          <cell r="W40">
            <v>31</v>
          </cell>
          <cell r="X40">
            <v>196.69365996039735</v>
          </cell>
          <cell r="Y40">
            <v>2561006</v>
          </cell>
          <cell r="Z40">
            <v>0</v>
          </cell>
          <cell r="AA40">
            <v>2561006</v>
          </cell>
          <cell r="AB40">
            <v>172881</v>
          </cell>
          <cell r="AC40">
            <v>2733887</v>
          </cell>
          <cell r="AD40">
            <v>38973</v>
          </cell>
          <cell r="AE40">
            <v>2679</v>
          </cell>
          <cell r="AF40">
            <v>41652</v>
          </cell>
          <cell r="AG40">
            <v>2775539</v>
          </cell>
          <cell r="AI40">
            <v>31</v>
          </cell>
          <cell r="AJ40">
            <v>31</v>
          </cell>
          <cell r="AK40" t="str">
            <v>BILLERICA</v>
          </cell>
          <cell r="AL40">
            <v>2561006</v>
          </cell>
          <cell r="AM40">
            <v>2544331</v>
          </cell>
          <cell r="AN40">
            <v>16675</v>
          </cell>
          <cell r="AO40">
            <v>49890.75</v>
          </cell>
          <cell r="AP40">
            <v>69212.25</v>
          </cell>
          <cell r="AQ40">
            <v>52599.75</v>
          </cell>
          <cell r="AR40">
            <v>0</v>
          </cell>
          <cell r="AS40">
            <v>70761</v>
          </cell>
          <cell r="AT40">
            <v>-167.82907416584203</v>
          </cell>
          <cell r="AU40">
            <v>258970.92092583416</v>
          </cell>
          <cell r="AV40">
            <v>14625.687737235621</v>
          </cell>
          <cell r="AX40">
            <v>31</v>
          </cell>
          <cell r="AY40" t="str">
            <v>BILLERICA</v>
          </cell>
          <cell r="AZ40">
            <v>0</v>
          </cell>
          <cell r="BA40">
            <v>0</v>
          </cell>
          <cell r="BB40">
            <v>0</v>
          </cell>
          <cell r="BC40">
            <v>0</v>
          </cell>
          <cell r="BD40">
            <v>0</v>
          </cell>
          <cell r="BE40">
            <v>0</v>
          </cell>
          <cell r="BF40">
            <v>0</v>
          </cell>
          <cell r="BG40">
            <v>0</v>
          </cell>
          <cell r="BI40">
            <v>0</v>
          </cell>
          <cell r="BJ40">
            <v>16675</v>
          </cell>
          <cell r="BK40">
            <v>16675</v>
          </cell>
          <cell r="BL40">
            <v>0</v>
          </cell>
          <cell r="BM40">
            <v>-167.82907416584203</v>
          </cell>
          <cell r="BN40">
            <v>-167.82907416584203</v>
          </cell>
          <cell r="BO40">
            <v>-167.82907416584203</v>
          </cell>
          <cell r="BR40">
            <v>0</v>
          </cell>
          <cell r="BS40">
            <v>31</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U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AZ41">
            <v>0</v>
          </cell>
          <cell r="BA41">
            <v>0</v>
          </cell>
          <cell r="BB41">
            <v>0</v>
          </cell>
          <cell r="BC41">
            <v>0</v>
          </cell>
          <cell r="BD41">
            <v>0</v>
          </cell>
          <cell r="BE41">
            <v>0</v>
          </cell>
          <cell r="BF41">
            <v>0</v>
          </cell>
          <cell r="BG41">
            <v>0</v>
          </cell>
          <cell r="BI41">
            <v>0</v>
          </cell>
          <cell r="BJ41">
            <v>0</v>
          </cell>
          <cell r="BK41">
            <v>0</v>
          </cell>
          <cell r="BL41">
            <v>0</v>
          </cell>
          <cell r="BM41">
            <v>0</v>
          </cell>
          <cell r="BN41">
            <v>0</v>
          </cell>
          <cell r="BO41">
            <v>0</v>
          </cell>
          <cell r="BR41">
            <v>0</v>
          </cell>
          <cell r="BS41">
            <v>32</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U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AZ42">
            <v>0</v>
          </cell>
          <cell r="BA42">
            <v>0</v>
          </cell>
          <cell r="BB42">
            <v>0</v>
          </cell>
          <cell r="BC42">
            <v>0</v>
          </cell>
          <cell r="BD42">
            <v>0</v>
          </cell>
          <cell r="BE42">
            <v>0</v>
          </cell>
          <cell r="BF42">
            <v>0</v>
          </cell>
          <cell r="BG42">
            <v>0</v>
          </cell>
          <cell r="BI42">
            <v>0</v>
          </cell>
          <cell r="BJ42">
            <v>0</v>
          </cell>
          <cell r="BK42">
            <v>0</v>
          </cell>
          <cell r="BL42">
            <v>0</v>
          </cell>
          <cell r="BM42">
            <v>0</v>
          </cell>
          <cell r="BN42">
            <v>0</v>
          </cell>
          <cell r="BO42">
            <v>0</v>
          </cell>
          <cell r="BR42">
            <v>0</v>
          </cell>
          <cell r="BS42">
            <v>33</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U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AZ43">
            <v>0</v>
          </cell>
          <cell r="BA43">
            <v>0</v>
          </cell>
          <cell r="BB43">
            <v>0</v>
          </cell>
          <cell r="BC43">
            <v>0</v>
          </cell>
          <cell r="BD43">
            <v>0</v>
          </cell>
          <cell r="BE43">
            <v>0</v>
          </cell>
          <cell r="BF43">
            <v>0</v>
          </cell>
          <cell r="BG43">
            <v>0</v>
          </cell>
          <cell r="BI43">
            <v>0</v>
          </cell>
          <cell r="BJ43">
            <v>0</v>
          </cell>
          <cell r="BK43">
            <v>0</v>
          </cell>
          <cell r="BL43">
            <v>0</v>
          </cell>
          <cell r="BM43">
            <v>0</v>
          </cell>
          <cell r="BN43">
            <v>0</v>
          </cell>
          <cell r="BO43">
            <v>0</v>
          </cell>
          <cell r="BR43">
            <v>0</v>
          </cell>
          <cell r="BS43">
            <v>34</v>
          </cell>
        </row>
        <row r="44">
          <cell r="A44">
            <v>35</v>
          </cell>
          <cell r="B44">
            <v>35</v>
          </cell>
          <cell r="C44" t="str">
            <v>BOSTON</v>
          </cell>
          <cell r="D44">
            <v>9251.2176601725769</v>
          </cell>
          <cell r="E44">
            <v>134670140</v>
          </cell>
          <cell r="F44">
            <v>8117565</v>
          </cell>
          <cell r="G44">
            <v>142787705</v>
          </cell>
          <cell r="I44">
            <v>14397047.899353629</v>
          </cell>
          <cell r="J44">
            <v>0.45801693307666597</v>
          </cell>
          <cell r="K44">
            <v>8117565</v>
          </cell>
          <cell r="L44">
            <v>22514612.899353631</v>
          </cell>
          <cell r="N44">
            <v>120273092.10064638</v>
          </cell>
          <cell r="P44">
            <v>1528035</v>
          </cell>
          <cell r="Q44">
            <v>14397047.899353629</v>
          </cell>
          <cell r="R44">
            <v>8204828</v>
          </cell>
          <cell r="S44">
            <v>24042647.899353631</v>
          </cell>
          <cell r="U44">
            <v>41079040.25</v>
          </cell>
          <cell r="V44">
            <v>0</v>
          </cell>
          <cell r="W44">
            <v>35</v>
          </cell>
          <cell r="X44">
            <v>9251.2176601725769</v>
          </cell>
          <cell r="Y44">
            <v>134632588</v>
          </cell>
          <cell r="Z44">
            <v>0</v>
          </cell>
          <cell r="AA44">
            <v>134632588</v>
          </cell>
          <cell r="AB44">
            <v>8117565</v>
          </cell>
          <cell r="AC44">
            <v>142750153</v>
          </cell>
          <cell r="AD44">
            <v>1440772</v>
          </cell>
          <cell r="AE44">
            <v>87263</v>
          </cell>
          <cell r="AF44">
            <v>1528035</v>
          </cell>
          <cell r="AG44">
            <v>144278188</v>
          </cell>
          <cell r="AI44">
            <v>35</v>
          </cell>
          <cell r="AJ44">
            <v>35</v>
          </cell>
          <cell r="AK44" t="str">
            <v>BOSTON</v>
          </cell>
          <cell r="AL44">
            <v>134670140</v>
          </cell>
          <cell r="AM44">
            <v>118442033</v>
          </cell>
          <cell r="AN44">
            <v>16228107</v>
          </cell>
          <cell r="AO44">
            <v>3588035.5</v>
          </cell>
          <cell r="AP44">
            <v>5065491</v>
          </cell>
          <cell r="AQ44">
            <v>3682659</v>
          </cell>
          <cell r="AR44">
            <v>1338556.75</v>
          </cell>
          <cell r="AS44">
            <v>1530591</v>
          </cell>
          <cell r="AT44">
            <v>0</v>
          </cell>
          <cell r="AU44">
            <v>31433440.25</v>
          </cell>
          <cell r="AV44">
            <v>14397047.899353629</v>
          </cell>
          <cell r="AX44">
            <v>35</v>
          </cell>
          <cell r="AY44" t="str">
            <v>BOSTON</v>
          </cell>
          <cell r="AZ44">
            <v>0</v>
          </cell>
          <cell r="BA44">
            <v>37552</v>
          </cell>
          <cell r="BB44">
            <v>0</v>
          </cell>
          <cell r="BC44">
            <v>37552</v>
          </cell>
          <cell r="BD44">
            <v>0</v>
          </cell>
          <cell r="BE44">
            <v>0</v>
          </cell>
          <cell r="BF44">
            <v>0</v>
          </cell>
          <cell r="BG44">
            <v>37552</v>
          </cell>
          <cell r="BI44">
            <v>0</v>
          </cell>
          <cell r="BJ44">
            <v>16228107</v>
          </cell>
          <cell r="BK44">
            <v>16190555</v>
          </cell>
          <cell r="BL44">
            <v>37552</v>
          </cell>
          <cell r="BM44">
            <v>24026.709803530946</v>
          </cell>
          <cell r="BN44">
            <v>0</v>
          </cell>
          <cell r="BO44">
            <v>0</v>
          </cell>
          <cell r="BR44">
            <v>0</v>
          </cell>
          <cell r="BS44">
            <v>35</v>
          </cell>
        </row>
        <row r="45">
          <cell r="A45">
            <v>36</v>
          </cell>
          <cell r="B45">
            <v>36</v>
          </cell>
          <cell r="C45" t="str">
            <v>BOURNE</v>
          </cell>
          <cell r="D45">
            <v>105.00340136054422</v>
          </cell>
          <cell r="E45">
            <v>1350625</v>
          </cell>
          <cell r="F45">
            <v>89614</v>
          </cell>
          <cell r="G45">
            <v>1440239</v>
          </cell>
          <cell r="I45">
            <v>108753.34170438895</v>
          </cell>
          <cell r="J45">
            <v>0.3120582548934881</v>
          </cell>
          <cell r="K45">
            <v>89614</v>
          </cell>
          <cell r="L45">
            <v>198367.34170438896</v>
          </cell>
          <cell r="N45">
            <v>1241871.6582956109</v>
          </cell>
          <cell r="P45">
            <v>57610</v>
          </cell>
          <cell r="Q45">
            <v>108753.34170438895</v>
          </cell>
          <cell r="R45">
            <v>93174</v>
          </cell>
          <cell r="S45">
            <v>255977.34170438896</v>
          </cell>
          <cell r="U45">
            <v>495727.33230732416</v>
          </cell>
          <cell r="V45">
            <v>0</v>
          </cell>
          <cell r="W45">
            <v>36</v>
          </cell>
          <cell r="X45">
            <v>105.00340136054422</v>
          </cell>
          <cell r="Y45">
            <v>1350625</v>
          </cell>
          <cell r="Z45">
            <v>0</v>
          </cell>
          <cell r="AA45">
            <v>1350625</v>
          </cell>
          <cell r="AB45">
            <v>89614</v>
          </cell>
          <cell r="AC45">
            <v>1440239</v>
          </cell>
          <cell r="AD45">
            <v>54050</v>
          </cell>
          <cell r="AE45">
            <v>3560</v>
          </cell>
          <cell r="AF45">
            <v>57610</v>
          </cell>
          <cell r="AG45">
            <v>1497849</v>
          </cell>
          <cell r="AI45">
            <v>36</v>
          </cell>
          <cell r="AJ45">
            <v>36</v>
          </cell>
          <cell r="AK45" t="str">
            <v>BOURNE</v>
          </cell>
          <cell r="AL45">
            <v>1350625</v>
          </cell>
          <cell r="AM45">
            <v>1227899</v>
          </cell>
          <cell r="AN45">
            <v>122726</v>
          </cell>
          <cell r="AO45">
            <v>37208.75</v>
          </cell>
          <cell r="AP45">
            <v>55702.25</v>
          </cell>
          <cell r="AQ45">
            <v>34821</v>
          </cell>
          <cell r="AR45">
            <v>77276.5</v>
          </cell>
          <cell r="AS45">
            <v>20894</v>
          </cell>
          <cell r="AT45">
            <v>-125.16769267586642</v>
          </cell>
          <cell r="AU45">
            <v>348503.33230732416</v>
          </cell>
          <cell r="AV45">
            <v>108753.34170438895</v>
          </cell>
          <cell r="AX45">
            <v>36</v>
          </cell>
          <cell r="AY45" t="str">
            <v>BOURNE</v>
          </cell>
          <cell r="AZ45">
            <v>0</v>
          </cell>
          <cell r="BA45">
            <v>0</v>
          </cell>
          <cell r="BB45">
            <v>0</v>
          </cell>
          <cell r="BC45">
            <v>0</v>
          </cell>
          <cell r="BD45">
            <v>0</v>
          </cell>
          <cell r="BE45">
            <v>0</v>
          </cell>
          <cell r="BF45">
            <v>0</v>
          </cell>
          <cell r="BG45">
            <v>0</v>
          </cell>
          <cell r="BI45">
            <v>0</v>
          </cell>
          <cell r="BJ45">
            <v>122726</v>
          </cell>
          <cell r="BK45">
            <v>122726</v>
          </cell>
          <cell r="BL45">
            <v>0</v>
          </cell>
          <cell r="BM45">
            <v>-125.16769267586642</v>
          </cell>
          <cell r="BN45">
            <v>-125.16769267586642</v>
          </cell>
          <cell r="BO45">
            <v>-125.16769267586642</v>
          </cell>
          <cell r="BR45">
            <v>0</v>
          </cell>
          <cell r="BS45">
            <v>36</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U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AZ46">
            <v>0</v>
          </cell>
          <cell r="BA46">
            <v>0</v>
          </cell>
          <cell r="BB46">
            <v>0</v>
          </cell>
          <cell r="BC46">
            <v>0</v>
          </cell>
          <cell r="BD46">
            <v>0</v>
          </cell>
          <cell r="BE46">
            <v>0</v>
          </cell>
          <cell r="BF46">
            <v>0</v>
          </cell>
          <cell r="BG46">
            <v>0</v>
          </cell>
          <cell r="BI46">
            <v>0</v>
          </cell>
          <cell r="BJ46">
            <v>0</v>
          </cell>
          <cell r="BK46">
            <v>0</v>
          </cell>
          <cell r="BL46">
            <v>0</v>
          </cell>
          <cell r="BM46">
            <v>0</v>
          </cell>
          <cell r="BN46">
            <v>0</v>
          </cell>
          <cell r="BO46">
            <v>0</v>
          </cell>
          <cell r="BQ46" t="str">
            <v>fy15</v>
          </cell>
          <cell r="BR46">
            <v>0</v>
          </cell>
          <cell r="BS46">
            <v>37</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U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AZ47">
            <v>0</v>
          </cell>
          <cell r="BA47">
            <v>0</v>
          </cell>
          <cell r="BB47">
            <v>0</v>
          </cell>
          <cell r="BC47">
            <v>0</v>
          </cell>
          <cell r="BD47">
            <v>0</v>
          </cell>
          <cell r="BE47">
            <v>0</v>
          </cell>
          <cell r="BF47">
            <v>0</v>
          </cell>
          <cell r="BG47">
            <v>0</v>
          </cell>
          <cell r="BI47">
            <v>0</v>
          </cell>
          <cell r="BJ47">
            <v>0</v>
          </cell>
          <cell r="BK47">
            <v>0</v>
          </cell>
          <cell r="BL47">
            <v>0</v>
          </cell>
          <cell r="BM47">
            <v>0</v>
          </cell>
          <cell r="BN47">
            <v>0</v>
          </cell>
          <cell r="BO47">
            <v>0</v>
          </cell>
          <cell r="BR47">
            <v>0</v>
          </cell>
          <cell r="BS47">
            <v>38</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U48">
            <v>1196</v>
          </cell>
          <cell r="V48">
            <v>0</v>
          </cell>
          <cell r="W48">
            <v>39</v>
          </cell>
          <cell r="AI48">
            <v>39</v>
          </cell>
          <cell r="AJ48">
            <v>39</v>
          </cell>
          <cell r="AK48" t="str">
            <v>BOYLSTON</v>
          </cell>
          <cell r="AL48">
            <v>0</v>
          </cell>
          <cell r="AM48">
            <v>0</v>
          </cell>
          <cell r="AN48">
            <v>0</v>
          </cell>
          <cell r="AO48">
            <v>0</v>
          </cell>
          <cell r="AP48">
            <v>0</v>
          </cell>
          <cell r="AQ48">
            <v>0</v>
          </cell>
          <cell r="AR48">
            <v>1196</v>
          </cell>
          <cell r="AS48">
            <v>0</v>
          </cell>
          <cell r="AT48">
            <v>0</v>
          </cell>
          <cell r="AU48">
            <v>1196</v>
          </cell>
          <cell r="AV48">
            <v>0</v>
          </cell>
          <cell r="AX48">
            <v>39</v>
          </cell>
          <cell r="AY48" t="str">
            <v>BOYLSTON</v>
          </cell>
          <cell r="AZ48">
            <v>0</v>
          </cell>
          <cell r="BA48">
            <v>0</v>
          </cell>
          <cell r="BB48">
            <v>0</v>
          </cell>
          <cell r="BC48">
            <v>0</v>
          </cell>
          <cell r="BD48">
            <v>0</v>
          </cell>
          <cell r="BE48">
            <v>0</v>
          </cell>
          <cell r="BF48">
            <v>0</v>
          </cell>
          <cell r="BG48">
            <v>0</v>
          </cell>
          <cell r="BI48">
            <v>0</v>
          </cell>
          <cell r="BJ48">
            <v>0</v>
          </cell>
          <cell r="BK48">
            <v>0</v>
          </cell>
          <cell r="BL48">
            <v>0</v>
          </cell>
          <cell r="BM48">
            <v>0</v>
          </cell>
          <cell r="BN48">
            <v>0</v>
          </cell>
          <cell r="BO48">
            <v>0</v>
          </cell>
          <cell r="BQ48" t="str">
            <v>fy14</v>
          </cell>
          <cell r="BR48">
            <v>0</v>
          </cell>
          <cell r="BS48">
            <v>39</v>
          </cell>
        </row>
        <row r="49">
          <cell r="A49">
            <v>40</v>
          </cell>
          <cell r="B49">
            <v>40</v>
          </cell>
          <cell r="C49" t="str">
            <v>BRAINTREE</v>
          </cell>
          <cell r="D49">
            <v>18.389830508474574</v>
          </cell>
          <cell r="E49">
            <v>221098</v>
          </cell>
          <cell r="F49">
            <v>16393</v>
          </cell>
          <cell r="G49">
            <v>237491</v>
          </cell>
          <cell r="I49">
            <v>20336.766864883288</v>
          </cell>
          <cell r="J49">
            <v>0.43675603277089003</v>
          </cell>
          <cell r="K49">
            <v>16393</v>
          </cell>
          <cell r="L49">
            <v>36729.766864883291</v>
          </cell>
          <cell r="N49">
            <v>200761.23313511669</v>
          </cell>
          <cell r="P49">
            <v>0</v>
          </cell>
          <cell r="Q49">
            <v>20336.766864883288</v>
          </cell>
          <cell r="R49">
            <v>16393</v>
          </cell>
          <cell r="S49">
            <v>36729.766864883291</v>
          </cell>
          <cell r="U49">
            <v>62956.219140584566</v>
          </cell>
          <cell r="V49">
            <v>0</v>
          </cell>
          <cell r="W49">
            <v>40</v>
          </cell>
          <cell r="X49">
            <v>18.389830508474574</v>
          </cell>
          <cell r="Y49">
            <v>221098</v>
          </cell>
          <cell r="Z49">
            <v>0</v>
          </cell>
          <cell r="AA49">
            <v>221098</v>
          </cell>
          <cell r="AB49">
            <v>16393</v>
          </cell>
          <cell r="AC49">
            <v>237491</v>
          </cell>
          <cell r="AD49">
            <v>0</v>
          </cell>
          <cell r="AE49">
            <v>0</v>
          </cell>
          <cell r="AF49">
            <v>0</v>
          </cell>
          <cell r="AG49">
            <v>237491</v>
          </cell>
          <cell r="AI49">
            <v>40</v>
          </cell>
          <cell r="AJ49">
            <v>40</v>
          </cell>
          <cell r="AK49" t="str">
            <v>BRAINTREE</v>
          </cell>
          <cell r="AL49">
            <v>221098</v>
          </cell>
          <cell r="AM49">
            <v>198164</v>
          </cell>
          <cell r="AN49">
            <v>22934</v>
          </cell>
          <cell r="AO49">
            <v>2833.25</v>
          </cell>
          <cell r="AP49">
            <v>6888.75</v>
          </cell>
          <cell r="AQ49">
            <v>13916.75</v>
          </cell>
          <cell r="AR49">
            <v>0</v>
          </cell>
          <cell r="AS49">
            <v>0</v>
          </cell>
          <cell r="AT49">
            <v>-9.5308594154303137</v>
          </cell>
          <cell r="AU49">
            <v>46563.219140584566</v>
          </cell>
          <cell r="AV49">
            <v>20336.766864883288</v>
          </cell>
          <cell r="AX49">
            <v>40</v>
          </cell>
          <cell r="AY49" t="str">
            <v>BRAINTREE</v>
          </cell>
          <cell r="AZ49">
            <v>0</v>
          </cell>
          <cell r="BA49">
            <v>0</v>
          </cell>
          <cell r="BB49">
            <v>0</v>
          </cell>
          <cell r="BC49">
            <v>0</v>
          </cell>
          <cell r="BD49">
            <v>0</v>
          </cell>
          <cell r="BE49">
            <v>0</v>
          </cell>
          <cell r="BF49">
            <v>0</v>
          </cell>
          <cell r="BG49">
            <v>0</v>
          </cell>
          <cell r="BI49">
            <v>0</v>
          </cell>
          <cell r="BJ49">
            <v>22934</v>
          </cell>
          <cell r="BK49">
            <v>22934</v>
          </cell>
          <cell r="BL49">
            <v>0</v>
          </cell>
          <cell r="BM49">
            <v>-9.5308594154303137</v>
          </cell>
          <cell r="BN49">
            <v>-9.5308594154303137</v>
          </cell>
          <cell r="BO49">
            <v>-9.5308594154303137</v>
          </cell>
          <cell r="BR49">
            <v>0</v>
          </cell>
          <cell r="BS49">
            <v>40</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U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AZ50">
            <v>0</v>
          </cell>
          <cell r="BA50">
            <v>0</v>
          </cell>
          <cell r="BB50">
            <v>0</v>
          </cell>
          <cell r="BC50">
            <v>0</v>
          </cell>
          <cell r="BD50">
            <v>0</v>
          </cell>
          <cell r="BE50">
            <v>0</v>
          </cell>
          <cell r="BF50">
            <v>0</v>
          </cell>
          <cell r="BG50">
            <v>0</v>
          </cell>
          <cell r="BI50">
            <v>0</v>
          </cell>
          <cell r="BJ50">
            <v>0</v>
          </cell>
          <cell r="BK50">
            <v>0</v>
          </cell>
          <cell r="BL50">
            <v>0</v>
          </cell>
          <cell r="BM50">
            <v>0</v>
          </cell>
          <cell r="BN50">
            <v>0</v>
          </cell>
          <cell r="BO50">
            <v>0</v>
          </cell>
          <cell r="BR50">
            <v>0</v>
          </cell>
          <cell r="BS50">
            <v>41</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U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AZ51">
            <v>0</v>
          </cell>
          <cell r="BA51">
            <v>0</v>
          </cell>
          <cell r="BB51">
            <v>0</v>
          </cell>
          <cell r="BC51">
            <v>0</v>
          </cell>
          <cell r="BD51">
            <v>0</v>
          </cell>
          <cell r="BE51">
            <v>0</v>
          </cell>
          <cell r="BF51">
            <v>0</v>
          </cell>
          <cell r="BG51">
            <v>0</v>
          </cell>
          <cell r="BI51">
            <v>0</v>
          </cell>
          <cell r="BJ51">
            <v>0</v>
          </cell>
          <cell r="BK51">
            <v>0</v>
          </cell>
          <cell r="BL51">
            <v>0</v>
          </cell>
          <cell r="BM51">
            <v>0</v>
          </cell>
          <cell r="BN51">
            <v>0</v>
          </cell>
          <cell r="BO51">
            <v>0</v>
          </cell>
          <cell r="BR51">
            <v>0</v>
          </cell>
          <cell r="BS51">
            <v>42</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U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AZ52">
            <v>0</v>
          </cell>
          <cell r="BA52">
            <v>0</v>
          </cell>
          <cell r="BB52">
            <v>0</v>
          </cell>
          <cell r="BC52">
            <v>0</v>
          </cell>
          <cell r="BD52">
            <v>0</v>
          </cell>
          <cell r="BE52">
            <v>0</v>
          </cell>
          <cell r="BF52">
            <v>0</v>
          </cell>
          <cell r="BG52">
            <v>0</v>
          </cell>
          <cell r="BI52">
            <v>0</v>
          </cell>
          <cell r="BJ52">
            <v>0</v>
          </cell>
          <cell r="BK52">
            <v>0</v>
          </cell>
          <cell r="BL52">
            <v>0</v>
          </cell>
          <cell r="BM52">
            <v>0</v>
          </cell>
          <cell r="BN52">
            <v>0</v>
          </cell>
          <cell r="BO52">
            <v>0</v>
          </cell>
          <cell r="BR52">
            <v>0</v>
          </cell>
          <cell r="BS52">
            <v>43</v>
          </cell>
        </row>
        <row r="53">
          <cell r="A53">
            <v>44</v>
          </cell>
          <cell r="B53">
            <v>44</v>
          </cell>
          <cell r="C53" t="str">
            <v>BROCKTON</v>
          </cell>
          <cell r="D53">
            <v>388.04897710082736</v>
          </cell>
          <cell r="E53">
            <v>4139715</v>
          </cell>
          <cell r="F53">
            <v>330418</v>
          </cell>
          <cell r="G53">
            <v>4470133</v>
          </cell>
          <cell r="I53">
            <v>613741.0326044251</v>
          </cell>
          <cell r="J53">
            <v>0.59433772964950882</v>
          </cell>
          <cell r="K53">
            <v>330418</v>
          </cell>
          <cell r="L53">
            <v>944159.0326044251</v>
          </cell>
          <cell r="N53">
            <v>3525973.9673955748</v>
          </cell>
          <cell r="P53">
            <v>212878</v>
          </cell>
          <cell r="Q53">
            <v>613741.0326044251</v>
          </cell>
          <cell r="R53">
            <v>346187</v>
          </cell>
          <cell r="S53">
            <v>1157037.0326044252</v>
          </cell>
          <cell r="U53">
            <v>1575942.931175577</v>
          </cell>
          <cell r="V53">
            <v>0</v>
          </cell>
          <cell r="W53">
            <v>44</v>
          </cell>
          <cell r="X53">
            <v>388.04897710082736</v>
          </cell>
          <cell r="Y53">
            <v>4139715</v>
          </cell>
          <cell r="Z53">
            <v>0</v>
          </cell>
          <cell r="AA53">
            <v>4139715</v>
          </cell>
          <cell r="AB53">
            <v>330418</v>
          </cell>
          <cell r="AC53">
            <v>4470133</v>
          </cell>
          <cell r="AD53">
            <v>197109</v>
          </cell>
          <cell r="AE53">
            <v>15769</v>
          </cell>
          <cell r="AF53">
            <v>212878</v>
          </cell>
          <cell r="AG53">
            <v>4683011</v>
          </cell>
          <cell r="AI53">
            <v>44</v>
          </cell>
          <cell r="AJ53">
            <v>44</v>
          </cell>
          <cell r="AK53" t="str">
            <v>BROCKTON</v>
          </cell>
          <cell r="AL53">
            <v>4139715</v>
          </cell>
          <cell r="AM53">
            <v>3447695</v>
          </cell>
          <cell r="AN53">
            <v>692020</v>
          </cell>
          <cell r="AO53">
            <v>58434.25</v>
          </cell>
          <cell r="AP53">
            <v>94687.25</v>
          </cell>
          <cell r="AQ53">
            <v>104466.25</v>
          </cell>
          <cell r="AR53">
            <v>83235.75</v>
          </cell>
          <cell r="AS53">
            <v>0</v>
          </cell>
          <cell r="AT53">
            <v>-196.56882442286587</v>
          </cell>
          <cell r="AU53">
            <v>1032646.9311755771</v>
          </cell>
          <cell r="AV53">
            <v>613741.0326044251</v>
          </cell>
          <cell r="AX53">
            <v>44</v>
          </cell>
          <cell r="AY53" t="str">
            <v>BROCKTON</v>
          </cell>
          <cell r="AZ53">
            <v>0</v>
          </cell>
          <cell r="BA53">
            <v>0</v>
          </cell>
          <cell r="BB53">
            <v>0</v>
          </cell>
          <cell r="BC53">
            <v>0</v>
          </cell>
          <cell r="BD53">
            <v>0</v>
          </cell>
          <cell r="BE53">
            <v>0</v>
          </cell>
          <cell r="BF53">
            <v>0</v>
          </cell>
          <cell r="BG53">
            <v>0</v>
          </cell>
          <cell r="BI53">
            <v>0</v>
          </cell>
          <cell r="BJ53">
            <v>692020</v>
          </cell>
          <cell r="BK53">
            <v>692020</v>
          </cell>
          <cell r="BL53">
            <v>0</v>
          </cell>
          <cell r="BM53">
            <v>-196.56882442286587</v>
          </cell>
          <cell r="BN53">
            <v>-196.56882442286587</v>
          </cell>
          <cell r="BO53">
            <v>-196.56882442286587</v>
          </cell>
          <cell r="BR53">
            <v>0</v>
          </cell>
          <cell r="BS53">
            <v>44</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U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R54">
            <v>0</v>
          </cell>
          <cell r="BS54">
            <v>45</v>
          </cell>
        </row>
        <row r="55">
          <cell r="A55">
            <v>46</v>
          </cell>
          <cell r="B55">
            <v>46</v>
          </cell>
          <cell r="C55" t="str">
            <v>BROOKLINE</v>
          </cell>
          <cell r="D55">
            <v>3.0287539936102235</v>
          </cell>
          <cell r="E55">
            <v>43530</v>
          </cell>
          <cell r="F55">
            <v>2609</v>
          </cell>
          <cell r="G55">
            <v>46139</v>
          </cell>
          <cell r="I55">
            <v>-4.632133915131817</v>
          </cell>
          <cell r="J55">
            <v>-8.0599250321054989E-4</v>
          </cell>
          <cell r="K55">
            <v>2609</v>
          </cell>
          <cell r="L55">
            <v>2604.3678660848682</v>
          </cell>
          <cell r="N55">
            <v>43534.632133915133</v>
          </cell>
          <cell r="P55">
            <v>0</v>
          </cell>
          <cell r="Q55">
            <v>-4.632133915131817</v>
          </cell>
          <cell r="R55">
            <v>2609</v>
          </cell>
          <cell r="S55">
            <v>2604.3678660848682</v>
          </cell>
          <cell r="U55">
            <v>8356.1178660848673</v>
          </cell>
          <cell r="V55">
            <v>0</v>
          </cell>
          <cell r="W55">
            <v>46</v>
          </cell>
          <cell r="X55">
            <v>3.0287539936102235</v>
          </cell>
          <cell r="Y55">
            <v>43530</v>
          </cell>
          <cell r="Z55">
            <v>0</v>
          </cell>
          <cell r="AA55">
            <v>43530</v>
          </cell>
          <cell r="AB55">
            <v>2609</v>
          </cell>
          <cell r="AC55">
            <v>46139</v>
          </cell>
          <cell r="AD55">
            <v>0</v>
          </cell>
          <cell r="AE55">
            <v>0</v>
          </cell>
          <cell r="AF55">
            <v>0</v>
          </cell>
          <cell r="AG55">
            <v>46139</v>
          </cell>
          <cell r="AI55">
            <v>46</v>
          </cell>
          <cell r="AJ55">
            <v>46</v>
          </cell>
          <cell r="AK55" t="str">
            <v>BROOKLINE</v>
          </cell>
          <cell r="AL55">
            <v>43530</v>
          </cell>
          <cell r="AM55">
            <v>62857</v>
          </cell>
          <cell r="AN55">
            <v>0</v>
          </cell>
          <cell r="AO55">
            <v>1377</v>
          </cell>
          <cell r="AP55">
            <v>877</v>
          </cell>
          <cell r="AQ55">
            <v>237.75</v>
          </cell>
          <cell r="AR55">
            <v>0</v>
          </cell>
          <cell r="AS55">
            <v>3260</v>
          </cell>
          <cell r="AT55">
            <v>-4.632133915131817</v>
          </cell>
          <cell r="AU55">
            <v>5747.1178660848682</v>
          </cell>
          <cell r="AV55">
            <v>-4.632133915131817</v>
          </cell>
          <cell r="AX55">
            <v>46</v>
          </cell>
          <cell r="AY55" t="str">
            <v>BROOKLINE</v>
          </cell>
          <cell r="AZ55">
            <v>0</v>
          </cell>
          <cell r="BA55">
            <v>0</v>
          </cell>
          <cell r="BB55">
            <v>0</v>
          </cell>
          <cell r="BC55">
            <v>0</v>
          </cell>
          <cell r="BD55">
            <v>0</v>
          </cell>
          <cell r="BE55">
            <v>0</v>
          </cell>
          <cell r="BF55">
            <v>0</v>
          </cell>
          <cell r="BG55">
            <v>0</v>
          </cell>
          <cell r="BI55">
            <v>0</v>
          </cell>
          <cell r="BJ55">
            <v>0</v>
          </cell>
          <cell r="BK55">
            <v>0</v>
          </cell>
          <cell r="BL55">
            <v>0</v>
          </cell>
          <cell r="BM55">
            <v>-4.632133915131817</v>
          </cell>
          <cell r="BN55">
            <v>-4.632133915131817</v>
          </cell>
          <cell r="BO55">
            <v>-4.632133915131817</v>
          </cell>
          <cell r="BR55">
            <v>0</v>
          </cell>
          <cell r="BS55">
            <v>46</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U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AZ56">
            <v>0</v>
          </cell>
          <cell r="BA56">
            <v>0</v>
          </cell>
          <cell r="BB56">
            <v>0</v>
          </cell>
          <cell r="BC56">
            <v>0</v>
          </cell>
          <cell r="BD56">
            <v>0</v>
          </cell>
          <cell r="BE56">
            <v>0</v>
          </cell>
          <cell r="BF56">
            <v>0</v>
          </cell>
          <cell r="BG56">
            <v>0</v>
          </cell>
          <cell r="BI56">
            <v>0</v>
          </cell>
          <cell r="BJ56">
            <v>0</v>
          </cell>
          <cell r="BK56">
            <v>0</v>
          </cell>
          <cell r="BL56">
            <v>0</v>
          </cell>
          <cell r="BM56">
            <v>0</v>
          </cell>
          <cell r="BN56">
            <v>0</v>
          </cell>
          <cell r="BO56">
            <v>0</v>
          </cell>
          <cell r="BR56">
            <v>0</v>
          </cell>
          <cell r="BS56">
            <v>47</v>
          </cell>
        </row>
        <row r="57">
          <cell r="A57">
            <v>48</v>
          </cell>
          <cell r="B57">
            <v>48</v>
          </cell>
          <cell r="C57" t="str">
            <v>BURLINGTON</v>
          </cell>
          <cell r="D57">
            <v>3</v>
          </cell>
          <cell r="E57">
            <v>57814</v>
          </cell>
          <cell r="F57">
            <v>2679</v>
          </cell>
          <cell r="G57">
            <v>60493</v>
          </cell>
          <cell r="I57">
            <v>15054.344034343114</v>
          </cell>
          <cell r="J57">
            <v>0.63066731046032187</v>
          </cell>
          <cell r="K57">
            <v>2679</v>
          </cell>
          <cell r="L57">
            <v>17733.344034343114</v>
          </cell>
          <cell r="N57">
            <v>42759.655965656886</v>
          </cell>
          <cell r="P57">
            <v>0</v>
          </cell>
          <cell r="Q57">
            <v>15054.344034343114</v>
          </cell>
          <cell r="R57">
            <v>2679</v>
          </cell>
          <cell r="S57">
            <v>17733.344034343114</v>
          </cell>
          <cell r="U57">
            <v>26549.5</v>
          </cell>
          <cell r="V57">
            <v>0</v>
          </cell>
          <cell r="W57">
            <v>48</v>
          </cell>
          <cell r="X57">
            <v>3</v>
          </cell>
          <cell r="Y57">
            <v>57814</v>
          </cell>
          <cell r="Z57">
            <v>0</v>
          </cell>
          <cell r="AA57">
            <v>57814</v>
          </cell>
          <cell r="AB57">
            <v>2679</v>
          </cell>
          <cell r="AC57">
            <v>60493</v>
          </cell>
          <cell r="AD57">
            <v>0</v>
          </cell>
          <cell r="AE57">
            <v>0</v>
          </cell>
          <cell r="AF57">
            <v>0</v>
          </cell>
          <cell r="AG57">
            <v>60493</v>
          </cell>
          <cell r="AI57">
            <v>48</v>
          </cell>
          <cell r="AJ57">
            <v>48</v>
          </cell>
          <cell r="AK57" t="str">
            <v>BURLINGTON</v>
          </cell>
          <cell r="AL57">
            <v>57814</v>
          </cell>
          <cell r="AM57">
            <v>40845</v>
          </cell>
          <cell r="AN57">
            <v>16969</v>
          </cell>
          <cell r="AO57">
            <v>0</v>
          </cell>
          <cell r="AP57">
            <v>5670.25</v>
          </cell>
          <cell r="AQ57">
            <v>85.25</v>
          </cell>
          <cell r="AR57">
            <v>1146</v>
          </cell>
          <cell r="AS57">
            <v>0</v>
          </cell>
          <cell r="AT57">
            <v>0</v>
          </cell>
          <cell r="AU57">
            <v>23870.5</v>
          </cell>
          <cell r="AV57">
            <v>15054.344034343114</v>
          </cell>
          <cell r="AX57">
            <v>48</v>
          </cell>
          <cell r="AY57" t="str">
            <v>BURLINGTON</v>
          </cell>
          <cell r="AZ57">
            <v>0</v>
          </cell>
          <cell r="BA57">
            <v>0</v>
          </cell>
          <cell r="BB57">
            <v>0</v>
          </cell>
          <cell r="BC57">
            <v>0</v>
          </cell>
          <cell r="BD57">
            <v>0</v>
          </cell>
          <cell r="BE57">
            <v>0</v>
          </cell>
          <cell r="BF57">
            <v>0</v>
          </cell>
          <cell r="BG57">
            <v>0</v>
          </cell>
          <cell r="BI57">
            <v>0</v>
          </cell>
          <cell r="BJ57">
            <v>16969</v>
          </cell>
          <cell r="BK57">
            <v>16969</v>
          </cell>
          <cell r="BL57">
            <v>0</v>
          </cell>
          <cell r="BM57">
            <v>0</v>
          </cell>
          <cell r="BN57">
            <v>0</v>
          </cell>
          <cell r="BO57">
            <v>0</v>
          </cell>
          <cell r="BR57">
            <v>0</v>
          </cell>
          <cell r="BS57">
            <v>48</v>
          </cell>
        </row>
        <row r="58">
          <cell r="A58">
            <v>49</v>
          </cell>
          <cell r="B58">
            <v>49</v>
          </cell>
          <cell r="C58" t="str">
            <v>CAMBRIDGE</v>
          </cell>
          <cell r="D58">
            <v>483.61218925061797</v>
          </cell>
          <cell r="E58">
            <v>11419696</v>
          </cell>
          <cell r="F58">
            <v>413111</v>
          </cell>
          <cell r="G58">
            <v>11832807</v>
          </cell>
          <cell r="I58">
            <v>213929.85431980982</v>
          </cell>
          <cell r="J58">
            <v>0.1458240568929024</v>
          </cell>
          <cell r="K58">
            <v>413111</v>
          </cell>
          <cell r="L58">
            <v>627040.85431980982</v>
          </cell>
          <cell r="N58">
            <v>11205766.145680191</v>
          </cell>
          <cell r="P58">
            <v>119702</v>
          </cell>
          <cell r="Q58">
            <v>213929.85431980982</v>
          </cell>
          <cell r="R58">
            <v>417288</v>
          </cell>
          <cell r="S58">
            <v>746742.85431980982</v>
          </cell>
          <cell r="U58">
            <v>1999853.8907696649</v>
          </cell>
          <cell r="V58">
            <v>0</v>
          </cell>
          <cell r="W58">
            <v>49</v>
          </cell>
          <cell r="X58">
            <v>483.61218925061797</v>
          </cell>
          <cell r="Y58">
            <v>11419696</v>
          </cell>
          <cell r="Z58">
            <v>0</v>
          </cell>
          <cell r="AA58">
            <v>11419696</v>
          </cell>
          <cell r="AB58">
            <v>413111</v>
          </cell>
          <cell r="AC58">
            <v>11832807</v>
          </cell>
          <cell r="AD58">
            <v>115525</v>
          </cell>
          <cell r="AE58">
            <v>4177</v>
          </cell>
          <cell r="AF58">
            <v>119702</v>
          </cell>
          <cell r="AG58">
            <v>11952509</v>
          </cell>
          <cell r="AI58">
            <v>49</v>
          </cell>
          <cell r="AJ58">
            <v>49</v>
          </cell>
          <cell r="AK58" t="str">
            <v>CAMBRIDGE</v>
          </cell>
          <cell r="AL58">
            <v>11419696</v>
          </cell>
          <cell r="AM58">
            <v>11177423</v>
          </cell>
          <cell r="AN58">
            <v>242273</v>
          </cell>
          <cell r="AO58">
            <v>299310.25</v>
          </cell>
          <cell r="AP58">
            <v>101063.5</v>
          </cell>
          <cell r="AQ58">
            <v>148324</v>
          </cell>
          <cell r="AR58">
            <v>319178.5</v>
          </cell>
          <cell r="AS58">
            <v>357898.5</v>
          </cell>
          <cell r="AT58">
            <v>-1006.8592303351033</v>
          </cell>
          <cell r="AU58">
            <v>1467040.8907696649</v>
          </cell>
          <cell r="AV58">
            <v>213929.85431980982</v>
          </cell>
          <cell r="AX58">
            <v>49</v>
          </cell>
          <cell r="AY58" t="str">
            <v>CAMBRIDGE</v>
          </cell>
          <cell r="AZ58">
            <v>0</v>
          </cell>
          <cell r="BA58">
            <v>0</v>
          </cell>
          <cell r="BB58">
            <v>0</v>
          </cell>
          <cell r="BC58">
            <v>0</v>
          </cell>
          <cell r="BD58">
            <v>0</v>
          </cell>
          <cell r="BE58">
            <v>0</v>
          </cell>
          <cell r="BF58">
            <v>0</v>
          </cell>
          <cell r="BG58">
            <v>0</v>
          </cell>
          <cell r="BI58">
            <v>0</v>
          </cell>
          <cell r="BJ58">
            <v>242273</v>
          </cell>
          <cell r="BK58">
            <v>242273</v>
          </cell>
          <cell r="BL58">
            <v>0</v>
          </cell>
          <cell r="BM58">
            <v>-1006.8592303351033</v>
          </cell>
          <cell r="BN58">
            <v>-1006.8592303351033</v>
          </cell>
          <cell r="BO58">
            <v>-1006.8592303351033</v>
          </cell>
          <cell r="BR58">
            <v>0</v>
          </cell>
          <cell r="BS58">
            <v>49</v>
          </cell>
        </row>
        <row r="59">
          <cell r="A59">
            <v>50</v>
          </cell>
          <cell r="B59">
            <v>50</v>
          </cell>
          <cell r="C59" t="str">
            <v>CANTON</v>
          </cell>
          <cell r="D59">
            <v>4.4448275862068964</v>
          </cell>
          <cell r="E59">
            <v>54896</v>
          </cell>
          <cell r="F59">
            <v>3969</v>
          </cell>
          <cell r="G59">
            <v>58865</v>
          </cell>
          <cell r="I59">
            <v>0</v>
          </cell>
          <cell r="J59">
            <v>0</v>
          </cell>
          <cell r="K59">
            <v>3969</v>
          </cell>
          <cell r="L59">
            <v>3969</v>
          </cell>
          <cell r="N59">
            <v>54896</v>
          </cell>
          <cell r="P59">
            <v>0</v>
          </cell>
          <cell r="Q59">
            <v>0</v>
          </cell>
          <cell r="R59">
            <v>3969</v>
          </cell>
          <cell r="S59">
            <v>3969</v>
          </cell>
          <cell r="U59">
            <v>19322.25</v>
          </cell>
          <cell r="V59">
            <v>0</v>
          </cell>
          <cell r="W59">
            <v>50</v>
          </cell>
          <cell r="X59">
            <v>4.4448275862068964</v>
          </cell>
          <cell r="Y59">
            <v>54896</v>
          </cell>
          <cell r="Z59">
            <v>0</v>
          </cell>
          <cell r="AA59">
            <v>54896</v>
          </cell>
          <cell r="AB59">
            <v>3969</v>
          </cell>
          <cell r="AC59">
            <v>58865</v>
          </cell>
          <cell r="AD59">
            <v>0</v>
          </cell>
          <cell r="AE59">
            <v>0</v>
          </cell>
          <cell r="AF59">
            <v>0</v>
          </cell>
          <cell r="AG59">
            <v>58865</v>
          </cell>
          <cell r="AI59">
            <v>50</v>
          </cell>
          <cell r="AJ59">
            <v>50</v>
          </cell>
          <cell r="AK59" t="str">
            <v>CANTON</v>
          </cell>
          <cell r="AL59">
            <v>54896</v>
          </cell>
          <cell r="AM59">
            <v>90974</v>
          </cell>
          <cell r="AN59">
            <v>0</v>
          </cell>
          <cell r="AO59">
            <v>0</v>
          </cell>
          <cell r="AP59">
            <v>998</v>
          </cell>
          <cell r="AQ59">
            <v>14355.25</v>
          </cell>
          <cell r="AR59">
            <v>0</v>
          </cell>
          <cell r="AS59">
            <v>0</v>
          </cell>
          <cell r="AT59">
            <v>0</v>
          </cell>
          <cell r="AU59">
            <v>15353.25</v>
          </cell>
          <cell r="AV59">
            <v>0</v>
          </cell>
          <cell r="AX59">
            <v>50</v>
          </cell>
          <cell r="AY59" t="str">
            <v>CANTON</v>
          </cell>
          <cell r="AZ59">
            <v>0</v>
          </cell>
          <cell r="BA59">
            <v>0</v>
          </cell>
          <cell r="BB59">
            <v>0</v>
          </cell>
          <cell r="BC59">
            <v>0</v>
          </cell>
          <cell r="BD59">
            <v>0</v>
          </cell>
          <cell r="BE59">
            <v>0</v>
          </cell>
          <cell r="BF59">
            <v>0</v>
          </cell>
          <cell r="BG59">
            <v>0</v>
          </cell>
          <cell r="BI59">
            <v>0</v>
          </cell>
          <cell r="BJ59">
            <v>0</v>
          </cell>
          <cell r="BK59">
            <v>0</v>
          </cell>
          <cell r="BL59">
            <v>0</v>
          </cell>
          <cell r="BM59">
            <v>0</v>
          </cell>
          <cell r="BN59">
            <v>0</v>
          </cell>
          <cell r="BO59">
            <v>0</v>
          </cell>
          <cell r="BR59">
            <v>0</v>
          </cell>
          <cell r="BS59">
            <v>50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U60">
            <v>3884</v>
          </cell>
          <cell r="V60">
            <v>0</v>
          </cell>
          <cell r="W60">
            <v>51</v>
          </cell>
          <cell r="AI60">
            <v>51</v>
          </cell>
          <cell r="AJ60">
            <v>51</v>
          </cell>
          <cell r="AK60" t="str">
            <v>CARLISLE</v>
          </cell>
          <cell r="AL60">
            <v>0</v>
          </cell>
          <cell r="AM60">
            <v>0</v>
          </cell>
          <cell r="AN60">
            <v>0</v>
          </cell>
          <cell r="AO60">
            <v>0</v>
          </cell>
          <cell r="AP60">
            <v>195.25</v>
          </cell>
          <cell r="AQ60">
            <v>135</v>
          </cell>
          <cell r="AR60">
            <v>0</v>
          </cell>
          <cell r="AS60">
            <v>3553.75</v>
          </cell>
          <cell r="AT60">
            <v>0</v>
          </cell>
          <cell r="AU60">
            <v>3884</v>
          </cell>
          <cell r="AV60">
            <v>0</v>
          </cell>
          <cell r="AX60">
            <v>51</v>
          </cell>
          <cell r="AY60" t="str">
            <v>CARLISLE</v>
          </cell>
          <cell r="AZ60">
            <v>0</v>
          </cell>
          <cell r="BA60">
            <v>0</v>
          </cell>
          <cell r="BB60">
            <v>0</v>
          </cell>
          <cell r="BC60">
            <v>0</v>
          </cell>
          <cell r="BD60">
            <v>0</v>
          </cell>
          <cell r="BE60">
            <v>0</v>
          </cell>
          <cell r="BF60">
            <v>0</v>
          </cell>
          <cell r="BG60">
            <v>0</v>
          </cell>
          <cell r="BI60">
            <v>0</v>
          </cell>
          <cell r="BJ60">
            <v>0</v>
          </cell>
          <cell r="BK60">
            <v>0</v>
          </cell>
          <cell r="BL60">
            <v>0</v>
          </cell>
          <cell r="BM60">
            <v>0</v>
          </cell>
          <cell r="BN60">
            <v>0</v>
          </cell>
          <cell r="BO60">
            <v>0</v>
          </cell>
          <cell r="BR60">
            <v>0</v>
          </cell>
          <cell r="BS60">
            <v>51</v>
          </cell>
        </row>
        <row r="61">
          <cell r="A61">
            <v>52</v>
          </cell>
          <cell r="B61">
            <v>52</v>
          </cell>
          <cell r="C61" t="str">
            <v>CARVER</v>
          </cell>
          <cell r="D61">
            <v>29.968641114982578</v>
          </cell>
          <cell r="E61">
            <v>364610</v>
          </cell>
          <cell r="F61">
            <v>26732</v>
          </cell>
          <cell r="G61">
            <v>391342</v>
          </cell>
          <cell r="I61">
            <v>77615.55385855338</v>
          </cell>
          <cell r="J61">
            <v>0.5186571803015334</v>
          </cell>
          <cell r="K61">
            <v>26732</v>
          </cell>
          <cell r="L61">
            <v>104347.55385855338</v>
          </cell>
          <cell r="N61">
            <v>286994.44614144659</v>
          </cell>
          <cell r="P61">
            <v>0</v>
          </cell>
          <cell r="Q61">
            <v>77615.55385855338</v>
          </cell>
          <cell r="R61">
            <v>26732</v>
          </cell>
          <cell r="S61">
            <v>104347.55385855338</v>
          </cell>
          <cell r="U61">
            <v>176379.12107799179</v>
          </cell>
          <cell r="V61">
            <v>0</v>
          </cell>
          <cell r="W61">
            <v>52</v>
          </cell>
          <cell r="X61">
            <v>29.968641114982578</v>
          </cell>
          <cell r="Y61">
            <v>364610</v>
          </cell>
          <cell r="Z61">
            <v>0</v>
          </cell>
          <cell r="AA61">
            <v>364610</v>
          </cell>
          <cell r="AB61">
            <v>26732</v>
          </cell>
          <cell r="AC61">
            <v>391342</v>
          </cell>
          <cell r="AD61">
            <v>0</v>
          </cell>
          <cell r="AE61">
            <v>0</v>
          </cell>
          <cell r="AF61">
            <v>0</v>
          </cell>
          <cell r="AG61">
            <v>391342</v>
          </cell>
          <cell r="AI61">
            <v>52</v>
          </cell>
          <cell r="AJ61">
            <v>52</v>
          </cell>
          <cell r="AK61" t="str">
            <v>CARVER</v>
          </cell>
          <cell r="AL61">
            <v>364610</v>
          </cell>
          <cell r="AM61">
            <v>276984</v>
          </cell>
          <cell r="AN61">
            <v>87626</v>
          </cell>
          <cell r="AO61">
            <v>36677</v>
          </cell>
          <cell r="AP61">
            <v>17644.25</v>
          </cell>
          <cell r="AQ61">
            <v>0</v>
          </cell>
          <cell r="AR61">
            <v>0</v>
          </cell>
          <cell r="AS61">
            <v>7823.25</v>
          </cell>
          <cell r="AT61">
            <v>-123.37892200821079</v>
          </cell>
          <cell r="AU61">
            <v>149647.12107799179</v>
          </cell>
          <cell r="AV61">
            <v>77615.55385855338</v>
          </cell>
          <cell r="AX61">
            <v>52</v>
          </cell>
          <cell r="AY61" t="str">
            <v>CARVER</v>
          </cell>
          <cell r="AZ61">
            <v>0</v>
          </cell>
          <cell r="BA61">
            <v>0</v>
          </cell>
          <cell r="BB61">
            <v>0</v>
          </cell>
          <cell r="BC61">
            <v>0</v>
          </cell>
          <cell r="BD61">
            <v>0</v>
          </cell>
          <cell r="BE61">
            <v>0</v>
          </cell>
          <cell r="BF61">
            <v>0</v>
          </cell>
          <cell r="BG61">
            <v>0</v>
          </cell>
          <cell r="BI61">
            <v>0</v>
          </cell>
          <cell r="BJ61">
            <v>87626</v>
          </cell>
          <cell r="BK61">
            <v>87626</v>
          </cell>
          <cell r="BL61">
            <v>0</v>
          </cell>
          <cell r="BM61">
            <v>-123.37892200821079</v>
          </cell>
          <cell r="BN61">
            <v>-123.37892200821079</v>
          </cell>
          <cell r="BO61">
            <v>-123.37892200821079</v>
          </cell>
          <cell r="BR61">
            <v>0</v>
          </cell>
          <cell r="BS61">
            <v>52</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U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AZ62">
            <v>0</v>
          </cell>
          <cell r="BA62">
            <v>0</v>
          </cell>
          <cell r="BB62">
            <v>0</v>
          </cell>
          <cell r="BC62">
            <v>0</v>
          </cell>
          <cell r="BD62">
            <v>0</v>
          </cell>
          <cell r="BE62">
            <v>0</v>
          </cell>
          <cell r="BF62">
            <v>0</v>
          </cell>
          <cell r="BG62">
            <v>0</v>
          </cell>
          <cell r="BI62">
            <v>0</v>
          </cell>
          <cell r="BJ62">
            <v>0</v>
          </cell>
          <cell r="BK62">
            <v>0</v>
          </cell>
          <cell r="BL62">
            <v>0</v>
          </cell>
          <cell r="BM62">
            <v>0</v>
          </cell>
          <cell r="BN62">
            <v>0</v>
          </cell>
          <cell r="BO62">
            <v>0</v>
          </cell>
          <cell r="BR62">
            <v>0</v>
          </cell>
          <cell r="BS62">
            <v>53</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U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AZ63">
            <v>0</v>
          </cell>
          <cell r="BA63">
            <v>0</v>
          </cell>
          <cell r="BB63">
            <v>0</v>
          </cell>
          <cell r="BC63">
            <v>0</v>
          </cell>
          <cell r="BD63">
            <v>0</v>
          </cell>
          <cell r="BE63">
            <v>0</v>
          </cell>
          <cell r="BF63">
            <v>0</v>
          </cell>
          <cell r="BG63">
            <v>0</v>
          </cell>
          <cell r="BI63">
            <v>0</v>
          </cell>
          <cell r="BJ63">
            <v>0</v>
          </cell>
          <cell r="BK63">
            <v>0</v>
          </cell>
          <cell r="BL63">
            <v>0</v>
          </cell>
          <cell r="BM63">
            <v>0</v>
          </cell>
          <cell r="BN63">
            <v>0</v>
          </cell>
          <cell r="BO63">
            <v>0</v>
          </cell>
          <cell r="BR63">
            <v>0</v>
          </cell>
          <cell r="BS63">
            <v>54</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U64">
            <v>20812.25</v>
          </cell>
          <cell r="V64">
            <v>0</v>
          </cell>
          <cell r="W64">
            <v>55</v>
          </cell>
          <cell r="AI64">
            <v>55</v>
          </cell>
          <cell r="AJ64">
            <v>55</v>
          </cell>
          <cell r="AK64" t="str">
            <v>CHATHAM</v>
          </cell>
          <cell r="AL64">
            <v>0</v>
          </cell>
          <cell r="AM64">
            <v>0</v>
          </cell>
          <cell r="AN64">
            <v>0</v>
          </cell>
          <cell r="AO64">
            <v>0</v>
          </cell>
          <cell r="AP64">
            <v>0</v>
          </cell>
          <cell r="AQ64">
            <v>0</v>
          </cell>
          <cell r="AR64">
            <v>20812.25</v>
          </cell>
          <cell r="AS64">
            <v>0</v>
          </cell>
          <cell r="AT64">
            <v>0</v>
          </cell>
          <cell r="AU64">
            <v>20812.25</v>
          </cell>
          <cell r="AV64">
            <v>0</v>
          </cell>
          <cell r="AX64">
            <v>55</v>
          </cell>
          <cell r="AY64" t="str">
            <v>CHATHAM</v>
          </cell>
          <cell r="AZ64">
            <v>0</v>
          </cell>
          <cell r="BA64">
            <v>0</v>
          </cell>
          <cell r="BB64">
            <v>0</v>
          </cell>
          <cell r="BC64">
            <v>0</v>
          </cell>
          <cell r="BD64">
            <v>0</v>
          </cell>
          <cell r="BE64">
            <v>0</v>
          </cell>
          <cell r="BF64">
            <v>0</v>
          </cell>
          <cell r="BG64">
            <v>0</v>
          </cell>
          <cell r="BI64">
            <v>0</v>
          </cell>
          <cell r="BJ64">
            <v>0</v>
          </cell>
          <cell r="BK64">
            <v>0</v>
          </cell>
          <cell r="BL64">
            <v>0</v>
          </cell>
          <cell r="BM64">
            <v>0</v>
          </cell>
          <cell r="BN64">
            <v>0</v>
          </cell>
          <cell r="BO64">
            <v>0</v>
          </cell>
          <cell r="BQ64" t="str">
            <v>fy13</v>
          </cell>
          <cell r="BR64">
            <v>0</v>
          </cell>
          <cell r="BS64">
            <v>55</v>
          </cell>
        </row>
        <row r="65">
          <cell r="A65">
            <v>56</v>
          </cell>
          <cell r="B65">
            <v>56</v>
          </cell>
          <cell r="C65" t="str">
            <v>CHELMSFORD</v>
          </cell>
          <cell r="D65">
            <v>124.1444244842844</v>
          </cell>
          <cell r="E65">
            <v>1460741</v>
          </cell>
          <cell r="F65">
            <v>110791</v>
          </cell>
          <cell r="G65">
            <v>1571532</v>
          </cell>
          <cell r="I65">
            <v>113444.47137927981</v>
          </cell>
          <cell r="J65">
            <v>0.55091830412182841</v>
          </cell>
          <cell r="K65">
            <v>110791</v>
          </cell>
          <cell r="L65">
            <v>224235.4713792798</v>
          </cell>
          <cell r="N65">
            <v>1347296.5286207201</v>
          </cell>
          <cell r="P65">
            <v>0</v>
          </cell>
          <cell r="Q65">
            <v>113444.47137927981</v>
          </cell>
          <cell r="R65">
            <v>110791</v>
          </cell>
          <cell r="S65">
            <v>224235.4713792798</v>
          </cell>
          <cell r="U65">
            <v>316709.86406844284</v>
          </cell>
          <cell r="V65">
            <v>0</v>
          </cell>
          <cell r="W65">
            <v>56</v>
          </cell>
          <cell r="X65">
            <v>124.1444244842844</v>
          </cell>
          <cell r="Y65">
            <v>1460741</v>
          </cell>
          <cell r="Z65">
            <v>0</v>
          </cell>
          <cell r="AA65">
            <v>1460741</v>
          </cell>
          <cell r="AB65">
            <v>110791</v>
          </cell>
          <cell r="AC65">
            <v>1571532</v>
          </cell>
          <cell r="AD65">
            <v>0</v>
          </cell>
          <cell r="AE65">
            <v>0</v>
          </cell>
          <cell r="AF65">
            <v>0</v>
          </cell>
          <cell r="AG65">
            <v>1571532</v>
          </cell>
          <cell r="AI65">
            <v>56</v>
          </cell>
          <cell r="AJ65">
            <v>56</v>
          </cell>
          <cell r="AK65" t="str">
            <v>CHELMSFORD</v>
          </cell>
          <cell r="AL65">
            <v>1460741</v>
          </cell>
          <cell r="AM65">
            <v>1332634</v>
          </cell>
          <cell r="AN65">
            <v>128107</v>
          </cell>
          <cell r="AO65">
            <v>61798.5</v>
          </cell>
          <cell r="AP65">
            <v>344.25</v>
          </cell>
          <cell r="AQ65">
            <v>0</v>
          </cell>
          <cell r="AR65">
            <v>0</v>
          </cell>
          <cell r="AS65">
            <v>15877</v>
          </cell>
          <cell r="AT65">
            <v>-207.88593155718991</v>
          </cell>
          <cell r="AU65">
            <v>205918.86406844281</v>
          </cell>
          <cell r="AV65">
            <v>113444.47137927981</v>
          </cell>
          <cell r="AX65">
            <v>56</v>
          </cell>
          <cell r="AY65" t="str">
            <v>CHELMSFORD</v>
          </cell>
          <cell r="AZ65">
            <v>0</v>
          </cell>
          <cell r="BA65">
            <v>0</v>
          </cell>
          <cell r="BB65">
            <v>0</v>
          </cell>
          <cell r="BC65">
            <v>0</v>
          </cell>
          <cell r="BD65">
            <v>0</v>
          </cell>
          <cell r="BE65">
            <v>0</v>
          </cell>
          <cell r="BF65">
            <v>0</v>
          </cell>
          <cell r="BG65">
            <v>0</v>
          </cell>
          <cell r="BI65">
            <v>0</v>
          </cell>
          <cell r="BJ65">
            <v>128107</v>
          </cell>
          <cell r="BK65">
            <v>128107</v>
          </cell>
          <cell r="BL65">
            <v>0</v>
          </cell>
          <cell r="BM65">
            <v>-207.88593155718991</v>
          </cell>
          <cell r="BN65">
            <v>-207.88593155718991</v>
          </cell>
          <cell r="BO65">
            <v>-207.88593155718991</v>
          </cell>
          <cell r="BR65">
            <v>0</v>
          </cell>
          <cell r="BS65">
            <v>56</v>
          </cell>
        </row>
        <row r="66">
          <cell r="A66">
            <v>57</v>
          </cell>
          <cell r="B66">
            <v>57</v>
          </cell>
          <cell r="C66" t="str">
            <v>CHELSEA</v>
          </cell>
          <cell r="D66">
            <v>705.26648313542012</v>
          </cell>
          <cell r="E66">
            <v>8227744</v>
          </cell>
          <cell r="F66">
            <v>624972</v>
          </cell>
          <cell r="G66">
            <v>8852716</v>
          </cell>
          <cell r="I66">
            <v>1774172.3756041357</v>
          </cell>
          <cell r="J66">
            <v>0.57974965526844691</v>
          </cell>
          <cell r="K66">
            <v>624972</v>
          </cell>
          <cell r="L66">
            <v>2399144.3756041359</v>
          </cell>
          <cell r="N66">
            <v>6453571.6243958641</v>
          </cell>
          <cell r="P66">
            <v>59787</v>
          </cell>
          <cell r="Q66">
            <v>1774172.3756041357</v>
          </cell>
          <cell r="R66">
            <v>629123</v>
          </cell>
          <cell r="S66">
            <v>2458931.3756041359</v>
          </cell>
          <cell r="U66">
            <v>3744997.7763087573</v>
          </cell>
          <cell r="V66">
            <v>0</v>
          </cell>
          <cell r="W66">
            <v>57</v>
          </cell>
          <cell r="X66">
            <v>705.26648313542012</v>
          </cell>
          <cell r="Y66">
            <v>8227744</v>
          </cell>
          <cell r="Z66">
            <v>0</v>
          </cell>
          <cell r="AA66">
            <v>8227744</v>
          </cell>
          <cell r="AB66">
            <v>624972</v>
          </cell>
          <cell r="AC66">
            <v>8852716</v>
          </cell>
          <cell r="AD66">
            <v>55636</v>
          </cell>
          <cell r="AE66">
            <v>4151</v>
          </cell>
          <cell r="AF66">
            <v>59787</v>
          </cell>
          <cell r="AG66">
            <v>8912503</v>
          </cell>
          <cell r="AI66">
            <v>57</v>
          </cell>
          <cell r="AJ66">
            <v>57</v>
          </cell>
          <cell r="AK66" t="str">
            <v>CHELSEA</v>
          </cell>
          <cell r="AL66">
            <v>8227744</v>
          </cell>
          <cell r="AM66">
            <v>6226840</v>
          </cell>
          <cell r="AN66">
            <v>2000904</v>
          </cell>
          <cell r="AO66">
            <v>286710.25</v>
          </cell>
          <cell r="AP66">
            <v>256123.75</v>
          </cell>
          <cell r="AQ66">
            <v>322466.25</v>
          </cell>
          <cell r="AR66">
            <v>181031</v>
          </cell>
          <cell r="AS66">
            <v>13968</v>
          </cell>
          <cell r="AT66">
            <v>-964.47369124251418</v>
          </cell>
          <cell r="AU66">
            <v>3060238.7763087573</v>
          </cell>
          <cell r="AV66">
            <v>1774172.3756041357</v>
          </cell>
          <cell r="AX66">
            <v>57</v>
          </cell>
          <cell r="AY66" t="str">
            <v>CHELSEA</v>
          </cell>
          <cell r="AZ66">
            <v>0</v>
          </cell>
          <cell r="BA66">
            <v>0</v>
          </cell>
          <cell r="BB66">
            <v>0</v>
          </cell>
          <cell r="BC66">
            <v>0</v>
          </cell>
          <cell r="BD66">
            <v>0</v>
          </cell>
          <cell r="BE66">
            <v>0</v>
          </cell>
          <cell r="BF66">
            <v>0</v>
          </cell>
          <cell r="BG66">
            <v>0</v>
          </cell>
          <cell r="BI66">
            <v>0</v>
          </cell>
          <cell r="BJ66">
            <v>2000904</v>
          </cell>
          <cell r="BK66">
            <v>2000904</v>
          </cell>
          <cell r="BL66">
            <v>0</v>
          </cell>
          <cell r="BM66">
            <v>-964.47369124251418</v>
          </cell>
          <cell r="BN66">
            <v>-964.47369124251418</v>
          </cell>
          <cell r="BO66">
            <v>-964.47369124251418</v>
          </cell>
          <cell r="BR66">
            <v>0</v>
          </cell>
          <cell r="BS66">
            <v>57</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U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AZ67">
            <v>0</v>
          </cell>
          <cell r="BA67">
            <v>0</v>
          </cell>
          <cell r="BB67">
            <v>0</v>
          </cell>
          <cell r="BC67">
            <v>0</v>
          </cell>
          <cell r="BD67">
            <v>0</v>
          </cell>
          <cell r="BE67">
            <v>0</v>
          </cell>
          <cell r="BF67">
            <v>0</v>
          </cell>
          <cell r="BG67">
            <v>0</v>
          </cell>
          <cell r="BI67">
            <v>0</v>
          </cell>
          <cell r="BJ67">
            <v>0</v>
          </cell>
          <cell r="BK67">
            <v>0</v>
          </cell>
          <cell r="BL67">
            <v>0</v>
          </cell>
          <cell r="BM67">
            <v>0</v>
          </cell>
          <cell r="BN67">
            <v>0</v>
          </cell>
          <cell r="BO67">
            <v>0</v>
          </cell>
          <cell r="BR67">
            <v>0</v>
          </cell>
          <cell r="BS67">
            <v>58</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U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AZ68">
            <v>0</v>
          </cell>
          <cell r="BA68">
            <v>0</v>
          </cell>
          <cell r="BB68">
            <v>0</v>
          </cell>
          <cell r="BC68">
            <v>0</v>
          </cell>
          <cell r="BD68">
            <v>0</v>
          </cell>
          <cell r="BE68">
            <v>0</v>
          </cell>
          <cell r="BF68">
            <v>0</v>
          </cell>
          <cell r="BG68">
            <v>0</v>
          </cell>
          <cell r="BI68">
            <v>0</v>
          </cell>
          <cell r="BJ68">
            <v>0</v>
          </cell>
          <cell r="BK68">
            <v>0</v>
          </cell>
          <cell r="BL68">
            <v>0</v>
          </cell>
          <cell r="BM68">
            <v>0</v>
          </cell>
          <cell r="BN68">
            <v>0</v>
          </cell>
          <cell r="BO68">
            <v>0</v>
          </cell>
          <cell r="BR68">
            <v>0</v>
          </cell>
          <cell r="BS68">
            <v>59</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U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AZ69">
            <v>0</v>
          </cell>
          <cell r="BA69">
            <v>0</v>
          </cell>
          <cell r="BB69">
            <v>0</v>
          </cell>
          <cell r="BC69">
            <v>0</v>
          </cell>
          <cell r="BD69">
            <v>0</v>
          </cell>
          <cell r="BE69">
            <v>0</v>
          </cell>
          <cell r="BF69">
            <v>0</v>
          </cell>
          <cell r="BG69">
            <v>0</v>
          </cell>
          <cell r="BI69">
            <v>0</v>
          </cell>
          <cell r="BJ69">
            <v>0</v>
          </cell>
          <cell r="BK69">
            <v>0</v>
          </cell>
          <cell r="BL69">
            <v>0</v>
          </cell>
          <cell r="BM69">
            <v>0</v>
          </cell>
          <cell r="BN69">
            <v>0</v>
          </cell>
          <cell r="BO69">
            <v>0</v>
          </cell>
          <cell r="BR69">
            <v>0</v>
          </cell>
          <cell r="BS69">
            <v>60</v>
          </cell>
        </row>
        <row r="70">
          <cell r="A70">
            <v>61</v>
          </cell>
          <cell r="B70">
            <v>61</v>
          </cell>
          <cell r="C70" t="str">
            <v>CHICOPEE</v>
          </cell>
          <cell r="D70">
            <v>192.64969982761423</v>
          </cell>
          <cell r="E70">
            <v>1997486</v>
          </cell>
          <cell r="F70">
            <v>165031</v>
          </cell>
          <cell r="G70">
            <v>2162517</v>
          </cell>
          <cell r="I70">
            <v>242387.77783082009</v>
          </cell>
          <cell r="J70">
            <v>0.4823317553901173</v>
          </cell>
          <cell r="K70">
            <v>165031</v>
          </cell>
          <cell r="L70">
            <v>407418.77783082006</v>
          </cell>
          <cell r="N70">
            <v>1755098.2221691799</v>
          </cell>
          <cell r="P70">
            <v>86324</v>
          </cell>
          <cell r="Q70">
            <v>242387.77783082009</v>
          </cell>
          <cell r="R70">
            <v>171815</v>
          </cell>
          <cell r="S70">
            <v>493742.77783082006</v>
          </cell>
          <cell r="U70">
            <v>753888.31886633323</v>
          </cell>
          <cell r="V70">
            <v>0</v>
          </cell>
          <cell r="W70">
            <v>61</v>
          </cell>
          <cell r="X70">
            <v>192.64969982761423</v>
          </cell>
          <cell r="Y70">
            <v>1997486</v>
          </cell>
          <cell r="Z70">
            <v>0</v>
          </cell>
          <cell r="AA70">
            <v>1997486</v>
          </cell>
          <cell r="AB70">
            <v>165031</v>
          </cell>
          <cell r="AC70">
            <v>2162517</v>
          </cell>
          <cell r="AD70">
            <v>79540</v>
          </cell>
          <cell r="AE70">
            <v>6784</v>
          </cell>
          <cell r="AF70">
            <v>86324</v>
          </cell>
          <cell r="AG70">
            <v>2248841</v>
          </cell>
          <cell r="AI70">
            <v>61</v>
          </cell>
          <cell r="AJ70">
            <v>61</v>
          </cell>
          <cell r="AK70" t="str">
            <v>CHICOPEE</v>
          </cell>
          <cell r="AL70">
            <v>1997486</v>
          </cell>
          <cell r="AM70">
            <v>1724116</v>
          </cell>
          <cell r="AN70">
            <v>273370</v>
          </cell>
          <cell r="AO70">
            <v>40780</v>
          </cell>
          <cell r="AP70">
            <v>83339</v>
          </cell>
          <cell r="AQ70">
            <v>24195.5</v>
          </cell>
          <cell r="AR70">
            <v>50167.5</v>
          </cell>
          <cell r="AS70">
            <v>30818.5</v>
          </cell>
          <cell r="AT70">
            <v>-137.18113366671605</v>
          </cell>
          <cell r="AU70">
            <v>502533.31886633328</v>
          </cell>
          <cell r="AV70">
            <v>242387.77783082009</v>
          </cell>
          <cell r="AX70">
            <v>61</v>
          </cell>
          <cell r="AY70" t="str">
            <v>CHICOPEE</v>
          </cell>
          <cell r="AZ70">
            <v>0</v>
          </cell>
          <cell r="BA70">
            <v>0</v>
          </cell>
          <cell r="BB70">
            <v>0</v>
          </cell>
          <cell r="BC70">
            <v>0</v>
          </cell>
          <cell r="BD70">
            <v>0</v>
          </cell>
          <cell r="BE70">
            <v>0</v>
          </cell>
          <cell r="BF70">
            <v>0</v>
          </cell>
          <cell r="BG70">
            <v>0</v>
          </cell>
          <cell r="BI70">
            <v>0</v>
          </cell>
          <cell r="BJ70">
            <v>273370</v>
          </cell>
          <cell r="BK70">
            <v>273370</v>
          </cell>
          <cell r="BL70">
            <v>0</v>
          </cell>
          <cell r="BM70">
            <v>-137.18113366671605</v>
          </cell>
          <cell r="BN70">
            <v>-137.18113366671605</v>
          </cell>
          <cell r="BO70">
            <v>-137.18113366671605</v>
          </cell>
          <cell r="BR70">
            <v>0</v>
          </cell>
          <cell r="BS70">
            <v>61</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U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AZ71">
            <v>0</v>
          </cell>
          <cell r="BA71">
            <v>0</v>
          </cell>
          <cell r="BB71">
            <v>0</v>
          </cell>
          <cell r="BC71">
            <v>0</v>
          </cell>
          <cell r="BD71">
            <v>0</v>
          </cell>
          <cell r="BE71">
            <v>0</v>
          </cell>
          <cell r="BF71">
            <v>0</v>
          </cell>
          <cell r="BG71">
            <v>0</v>
          </cell>
          <cell r="BI71">
            <v>0</v>
          </cell>
          <cell r="BJ71">
            <v>0</v>
          </cell>
          <cell r="BK71">
            <v>0</v>
          </cell>
          <cell r="BL71">
            <v>0</v>
          </cell>
          <cell r="BM71">
            <v>0</v>
          </cell>
          <cell r="BN71">
            <v>0</v>
          </cell>
          <cell r="BO71">
            <v>0</v>
          </cell>
          <cell r="BR71">
            <v>0</v>
          </cell>
          <cell r="BS71">
            <v>62</v>
          </cell>
        </row>
        <row r="72">
          <cell r="A72">
            <v>63</v>
          </cell>
          <cell r="B72">
            <v>63</v>
          </cell>
          <cell r="C72" t="str">
            <v>CLARKSBURG</v>
          </cell>
          <cell r="D72">
            <v>3</v>
          </cell>
          <cell r="E72">
            <v>45435</v>
          </cell>
          <cell r="F72">
            <v>2679</v>
          </cell>
          <cell r="G72">
            <v>48114</v>
          </cell>
          <cell r="I72">
            <v>6086.8557027301613</v>
          </cell>
          <cell r="J72">
            <v>0.38662658892432822</v>
          </cell>
          <cell r="K72">
            <v>2679</v>
          </cell>
          <cell r="L72">
            <v>8765.8557027301613</v>
          </cell>
          <cell r="N72">
            <v>39348.144297269842</v>
          </cell>
          <cell r="P72">
            <v>0</v>
          </cell>
          <cell r="Q72">
            <v>6086.8557027301613</v>
          </cell>
          <cell r="R72">
            <v>2679</v>
          </cell>
          <cell r="S72">
            <v>8765.8557027301613</v>
          </cell>
          <cell r="U72">
            <v>18422.5</v>
          </cell>
          <cell r="V72">
            <v>0</v>
          </cell>
          <cell r="W72">
            <v>63</v>
          </cell>
          <cell r="X72">
            <v>3</v>
          </cell>
          <cell r="Y72">
            <v>45435</v>
          </cell>
          <cell r="Z72">
            <v>0</v>
          </cell>
          <cell r="AA72">
            <v>45435</v>
          </cell>
          <cell r="AB72">
            <v>2679</v>
          </cell>
          <cell r="AC72">
            <v>48114</v>
          </cell>
          <cell r="AD72">
            <v>0</v>
          </cell>
          <cell r="AE72">
            <v>0</v>
          </cell>
          <cell r="AF72">
            <v>0</v>
          </cell>
          <cell r="AG72">
            <v>48114</v>
          </cell>
          <cell r="AI72">
            <v>63</v>
          </cell>
          <cell r="AJ72">
            <v>63</v>
          </cell>
          <cell r="AK72" t="str">
            <v>CLARKSBURG</v>
          </cell>
          <cell r="AL72">
            <v>45435</v>
          </cell>
          <cell r="AM72">
            <v>38574</v>
          </cell>
          <cell r="AN72">
            <v>6861</v>
          </cell>
          <cell r="AO72">
            <v>0</v>
          </cell>
          <cell r="AP72">
            <v>2048.5</v>
          </cell>
          <cell r="AQ72">
            <v>0</v>
          </cell>
          <cell r="AR72">
            <v>3184.75</v>
          </cell>
          <cell r="AS72">
            <v>3649.25</v>
          </cell>
          <cell r="AT72">
            <v>0</v>
          </cell>
          <cell r="AU72">
            <v>15743.5</v>
          </cell>
          <cell r="AV72">
            <v>6086.8557027301613</v>
          </cell>
          <cell r="AX72">
            <v>63</v>
          </cell>
          <cell r="AY72" t="str">
            <v>CLARKSBURG</v>
          </cell>
          <cell r="AZ72">
            <v>0</v>
          </cell>
          <cell r="BA72">
            <v>0</v>
          </cell>
          <cell r="BB72">
            <v>0</v>
          </cell>
          <cell r="BC72">
            <v>0</v>
          </cell>
          <cell r="BD72">
            <v>0</v>
          </cell>
          <cell r="BE72">
            <v>0</v>
          </cell>
          <cell r="BF72">
            <v>0</v>
          </cell>
          <cell r="BG72">
            <v>0</v>
          </cell>
          <cell r="BI72">
            <v>0</v>
          </cell>
          <cell r="BJ72">
            <v>6861</v>
          </cell>
          <cell r="BK72">
            <v>6861</v>
          </cell>
          <cell r="BL72">
            <v>0</v>
          </cell>
          <cell r="BM72">
            <v>0</v>
          </cell>
          <cell r="BN72">
            <v>0</v>
          </cell>
          <cell r="BO72">
            <v>0</v>
          </cell>
          <cell r="BR72">
            <v>0</v>
          </cell>
          <cell r="BS72">
            <v>63</v>
          </cell>
        </row>
        <row r="73">
          <cell r="A73">
            <v>64</v>
          </cell>
          <cell r="B73">
            <v>64</v>
          </cell>
          <cell r="C73" t="str">
            <v>CLINTON</v>
          </cell>
          <cell r="D73">
            <v>53.249158249158249</v>
          </cell>
          <cell r="E73">
            <v>505855</v>
          </cell>
          <cell r="F73">
            <v>44075</v>
          </cell>
          <cell r="G73">
            <v>549930</v>
          </cell>
          <cell r="I73">
            <v>8790.4200293219783</v>
          </cell>
          <cell r="J73">
            <v>9.385275151786153E-2</v>
          </cell>
          <cell r="K73">
            <v>44075</v>
          </cell>
          <cell r="L73">
            <v>52865.420029321976</v>
          </cell>
          <cell r="N73">
            <v>497064.57997067802</v>
          </cell>
          <cell r="P73">
            <v>32988</v>
          </cell>
          <cell r="Q73">
            <v>8790.4200293219783</v>
          </cell>
          <cell r="R73">
            <v>46700</v>
          </cell>
          <cell r="S73">
            <v>85853.420029321976</v>
          </cell>
          <cell r="U73">
            <v>170724.82543565636</v>
          </cell>
          <cell r="V73">
            <v>0</v>
          </cell>
          <cell r="W73">
            <v>64</v>
          </cell>
          <cell r="X73">
            <v>53.249158249158249</v>
          </cell>
          <cell r="Y73">
            <v>505855</v>
          </cell>
          <cell r="Z73">
            <v>0</v>
          </cell>
          <cell r="AA73">
            <v>505855</v>
          </cell>
          <cell r="AB73">
            <v>44075</v>
          </cell>
          <cell r="AC73">
            <v>549930</v>
          </cell>
          <cell r="AD73">
            <v>30363</v>
          </cell>
          <cell r="AE73">
            <v>2625</v>
          </cell>
          <cell r="AF73">
            <v>32988</v>
          </cell>
          <cell r="AG73">
            <v>582918</v>
          </cell>
          <cell r="AI73">
            <v>64</v>
          </cell>
          <cell r="AJ73">
            <v>64</v>
          </cell>
          <cell r="AK73" t="str">
            <v>CLINTON</v>
          </cell>
          <cell r="AL73">
            <v>505855</v>
          </cell>
          <cell r="AM73">
            <v>495841</v>
          </cell>
          <cell r="AN73">
            <v>10014</v>
          </cell>
          <cell r="AO73">
            <v>27846.75</v>
          </cell>
          <cell r="AP73">
            <v>11617</v>
          </cell>
          <cell r="AQ73">
            <v>10086.25</v>
          </cell>
          <cell r="AR73">
            <v>5795.75</v>
          </cell>
          <cell r="AS73">
            <v>28395.75</v>
          </cell>
          <cell r="AT73">
            <v>-93.674564343644306</v>
          </cell>
          <cell r="AU73">
            <v>93661.825435656356</v>
          </cell>
          <cell r="AV73">
            <v>8790.4200293219783</v>
          </cell>
          <cell r="AX73">
            <v>64</v>
          </cell>
          <cell r="AY73" t="str">
            <v>CLINTON</v>
          </cell>
          <cell r="AZ73">
            <v>0</v>
          </cell>
          <cell r="BA73">
            <v>0</v>
          </cell>
          <cell r="BB73">
            <v>0</v>
          </cell>
          <cell r="BC73">
            <v>0</v>
          </cell>
          <cell r="BD73">
            <v>0</v>
          </cell>
          <cell r="BE73">
            <v>0</v>
          </cell>
          <cell r="BF73">
            <v>0</v>
          </cell>
          <cell r="BG73">
            <v>0</v>
          </cell>
          <cell r="BI73">
            <v>0</v>
          </cell>
          <cell r="BJ73">
            <v>10014</v>
          </cell>
          <cell r="BK73">
            <v>10014</v>
          </cell>
          <cell r="BL73">
            <v>0</v>
          </cell>
          <cell r="BM73">
            <v>-93.674564343644306</v>
          </cell>
          <cell r="BN73">
            <v>-93.674564343644306</v>
          </cell>
          <cell r="BO73">
            <v>-93.674564343644306</v>
          </cell>
          <cell r="BR73">
            <v>0</v>
          </cell>
          <cell r="BS73">
            <v>64</v>
          </cell>
        </row>
        <row r="74">
          <cell r="A74">
            <v>65</v>
          </cell>
          <cell r="B74">
            <v>65</v>
          </cell>
          <cell r="C74" t="str">
            <v>COHASSET</v>
          </cell>
          <cell r="D74">
            <v>3.4983050847457626</v>
          </cell>
          <cell r="E74">
            <v>48526</v>
          </cell>
          <cell r="F74">
            <v>3124</v>
          </cell>
          <cell r="G74">
            <v>51650</v>
          </cell>
          <cell r="I74">
            <v>22900.12497245019</v>
          </cell>
          <cell r="J74">
            <v>0.67195818099480786</v>
          </cell>
          <cell r="K74">
            <v>3124</v>
          </cell>
          <cell r="L74">
            <v>26024.12497245019</v>
          </cell>
          <cell r="N74">
            <v>25625.87502754981</v>
          </cell>
          <cell r="P74">
            <v>0</v>
          </cell>
          <cell r="Q74">
            <v>22900.12497245019</v>
          </cell>
          <cell r="R74">
            <v>3124</v>
          </cell>
          <cell r="S74">
            <v>26024.12497245019</v>
          </cell>
          <cell r="U74">
            <v>37203.687724833486</v>
          </cell>
          <cell r="V74">
            <v>0</v>
          </cell>
          <cell r="W74">
            <v>65</v>
          </cell>
          <cell r="X74">
            <v>3.4983050847457626</v>
          </cell>
          <cell r="Y74">
            <v>48526</v>
          </cell>
          <cell r="Z74">
            <v>0</v>
          </cell>
          <cell r="AA74">
            <v>48526</v>
          </cell>
          <cell r="AB74">
            <v>3124</v>
          </cell>
          <cell r="AC74">
            <v>51650</v>
          </cell>
          <cell r="AD74">
            <v>0</v>
          </cell>
          <cell r="AE74">
            <v>0</v>
          </cell>
          <cell r="AF74">
            <v>0</v>
          </cell>
          <cell r="AG74">
            <v>51650</v>
          </cell>
          <cell r="AI74">
            <v>65</v>
          </cell>
          <cell r="AJ74">
            <v>65</v>
          </cell>
          <cell r="AK74" t="str">
            <v>COHASSET</v>
          </cell>
          <cell r="AL74">
            <v>48526</v>
          </cell>
          <cell r="AM74">
            <v>22704</v>
          </cell>
          <cell r="AN74">
            <v>25822</v>
          </cell>
          <cell r="AO74">
            <v>2471</v>
          </cell>
          <cell r="AP74">
            <v>0</v>
          </cell>
          <cell r="AQ74">
            <v>0</v>
          </cell>
          <cell r="AR74">
            <v>5795</v>
          </cell>
          <cell r="AS74">
            <v>0</v>
          </cell>
          <cell r="AT74">
            <v>-8.312275166514155</v>
          </cell>
          <cell r="AU74">
            <v>34079.687724833486</v>
          </cell>
          <cell r="AV74">
            <v>22900.12497245019</v>
          </cell>
          <cell r="AX74">
            <v>65</v>
          </cell>
          <cell r="AY74" t="str">
            <v>COHASSET</v>
          </cell>
          <cell r="AZ74">
            <v>0</v>
          </cell>
          <cell r="BA74">
            <v>0</v>
          </cell>
          <cell r="BB74">
            <v>0</v>
          </cell>
          <cell r="BC74">
            <v>0</v>
          </cell>
          <cell r="BD74">
            <v>0</v>
          </cell>
          <cell r="BE74">
            <v>0</v>
          </cell>
          <cell r="BF74">
            <v>0</v>
          </cell>
          <cell r="BG74">
            <v>0</v>
          </cell>
          <cell r="BI74">
            <v>0</v>
          </cell>
          <cell r="BJ74">
            <v>25822</v>
          </cell>
          <cell r="BK74">
            <v>25822</v>
          </cell>
          <cell r="BL74">
            <v>0</v>
          </cell>
          <cell r="BM74">
            <v>-8.312275166514155</v>
          </cell>
          <cell r="BN74">
            <v>-8.312275166514155</v>
          </cell>
          <cell r="BO74">
            <v>-8.312275166514155</v>
          </cell>
          <cell r="BR74">
            <v>0</v>
          </cell>
          <cell r="BS74">
            <v>65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U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AZ75">
            <v>0</v>
          </cell>
          <cell r="BA75">
            <v>0</v>
          </cell>
          <cell r="BB75">
            <v>0</v>
          </cell>
          <cell r="BC75">
            <v>0</v>
          </cell>
          <cell r="BD75">
            <v>0</v>
          </cell>
          <cell r="BE75">
            <v>0</v>
          </cell>
          <cell r="BF75">
            <v>0</v>
          </cell>
          <cell r="BG75">
            <v>0</v>
          </cell>
          <cell r="BI75">
            <v>0</v>
          </cell>
          <cell r="BJ75">
            <v>0</v>
          </cell>
          <cell r="BK75">
            <v>0</v>
          </cell>
          <cell r="BL75">
            <v>0</v>
          </cell>
          <cell r="BM75">
            <v>0</v>
          </cell>
          <cell r="BN75">
            <v>0</v>
          </cell>
          <cell r="BO75">
            <v>0</v>
          </cell>
          <cell r="BR75">
            <v>0</v>
          </cell>
          <cell r="BS75">
            <v>66</v>
          </cell>
        </row>
        <row r="76">
          <cell r="A76">
            <v>67</v>
          </cell>
          <cell r="B76">
            <v>67</v>
          </cell>
          <cell r="C76" t="str">
            <v>CONCORD</v>
          </cell>
          <cell r="D76">
            <v>3</v>
          </cell>
          <cell r="E76">
            <v>45633</v>
          </cell>
          <cell r="F76">
            <v>2679</v>
          </cell>
          <cell r="G76">
            <v>48312</v>
          </cell>
          <cell r="I76">
            <v>2727.592435209322</v>
          </cell>
          <cell r="J76">
            <v>0.13345915773763931</v>
          </cell>
          <cell r="K76">
            <v>2679</v>
          </cell>
          <cell r="L76">
            <v>5406.5924352093225</v>
          </cell>
          <cell r="N76">
            <v>42905.407564790679</v>
          </cell>
          <cell r="P76">
            <v>0</v>
          </cell>
          <cell r="Q76">
            <v>2727.592435209322</v>
          </cell>
          <cell r="R76">
            <v>2679</v>
          </cell>
          <cell r="S76">
            <v>5406.5924352093225</v>
          </cell>
          <cell r="U76">
            <v>23116.656594321987</v>
          </cell>
          <cell r="V76">
            <v>0</v>
          </cell>
          <cell r="W76">
            <v>67</v>
          </cell>
          <cell r="X76">
            <v>3</v>
          </cell>
          <cell r="Y76">
            <v>45633</v>
          </cell>
          <cell r="Z76">
            <v>0</v>
          </cell>
          <cell r="AA76">
            <v>45633</v>
          </cell>
          <cell r="AB76">
            <v>2679</v>
          </cell>
          <cell r="AC76">
            <v>48312</v>
          </cell>
          <cell r="AD76">
            <v>0</v>
          </cell>
          <cell r="AE76">
            <v>0</v>
          </cell>
          <cell r="AF76">
            <v>0</v>
          </cell>
          <cell r="AG76">
            <v>48312</v>
          </cell>
          <cell r="AI76">
            <v>67</v>
          </cell>
          <cell r="AJ76">
            <v>67</v>
          </cell>
          <cell r="AK76" t="str">
            <v>CONCORD</v>
          </cell>
          <cell r="AL76">
            <v>45633</v>
          </cell>
          <cell r="AM76">
            <v>42546</v>
          </cell>
          <cell r="AN76">
            <v>3087</v>
          </cell>
          <cell r="AO76">
            <v>3297.75</v>
          </cell>
          <cell r="AP76">
            <v>0</v>
          </cell>
          <cell r="AQ76">
            <v>0</v>
          </cell>
          <cell r="AR76">
            <v>2371.5</v>
          </cell>
          <cell r="AS76">
            <v>11692.5</v>
          </cell>
          <cell r="AT76">
            <v>-11.093405678013369</v>
          </cell>
          <cell r="AU76">
            <v>20437.656594321987</v>
          </cell>
          <cell r="AV76">
            <v>2727.592435209322</v>
          </cell>
          <cell r="AX76">
            <v>67</v>
          </cell>
          <cell r="AY76" t="str">
            <v>CONCORD</v>
          </cell>
          <cell r="AZ76">
            <v>0</v>
          </cell>
          <cell r="BA76">
            <v>0</v>
          </cell>
          <cell r="BB76">
            <v>0</v>
          </cell>
          <cell r="BC76">
            <v>0</v>
          </cell>
          <cell r="BD76">
            <v>0</v>
          </cell>
          <cell r="BE76">
            <v>0</v>
          </cell>
          <cell r="BF76">
            <v>0</v>
          </cell>
          <cell r="BG76">
            <v>0</v>
          </cell>
          <cell r="BI76">
            <v>0</v>
          </cell>
          <cell r="BJ76">
            <v>3087</v>
          </cell>
          <cell r="BK76">
            <v>3087</v>
          </cell>
          <cell r="BL76">
            <v>0</v>
          </cell>
          <cell r="BM76">
            <v>-11.093405678013369</v>
          </cell>
          <cell r="BN76">
            <v>-11.093405678013369</v>
          </cell>
          <cell r="BO76">
            <v>-11.093405678013369</v>
          </cell>
          <cell r="BR76">
            <v>0</v>
          </cell>
          <cell r="BS76">
            <v>67</v>
          </cell>
        </row>
        <row r="77">
          <cell r="A77">
            <v>68</v>
          </cell>
          <cell r="B77">
            <v>68</v>
          </cell>
          <cell r="C77" t="str">
            <v>CONWAY</v>
          </cell>
          <cell r="D77">
            <v>3</v>
          </cell>
          <cell r="E77">
            <v>37497</v>
          </cell>
          <cell r="F77">
            <v>2679</v>
          </cell>
          <cell r="G77">
            <v>40176</v>
          </cell>
          <cell r="I77">
            <v>15977.885323738552</v>
          </cell>
          <cell r="J77">
            <v>0.81270000756544558</v>
          </cell>
          <cell r="K77">
            <v>2679</v>
          </cell>
          <cell r="L77">
            <v>18656.885323738552</v>
          </cell>
          <cell r="N77">
            <v>21519.114676261448</v>
          </cell>
          <cell r="P77">
            <v>0</v>
          </cell>
          <cell r="Q77">
            <v>15977.885323738552</v>
          </cell>
          <cell r="R77">
            <v>2679</v>
          </cell>
          <cell r="S77">
            <v>18656.885323738552</v>
          </cell>
          <cell r="U77">
            <v>22339.25</v>
          </cell>
          <cell r="V77">
            <v>0</v>
          </cell>
          <cell r="W77">
            <v>68</v>
          </cell>
          <cell r="X77">
            <v>3</v>
          </cell>
          <cell r="Y77">
            <v>37497</v>
          </cell>
          <cell r="Z77">
            <v>0</v>
          </cell>
          <cell r="AA77">
            <v>37497</v>
          </cell>
          <cell r="AB77">
            <v>2679</v>
          </cell>
          <cell r="AC77">
            <v>40176</v>
          </cell>
          <cell r="AD77">
            <v>0</v>
          </cell>
          <cell r="AE77">
            <v>0</v>
          </cell>
          <cell r="AF77">
            <v>0</v>
          </cell>
          <cell r="AG77">
            <v>40176</v>
          </cell>
          <cell r="AI77">
            <v>68</v>
          </cell>
          <cell r="AJ77">
            <v>68</v>
          </cell>
          <cell r="AK77" t="str">
            <v>CONWAY</v>
          </cell>
          <cell r="AL77">
            <v>37497</v>
          </cell>
          <cell r="AM77">
            <v>19487</v>
          </cell>
          <cell r="AN77">
            <v>18010</v>
          </cell>
          <cell r="AO77">
            <v>0</v>
          </cell>
          <cell r="AP77">
            <v>0</v>
          </cell>
          <cell r="AQ77">
            <v>0</v>
          </cell>
          <cell r="AR77">
            <v>0</v>
          </cell>
          <cell r="AS77">
            <v>1650.25</v>
          </cell>
          <cell r="AT77">
            <v>0</v>
          </cell>
          <cell r="AU77">
            <v>19660.25</v>
          </cell>
          <cell r="AV77">
            <v>15977.885323738552</v>
          </cell>
          <cell r="AX77">
            <v>68</v>
          </cell>
          <cell r="AY77" t="str">
            <v>CONWAY</v>
          </cell>
          <cell r="AZ77">
            <v>0</v>
          </cell>
          <cell r="BA77">
            <v>0</v>
          </cell>
          <cell r="BB77">
            <v>0</v>
          </cell>
          <cell r="BC77">
            <v>0</v>
          </cell>
          <cell r="BD77">
            <v>0</v>
          </cell>
          <cell r="BE77">
            <v>0</v>
          </cell>
          <cell r="BF77">
            <v>0</v>
          </cell>
          <cell r="BG77">
            <v>0</v>
          </cell>
          <cell r="BI77">
            <v>0</v>
          </cell>
          <cell r="BJ77">
            <v>18010</v>
          </cell>
          <cell r="BK77">
            <v>18010</v>
          </cell>
          <cell r="BL77">
            <v>0</v>
          </cell>
          <cell r="BM77">
            <v>0</v>
          </cell>
          <cell r="BN77">
            <v>0</v>
          </cell>
          <cell r="BO77">
            <v>0</v>
          </cell>
          <cell r="BR77">
            <v>0</v>
          </cell>
          <cell r="BS77">
            <v>68</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U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AZ78">
            <v>0</v>
          </cell>
          <cell r="BA78">
            <v>0</v>
          </cell>
          <cell r="BB78">
            <v>0</v>
          </cell>
          <cell r="BC78">
            <v>0</v>
          </cell>
          <cell r="BD78">
            <v>0</v>
          </cell>
          <cell r="BE78">
            <v>0</v>
          </cell>
          <cell r="BF78">
            <v>0</v>
          </cell>
          <cell r="BG78">
            <v>0</v>
          </cell>
          <cell r="BI78">
            <v>0</v>
          </cell>
          <cell r="BJ78">
            <v>0</v>
          </cell>
          <cell r="BK78">
            <v>0</v>
          </cell>
          <cell r="BL78">
            <v>0</v>
          </cell>
          <cell r="BM78">
            <v>0</v>
          </cell>
          <cell r="BN78">
            <v>0</v>
          </cell>
          <cell r="BO78">
            <v>0</v>
          </cell>
          <cell r="BR78">
            <v>0</v>
          </cell>
          <cell r="BS78">
            <v>69</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U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AZ79">
            <v>0</v>
          </cell>
          <cell r="BA79">
            <v>0</v>
          </cell>
          <cell r="BB79">
            <v>0</v>
          </cell>
          <cell r="BC79">
            <v>0</v>
          </cell>
          <cell r="BD79">
            <v>0</v>
          </cell>
          <cell r="BE79">
            <v>0</v>
          </cell>
          <cell r="BF79">
            <v>0</v>
          </cell>
          <cell r="BG79">
            <v>0</v>
          </cell>
          <cell r="BI79">
            <v>0</v>
          </cell>
          <cell r="BJ79">
            <v>0</v>
          </cell>
          <cell r="BK79">
            <v>0</v>
          </cell>
          <cell r="BL79">
            <v>0</v>
          </cell>
          <cell r="BM79">
            <v>0</v>
          </cell>
          <cell r="BN79">
            <v>0</v>
          </cell>
          <cell r="BO79">
            <v>0</v>
          </cell>
          <cell r="BR79">
            <v>0</v>
          </cell>
          <cell r="BS79">
            <v>70</v>
          </cell>
        </row>
        <row r="80">
          <cell r="A80">
            <v>71</v>
          </cell>
          <cell r="B80">
            <v>71</v>
          </cell>
          <cell r="C80" t="str">
            <v>DANVERS</v>
          </cell>
          <cell r="D80">
            <v>3.2243038969364228</v>
          </cell>
          <cell r="E80">
            <v>40153</v>
          </cell>
          <cell r="F80">
            <v>2879</v>
          </cell>
          <cell r="G80">
            <v>43032</v>
          </cell>
          <cell r="I80">
            <v>6121.4552323040534</v>
          </cell>
          <cell r="J80">
            <v>0.3786623303417081</v>
          </cell>
          <cell r="K80">
            <v>2879</v>
          </cell>
          <cell r="L80">
            <v>9000.4552323040534</v>
          </cell>
          <cell r="N80">
            <v>34031.544767695945</v>
          </cell>
          <cell r="P80">
            <v>0</v>
          </cell>
          <cell r="Q80">
            <v>6121.4552323040534</v>
          </cell>
          <cell r="R80">
            <v>2879</v>
          </cell>
          <cell r="S80">
            <v>9000.4552323040534</v>
          </cell>
          <cell r="U80">
            <v>19045</v>
          </cell>
          <cell r="V80">
            <v>0</v>
          </cell>
          <cell r="W80">
            <v>71</v>
          </cell>
          <cell r="X80">
            <v>3.2243038969364228</v>
          </cell>
          <cell r="Y80">
            <v>40153</v>
          </cell>
          <cell r="Z80">
            <v>0</v>
          </cell>
          <cell r="AA80">
            <v>40153</v>
          </cell>
          <cell r="AB80">
            <v>2879</v>
          </cell>
          <cell r="AC80">
            <v>43032</v>
          </cell>
          <cell r="AD80">
            <v>0</v>
          </cell>
          <cell r="AE80">
            <v>0</v>
          </cell>
          <cell r="AF80">
            <v>0</v>
          </cell>
          <cell r="AG80">
            <v>43032</v>
          </cell>
          <cell r="AI80">
            <v>71</v>
          </cell>
          <cell r="AJ80">
            <v>71</v>
          </cell>
          <cell r="AK80" t="str">
            <v>DANVERS</v>
          </cell>
          <cell r="AL80">
            <v>40153</v>
          </cell>
          <cell r="AM80">
            <v>33253</v>
          </cell>
          <cell r="AN80">
            <v>6900</v>
          </cell>
          <cell r="AO80">
            <v>0</v>
          </cell>
          <cell r="AP80">
            <v>3188</v>
          </cell>
          <cell r="AQ80">
            <v>6078</v>
          </cell>
          <cell r="AR80">
            <v>0</v>
          </cell>
          <cell r="AS80">
            <v>0</v>
          </cell>
          <cell r="AT80">
            <v>0</v>
          </cell>
          <cell r="AU80">
            <v>16166</v>
          </cell>
          <cell r="AV80">
            <v>6121.4552323040534</v>
          </cell>
          <cell r="AX80">
            <v>71</v>
          </cell>
          <cell r="AY80" t="str">
            <v>DANVERS</v>
          </cell>
          <cell r="AZ80">
            <v>0</v>
          </cell>
          <cell r="BA80">
            <v>0</v>
          </cell>
          <cell r="BB80">
            <v>0</v>
          </cell>
          <cell r="BC80">
            <v>0</v>
          </cell>
          <cell r="BD80">
            <v>0</v>
          </cell>
          <cell r="BE80">
            <v>0</v>
          </cell>
          <cell r="BF80">
            <v>0</v>
          </cell>
          <cell r="BG80">
            <v>0</v>
          </cell>
          <cell r="BI80">
            <v>0</v>
          </cell>
          <cell r="BJ80">
            <v>6900</v>
          </cell>
          <cell r="BK80">
            <v>6900</v>
          </cell>
          <cell r="BL80">
            <v>0</v>
          </cell>
          <cell r="BM80">
            <v>0</v>
          </cell>
          <cell r="BN80">
            <v>0</v>
          </cell>
          <cell r="BO80">
            <v>0</v>
          </cell>
          <cell r="BR80">
            <v>0</v>
          </cell>
          <cell r="BS80">
            <v>71</v>
          </cell>
        </row>
        <row r="81">
          <cell r="A81">
            <v>72</v>
          </cell>
          <cell r="B81">
            <v>72</v>
          </cell>
          <cell r="C81" t="str">
            <v>DARTMOUTH</v>
          </cell>
          <cell r="D81">
            <v>13.742497670083877</v>
          </cell>
          <cell r="E81">
            <v>138759</v>
          </cell>
          <cell r="F81">
            <v>12210</v>
          </cell>
          <cell r="G81">
            <v>150969</v>
          </cell>
          <cell r="I81">
            <v>37311.19154789274</v>
          </cell>
          <cell r="J81">
            <v>0.61048020266234515</v>
          </cell>
          <cell r="K81">
            <v>12210</v>
          </cell>
          <cell r="L81">
            <v>49521.19154789274</v>
          </cell>
          <cell r="N81">
            <v>101447.80845210726</v>
          </cell>
          <cell r="P81">
            <v>0</v>
          </cell>
          <cell r="Q81">
            <v>37311.19154789274</v>
          </cell>
          <cell r="R81">
            <v>12210</v>
          </cell>
          <cell r="S81">
            <v>49521.19154789274</v>
          </cell>
          <cell r="U81">
            <v>73327.774802812812</v>
          </cell>
          <cell r="V81">
            <v>0</v>
          </cell>
          <cell r="W81">
            <v>72</v>
          </cell>
          <cell r="X81">
            <v>13.742497670083877</v>
          </cell>
          <cell r="Y81">
            <v>138759</v>
          </cell>
          <cell r="Z81">
            <v>0</v>
          </cell>
          <cell r="AA81">
            <v>138759</v>
          </cell>
          <cell r="AB81">
            <v>12210</v>
          </cell>
          <cell r="AC81">
            <v>150969</v>
          </cell>
          <cell r="AD81">
            <v>0</v>
          </cell>
          <cell r="AE81">
            <v>0</v>
          </cell>
          <cell r="AF81">
            <v>0</v>
          </cell>
          <cell r="AG81">
            <v>150969</v>
          </cell>
          <cell r="AI81">
            <v>72</v>
          </cell>
          <cell r="AJ81">
            <v>72</v>
          </cell>
          <cell r="AK81" t="str">
            <v>DARTMOUTH</v>
          </cell>
          <cell r="AL81">
            <v>138759</v>
          </cell>
          <cell r="AM81">
            <v>96676</v>
          </cell>
          <cell r="AN81">
            <v>42083</v>
          </cell>
          <cell r="AO81">
            <v>6978.5</v>
          </cell>
          <cell r="AP81">
            <v>3145.75</v>
          </cell>
          <cell r="AQ81">
            <v>0</v>
          </cell>
          <cell r="AR81">
            <v>8934</v>
          </cell>
          <cell r="AS81">
            <v>0</v>
          </cell>
          <cell r="AT81">
            <v>-23.475197187181038</v>
          </cell>
          <cell r="AU81">
            <v>61117.774802812819</v>
          </cell>
          <cell r="AV81">
            <v>37311.19154789274</v>
          </cell>
          <cell r="AX81">
            <v>72</v>
          </cell>
          <cell r="AY81" t="str">
            <v>DARTMOUTH</v>
          </cell>
          <cell r="AZ81">
            <v>0</v>
          </cell>
          <cell r="BA81">
            <v>0</v>
          </cell>
          <cell r="BB81">
            <v>0</v>
          </cell>
          <cell r="BC81">
            <v>0</v>
          </cell>
          <cell r="BD81">
            <v>0</v>
          </cell>
          <cell r="BE81">
            <v>0</v>
          </cell>
          <cell r="BF81">
            <v>0</v>
          </cell>
          <cell r="BG81">
            <v>0</v>
          </cell>
          <cell r="BI81">
            <v>0</v>
          </cell>
          <cell r="BJ81">
            <v>42083</v>
          </cell>
          <cell r="BK81">
            <v>42083</v>
          </cell>
          <cell r="BL81">
            <v>0</v>
          </cell>
          <cell r="BM81">
            <v>-23.475197187181038</v>
          </cell>
          <cell r="BN81">
            <v>-23.475197187181038</v>
          </cell>
          <cell r="BO81">
            <v>-23.475197187181038</v>
          </cell>
          <cell r="BR81">
            <v>0</v>
          </cell>
          <cell r="BS81">
            <v>72</v>
          </cell>
        </row>
        <row r="82">
          <cell r="A82">
            <v>73</v>
          </cell>
          <cell r="B82">
            <v>73</v>
          </cell>
          <cell r="C82" t="str">
            <v>DEDHAM</v>
          </cell>
          <cell r="D82">
            <v>7.9365079365079376</v>
          </cell>
          <cell r="E82">
            <v>143043</v>
          </cell>
          <cell r="F82">
            <v>7056</v>
          </cell>
          <cell r="G82">
            <v>150099</v>
          </cell>
          <cell r="I82">
            <v>-15.533795487725001</v>
          </cell>
          <cell r="J82">
            <v>-1.2997941105263918E-3</v>
          </cell>
          <cell r="K82">
            <v>7056</v>
          </cell>
          <cell r="L82">
            <v>7040.466204512275</v>
          </cell>
          <cell r="N82">
            <v>143058.53379548772</v>
          </cell>
          <cell r="P82">
            <v>0</v>
          </cell>
          <cell r="Q82">
            <v>-15.533795487725001</v>
          </cell>
          <cell r="R82">
            <v>7056</v>
          </cell>
          <cell r="S82">
            <v>7040.466204512275</v>
          </cell>
          <cell r="U82">
            <v>19006.966204512275</v>
          </cell>
          <cell r="V82">
            <v>0</v>
          </cell>
          <cell r="W82">
            <v>73</v>
          </cell>
          <cell r="X82">
            <v>7.9365079365079376</v>
          </cell>
          <cell r="Y82">
            <v>143043</v>
          </cell>
          <cell r="Z82">
            <v>0</v>
          </cell>
          <cell r="AA82">
            <v>143043</v>
          </cell>
          <cell r="AB82">
            <v>7056</v>
          </cell>
          <cell r="AC82">
            <v>150099</v>
          </cell>
          <cell r="AD82">
            <v>0</v>
          </cell>
          <cell r="AE82">
            <v>0</v>
          </cell>
          <cell r="AF82">
            <v>0</v>
          </cell>
          <cell r="AG82">
            <v>150099</v>
          </cell>
          <cell r="AI82">
            <v>73</v>
          </cell>
          <cell r="AJ82">
            <v>73</v>
          </cell>
          <cell r="AK82" t="str">
            <v>DEDHAM</v>
          </cell>
          <cell r="AL82">
            <v>143043</v>
          </cell>
          <cell r="AM82">
            <v>171195</v>
          </cell>
          <cell r="AN82">
            <v>0</v>
          </cell>
          <cell r="AO82">
            <v>4617.75</v>
          </cell>
          <cell r="AP82">
            <v>1022</v>
          </cell>
          <cell r="AQ82">
            <v>0</v>
          </cell>
          <cell r="AR82">
            <v>6326.75</v>
          </cell>
          <cell r="AS82">
            <v>0</v>
          </cell>
          <cell r="AT82">
            <v>-15.533795487725001</v>
          </cell>
          <cell r="AU82">
            <v>11950.966204512275</v>
          </cell>
          <cell r="AV82">
            <v>-15.533795487725001</v>
          </cell>
          <cell r="AX82">
            <v>73</v>
          </cell>
          <cell r="AY82" t="str">
            <v>DEDHAM</v>
          </cell>
          <cell r="AZ82">
            <v>0</v>
          </cell>
          <cell r="BA82">
            <v>0</v>
          </cell>
          <cell r="BB82">
            <v>0</v>
          </cell>
          <cell r="BC82">
            <v>0</v>
          </cell>
          <cell r="BD82">
            <v>0</v>
          </cell>
          <cell r="BE82">
            <v>0</v>
          </cell>
          <cell r="BF82">
            <v>0</v>
          </cell>
          <cell r="BG82">
            <v>0</v>
          </cell>
          <cell r="BI82">
            <v>0</v>
          </cell>
          <cell r="BJ82">
            <v>0</v>
          </cell>
          <cell r="BK82">
            <v>0</v>
          </cell>
          <cell r="BL82">
            <v>0</v>
          </cell>
          <cell r="BM82">
            <v>-15.533795487725001</v>
          </cell>
          <cell r="BN82">
            <v>-15.533795487725001</v>
          </cell>
          <cell r="BO82">
            <v>-15.533795487725001</v>
          </cell>
          <cell r="BR82">
            <v>0</v>
          </cell>
          <cell r="BS82">
            <v>73</v>
          </cell>
        </row>
        <row r="83">
          <cell r="A83">
            <v>74</v>
          </cell>
          <cell r="B83">
            <v>74</v>
          </cell>
          <cell r="C83" t="str">
            <v>DEERFIELD</v>
          </cell>
          <cell r="D83">
            <v>3</v>
          </cell>
          <cell r="E83">
            <v>38721</v>
          </cell>
          <cell r="F83">
            <v>2679</v>
          </cell>
          <cell r="G83">
            <v>41400</v>
          </cell>
          <cell r="I83">
            <v>-27.732252720656106</v>
          </cell>
          <cell r="J83">
            <v>-2.6422319346619222E-3</v>
          </cell>
          <cell r="K83">
            <v>2679</v>
          </cell>
          <cell r="L83">
            <v>2651.2677472793439</v>
          </cell>
          <cell r="N83">
            <v>38748.732252720656</v>
          </cell>
          <cell r="P83">
            <v>0</v>
          </cell>
          <cell r="Q83">
            <v>-27.732252720656106</v>
          </cell>
          <cell r="R83">
            <v>2679</v>
          </cell>
          <cell r="S83">
            <v>2651.2677472793439</v>
          </cell>
          <cell r="U83">
            <v>13174.767747279344</v>
          </cell>
          <cell r="V83">
            <v>0</v>
          </cell>
          <cell r="W83">
            <v>74</v>
          </cell>
          <cell r="X83">
            <v>3</v>
          </cell>
          <cell r="Y83">
            <v>38721</v>
          </cell>
          <cell r="Z83">
            <v>0</v>
          </cell>
          <cell r="AA83">
            <v>38721</v>
          </cell>
          <cell r="AB83">
            <v>2679</v>
          </cell>
          <cell r="AC83">
            <v>41400</v>
          </cell>
          <cell r="AD83">
            <v>0</v>
          </cell>
          <cell r="AE83">
            <v>0</v>
          </cell>
          <cell r="AF83">
            <v>0</v>
          </cell>
          <cell r="AG83">
            <v>41400</v>
          </cell>
          <cell r="AI83">
            <v>74</v>
          </cell>
          <cell r="AJ83">
            <v>74</v>
          </cell>
          <cell r="AK83" t="str">
            <v>DEERFIELD</v>
          </cell>
          <cell r="AL83">
            <v>38721</v>
          </cell>
          <cell r="AM83">
            <v>60876</v>
          </cell>
          <cell r="AN83">
            <v>0</v>
          </cell>
          <cell r="AO83">
            <v>8244</v>
          </cell>
          <cell r="AP83">
            <v>498.5</v>
          </cell>
          <cell r="AQ83">
            <v>716</v>
          </cell>
          <cell r="AR83">
            <v>0</v>
          </cell>
          <cell r="AS83">
            <v>1065</v>
          </cell>
          <cell r="AT83">
            <v>-27.732252720656106</v>
          </cell>
          <cell r="AU83">
            <v>10495.767747279344</v>
          </cell>
          <cell r="AV83">
            <v>-27.732252720656106</v>
          </cell>
          <cell r="AX83">
            <v>74</v>
          </cell>
          <cell r="AY83" t="str">
            <v>DEERFIELD</v>
          </cell>
          <cell r="AZ83">
            <v>0</v>
          </cell>
          <cell r="BA83">
            <v>0</v>
          </cell>
          <cell r="BB83">
            <v>0</v>
          </cell>
          <cell r="BC83">
            <v>0</v>
          </cell>
          <cell r="BD83">
            <v>0</v>
          </cell>
          <cell r="BE83">
            <v>0</v>
          </cell>
          <cell r="BF83">
            <v>0</v>
          </cell>
          <cell r="BG83">
            <v>0</v>
          </cell>
          <cell r="BI83">
            <v>0</v>
          </cell>
          <cell r="BJ83">
            <v>0</v>
          </cell>
          <cell r="BK83">
            <v>0</v>
          </cell>
          <cell r="BL83">
            <v>0</v>
          </cell>
          <cell r="BM83">
            <v>-27.732252720656106</v>
          </cell>
          <cell r="BN83">
            <v>-27.732252720656106</v>
          </cell>
          <cell r="BO83">
            <v>-27.732252720656106</v>
          </cell>
          <cell r="BR83">
            <v>0</v>
          </cell>
          <cell r="BS83">
            <v>74</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U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AZ84">
            <v>0</v>
          </cell>
          <cell r="BA84">
            <v>0</v>
          </cell>
          <cell r="BB84">
            <v>0</v>
          </cell>
          <cell r="BC84">
            <v>0</v>
          </cell>
          <cell r="BD84">
            <v>0</v>
          </cell>
          <cell r="BE84">
            <v>0</v>
          </cell>
          <cell r="BF84">
            <v>0</v>
          </cell>
          <cell r="BG84">
            <v>0</v>
          </cell>
          <cell r="BI84">
            <v>0</v>
          </cell>
          <cell r="BJ84">
            <v>0</v>
          </cell>
          <cell r="BK84">
            <v>0</v>
          </cell>
          <cell r="BL84">
            <v>0</v>
          </cell>
          <cell r="BM84">
            <v>0</v>
          </cell>
          <cell r="BN84">
            <v>0</v>
          </cell>
          <cell r="BO84">
            <v>0</v>
          </cell>
          <cell r="BR84">
            <v>0</v>
          </cell>
          <cell r="BS84">
            <v>75</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U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O85">
            <v>0</v>
          </cell>
          <cell r="BR85">
            <v>0</v>
          </cell>
          <cell r="BS85">
            <v>76</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U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O86">
            <v>0</v>
          </cell>
          <cell r="BR86">
            <v>0</v>
          </cell>
          <cell r="BS86">
            <v>77</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U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AZ87">
            <v>0</v>
          </cell>
          <cell r="BA87">
            <v>0</v>
          </cell>
          <cell r="BB87">
            <v>0</v>
          </cell>
          <cell r="BC87">
            <v>0</v>
          </cell>
          <cell r="BD87">
            <v>0</v>
          </cell>
          <cell r="BE87">
            <v>0</v>
          </cell>
          <cell r="BF87">
            <v>0</v>
          </cell>
          <cell r="BG87">
            <v>0</v>
          </cell>
          <cell r="BI87">
            <v>0</v>
          </cell>
          <cell r="BJ87">
            <v>0</v>
          </cell>
          <cell r="BK87">
            <v>0</v>
          </cell>
          <cell r="BL87">
            <v>0</v>
          </cell>
          <cell r="BM87">
            <v>0</v>
          </cell>
          <cell r="BN87">
            <v>0</v>
          </cell>
          <cell r="BO87">
            <v>0</v>
          </cell>
          <cell r="BR87">
            <v>0</v>
          </cell>
          <cell r="BS87">
            <v>78</v>
          </cell>
        </row>
        <row r="88">
          <cell r="A88">
            <v>79</v>
          </cell>
          <cell r="B88">
            <v>79</v>
          </cell>
          <cell r="C88" t="str">
            <v>DRACUT</v>
          </cell>
          <cell r="D88">
            <v>194.59468579397324</v>
          </cell>
          <cell r="E88">
            <v>1864492</v>
          </cell>
          <cell r="F88">
            <v>168319</v>
          </cell>
          <cell r="G88">
            <v>2032811</v>
          </cell>
          <cell r="I88">
            <v>402339.40154337359</v>
          </cell>
          <cell r="J88">
            <v>0.57672642261712936</v>
          </cell>
          <cell r="K88">
            <v>168319</v>
          </cell>
          <cell r="L88">
            <v>570658.40154337359</v>
          </cell>
          <cell r="N88">
            <v>1462152.5984566263</v>
          </cell>
          <cell r="P88">
            <v>57337</v>
          </cell>
          <cell r="Q88">
            <v>402339.40154337359</v>
          </cell>
          <cell r="R88">
            <v>173310</v>
          </cell>
          <cell r="S88">
            <v>627995.40154337359</v>
          </cell>
          <cell r="U88">
            <v>923282.09404576232</v>
          </cell>
          <cell r="V88">
            <v>0</v>
          </cell>
          <cell r="W88">
            <v>79</v>
          </cell>
          <cell r="X88">
            <v>194.59468579397324</v>
          </cell>
          <cell r="Y88">
            <v>1864492</v>
          </cell>
          <cell r="Z88">
            <v>0</v>
          </cell>
          <cell r="AA88">
            <v>1864492</v>
          </cell>
          <cell r="AB88">
            <v>168319</v>
          </cell>
          <cell r="AC88">
            <v>2032811</v>
          </cell>
          <cell r="AD88">
            <v>52346</v>
          </cell>
          <cell r="AE88">
            <v>4991</v>
          </cell>
          <cell r="AF88">
            <v>57337</v>
          </cell>
          <cell r="AG88">
            <v>2090148</v>
          </cell>
          <cell r="AI88">
            <v>79</v>
          </cell>
          <cell r="AJ88">
            <v>79</v>
          </cell>
          <cell r="AK88" t="str">
            <v>DRACUT</v>
          </cell>
          <cell r="AL88">
            <v>1864492</v>
          </cell>
          <cell r="AM88">
            <v>1410632</v>
          </cell>
          <cell r="AN88">
            <v>453860</v>
          </cell>
          <cell r="AO88">
            <v>92274.75</v>
          </cell>
          <cell r="AP88">
            <v>87325.75</v>
          </cell>
          <cell r="AQ88">
            <v>59805.75</v>
          </cell>
          <cell r="AR88">
            <v>0</v>
          </cell>
          <cell r="AS88">
            <v>4670.25</v>
          </cell>
          <cell r="AT88">
            <v>-310.40595423767809</v>
          </cell>
          <cell r="AU88">
            <v>697626.09404576232</v>
          </cell>
          <cell r="AV88">
            <v>402339.40154337359</v>
          </cell>
          <cell r="AX88">
            <v>79</v>
          </cell>
          <cell r="AY88" t="str">
            <v>DRACUT</v>
          </cell>
          <cell r="AZ88">
            <v>0</v>
          </cell>
          <cell r="BA88">
            <v>0</v>
          </cell>
          <cell r="BB88">
            <v>0</v>
          </cell>
          <cell r="BC88">
            <v>0</v>
          </cell>
          <cell r="BD88">
            <v>0</v>
          </cell>
          <cell r="BE88">
            <v>0</v>
          </cell>
          <cell r="BF88">
            <v>0</v>
          </cell>
          <cell r="BG88">
            <v>0</v>
          </cell>
          <cell r="BI88">
            <v>0</v>
          </cell>
          <cell r="BJ88">
            <v>453860</v>
          </cell>
          <cell r="BK88">
            <v>453860</v>
          </cell>
          <cell r="BL88">
            <v>0</v>
          </cell>
          <cell r="BM88">
            <v>-310.40595423767809</v>
          </cell>
          <cell r="BN88">
            <v>-310.40595423767809</v>
          </cell>
          <cell r="BO88">
            <v>-310.40595423767809</v>
          </cell>
          <cell r="BR88">
            <v>0</v>
          </cell>
          <cell r="BS88">
            <v>79</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U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AZ89">
            <v>0</v>
          </cell>
          <cell r="BA89">
            <v>0</v>
          </cell>
          <cell r="BB89">
            <v>0</v>
          </cell>
          <cell r="BC89">
            <v>0</v>
          </cell>
          <cell r="BD89">
            <v>0</v>
          </cell>
          <cell r="BE89">
            <v>0</v>
          </cell>
          <cell r="BF89">
            <v>0</v>
          </cell>
          <cell r="BG89">
            <v>0</v>
          </cell>
          <cell r="BI89">
            <v>0</v>
          </cell>
          <cell r="BJ89">
            <v>0</v>
          </cell>
          <cell r="BK89">
            <v>0</v>
          </cell>
          <cell r="BL89">
            <v>0</v>
          </cell>
          <cell r="BM89">
            <v>0</v>
          </cell>
          <cell r="BN89">
            <v>0</v>
          </cell>
          <cell r="BO89">
            <v>0</v>
          </cell>
          <cell r="BR89">
            <v>0</v>
          </cell>
          <cell r="BS89">
            <v>80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U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O90">
            <v>0</v>
          </cell>
          <cell r="BR90">
            <v>0</v>
          </cell>
          <cell r="BS90">
            <v>81</v>
          </cell>
        </row>
        <row r="91">
          <cell r="A91">
            <v>82</v>
          </cell>
          <cell r="B91">
            <v>82</v>
          </cell>
          <cell r="C91" t="str">
            <v>DUXBURY</v>
          </cell>
          <cell r="D91">
            <v>11.557491289198605</v>
          </cell>
          <cell r="E91">
            <v>144563</v>
          </cell>
          <cell r="F91">
            <v>10320</v>
          </cell>
          <cell r="G91">
            <v>154883</v>
          </cell>
          <cell r="I91">
            <v>-22.654397858717857</v>
          </cell>
          <cell r="J91">
            <v>-4.1573350669733291E-4</v>
          </cell>
          <cell r="K91">
            <v>10320</v>
          </cell>
          <cell r="L91">
            <v>10297.345602141282</v>
          </cell>
          <cell r="N91">
            <v>144585.65439785871</v>
          </cell>
          <cell r="P91">
            <v>0</v>
          </cell>
          <cell r="Q91">
            <v>-22.654397858717857</v>
          </cell>
          <cell r="R91">
            <v>10320</v>
          </cell>
          <cell r="S91">
            <v>10297.345602141282</v>
          </cell>
          <cell r="U91">
            <v>64812.595602141286</v>
          </cell>
          <cell r="V91">
            <v>0</v>
          </cell>
          <cell r="W91">
            <v>82</v>
          </cell>
          <cell r="X91">
            <v>11.557491289198605</v>
          </cell>
          <cell r="Y91">
            <v>144563</v>
          </cell>
          <cell r="Z91">
            <v>0</v>
          </cell>
          <cell r="AA91">
            <v>144563</v>
          </cell>
          <cell r="AB91">
            <v>10320</v>
          </cell>
          <cell r="AC91">
            <v>154883</v>
          </cell>
          <cell r="AD91">
            <v>0</v>
          </cell>
          <cell r="AE91">
            <v>0</v>
          </cell>
          <cell r="AF91">
            <v>0</v>
          </cell>
          <cell r="AG91">
            <v>154883</v>
          </cell>
          <cell r="AI91">
            <v>82</v>
          </cell>
          <cell r="AJ91">
            <v>82</v>
          </cell>
          <cell r="AK91" t="str">
            <v>DUXBURY</v>
          </cell>
          <cell r="AL91">
            <v>144563</v>
          </cell>
          <cell r="AM91">
            <v>180238</v>
          </cell>
          <cell r="AN91">
            <v>0</v>
          </cell>
          <cell r="AO91">
            <v>6734.5</v>
          </cell>
          <cell r="AP91">
            <v>32964</v>
          </cell>
          <cell r="AQ91">
            <v>0</v>
          </cell>
          <cell r="AR91">
            <v>9990.25</v>
          </cell>
          <cell r="AS91">
            <v>4826.5</v>
          </cell>
          <cell r="AT91">
            <v>-22.654397858717857</v>
          </cell>
          <cell r="AU91">
            <v>54492.595602141286</v>
          </cell>
          <cell r="AV91">
            <v>-22.654397858717857</v>
          </cell>
          <cell r="AX91">
            <v>82</v>
          </cell>
          <cell r="AY91" t="str">
            <v>DUXBURY</v>
          </cell>
          <cell r="AZ91">
            <v>0</v>
          </cell>
          <cell r="BA91">
            <v>0</v>
          </cell>
          <cell r="BB91">
            <v>0</v>
          </cell>
          <cell r="BC91">
            <v>0</v>
          </cell>
          <cell r="BD91">
            <v>0</v>
          </cell>
          <cell r="BE91">
            <v>0</v>
          </cell>
          <cell r="BF91">
            <v>0</v>
          </cell>
          <cell r="BG91">
            <v>0</v>
          </cell>
          <cell r="BI91">
            <v>0</v>
          </cell>
          <cell r="BJ91">
            <v>0</v>
          </cell>
          <cell r="BK91">
            <v>0</v>
          </cell>
          <cell r="BL91">
            <v>0</v>
          </cell>
          <cell r="BM91">
            <v>-22.654397858717857</v>
          </cell>
          <cell r="BN91">
            <v>-22.654397858717857</v>
          </cell>
          <cell r="BO91">
            <v>-22.654397858717857</v>
          </cell>
          <cell r="BR91">
            <v>0</v>
          </cell>
          <cell r="BS91">
            <v>82</v>
          </cell>
        </row>
        <row r="92">
          <cell r="A92">
            <v>83</v>
          </cell>
          <cell r="B92">
            <v>83</v>
          </cell>
          <cell r="C92" t="str">
            <v>EAST BRIDGEWATER</v>
          </cell>
          <cell r="D92">
            <v>5</v>
          </cell>
          <cell r="E92">
            <v>46235</v>
          </cell>
          <cell r="F92">
            <v>4465</v>
          </cell>
          <cell r="G92">
            <v>50700</v>
          </cell>
          <cell r="I92">
            <v>9508.7960740919571</v>
          </cell>
          <cell r="J92">
            <v>0.48660990720469649</v>
          </cell>
          <cell r="K92">
            <v>4465</v>
          </cell>
          <cell r="L92">
            <v>13973.796074091957</v>
          </cell>
          <cell r="N92">
            <v>36726.203925908041</v>
          </cell>
          <cell r="P92">
            <v>0</v>
          </cell>
          <cell r="Q92">
            <v>9508.7960740919571</v>
          </cell>
          <cell r="R92">
            <v>4465</v>
          </cell>
          <cell r="S92">
            <v>13973.796074091957</v>
          </cell>
          <cell r="U92">
            <v>24005.901106421581</v>
          </cell>
          <cell r="V92">
            <v>0</v>
          </cell>
          <cell r="W92">
            <v>83</v>
          </cell>
          <cell r="X92">
            <v>5</v>
          </cell>
          <cell r="Y92">
            <v>46235</v>
          </cell>
          <cell r="Z92">
            <v>0</v>
          </cell>
          <cell r="AA92">
            <v>46235</v>
          </cell>
          <cell r="AB92">
            <v>4465</v>
          </cell>
          <cell r="AC92">
            <v>50700</v>
          </cell>
          <cell r="AD92">
            <v>0</v>
          </cell>
          <cell r="AE92">
            <v>0</v>
          </cell>
          <cell r="AF92">
            <v>0</v>
          </cell>
          <cell r="AG92">
            <v>50700</v>
          </cell>
          <cell r="AI92">
            <v>83</v>
          </cell>
          <cell r="AJ92">
            <v>83</v>
          </cell>
          <cell r="AK92" t="str">
            <v>EAST BRIDGEWATER</v>
          </cell>
          <cell r="AL92">
            <v>46235</v>
          </cell>
          <cell r="AM92">
            <v>35508</v>
          </cell>
          <cell r="AN92">
            <v>10727</v>
          </cell>
          <cell r="AO92">
            <v>2333.25</v>
          </cell>
          <cell r="AP92">
            <v>4201</v>
          </cell>
          <cell r="AQ92">
            <v>2121.75</v>
          </cell>
          <cell r="AR92">
            <v>165.75</v>
          </cell>
          <cell r="AS92">
            <v>0</v>
          </cell>
          <cell r="AT92">
            <v>-7.848893578417119</v>
          </cell>
          <cell r="AU92">
            <v>19540.901106421581</v>
          </cell>
          <cell r="AV92">
            <v>9508.7960740919571</v>
          </cell>
          <cell r="AX92">
            <v>83</v>
          </cell>
          <cell r="AY92" t="str">
            <v>EAST BRIDGEWATER</v>
          </cell>
          <cell r="AZ92">
            <v>0</v>
          </cell>
          <cell r="BA92">
            <v>0</v>
          </cell>
          <cell r="BB92">
            <v>0</v>
          </cell>
          <cell r="BC92">
            <v>0</v>
          </cell>
          <cell r="BD92">
            <v>0</v>
          </cell>
          <cell r="BE92">
            <v>0</v>
          </cell>
          <cell r="BF92">
            <v>0</v>
          </cell>
          <cell r="BG92">
            <v>0</v>
          </cell>
          <cell r="BI92">
            <v>0</v>
          </cell>
          <cell r="BJ92">
            <v>10727</v>
          </cell>
          <cell r="BK92">
            <v>10727</v>
          </cell>
          <cell r="BL92">
            <v>0</v>
          </cell>
          <cell r="BM92">
            <v>-7.848893578417119</v>
          </cell>
          <cell r="BN92">
            <v>-7.848893578417119</v>
          </cell>
          <cell r="BO92">
            <v>-7.848893578417119</v>
          </cell>
          <cell r="BR92">
            <v>0</v>
          </cell>
          <cell r="BS92">
            <v>83</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U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AZ93">
            <v>0</v>
          </cell>
          <cell r="BA93">
            <v>0</v>
          </cell>
          <cell r="BB93">
            <v>0</v>
          </cell>
          <cell r="BC93">
            <v>0</v>
          </cell>
          <cell r="BD93">
            <v>0</v>
          </cell>
          <cell r="BE93">
            <v>0</v>
          </cell>
          <cell r="BF93">
            <v>0</v>
          </cell>
          <cell r="BG93">
            <v>0</v>
          </cell>
          <cell r="BI93">
            <v>0</v>
          </cell>
          <cell r="BJ93">
            <v>0</v>
          </cell>
          <cell r="BK93">
            <v>0</v>
          </cell>
          <cell r="BL93">
            <v>0</v>
          </cell>
          <cell r="BM93">
            <v>0</v>
          </cell>
          <cell r="BN93">
            <v>0</v>
          </cell>
          <cell r="BO93">
            <v>0</v>
          </cell>
          <cell r="BR93">
            <v>0</v>
          </cell>
          <cell r="BS93">
            <v>84</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U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AZ94">
            <v>0</v>
          </cell>
          <cell r="BA94">
            <v>0</v>
          </cell>
          <cell r="BB94">
            <v>0</v>
          </cell>
          <cell r="BC94">
            <v>0</v>
          </cell>
          <cell r="BD94">
            <v>0</v>
          </cell>
          <cell r="BE94">
            <v>0</v>
          </cell>
          <cell r="BF94">
            <v>0</v>
          </cell>
          <cell r="BG94">
            <v>0</v>
          </cell>
          <cell r="BI94">
            <v>0</v>
          </cell>
          <cell r="BJ94">
            <v>0</v>
          </cell>
          <cell r="BK94">
            <v>0</v>
          </cell>
          <cell r="BL94">
            <v>0</v>
          </cell>
          <cell r="BM94">
            <v>0</v>
          </cell>
          <cell r="BN94">
            <v>0</v>
          </cell>
          <cell r="BO94">
            <v>0</v>
          </cell>
          <cell r="BR94">
            <v>0</v>
          </cell>
          <cell r="BS94">
            <v>85</v>
          </cell>
        </row>
        <row r="95">
          <cell r="A95">
            <v>86</v>
          </cell>
          <cell r="B95">
            <v>87</v>
          </cell>
          <cell r="C95" t="str">
            <v>EASTHAMPTON</v>
          </cell>
          <cell r="D95">
            <v>93.793835972562206</v>
          </cell>
          <cell r="E95">
            <v>932825</v>
          </cell>
          <cell r="F95">
            <v>81882</v>
          </cell>
          <cell r="G95">
            <v>1014707</v>
          </cell>
          <cell r="I95">
            <v>190357.32531041148</v>
          </cell>
          <cell r="J95">
            <v>0.67208791381766964</v>
          </cell>
          <cell r="K95">
            <v>81882</v>
          </cell>
          <cell r="L95">
            <v>272239.32531041151</v>
          </cell>
          <cell r="N95">
            <v>742467.67468958849</v>
          </cell>
          <cell r="P95">
            <v>21674</v>
          </cell>
          <cell r="Q95">
            <v>190357.32531041148</v>
          </cell>
          <cell r="R95">
            <v>83668</v>
          </cell>
          <cell r="S95">
            <v>293913.32531041151</v>
          </cell>
          <cell r="U95">
            <v>386788.7756485343</v>
          </cell>
          <cell r="V95">
            <v>0</v>
          </cell>
          <cell r="W95">
            <v>86</v>
          </cell>
          <cell r="X95">
            <v>93.793835972562206</v>
          </cell>
          <cell r="Y95">
            <v>932825</v>
          </cell>
          <cell r="Z95">
            <v>0</v>
          </cell>
          <cell r="AA95">
            <v>932825</v>
          </cell>
          <cell r="AB95">
            <v>81882</v>
          </cell>
          <cell r="AC95">
            <v>1014707</v>
          </cell>
          <cell r="AD95">
            <v>19888</v>
          </cell>
          <cell r="AE95">
            <v>1786</v>
          </cell>
          <cell r="AF95">
            <v>21674</v>
          </cell>
          <cell r="AG95">
            <v>1036381</v>
          </cell>
          <cell r="AI95">
            <v>86</v>
          </cell>
          <cell r="AJ95">
            <v>87</v>
          </cell>
          <cell r="AK95" t="str">
            <v>EASTHAMPTON</v>
          </cell>
          <cell r="AL95">
            <v>932825</v>
          </cell>
          <cell r="AM95">
            <v>718098</v>
          </cell>
          <cell r="AN95">
            <v>214727</v>
          </cell>
          <cell r="AO95">
            <v>42056.25</v>
          </cell>
          <cell r="AP95">
            <v>5678.5</v>
          </cell>
          <cell r="AQ95">
            <v>14405.5</v>
          </cell>
          <cell r="AR95">
            <v>0</v>
          </cell>
          <cell r="AS95">
            <v>6507</v>
          </cell>
          <cell r="AT95">
            <v>-141.47435146567295</v>
          </cell>
          <cell r="AU95">
            <v>283232.7756485343</v>
          </cell>
          <cell r="AV95">
            <v>190357.32531041148</v>
          </cell>
          <cell r="AX95">
            <v>86</v>
          </cell>
          <cell r="AY95" t="str">
            <v>EASTHAMPTON</v>
          </cell>
          <cell r="AZ95">
            <v>0</v>
          </cell>
          <cell r="BA95">
            <v>0</v>
          </cell>
          <cell r="BB95">
            <v>0</v>
          </cell>
          <cell r="BC95">
            <v>0</v>
          </cell>
          <cell r="BD95">
            <v>0</v>
          </cell>
          <cell r="BE95">
            <v>0</v>
          </cell>
          <cell r="BF95">
            <v>0</v>
          </cell>
          <cell r="BG95">
            <v>0</v>
          </cell>
          <cell r="BI95">
            <v>0</v>
          </cell>
          <cell r="BJ95">
            <v>214727</v>
          </cell>
          <cell r="BK95">
            <v>214727</v>
          </cell>
          <cell r="BL95">
            <v>0</v>
          </cell>
          <cell r="BM95">
            <v>-141.47435146567295</v>
          </cell>
          <cell r="BN95">
            <v>-141.47435146567295</v>
          </cell>
          <cell r="BO95">
            <v>-141.47435146567295</v>
          </cell>
          <cell r="BR95">
            <v>0</v>
          </cell>
          <cell r="BS95">
            <v>86</v>
          </cell>
        </row>
        <row r="96">
          <cell r="A96">
            <v>87</v>
          </cell>
          <cell r="B96">
            <v>85</v>
          </cell>
          <cell r="C96" t="str">
            <v>EAST LONGMEADOW</v>
          </cell>
          <cell r="D96">
            <v>7.574829931972789</v>
          </cell>
          <cell r="E96">
            <v>99857</v>
          </cell>
          <cell r="F96">
            <v>6759</v>
          </cell>
          <cell r="G96">
            <v>106616</v>
          </cell>
          <cell r="I96">
            <v>51396.606760827453</v>
          </cell>
          <cell r="J96">
            <v>0.83894605930917276</v>
          </cell>
          <cell r="K96">
            <v>6759</v>
          </cell>
          <cell r="L96">
            <v>58155.606760827453</v>
          </cell>
          <cell r="N96">
            <v>48460.393239172547</v>
          </cell>
          <cell r="P96">
            <v>0</v>
          </cell>
          <cell r="Q96">
            <v>51396.606760827453</v>
          </cell>
          <cell r="R96">
            <v>6759</v>
          </cell>
          <cell r="S96">
            <v>58155.606760827453</v>
          </cell>
          <cell r="U96">
            <v>68022.30315342301</v>
          </cell>
          <cell r="V96">
            <v>0</v>
          </cell>
          <cell r="W96">
            <v>87</v>
          </cell>
          <cell r="X96">
            <v>7.574829931972789</v>
          </cell>
          <cell r="Y96">
            <v>99857</v>
          </cell>
          <cell r="Z96">
            <v>0</v>
          </cell>
          <cell r="AA96">
            <v>99857</v>
          </cell>
          <cell r="AB96">
            <v>6759</v>
          </cell>
          <cell r="AC96">
            <v>106616</v>
          </cell>
          <cell r="AD96">
            <v>0</v>
          </cell>
          <cell r="AE96">
            <v>0</v>
          </cell>
          <cell r="AF96">
            <v>0</v>
          </cell>
          <cell r="AG96">
            <v>106616</v>
          </cell>
          <cell r="AI96">
            <v>87</v>
          </cell>
          <cell r="AJ96">
            <v>85</v>
          </cell>
          <cell r="AK96" t="str">
            <v>EAST LONGMEADOW</v>
          </cell>
          <cell r="AL96">
            <v>99857</v>
          </cell>
          <cell r="AM96">
            <v>41911</v>
          </cell>
          <cell r="AN96">
            <v>57946</v>
          </cell>
          <cell r="AO96">
            <v>3328.5</v>
          </cell>
          <cell r="AP96">
            <v>0</v>
          </cell>
          <cell r="AQ96">
            <v>0</v>
          </cell>
          <cell r="AR96">
            <v>0</v>
          </cell>
          <cell r="AS96">
            <v>0</v>
          </cell>
          <cell r="AT96">
            <v>-11.196846576991447</v>
          </cell>
          <cell r="AU96">
            <v>61263.30315342301</v>
          </cell>
          <cell r="AV96">
            <v>51396.606760827453</v>
          </cell>
          <cell r="AX96">
            <v>87</v>
          </cell>
          <cell r="AY96" t="str">
            <v>EAST LONGMEADOW</v>
          </cell>
          <cell r="AZ96">
            <v>0</v>
          </cell>
          <cell r="BA96">
            <v>0</v>
          </cell>
          <cell r="BB96">
            <v>0</v>
          </cell>
          <cell r="BC96">
            <v>0</v>
          </cell>
          <cell r="BD96">
            <v>0</v>
          </cell>
          <cell r="BE96">
            <v>0</v>
          </cell>
          <cell r="BF96">
            <v>0</v>
          </cell>
          <cell r="BG96">
            <v>0</v>
          </cell>
          <cell r="BI96">
            <v>0</v>
          </cell>
          <cell r="BJ96">
            <v>57946</v>
          </cell>
          <cell r="BK96">
            <v>57946</v>
          </cell>
          <cell r="BL96">
            <v>0</v>
          </cell>
          <cell r="BM96">
            <v>-11.196846576991447</v>
          </cell>
          <cell r="BN96">
            <v>-11.196846576991447</v>
          </cell>
          <cell r="BO96">
            <v>-11.196846576991447</v>
          </cell>
          <cell r="BR96">
            <v>0</v>
          </cell>
          <cell r="BS96">
            <v>87</v>
          </cell>
        </row>
        <row r="97">
          <cell r="A97">
            <v>88</v>
          </cell>
          <cell r="B97">
            <v>88</v>
          </cell>
          <cell r="C97" t="str">
            <v>EASTON</v>
          </cell>
          <cell r="D97">
            <v>12</v>
          </cell>
          <cell r="E97">
            <v>136824</v>
          </cell>
          <cell r="F97">
            <v>10716</v>
          </cell>
          <cell r="G97">
            <v>147540</v>
          </cell>
          <cell r="I97">
            <v>-13.994796746861539</v>
          </cell>
          <cell r="J97">
            <v>-6.893901877952183E-4</v>
          </cell>
          <cell r="K97">
            <v>10716</v>
          </cell>
          <cell r="L97">
            <v>10702.005203253138</v>
          </cell>
          <cell r="N97">
            <v>136837.99479674688</v>
          </cell>
          <cell r="P97">
            <v>0</v>
          </cell>
          <cell r="Q97">
            <v>-13.994796746861539</v>
          </cell>
          <cell r="R97">
            <v>10716</v>
          </cell>
          <cell r="S97">
            <v>10702.005203253138</v>
          </cell>
          <cell r="U97">
            <v>31016.255203253138</v>
          </cell>
          <cell r="V97">
            <v>0</v>
          </cell>
          <cell r="W97">
            <v>88</v>
          </cell>
          <cell r="X97">
            <v>12</v>
          </cell>
          <cell r="Y97">
            <v>136824</v>
          </cell>
          <cell r="Z97">
            <v>0</v>
          </cell>
          <cell r="AA97">
            <v>136824</v>
          </cell>
          <cell r="AB97">
            <v>10716</v>
          </cell>
          <cell r="AC97">
            <v>147540</v>
          </cell>
          <cell r="AD97">
            <v>0</v>
          </cell>
          <cell r="AE97">
            <v>0</v>
          </cell>
          <cell r="AF97">
            <v>0</v>
          </cell>
          <cell r="AG97">
            <v>147540</v>
          </cell>
          <cell r="AI97">
            <v>88</v>
          </cell>
          <cell r="AJ97">
            <v>88</v>
          </cell>
          <cell r="AK97" t="str">
            <v>EASTON</v>
          </cell>
          <cell r="AL97">
            <v>136824</v>
          </cell>
          <cell r="AM97">
            <v>159055</v>
          </cell>
          <cell r="AN97">
            <v>0</v>
          </cell>
          <cell r="AO97">
            <v>4160.25</v>
          </cell>
          <cell r="AP97">
            <v>16059.5</v>
          </cell>
          <cell r="AQ97">
            <v>0</v>
          </cell>
          <cell r="AR97">
            <v>94.5</v>
          </cell>
          <cell r="AS97">
            <v>0</v>
          </cell>
          <cell r="AT97">
            <v>-13.994796746861539</v>
          </cell>
          <cell r="AU97">
            <v>20300.255203253138</v>
          </cell>
          <cell r="AV97">
            <v>-13.994796746861539</v>
          </cell>
          <cell r="AX97">
            <v>88</v>
          </cell>
          <cell r="AY97" t="str">
            <v>EASTON</v>
          </cell>
          <cell r="AZ97">
            <v>0</v>
          </cell>
          <cell r="BA97">
            <v>0</v>
          </cell>
          <cell r="BB97">
            <v>0</v>
          </cell>
          <cell r="BC97">
            <v>0</v>
          </cell>
          <cell r="BD97">
            <v>0</v>
          </cell>
          <cell r="BE97">
            <v>0</v>
          </cell>
          <cell r="BF97">
            <v>0</v>
          </cell>
          <cell r="BG97">
            <v>0</v>
          </cell>
          <cell r="BI97">
            <v>0</v>
          </cell>
          <cell r="BJ97">
            <v>0</v>
          </cell>
          <cell r="BK97">
            <v>0</v>
          </cell>
          <cell r="BL97">
            <v>0</v>
          </cell>
          <cell r="BM97">
            <v>-13.994796746861539</v>
          </cell>
          <cell r="BN97">
            <v>-13.994796746861539</v>
          </cell>
          <cell r="BO97">
            <v>-13.994796746861539</v>
          </cell>
          <cell r="BR97">
            <v>0</v>
          </cell>
          <cell r="BS97">
            <v>88</v>
          </cell>
        </row>
        <row r="98">
          <cell r="A98">
            <v>89</v>
          </cell>
          <cell r="B98">
            <v>89</v>
          </cell>
          <cell r="C98" t="str">
            <v>EDGARTOWN</v>
          </cell>
          <cell r="D98">
            <v>36.892361111111114</v>
          </cell>
          <cell r="E98">
            <v>837272</v>
          </cell>
          <cell r="F98">
            <v>32945</v>
          </cell>
          <cell r="G98">
            <v>870217</v>
          </cell>
          <cell r="I98">
            <v>136941.70188797626</v>
          </cell>
          <cell r="J98">
            <v>0.6529273345741361</v>
          </cell>
          <cell r="K98">
            <v>32945</v>
          </cell>
          <cell r="L98">
            <v>169886.70188797626</v>
          </cell>
          <cell r="N98">
            <v>700330.29811202374</v>
          </cell>
          <cell r="P98">
            <v>0</v>
          </cell>
          <cell r="Q98">
            <v>136941.70188797626</v>
          </cell>
          <cell r="R98">
            <v>32945</v>
          </cell>
          <cell r="S98">
            <v>169886.70188797626</v>
          </cell>
          <cell r="U98">
            <v>242679.9806579852</v>
          </cell>
          <cell r="V98">
            <v>0</v>
          </cell>
          <cell r="W98">
            <v>89</v>
          </cell>
          <cell r="X98">
            <v>36.892361111111114</v>
          </cell>
          <cell r="Y98">
            <v>837272</v>
          </cell>
          <cell r="Z98">
            <v>0</v>
          </cell>
          <cell r="AA98">
            <v>837272</v>
          </cell>
          <cell r="AB98">
            <v>32945</v>
          </cell>
          <cell r="AC98">
            <v>870217</v>
          </cell>
          <cell r="AD98">
            <v>0</v>
          </cell>
          <cell r="AE98">
            <v>0</v>
          </cell>
          <cell r="AF98">
            <v>0</v>
          </cell>
          <cell r="AG98">
            <v>870217</v>
          </cell>
          <cell r="AI98">
            <v>89</v>
          </cell>
          <cell r="AJ98">
            <v>89</v>
          </cell>
          <cell r="AK98" t="str">
            <v>EDGARTOWN</v>
          </cell>
          <cell r="AL98">
            <v>837272</v>
          </cell>
          <cell r="AM98">
            <v>682897</v>
          </cell>
          <cell r="AN98">
            <v>154375</v>
          </cell>
          <cell r="AO98">
            <v>4390.5</v>
          </cell>
          <cell r="AP98">
            <v>7351</v>
          </cell>
          <cell r="AQ98">
            <v>0</v>
          </cell>
          <cell r="AR98">
            <v>6167.75</v>
          </cell>
          <cell r="AS98">
            <v>37465.5</v>
          </cell>
          <cell r="AT98">
            <v>-14.769342014802533</v>
          </cell>
          <cell r="AU98">
            <v>209734.9806579852</v>
          </cell>
          <cell r="AV98">
            <v>136941.70188797626</v>
          </cell>
          <cell r="AX98">
            <v>89</v>
          </cell>
          <cell r="AY98" t="str">
            <v>EDGARTOWN</v>
          </cell>
          <cell r="AZ98">
            <v>0</v>
          </cell>
          <cell r="BA98">
            <v>0</v>
          </cell>
          <cell r="BB98">
            <v>0</v>
          </cell>
          <cell r="BC98">
            <v>0</v>
          </cell>
          <cell r="BD98">
            <v>0</v>
          </cell>
          <cell r="BE98">
            <v>0</v>
          </cell>
          <cell r="BF98">
            <v>0</v>
          </cell>
          <cell r="BG98">
            <v>0</v>
          </cell>
          <cell r="BI98">
            <v>0</v>
          </cell>
          <cell r="BJ98">
            <v>154375</v>
          </cell>
          <cell r="BK98">
            <v>154375</v>
          </cell>
          <cell r="BL98">
            <v>0</v>
          </cell>
          <cell r="BM98">
            <v>-14.769342014802533</v>
          </cell>
          <cell r="BN98">
            <v>-14.769342014802533</v>
          </cell>
          <cell r="BO98">
            <v>-14.769342014802533</v>
          </cell>
          <cell r="BR98">
            <v>0</v>
          </cell>
          <cell r="BS98">
            <v>89</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U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AZ99">
            <v>0</v>
          </cell>
          <cell r="BA99">
            <v>0</v>
          </cell>
          <cell r="BB99">
            <v>0</v>
          </cell>
          <cell r="BC99">
            <v>0</v>
          </cell>
          <cell r="BD99">
            <v>0</v>
          </cell>
          <cell r="BE99">
            <v>0</v>
          </cell>
          <cell r="BF99">
            <v>0</v>
          </cell>
          <cell r="BG99">
            <v>0</v>
          </cell>
          <cell r="BI99">
            <v>0</v>
          </cell>
          <cell r="BJ99">
            <v>0</v>
          </cell>
          <cell r="BK99">
            <v>0</v>
          </cell>
          <cell r="BL99">
            <v>0</v>
          </cell>
          <cell r="BM99">
            <v>0</v>
          </cell>
          <cell r="BN99">
            <v>0</v>
          </cell>
          <cell r="BO99">
            <v>0</v>
          </cell>
          <cell r="BR99">
            <v>0</v>
          </cell>
          <cell r="BS99">
            <v>90</v>
          </cell>
        </row>
        <row r="100">
          <cell r="A100">
            <v>91</v>
          </cell>
          <cell r="B100">
            <v>91</v>
          </cell>
          <cell r="C100" t="str">
            <v>ERVING</v>
          </cell>
          <cell r="D100">
            <v>10</v>
          </cell>
          <cell r="E100">
            <v>167533</v>
          </cell>
          <cell r="F100">
            <v>8924</v>
          </cell>
          <cell r="G100">
            <v>176457</v>
          </cell>
          <cell r="I100">
            <v>0</v>
          </cell>
          <cell r="J100">
            <v>0</v>
          </cell>
          <cell r="K100">
            <v>8924</v>
          </cell>
          <cell r="L100">
            <v>8924</v>
          </cell>
          <cell r="N100">
            <v>167533</v>
          </cell>
          <cell r="P100">
            <v>0</v>
          </cell>
          <cell r="Q100">
            <v>0</v>
          </cell>
          <cell r="R100">
            <v>8924</v>
          </cell>
          <cell r="S100">
            <v>8924</v>
          </cell>
          <cell r="U100">
            <v>41107.75</v>
          </cell>
          <cell r="V100">
            <v>0</v>
          </cell>
          <cell r="W100">
            <v>91</v>
          </cell>
          <cell r="X100">
            <v>10</v>
          </cell>
          <cell r="Y100">
            <v>167533</v>
          </cell>
          <cell r="Z100">
            <v>0</v>
          </cell>
          <cell r="AA100">
            <v>167533</v>
          </cell>
          <cell r="AB100">
            <v>8924</v>
          </cell>
          <cell r="AC100">
            <v>176457</v>
          </cell>
          <cell r="AD100">
            <v>0</v>
          </cell>
          <cell r="AE100">
            <v>0</v>
          </cell>
          <cell r="AF100">
            <v>0</v>
          </cell>
          <cell r="AG100">
            <v>176457</v>
          </cell>
          <cell r="AI100">
            <v>91</v>
          </cell>
          <cell r="AJ100">
            <v>91</v>
          </cell>
          <cell r="AK100" t="str">
            <v>ERVING</v>
          </cell>
          <cell r="AL100">
            <v>167533</v>
          </cell>
          <cell r="AM100">
            <v>182461</v>
          </cell>
          <cell r="AN100">
            <v>0</v>
          </cell>
          <cell r="AO100">
            <v>0</v>
          </cell>
          <cell r="AP100">
            <v>0</v>
          </cell>
          <cell r="AQ100">
            <v>0</v>
          </cell>
          <cell r="AR100">
            <v>20587.5</v>
          </cell>
          <cell r="AS100">
            <v>11596.25</v>
          </cell>
          <cell r="AT100">
            <v>0</v>
          </cell>
          <cell r="AU100">
            <v>32183.75</v>
          </cell>
          <cell r="AV100">
            <v>0</v>
          </cell>
          <cell r="AX100">
            <v>91</v>
          </cell>
          <cell r="AY100" t="str">
            <v>ERVING</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R100">
            <v>0</v>
          </cell>
          <cell r="BS100">
            <v>91</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U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AZ101">
            <v>0</v>
          </cell>
          <cell r="BA101">
            <v>0</v>
          </cell>
          <cell r="BB101">
            <v>0</v>
          </cell>
          <cell r="BC101">
            <v>0</v>
          </cell>
          <cell r="BD101">
            <v>0</v>
          </cell>
          <cell r="BE101">
            <v>0</v>
          </cell>
          <cell r="BF101">
            <v>0</v>
          </cell>
          <cell r="BG101">
            <v>0</v>
          </cell>
          <cell r="BI101">
            <v>0</v>
          </cell>
          <cell r="BJ101">
            <v>0</v>
          </cell>
          <cell r="BK101">
            <v>0</v>
          </cell>
          <cell r="BL101">
            <v>0</v>
          </cell>
          <cell r="BM101">
            <v>0</v>
          </cell>
          <cell r="BN101">
            <v>0</v>
          </cell>
          <cell r="BO101">
            <v>0</v>
          </cell>
          <cell r="BR101">
            <v>0</v>
          </cell>
          <cell r="BS101">
            <v>92</v>
          </cell>
        </row>
        <row r="102">
          <cell r="A102">
            <v>93</v>
          </cell>
          <cell r="B102">
            <v>93</v>
          </cell>
          <cell r="C102" t="str">
            <v>EVERETT</v>
          </cell>
          <cell r="D102">
            <v>564.75239105097569</v>
          </cell>
          <cell r="E102">
            <v>6134281</v>
          </cell>
          <cell r="F102">
            <v>492847</v>
          </cell>
          <cell r="G102">
            <v>6627128</v>
          </cell>
          <cell r="I102">
            <v>306026.4680984111</v>
          </cell>
          <cell r="J102">
            <v>0.36281613099198223</v>
          </cell>
          <cell r="K102">
            <v>492847</v>
          </cell>
          <cell r="L102">
            <v>798873.4680984111</v>
          </cell>
          <cell r="N102">
            <v>5828254.5319015887</v>
          </cell>
          <cell r="P102">
            <v>143750</v>
          </cell>
          <cell r="Q102">
            <v>306026.4680984111</v>
          </cell>
          <cell r="R102">
            <v>503248</v>
          </cell>
          <cell r="S102">
            <v>942623.4680984111</v>
          </cell>
          <cell r="U102">
            <v>1480072.3638480697</v>
          </cell>
          <cell r="V102">
            <v>0</v>
          </cell>
          <cell r="W102">
            <v>93</v>
          </cell>
          <cell r="X102">
            <v>564.75239105097569</v>
          </cell>
          <cell r="Y102">
            <v>6134281</v>
          </cell>
          <cell r="Z102">
            <v>0</v>
          </cell>
          <cell r="AA102">
            <v>6134281</v>
          </cell>
          <cell r="AB102">
            <v>492847</v>
          </cell>
          <cell r="AC102">
            <v>6627128</v>
          </cell>
          <cell r="AD102">
            <v>133349</v>
          </cell>
          <cell r="AE102">
            <v>10401</v>
          </cell>
          <cell r="AF102">
            <v>143750</v>
          </cell>
          <cell r="AG102">
            <v>6770878</v>
          </cell>
          <cell r="AI102">
            <v>93</v>
          </cell>
          <cell r="AJ102">
            <v>93</v>
          </cell>
          <cell r="AK102" t="str">
            <v>EVERETT</v>
          </cell>
          <cell r="AL102">
            <v>6134281</v>
          </cell>
          <cell r="AM102">
            <v>5788883</v>
          </cell>
          <cell r="AN102">
            <v>345398</v>
          </cell>
          <cell r="AO102">
            <v>118726</v>
          </cell>
          <cell r="AP102">
            <v>121515.75</v>
          </cell>
          <cell r="AQ102">
            <v>143937</v>
          </cell>
          <cell r="AR102">
            <v>76755.5</v>
          </cell>
          <cell r="AS102">
            <v>37542.5</v>
          </cell>
          <cell r="AT102">
            <v>-399.38615193025908</v>
          </cell>
          <cell r="AU102">
            <v>843475.36384806968</v>
          </cell>
          <cell r="AV102">
            <v>306026.4680984111</v>
          </cell>
          <cell r="AX102">
            <v>93</v>
          </cell>
          <cell r="AY102" t="str">
            <v>EVERETT</v>
          </cell>
          <cell r="AZ102">
            <v>0</v>
          </cell>
          <cell r="BA102">
            <v>0</v>
          </cell>
          <cell r="BB102">
            <v>0</v>
          </cell>
          <cell r="BC102">
            <v>0</v>
          </cell>
          <cell r="BD102">
            <v>0</v>
          </cell>
          <cell r="BE102">
            <v>0</v>
          </cell>
          <cell r="BF102">
            <v>0</v>
          </cell>
          <cell r="BG102">
            <v>0</v>
          </cell>
          <cell r="BI102">
            <v>0</v>
          </cell>
          <cell r="BJ102">
            <v>345398</v>
          </cell>
          <cell r="BK102">
            <v>345398</v>
          </cell>
          <cell r="BL102">
            <v>0</v>
          </cell>
          <cell r="BM102">
            <v>-399.38615193025908</v>
          </cell>
          <cell r="BN102">
            <v>-399.38615193025908</v>
          </cell>
          <cell r="BO102">
            <v>-399.38615193025908</v>
          </cell>
          <cell r="BR102">
            <v>0</v>
          </cell>
          <cell r="BS102">
            <v>93</v>
          </cell>
        </row>
        <row r="103">
          <cell r="A103">
            <v>94</v>
          </cell>
          <cell r="B103">
            <v>94</v>
          </cell>
          <cell r="C103" t="str">
            <v>FAIRHAVEN</v>
          </cell>
          <cell r="D103">
            <v>2</v>
          </cell>
          <cell r="E103">
            <v>26448</v>
          </cell>
          <cell r="F103">
            <v>1770</v>
          </cell>
          <cell r="G103">
            <v>28218</v>
          </cell>
          <cell r="I103">
            <v>0</v>
          </cell>
          <cell r="J103">
            <v>0</v>
          </cell>
          <cell r="K103">
            <v>1770</v>
          </cell>
          <cell r="L103">
            <v>1770</v>
          </cell>
          <cell r="N103">
            <v>26448</v>
          </cell>
          <cell r="P103">
            <v>0</v>
          </cell>
          <cell r="Q103">
            <v>0</v>
          </cell>
          <cell r="R103">
            <v>1770</v>
          </cell>
          <cell r="S103">
            <v>1770</v>
          </cell>
          <cell r="U103">
            <v>18169.75</v>
          </cell>
          <cell r="V103">
            <v>0</v>
          </cell>
          <cell r="W103">
            <v>94</v>
          </cell>
          <cell r="X103">
            <v>2</v>
          </cell>
          <cell r="Y103">
            <v>26448</v>
          </cell>
          <cell r="Z103">
            <v>0</v>
          </cell>
          <cell r="AA103">
            <v>26448</v>
          </cell>
          <cell r="AB103">
            <v>1770</v>
          </cell>
          <cell r="AC103">
            <v>28218</v>
          </cell>
          <cell r="AD103">
            <v>0</v>
          </cell>
          <cell r="AE103">
            <v>0</v>
          </cell>
          <cell r="AF103">
            <v>0</v>
          </cell>
          <cell r="AG103">
            <v>28218</v>
          </cell>
          <cell r="AI103">
            <v>94</v>
          </cell>
          <cell r="AJ103">
            <v>94</v>
          </cell>
          <cell r="AK103" t="str">
            <v>FAIRHAVEN</v>
          </cell>
          <cell r="AL103">
            <v>26448</v>
          </cell>
          <cell r="AM103">
            <v>38820</v>
          </cell>
          <cell r="AN103">
            <v>0</v>
          </cell>
          <cell r="AO103">
            <v>0</v>
          </cell>
          <cell r="AP103">
            <v>6271.75</v>
          </cell>
          <cell r="AQ103">
            <v>9878.25</v>
          </cell>
          <cell r="AR103">
            <v>161.5</v>
          </cell>
          <cell r="AS103">
            <v>88.25</v>
          </cell>
          <cell r="AT103">
            <v>0</v>
          </cell>
          <cell r="AU103">
            <v>16399.75</v>
          </cell>
          <cell r="AV103">
            <v>0</v>
          </cell>
          <cell r="AX103">
            <v>94</v>
          </cell>
          <cell r="AY103" t="str">
            <v>FAIRHAVEN</v>
          </cell>
          <cell r="AZ103">
            <v>0</v>
          </cell>
          <cell r="BA103">
            <v>0</v>
          </cell>
          <cell r="BB103">
            <v>0</v>
          </cell>
          <cell r="BC103">
            <v>0</v>
          </cell>
          <cell r="BD103">
            <v>0</v>
          </cell>
          <cell r="BE103">
            <v>0</v>
          </cell>
          <cell r="BF103">
            <v>0</v>
          </cell>
          <cell r="BG103">
            <v>0</v>
          </cell>
          <cell r="BI103">
            <v>0</v>
          </cell>
          <cell r="BJ103">
            <v>0</v>
          </cell>
          <cell r="BK103">
            <v>0</v>
          </cell>
          <cell r="BL103">
            <v>0</v>
          </cell>
          <cell r="BM103">
            <v>0</v>
          </cell>
          <cell r="BN103">
            <v>0</v>
          </cell>
          <cell r="BO103">
            <v>0</v>
          </cell>
          <cell r="BR103">
            <v>0</v>
          </cell>
          <cell r="BS103">
            <v>94</v>
          </cell>
        </row>
        <row r="104">
          <cell r="A104">
            <v>95</v>
          </cell>
          <cell r="B104">
            <v>95</v>
          </cell>
          <cell r="C104" t="str">
            <v>FALL RIVER</v>
          </cell>
          <cell r="D104">
            <v>1197.4316320761075</v>
          </cell>
          <cell r="E104">
            <v>12068991</v>
          </cell>
          <cell r="F104">
            <v>1053805</v>
          </cell>
          <cell r="G104">
            <v>13122796</v>
          </cell>
          <cell r="I104">
            <v>2232512.2470686361</v>
          </cell>
          <cell r="J104">
            <v>0.66909780355842463</v>
          </cell>
          <cell r="K104">
            <v>1053805</v>
          </cell>
          <cell r="L104">
            <v>3286317.2470686361</v>
          </cell>
          <cell r="N104">
            <v>9836478.7529313639</v>
          </cell>
          <cell r="P104">
            <v>192969</v>
          </cell>
          <cell r="Q104">
            <v>2232512.2470686361</v>
          </cell>
          <cell r="R104">
            <v>1069290</v>
          </cell>
          <cell r="S104">
            <v>3479286.2470686361</v>
          </cell>
          <cell r="U104">
            <v>4583374.7707626503</v>
          </cell>
          <cell r="V104">
            <v>0</v>
          </cell>
          <cell r="W104">
            <v>95</v>
          </cell>
          <cell r="X104">
            <v>1197.4316320761075</v>
          </cell>
          <cell r="Y104">
            <v>12068991</v>
          </cell>
          <cell r="Z104">
            <v>0</v>
          </cell>
          <cell r="AA104">
            <v>12068991</v>
          </cell>
          <cell r="AB104">
            <v>1053805</v>
          </cell>
          <cell r="AC104">
            <v>13122796</v>
          </cell>
          <cell r="AD104">
            <v>177484</v>
          </cell>
          <cell r="AE104">
            <v>15485</v>
          </cell>
          <cell r="AF104">
            <v>192969</v>
          </cell>
          <cell r="AG104">
            <v>13315765</v>
          </cell>
          <cell r="AI104">
            <v>95</v>
          </cell>
          <cell r="AJ104">
            <v>95</v>
          </cell>
          <cell r="AK104" t="str">
            <v>FALL RIVER</v>
          </cell>
          <cell r="AL104">
            <v>12068991</v>
          </cell>
          <cell r="AM104">
            <v>9550691</v>
          </cell>
          <cell r="AN104">
            <v>2518300</v>
          </cell>
          <cell r="AO104">
            <v>487964.5</v>
          </cell>
          <cell r="AP104">
            <v>123926</v>
          </cell>
          <cell r="AQ104">
            <v>0</v>
          </cell>
          <cell r="AR104">
            <v>116065</v>
          </cell>
          <cell r="AS104">
            <v>91986.75</v>
          </cell>
          <cell r="AT104">
            <v>-1641.4792373494711</v>
          </cell>
          <cell r="AU104">
            <v>3336600.7707626503</v>
          </cell>
          <cell r="AV104">
            <v>2232512.2470686361</v>
          </cell>
          <cell r="AX104">
            <v>95</v>
          </cell>
          <cell r="AY104" t="str">
            <v>FALL RIVER</v>
          </cell>
          <cell r="AZ104">
            <v>0</v>
          </cell>
          <cell r="BA104">
            <v>0</v>
          </cell>
          <cell r="BB104">
            <v>0</v>
          </cell>
          <cell r="BC104">
            <v>0</v>
          </cell>
          <cell r="BD104">
            <v>0</v>
          </cell>
          <cell r="BE104">
            <v>0</v>
          </cell>
          <cell r="BF104">
            <v>0</v>
          </cell>
          <cell r="BG104">
            <v>0</v>
          </cell>
          <cell r="BI104">
            <v>0</v>
          </cell>
          <cell r="BJ104">
            <v>2518300</v>
          </cell>
          <cell r="BK104">
            <v>2518300</v>
          </cell>
          <cell r="BL104">
            <v>0</v>
          </cell>
          <cell r="BM104">
            <v>-1641.4792373494711</v>
          </cell>
          <cell r="BN104">
            <v>-1641.4792373494711</v>
          </cell>
          <cell r="BO104">
            <v>-1641.4792373494711</v>
          </cell>
          <cell r="BR104">
            <v>0</v>
          </cell>
          <cell r="BS104">
            <v>95</v>
          </cell>
        </row>
        <row r="105">
          <cell r="A105">
            <v>96</v>
          </cell>
          <cell r="B105">
            <v>96</v>
          </cell>
          <cell r="C105" t="str">
            <v>FALMOUTH</v>
          </cell>
          <cell r="D105">
            <v>66.282312925170061</v>
          </cell>
          <cell r="E105">
            <v>866720</v>
          </cell>
          <cell r="F105">
            <v>57048</v>
          </cell>
          <cell r="G105">
            <v>923768</v>
          </cell>
          <cell r="I105">
            <v>0</v>
          </cell>
          <cell r="J105">
            <v>0</v>
          </cell>
          <cell r="K105">
            <v>57048</v>
          </cell>
          <cell r="L105">
            <v>57048</v>
          </cell>
          <cell r="N105">
            <v>866720</v>
          </cell>
          <cell r="P105">
            <v>28749</v>
          </cell>
          <cell r="Q105">
            <v>0</v>
          </cell>
          <cell r="R105">
            <v>58828</v>
          </cell>
          <cell r="S105">
            <v>85797</v>
          </cell>
          <cell r="U105">
            <v>190904.5</v>
          </cell>
          <cell r="V105">
            <v>0</v>
          </cell>
          <cell r="W105">
            <v>96</v>
          </cell>
          <cell r="X105">
            <v>66.282312925170061</v>
          </cell>
          <cell r="Y105">
            <v>866720</v>
          </cell>
          <cell r="Z105">
            <v>0</v>
          </cell>
          <cell r="AA105">
            <v>866720</v>
          </cell>
          <cell r="AB105">
            <v>57048</v>
          </cell>
          <cell r="AC105">
            <v>923768</v>
          </cell>
          <cell r="AD105">
            <v>26969</v>
          </cell>
          <cell r="AE105">
            <v>1780</v>
          </cell>
          <cell r="AF105">
            <v>28749</v>
          </cell>
          <cell r="AG105">
            <v>952517</v>
          </cell>
          <cell r="AI105">
            <v>96</v>
          </cell>
          <cell r="AJ105">
            <v>96</v>
          </cell>
          <cell r="AK105" t="str">
            <v>FALMOUTH</v>
          </cell>
          <cell r="AL105">
            <v>866720</v>
          </cell>
          <cell r="AM105">
            <v>1007847</v>
          </cell>
          <cell r="AN105">
            <v>0</v>
          </cell>
          <cell r="AO105">
            <v>0</v>
          </cell>
          <cell r="AP105">
            <v>0</v>
          </cell>
          <cell r="AQ105">
            <v>49379</v>
          </cell>
          <cell r="AR105">
            <v>55728.5</v>
          </cell>
          <cell r="AS105">
            <v>0</v>
          </cell>
          <cell r="AT105">
            <v>0</v>
          </cell>
          <cell r="AU105">
            <v>105107.5</v>
          </cell>
          <cell r="AV105">
            <v>0</v>
          </cell>
          <cell r="AX105">
            <v>96</v>
          </cell>
          <cell r="AY105" t="str">
            <v>FALMOUTH</v>
          </cell>
          <cell r="AZ105">
            <v>0</v>
          </cell>
          <cell r="BA105">
            <v>0</v>
          </cell>
          <cell r="BB105">
            <v>0</v>
          </cell>
          <cell r="BC105">
            <v>0</v>
          </cell>
          <cell r="BD105">
            <v>0</v>
          </cell>
          <cell r="BE105">
            <v>0</v>
          </cell>
          <cell r="BF105">
            <v>0</v>
          </cell>
          <cell r="BG105">
            <v>0</v>
          </cell>
          <cell r="BI105">
            <v>0</v>
          </cell>
          <cell r="BJ105">
            <v>0</v>
          </cell>
          <cell r="BK105">
            <v>0</v>
          </cell>
          <cell r="BL105">
            <v>0</v>
          </cell>
          <cell r="BM105">
            <v>0</v>
          </cell>
          <cell r="BN105">
            <v>0</v>
          </cell>
          <cell r="BO105">
            <v>0</v>
          </cell>
          <cell r="BR105">
            <v>0</v>
          </cell>
          <cell r="BS105">
            <v>96</v>
          </cell>
        </row>
        <row r="106">
          <cell r="A106">
            <v>97</v>
          </cell>
          <cell r="B106">
            <v>97</v>
          </cell>
          <cell r="C106" t="str">
            <v>FITCHBURG</v>
          </cell>
          <cell r="D106">
            <v>171.97594501718214</v>
          </cell>
          <cell r="E106">
            <v>1816406</v>
          </cell>
          <cell r="F106">
            <v>145007</v>
          </cell>
          <cell r="G106">
            <v>1961413</v>
          </cell>
          <cell r="I106">
            <v>0</v>
          </cell>
          <cell r="J106">
            <v>0</v>
          </cell>
          <cell r="K106">
            <v>145007</v>
          </cell>
          <cell r="L106">
            <v>145007</v>
          </cell>
          <cell r="N106">
            <v>1816406</v>
          </cell>
          <cell r="P106">
            <v>114180</v>
          </cell>
          <cell r="Q106">
            <v>0</v>
          </cell>
          <cell r="R106">
            <v>153489</v>
          </cell>
          <cell r="S106">
            <v>259187</v>
          </cell>
          <cell r="U106">
            <v>317682.75</v>
          </cell>
          <cell r="V106">
            <v>0</v>
          </cell>
          <cell r="W106">
            <v>97</v>
          </cell>
          <cell r="X106">
            <v>171.97594501718214</v>
          </cell>
          <cell r="Y106">
            <v>1816406</v>
          </cell>
          <cell r="Z106">
            <v>0</v>
          </cell>
          <cell r="AA106">
            <v>1816406</v>
          </cell>
          <cell r="AB106">
            <v>145007</v>
          </cell>
          <cell r="AC106">
            <v>1961413</v>
          </cell>
          <cell r="AD106">
            <v>105698</v>
          </cell>
          <cell r="AE106">
            <v>8482</v>
          </cell>
          <cell r="AF106">
            <v>114180</v>
          </cell>
          <cell r="AG106">
            <v>2075593</v>
          </cell>
          <cell r="AI106">
            <v>97</v>
          </cell>
          <cell r="AJ106">
            <v>97</v>
          </cell>
          <cell r="AK106" t="str">
            <v>FITCHBURG</v>
          </cell>
          <cell r="AL106">
            <v>1816406</v>
          </cell>
          <cell r="AM106">
            <v>1861678</v>
          </cell>
          <cell r="AN106">
            <v>0</v>
          </cell>
          <cell r="AO106">
            <v>0</v>
          </cell>
          <cell r="AP106">
            <v>0</v>
          </cell>
          <cell r="AQ106">
            <v>12420</v>
          </cell>
          <cell r="AR106">
            <v>0</v>
          </cell>
          <cell r="AS106">
            <v>46075.75</v>
          </cell>
          <cell r="AT106">
            <v>0</v>
          </cell>
          <cell r="AU106">
            <v>58495.75</v>
          </cell>
          <cell r="AV106">
            <v>0</v>
          </cell>
          <cell r="AX106">
            <v>97</v>
          </cell>
          <cell r="AY106" t="str">
            <v>FITCHBURG</v>
          </cell>
          <cell r="AZ106">
            <v>0</v>
          </cell>
          <cell r="BA106">
            <v>0</v>
          </cell>
          <cell r="BB106">
            <v>0</v>
          </cell>
          <cell r="BC106">
            <v>0</v>
          </cell>
          <cell r="BD106">
            <v>0</v>
          </cell>
          <cell r="BE106">
            <v>0</v>
          </cell>
          <cell r="BF106">
            <v>0</v>
          </cell>
          <cell r="BG106">
            <v>0</v>
          </cell>
          <cell r="BI106">
            <v>0</v>
          </cell>
          <cell r="BJ106">
            <v>0</v>
          </cell>
          <cell r="BK106">
            <v>0</v>
          </cell>
          <cell r="BL106">
            <v>0</v>
          </cell>
          <cell r="BM106">
            <v>0</v>
          </cell>
          <cell r="BN106">
            <v>0</v>
          </cell>
          <cell r="BO106">
            <v>0</v>
          </cell>
          <cell r="BR106">
            <v>0</v>
          </cell>
          <cell r="BS106">
            <v>97</v>
          </cell>
        </row>
        <row r="107">
          <cell r="A107">
            <v>98</v>
          </cell>
          <cell r="B107">
            <v>98</v>
          </cell>
          <cell r="C107" t="str">
            <v>FLORIDA</v>
          </cell>
          <cell r="D107">
            <v>3.8221476510067114</v>
          </cell>
          <cell r="E107">
            <v>67740</v>
          </cell>
          <cell r="F107">
            <v>3413</v>
          </cell>
          <cell r="G107">
            <v>71153</v>
          </cell>
          <cell r="I107">
            <v>46750.174626303538</v>
          </cell>
          <cell r="J107">
            <v>0.88388823584703669</v>
          </cell>
          <cell r="K107">
            <v>3413</v>
          </cell>
          <cell r="L107">
            <v>50163.174626303538</v>
          </cell>
          <cell r="N107">
            <v>20989.825373696462</v>
          </cell>
          <cell r="P107">
            <v>0</v>
          </cell>
          <cell r="Q107">
            <v>46750.174626303538</v>
          </cell>
          <cell r="R107">
            <v>3413</v>
          </cell>
          <cell r="S107">
            <v>50163.174626303538</v>
          </cell>
          <cell r="U107">
            <v>56304.5</v>
          </cell>
          <cell r="V107">
            <v>0</v>
          </cell>
          <cell r="W107">
            <v>98</v>
          </cell>
          <cell r="X107">
            <v>3.8221476510067114</v>
          </cell>
          <cell r="Y107">
            <v>67740</v>
          </cell>
          <cell r="Z107">
            <v>0</v>
          </cell>
          <cell r="AA107">
            <v>67740</v>
          </cell>
          <cell r="AB107">
            <v>3413</v>
          </cell>
          <cell r="AC107">
            <v>71153</v>
          </cell>
          <cell r="AD107">
            <v>0</v>
          </cell>
          <cell r="AE107">
            <v>0</v>
          </cell>
          <cell r="AF107">
            <v>0</v>
          </cell>
          <cell r="AG107">
            <v>71153</v>
          </cell>
          <cell r="AI107">
            <v>98</v>
          </cell>
          <cell r="AJ107">
            <v>98</v>
          </cell>
          <cell r="AK107" t="str">
            <v>FLORIDA</v>
          </cell>
          <cell r="AL107">
            <v>67740</v>
          </cell>
          <cell r="AM107">
            <v>15044</v>
          </cell>
          <cell r="AN107">
            <v>52696</v>
          </cell>
          <cell r="AO107">
            <v>0</v>
          </cell>
          <cell r="AP107">
            <v>0</v>
          </cell>
          <cell r="AQ107">
            <v>0</v>
          </cell>
          <cell r="AR107">
            <v>0</v>
          </cell>
          <cell r="AS107">
            <v>195.5</v>
          </cell>
          <cell r="AT107">
            <v>0</v>
          </cell>
          <cell r="AU107">
            <v>52891.5</v>
          </cell>
          <cell r="AV107">
            <v>46750.174626303538</v>
          </cell>
          <cell r="AX107">
            <v>98</v>
          </cell>
          <cell r="AY107" t="str">
            <v>FLORIDA</v>
          </cell>
          <cell r="AZ107">
            <v>0</v>
          </cell>
          <cell r="BA107">
            <v>0</v>
          </cell>
          <cell r="BB107">
            <v>0</v>
          </cell>
          <cell r="BC107">
            <v>0</v>
          </cell>
          <cell r="BD107">
            <v>0</v>
          </cell>
          <cell r="BE107">
            <v>0</v>
          </cell>
          <cell r="BF107">
            <v>0</v>
          </cell>
          <cell r="BG107">
            <v>0</v>
          </cell>
          <cell r="BI107">
            <v>0</v>
          </cell>
          <cell r="BJ107">
            <v>52696</v>
          </cell>
          <cell r="BK107">
            <v>52696</v>
          </cell>
          <cell r="BL107">
            <v>0</v>
          </cell>
          <cell r="BM107">
            <v>0</v>
          </cell>
          <cell r="BN107">
            <v>0</v>
          </cell>
          <cell r="BO107">
            <v>0</v>
          </cell>
          <cell r="BR107">
            <v>0</v>
          </cell>
          <cell r="BS107">
            <v>98</v>
          </cell>
        </row>
        <row r="108">
          <cell r="A108">
            <v>99</v>
          </cell>
          <cell r="B108">
            <v>99</v>
          </cell>
          <cell r="C108" t="str">
            <v>FOXBOROUGH</v>
          </cell>
          <cell r="D108">
            <v>109.49310344827586</v>
          </cell>
          <cell r="E108">
            <v>1534109</v>
          </cell>
          <cell r="F108">
            <v>97777</v>
          </cell>
          <cell r="G108">
            <v>1631886</v>
          </cell>
          <cell r="I108">
            <v>211586.76935345214</v>
          </cell>
          <cell r="J108">
            <v>0.7233618235377447</v>
          </cell>
          <cell r="K108">
            <v>97777</v>
          </cell>
          <cell r="L108">
            <v>309363.76935345214</v>
          </cell>
          <cell r="N108">
            <v>1322522.2306465479</v>
          </cell>
          <cell r="P108">
            <v>0</v>
          </cell>
          <cell r="Q108">
            <v>211586.76935345214</v>
          </cell>
          <cell r="R108">
            <v>97777</v>
          </cell>
          <cell r="S108">
            <v>309363.76935345214</v>
          </cell>
          <cell r="U108">
            <v>390281.75</v>
          </cell>
          <cell r="V108">
            <v>0</v>
          </cell>
          <cell r="W108">
            <v>99</v>
          </cell>
          <cell r="X108">
            <v>109.49310344827586</v>
          </cell>
          <cell r="Y108">
            <v>1534109</v>
          </cell>
          <cell r="Z108">
            <v>0</v>
          </cell>
          <cell r="AA108">
            <v>1534109</v>
          </cell>
          <cell r="AB108">
            <v>97777</v>
          </cell>
          <cell r="AC108">
            <v>1631886</v>
          </cell>
          <cell r="AD108">
            <v>0</v>
          </cell>
          <cell r="AE108">
            <v>0</v>
          </cell>
          <cell r="AF108">
            <v>0</v>
          </cell>
          <cell r="AG108">
            <v>1631886</v>
          </cell>
          <cell r="AI108">
            <v>99</v>
          </cell>
          <cell r="AJ108">
            <v>99</v>
          </cell>
          <cell r="AK108" t="str">
            <v>FOXBOROUGH</v>
          </cell>
          <cell r="AL108">
            <v>1534109</v>
          </cell>
          <cell r="AM108">
            <v>1295612</v>
          </cell>
          <cell r="AN108">
            <v>238497</v>
          </cell>
          <cell r="AO108">
            <v>0</v>
          </cell>
          <cell r="AP108">
            <v>26049.75</v>
          </cell>
          <cell r="AQ108">
            <v>10643</v>
          </cell>
          <cell r="AR108">
            <v>0</v>
          </cell>
          <cell r="AS108">
            <v>17315</v>
          </cell>
          <cell r="AT108">
            <v>0</v>
          </cell>
          <cell r="AU108">
            <v>292504.75</v>
          </cell>
          <cell r="AV108">
            <v>211586.76935345214</v>
          </cell>
          <cell r="AX108">
            <v>99</v>
          </cell>
          <cell r="AY108" t="str">
            <v>FOXBOROUGH</v>
          </cell>
          <cell r="AZ108">
            <v>0</v>
          </cell>
          <cell r="BA108">
            <v>0</v>
          </cell>
          <cell r="BB108">
            <v>0</v>
          </cell>
          <cell r="BC108">
            <v>0</v>
          </cell>
          <cell r="BD108">
            <v>0</v>
          </cell>
          <cell r="BE108">
            <v>0</v>
          </cell>
          <cell r="BF108">
            <v>0</v>
          </cell>
          <cell r="BG108">
            <v>0</v>
          </cell>
          <cell r="BI108">
            <v>0</v>
          </cell>
          <cell r="BJ108">
            <v>238497</v>
          </cell>
          <cell r="BK108">
            <v>238497</v>
          </cell>
          <cell r="BL108">
            <v>0</v>
          </cell>
          <cell r="BM108">
            <v>0</v>
          </cell>
          <cell r="BN108">
            <v>0</v>
          </cell>
          <cell r="BO108">
            <v>0</v>
          </cell>
          <cell r="BR108">
            <v>0</v>
          </cell>
          <cell r="BS108">
            <v>99</v>
          </cell>
        </row>
        <row r="109">
          <cell r="A109">
            <v>100</v>
          </cell>
          <cell r="B109">
            <v>100</v>
          </cell>
          <cell r="C109" t="str">
            <v>FRAMINGHAM</v>
          </cell>
          <cell r="D109">
            <v>328.61096156819838</v>
          </cell>
          <cell r="E109">
            <v>4300390</v>
          </cell>
          <cell r="F109">
            <v>281331</v>
          </cell>
          <cell r="G109">
            <v>4581721</v>
          </cell>
          <cell r="I109">
            <v>212769.29513372245</v>
          </cell>
          <cell r="J109">
            <v>0.25961051804393315</v>
          </cell>
          <cell r="K109">
            <v>281331</v>
          </cell>
          <cell r="L109">
            <v>494100.29513372248</v>
          </cell>
          <cell r="N109">
            <v>4087620.7048662775</v>
          </cell>
          <cell r="P109">
            <v>142460</v>
          </cell>
          <cell r="Q109">
            <v>212769.29513372245</v>
          </cell>
          <cell r="R109">
            <v>290171</v>
          </cell>
          <cell r="S109">
            <v>636560.29513372248</v>
          </cell>
          <cell r="U109">
            <v>1243362.1665954771</v>
          </cell>
          <cell r="V109">
            <v>0</v>
          </cell>
          <cell r="W109">
            <v>100</v>
          </cell>
          <cell r="X109">
            <v>328.61096156819838</v>
          </cell>
          <cell r="Y109">
            <v>4300390</v>
          </cell>
          <cell r="Z109">
            <v>0</v>
          </cell>
          <cell r="AA109">
            <v>4300390</v>
          </cell>
          <cell r="AB109">
            <v>281331</v>
          </cell>
          <cell r="AC109">
            <v>4581721</v>
          </cell>
          <cell r="AD109">
            <v>133620</v>
          </cell>
          <cell r="AE109">
            <v>8840</v>
          </cell>
          <cell r="AF109">
            <v>142460</v>
          </cell>
          <cell r="AG109">
            <v>4724181</v>
          </cell>
          <cell r="AI109">
            <v>100</v>
          </cell>
          <cell r="AJ109">
            <v>100</v>
          </cell>
          <cell r="AK109" t="str">
            <v>FRAMINGHAM</v>
          </cell>
          <cell r="AL109">
            <v>4300390</v>
          </cell>
          <cell r="AM109">
            <v>4059891</v>
          </cell>
          <cell r="AN109">
            <v>240499</v>
          </cell>
          <cell r="AO109">
            <v>176455.25</v>
          </cell>
          <cell r="AP109">
            <v>107995</v>
          </cell>
          <cell r="AQ109">
            <v>124198</v>
          </cell>
          <cell r="AR109">
            <v>125896.25</v>
          </cell>
          <cell r="AS109">
            <v>45121.25</v>
          </cell>
          <cell r="AT109">
            <v>-593.58340452285483</v>
          </cell>
          <cell r="AU109">
            <v>819571.16659547715</v>
          </cell>
          <cell r="AV109">
            <v>212769.29513372245</v>
          </cell>
          <cell r="AX109">
            <v>100</v>
          </cell>
          <cell r="AY109" t="str">
            <v>FRAMINGHAM</v>
          </cell>
          <cell r="AZ109">
            <v>0</v>
          </cell>
          <cell r="BA109">
            <v>0</v>
          </cell>
          <cell r="BB109">
            <v>0</v>
          </cell>
          <cell r="BC109">
            <v>0</v>
          </cell>
          <cell r="BD109">
            <v>0</v>
          </cell>
          <cell r="BE109">
            <v>0</v>
          </cell>
          <cell r="BF109">
            <v>0</v>
          </cell>
          <cell r="BG109">
            <v>0</v>
          </cell>
          <cell r="BI109">
            <v>0</v>
          </cell>
          <cell r="BJ109">
            <v>240499</v>
          </cell>
          <cell r="BK109">
            <v>240499</v>
          </cell>
          <cell r="BL109">
            <v>0</v>
          </cell>
          <cell r="BM109">
            <v>-593.58340452285483</v>
          </cell>
          <cell r="BN109">
            <v>-593.58340452285483</v>
          </cell>
          <cell r="BO109">
            <v>-593.58340452285483</v>
          </cell>
          <cell r="BR109">
            <v>0</v>
          </cell>
          <cell r="BS109">
            <v>100</v>
          </cell>
        </row>
        <row r="110">
          <cell r="A110">
            <v>101</v>
          </cell>
          <cell r="B110">
            <v>101</v>
          </cell>
          <cell r="C110" t="str">
            <v>FRANKLIN</v>
          </cell>
          <cell r="D110">
            <v>393.4</v>
          </cell>
          <cell r="E110">
            <v>3852988</v>
          </cell>
          <cell r="F110">
            <v>351289</v>
          </cell>
          <cell r="G110">
            <v>4204277</v>
          </cell>
          <cell r="I110">
            <v>-254.05925771483453</v>
          </cell>
          <cell r="J110">
            <v>-1.1250012980096361E-3</v>
          </cell>
          <cell r="K110">
            <v>351289</v>
          </cell>
          <cell r="L110">
            <v>351034.94074228517</v>
          </cell>
          <cell r="N110">
            <v>3853242.059257715</v>
          </cell>
          <cell r="P110">
            <v>0</v>
          </cell>
          <cell r="Q110">
            <v>-254.05925771483453</v>
          </cell>
          <cell r="R110">
            <v>351289</v>
          </cell>
          <cell r="S110">
            <v>351034.94074228517</v>
          </cell>
          <cell r="U110">
            <v>577119.19074228522</v>
          </cell>
          <cell r="V110">
            <v>0</v>
          </cell>
          <cell r="W110">
            <v>101</v>
          </cell>
          <cell r="X110">
            <v>393.4</v>
          </cell>
          <cell r="Y110">
            <v>3852988</v>
          </cell>
          <cell r="Z110">
            <v>0</v>
          </cell>
          <cell r="AA110">
            <v>3852988</v>
          </cell>
          <cell r="AB110">
            <v>351289</v>
          </cell>
          <cell r="AC110">
            <v>4204277</v>
          </cell>
          <cell r="AD110">
            <v>0</v>
          </cell>
          <cell r="AE110">
            <v>0</v>
          </cell>
          <cell r="AF110">
            <v>0</v>
          </cell>
          <cell r="AG110">
            <v>4204277</v>
          </cell>
          <cell r="AI110">
            <v>101</v>
          </cell>
          <cell r="AJ110">
            <v>101</v>
          </cell>
          <cell r="AK110" t="str">
            <v>FRANKLIN</v>
          </cell>
          <cell r="AL110">
            <v>3852988</v>
          </cell>
          <cell r="AM110">
            <v>4008561</v>
          </cell>
          <cell r="AN110">
            <v>0</v>
          </cell>
          <cell r="AO110">
            <v>75524.5</v>
          </cell>
          <cell r="AP110">
            <v>16566.75</v>
          </cell>
          <cell r="AQ110">
            <v>26560.25</v>
          </cell>
          <cell r="AR110">
            <v>33753.75</v>
          </cell>
          <cell r="AS110">
            <v>73679</v>
          </cell>
          <cell r="AT110">
            <v>-254.05925771483453</v>
          </cell>
          <cell r="AU110">
            <v>225830.19074228517</v>
          </cell>
          <cell r="AV110">
            <v>-254.05925771483453</v>
          </cell>
          <cell r="AX110">
            <v>101</v>
          </cell>
          <cell r="AY110" t="str">
            <v>FRANKLIN</v>
          </cell>
          <cell r="AZ110">
            <v>0</v>
          </cell>
          <cell r="BA110">
            <v>0</v>
          </cell>
          <cell r="BB110">
            <v>0</v>
          </cell>
          <cell r="BC110">
            <v>0</v>
          </cell>
          <cell r="BD110">
            <v>0</v>
          </cell>
          <cell r="BE110">
            <v>0</v>
          </cell>
          <cell r="BF110">
            <v>0</v>
          </cell>
          <cell r="BG110">
            <v>0</v>
          </cell>
          <cell r="BI110">
            <v>0</v>
          </cell>
          <cell r="BJ110">
            <v>0</v>
          </cell>
          <cell r="BK110">
            <v>0</v>
          </cell>
          <cell r="BL110">
            <v>0</v>
          </cell>
          <cell r="BM110">
            <v>-254.05925771483453</v>
          </cell>
          <cell r="BN110">
            <v>-254.05925771483453</v>
          </cell>
          <cell r="BO110">
            <v>-254.05925771483453</v>
          </cell>
          <cell r="BR110">
            <v>0</v>
          </cell>
          <cell r="BS110">
            <v>101</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U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AZ111">
            <v>0</v>
          </cell>
          <cell r="BA111">
            <v>0</v>
          </cell>
          <cell r="BB111">
            <v>0</v>
          </cell>
          <cell r="BC111">
            <v>0</v>
          </cell>
          <cell r="BD111">
            <v>0</v>
          </cell>
          <cell r="BE111">
            <v>0</v>
          </cell>
          <cell r="BF111">
            <v>0</v>
          </cell>
          <cell r="BG111">
            <v>0</v>
          </cell>
          <cell r="BI111">
            <v>0</v>
          </cell>
          <cell r="BJ111">
            <v>0</v>
          </cell>
          <cell r="BK111">
            <v>0</v>
          </cell>
          <cell r="BL111">
            <v>0</v>
          </cell>
          <cell r="BM111">
            <v>0</v>
          </cell>
          <cell r="BN111">
            <v>0</v>
          </cell>
          <cell r="BO111">
            <v>0</v>
          </cell>
          <cell r="BQ111" t="str">
            <v>fy12</v>
          </cell>
          <cell r="BR111">
            <v>0</v>
          </cell>
          <cell r="BS111">
            <v>102</v>
          </cell>
        </row>
        <row r="112">
          <cell r="A112">
            <v>103</v>
          </cell>
          <cell r="B112">
            <v>103</v>
          </cell>
          <cell r="C112" t="str">
            <v>GARDNER</v>
          </cell>
          <cell r="D112">
            <v>11.491408934707904</v>
          </cell>
          <cell r="E112">
            <v>119823</v>
          </cell>
          <cell r="F112">
            <v>10262</v>
          </cell>
          <cell r="G112">
            <v>130085</v>
          </cell>
          <cell r="I112">
            <v>-19.578923325741926</v>
          </cell>
          <cell r="J112">
            <v>-2.2285062979108664E-3</v>
          </cell>
          <cell r="K112">
            <v>10262</v>
          </cell>
          <cell r="L112">
            <v>10242.421076674258</v>
          </cell>
          <cell r="N112">
            <v>119842.57892332574</v>
          </cell>
          <cell r="P112">
            <v>0</v>
          </cell>
          <cell r="Q112">
            <v>-19.578923325741926</v>
          </cell>
          <cell r="R112">
            <v>10262</v>
          </cell>
          <cell r="S112">
            <v>10242.421076674258</v>
          </cell>
          <cell r="U112">
            <v>19047.671076674258</v>
          </cell>
          <cell r="V112">
            <v>0</v>
          </cell>
          <cell r="W112">
            <v>103</v>
          </cell>
          <cell r="X112">
            <v>11.491408934707904</v>
          </cell>
          <cell r="Y112">
            <v>119823</v>
          </cell>
          <cell r="Z112">
            <v>0</v>
          </cell>
          <cell r="AA112">
            <v>119823</v>
          </cell>
          <cell r="AB112">
            <v>10262</v>
          </cell>
          <cell r="AC112">
            <v>130085</v>
          </cell>
          <cell r="AD112">
            <v>0</v>
          </cell>
          <cell r="AE112">
            <v>0</v>
          </cell>
          <cell r="AF112">
            <v>0</v>
          </cell>
          <cell r="AG112">
            <v>130085</v>
          </cell>
          <cell r="AI112">
            <v>103</v>
          </cell>
          <cell r="AJ112">
            <v>103</v>
          </cell>
          <cell r="AK112" t="str">
            <v>GARDNER</v>
          </cell>
          <cell r="AL112">
            <v>119823</v>
          </cell>
          <cell r="AM112">
            <v>123019</v>
          </cell>
          <cell r="AN112">
            <v>0</v>
          </cell>
          <cell r="AO112">
            <v>5820.25</v>
          </cell>
          <cell r="AP112">
            <v>0</v>
          </cell>
          <cell r="AQ112">
            <v>0</v>
          </cell>
          <cell r="AR112">
            <v>0</v>
          </cell>
          <cell r="AS112">
            <v>2985</v>
          </cell>
          <cell r="AT112">
            <v>-19.578923325741926</v>
          </cell>
          <cell r="AU112">
            <v>8785.6710766742581</v>
          </cell>
          <cell r="AV112">
            <v>-19.578923325741926</v>
          </cell>
          <cell r="AX112">
            <v>103</v>
          </cell>
          <cell r="AY112" t="str">
            <v>GARDNER</v>
          </cell>
          <cell r="AZ112">
            <v>0</v>
          </cell>
          <cell r="BA112">
            <v>0</v>
          </cell>
          <cell r="BB112">
            <v>0</v>
          </cell>
          <cell r="BC112">
            <v>0</v>
          </cell>
          <cell r="BD112">
            <v>0</v>
          </cell>
          <cell r="BE112">
            <v>0</v>
          </cell>
          <cell r="BF112">
            <v>0</v>
          </cell>
          <cell r="BG112">
            <v>0</v>
          </cell>
          <cell r="BI112">
            <v>0</v>
          </cell>
          <cell r="BJ112">
            <v>0</v>
          </cell>
          <cell r="BK112">
            <v>0</v>
          </cell>
          <cell r="BL112">
            <v>0</v>
          </cell>
          <cell r="BM112">
            <v>-19.578923325741926</v>
          </cell>
          <cell r="BN112">
            <v>-19.578923325741926</v>
          </cell>
          <cell r="BO112">
            <v>-19.578923325741926</v>
          </cell>
          <cell r="BR112">
            <v>0</v>
          </cell>
          <cell r="BS112">
            <v>103</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U113">
            <v>0</v>
          </cell>
          <cell r="V113">
            <v>0</v>
          </cell>
          <cell r="W113">
            <v>104</v>
          </cell>
          <cell r="AI113">
            <v>104</v>
          </cell>
          <cell r="AJ113">
            <v>104</v>
          </cell>
          <cell r="AK113" t="str">
            <v>GAY HEAD</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AZ113">
            <v>0</v>
          </cell>
          <cell r="BA113">
            <v>0</v>
          </cell>
          <cell r="BB113">
            <v>0</v>
          </cell>
          <cell r="BC113">
            <v>0</v>
          </cell>
          <cell r="BD113">
            <v>0</v>
          </cell>
          <cell r="BE113">
            <v>0</v>
          </cell>
          <cell r="BF113">
            <v>0</v>
          </cell>
          <cell r="BG113">
            <v>0</v>
          </cell>
          <cell r="BI113">
            <v>0</v>
          </cell>
          <cell r="BJ113">
            <v>0</v>
          </cell>
          <cell r="BK113">
            <v>0</v>
          </cell>
          <cell r="BL113">
            <v>0</v>
          </cell>
          <cell r="BM113">
            <v>0</v>
          </cell>
          <cell r="BN113">
            <v>0</v>
          </cell>
          <cell r="BO113">
            <v>0</v>
          </cell>
          <cell r="BR113">
            <v>0</v>
          </cell>
          <cell r="BS113">
            <v>104</v>
          </cell>
        </row>
        <row r="114">
          <cell r="A114">
            <v>105</v>
          </cell>
          <cell r="B114">
            <v>105</v>
          </cell>
          <cell r="C114" t="str">
            <v>GEORGETOWN</v>
          </cell>
          <cell r="D114">
            <v>2</v>
          </cell>
          <cell r="E114">
            <v>23562</v>
          </cell>
          <cell r="F114">
            <v>1786</v>
          </cell>
          <cell r="G114">
            <v>25348</v>
          </cell>
          <cell r="I114">
            <v>12547.208891373366</v>
          </cell>
          <cell r="J114">
            <v>0.49478326792749577</v>
          </cell>
          <cell r="K114">
            <v>1786</v>
          </cell>
          <cell r="L114">
            <v>14333.208891373366</v>
          </cell>
          <cell r="N114">
            <v>11014.791108626634</v>
          </cell>
          <cell r="P114">
            <v>0</v>
          </cell>
          <cell r="Q114">
            <v>12547.208891373366</v>
          </cell>
          <cell r="R114">
            <v>1786</v>
          </cell>
          <cell r="S114">
            <v>14333.208891373366</v>
          </cell>
          <cell r="U114">
            <v>27145</v>
          </cell>
          <cell r="V114">
            <v>0</v>
          </cell>
          <cell r="W114">
            <v>105</v>
          </cell>
          <cell r="X114">
            <v>2</v>
          </cell>
          <cell r="Y114">
            <v>23562</v>
          </cell>
          <cell r="Z114">
            <v>0</v>
          </cell>
          <cell r="AA114">
            <v>23562</v>
          </cell>
          <cell r="AB114">
            <v>1786</v>
          </cell>
          <cell r="AC114">
            <v>25348</v>
          </cell>
          <cell r="AD114">
            <v>0</v>
          </cell>
          <cell r="AE114">
            <v>0</v>
          </cell>
          <cell r="AF114">
            <v>0</v>
          </cell>
          <cell r="AG114">
            <v>25348</v>
          </cell>
          <cell r="AI114">
            <v>105</v>
          </cell>
          <cell r="AJ114">
            <v>105</v>
          </cell>
          <cell r="AK114" t="str">
            <v>GEORGETOWN</v>
          </cell>
          <cell r="AL114">
            <v>23562</v>
          </cell>
          <cell r="AM114">
            <v>9419</v>
          </cell>
          <cell r="AN114">
            <v>14143</v>
          </cell>
          <cell r="AO114">
            <v>0</v>
          </cell>
          <cell r="AP114">
            <v>0</v>
          </cell>
          <cell r="AQ114">
            <v>0</v>
          </cell>
          <cell r="AR114">
            <v>2606</v>
          </cell>
          <cell r="AS114">
            <v>8610</v>
          </cell>
          <cell r="AT114">
            <v>0</v>
          </cell>
          <cell r="AU114">
            <v>25359</v>
          </cell>
          <cell r="AV114">
            <v>12547.208891373366</v>
          </cell>
          <cell r="AX114">
            <v>105</v>
          </cell>
          <cell r="AY114" t="str">
            <v>GEORGETOWN</v>
          </cell>
          <cell r="AZ114">
            <v>0</v>
          </cell>
          <cell r="BA114">
            <v>0</v>
          </cell>
          <cell r="BB114">
            <v>0</v>
          </cell>
          <cell r="BC114">
            <v>0</v>
          </cell>
          <cell r="BD114">
            <v>0</v>
          </cell>
          <cell r="BE114">
            <v>0</v>
          </cell>
          <cell r="BF114">
            <v>0</v>
          </cell>
          <cell r="BG114">
            <v>0</v>
          </cell>
          <cell r="BI114">
            <v>0</v>
          </cell>
          <cell r="BJ114">
            <v>14143</v>
          </cell>
          <cell r="BK114">
            <v>14143</v>
          </cell>
          <cell r="BL114">
            <v>0</v>
          </cell>
          <cell r="BM114">
            <v>0</v>
          </cell>
          <cell r="BN114">
            <v>0</v>
          </cell>
          <cell r="BO114">
            <v>0</v>
          </cell>
          <cell r="BR114">
            <v>0</v>
          </cell>
          <cell r="BS114">
            <v>105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U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AZ115">
            <v>0</v>
          </cell>
          <cell r="BA115">
            <v>0</v>
          </cell>
          <cell r="BB115">
            <v>0</v>
          </cell>
          <cell r="BC115">
            <v>0</v>
          </cell>
          <cell r="BD115">
            <v>0</v>
          </cell>
          <cell r="BE115">
            <v>0</v>
          </cell>
          <cell r="BF115">
            <v>0</v>
          </cell>
          <cell r="BG115">
            <v>0</v>
          </cell>
          <cell r="BI115">
            <v>0</v>
          </cell>
          <cell r="BJ115">
            <v>0</v>
          </cell>
          <cell r="BK115">
            <v>0</v>
          </cell>
          <cell r="BL115">
            <v>0</v>
          </cell>
          <cell r="BM115">
            <v>0</v>
          </cell>
          <cell r="BN115">
            <v>0</v>
          </cell>
          <cell r="BO115">
            <v>0</v>
          </cell>
          <cell r="BR115">
            <v>0</v>
          </cell>
          <cell r="BS115">
            <v>106</v>
          </cell>
        </row>
        <row r="116">
          <cell r="A116">
            <v>107</v>
          </cell>
          <cell r="B116">
            <v>107</v>
          </cell>
          <cell r="C116" t="str">
            <v>GLOUCESTER</v>
          </cell>
          <cell r="D116">
            <v>1</v>
          </cell>
          <cell r="E116">
            <v>14423</v>
          </cell>
          <cell r="F116">
            <v>893</v>
          </cell>
          <cell r="G116">
            <v>15316</v>
          </cell>
          <cell r="I116">
            <v>-11.950367271972937</v>
          </cell>
          <cell r="J116">
            <v>-3.3843971581008302E-5</v>
          </cell>
          <cell r="K116">
            <v>893</v>
          </cell>
          <cell r="L116">
            <v>881.04963272802706</v>
          </cell>
          <cell r="N116">
            <v>14434.950367271973</v>
          </cell>
          <cell r="P116">
            <v>0</v>
          </cell>
          <cell r="Q116">
            <v>-11.950367271972937</v>
          </cell>
          <cell r="R116">
            <v>893</v>
          </cell>
          <cell r="S116">
            <v>881.04963272802706</v>
          </cell>
          <cell r="U116">
            <v>353994.79963272804</v>
          </cell>
          <cell r="V116">
            <v>0</v>
          </cell>
          <cell r="W116">
            <v>107</v>
          </cell>
          <cell r="X116">
            <v>1</v>
          </cell>
          <cell r="Y116">
            <v>14423</v>
          </cell>
          <cell r="Z116">
            <v>0</v>
          </cell>
          <cell r="AA116">
            <v>14423</v>
          </cell>
          <cell r="AB116">
            <v>893</v>
          </cell>
          <cell r="AC116">
            <v>15316</v>
          </cell>
          <cell r="AD116">
            <v>0</v>
          </cell>
          <cell r="AE116">
            <v>0</v>
          </cell>
          <cell r="AF116">
            <v>0</v>
          </cell>
          <cell r="AG116">
            <v>15316</v>
          </cell>
          <cell r="AI116">
            <v>107</v>
          </cell>
          <cell r="AJ116">
            <v>107</v>
          </cell>
          <cell r="AK116" t="str">
            <v>GLOUCESTER</v>
          </cell>
          <cell r="AL116">
            <v>14423</v>
          </cell>
          <cell r="AM116">
            <v>27010</v>
          </cell>
          <cell r="AN116">
            <v>0</v>
          </cell>
          <cell r="AO116">
            <v>3552.5</v>
          </cell>
          <cell r="AP116">
            <v>0</v>
          </cell>
          <cell r="AQ116">
            <v>0</v>
          </cell>
          <cell r="AR116">
            <v>155990.25</v>
          </cell>
          <cell r="AS116">
            <v>193571</v>
          </cell>
          <cell r="AT116">
            <v>-11.950367271972937</v>
          </cell>
          <cell r="AU116">
            <v>353101.79963272804</v>
          </cell>
          <cell r="AV116">
            <v>-11.950367271972937</v>
          </cell>
          <cell r="AX116">
            <v>107</v>
          </cell>
          <cell r="AY116" t="str">
            <v>GLOUCESTER</v>
          </cell>
          <cell r="AZ116">
            <v>0</v>
          </cell>
          <cell r="BA116">
            <v>0</v>
          </cell>
          <cell r="BB116">
            <v>0</v>
          </cell>
          <cell r="BC116">
            <v>0</v>
          </cell>
          <cell r="BD116">
            <v>0</v>
          </cell>
          <cell r="BE116">
            <v>0</v>
          </cell>
          <cell r="BF116">
            <v>0</v>
          </cell>
          <cell r="BG116">
            <v>0</v>
          </cell>
          <cell r="BI116">
            <v>0</v>
          </cell>
          <cell r="BJ116">
            <v>0</v>
          </cell>
          <cell r="BK116">
            <v>0</v>
          </cell>
          <cell r="BL116">
            <v>0</v>
          </cell>
          <cell r="BM116">
            <v>-11.950367271972937</v>
          </cell>
          <cell r="BN116">
            <v>-11.950367271972937</v>
          </cell>
          <cell r="BO116">
            <v>-11.950367271972937</v>
          </cell>
          <cell r="BR116">
            <v>0</v>
          </cell>
          <cell r="BS116">
            <v>107</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U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AZ117">
            <v>0</v>
          </cell>
          <cell r="BA117">
            <v>0</v>
          </cell>
          <cell r="BB117">
            <v>0</v>
          </cell>
          <cell r="BC117">
            <v>0</v>
          </cell>
          <cell r="BD117">
            <v>0</v>
          </cell>
          <cell r="BE117">
            <v>0</v>
          </cell>
          <cell r="BF117">
            <v>0</v>
          </cell>
          <cell r="BG117">
            <v>0</v>
          </cell>
          <cell r="BI117">
            <v>0</v>
          </cell>
          <cell r="BJ117">
            <v>0</v>
          </cell>
          <cell r="BK117">
            <v>0</v>
          </cell>
          <cell r="BL117">
            <v>0</v>
          </cell>
          <cell r="BM117">
            <v>0</v>
          </cell>
          <cell r="BN117">
            <v>0</v>
          </cell>
          <cell r="BO117">
            <v>0</v>
          </cell>
          <cell r="BR117">
            <v>0</v>
          </cell>
          <cell r="BS117">
            <v>108</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U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AZ118">
            <v>0</v>
          </cell>
          <cell r="BA118">
            <v>0</v>
          </cell>
          <cell r="BB118">
            <v>0</v>
          </cell>
          <cell r="BC118">
            <v>0</v>
          </cell>
          <cell r="BD118">
            <v>0</v>
          </cell>
          <cell r="BE118">
            <v>0</v>
          </cell>
          <cell r="BF118">
            <v>0</v>
          </cell>
          <cell r="BG118">
            <v>0</v>
          </cell>
          <cell r="BI118">
            <v>0</v>
          </cell>
          <cell r="BJ118">
            <v>0</v>
          </cell>
          <cell r="BK118">
            <v>0</v>
          </cell>
          <cell r="BL118">
            <v>0</v>
          </cell>
          <cell r="BM118">
            <v>0</v>
          </cell>
          <cell r="BN118">
            <v>0</v>
          </cell>
          <cell r="BO118">
            <v>0</v>
          </cell>
          <cell r="BR118">
            <v>0</v>
          </cell>
          <cell r="BS118">
            <v>109</v>
          </cell>
        </row>
        <row r="119">
          <cell r="A119">
            <v>110</v>
          </cell>
          <cell r="B119">
            <v>110</v>
          </cell>
          <cell r="C119" t="str">
            <v>GRAFTON</v>
          </cell>
          <cell r="D119">
            <v>45.5</v>
          </cell>
          <cell r="E119">
            <v>481145</v>
          </cell>
          <cell r="F119">
            <v>38925</v>
          </cell>
          <cell r="G119">
            <v>520070</v>
          </cell>
          <cell r="I119">
            <v>-5.1939105046931218</v>
          </cell>
          <cell r="J119">
            <v>-8.2935296089391318E-5</v>
          </cell>
          <cell r="K119">
            <v>38925</v>
          </cell>
          <cell r="L119">
            <v>38919.806089495309</v>
          </cell>
          <cell r="N119">
            <v>481150.19391050469</v>
          </cell>
          <cell r="P119">
            <v>11617</v>
          </cell>
          <cell r="Q119">
            <v>-5.1939105046931218</v>
          </cell>
          <cell r="R119">
            <v>39800</v>
          </cell>
          <cell r="S119">
            <v>50536.806089495309</v>
          </cell>
          <cell r="U119">
            <v>113168.05608949531</v>
          </cell>
          <cell r="V119">
            <v>0</v>
          </cell>
          <cell r="W119">
            <v>110</v>
          </cell>
          <cell r="X119">
            <v>45.5</v>
          </cell>
          <cell r="Y119">
            <v>481145</v>
          </cell>
          <cell r="Z119">
            <v>0</v>
          </cell>
          <cell r="AA119">
            <v>481145</v>
          </cell>
          <cell r="AB119">
            <v>38925</v>
          </cell>
          <cell r="AC119">
            <v>520070</v>
          </cell>
          <cell r="AD119">
            <v>10742</v>
          </cell>
          <cell r="AE119">
            <v>875</v>
          </cell>
          <cell r="AF119">
            <v>11617</v>
          </cell>
          <cell r="AG119">
            <v>531687</v>
          </cell>
          <cell r="AI119">
            <v>110</v>
          </cell>
          <cell r="AJ119">
            <v>110</v>
          </cell>
          <cell r="AK119" t="str">
            <v>GRAFTON</v>
          </cell>
          <cell r="AL119">
            <v>481145</v>
          </cell>
          <cell r="AM119">
            <v>496957</v>
          </cell>
          <cell r="AN119">
            <v>0</v>
          </cell>
          <cell r="AO119">
            <v>1544</v>
          </cell>
          <cell r="AP119">
            <v>0</v>
          </cell>
          <cell r="AQ119">
            <v>23833.25</v>
          </cell>
          <cell r="AR119">
            <v>13948</v>
          </cell>
          <cell r="AS119">
            <v>23306</v>
          </cell>
          <cell r="AT119">
            <v>-5.1939105046931218</v>
          </cell>
          <cell r="AU119">
            <v>62626.056089495309</v>
          </cell>
          <cell r="AV119">
            <v>-5.1939105046931218</v>
          </cell>
          <cell r="AX119">
            <v>110</v>
          </cell>
          <cell r="AY119" t="str">
            <v>GRAFTON</v>
          </cell>
          <cell r="AZ119">
            <v>0</v>
          </cell>
          <cell r="BA119">
            <v>0</v>
          </cell>
          <cell r="BB119">
            <v>0</v>
          </cell>
          <cell r="BC119">
            <v>0</v>
          </cell>
          <cell r="BD119">
            <v>0</v>
          </cell>
          <cell r="BE119">
            <v>0</v>
          </cell>
          <cell r="BF119">
            <v>0</v>
          </cell>
          <cell r="BG119">
            <v>0</v>
          </cell>
          <cell r="BI119">
            <v>0</v>
          </cell>
          <cell r="BJ119">
            <v>0</v>
          </cell>
          <cell r="BK119">
            <v>0</v>
          </cell>
          <cell r="BL119">
            <v>0</v>
          </cell>
          <cell r="BM119">
            <v>-5.1939105046931218</v>
          </cell>
          <cell r="BN119">
            <v>-5.1939105046931218</v>
          </cell>
          <cell r="BO119">
            <v>-5.1939105046931218</v>
          </cell>
          <cell r="BR119">
            <v>0</v>
          </cell>
          <cell r="BS119">
            <v>110</v>
          </cell>
        </row>
        <row r="120">
          <cell r="A120">
            <v>111</v>
          </cell>
          <cell r="B120">
            <v>111</v>
          </cell>
          <cell r="C120" t="str">
            <v>GRANBY</v>
          </cell>
          <cell r="D120">
            <v>26.65743944636678</v>
          </cell>
          <cell r="E120">
            <v>370546</v>
          </cell>
          <cell r="F120">
            <v>23754</v>
          </cell>
          <cell r="G120">
            <v>394300</v>
          </cell>
          <cell r="I120">
            <v>147153.13569451342</v>
          </cell>
          <cell r="J120">
            <v>0.76018220033877504</v>
          </cell>
          <cell r="K120">
            <v>23754</v>
          </cell>
          <cell r="L120">
            <v>170907.13569451342</v>
          </cell>
          <cell r="N120">
            <v>223392.86430548658</v>
          </cell>
          <cell r="P120">
            <v>0</v>
          </cell>
          <cell r="Q120">
            <v>147153.13569451342</v>
          </cell>
          <cell r="R120">
            <v>23754</v>
          </cell>
          <cell r="S120">
            <v>170907.13569451342</v>
          </cell>
          <cell r="U120">
            <v>217330.13954777506</v>
          </cell>
          <cell r="V120">
            <v>0</v>
          </cell>
          <cell r="W120">
            <v>111</v>
          </cell>
          <cell r="X120">
            <v>26.65743944636678</v>
          </cell>
          <cell r="Y120">
            <v>370546</v>
          </cell>
          <cell r="Z120">
            <v>0</v>
          </cell>
          <cell r="AA120">
            <v>370546</v>
          </cell>
          <cell r="AB120">
            <v>23754</v>
          </cell>
          <cell r="AC120">
            <v>394300</v>
          </cell>
          <cell r="AD120">
            <v>0</v>
          </cell>
          <cell r="AE120">
            <v>0</v>
          </cell>
          <cell r="AF120">
            <v>0</v>
          </cell>
          <cell r="AG120">
            <v>394300</v>
          </cell>
          <cell r="AI120">
            <v>111</v>
          </cell>
          <cell r="AJ120">
            <v>111</v>
          </cell>
          <cell r="AK120" t="str">
            <v>GRANBY</v>
          </cell>
          <cell r="AL120">
            <v>370546</v>
          </cell>
          <cell r="AM120">
            <v>204632</v>
          </cell>
          <cell r="AN120">
            <v>165914</v>
          </cell>
          <cell r="AO120">
            <v>11998</v>
          </cell>
          <cell r="AP120">
            <v>0</v>
          </cell>
          <cell r="AQ120">
            <v>14194.25</v>
          </cell>
          <cell r="AR120">
            <v>1510.25</v>
          </cell>
          <cell r="AS120">
            <v>0</v>
          </cell>
          <cell r="AT120">
            <v>-40.360452224944311</v>
          </cell>
          <cell r="AU120">
            <v>193576.13954777506</v>
          </cell>
          <cell r="AV120">
            <v>147153.13569451342</v>
          </cell>
          <cell r="AX120">
            <v>111</v>
          </cell>
          <cell r="AY120" t="str">
            <v>GRANBY</v>
          </cell>
          <cell r="AZ120">
            <v>0</v>
          </cell>
          <cell r="BA120">
            <v>0</v>
          </cell>
          <cell r="BB120">
            <v>0</v>
          </cell>
          <cell r="BC120">
            <v>0</v>
          </cell>
          <cell r="BD120">
            <v>0</v>
          </cell>
          <cell r="BE120">
            <v>0</v>
          </cell>
          <cell r="BF120">
            <v>0</v>
          </cell>
          <cell r="BG120">
            <v>0</v>
          </cell>
          <cell r="BI120">
            <v>0</v>
          </cell>
          <cell r="BJ120">
            <v>165914</v>
          </cell>
          <cell r="BK120">
            <v>165914</v>
          </cell>
          <cell r="BL120">
            <v>0</v>
          </cell>
          <cell r="BM120">
            <v>-40.360452224944311</v>
          </cell>
          <cell r="BN120">
            <v>-40.360452224944311</v>
          </cell>
          <cell r="BO120">
            <v>-40.360452224944311</v>
          </cell>
          <cell r="BR120">
            <v>0</v>
          </cell>
          <cell r="BS120">
            <v>111</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U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AZ121">
            <v>0</v>
          </cell>
          <cell r="BA121">
            <v>0</v>
          </cell>
          <cell r="BB121">
            <v>0</v>
          </cell>
          <cell r="BC121">
            <v>0</v>
          </cell>
          <cell r="BD121">
            <v>0</v>
          </cell>
          <cell r="BE121">
            <v>0</v>
          </cell>
          <cell r="BF121">
            <v>0</v>
          </cell>
          <cell r="BG121">
            <v>0</v>
          </cell>
          <cell r="BI121">
            <v>0</v>
          </cell>
          <cell r="BJ121">
            <v>0</v>
          </cell>
          <cell r="BK121">
            <v>0</v>
          </cell>
          <cell r="BL121">
            <v>0</v>
          </cell>
          <cell r="BM121">
            <v>0</v>
          </cell>
          <cell r="BN121">
            <v>0</v>
          </cell>
          <cell r="BO121">
            <v>0</v>
          </cell>
          <cell r="BQ121" t="str">
            <v>fy13</v>
          </cell>
          <cell r="BR121">
            <v>0</v>
          </cell>
          <cell r="BS121">
            <v>112</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U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AZ122">
            <v>0</v>
          </cell>
          <cell r="BA122">
            <v>0</v>
          </cell>
          <cell r="BB122">
            <v>0</v>
          </cell>
          <cell r="BC122">
            <v>0</v>
          </cell>
          <cell r="BD122">
            <v>0</v>
          </cell>
          <cell r="BE122">
            <v>0</v>
          </cell>
          <cell r="BF122">
            <v>0</v>
          </cell>
          <cell r="BG122">
            <v>0</v>
          </cell>
          <cell r="BI122">
            <v>0</v>
          </cell>
          <cell r="BJ122">
            <v>0</v>
          </cell>
          <cell r="BK122">
            <v>0</v>
          </cell>
          <cell r="BL122">
            <v>0</v>
          </cell>
          <cell r="BM122">
            <v>0</v>
          </cell>
          <cell r="BN122">
            <v>0</v>
          </cell>
          <cell r="BO122">
            <v>0</v>
          </cell>
          <cell r="BR122">
            <v>0</v>
          </cell>
          <cell r="BS122">
            <v>113</v>
          </cell>
        </row>
        <row r="123">
          <cell r="A123">
            <v>114</v>
          </cell>
          <cell r="B123">
            <v>114</v>
          </cell>
          <cell r="C123" t="str">
            <v>GREENFIELD</v>
          </cell>
          <cell r="D123">
            <v>90.220408016147644</v>
          </cell>
          <cell r="E123">
            <v>997755</v>
          </cell>
          <cell r="F123">
            <v>76171</v>
          </cell>
          <cell r="G123">
            <v>1073926</v>
          </cell>
          <cell r="I123">
            <v>0</v>
          </cell>
          <cell r="J123">
            <v>0</v>
          </cell>
          <cell r="K123">
            <v>76171</v>
          </cell>
          <cell r="L123">
            <v>76171</v>
          </cell>
          <cell r="N123">
            <v>997755</v>
          </cell>
          <cell r="P123">
            <v>62521</v>
          </cell>
          <cell r="Q123">
            <v>0</v>
          </cell>
          <cell r="R123">
            <v>80525</v>
          </cell>
          <cell r="S123">
            <v>138692</v>
          </cell>
          <cell r="U123">
            <v>209381.25</v>
          </cell>
          <cell r="V123">
            <v>0</v>
          </cell>
          <cell r="W123">
            <v>114</v>
          </cell>
          <cell r="X123">
            <v>90.220408016147644</v>
          </cell>
          <cell r="Y123">
            <v>997755</v>
          </cell>
          <cell r="Z123">
            <v>0</v>
          </cell>
          <cell r="AA123">
            <v>997755</v>
          </cell>
          <cell r="AB123">
            <v>76171</v>
          </cell>
          <cell r="AC123">
            <v>1073926</v>
          </cell>
          <cell r="AD123">
            <v>58167</v>
          </cell>
          <cell r="AE123">
            <v>4354</v>
          </cell>
          <cell r="AF123">
            <v>62521</v>
          </cell>
          <cell r="AG123">
            <v>1136447</v>
          </cell>
          <cell r="AI123">
            <v>114</v>
          </cell>
          <cell r="AJ123">
            <v>114</v>
          </cell>
          <cell r="AK123" t="str">
            <v>GREENFIELD</v>
          </cell>
          <cell r="AL123">
            <v>997755</v>
          </cell>
          <cell r="AM123">
            <v>1102706</v>
          </cell>
          <cell r="AN123">
            <v>0</v>
          </cell>
          <cell r="AO123">
            <v>0</v>
          </cell>
          <cell r="AP123">
            <v>0</v>
          </cell>
          <cell r="AQ123">
            <v>34723.75</v>
          </cell>
          <cell r="AR123">
            <v>8027</v>
          </cell>
          <cell r="AS123">
            <v>27938.5</v>
          </cell>
          <cell r="AT123">
            <v>0</v>
          </cell>
          <cell r="AU123">
            <v>70689.25</v>
          </cell>
          <cell r="AV123">
            <v>0</v>
          </cell>
          <cell r="AX123">
            <v>114</v>
          </cell>
          <cell r="AY123" t="str">
            <v>GREENFIELD</v>
          </cell>
          <cell r="AZ123">
            <v>0</v>
          </cell>
          <cell r="BA123">
            <v>0</v>
          </cell>
          <cell r="BB123">
            <v>0</v>
          </cell>
          <cell r="BC123">
            <v>0</v>
          </cell>
          <cell r="BD123">
            <v>0</v>
          </cell>
          <cell r="BE123">
            <v>0</v>
          </cell>
          <cell r="BF123">
            <v>0</v>
          </cell>
          <cell r="BG123">
            <v>0</v>
          </cell>
          <cell r="BI123">
            <v>0</v>
          </cell>
          <cell r="BJ123">
            <v>0</v>
          </cell>
          <cell r="BK123">
            <v>0</v>
          </cell>
          <cell r="BL123">
            <v>0</v>
          </cell>
          <cell r="BM123">
            <v>0</v>
          </cell>
          <cell r="BN123">
            <v>0</v>
          </cell>
          <cell r="BO123">
            <v>0</v>
          </cell>
          <cell r="BR123">
            <v>0</v>
          </cell>
          <cell r="BS123">
            <v>114</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U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AZ124">
            <v>0</v>
          </cell>
          <cell r="BA124">
            <v>0</v>
          </cell>
          <cell r="BB124">
            <v>0</v>
          </cell>
          <cell r="BC124">
            <v>0</v>
          </cell>
          <cell r="BD124">
            <v>0</v>
          </cell>
          <cell r="BE124">
            <v>0</v>
          </cell>
          <cell r="BF124">
            <v>0</v>
          </cell>
          <cell r="BG124">
            <v>0</v>
          </cell>
          <cell r="BI124">
            <v>0</v>
          </cell>
          <cell r="BJ124">
            <v>0</v>
          </cell>
          <cell r="BK124">
            <v>0</v>
          </cell>
          <cell r="BL124">
            <v>0</v>
          </cell>
          <cell r="BM124">
            <v>0</v>
          </cell>
          <cell r="BN124">
            <v>0</v>
          </cell>
          <cell r="BO124">
            <v>0</v>
          </cell>
          <cell r="BR124">
            <v>0</v>
          </cell>
          <cell r="BS124">
            <v>115</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U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AZ125">
            <v>0</v>
          </cell>
          <cell r="BA125">
            <v>0</v>
          </cell>
          <cell r="BB125">
            <v>0</v>
          </cell>
          <cell r="BC125">
            <v>0</v>
          </cell>
          <cell r="BD125">
            <v>0</v>
          </cell>
          <cell r="BE125">
            <v>0</v>
          </cell>
          <cell r="BF125">
            <v>0</v>
          </cell>
          <cell r="BG125">
            <v>0</v>
          </cell>
          <cell r="BI125">
            <v>0</v>
          </cell>
          <cell r="BJ125">
            <v>0</v>
          </cell>
          <cell r="BK125">
            <v>0</v>
          </cell>
          <cell r="BL125">
            <v>0</v>
          </cell>
          <cell r="BM125">
            <v>0</v>
          </cell>
          <cell r="BN125">
            <v>0</v>
          </cell>
          <cell r="BO125">
            <v>0</v>
          </cell>
          <cell r="BR125">
            <v>0</v>
          </cell>
          <cell r="BS125">
            <v>116</v>
          </cell>
        </row>
        <row r="126">
          <cell r="A126">
            <v>117</v>
          </cell>
          <cell r="B126">
            <v>117</v>
          </cell>
          <cell r="C126" t="str">
            <v>HADLEY</v>
          </cell>
          <cell r="D126">
            <v>38.97228229527105</v>
          </cell>
          <cell r="E126">
            <v>476594</v>
          </cell>
          <cell r="F126">
            <v>32969</v>
          </cell>
          <cell r="G126">
            <v>509563</v>
          </cell>
          <cell r="I126">
            <v>4176.2358211353549</v>
          </cell>
          <cell r="J126">
            <v>5.6528122752106495E-2</v>
          </cell>
          <cell r="K126">
            <v>32969</v>
          </cell>
          <cell r="L126">
            <v>37145.235821135357</v>
          </cell>
          <cell r="N126">
            <v>472417.76417886466</v>
          </cell>
          <cell r="P126">
            <v>26755</v>
          </cell>
          <cell r="Q126">
            <v>4176.2358211353549</v>
          </cell>
          <cell r="R126">
            <v>34737</v>
          </cell>
          <cell r="S126">
            <v>63900.235821135357</v>
          </cell>
          <cell r="U126">
            <v>133602.9051858215</v>
          </cell>
          <cell r="V126">
            <v>0</v>
          </cell>
          <cell r="W126">
            <v>117</v>
          </cell>
          <cell r="X126">
            <v>38.97228229527105</v>
          </cell>
          <cell r="Y126">
            <v>476594</v>
          </cell>
          <cell r="Z126">
            <v>0</v>
          </cell>
          <cell r="AA126">
            <v>476594</v>
          </cell>
          <cell r="AB126">
            <v>32969</v>
          </cell>
          <cell r="AC126">
            <v>509563</v>
          </cell>
          <cell r="AD126">
            <v>24987</v>
          </cell>
          <cell r="AE126">
            <v>1768</v>
          </cell>
          <cell r="AF126">
            <v>26755</v>
          </cell>
          <cell r="AG126">
            <v>536318</v>
          </cell>
          <cell r="AI126">
            <v>117</v>
          </cell>
          <cell r="AJ126">
            <v>117</v>
          </cell>
          <cell r="AK126" t="str">
            <v>HADLEY</v>
          </cell>
          <cell r="AL126">
            <v>476594</v>
          </cell>
          <cell r="AM126">
            <v>471800</v>
          </cell>
          <cell r="AN126">
            <v>4794</v>
          </cell>
          <cell r="AO126">
            <v>22843.75</v>
          </cell>
          <cell r="AP126">
            <v>15796.5</v>
          </cell>
          <cell r="AQ126">
            <v>26926.75</v>
          </cell>
          <cell r="AR126">
            <v>3594.75</v>
          </cell>
          <cell r="AS126">
            <v>0</v>
          </cell>
          <cell r="AT126">
            <v>-76.844814178504748</v>
          </cell>
          <cell r="AU126">
            <v>73878.905185821495</v>
          </cell>
          <cell r="AV126">
            <v>4176.2358211353549</v>
          </cell>
          <cell r="AX126">
            <v>117</v>
          </cell>
          <cell r="AY126" t="str">
            <v>HADLEY</v>
          </cell>
          <cell r="AZ126">
            <v>0</v>
          </cell>
          <cell r="BA126">
            <v>0</v>
          </cell>
          <cell r="BB126">
            <v>0</v>
          </cell>
          <cell r="BC126">
            <v>0</v>
          </cell>
          <cell r="BD126">
            <v>0</v>
          </cell>
          <cell r="BE126">
            <v>0</v>
          </cell>
          <cell r="BF126">
            <v>0</v>
          </cell>
          <cell r="BG126">
            <v>0</v>
          </cell>
          <cell r="BI126">
            <v>0</v>
          </cell>
          <cell r="BJ126">
            <v>4794</v>
          </cell>
          <cell r="BK126">
            <v>4794</v>
          </cell>
          <cell r="BL126">
            <v>0</v>
          </cell>
          <cell r="BM126">
            <v>-76.844814178504748</v>
          </cell>
          <cell r="BN126">
            <v>-76.844814178504748</v>
          </cell>
          <cell r="BO126">
            <v>-76.844814178504748</v>
          </cell>
          <cell r="BR126">
            <v>0</v>
          </cell>
          <cell r="BS126">
            <v>117</v>
          </cell>
        </row>
        <row r="127">
          <cell r="A127">
            <v>118</v>
          </cell>
          <cell r="B127">
            <v>118</v>
          </cell>
          <cell r="C127" t="str">
            <v>HALIFAX</v>
          </cell>
          <cell r="D127">
            <v>1</v>
          </cell>
          <cell r="E127">
            <v>10784</v>
          </cell>
          <cell r="F127">
            <v>893</v>
          </cell>
          <cell r="G127">
            <v>11677</v>
          </cell>
          <cell r="I127">
            <v>-9.4291004822898685</v>
          </cell>
          <cell r="J127">
            <v>-3.3752859051895674E-3</v>
          </cell>
          <cell r="K127">
            <v>893</v>
          </cell>
          <cell r="L127">
            <v>883.57089951771013</v>
          </cell>
          <cell r="N127">
            <v>10793.42910048229</v>
          </cell>
          <cell r="P127">
            <v>0</v>
          </cell>
          <cell r="Q127">
            <v>-9.4291004822898685</v>
          </cell>
          <cell r="R127">
            <v>893</v>
          </cell>
          <cell r="S127">
            <v>883.57089951771013</v>
          </cell>
          <cell r="U127">
            <v>3686.5708995177101</v>
          </cell>
          <cell r="V127">
            <v>0</v>
          </cell>
          <cell r="W127">
            <v>118</v>
          </cell>
          <cell r="X127">
            <v>1</v>
          </cell>
          <cell r="Y127">
            <v>10784</v>
          </cell>
          <cell r="Z127">
            <v>0</v>
          </cell>
          <cell r="AA127">
            <v>10784</v>
          </cell>
          <cell r="AB127">
            <v>893</v>
          </cell>
          <cell r="AC127">
            <v>11677</v>
          </cell>
          <cell r="AD127">
            <v>0</v>
          </cell>
          <cell r="AE127">
            <v>0</v>
          </cell>
          <cell r="AF127">
            <v>0</v>
          </cell>
          <cell r="AG127">
            <v>11677</v>
          </cell>
          <cell r="AI127">
            <v>118</v>
          </cell>
          <cell r="AJ127">
            <v>118</v>
          </cell>
          <cell r="AK127" t="str">
            <v>HALIFAX</v>
          </cell>
          <cell r="AL127">
            <v>10784</v>
          </cell>
          <cell r="AM127">
            <v>11212</v>
          </cell>
          <cell r="AN127">
            <v>0</v>
          </cell>
          <cell r="AO127">
            <v>2803</v>
          </cell>
          <cell r="AP127">
            <v>0</v>
          </cell>
          <cell r="AQ127">
            <v>0</v>
          </cell>
          <cell r="AR127">
            <v>0</v>
          </cell>
          <cell r="AS127">
            <v>0</v>
          </cell>
          <cell r="AT127">
            <v>-9.4291004822898685</v>
          </cell>
          <cell r="AU127">
            <v>2793.5708995177101</v>
          </cell>
          <cell r="AV127">
            <v>-9.4291004822898685</v>
          </cell>
          <cell r="AX127">
            <v>118</v>
          </cell>
          <cell r="AY127" t="str">
            <v>HALIFAX</v>
          </cell>
          <cell r="AZ127">
            <v>0</v>
          </cell>
          <cell r="BA127">
            <v>0</v>
          </cell>
          <cell r="BB127">
            <v>0</v>
          </cell>
          <cell r="BC127">
            <v>0</v>
          </cell>
          <cell r="BD127">
            <v>0</v>
          </cell>
          <cell r="BE127">
            <v>0</v>
          </cell>
          <cell r="BF127">
            <v>0</v>
          </cell>
          <cell r="BG127">
            <v>0</v>
          </cell>
          <cell r="BI127">
            <v>0</v>
          </cell>
          <cell r="BJ127">
            <v>0</v>
          </cell>
          <cell r="BK127">
            <v>0</v>
          </cell>
          <cell r="BL127">
            <v>0</v>
          </cell>
          <cell r="BM127">
            <v>-9.4291004822898685</v>
          </cell>
          <cell r="BN127">
            <v>-9.4291004822898685</v>
          </cell>
          <cell r="BO127">
            <v>-9.4291004822898685</v>
          </cell>
          <cell r="BR127">
            <v>0</v>
          </cell>
          <cell r="BS127">
            <v>118</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U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AZ128">
            <v>0</v>
          </cell>
          <cell r="BA128">
            <v>0</v>
          </cell>
          <cell r="BB128">
            <v>0</v>
          </cell>
          <cell r="BC128">
            <v>0</v>
          </cell>
          <cell r="BD128">
            <v>0</v>
          </cell>
          <cell r="BE128">
            <v>0</v>
          </cell>
          <cell r="BF128">
            <v>0</v>
          </cell>
          <cell r="BG128">
            <v>0</v>
          </cell>
          <cell r="BI128">
            <v>0</v>
          </cell>
          <cell r="BJ128">
            <v>0</v>
          </cell>
          <cell r="BK128">
            <v>0</v>
          </cell>
          <cell r="BL128">
            <v>0</v>
          </cell>
          <cell r="BM128">
            <v>0</v>
          </cell>
          <cell r="BN128">
            <v>0</v>
          </cell>
          <cell r="BO128">
            <v>0</v>
          </cell>
          <cell r="BR128">
            <v>0</v>
          </cell>
          <cell r="BS128">
            <v>119</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U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AZ129">
            <v>0</v>
          </cell>
          <cell r="BA129">
            <v>0</v>
          </cell>
          <cell r="BB129">
            <v>0</v>
          </cell>
          <cell r="BC129">
            <v>0</v>
          </cell>
          <cell r="BD129">
            <v>0</v>
          </cell>
          <cell r="BE129">
            <v>0</v>
          </cell>
          <cell r="BF129">
            <v>0</v>
          </cell>
          <cell r="BG129">
            <v>0</v>
          </cell>
          <cell r="BI129">
            <v>0</v>
          </cell>
          <cell r="BJ129">
            <v>0</v>
          </cell>
          <cell r="BK129">
            <v>0</v>
          </cell>
          <cell r="BL129">
            <v>0</v>
          </cell>
          <cell r="BM129">
            <v>0</v>
          </cell>
          <cell r="BN129">
            <v>0</v>
          </cell>
          <cell r="BO129">
            <v>0</v>
          </cell>
          <cell r="BR129">
            <v>0</v>
          </cell>
          <cell r="BS129">
            <v>120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U130">
            <v>7824</v>
          </cell>
          <cell r="V130">
            <v>0</v>
          </cell>
          <cell r="W130">
            <v>121</v>
          </cell>
          <cell r="AI130">
            <v>121</v>
          </cell>
          <cell r="AJ130">
            <v>121</v>
          </cell>
          <cell r="AK130" t="str">
            <v>HANCOCK</v>
          </cell>
          <cell r="AL130">
            <v>0</v>
          </cell>
          <cell r="AM130">
            <v>0</v>
          </cell>
          <cell r="AN130">
            <v>0</v>
          </cell>
          <cell r="AO130">
            <v>0</v>
          </cell>
          <cell r="AP130">
            <v>0</v>
          </cell>
          <cell r="AQ130">
            <v>0</v>
          </cell>
          <cell r="AR130">
            <v>5373</v>
          </cell>
          <cell r="AS130">
            <v>2451</v>
          </cell>
          <cell r="AT130">
            <v>0</v>
          </cell>
          <cell r="AU130">
            <v>7824</v>
          </cell>
          <cell r="AV130">
            <v>0</v>
          </cell>
          <cell r="AX130">
            <v>121</v>
          </cell>
          <cell r="AY130" t="str">
            <v>HANCOCK</v>
          </cell>
          <cell r="AZ130">
            <v>0</v>
          </cell>
          <cell r="BA130">
            <v>0</v>
          </cell>
          <cell r="BB130">
            <v>0</v>
          </cell>
          <cell r="BC130">
            <v>0</v>
          </cell>
          <cell r="BD130">
            <v>0</v>
          </cell>
          <cell r="BE130">
            <v>0</v>
          </cell>
          <cell r="BF130">
            <v>0</v>
          </cell>
          <cell r="BG130">
            <v>0</v>
          </cell>
          <cell r="BI130">
            <v>0</v>
          </cell>
          <cell r="BJ130">
            <v>0</v>
          </cell>
          <cell r="BK130">
            <v>0</v>
          </cell>
          <cell r="BL130">
            <v>0</v>
          </cell>
          <cell r="BM130">
            <v>0</v>
          </cell>
          <cell r="BN130">
            <v>0</v>
          </cell>
          <cell r="BO130">
            <v>0</v>
          </cell>
          <cell r="BR130">
            <v>0</v>
          </cell>
          <cell r="BS130">
            <v>121</v>
          </cell>
        </row>
        <row r="131">
          <cell r="A131">
            <v>122</v>
          </cell>
          <cell r="B131">
            <v>122</v>
          </cell>
          <cell r="C131" t="str">
            <v>HANOVER</v>
          </cell>
          <cell r="D131">
            <v>29.122033898305084</v>
          </cell>
          <cell r="E131">
            <v>322672</v>
          </cell>
          <cell r="F131">
            <v>26006</v>
          </cell>
          <cell r="G131">
            <v>348678</v>
          </cell>
          <cell r="I131">
            <v>258.47682112682196</v>
          </cell>
          <cell r="J131">
            <v>1.9488522727178707E-2</v>
          </cell>
          <cell r="K131">
            <v>26006</v>
          </cell>
          <cell r="L131">
            <v>26264.476821126824</v>
          </cell>
          <cell r="N131">
            <v>322413.52317887318</v>
          </cell>
          <cell r="P131">
            <v>0</v>
          </cell>
          <cell r="Q131">
            <v>258.47682112682196</v>
          </cell>
          <cell r="R131">
            <v>26006</v>
          </cell>
          <cell r="S131">
            <v>26264.476821126824</v>
          </cell>
          <cell r="U131">
            <v>39269.027923935457</v>
          </cell>
          <cell r="V131">
            <v>0</v>
          </cell>
          <cell r="W131">
            <v>122</v>
          </cell>
          <cell r="X131">
            <v>29.122033898305084</v>
          </cell>
          <cell r="Y131">
            <v>322672</v>
          </cell>
          <cell r="Z131">
            <v>0</v>
          </cell>
          <cell r="AA131">
            <v>322672</v>
          </cell>
          <cell r="AB131">
            <v>26006</v>
          </cell>
          <cell r="AC131">
            <v>348678</v>
          </cell>
          <cell r="AD131">
            <v>0</v>
          </cell>
          <cell r="AE131">
            <v>0</v>
          </cell>
          <cell r="AF131">
            <v>0</v>
          </cell>
          <cell r="AG131">
            <v>348678</v>
          </cell>
          <cell r="AI131">
            <v>122</v>
          </cell>
          <cell r="AJ131">
            <v>122</v>
          </cell>
          <cell r="AK131" t="str">
            <v>HANOVER</v>
          </cell>
          <cell r="AL131">
            <v>322672</v>
          </cell>
          <cell r="AM131">
            <v>322368</v>
          </cell>
          <cell r="AN131">
            <v>304</v>
          </cell>
          <cell r="AO131">
            <v>3336</v>
          </cell>
          <cell r="AP131">
            <v>2677.75</v>
          </cell>
          <cell r="AQ131">
            <v>853.25</v>
          </cell>
          <cell r="AR131">
            <v>0</v>
          </cell>
          <cell r="AS131">
            <v>6103.25</v>
          </cell>
          <cell r="AT131">
            <v>-11.222076064545035</v>
          </cell>
          <cell r="AU131">
            <v>13263.027923935455</v>
          </cell>
          <cell r="AV131">
            <v>258.47682112682196</v>
          </cell>
          <cell r="AX131">
            <v>122</v>
          </cell>
          <cell r="AY131" t="str">
            <v>HANOVER</v>
          </cell>
          <cell r="AZ131">
            <v>0</v>
          </cell>
          <cell r="BA131">
            <v>0</v>
          </cell>
          <cell r="BB131">
            <v>0</v>
          </cell>
          <cell r="BC131">
            <v>0</v>
          </cell>
          <cell r="BD131">
            <v>0</v>
          </cell>
          <cell r="BE131">
            <v>0</v>
          </cell>
          <cell r="BF131">
            <v>0</v>
          </cell>
          <cell r="BG131">
            <v>0</v>
          </cell>
          <cell r="BI131">
            <v>0</v>
          </cell>
          <cell r="BJ131">
            <v>304</v>
          </cell>
          <cell r="BK131">
            <v>304</v>
          </cell>
          <cell r="BL131">
            <v>0</v>
          </cell>
          <cell r="BM131">
            <v>-11.222076064545035</v>
          </cell>
          <cell r="BN131">
            <v>-11.222076064545035</v>
          </cell>
          <cell r="BO131">
            <v>-11.222076064545035</v>
          </cell>
          <cell r="BR131">
            <v>0</v>
          </cell>
          <cell r="BS131">
            <v>122</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U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AZ132">
            <v>0</v>
          </cell>
          <cell r="BA132">
            <v>0</v>
          </cell>
          <cell r="BB132">
            <v>0</v>
          </cell>
          <cell r="BC132">
            <v>0</v>
          </cell>
          <cell r="BD132">
            <v>0</v>
          </cell>
          <cell r="BE132">
            <v>0</v>
          </cell>
          <cell r="BF132">
            <v>0</v>
          </cell>
          <cell r="BG132">
            <v>0</v>
          </cell>
          <cell r="BI132">
            <v>0</v>
          </cell>
          <cell r="BJ132">
            <v>0</v>
          </cell>
          <cell r="BK132">
            <v>0</v>
          </cell>
          <cell r="BL132">
            <v>0</v>
          </cell>
          <cell r="BM132">
            <v>0</v>
          </cell>
          <cell r="BN132">
            <v>0</v>
          </cell>
          <cell r="BO132">
            <v>0</v>
          </cell>
          <cell r="BR132">
            <v>0</v>
          </cell>
          <cell r="BS132">
            <v>123</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U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AZ133">
            <v>0</v>
          </cell>
          <cell r="BA133">
            <v>0</v>
          </cell>
          <cell r="BB133">
            <v>0</v>
          </cell>
          <cell r="BC133">
            <v>0</v>
          </cell>
          <cell r="BD133">
            <v>0</v>
          </cell>
          <cell r="BE133">
            <v>0</v>
          </cell>
          <cell r="BF133">
            <v>0</v>
          </cell>
          <cell r="BG133">
            <v>0</v>
          </cell>
          <cell r="BI133">
            <v>0</v>
          </cell>
          <cell r="BJ133">
            <v>0</v>
          </cell>
          <cell r="BK133">
            <v>0</v>
          </cell>
          <cell r="BL133">
            <v>0</v>
          </cell>
          <cell r="BM133">
            <v>0</v>
          </cell>
          <cell r="BN133">
            <v>0</v>
          </cell>
          <cell r="BO133">
            <v>0</v>
          </cell>
          <cell r="BR133">
            <v>0</v>
          </cell>
          <cell r="BS133">
            <v>124</v>
          </cell>
        </row>
        <row r="134">
          <cell r="A134">
            <v>125</v>
          </cell>
          <cell r="B134">
            <v>125</v>
          </cell>
          <cell r="C134" t="str">
            <v>HARVARD</v>
          </cell>
          <cell r="D134">
            <v>20</v>
          </cell>
          <cell r="E134">
            <v>290710</v>
          </cell>
          <cell r="F134">
            <v>17806</v>
          </cell>
          <cell r="G134">
            <v>308516</v>
          </cell>
          <cell r="I134">
            <v>-29.584097107202979</v>
          </cell>
          <cell r="J134">
            <v>-7.3869446317397804E-4</v>
          </cell>
          <cell r="K134">
            <v>17806</v>
          </cell>
          <cell r="L134">
            <v>17776.415902892797</v>
          </cell>
          <cell r="N134">
            <v>290739.58409710717</v>
          </cell>
          <cell r="P134">
            <v>0</v>
          </cell>
          <cell r="Q134">
            <v>-29.584097107202979</v>
          </cell>
          <cell r="R134">
            <v>17806</v>
          </cell>
          <cell r="S134">
            <v>17776.415902892797</v>
          </cell>
          <cell r="U134">
            <v>57855.165902892797</v>
          </cell>
          <cell r="V134">
            <v>0</v>
          </cell>
          <cell r="W134">
            <v>125</v>
          </cell>
          <cell r="X134">
            <v>20</v>
          </cell>
          <cell r="Y134">
            <v>290710</v>
          </cell>
          <cell r="Z134">
            <v>0</v>
          </cell>
          <cell r="AA134">
            <v>290710</v>
          </cell>
          <cell r="AB134">
            <v>17806</v>
          </cell>
          <cell r="AC134">
            <v>308516</v>
          </cell>
          <cell r="AD134">
            <v>0</v>
          </cell>
          <cell r="AE134">
            <v>0</v>
          </cell>
          <cell r="AF134">
            <v>0</v>
          </cell>
          <cell r="AG134">
            <v>308516</v>
          </cell>
          <cell r="AI134">
            <v>125</v>
          </cell>
          <cell r="AJ134">
            <v>125</v>
          </cell>
          <cell r="AK134" t="str">
            <v>HARVARD</v>
          </cell>
          <cell r="AL134">
            <v>290710</v>
          </cell>
          <cell r="AM134">
            <v>307871</v>
          </cell>
          <cell r="AN134">
            <v>0</v>
          </cell>
          <cell r="AO134">
            <v>8794.5</v>
          </cell>
          <cell r="AP134">
            <v>1543.25</v>
          </cell>
          <cell r="AQ134">
            <v>25259</v>
          </cell>
          <cell r="AR134">
            <v>0</v>
          </cell>
          <cell r="AS134">
            <v>4482</v>
          </cell>
          <cell r="AT134">
            <v>-29.584097107202979</v>
          </cell>
          <cell r="AU134">
            <v>40049.165902892797</v>
          </cell>
          <cell r="AV134">
            <v>-29.584097107202979</v>
          </cell>
          <cell r="AX134">
            <v>125</v>
          </cell>
          <cell r="AY134" t="str">
            <v>HARVARD</v>
          </cell>
          <cell r="AZ134">
            <v>0</v>
          </cell>
          <cell r="BA134">
            <v>0</v>
          </cell>
          <cell r="BB134">
            <v>0</v>
          </cell>
          <cell r="BC134">
            <v>0</v>
          </cell>
          <cell r="BD134">
            <v>0</v>
          </cell>
          <cell r="BE134">
            <v>0</v>
          </cell>
          <cell r="BF134">
            <v>0</v>
          </cell>
          <cell r="BG134">
            <v>0</v>
          </cell>
          <cell r="BI134">
            <v>0</v>
          </cell>
          <cell r="BJ134">
            <v>0</v>
          </cell>
          <cell r="BK134">
            <v>0</v>
          </cell>
          <cell r="BL134">
            <v>0</v>
          </cell>
          <cell r="BM134">
            <v>-29.584097107202979</v>
          </cell>
          <cell r="BN134">
            <v>-29.584097107202979</v>
          </cell>
          <cell r="BO134">
            <v>-29.584097107202979</v>
          </cell>
          <cell r="BR134">
            <v>0</v>
          </cell>
          <cell r="BS134">
            <v>125</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U135">
            <v>12456.5</v>
          </cell>
          <cell r="V135">
            <v>0</v>
          </cell>
          <cell r="W135">
            <v>126</v>
          </cell>
          <cell r="AI135">
            <v>126</v>
          </cell>
          <cell r="AJ135">
            <v>126</v>
          </cell>
          <cell r="AK135" t="str">
            <v>HARWICH</v>
          </cell>
          <cell r="AL135">
            <v>0</v>
          </cell>
          <cell r="AM135">
            <v>0</v>
          </cell>
          <cell r="AN135">
            <v>0</v>
          </cell>
          <cell r="AO135">
            <v>0</v>
          </cell>
          <cell r="AP135">
            <v>0</v>
          </cell>
          <cell r="AQ135">
            <v>0</v>
          </cell>
          <cell r="AR135">
            <v>12456.5</v>
          </cell>
          <cell r="AS135">
            <v>0</v>
          </cell>
          <cell r="AT135">
            <v>0</v>
          </cell>
          <cell r="AU135">
            <v>12456.5</v>
          </cell>
          <cell r="AV135">
            <v>0</v>
          </cell>
          <cell r="AX135">
            <v>126</v>
          </cell>
          <cell r="AY135" t="str">
            <v>HARWICH</v>
          </cell>
          <cell r="AZ135">
            <v>0</v>
          </cell>
          <cell r="BA135">
            <v>0</v>
          </cell>
          <cell r="BB135">
            <v>0</v>
          </cell>
          <cell r="BC135">
            <v>0</v>
          </cell>
          <cell r="BD135">
            <v>0</v>
          </cell>
          <cell r="BE135">
            <v>0</v>
          </cell>
          <cell r="BF135">
            <v>0</v>
          </cell>
          <cell r="BG135">
            <v>0</v>
          </cell>
          <cell r="BI135">
            <v>0</v>
          </cell>
          <cell r="BJ135">
            <v>0</v>
          </cell>
          <cell r="BK135">
            <v>0</v>
          </cell>
          <cell r="BL135">
            <v>0</v>
          </cell>
          <cell r="BM135">
            <v>0</v>
          </cell>
          <cell r="BN135">
            <v>0</v>
          </cell>
          <cell r="BO135">
            <v>0</v>
          </cell>
          <cell r="BQ135" t="str">
            <v>fy13</v>
          </cell>
          <cell r="BR135">
            <v>0</v>
          </cell>
          <cell r="BS135">
            <v>126</v>
          </cell>
        </row>
        <row r="136">
          <cell r="A136">
            <v>127</v>
          </cell>
          <cell r="B136">
            <v>127</v>
          </cell>
          <cell r="C136" t="str">
            <v>HATFIELD</v>
          </cell>
          <cell r="D136">
            <v>9</v>
          </cell>
          <cell r="E136">
            <v>101318</v>
          </cell>
          <cell r="F136">
            <v>8037</v>
          </cell>
          <cell r="G136">
            <v>109355</v>
          </cell>
          <cell r="I136">
            <v>-4.8617222518842027</v>
          </cell>
          <cell r="J136">
            <v>-2.4986830963956522E-4</v>
          </cell>
          <cell r="K136">
            <v>8037</v>
          </cell>
          <cell r="L136">
            <v>8032.1382777481158</v>
          </cell>
          <cell r="N136">
            <v>101322.86172225188</v>
          </cell>
          <cell r="P136">
            <v>0</v>
          </cell>
          <cell r="Q136">
            <v>-4.8617222518842027</v>
          </cell>
          <cell r="R136">
            <v>8037</v>
          </cell>
          <cell r="S136">
            <v>8032.1382777481158</v>
          </cell>
          <cell r="U136">
            <v>27494.138277748116</v>
          </cell>
          <cell r="V136">
            <v>0</v>
          </cell>
          <cell r="W136">
            <v>127</v>
          </cell>
          <cell r="X136">
            <v>9</v>
          </cell>
          <cell r="Y136">
            <v>101318</v>
          </cell>
          <cell r="Z136">
            <v>0</v>
          </cell>
          <cell r="AA136">
            <v>101318</v>
          </cell>
          <cell r="AB136">
            <v>8037</v>
          </cell>
          <cell r="AC136">
            <v>109355</v>
          </cell>
          <cell r="AD136">
            <v>0</v>
          </cell>
          <cell r="AE136">
            <v>0</v>
          </cell>
          <cell r="AF136">
            <v>0</v>
          </cell>
          <cell r="AG136">
            <v>109355</v>
          </cell>
          <cell r="AI136">
            <v>127</v>
          </cell>
          <cell r="AJ136">
            <v>127</v>
          </cell>
          <cell r="AK136" t="str">
            <v>HATFIELD</v>
          </cell>
          <cell r="AL136">
            <v>101318</v>
          </cell>
          <cell r="AM136">
            <v>118243</v>
          </cell>
          <cell r="AN136">
            <v>0</v>
          </cell>
          <cell r="AO136">
            <v>1445.25</v>
          </cell>
          <cell r="AP136">
            <v>0</v>
          </cell>
          <cell r="AQ136">
            <v>13396.75</v>
          </cell>
          <cell r="AR136">
            <v>0</v>
          </cell>
          <cell r="AS136">
            <v>4620</v>
          </cell>
          <cell r="AT136">
            <v>-4.8617222518842027</v>
          </cell>
          <cell r="AU136">
            <v>19457.138277748116</v>
          </cell>
          <cell r="AV136">
            <v>-4.8617222518842027</v>
          </cell>
          <cell r="AX136">
            <v>127</v>
          </cell>
          <cell r="AY136" t="str">
            <v>HATFIELD</v>
          </cell>
          <cell r="AZ136">
            <v>0</v>
          </cell>
          <cell r="BA136">
            <v>0</v>
          </cell>
          <cell r="BB136">
            <v>0</v>
          </cell>
          <cell r="BC136">
            <v>0</v>
          </cell>
          <cell r="BD136">
            <v>0</v>
          </cell>
          <cell r="BE136">
            <v>0</v>
          </cell>
          <cell r="BF136">
            <v>0</v>
          </cell>
          <cell r="BG136">
            <v>0</v>
          </cell>
          <cell r="BI136">
            <v>0</v>
          </cell>
          <cell r="BJ136">
            <v>0</v>
          </cell>
          <cell r="BK136">
            <v>0</v>
          </cell>
          <cell r="BL136">
            <v>0</v>
          </cell>
          <cell r="BM136">
            <v>-4.8617222518842027</v>
          </cell>
          <cell r="BN136">
            <v>-4.8617222518842027</v>
          </cell>
          <cell r="BO136">
            <v>-4.8617222518842027</v>
          </cell>
          <cell r="BR136">
            <v>0</v>
          </cell>
          <cell r="BS136">
            <v>127</v>
          </cell>
        </row>
        <row r="137">
          <cell r="A137">
            <v>128</v>
          </cell>
          <cell r="B137">
            <v>128</v>
          </cell>
          <cell r="C137" t="str">
            <v>HAVERHILL</v>
          </cell>
          <cell r="D137">
            <v>310.59422053607676</v>
          </cell>
          <cell r="E137">
            <v>2810729</v>
          </cell>
          <cell r="F137">
            <v>275575</v>
          </cell>
          <cell r="G137">
            <v>3086304</v>
          </cell>
          <cell r="I137">
            <v>-140.92266667116201</v>
          </cell>
          <cell r="J137">
            <v>-9.1143752293452855E-4</v>
          </cell>
          <cell r="K137">
            <v>275575</v>
          </cell>
          <cell r="L137">
            <v>275434.07733332884</v>
          </cell>
          <cell r="N137">
            <v>2810869.9226666712</v>
          </cell>
          <cell r="P137">
            <v>19924</v>
          </cell>
          <cell r="Q137">
            <v>-140.92266667116201</v>
          </cell>
          <cell r="R137">
            <v>277361</v>
          </cell>
          <cell r="S137">
            <v>295358.07733332884</v>
          </cell>
          <cell r="U137">
            <v>450114.82733332884</v>
          </cell>
          <cell r="V137">
            <v>0</v>
          </cell>
          <cell r="W137">
            <v>128</v>
          </cell>
          <cell r="X137">
            <v>310.59422053607676</v>
          </cell>
          <cell r="Y137">
            <v>2810729</v>
          </cell>
          <cell r="Z137">
            <v>0</v>
          </cell>
          <cell r="AA137">
            <v>2810729</v>
          </cell>
          <cell r="AB137">
            <v>275575</v>
          </cell>
          <cell r="AC137">
            <v>3086304</v>
          </cell>
          <cell r="AD137">
            <v>18138</v>
          </cell>
          <cell r="AE137">
            <v>1786</v>
          </cell>
          <cell r="AF137">
            <v>19924</v>
          </cell>
          <cell r="AG137">
            <v>3106228</v>
          </cell>
          <cell r="AI137">
            <v>128</v>
          </cell>
          <cell r="AJ137">
            <v>128</v>
          </cell>
          <cell r="AK137" t="str">
            <v>HAVERHILL</v>
          </cell>
          <cell r="AL137">
            <v>2810729</v>
          </cell>
          <cell r="AM137">
            <v>2812976</v>
          </cell>
          <cell r="AN137">
            <v>0</v>
          </cell>
          <cell r="AO137">
            <v>41892.25</v>
          </cell>
          <cell r="AP137">
            <v>21917.25</v>
          </cell>
          <cell r="AQ137">
            <v>25608.5</v>
          </cell>
          <cell r="AR137">
            <v>0</v>
          </cell>
          <cell r="AS137">
            <v>65338.75</v>
          </cell>
          <cell r="AT137">
            <v>-140.92266667116201</v>
          </cell>
          <cell r="AU137">
            <v>154615.82733332884</v>
          </cell>
          <cell r="AV137">
            <v>-140.92266667116201</v>
          </cell>
          <cell r="AX137">
            <v>128</v>
          </cell>
          <cell r="AY137" t="str">
            <v>HAVERHILL</v>
          </cell>
          <cell r="AZ137">
            <v>0</v>
          </cell>
          <cell r="BA137">
            <v>0</v>
          </cell>
          <cell r="BB137">
            <v>0</v>
          </cell>
          <cell r="BC137">
            <v>0</v>
          </cell>
          <cell r="BD137">
            <v>0</v>
          </cell>
          <cell r="BE137">
            <v>0</v>
          </cell>
          <cell r="BF137">
            <v>0</v>
          </cell>
          <cell r="BG137">
            <v>0</v>
          </cell>
          <cell r="BI137">
            <v>0</v>
          </cell>
          <cell r="BJ137">
            <v>0</v>
          </cell>
          <cell r="BK137">
            <v>0</v>
          </cell>
          <cell r="BL137">
            <v>0</v>
          </cell>
          <cell r="BM137">
            <v>-140.92266667116201</v>
          </cell>
          <cell r="BN137">
            <v>-140.92266667116201</v>
          </cell>
          <cell r="BO137">
            <v>-140.92266667116201</v>
          </cell>
          <cell r="BR137">
            <v>0</v>
          </cell>
          <cell r="BS137">
            <v>128</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U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AZ138">
            <v>0</v>
          </cell>
          <cell r="BA138">
            <v>0</v>
          </cell>
          <cell r="BB138">
            <v>0</v>
          </cell>
          <cell r="BC138">
            <v>0</v>
          </cell>
          <cell r="BD138">
            <v>0</v>
          </cell>
          <cell r="BE138">
            <v>0</v>
          </cell>
          <cell r="BF138">
            <v>0</v>
          </cell>
          <cell r="BG138">
            <v>0</v>
          </cell>
          <cell r="BI138">
            <v>0</v>
          </cell>
          <cell r="BJ138">
            <v>0</v>
          </cell>
          <cell r="BK138">
            <v>0</v>
          </cell>
          <cell r="BL138">
            <v>0</v>
          </cell>
          <cell r="BM138">
            <v>0</v>
          </cell>
          <cell r="BN138">
            <v>0</v>
          </cell>
          <cell r="BO138">
            <v>0</v>
          </cell>
          <cell r="BR138">
            <v>0</v>
          </cell>
          <cell r="BS138">
            <v>129</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U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AZ139">
            <v>0</v>
          </cell>
          <cell r="BA139">
            <v>0</v>
          </cell>
          <cell r="BB139">
            <v>0</v>
          </cell>
          <cell r="BC139">
            <v>0</v>
          </cell>
          <cell r="BD139">
            <v>0</v>
          </cell>
          <cell r="BE139">
            <v>0</v>
          </cell>
          <cell r="BF139">
            <v>0</v>
          </cell>
          <cell r="BG139">
            <v>0</v>
          </cell>
          <cell r="BI139">
            <v>0</v>
          </cell>
          <cell r="BJ139">
            <v>0</v>
          </cell>
          <cell r="BK139">
            <v>0</v>
          </cell>
          <cell r="BL139">
            <v>0</v>
          </cell>
          <cell r="BM139">
            <v>0</v>
          </cell>
          <cell r="BN139">
            <v>0</v>
          </cell>
          <cell r="BO139">
            <v>0</v>
          </cell>
          <cell r="BR139">
            <v>0</v>
          </cell>
          <cell r="BS139">
            <v>130</v>
          </cell>
        </row>
        <row r="140">
          <cell r="A140">
            <v>131</v>
          </cell>
          <cell r="B140">
            <v>131</v>
          </cell>
          <cell r="C140" t="str">
            <v>HINGHAM</v>
          </cell>
          <cell r="D140">
            <v>10.654237288135594</v>
          </cell>
          <cell r="E140">
            <v>128822</v>
          </cell>
          <cell r="F140">
            <v>9515</v>
          </cell>
          <cell r="G140">
            <v>138337</v>
          </cell>
          <cell r="I140">
            <v>64026.807463532874</v>
          </cell>
          <cell r="J140">
            <v>0.85120598917573009</v>
          </cell>
          <cell r="K140">
            <v>9515</v>
          </cell>
          <cell r="L140">
            <v>73541.807463532867</v>
          </cell>
          <cell r="N140">
            <v>64795.192536467133</v>
          </cell>
          <cell r="P140">
            <v>0</v>
          </cell>
          <cell r="Q140">
            <v>64026.807463532874</v>
          </cell>
          <cell r="R140">
            <v>9515</v>
          </cell>
          <cell r="S140">
            <v>73541.807463532867</v>
          </cell>
          <cell r="U140">
            <v>84733.934403332358</v>
          </cell>
          <cell r="V140">
            <v>0</v>
          </cell>
          <cell r="W140">
            <v>131</v>
          </cell>
          <cell r="X140">
            <v>10.654237288135594</v>
          </cell>
          <cell r="Y140">
            <v>128822</v>
          </cell>
          <cell r="Z140">
            <v>0</v>
          </cell>
          <cell r="AA140">
            <v>128822</v>
          </cell>
          <cell r="AB140">
            <v>9515</v>
          </cell>
          <cell r="AC140">
            <v>138337</v>
          </cell>
          <cell r="AD140">
            <v>0</v>
          </cell>
          <cell r="AE140">
            <v>0</v>
          </cell>
          <cell r="AF140">
            <v>0</v>
          </cell>
          <cell r="AG140">
            <v>138337</v>
          </cell>
          <cell r="AI140">
            <v>131</v>
          </cell>
          <cell r="AJ140">
            <v>131</v>
          </cell>
          <cell r="AK140" t="str">
            <v>HINGHAM</v>
          </cell>
          <cell r="AL140">
            <v>128822</v>
          </cell>
          <cell r="AM140">
            <v>56652</v>
          </cell>
          <cell r="AN140">
            <v>72170</v>
          </cell>
          <cell r="AO140">
            <v>19.5</v>
          </cell>
          <cell r="AP140">
            <v>2903.75</v>
          </cell>
          <cell r="AQ140">
            <v>125.75</v>
          </cell>
          <cell r="AR140">
            <v>0</v>
          </cell>
          <cell r="AS140">
            <v>0</v>
          </cell>
          <cell r="AT140">
            <v>-6.5596667643475826E-2</v>
          </cell>
          <cell r="AU140">
            <v>75218.934403332358</v>
          </cell>
          <cell r="AV140">
            <v>64026.807463532874</v>
          </cell>
          <cell r="AX140">
            <v>131</v>
          </cell>
          <cell r="AY140" t="str">
            <v>HINGHAM</v>
          </cell>
          <cell r="AZ140">
            <v>0</v>
          </cell>
          <cell r="BA140">
            <v>0</v>
          </cell>
          <cell r="BB140">
            <v>0</v>
          </cell>
          <cell r="BC140">
            <v>0</v>
          </cell>
          <cell r="BD140">
            <v>0</v>
          </cell>
          <cell r="BE140">
            <v>0</v>
          </cell>
          <cell r="BF140">
            <v>0</v>
          </cell>
          <cell r="BG140">
            <v>0</v>
          </cell>
          <cell r="BI140">
            <v>0</v>
          </cell>
          <cell r="BJ140">
            <v>72170</v>
          </cell>
          <cell r="BK140">
            <v>72170</v>
          </cell>
          <cell r="BL140">
            <v>0</v>
          </cell>
          <cell r="BM140">
            <v>-6.5596667643475826E-2</v>
          </cell>
          <cell r="BN140">
            <v>-6.5596667643475826E-2</v>
          </cell>
          <cell r="BO140">
            <v>-6.5596667643475826E-2</v>
          </cell>
          <cell r="BR140">
            <v>0</v>
          </cell>
          <cell r="BS140">
            <v>131</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U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AZ141">
            <v>0</v>
          </cell>
          <cell r="BA141">
            <v>0</v>
          </cell>
          <cell r="BB141">
            <v>0</v>
          </cell>
          <cell r="BC141">
            <v>0</v>
          </cell>
          <cell r="BD141">
            <v>0</v>
          </cell>
          <cell r="BE141">
            <v>0</v>
          </cell>
          <cell r="BF141">
            <v>0</v>
          </cell>
          <cell r="BG141">
            <v>0</v>
          </cell>
          <cell r="BI141">
            <v>0</v>
          </cell>
          <cell r="BJ141">
            <v>0</v>
          </cell>
          <cell r="BK141">
            <v>0</v>
          </cell>
          <cell r="BL141">
            <v>0</v>
          </cell>
          <cell r="BM141">
            <v>0</v>
          </cell>
          <cell r="BN141">
            <v>0</v>
          </cell>
          <cell r="BO141">
            <v>0</v>
          </cell>
          <cell r="BR141">
            <v>0</v>
          </cell>
          <cell r="BS141">
            <v>132</v>
          </cell>
        </row>
        <row r="142">
          <cell r="A142">
            <v>133</v>
          </cell>
          <cell r="B142">
            <v>133</v>
          </cell>
          <cell r="C142" t="str">
            <v>HOLBROOK</v>
          </cell>
          <cell r="D142">
            <v>21.222591362126245</v>
          </cell>
          <cell r="E142">
            <v>243044</v>
          </cell>
          <cell r="F142">
            <v>18814</v>
          </cell>
          <cell r="G142">
            <v>261858</v>
          </cell>
          <cell r="I142">
            <v>51915.263374488204</v>
          </cell>
          <cell r="J142">
            <v>0.66037140853063758</v>
          </cell>
          <cell r="K142">
            <v>18814</v>
          </cell>
          <cell r="L142">
            <v>70729.263374488204</v>
          </cell>
          <cell r="N142">
            <v>191128.73662551178</v>
          </cell>
          <cell r="P142">
            <v>0</v>
          </cell>
          <cell r="Q142">
            <v>51915.263374488204</v>
          </cell>
          <cell r="R142">
            <v>18814</v>
          </cell>
          <cell r="S142">
            <v>70729.263374488204</v>
          </cell>
          <cell r="U142">
            <v>97429.25</v>
          </cell>
          <cell r="V142">
            <v>0</v>
          </cell>
          <cell r="W142">
            <v>133</v>
          </cell>
          <cell r="X142">
            <v>21.222591362126245</v>
          </cell>
          <cell r="Y142">
            <v>243044</v>
          </cell>
          <cell r="Z142">
            <v>0</v>
          </cell>
          <cell r="AA142">
            <v>243044</v>
          </cell>
          <cell r="AB142">
            <v>18814</v>
          </cell>
          <cell r="AC142">
            <v>261858</v>
          </cell>
          <cell r="AD142">
            <v>0</v>
          </cell>
          <cell r="AE142">
            <v>0</v>
          </cell>
          <cell r="AF142">
            <v>0</v>
          </cell>
          <cell r="AG142">
            <v>261858</v>
          </cell>
          <cell r="AI142">
            <v>133</v>
          </cell>
          <cell r="AJ142">
            <v>133</v>
          </cell>
          <cell r="AK142" t="str">
            <v>HOLBROOK</v>
          </cell>
          <cell r="AL142">
            <v>243044</v>
          </cell>
          <cell r="AM142">
            <v>184526</v>
          </cell>
          <cell r="AN142">
            <v>58518</v>
          </cell>
          <cell r="AO142">
            <v>0</v>
          </cell>
          <cell r="AP142">
            <v>4026.75</v>
          </cell>
          <cell r="AQ142">
            <v>3610.5</v>
          </cell>
          <cell r="AR142">
            <v>0</v>
          </cell>
          <cell r="AS142">
            <v>12460</v>
          </cell>
          <cell r="AT142">
            <v>0</v>
          </cell>
          <cell r="AU142">
            <v>78615.25</v>
          </cell>
          <cell r="AV142">
            <v>51915.263374488204</v>
          </cell>
          <cell r="AX142">
            <v>133</v>
          </cell>
          <cell r="AY142" t="str">
            <v>HOLBROOK</v>
          </cell>
          <cell r="AZ142">
            <v>0</v>
          </cell>
          <cell r="BA142">
            <v>0</v>
          </cell>
          <cell r="BB142">
            <v>0</v>
          </cell>
          <cell r="BC142">
            <v>0</v>
          </cell>
          <cell r="BD142">
            <v>0</v>
          </cell>
          <cell r="BE142">
            <v>0</v>
          </cell>
          <cell r="BF142">
            <v>0</v>
          </cell>
          <cell r="BG142">
            <v>0</v>
          </cell>
          <cell r="BI142">
            <v>0</v>
          </cell>
          <cell r="BJ142">
            <v>58518</v>
          </cell>
          <cell r="BK142">
            <v>58518</v>
          </cell>
          <cell r="BL142">
            <v>0</v>
          </cell>
          <cell r="BM142">
            <v>0</v>
          </cell>
          <cell r="BN142">
            <v>0</v>
          </cell>
          <cell r="BO142">
            <v>0</v>
          </cell>
          <cell r="BR142">
            <v>0</v>
          </cell>
          <cell r="BS142">
            <v>133</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U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AZ143">
            <v>0</v>
          </cell>
          <cell r="BA143">
            <v>0</v>
          </cell>
          <cell r="BB143">
            <v>0</v>
          </cell>
          <cell r="BC143">
            <v>0</v>
          </cell>
          <cell r="BD143">
            <v>0</v>
          </cell>
          <cell r="BE143">
            <v>0</v>
          </cell>
          <cell r="BF143">
            <v>0</v>
          </cell>
          <cell r="BG143">
            <v>0</v>
          </cell>
          <cell r="BI143">
            <v>0</v>
          </cell>
          <cell r="BJ143">
            <v>0</v>
          </cell>
          <cell r="BK143">
            <v>0</v>
          </cell>
          <cell r="BL143">
            <v>0</v>
          </cell>
          <cell r="BM143">
            <v>0</v>
          </cell>
          <cell r="BN143">
            <v>0</v>
          </cell>
          <cell r="BO143">
            <v>0</v>
          </cell>
          <cell r="BR143">
            <v>0</v>
          </cell>
          <cell r="BS143">
            <v>134</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U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AZ144">
            <v>0</v>
          </cell>
          <cell r="BA144">
            <v>0</v>
          </cell>
          <cell r="BB144">
            <v>0</v>
          </cell>
          <cell r="BC144">
            <v>0</v>
          </cell>
          <cell r="BD144">
            <v>0</v>
          </cell>
          <cell r="BE144">
            <v>0</v>
          </cell>
          <cell r="BF144">
            <v>0</v>
          </cell>
          <cell r="BG144">
            <v>0</v>
          </cell>
          <cell r="BI144">
            <v>0</v>
          </cell>
          <cell r="BJ144">
            <v>0</v>
          </cell>
          <cell r="BK144">
            <v>0</v>
          </cell>
          <cell r="BL144">
            <v>0</v>
          </cell>
          <cell r="BM144">
            <v>0</v>
          </cell>
          <cell r="BN144">
            <v>0</v>
          </cell>
          <cell r="BO144">
            <v>0</v>
          </cell>
          <cell r="BR144">
            <v>0</v>
          </cell>
          <cell r="BS144">
            <v>135</v>
          </cell>
        </row>
        <row r="145">
          <cell r="A145">
            <v>136</v>
          </cell>
          <cell r="B145">
            <v>136</v>
          </cell>
          <cell r="C145" t="str">
            <v>HOLLISTON</v>
          </cell>
          <cell r="D145">
            <v>10.125</v>
          </cell>
          <cell r="E145">
            <v>99651</v>
          </cell>
          <cell r="F145">
            <v>8049</v>
          </cell>
          <cell r="G145">
            <v>107700</v>
          </cell>
          <cell r="I145">
            <v>0</v>
          </cell>
          <cell r="J145">
            <v>0</v>
          </cell>
          <cell r="K145">
            <v>8049</v>
          </cell>
          <cell r="L145">
            <v>8049</v>
          </cell>
          <cell r="N145">
            <v>99651</v>
          </cell>
          <cell r="P145">
            <v>11566</v>
          </cell>
          <cell r="Q145">
            <v>0</v>
          </cell>
          <cell r="R145">
            <v>8933</v>
          </cell>
          <cell r="S145">
            <v>19615</v>
          </cell>
          <cell r="U145">
            <v>37042.75</v>
          </cell>
          <cell r="V145">
            <v>0</v>
          </cell>
          <cell r="W145">
            <v>136</v>
          </cell>
          <cell r="X145">
            <v>10.125</v>
          </cell>
          <cell r="Y145">
            <v>99651</v>
          </cell>
          <cell r="Z145">
            <v>0</v>
          </cell>
          <cell r="AA145">
            <v>99651</v>
          </cell>
          <cell r="AB145">
            <v>8049</v>
          </cell>
          <cell r="AC145">
            <v>107700</v>
          </cell>
          <cell r="AD145">
            <v>10682</v>
          </cell>
          <cell r="AE145">
            <v>884</v>
          </cell>
          <cell r="AF145">
            <v>11566</v>
          </cell>
          <cell r="AG145">
            <v>119266</v>
          </cell>
          <cell r="AI145">
            <v>136</v>
          </cell>
          <cell r="AJ145">
            <v>136</v>
          </cell>
          <cell r="AK145" t="str">
            <v>HOLLISTON</v>
          </cell>
          <cell r="AL145">
            <v>99651</v>
          </cell>
          <cell r="AM145">
            <v>106782</v>
          </cell>
          <cell r="AN145">
            <v>0</v>
          </cell>
          <cell r="AO145">
            <v>0</v>
          </cell>
          <cell r="AP145">
            <v>0</v>
          </cell>
          <cell r="AQ145">
            <v>0</v>
          </cell>
          <cell r="AR145">
            <v>0</v>
          </cell>
          <cell r="AS145">
            <v>17427.75</v>
          </cell>
          <cell r="AT145">
            <v>0</v>
          </cell>
          <cell r="AU145">
            <v>17427.75</v>
          </cell>
          <cell r="AV145">
            <v>0</v>
          </cell>
          <cell r="AX145">
            <v>136</v>
          </cell>
          <cell r="AY145" t="str">
            <v>HOLLISTON</v>
          </cell>
          <cell r="AZ145">
            <v>0</v>
          </cell>
          <cell r="BA145">
            <v>0</v>
          </cell>
          <cell r="BB145">
            <v>0</v>
          </cell>
          <cell r="BC145">
            <v>0</v>
          </cell>
          <cell r="BD145">
            <v>0</v>
          </cell>
          <cell r="BE145">
            <v>0</v>
          </cell>
          <cell r="BF145">
            <v>0</v>
          </cell>
          <cell r="BG145">
            <v>0</v>
          </cell>
          <cell r="BI145">
            <v>0</v>
          </cell>
          <cell r="BJ145">
            <v>0</v>
          </cell>
          <cell r="BK145">
            <v>0</v>
          </cell>
          <cell r="BL145">
            <v>0</v>
          </cell>
          <cell r="BM145">
            <v>0</v>
          </cell>
          <cell r="BN145">
            <v>0</v>
          </cell>
          <cell r="BO145">
            <v>0</v>
          </cell>
          <cell r="BR145">
            <v>0</v>
          </cell>
          <cell r="BS145">
            <v>136</v>
          </cell>
        </row>
        <row r="146">
          <cell r="A146">
            <v>137</v>
          </cell>
          <cell r="B146">
            <v>137</v>
          </cell>
          <cell r="C146" t="str">
            <v>HOLYOKE</v>
          </cell>
          <cell r="D146">
            <v>827.56563942267951</v>
          </cell>
          <cell r="E146">
            <v>10134753</v>
          </cell>
          <cell r="F146">
            <v>733021</v>
          </cell>
          <cell r="G146">
            <v>10867774</v>
          </cell>
          <cell r="I146">
            <v>562685.32425858208</v>
          </cell>
          <cell r="J146">
            <v>0.38593937686515667</v>
          </cell>
          <cell r="K146">
            <v>733021</v>
          </cell>
          <cell r="L146">
            <v>1295706.3242585822</v>
          </cell>
          <cell r="N146">
            <v>9572067.6757414173</v>
          </cell>
          <cell r="P146">
            <v>70729</v>
          </cell>
          <cell r="Q146">
            <v>562685.32425858208</v>
          </cell>
          <cell r="R146">
            <v>738361</v>
          </cell>
          <cell r="S146">
            <v>1366435.3242585822</v>
          </cell>
          <cell r="U146">
            <v>2261712.9806864168</v>
          </cell>
          <cell r="V146">
            <v>0</v>
          </cell>
          <cell r="W146">
            <v>137</v>
          </cell>
          <cell r="X146">
            <v>827.56563942267951</v>
          </cell>
          <cell r="Y146">
            <v>10134753</v>
          </cell>
          <cell r="Z146">
            <v>0</v>
          </cell>
          <cell r="AA146">
            <v>10134753</v>
          </cell>
          <cell r="AB146">
            <v>733021</v>
          </cell>
          <cell r="AC146">
            <v>10867774</v>
          </cell>
          <cell r="AD146">
            <v>65389</v>
          </cell>
          <cell r="AE146">
            <v>5340</v>
          </cell>
          <cell r="AF146">
            <v>70729</v>
          </cell>
          <cell r="AG146">
            <v>10938503</v>
          </cell>
          <cell r="AI146">
            <v>137</v>
          </cell>
          <cell r="AJ146">
            <v>137</v>
          </cell>
          <cell r="AK146" t="str">
            <v>HOLYOKE</v>
          </cell>
          <cell r="AL146">
            <v>10134753</v>
          </cell>
          <cell r="AM146">
            <v>9499689</v>
          </cell>
          <cell r="AN146">
            <v>635064</v>
          </cell>
          <cell r="AO146">
            <v>214858.5</v>
          </cell>
          <cell r="AP146">
            <v>391845.5</v>
          </cell>
          <cell r="AQ146">
            <v>81181</v>
          </cell>
          <cell r="AR146">
            <v>0</v>
          </cell>
          <cell r="AS146">
            <v>135736.75</v>
          </cell>
          <cell r="AT146">
            <v>-722.76931358338334</v>
          </cell>
          <cell r="AU146">
            <v>1457962.9806864166</v>
          </cell>
          <cell r="AV146">
            <v>562685.32425858208</v>
          </cell>
          <cell r="AX146">
            <v>137</v>
          </cell>
          <cell r="AY146" t="str">
            <v>HOLYOKE</v>
          </cell>
          <cell r="AZ146">
            <v>0</v>
          </cell>
          <cell r="BA146">
            <v>0</v>
          </cell>
          <cell r="BB146">
            <v>0</v>
          </cell>
          <cell r="BC146">
            <v>0</v>
          </cell>
          <cell r="BD146">
            <v>0</v>
          </cell>
          <cell r="BE146">
            <v>0</v>
          </cell>
          <cell r="BF146">
            <v>0</v>
          </cell>
          <cell r="BG146">
            <v>0</v>
          </cell>
          <cell r="BI146">
            <v>0</v>
          </cell>
          <cell r="BJ146">
            <v>635064</v>
          </cell>
          <cell r="BK146">
            <v>635064</v>
          </cell>
          <cell r="BL146">
            <v>0</v>
          </cell>
          <cell r="BM146">
            <v>-722.76931358338334</v>
          </cell>
          <cell r="BN146">
            <v>-722.76931358338334</v>
          </cell>
          <cell r="BO146">
            <v>-722.76931358338334</v>
          </cell>
          <cell r="BR146">
            <v>0</v>
          </cell>
          <cell r="BS146">
            <v>137</v>
          </cell>
        </row>
        <row r="147">
          <cell r="A147">
            <v>138</v>
          </cell>
          <cell r="B147">
            <v>138</v>
          </cell>
          <cell r="C147" t="str">
            <v>HOPEDALE</v>
          </cell>
          <cell r="D147">
            <v>3</v>
          </cell>
          <cell r="E147">
            <v>36657</v>
          </cell>
          <cell r="F147">
            <v>2661</v>
          </cell>
          <cell r="G147">
            <v>39318</v>
          </cell>
          <cell r="I147">
            <v>22243.061678888003</v>
          </cell>
          <cell r="J147">
            <v>0.88716742497160195</v>
          </cell>
          <cell r="K147">
            <v>2661</v>
          </cell>
          <cell r="L147">
            <v>24904.061678888003</v>
          </cell>
          <cell r="N147">
            <v>14413.938321111997</v>
          </cell>
          <cell r="P147">
            <v>0</v>
          </cell>
          <cell r="Q147">
            <v>22243.061678888003</v>
          </cell>
          <cell r="R147">
            <v>2661</v>
          </cell>
          <cell r="S147">
            <v>24904.061678888003</v>
          </cell>
          <cell r="U147">
            <v>27733</v>
          </cell>
          <cell r="V147">
            <v>0</v>
          </cell>
          <cell r="W147">
            <v>138</v>
          </cell>
          <cell r="X147">
            <v>3</v>
          </cell>
          <cell r="Y147">
            <v>36657</v>
          </cell>
          <cell r="Z147">
            <v>0</v>
          </cell>
          <cell r="AA147">
            <v>36657</v>
          </cell>
          <cell r="AB147">
            <v>2661</v>
          </cell>
          <cell r="AC147">
            <v>39318</v>
          </cell>
          <cell r="AD147">
            <v>0</v>
          </cell>
          <cell r="AE147">
            <v>0</v>
          </cell>
          <cell r="AF147">
            <v>0</v>
          </cell>
          <cell r="AG147">
            <v>39318</v>
          </cell>
          <cell r="AI147">
            <v>138</v>
          </cell>
          <cell r="AJ147">
            <v>138</v>
          </cell>
          <cell r="AK147" t="str">
            <v>HOPEDALE</v>
          </cell>
          <cell r="AL147">
            <v>36657</v>
          </cell>
          <cell r="AM147">
            <v>11585</v>
          </cell>
          <cell r="AN147">
            <v>25072</v>
          </cell>
          <cell r="AO147">
            <v>0</v>
          </cell>
          <cell r="AP147">
            <v>0</v>
          </cell>
          <cell r="AQ147">
            <v>0</v>
          </cell>
          <cell r="AR147">
            <v>0</v>
          </cell>
          <cell r="AS147">
            <v>0</v>
          </cell>
          <cell r="AT147">
            <v>0</v>
          </cell>
          <cell r="AU147">
            <v>25072</v>
          </cell>
          <cell r="AV147">
            <v>22243.061678888003</v>
          </cell>
          <cell r="AX147">
            <v>138</v>
          </cell>
          <cell r="AY147" t="str">
            <v>HOPEDALE</v>
          </cell>
          <cell r="AZ147">
            <v>0</v>
          </cell>
          <cell r="BA147">
            <v>0</v>
          </cell>
          <cell r="BB147">
            <v>0</v>
          </cell>
          <cell r="BC147">
            <v>0</v>
          </cell>
          <cell r="BD147">
            <v>0</v>
          </cell>
          <cell r="BE147">
            <v>0</v>
          </cell>
          <cell r="BF147">
            <v>0</v>
          </cell>
          <cell r="BG147">
            <v>0</v>
          </cell>
          <cell r="BI147">
            <v>0</v>
          </cell>
          <cell r="BJ147">
            <v>25072</v>
          </cell>
          <cell r="BK147">
            <v>25072</v>
          </cell>
          <cell r="BL147">
            <v>0</v>
          </cell>
          <cell r="BM147">
            <v>0</v>
          </cell>
          <cell r="BN147">
            <v>0</v>
          </cell>
          <cell r="BO147">
            <v>0</v>
          </cell>
          <cell r="BR147">
            <v>0</v>
          </cell>
          <cell r="BS147">
            <v>138</v>
          </cell>
        </row>
        <row r="148">
          <cell r="A148">
            <v>139</v>
          </cell>
          <cell r="B148">
            <v>139</v>
          </cell>
          <cell r="C148" t="str">
            <v>HOPKINTON</v>
          </cell>
          <cell r="D148">
            <v>22.56074091332712</v>
          </cell>
          <cell r="E148">
            <v>258515</v>
          </cell>
          <cell r="F148">
            <v>19831</v>
          </cell>
          <cell r="G148">
            <v>278346</v>
          </cell>
          <cell r="I148">
            <v>-54.598293035254756</v>
          </cell>
          <cell r="J148">
            <v>-1.5138689838774496E-3</v>
          </cell>
          <cell r="K148">
            <v>19831</v>
          </cell>
          <cell r="L148">
            <v>19776.401706964745</v>
          </cell>
          <cell r="N148">
            <v>258569.59829303526</v>
          </cell>
          <cell r="P148">
            <v>0</v>
          </cell>
          <cell r="Q148">
            <v>-54.598293035254756</v>
          </cell>
          <cell r="R148">
            <v>19831</v>
          </cell>
          <cell r="S148">
            <v>19776.401706964745</v>
          </cell>
          <cell r="U148">
            <v>55896.401706964745</v>
          </cell>
          <cell r="V148">
            <v>0</v>
          </cell>
          <cell r="W148">
            <v>139</v>
          </cell>
          <cell r="X148">
            <v>22.56074091332712</v>
          </cell>
          <cell r="Y148">
            <v>258515</v>
          </cell>
          <cell r="Z148">
            <v>0</v>
          </cell>
          <cell r="AA148">
            <v>258515</v>
          </cell>
          <cell r="AB148">
            <v>19831</v>
          </cell>
          <cell r="AC148">
            <v>278346</v>
          </cell>
          <cell r="AD148">
            <v>0</v>
          </cell>
          <cell r="AE148">
            <v>0</v>
          </cell>
          <cell r="AF148">
            <v>0</v>
          </cell>
          <cell r="AG148">
            <v>278346</v>
          </cell>
          <cell r="AI148">
            <v>139</v>
          </cell>
          <cell r="AJ148">
            <v>139</v>
          </cell>
          <cell r="AK148" t="str">
            <v>HOPKINTON</v>
          </cell>
          <cell r="AL148">
            <v>258515</v>
          </cell>
          <cell r="AM148">
            <v>300684</v>
          </cell>
          <cell r="AN148">
            <v>0</v>
          </cell>
          <cell r="AO148">
            <v>16230.5</v>
          </cell>
          <cell r="AP148">
            <v>512</v>
          </cell>
          <cell r="AQ148">
            <v>0</v>
          </cell>
          <cell r="AR148">
            <v>0</v>
          </cell>
          <cell r="AS148">
            <v>19377.5</v>
          </cell>
          <cell r="AT148">
            <v>-54.598293035254756</v>
          </cell>
          <cell r="AU148">
            <v>36065.401706964745</v>
          </cell>
          <cell r="AV148">
            <v>-54.598293035254756</v>
          </cell>
          <cell r="AX148">
            <v>139</v>
          </cell>
          <cell r="AY148" t="str">
            <v>HOPKINTON</v>
          </cell>
          <cell r="AZ148">
            <v>0</v>
          </cell>
          <cell r="BA148">
            <v>0</v>
          </cell>
          <cell r="BB148">
            <v>0</v>
          </cell>
          <cell r="BC148">
            <v>0</v>
          </cell>
          <cell r="BD148">
            <v>0</v>
          </cell>
          <cell r="BE148">
            <v>0</v>
          </cell>
          <cell r="BF148">
            <v>0</v>
          </cell>
          <cell r="BG148">
            <v>0</v>
          </cell>
          <cell r="BI148">
            <v>0</v>
          </cell>
          <cell r="BJ148">
            <v>0</v>
          </cell>
          <cell r="BK148">
            <v>0</v>
          </cell>
          <cell r="BL148">
            <v>0</v>
          </cell>
          <cell r="BM148">
            <v>-54.598293035254756</v>
          </cell>
          <cell r="BN148">
            <v>-54.598293035254756</v>
          </cell>
          <cell r="BO148">
            <v>-54.598293035254756</v>
          </cell>
          <cell r="BR148">
            <v>0</v>
          </cell>
          <cell r="BS148">
            <v>139</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U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AZ149">
            <v>0</v>
          </cell>
          <cell r="BA149">
            <v>0</v>
          </cell>
          <cell r="BB149">
            <v>0</v>
          </cell>
          <cell r="BC149">
            <v>0</v>
          </cell>
          <cell r="BD149">
            <v>0</v>
          </cell>
          <cell r="BE149">
            <v>0</v>
          </cell>
          <cell r="BF149">
            <v>0</v>
          </cell>
          <cell r="BG149">
            <v>0</v>
          </cell>
          <cell r="BI149">
            <v>0</v>
          </cell>
          <cell r="BJ149">
            <v>0</v>
          </cell>
          <cell r="BK149">
            <v>0</v>
          </cell>
          <cell r="BL149">
            <v>0</v>
          </cell>
          <cell r="BM149">
            <v>0</v>
          </cell>
          <cell r="BN149">
            <v>0</v>
          </cell>
          <cell r="BO149">
            <v>0</v>
          </cell>
          <cell r="BR149">
            <v>0</v>
          </cell>
          <cell r="BS149">
            <v>140</v>
          </cell>
        </row>
        <row r="150">
          <cell r="A150">
            <v>141</v>
          </cell>
          <cell r="B150">
            <v>141</v>
          </cell>
          <cell r="C150" t="str">
            <v>HUDSON</v>
          </cell>
          <cell r="D150">
            <v>85.87898731801171</v>
          </cell>
          <cell r="E150">
            <v>1149485</v>
          </cell>
          <cell r="F150">
            <v>73410</v>
          </cell>
          <cell r="G150">
            <v>1222895</v>
          </cell>
          <cell r="I150">
            <v>196181.17595420557</v>
          </cell>
          <cell r="J150">
            <v>0.50777516970590186</v>
          </cell>
          <cell r="K150">
            <v>73410</v>
          </cell>
          <cell r="L150">
            <v>269591.17595420557</v>
          </cell>
          <cell r="N150">
            <v>953303.82404579443</v>
          </cell>
          <cell r="P150">
            <v>29128</v>
          </cell>
          <cell r="Q150">
            <v>196181.17595420557</v>
          </cell>
          <cell r="R150">
            <v>75160</v>
          </cell>
          <cell r="S150">
            <v>298719.17595420557</v>
          </cell>
          <cell r="U150">
            <v>488892.40970426274</v>
          </cell>
          <cell r="V150">
            <v>0</v>
          </cell>
          <cell r="W150">
            <v>141</v>
          </cell>
          <cell r="X150">
            <v>85.87898731801171</v>
          </cell>
          <cell r="Y150">
            <v>1149485</v>
          </cell>
          <cell r="Z150">
            <v>0</v>
          </cell>
          <cell r="AA150">
            <v>1149485</v>
          </cell>
          <cell r="AB150">
            <v>73410</v>
          </cell>
          <cell r="AC150">
            <v>1222895</v>
          </cell>
          <cell r="AD150">
            <v>27378</v>
          </cell>
          <cell r="AE150">
            <v>1750</v>
          </cell>
          <cell r="AF150">
            <v>29128</v>
          </cell>
          <cell r="AG150">
            <v>1252023</v>
          </cell>
          <cell r="AI150">
            <v>141</v>
          </cell>
          <cell r="AJ150">
            <v>141</v>
          </cell>
          <cell r="AK150" t="str">
            <v>HUDSON</v>
          </cell>
          <cell r="AL150">
            <v>1149485</v>
          </cell>
          <cell r="AM150">
            <v>928268</v>
          </cell>
          <cell r="AN150">
            <v>221217</v>
          </cell>
          <cell r="AO150">
            <v>22396.5</v>
          </cell>
          <cell r="AP150">
            <v>0</v>
          </cell>
          <cell r="AQ150">
            <v>49340.75</v>
          </cell>
          <cell r="AR150">
            <v>57103</v>
          </cell>
          <cell r="AS150">
            <v>36372.5</v>
          </cell>
          <cell r="AT150">
            <v>-75.340295737289125</v>
          </cell>
          <cell r="AU150">
            <v>386354.40970426274</v>
          </cell>
          <cell r="AV150">
            <v>196181.17595420557</v>
          </cell>
          <cell r="AX150">
            <v>141</v>
          </cell>
          <cell r="AY150" t="str">
            <v>HUDSON</v>
          </cell>
          <cell r="AZ150">
            <v>0</v>
          </cell>
          <cell r="BA150">
            <v>0</v>
          </cell>
          <cell r="BB150">
            <v>0</v>
          </cell>
          <cell r="BC150">
            <v>0</v>
          </cell>
          <cell r="BD150">
            <v>0</v>
          </cell>
          <cell r="BE150">
            <v>0</v>
          </cell>
          <cell r="BF150">
            <v>0</v>
          </cell>
          <cell r="BG150">
            <v>0</v>
          </cell>
          <cell r="BI150">
            <v>0</v>
          </cell>
          <cell r="BJ150">
            <v>221217</v>
          </cell>
          <cell r="BK150">
            <v>221217</v>
          </cell>
          <cell r="BL150">
            <v>0</v>
          </cell>
          <cell r="BM150">
            <v>-75.340295737289125</v>
          </cell>
          <cell r="BN150">
            <v>-75.340295737289125</v>
          </cell>
          <cell r="BO150">
            <v>-75.340295737289125</v>
          </cell>
          <cell r="BR150">
            <v>0</v>
          </cell>
          <cell r="BS150">
            <v>141</v>
          </cell>
        </row>
        <row r="151">
          <cell r="A151">
            <v>142</v>
          </cell>
          <cell r="B151">
            <v>142</v>
          </cell>
          <cell r="C151" t="str">
            <v>HULL</v>
          </cell>
          <cell r="D151">
            <v>27.332203389830507</v>
          </cell>
          <cell r="E151">
            <v>411733</v>
          </cell>
          <cell r="F151">
            <v>24408</v>
          </cell>
          <cell r="G151">
            <v>436141</v>
          </cell>
          <cell r="I151">
            <v>55547.636521700981</v>
          </cell>
          <cell r="J151">
            <v>0.71454903406123371</v>
          </cell>
          <cell r="K151">
            <v>24408</v>
          </cell>
          <cell r="L151">
            <v>79955.636521700973</v>
          </cell>
          <cell r="N151">
            <v>356185.363478299</v>
          </cell>
          <cell r="P151">
            <v>0</v>
          </cell>
          <cell r="Q151">
            <v>55547.636521700981</v>
          </cell>
          <cell r="R151">
            <v>24408</v>
          </cell>
          <cell r="S151">
            <v>79955.636521700973</v>
          </cell>
          <cell r="U151">
            <v>102146.03318435498</v>
          </cell>
          <cell r="V151">
            <v>0</v>
          </cell>
          <cell r="W151">
            <v>142</v>
          </cell>
          <cell r="X151">
            <v>27.332203389830507</v>
          </cell>
          <cell r="Y151">
            <v>411733</v>
          </cell>
          <cell r="Z151">
            <v>0</v>
          </cell>
          <cell r="AA151">
            <v>411733</v>
          </cell>
          <cell r="AB151">
            <v>24408</v>
          </cell>
          <cell r="AC151">
            <v>436141</v>
          </cell>
          <cell r="AD151">
            <v>0</v>
          </cell>
          <cell r="AE151">
            <v>0</v>
          </cell>
          <cell r="AF151">
            <v>0</v>
          </cell>
          <cell r="AG151">
            <v>436141</v>
          </cell>
          <cell r="AI151">
            <v>142</v>
          </cell>
          <cell r="AJ151">
            <v>142</v>
          </cell>
          <cell r="AK151" t="str">
            <v>HULL</v>
          </cell>
          <cell r="AL151">
            <v>411733</v>
          </cell>
          <cell r="AM151">
            <v>349088</v>
          </cell>
          <cell r="AN151">
            <v>62645</v>
          </cell>
          <cell r="AO151">
            <v>8611</v>
          </cell>
          <cell r="AP151">
            <v>6511</v>
          </cell>
          <cell r="AQ151">
            <v>0</v>
          </cell>
          <cell r="AR151">
            <v>0</v>
          </cell>
          <cell r="AS151">
            <v>0</v>
          </cell>
          <cell r="AT151">
            <v>-28.966815645020688</v>
          </cell>
          <cell r="AU151">
            <v>77738.033184354979</v>
          </cell>
          <cell r="AV151">
            <v>55547.636521700981</v>
          </cell>
          <cell r="AX151">
            <v>142</v>
          </cell>
          <cell r="AY151" t="str">
            <v>HULL</v>
          </cell>
          <cell r="AZ151">
            <v>0</v>
          </cell>
          <cell r="BA151">
            <v>0</v>
          </cell>
          <cell r="BB151">
            <v>0</v>
          </cell>
          <cell r="BC151">
            <v>0</v>
          </cell>
          <cell r="BD151">
            <v>0</v>
          </cell>
          <cell r="BE151">
            <v>0</v>
          </cell>
          <cell r="BF151">
            <v>0</v>
          </cell>
          <cell r="BG151">
            <v>0</v>
          </cell>
          <cell r="BI151">
            <v>0</v>
          </cell>
          <cell r="BJ151">
            <v>62645</v>
          </cell>
          <cell r="BK151">
            <v>62645</v>
          </cell>
          <cell r="BL151">
            <v>0</v>
          </cell>
          <cell r="BM151">
            <v>-28.966815645020688</v>
          </cell>
          <cell r="BN151">
            <v>-28.966815645020688</v>
          </cell>
          <cell r="BO151">
            <v>-28.966815645020688</v>
          </cell>
          <cell r="BR151">
            <v>0</v>
          </cell>
          <cell r="BS151">
            <v>142</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U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AZ152">
            <v>0</v>
          </cell>
          <cell r="BA152">
            <v>0</v>
          </cell>
          <cell r="BB152">
            <v>0</v>
          </cell>
          <cell r="BC152">
            <v>0</v>
          </cell>
          <cell r="BD152">
            <v>0</v>
          </cell>
          <cell r="BE152">
            <v>0</v>
          </cell>
          <cell r="BF152">
            <v>0</v>
          </cell>
          <cell r="BG152">
            <v>0</v>
          </cell>
          <cell r="BI152">
            <v>0</v>
          </cell>
          <cell r="BJ152">
            <v>0</v>
          </cell>
          <cell r="BK152">
            <v>0</v>
          </cell>
          <cell r="BL152">
            <v>0</v>
          </cell>
          <cell r="BM152">
            <v>0</v>
          </cell>
          <cell r="BN152">
            <v>0</v>
          </cell>
          <cell r="BO152">
            <v>0</v>
          </cell>
          <cell r="BR152">
            <v>0</v>
          </cell>
          <cell r="BS152">
            <v>143</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U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AZ153">
            <v>0</v>
          </cell>
          <cell r="BA153">
            <v>0</v>
          </cell>
          <cell r="BB153">
            <v>0</v>
          </cell>
          <cell r="BC153">
            <v>0</v>
          </cell>
          <cell r="BD153">
            <v>0</v>
          </cell>
          <cell r="BE153">
            <v>0</v>
          </cell>
          <cell r="BF153">
            <v>0</v>
          </cell>
          <cell r="BG153">
            <v>0</v>
          </cell>
          <cell r="BI153">
            <v>0</v>
          </cell>
          <cell r="BJ153">
            <v>0</v>
          </cell>
          <cell r="BK153">
            <v>0</v>
          </cell>
          <cell r="BL153">
            <v>0</v>
          </cell>
          <cell r="BM153">
            <v>0</v>
          </cell>
          <cell r="BN153">
            <v>0</v>
          </cell>
          <cell r="BO153">
            <v>0</v>
          </cell>
          <cell r="BR153">
            <v>0</v>
          </cell>
          <cell r="BS153">
            <v>144</v>
          </cell>
        </row>
        <row r="154">
          <cell r="A154">
            <v>145</v>
          </cell>
          <cell r="B154">
            <v>145</v>
          </cell>
          <cell r="C154" t="str">
            <v>KINGSTON</v>
          </cell>
          <cell r="D154">
            <v>12</v>
          </cell>
          <cell r="E154">
            <v>127250</v>
          </cell>
          <cell r="F154">
            <v>10716</v>
          </cell>
          <cell r="G154">
            <v>137966</v>
          </cell>
          <cell r="I154">
            <v>22107.685111116269</v>
          </cell>
          <cell r="J154">
            <v>0.43784208589829232</v>
          </cell>
          <cell r="K154">
            <v>10716</v>
          </cell>
          <cell r="L154">
            <v>32823.685111116269</v>
          </cell>
          <cell r="N154">
            <v>105142.31488888373</v>
          </cell>
          <cell r="P154">
            <v>0</v>
          </cell>
          <cell r="Q154">
            <v>22107.685111116269</v>
          </cell>
          <cell r="R154">
            <v>10716</v>
          </cell>
          <cell r="S154">
            <v>32823.685111116269</v>
          </cell>
          <cell r="U154">
            <v>61208.371161075935</v>
          </cell>
          <cell r="V154">
            <v>0</v>
          </cell>
          <cell r="W154">
            <v>145</v>
          </cell>
          <cell r="X154">
            <v>12</v>
          </cell>
          <cell r="Y154">
            <v>127250</v>
          </cell>
          <cell r="Z154">
            <v>0</v>
          </cell>
          <cell r="AA154">
            <v>127250</v>
          </cell>
          <cell r="AB154">
            <v>10716</v>
          </cell>
          <cell r="AC154">
            <v>137966</v>
          </cell>
          <cell r="AD154">
            <v>0</v>
          </cell>
          <cell r="AE154">
            <v>0</v>
          </cell>
          <cell r="AF154">
            <v>0</v>
          </cell>
          <cell r="AG154">
            <v>137966</v>
          </cell>
          <cell r="AI154">
            <v>145</v>
          </cell>
          <cell r="AJ154">
            <v>145</v>
          </cell>
          <cell r="AK154" t="str">
            <v>KINGSTON</v>
          </cell>
          <cell r="AL154">
            <v>127250</v>
          </cell>
          <cell r="AM154">
            <v>102260</v>
          </cell>
          <cell r="AN154">
            <v>24990</v>
          </cell>
          <cell r="AO154">
            <v>18617.75</v>
          </cell>
          <cell r="AP154">
            <v>2119.75</v>
          </cell>
          <cell r="AQ154">
            <v>4827.5</v>
          </cell>
          <cell r="AR154">
            <v>0</v>
          </cell>
          <cell r="AS154">
            <v>0</v>
          </cell>
          <cell r="AT154">
            <v>-62.628838924065349</v>
          </cell>
          <cell r="AU154">
            <v>50492.371161075935</v>
          </cell>
          <cell r="AV154">
            <v>22107.685111116269</v>
          </cell>
          <cell r="AX154">
            <v>145</v>
          </cell>
          <cell r="AY154" t="str">
            <v>KINGSTON</v>
          </cell>
          <cell r="AZ154">
            <v>0</v>
          </cell>
          <cell r="BA154">
            <v>0</v>
          </cell>
          <cell r="BB154">
            <v>0</v>
          </cell>
          <cell r="BC154">
            <v>0</v>
          </cell>
          <cell r="BD154">
            <v>0</v>
          </cell>
          <cell r="BE154">
            <v>0</v>
          </cell>
          <cell r="BF154">
            <v>0</v>
          </cell>
          <cell r="BG154">
            <v>0</v>
          </cell>
          <cell r="BI154">
            <v>0</v>
          </cell>
          <cell r="BJ154">
            <v>24990</v>
          </cell>
          <cell r="BK154">
            <v>24990</v>
          </cell>
          <cell r="BL154">
            <v>0</v>
          </cell>
          <cell r="BM154">
            <v>-62.628838924065349</v>
          </cell>
          <cell r="BN154">
            <v>-62.628838924065349</v>
          </cell>
          <cell r="BO154">
            <v>-62.628838924065349</v>
          </cell>
          <cell r="BR154">
            <v>0</v>
          </cell>
          <cell r="BS154">
            <v>145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U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AZ155">
            <v>0</v>
          </cell>
          <cell r="BA155">
            <v>0</v>
          </cell>
          <cell r="BB155">
            <v>0</v>
          </cell>
          <cell r="BC155">
            <v>0</v>
          </cell>
          <cell r="BD155">
            <v>0</v>
          </cell>
          <cell r="BE155">
            <v>0</v>
          </cell>
          <cell r="BF155">
            <v>0</v>
          </cell>
          <cell r="BG155">
            <v>0</v>
          </cell>
          <cell r="BI155">
            <v>0</v>
          </cell>
          <cell r="BJ155">
            <v>0</v>
          </cell>
          <cell r="BK155">
            <v>0</v>
          </cell>
          <cell r="BL155">
            <v>0</v>
          </cell>
          <cell r="BM155">
            <v>0</v>
          </cell>
          <cell r="BN155">
            <v>0</v>
          </cell>
          <cell r="BO155">
            <v>0</v>
          </cell>
          <cell r="BQ155" t="str">
            <v>fy12</v>
          </cell>
          <cell r="BR155">
            <v>0</v>
          </cell>
          <cell r="BS155">
            <v>146</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U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AZ156">
            <v>0</v>
          </cell>
          <cell r="BA156">
            <v>0</v>
          </cell>
          <cell r="BB156">
            <v>0</v>
          </cell>
          <cell r="BC156">
            <v>0</v>
          </cell>
          <cell r="BD156">
            <v>0</v>
          </cell>
          <cell r="BE156">
            <v>0</v>
          </cell>
          <cell r="BF156">
            <v>0</v>
          </cell>
          <cell r="BG156">
            <v>0</v>
          </cell>
          <cell r="BI156">
            <v>0</v>
          </cell>
          <cell r="BJ156">
            <v>0</v>
          </cell>
          <cell r="BK156">
            <v>0</v>
          </cell>
          <cell r="BL156">
            <v>0</v>
          </cell>
          <cell r="BM156">
            <v>0</v>
          </cell>
          <cell r="BN156">
            <v>0</v>
          </cell>
          <cell r="BO156">
            <v>0</v>
          </cell>
          <cell r="BR156">
            <v>0</v>
          </cell>
          <cell r="BS156">
            <v>147</v>
          </cell>
        </row>
        <row r="157">
          <cell r="A157">
            <v>148</v>
          </cell>
          <cell r="B157">
            <v>148</v>
          </cell>
          <cell r="C157" t="str">
            <v>LANESBOROUGH</v>
          </cell>
          <cell r="D157">
            <v>1</v>
          </cell>
          <cell r="E157">
            <v>15504</v>
          </cell>
          <cell r="F157">
            <v>893</v>
          </cell>
          <cell r="G157">
            <v>16397</v>
          </cell>
          <cell r="I157">
            <v>13754.643756759717</v>
          </cell>
          <cell r="J157">
            <v>0.46245366540618188</v>
          </cell>
          <cell r="K157">
            <v>893</v>
          </cell>
          <cell r="L157">
            <v>14647.643756759717</v>
          </cell>
          <cell r="N157">
            <v>1749.3562432402832</v>
          </cell>
          <cell r="P157">
            <v>0</v>
          </cell>
          <cell r="Q157">
            <v>13754.643756759717</v>
          </cell>
          <cell r="R157">
            <v>893</v>
          </cell>
          <cell r="S157">
            <v>14647.643756759717</v>
          </cell>
          <cell r="U157">
            <v>30635.75</v>
          </cell>
          <cell r="V157">
            <v>0</v>
          </cell>
          <cell r="W157">
            <v>148</v>
          </cell>
          <cell r="X157">
            <v>1</v>
          </cell>
          <cell r="Y157">
            <v>15504</v>
          </cell>
          <cell r="Z157">
            <v>0</v>
          </cell>
          <cell r="AA157">
            <v>15504</v>
          </cell>
          <cell r="AB157">
            <v>893</v>
          </cell>
          <cell r="AC157">
            <v>16397</v>
          </cell>
          <cell r="AD157">
            <v>0</v>
          </cell>
          <cell r="AE157">
            <v>0</v>
          </cell>
          <cell r="AF157">
            <v>0</v>
          </cell>
          <cell r="AG157">
            <v>16397</v>
          </cell>
          <cell r="AI157">
            <v>148</v>
          </cell>
          <cell r="AJ157">
            <v>148</v>
          </cell>
          <cell r="AK157" t="str">
            <v>LANESBOROUGH</v>
          </cell>
          <cell r="AL157">
            <v>15504</v>
          </cell>
          <cell r="AM157">
            <v>0</v>
          </cell>
          <cell r="AN157">
            <v>15504</v>
          </cell>
          <cell r="AO157">
            <v>0</v>
          </cell>
          <cell r="AP157">
            <v>0</v>
          </cell>
          <cell r="AQ157">
            <v>0</v>
          </cell>
          <cell r="AR157">
            <v>14159</v>
          </cell>
          <cell r="AS157">
            <v>79.75</v>
          </cell>
          <cell r="AT157">
            <v>0</v>
          </cell>
          <cell r="AU157">
            <v>29742.75</v>
          </cell>
          <cell r="AV157">
            <v>13754.643756759717</v>
          </cell>
          <cell r="AX157">
            <v>148</v>
          </cell>
          <cell r="AY157" t="str">
            <v>LANESBOROUGH</v>
          </cell>
          <cell r="AZ157">
            <v>0</v>
          </cell>
          <cell r="BA157">
            <v>0</v>
          </cell>
          <cell r="BB157">
            <v>0</v>
          </cell>
          <cell r="BC157">
            <v>0</v>
          </cell>
          <cell r="BD157">
            <v>0</v>
          </cell>
          <cell r="BE157">
            <v>0</v>
          </cell>
          <cell r="BF157">
            <v>0</v>
          </cell>
          <cell r="BG157">
            <v>0</v>
          </cell>
          <cell r="BI157">
            <v>0</v>
          </cell>
          <cell r="BJ157">
            <v>15504</v>
          </cell>
          <cell r="BK157">
            <v>15504</v>
          </cell>
          <cell r="BL157">
            <v>0</v>
          </cell>
          <cell r="BM157">
            <v>0</v>
          </cell>
          <cell r="BN157">
            <v>0</v>
          </cell>
          <cell r="BO157">
            <v>0</v>
          </cell>
          <cell r="BR157">
            <v>0</v>
          </cell>
          <cell r="BS157">
            <v>148</v>
          </cell>
        </row>
        <row r="158">
          <cell r="A158">
            <v>149</v>
          </cell>
          <cell r="B158">
            <v>149</v>
          </cell>
          <cell r="C158" t="str">
            <v>LAWRENCE</v>
          </cell>
          <cell r="D158">
            <v>1499.3939510034825</v>
          </cell>
          <cell r="E158">
            <v>18057747</v>
          </cell>
          <cell r="F158">
            <v>1335969</v>
          </cell>
          <cell r="G158">
            <v>19393716</v>
          </cell>
          <cell r="I158">
            <v>1170269.3923164613</v>
          </cell>
          <cell r="J158">
            <v>0.39690247915502275</v>
          </cell>
          <cell r="K158">
            <v>1335969</v>
          </cell>
          <cell r="L158">
            <v>2506238.3923164615</v>
          </cell>
          <cell r="N158">
            <v>16887477.607683539</v>
          </cell>
          <cell r="P158">
            <v>38542</v>
          </cell>
          <cell r="Q158">
            <v>1170269.3923164613</v>
          </cell>
          <cell r="R158">
            <v>1338621</v>
          </cell>
          <cell r="S158">
            <v>2544780.3923164615</v>
          </cell>
          <cell r="U158">
            <v>4323017.1287797494</v>
          </cell>
          <cell r="V158">
            <v>0</v>
          </cell>
          <cell r="W158">
            <v>149</v>
          </cell>
          <cell r="X158">
            <v>1499.3939510034825</v>
          </cell>
          <cell r="Y158">
            <v>18057747</v>
          </cell>
          <cell r="Z158">
            <v>0</v>
          </cell>
          <cell r="AA158">
            <v>18057747</v>
          </cell>
          <cell r="AB158">
            <v>1335969</v>
          </cell>
          <cell r="AC158">
            <v>19393716</v>
          </cell>
          <cell r="AD158">
            <v>35890</v>
          </cell>
          <cell r="AE158">
            <v>2652</v>
          </cell>
          <cell r="AF158">
            <v>38542</v>
          </cell>
          <cell r="AG158">
            <v>19432258</v>
          </cell>
          <cell r="AI158">
            <v>149</v>
          </cell>
          <cell r="AJ158">
            <v>149</v>
          </cell>
          <cell r="AK158" t="str">
            <v>LAWRENCE</v>
          </cell>
          <cell r="AL158">
            <v>18057747</v>
          </cell>
          <cell r="AM158">
            <v>16736770</v>
          </cell>
          <cell r="AN158">
            <v>1320977</v>
          </cell>
          <cell r="AO158">
            <v>492986</v>
          </cell>
          <cell r="AP158">
            <v>331326.5</v>
          </cell>
          <cell r="AQ158">
            <v>804875</v>
          </cell>
          <cell r="AR158">
            <v>0</v>
          </cell>
          <cell r="AS158">
            <v>0</v>
          </cell>
          <cell r="AT158">
            <v>-1658.371220250614</v>
          </cell>
          <cell r="AU158">
            <v>2948506.1287797494</v>
          </cell>
          <cell r="AV158">
            <v>1170269.3923164613</v>
          </cell>
          <cell r="AX158">
            <v>149</v>
          </cell>
          <cell r="AY158" t="str">
            <v>LAWRENCE</v>
          </cell>
          <cell r="AZ158">
            <v>0</v>
          </cell>
          <cell r="BA158">
            <v>0</v>
          </cell>
          <cell r="BB158">
            <v>0</v>
          </cell>
          <cell r="BC158">
            <v>0</v>
          </cell>
          <cell r="BD158">
            <v>0</v>
          </cell>
          <cell r="BE158">
            <v>0</v>
          </cell>
          <cell r="BF158">
            <v>0</v>
          </cell>
          <cell r="BG158">
            <v>0</v>
          </cell>
          <cell r="BI158">
            <v>0</v>
          </cell>
          <cell r="BJ158">
            <v>1320977</v>
          </cell>
          <cell r="BK158">
            <v>1320977</v>
          </cell>
          <cell r="BL158">
            <v>0</v>
          </cell>
          <cell r="BM158">
            <v>-1658.371220250614</v>
          </cell>
          <cell r="BN158">
            <v>-1658.371220250614</v>
          </cell>
          <cell r="BO158">
            <v>-1658.371220250614</v>
          </cell>
          <cell r="BR158">
            <v>0</v>
          </cell>
          <cell r="BS158">
            <v>149</v>
          </cell>
        </row>
        <row r="159">
          <cell r="A159">
            <v>150</v>
          </cell>
          <cell r="B159">
            <v>150</v>
          </cell>
          <cell r="C159" t="str">
            <v>LEE</v>
          </cell>
          <cell r="D159">
            <v>1</v>
          </cell>
          <cell r="E159">
            <v>18905</v>
          </cell>
          <cell r="F159">
            <v>893</v>
          </cell>
          <cell r="G159">
            <v>19798</v>
          </cell>
          <cell r="I159">
            <v>-6.5176176184222641</v>
          </cell>
          <cell r="J159">
            <v>-8.8829374330198373E-4</v>
          </cell>
          <cell r="K159">
            <v>893</v>
          </cell>
          <cell r="L159">
            <v>886.48238238157774</v>
          </cell>
          <cell r="N159">
            <v>18911.517617618421</v>
          </cell>
          <cell r="P159">
            <v>0</v>
          </cell>
          <cell r="Q159">
            <v>-6.5176176184222641</v>
          </cell>
          <cell r="R159">
            <v>893</v>
          </cell>
          <cell r="S159">
            <v>886.48238238157774</v>
          </cell>
          <cell r="U159">
            <v>8230.2323823815786</v>
          </cell>
          <cell r="V159">
            <v>0</v>
          </cell>
          <cell r="W159">
            <v>150</v>
          </cell>
          <cell r="X159">
            <v>1</v>
          </cell>
          <cell r="Y159">
            <v>18905</v>
          </cell>
          <cell r="Z159">
            <v>0</v>
          </cell>
          <cell r="AA159">
            <v>18905</v>
          </cell>
          <cell r="AB159">
            <v>893</v>
          </cell>
          <cell r="AC159">
            <v>19798</v>
          </cell>
          <cell r="AD159">
            <v>0</v>
          </cell>
          <cell r="AE159">
            <v>0</v>
          </cell>
          <cell r="AF159">
            <v>0</v>
          </cell>
          <cell r="AG159">
            <v>19798</v>
          </cell>
          <cell r="AI159">
            <v>150</v>
          </cell>
          <cell r="AJ159">
            <v>150</v>
          </cell>
          <cell r="AK159" t="str">
            <v>LEE</v>
          </cell>
          <cell r="AL159">
            <v>18905</v>
          </cell>
          <cell r="AM159">
            <v>44570</v>
          </cell>
          <cell r="AN159">
            <v>0</v>
          </cell>
          <cell r="AO159">
            <v>1937.5</v>
          </cell>
          <cell r="AP159">
            <v>5406.25</v>
          </cell>
          <cell r="AQ159">
            <v>0</v>
          </cell>
          <cell r="AR159">
            <v>0</v>
          </cell>
          <cell r="AS159">
            <v>0</v>
          </cell>
          <cell r="AT159">
            <v>-6.5176176184222641</v>
          </cell>
          <cell r="AU159">
            <v>7337.2323823815777</v>
          </cell>
          <cell r="AV159">
            <v>-6.5176176184222641</v>
          </cell>
          <cell r="AX159">
            <v>150</v>
          </cell>
          <cell r="AY159" t="str">
            <v>LEE</v>
          </cell>
          <cell r="AZ159">
            <v>0</v>
          </cell>
          <cell r="BA159">
            <v>0</v>
          </cell>
          <cell r="BB159">
            <v>0</v>
          </cell>
          <cell r="BC159">
            <v>0</v>
          </cell>
          <cell r="BD159">
            <v>0</v>
          </cell>
          <cell r="BE159">
            <v>0</v>
          </cell>
          <cell r="BF159">
            <v>0</v>
          </cell>
          <cell r="BG159">
            <v>0</v>
          </cell>
          <cell r="BI159">
            <v>0</v>
          </cell>
          <cell r="BJ159">
            <v>0</v>
          </cell>
          <cell r="BK159">
            <v>0</v>
          </cell>
          <cell r="BL159">
            <v>0</v>
          </cell>
          <cell r="BM159">
            <v>-6.5176176184222641</v>
          </cell>
          <cell r="BN159">
            <v>-6.5176176184222641</v>
          </cell>
          <cell r="BO159">
            <v>-6.5176176184222641</v>
          </cell>
          <cell r="BR159">
            <v>0</v>
          </cell>
          <cell r="BS159">
            <v>150</v>
          </cell>
        </row>
        <row r="160">
          <cell r="A160">
            <v>151</v>
          </cell>
          <cell r="B160">
            <v>151</v>
          </cell>
          <cell r="C160" t="str">
            <v>LEICESTER</v>
          </cell>
          <cell r="D160">
            <v>15</v>
          </cell>
          <cell r="E160">
            <v>160103</v>
          </cell>
          <cell r="F160">
            <v>13337</v>
          </cell>
          <cell r="G160">
            <v>173440</v>
          </cell>
          <cell r="I160">
            <v>26945.049031237493</v>
          </cell>
          <cell r="J160">
            <v>0.4181222014995809</v>
          </cell>
          <cell r="K160">
            <v>13337</v>
          </cell>
          <cell r="L160">
            <v>40282.04903123749</v>
          </cell>
          <cell r="N160">
            <v>133157.95096876251</v>
          </cell>
          <cell r="P160">
            <v>0</v>
          </cell>
          <cell r="Q160">
            <v>26945.049031237493</v>
          </cell>
          <cell r="R160">
            <v>13337</v>
          </cell>
          <cell r="S160">
            <v>40282.04903123749</v>
          </cell>
          <cell r="U160">
            <v>77780</v>
          </cell>
          <cell r="V160">
            <v>0</v>
          </cell>
          <cell r="W160">
            <v>151</v>
          </cell>
          <cell r="X160">
            <v>15</v>
          </cell>
          <cell r="Y160">
            <v>160103</v>
          </cell>
          <cell r="Z160">
            <v>0</v>
          </cell>
          <cell r="AA160">
            <v>160103</v>
          </cell>
          <cell r="AB160">
            <v>13337</v>
          </cell>
          <cell r="AC160">
            <v>173440</v>
          </cell>
          <cell r="AD160">
            <v>0</v>
          </cell>
          <cell r="AE160">
            <v>0</v>
          </cell>
          <cell r="AF160">
            <v>0</v>
          </cell>
          <cell r="AG160">
            <v>173440</v>
          </cell>
          <cell r="AI160">
            <v>151</v>
          </cell>
          <cell r="AJ160">
            <v>151</v>
          </cell>
          <cell r="AK160" t="str">
            <v>LEICESTER</v>
          </cell>
          <cell r="AL160">
            <v>160103</v>
          </cell>
          <cell r="AM160">
            <v>129731</v>
          </cell>
          <cell r="AN160">
            <v>30372</v>
          </cell>
          <cell r="AO160">
            <v>0</v>
          </cell>
          <cell r="AP160">
            <v>6664.5</v>
          </cell>
          <cell r="AQ160">
            <v>0</v>
          </cell>
          <cell r="AR160">
            <v>0</v>
          </cell>
          <cell r="AS160">
            <v>27406.5</v>
          </cell>
          <cell r="AT160">
            <v>0</v>
          </cell>
          <cell r="AU160">
            <v>64443</v>
          </cell>
          <cell r="AV160">
            <v>26945.049031237493</v>
          </cell>
          <cell r="AX160">
            <v>151</v>
          </cell>
          <cell r="AY160" t="str">
            <v>LEICESTER</v>
          </cell>
          <cell r="AZ160">
            <v>0</v>
          </cell>
          <cell r="BA160">
            <v>0</v>
          </cell>
          <cell r="BB160">
            <v>0</v>
          </cell>
          <cell r="BC160">
            <v>0</v>
          </cell>
          <cell r="BD160">
            <v>0</v>
          </cell>
          <cell r="BE160">
            <v>0</v>
          </cell>
          <cell r="BF160">
            <v>0</v>
          </cell>
          <cell r="BG160">
            <v>0</v>
          </cell>
          <cell r="BI160">
            <v>0</v>
          </cell>
          <cell r="BJ160">
            <v>30372</v>
          </cell>
          <cell r="BK160">
            <v>30372</v>
          </cell>
          <cell r="BL160">
            <v>0</v>
          </cell>
          <cell r="BM160">
            <v>0</v>
          </cell>
          <cell r="BN160">
            <v>0</v>
          </cell>
          <cell r="BO160">
            <v>0</v>
          </cell>
          <cell r="BR160">
            <v>0</v>
          </cell>
          <cell r="BS160">
            <v>151</v>
          </cell>
        </row>
        <row r="161">
          <cell r="A161">
            <v>152</v>
          </cell>
          <cell r="B161">
            <v>152</v>
          </cell>
          <cell r="C161" t="str">
            <v>LENOX</v>
          </cell>
          <cell r="D161">
            <v>1.9966442953020134</v>
          </cell>
          <cell r="E161">
            <v>36009</v>
          </cell>
          <cell r="F161">
            <v>1783</v>
          </cell>
          <cell r="G161">
            <v>37792</v>
          </cell>
          <cell r="I161">
            <v>11801.541072815311</v>
          </cell>
          <cell r="J161">
            <v>0.62191367598746206</v>
          </cell>
          <cell r="K161">
            <v>1783</v>
          </cell>
          <cell r="L161">
            <v>13584.541072815311</v>
          </cell>
          <cell r="N161">
            <v>24207.458927184689</v>
          </cell>
          <cell r="P161">
            <v>0</v>
          </cell>
          <cell r="Q161">
            <v>11801.541072815311</v>
          </cell>
          <cell r="R161">
            <v>1783</v>
          </cell>
          <cell r="S161">
            <v>13584.541072815311</v>
          </cell>
          <cell r="U161">
            <v>20759.172302493687</v>
          </cell>
          <cell r="V161">
            <v>0</v>
          </cell>
          <cell r="W161">
            <v>152</v>
          </cell>
          <cell r="X161">
            <v>1.9966442953020134</v>
          </cell>
          <cell r="Y161">
            <v>36009</v>
          </cell>
          <cell r="Z161">
            <v>0</v>
          </cell>
          <cell r="AA161">
            <v>36009</v>
          </cell>
          <cell r="AB161">
            <v>1783</v>
          </cell>
          <cell r="AC161">
            <v>37792</v>
          </cell>
          <cell r="AD161">
            <v>0</v>
          </cell>
          <cell r="AE161">
            <v>0</v>
          </cell>
          <cell r="AF161">
            <v>0</v>
          </cell>
          <cell r="AG161">
            <v>37792</v>
          </cell>
          <cell r="AI161">
            <v>152</v>
          </cell>
          <cell r="AJ161">
            <v>152</v>
          </cell>
          <cell r="AK161" t="str">
            <v>LENOX</v>
          </cell>
          <cell r="AL161">
            <v>36009</v>
          </cell>
          <cell r="AM161">
            <v>22685</v>
          </cell>
          <cell r="AN161">
            <v>13324</v>
          </cell>
          <cell r="AO161">
            <v>5671.25</v>
          </cell>
          <cell r="AP161">
            <v>0</v>
          </cell>
          <cell r="AQ161">
            <v>0</v>
          </cell>
          <cell r="AR161">
            <v>0</v>
          </cell>
          <cell r="AS161">
            <v>0</v>
          </cell>
          <cell r="AT161">
            <v>-19.077697506312688</v>
          </cell>
          <cell r="AU161">
            <v>18976.172302493687</v>
          </cell>
          <cell r="AV161">
            <v>11801.541072815311</v>
          </cell>
          <cell r="AX161">
            <v>152</v>
          </cell>
          <cell r="AY161" t="str">
            <v>LENOX</v>
          </cell>
          <cell r="AZ161">
            <v>0</v>
          </cell>
          <cell r="BA161">
            <v>0</v>
          </cell>
          <cell r="BB161">
            <v>0</v>
          </cell>
          <cell r="BC161">
            <v>0</v>
          </cell>
          <cell r="BD161">
            <v>0</v>
          </cell>
          <cell r="BE161">
            <v>0</v>
          </cell>
          <cell r="BF161">
            <v>0</v>
          </cell>
          <cell r="BG161">
            <v>0</v>
          </cell>
          <cell r="BI161">
            <v>0</v>
          </cell>
          <cell r="BJ161">
            <v>13324</v>
          </cell>
          <cell r="BK161">
            <v>13324</v>
          </cell>
          <cell r="BL161">
            <v>0</v>
          </cell>
          <cell r="BM161">
            <v>-19.077697506312688</v>
          </cell>
          <cell r="BN161">
            <v>-19.077697506312688</v>
          </cell>
          <cell r="BO161">
            <v>-19.077697506312688</v>
          </cell>
          <cell r="BR161">
            <v>0</v>
          </cell>
          <cell r="BS161">
            <v>152</v>
          </cell>
        </row>
        <row r="162">
          <cell r="A162">
            <v>153</v>
          </cell>
          <cell r="B162">
            <v>153</v>
          </cell>
          <cell r="C162" t="str">
            <v>LEOMINSTER</v>
          </cell>
          <cell r="D162">
            <v>87.144294100801844</v>
          </cell>
          <cell r="E162">
            <v>798892</v>
          </cell>
          <cell r="F162">
            <v>72895</v>
          </cell>
          <cell r="G162">
            <v>871787</v>
          </cell>
          <cell r="I162">
            <v>-47.150548308956786</v>
          </cell>
          <cell r="J162">
            <v>-7.5516878142999262E-4</v>
          </cell>
          <cell r="K162">
            <v>72895</v>
          </cell>
          <cell r="L162">
            <v>72847.849451691043</v>
          </cell>
          <cell r="N162">
            <v>798939.15054830897</v>
          </cell>
          <cell r="P162">
            <v>59721</v>
          </cell>
          <cell r="Q162">
            <v>-47.150548308956786</v>
          </cell>
          <cell r="R162">
            <v>77802</v>
          </cell>
          <cell r="S162">
            <v>132568.84945169103</v>
          </cell>
          <cell r="U162">
            <v>195053.09945169103</v>
          </cell>
          <cell r="V162">
            <v>0</v>
          </cell>
          <cell r="W162">
            <v>153</v>
          </cell>
          <cell r="X162">
            <v>87.144294100801844</v>
          </cell>
          <cell r="Y162">
            <v>798892</v>
          </cell>
          <cell r="Z162">
            <v>0</v>
          </cell>
          <cell r="AA162">
            <v>798892</v>
          </cell>
          <cell r="AB162">
            <v>72895</v>
          </cell>
          <cell r="AC162">
            <v>871787</v>
          </cell>
          <cell r="AD162">
            <v>54814</v>
          </cell>
          <cell r="AE162">
            <v>4907</v>
          </cell>
          <cell r="AF162">
            <v>59721</v>
          </cell>
          <cell r="AG162">
            <v>931508</v>
          </cell>
          <cell r="AI162">
            <v>153</v>
          </cell>
          <cell r="AJ162">
            <v>153</v>
          </cell>
          <cell r="AK162" t="str">
            <v>LEOMINSTER</v>
          </cell>
          <cell r="AL162">
            <v>798892</v>
          </cell>
          <cell r="AM162">
            <v>835894</v>
          </cell>
          <cell r="AN162">
            <v>0</v>
          </cell>
          <cell r="AO162">
            <v>14016.5</v>
          </cell>
          <cell r="AP162">
            <v>26902.25</v>
          </cell>
          <cell r="AQ162">
            <v>12686.25</v>
          </cell>
          <cell r="AR162">
            <v>8879.25</v>
          </cell>
          <cell r="AS162">
            <v>0</v>
          </cell>
          <cell r="AT162">
            <v>-47.150548308956786</v>
          </cell>
          <cell r="AU162">
            <v>62437.099451691043</v>
          </cell>
          <cell r="AV162">
            <v>-47.150548308956786</v>
          </cell>
          <cell r="AX162">
            <v>153</v>
          </cell>
          <cell r="AY162" t="str">
            <v>LEOMINSTER</v>
          </cell>
          <cell r="AZ162">
            <v>0</v>
          </cell>
          <cell r="BA162">
            <v>0</v>
          </cell>
          <cell r="BB162">
            <v>0</v>
          </cell>
          <cell r="BC162">
            <v>0</v>
          </cell>
          <cell r="BD162">
            <v>0</v>
          </cell>
          <cell r="BE162">
            <v>0</v>
          </cell>
          <cell r="BF162">
            <v>0</v>
          </cell>
          <cell r="BG162">
            <v>0</v>
          </cell>
          <cell r="BI162">
            <v>0</v>
          </cell>
          <cell r="BJ162">
            <v>0</v>
          </cell>
          <cell r="BK162">
            <v>0</v>
          </cell>
          <cell r="BL162">
            <v>0</v>
          </cell>
          <cell r="BM162">
            <v>-47.150548308956786</v>
          </cell>
          <cell r="BN162">
            <v>-47.150548308956786</v>
          </cell>
          <cell r="BO162">
            <v>-47.150548308956786</v>
          </cell>
          <cell r="BR162">
            <v>0</v>
          </cell>
          <cell r="BS162">
            <v>153</v>
          </cell>
        </row>
        <row r="163">
          <cell r="A163">
            <v>154</v>
          </cell>
          <cell r="B163">
            <v>154</v>
          </cell>
          <cell r="C163" t="str">
            <v>LEVERETT</v>
          </cell>
          <cell r="D163">
            <v>1</v>
          </cell>
          <cell r="E163">
            <v>19046</v>
          </cell>
          <cell r="F163">
            <v>893</v>
          </cell>
          <cell r="G163">
            <v>19939</v>
          </cell>
          <cell r="I163">
            <v>285.66791084085582</v>
          </cell>
          <cell r="J163">
            <v>3.8606380274458521E-2</v>
          </cell>
          <cell r="K163">
            <v>893</v>
          </cell>
          <cell r="L163">
            <v>1178.6679108408557</v>
          </cell>
          <cell r="N163">
            <v>18760.332089159143</v>
          </cell>
          <cell r="P163">
            <v>0</v>
          </cell>
          <cell r="Q163">
            <v>285.66791084085582</v>
          </cell>
          <cell r="R163">
            <v>893</v>
          </cell>
          <cell r="S163">
            <v>1178.6679108408557</v>
          </cell>
          <cell r="U163">
            <v>8292.5</v>
          </cell>
          <cell r="V163">
            <v>0</v>
          </cell>
          <cell r="W163">
            <v>154</v>
          </cell>
          <cell r="X163">
            <v>1</v>
          </cell>
          <cell r="Y163">
            <v>19046</v>
          </cell>
          <cell r="Z163">
            <v>0</v>
          </cell>
          <cell r="AA163">
            <v>19046</v>
          </cell>
          <cell r="AB163">
            <v>893</v>
          </cell>
          <cell r="AC163">
            <v>19939</v>
          </cell>
          <cell r="AD163">
            <v>0</v>
          </cell>
          <cell r="AE163">
            <v>0</v>
          </cell>
          <cell r="AF163">
            <v>0</v>
          </cell>
          <cell r="AG163">
            <v>19939</v>
          </cell>
          <cell r="AI163">
            <v>154</v>
          </cell>
          <cell r="AJ163">
            <v>154</v>
          </cell>
          <cell r="AK163" t="str">
            <v>LEVERETT</v>
          </cell>
          <cell r="AL163">
            <v>19046</v>
          </cell>
          <cell r="AM163">
            <v>18724</v>
          </cell>
          <cell r="AN163">
            <v>322</v>
          </cell>
          <cell r="AO163">
            <v>0</v>
          </cell>
          <cell r="AP163">
            <v>0</v>
          </cell>
          <cell r="AQ163">
            <v>0</v>
          </cell>
          <cell r="AR163">
            <v>4251.75</v>
          </cell>
          <cell r="AS163">
            <v>2825.75</v>
          </cell>
          <cell r="AT163">
            <v>0</v>
          </cell>
          <cell r="AU163">
            <v>7399.5</v>
          </cell>
          <cell r="AV163">
            <v>285.66791084085582</v>
          </cell>
          <cell r="AX163">
            <v>154</v>
          </cell>
          <cell r="AY163" t="str">
            <v>LEVERETT</v>
          </cell>
          <cell r="AZ163">
            <v>0</v>
          </cell>
          <cell r="BA163">
            <v>0</v>
          </cell>
          <cell r="BB163">
            <v>0</v>
          </cell>
          <cell r="BC163">
            <v>0</v>
          </cell>
          <cell r="BD163">
            <v>0</v>
          </cell>
          <cell r="BE163">
            <v>0</v>
          </cell>
          <cell r="BF163">
            <v>0</v>
          </cell>
          <cell r="BG163">
            <v>0</v>
          </cell>
          <cell r="BI163">
            <v>0</v>
          </cell>
          <cell r="BJ163">
            <v>322</v>
          </cell>
          <cell r="BK163">
            <v>322</v>
          </cell>
          <cell r="BL163">
            <v>0</v>
          </cell>
          <cell r="BM163">
            <v>0</v>
          </cell>
          <cell r="BN163">
            <v>0</v>
          </cell>
          <cell r="BO163">
            <v>0</v>
          </cell>
          <cell r="BR163">
            <v>0</v>
          </cell>
          <cell r="BS163">
            <v>154</v>
          </cell>
        </row>
        <row r="164">
          <cell r="A164">
            <v>155</v>
          </cell>
          <cell r="B164">
            <v>155</v>
          </cell>
          <cell r="C164" t="str">
            <v>LEXINGTON</v>
          </cell>
          <cell r="D164">
            <v>2</v>
          </cell>
          <cell r="E164">
            <v>31299</v>
          </cell>
          <cell r="F164">
            <v>1786</v>
          </cell>
          <cell r="G164">
            <v>33085</v>
          </cell>
          <cell r="I164">
            <v>2354.9720185919359</v>
          </cell>
          <cell r="J164">
            <v>0.22752160260081208</v>
          </cell>
          <cell r="K164">
            <v>1786</v>
          </cell>
          <cell r="L164">
            <v>4140.9720185919359</v>
          </cell>
          <cell r="N164">
            <v>28944.027981408064</v>
          </cell>
          <cell r="P164">
            <v>0</v>
          </cell>
          <cell r="Q164">
            <v>2354.9720185919359</v>
          </cell>
          <cell r="R164">
            <v>1786</v>
          </cell>
          <cell r="S164">
            <v>4140.9720185919359</v>
          </cell>
          <cell r="U164">
            <v>12136.542505292333</v>
          </cell>
          <cell r="V164">
            <v>0</v>
          </cell>
          <cell r="W164">
            <v>155</v>
          </cell>
          <cell r="X164">
            <v>2</v>
          </cell>
          <cell r="Y164">
            <v>31299</v>
          </cell>
          <cell r="Z164">
            <v>0</v>
          </cell>
          <cell r="AA164">
            <v>31299</v>
          </cell>
          <cell r="AB164">
            <v>1786</v>
          </cell>
          <cell r="AC164">
            <v>33085</v>
          </cell>
          <cell r="AD164">
            <v>0</v>
          </cell>
          <cell r="AE164">
            <v>0</v>
          </cell>
          <cell r="AF164">
            <v>0</v>
          </cell>
          <cell r="AG164">
            <v>33085</v>
          </cell>
          <cell r="AI164">
            <v>155</v>
          </cell>
          <cell r="AJ164">
            <v>155</v>
          </cell>
          <cell r="AK164" t="str">
            <v>LEXINGTON</v>
          </cell>
          <cell r="AL164">
            <v>31299</v>
          </cell>
          <cell r="AM164">
            <v>28644</v>
          </cell>
          <cell r="AN164">
            <v>2655</v>
          </cell>
          <cell r="AO164">
            <v>136</v>
          </cell>
          <cell r="AP164">
            <v>0</v>
          </cell>
          <cell r="AQ164">
            <v>4820</v>
          </cell>
          <cell r="AR164">
            <v>2740</v>
          </cell>
          <cell r="AS164">
            <v>0</v>
          </cell>
          <cell r="AT164">
            <v>-0.45749470766736522</v>
          </cell>
          <cell r="AU164">
            <v>10350.542505292333</v>
          </cell>
          <cell r="AV164">
            <v>2354.9720185919359</v>
          </cell>
          <cell r="AX164">
            <v>155</v>
          </cell>
          <cell r="AY164" t="str">
            <v>LEXINGTON</v>
          </cell>
          <cell r="AZ164">
            <v>0</v>
          </cell>
          <cell r="BA164">
            <v>0</v>
          </cell>
          <cell r="BB164">
            <v>0</v>
          </cell>
          <cell r="BC164">
            <v>0</v>
          </cell>
          <cell r="BD164">
            <v>0</v>
          </cell>
          <cell r="BE164">
            <v>0</v>
          </cell>
          <cell r="BF164">
            <v>0</v>
          </cell>
          <cell r="BG164">
            <v>0</v>
          </cell>
          <cell r="BI164">
            <v>0</v>
          </cell>
          <cell r="BJ164">
            <v>2655</v>
          </cell>
          <cell r="BK164">
            <v>2655</v>
          </cell>
          <cell r="BL164">
            <v>0</v>
          </cell>
          <cell r="BM164">
            <v>-0.45749470766736522</v>
          </cell>
          <cell r="BN164">
            <v>-0.45749470766736522</v>
          </cell>
          <cell r="BO164">
            <v>-0.45749470766736522</v>
          </cell>
          <cell r="BR164">
            <v>0</v>
          </cell>
          <cell r="BS164">
            <v>155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U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AZ165">
            <v>0</v>
          </cell>
          <cell r="BA165">
            <v>0</v>
          </cell>
          <cell r="BB165">
            <v>0</v>
          </cell>
          <cell r="BC165">
            <v>0</v>
          </cell>
          <cell r="BD165">
            <v>0</v>
          </cell>
          <cell r="BE165">
            <v>0</v>
          </cell>
          <cell r="BF165">
            <v>0</v>
          </cell>
          <cell r="BG165">
            <v>0</v>
          </cell>
          <cell r="BI165">
            <v>0</v>
          </cell>
          <cell r="BJ165">
            <v>0</v>
          </cell>
          <cell r="BK165">
            <v>0</v>
          </cell>
          <cell r="BL165">
            <v>0</v>
          </cell>
          <cell r="BM165">
            <v>0</v>
          </cell>
          <cell r="BN165">
            <v>0</v>
          </cell>
          <cell r="BO165">
            <v>0</v>
          </cell>
          <cell r="BR165">
            <v>0</v>
          </cell>
          <cell r="BS165">
            <v>156</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U166">
            <v>6258</v>
          </cell>
          <cell r="V166">
            <v>0</v>
          </cell>
          <cell r="W166">
            <v>157</v>
          </cell>
          <cell r="AI166">
            <v>157</v>
          </cell>
          <cell r="AJ166">
            <v>157</v>
          </cell>
          <cell r="AK166" t="str">
            <v>LINCOLN</v>
          </cell>
          <cell r="AL166">
            <v>0</v>
          </cell>
          <cell r="AM166">
            <v>0</v>
          </cell>
          <cell r="AN166">
            <v>0</v>
          </cell>
          <cell r="AO166">
            <v>0</v>
          </cell>
          <cell r="AP166">
            <v>0</v>
          </cell>
          <cell r="AQ166">
            <v>6258</v>
          </cell>
          <cell r="AR166">
            <v>0</v>
          </cell>
          <cell r="AS166">
            <v>0</v>
          </cell>
          <cell r="AT166">
            <v>0</v>
          </cell>
          <cell r="AU166">
            <v>6258</v>
          </cell>
          <cell r="AV166">
            <v>0</v>
          </cell>
          <cell r="AX166">
            <v>157</v>
          </cell>
          <cell r="AY166" t="str">
            <v>LINCOLN</v>
          </cell>
          <cell r="AZ166">
            <v>0</v>
          </cell>
          <cell r="BA166">
            <v>0</v>
          </cell>
          <cell r="BB166">
            <v>0</v>
          </cell>
          <cell r="BC166">
            <v>0</v>
          </cell>
          <cell r="BD166">
            <v>0</v>
          </cell>
          <cell r="BE166">
            <v>0</v>
          </cell>
          <cell r="BF166">
            <v>0</v>
          </cell>
          <cell r="BG166">
            <v>0</v>
          </cell>
          <cell r="BI166">
            <v>0</v>
          </cell>
          <cell r="BJ166">
            <v>0</v>
          </cell>
          <cell r="BK166">
            <v>0</v>
          </cell>
          <cell r="BL166">
            <v>0</v>
          </cell>
          <cell r="BM166">
            <v>0</v>
          </cell>
          <cell r="BN166">
            <v>0</v>
          </cell>
          <cell r="BO166">
            <v>0</v>
          </cell>
          <cell r="BR166">
            <v>0</v>
          </cell>
          <cell r="BS166">
            <v>157</v>
          </cell>
        </row>
        <row r="167">
          <cell r="A167">
            <v>158</v>
          </cell>
          <cell r="B167">
            <v>158</v>
          </cell>
          <cell r="C167" t="str">
            <v>LITTLETON</v>
          </cell>
          <cell r="D167">
            <v>65.493055555555557</v>
          </cell>
          <cell r="E167">
            <v>780849</v>
          </cell>
          <cell r="F167">
            <v>57502</v>
          </cell>
          <cell r="G167">
            <v>838351</v>
          </cell>
          <cell r="I167">
            <v>20937.702073264587</v>
          </cell>
          <cell r="J167">
            <v>0.30757693012043036</v>
          </cell>
          <cell r="K167">
            <v>57502</v>
          </cell>
          <cell r="L167">
            <v>78439.702073264591</v>
          </cell>
          <cell r="N167">
            <v>759911.29792673537</v>
          </cell>
          <cell r="P167">
            <v>13011</v>
          </cell>
          <cell r="Q167">
            <v>20937.702073264587</v>
          </cell>
          <cell r="R167">
            <v>58395</v>
          </cell>
          <cell r="S167">
            <v>91450.702073264591</v>
          </cell>
          <cell r="U167">
            <v>138586.05757641356</v>
          </cell>
          <cell r="V167">
            <v>0</v>
          </cell>
          <cell r="W167">
            <v>158</v>
          </cell>
          <cell r="X167">
            <v>65.493055555555557</v>
          </cell>
          <cell r="Y167">
            <v>780849</v>
          </cell>
          <cell r="Z167">
            <v>0</v>
          </cell>
          <cell r="AA167">
            <v>780849</v>
          </cell>
          <cell r="AB167">
            <v>57502</v>
          </cell>
          <cell r="AC167">
            <v>838351</v>
          </cell>
          <cell r="AD167">
            <v>12118</v>
          </cell>
          <cell r="AE167">
            <v>893</v>
          </cell>
          <cell r="AF167">
            <v>13011</v>
          </cell>
          <cell r="AG167">
            <v>851362</v>
          </cell>
          <cell r="AI167">
            <v>158</v>
          </cell>
          <cell r="AJ167">
            <v>158</v>
          </cell>
          <cell r="AK167" t="str">
            <v>LITTLETON</v>
          </cell>
          <cell r="AL167">
            <v>780849</v>
          </cell>
          <cell r="AM167">
            <v>757116</v>
          </cell>
          <cell r="AN167">
            <v>23733</v>
          </cell>
          <cell r="AO167">
            <v>34912.25</v>
          </cell>
          <cell r="AP167">
            <v>999.75</v>
          </cell>
          <cell r="AQ167">
            <v>0</v>
          </cell>
          <cell r="AR167">
            <v>8545.5</v>
          </cell>
          <cell r="AS167">
            <v>0</v>
          </cell>
          <cell r="AT167">
            <v>-117.4424235864426</v>
          </cell>
          <cell r="AU167">
            <v>68073.057576413557</v>
          </cell>
          <cell r="AV167">
            <v>20937.702073264587</v>
          </cell>
          <cell r="AX167">
            <v>158</v>
          </cell>
          <cell r="AY167" t="str">
            <v>LITTLETON</v>
          </cell>
          <cell r="AZ167">
            <v>0</v>
          </cell>
          <cell r="BA167">
            <v>0</v>
          </cell>
          <cell r="BB167">
            <v>0</v>
          </cell>
          <cell r="BC167">
            <v>0</v>
          </cell>
          <cell r="BD167">
            <v>0</v>
          </cell>
          <cell r="BE167">
            <v>0</v>
          </cell>
          <cell r="BF167">
            <v>0</v>
          </cell>
          <cell r="BG167">
            <v>0</v>
          </cell>
          <cell r="BI167">
            <v>0</v>
          </cell>
          <cell r="BJ167">
            <v>23733</v>
          </cell>
          <cell r="BK167">
            <v>23733</v>
          </cell>
          <cell r="BL167">
            <v>0</v>
          </cell>
          <cell r="BM167">
            <v>-117.4424235864426</v>
          </cell>
          <cell r="BN167">
            <v>-117.4424235864426</v>
          </cell>
          <cell r="BO167">
            <v>-117.4424235864426</v>
          </cell>
          <cell r="BR167">
            <v>0</v>
          </cell>
          <cell r="BS167">
            <v>158</v>
          </cell>
        </row>
        <row r="168">
          <cell r="A168">
            <v>159</v>
          </cell>
          <cell r="B168">
            <v>159</v>
          </cell>
          <cell r="C168" t="str">
            <v>LONGMEADOW</v>
          </cell>
          <cell r="D168">
            <v>8.7474048442906565</v>
          </cell>
          <cell r="E168">
            <v>118789</v>
          </cell>
          <cell r="F168">
            <v>7783</v>
          </cell>
          <cell r="G168">
            <v>126572</v>
          </cell>
          <cell r="I168">
            <v>22726.76093424447</v>
          </cell>
          <cell r="J168">
            <v>0.50796989233912149</v>
          </cell>
          <cell r="K168">
            <v>7783</v>
          </cell>
          <cell r="L168">
            <v>30509.76093424447</v>
          </cell>
          <cell r="N168">
            <v>96062.239065755537</v>
          </cell>
          <cell r="P168">
            <v>0</v>
          </cell>
          <cell r="Q168">
            <v>22726.76093424447</v>
          </cell>
          <cell r="R168">
            <v>7783</v>
          </cell>
          <cell r="S168">
            <v>30509.76093424447</v>
          </cell>
          <cell r="U168">
            <v>52523.370004197117</v>
          </cell>
          <cell r="V168">
            <v>0</v>
          </cell>
          <cell r="W168">
            <v>159</v>
          </cell>
          <cell r="X168">
            <v>8.7474048442906565</v>
          </cell>
          <cell r="Y168">
            <v>118789</v>
          </cell>
          <cell r="Z168">
            <v>0</v>
          </cell>
          <cell r="AA168">
            <v>118789</v>
          </cell>
          <cell r="AB168">
            <v>7783</v>
          </cell>
          <cell r="AC168">
            <v>126572</v>
          </cell>
          <cell r="AD168">
            <v>0</v>
          </cell>
          <cell r="AE168">
            <v>0</v>
          </cell>
          <cell r="AF168">
            <v>0</v>
          </cell>
          <cell r="AG168">
            <v>126572</v>
          </cell>
          <cell r="AI168">
            <v>159</v>
          </cell>
          <cell r="AJ168">
            <v>159</v>
          </cell>
          <cell r="AK168" t="str">
            <v>LONGMEADOW</v>
          </cell>
          <cell r="AL168">
            <v>118789</v>
          </cell>
          <cell r="AM168">
            <v>93166</v>
          </cell>
          <cell r="AN168">
            <v>25623</v>
          </cell>
          <cell r="AO168">
            <v>1525</v>
          </cell>
          <cell r="AP168">
            <v>0</v>
          </cell>
          <cell r="AQ168">
            <v>1925.5</v>
          </cell>
          <cell r="AR168">
            <v>7733.5</v>
          </cell>
          <cell r="AS168">
            <v>7938.5</v>
          </cell>
          <cell r="AT168">
            <v>-5.1299958028866968</v>
          </cell>
          <cell r="AU168">
            <v>44740.370004197117</v>
          </cell>
          <cell r="AV168">
            <v>22726.76093424447</v>
          </cell>
          <cell r="AX168">
            <v>159</v>
          </cell>
          <cell r="AY168" t="str">
            <v>LONGMEADOW</v>
          </cell>
          <cell r="AZ168">
            <v>0</v>
          </cell>
          <cell r="BA168">
            <v>0</v>
          </cell>
          <cell r="BB168">
            <v>0</v>
          </cell>
          <cell r="BC168">
            <v>0</v>
          </cell>
          <cell r="BD168">
            <v>0</v>
          </cell>
          <cell r="BE168">
            <v>0</v>
          </cell>
          <cell r="BF168">
            <v>0</v>
          </cell>
          <cell r="BG168">
            <v>0</v>
          </cell>
          <cell r="BI168">
            <v>0</v>
          </cell>
          <cell r="BJ168">
            <v>25623</v>
          </cell>
          <cell r="BK168">
            <v>25623</v>
          </cell>
          <cell r="BL168">
            <v>0</v>
          </cell>
          <cell r="BM168">
            <v>-5.1299958028866968</v>
          </cell>
          <cell r="BN168">
            <v>-5.1299958028866968</v>
          </cell>
          <cell r="BO168">
            <v>-5.1299958028866968</v>
          </cell>
          <cell r="BR168">
            <v>0</v>
          </cell>
          <cell r="BS168">
            <v>159</v>
          </cell>
        </row>
        <row r="169">
          <cell r="A169">
            <v>160</v>
          </cell>
          <cell r="B169">
            <v>160</v>
          </cell>
          <cell r="C169" t="str">
            <v>LOWELL</v>
          </cell>
          <cell r="D169">
            <v>1489.976993847152</v>
          </cell>
          <cell r="E169">
            <v>17007305</v>
          </cell>
          <cell r="F169">
            <v>1306099</v>
          </cell>
          <cell r="G169">
            <v>18313404</v>
          </cell>
          <cell r="I169">
            <v>2148116.5654794835</v>
          </cell>
          <cell r="J169">
            <v>0.55848730555113046</v>
          </cell>
          <cell r="K169">
            <v>1306099</v>
          </cell>
          <cell r="L169">
            <v>3454215.5654794835</v>
          </cell>
          <cell r="N169">
            <v>14859188.434520517</v>
          </cell>
          <cell r="P169">
            <v>144456</v>
          </cell>
          <cell r="Q169">
            <v>2148116.5654794835</v>
          </cell>
          <cell r="R169">
            <v>1317476</v>
          </cell>
          <cell r="S169">
            <v>3598671.5654794835</v>
          </cell>
          <cell r="U169">
            <v>5296867.2511973009</v>
          </cell>
          <cell r="V169">
            <v>0</v>
          </cell>
          <cell r="W169">
            <v>160</v>
          </cell>
          <cell r="X169">
            <v>1489.976993847152</v>
          </cell>
          <cell r="Y169">
            <v>17007305</v>
          </cell>
          <cell r="Z169">
            <v>0</v>
          </cell>
          <cell r="AA169">
            <v>17007305</v>
          </cell>
          <cell r="AB169">
            <v>1306099</v>
          </cell>
          <cell r="AC169">
            <v>18313404</v>
          </cell>
          <cell r="AD169">
            <v>133079</v>
          </cell>
          <cell r="AE169">
            <v>11377</v>
          </cell>
          <cell r="AF169">
            <v>144456</v>
          </cell>
          <cell r="AG169">
            <v>18457860</v>
          </cell>
          <cell r="AI169">
            <v>160</v>
          </cell>
          <cell r="AJ169">
            <v>160</v>
          </cell>
          <cell r="AK169" t="str">
            <v>LOWELL</v>
          </cell>
          <cell r="AL169">
            <v>17007305</v>
          </cell>
          <cell r="AM169">
            <v>14583985</v>
          </cell>
          <cell r="AN169">
            <v>2423320</v>
          </cell>
          <cell r="AO169">
            <v>527358.75</v>
          </cell>
          <cell r="AP169">
            <v>860495.5</v>
          </cell>
          <cell r="AQ169">
            <v>36912</v>
          </cell>
          <cell r="AR169">
            <v>0</v>
          </cell>
          <cell r="AS169">
            <v>0</v>
          </cell>
          <cell r="AT169">
            <v>-1773.9988026989158</v>
          </cell>
          <cell r="AU169">
            <v>3846312.2511973009</v>
          </cell>
          <cell r="AV169">
            <v>2148116.5654794835</v>
          </cell>
          <cell r="AX169">
            <v>160</v>
          </cell>
          <cell r="AY169" t="str">
            <v>LOWELL</v>
          </cell>
          <cell r="AZ169">
            <v>0</v>
          </cell>
          <cell r="BA169">
            <v>0</v>
          </cell>
          <cell r="BB169">
            <v>0</v>
          </cell>
          <cell r="BC169">
            <v>0</v>
          </cell>
          <cell r="BD169">
            <v>0</v>
          </cell>
          <cell r="BE169">
            <v>0</v>
          </cell>
          <cell r="BF169">
            <v>0</v>
          </cell>
          <cell r="BG169">
            <v>0</v>
          </cell>
          <cell r="BI169">
            <v>0</v>
          </cell>
          <cell r="BJ169">
            <v>2423320</v>
          </cell>
          <cell r="BK169">
            <v>2423320</v>
          </cell>
          <cell r="BL169">
            <v>0</v>
          </cell>
          <cell r="BM169">
            <v>-1773.9988026989158</v>
          </cell>
          <cell r="BN169">
            <v>-1773.9988026989158</v>
          </cell>
          <cell r="BO169">
            <v>-1773.9988026989158</v>
          </cell>
          <cell r="BR169">
            <v>0</v>
          </cell>
          <cell r="BS169">
            <v>160</v>
          </cell>
        </row>
        <row r="170">
          <cell r="A170">
            <v>161</v>
          </cell>
          <cell r="B170">
            <v>161</v>
          </cell>
          <cell r="C170" t="str">
            <v>LUDLOW</v>
          </cell>
          <cell r="D170">
            <v>29.044407694185253</v>
          </cell>
          <cell r="E170">
            <v>450778</v>
          </cell>
          <cell r="F170">
            <v>25918</v>
          </cell>
          <cell r="G170">
            <v>476696</v>
          </cell>
          <cell r="I170">
            <v>140611.19043788483</v>
          </cell>
          <cell r="J170">
            <v>0.65924162059042302</v>
          </cell>
          <cell r="K170">
            <v>25918</v>
          </cell>
          <cell r="L170">
            <v>166529.19043788483</v>
          </cell>
          <cell r="N170">
            <v>310166.80956211517</v>
          </cell>
          <cell r="P170">
            <v>0</v>
          </cell>
          <cell r="Q170">
            <v>140611.19043788483</v>
          </cell>
          <cell r="R170">
            <v>25918</v>
          </cell>
          <cell r="S170">
            <v>166529.19043788483</v>
          </cell>
          <cell r="U170">
            <v>239210.34387833724</v>
          </cell>
          <cell r="V170">
            <v>0</v>
          </cell>
          <cell r="W170">
            <v>161</v>
          </cell>
          <cell r="X170">
            <v>29.044407694185253</v>
          </cell>
          <cell r="Y170">
            <v>450778</v>
          </cell>
          <cell r="Z170">
            <v>0</v>
          </cell>
          <cell r="AA170">
            <v>450778</v>
          </cell>
          <cell r="AB170">
            <v>25918</v>
          </cell>
          <cell r="AC170">
            <v>476696</v>
          </cell>
          <cell r="AD170">
            <v>0</v>
          </cell>
          <cell r="AE170">
            <v>0</v>
          </cell>
          <cell r="AF170">
            <v>0</v>
          </cell>
          <cell r="AG170">
            <v>476696</v>
          </cell>
          <cell r="AI170">
            <v>161</v>
          </cell>
          <cell r="AJ170">
            <v>161</v>
          </cell>
          <cell r="AK170" t="str">
            <v>LUDLOW</v>
          </cell>
          <cell r="AL170">
            <v>450778</v>
          </cell>
          <cell r="AM170">
            <v>292232</v>
          </cell>
          <cell r="AN170">
            <v>158546</v>
          </cell>
          <cell r="AO170">
            <v>13572.25</v>
          </cell>
          <cell r="AP170">
            <v>0</v>
          </cell>
          <cell r="AQ170">
            <v>10861</v>
          </cell>
          <cell r="AR170">
            <v>28954</v>
          </cell>
          <cell r="AS170">
            <v>1404.75</v>
          </cell>
          <cell r="AT170">
            <v>-45.65612166277424</v>
          </cell>
          <cell r="AU170">
            <v>213292.34387833724</v>
          </cell>
          <cell r="AV170">
            <v>140611.19043788483</v>
          </cell>
          <cell r="AX170">
            <v>161</v>
          </cell>
          <cell r="AY170" t="str">
            <v>LUDLOW</v>
          </cell>
          <cell r="AZ170">
            <v>0</v>
          </cell>
          <cell r="BA170">
            <v>0</v>
          </cell>
          <cell r="BB170">
            <v>0</v>
          </cell>
          <cell r="BC170">
            <v>0</v>
          </cell>
          <cell r="BD170">
            <v>0</v>
          </cell>
          <cell r="BE170">
            <v>0</v>
          </cell>
          <cell r="BF170">
            <v>0</v>
          </cell>
          <cell r="BG170">
            <v>0</v>
          </cell>
          <cell r="BI170">
            <v>0</v>
          </cell>
          <cell r="BJ170">
            <v>158546</v>
          </cell>
          <cell r="BK170">
            <v>158546</v>
          </cell>
          <cell r="BL170">
            <v>0</v>
          </cell>
          <cell r="BM170">
            <v>-45.65612166277424</v>
          </cell>
          <cell r="BN170">
            <v>-45.65612166277424</v>
          </cell>
          <cell r="BO170">
            <v>-45.65612166277424</v>
          </cell>
          <cell r="BR170">
            <v>0</v>
          </cell>
          <cell r="BS170">
            <v>161</v>
          </cell>
        </row>
        <row r="171">
          <cell r="A171">
            <v>162</v>
          </cell>
          <cell r="B171">
            <v>162</v>
          </cell>
          <cell r="C171" t="str">
            <v>LUNENBURG</v>
          </cell>
          <cell r="D171">
            <v>38.219251145475369</v>
          </cell>
          <cell r="E171">
            <v>447942</v>
          </cell>
          <cell r="F171">
            <v>33889</v>
          </cell>
          <cell r="G171">
            <v>481831</v>
          </cell>
          <cell r="I171">
            <v>-7.4216742558164697</v>
          </cell>
          <cell r="J171">
            <v>-1.2252126982883612E-4</v>
          </cell>
          <cell r="K171">
            <v>33889</v>
          </cell>
          <cell r="L171">
            <v>33881.57832574418</v>
          </cell>
          <cell r="N171">
            <v>447949.42167425581</v>
          </cell>
          <cell r="P171">
            <v>3385</v>
          </cell>
          <cell r="Q171">
            <v>-7.4216742558164697</v>
          </cell>
          <cell r="R171">
            <v>34131</v>
          </cell>
          <cell r="S171">
            <v>37266.57832574418</v>
          </cell>
          <cell r="U171">
            <v>97848.57832574418</v>
          </cell>
          <cell r="V171">
            <v>0</v>
          </cell>
          <cell r="W171">
            <v>162</v>
          </cell>
          <cell r="X171">
            <v>38.219251145475369</v>
          </cell>
          <cell r="Y171">
            <v>447942</v>
          </cell>
          <cell r="Z171">
            <v>0</v>
          </cell>
          <cell r="AA171">
            <v>447942</v>
          </cell>
          <cell r="AB171">
            <v>33889</v>
          </cell>
          <cell r="AC171">
            <v>481831</v>
          </cell>
          <cell r="AD171">
            <v>3143</v>
          </cell>
          <cell r="AE171">
            <v>242</v>
          </cell>
          <cell r="AF171">
            <v>3385</v>
          </cell>
          <cell r="AG171">
            <v>485216</v>
          </cell>
          <cell r="AI171">
            <v>162</v>
          </cell>
          <cell r="AJ171">
            <v>162</v>
          </cell>
          <cell r="AK171" t="str">
            <v>LUNENBURG</v>
          </cell>
          <cell r="AL171">
            <v>447942</v>
          </cell>
          <cell r="AM171">
            <v>479956</v>
          </cell>
          <cell r="AN171">
            <v>0</v>
          </cell>
          <cell r="AO171">
            <v>2206.25</v>
          </cell>
          <cell r="AP171">
            <v>16067</v>
          </cell>
          <cell r="AQ171">
            <v>26784.75</v>
          </cell>
          <cell r="AR171">
            <v>15524</v>
          </cell>
          <cell r="AS171">
            <v>0</v>
          </cell>
          <cell r="AT171">
            <v>-7.4216742558164697</v>
          </cell>
          <cell r="AU171">
            <v>60574.57832574418</v>
          </cell>
          <cell r="AV171">
            <v>-7.4216742558164697</v>
          </cell>
          <cell r="AX171">
            <v>162</v>
          </cell>
          <cell r="AY171" t="str">
            <v>LUNENBURG</v>
          </cell>
          <cell r="AZ171">
            <v>0</v>
          </cell>
          <cell r="BA171">
            <v>0</v>
          </cell>
          <cell r="BB171">
            <v>0</v>
          </cell>
          <cell r="BC171">
            <v>0</v>
          </cell>
          <cell r="BD171">
            <v>0</v>
          </cell>
          <cell r="BE171">
            <v>0</v>
          </cell>
          <cell r="BF171">
            <v>0</v>
          </cell>
          <cell r="BG171">
            <v>0</v>
          </cell>
          <cell r="BI171">
            <v>0</v>
          </cell>
          <cell r="BJ171">
            <v>0</v>
          </cell>
          <cell r="BK171">
            <v>0</v>
          </cell>
          <cell r="BL171">
            <v>0</v>
          </cell>
          <cell r="BM171">
            <v>-7.4216742558164697</v>
          </cell>
          <cell r="BN171">
            <v>-7.4216742558164697</v>
          </cell>
          <cell r="BO171">
            <v>-7.4216742558164697</v>
          </cell>
          <cell r="BR171">
            <v>0</v>
          </cell>
          <cell r="BS171">
            <v>162</v>
          </cell>
        </row>
        <row r="172">
          <cell r="A172">
            <v>163</v>
          </cell>
          <cell r="B172">
            <v>163</v>
          </cell>
          <cell r="C172" t="str">
            <v>LYNN</v>
          </cell>
          <cell r="D172">
            <v>1205.5157106651968</v>
          </cell>
          <cell r="E172">
            <v>13777331</v>
          </cell>
          <cell r="F172">
            <v>1032904</v>
          </cell>
          <cell r="G172">
            <v>14810235</v>
          </cell>
          <cell r="I172">
            <v>2236477.3339056224</v>
          </cell>
          <cell r="J172">
            <v>0.52919314920825877</v>
          </cell>
          <cell r="K172">
            <v>1032904</v>
          </cell>
          <cell r="L172">
            <v>3269381.3339056224</v>
          </cell>
          <cell r="N172">
            <v>11540853.666094378</v>
          </cell>
          <cell r="P172">
            <v>498313</v>
          </cell>
          <cell r="Q172">
            <v>2236477.3339056224</v>
          </cell>
          <cell r="R172">
            <v>1069602</v>
          </cell>
          <cell r="S172">
            <v>3767694.3339056224</v>
          </cell>
          <cell r="U172">
            <v>5757419.3558915704</v>
          </cell>
          <cell r="V172">
            <v>0</v>
          </cell>
          <cell r="W172">
            <v>163</v>
          </cell>
          <cell r="X172">
            <v>1205.5157106651968</v>
          </cell>
          <cell r="Y172">
            <v>13777331</v>
          </cell>
          <cell r="Z172">
            <v>0</v>
          </cell>
          <cell r="AA172">
            <v>13777331</v>
          </cell>
          <cell r="AB172">
            <v>1032904</v>
          </cell>
          <cell r="AC172">
            <v>14810235</v>
          </cell>
          <cell r="AD172">
            <v>461615</v>
          </cell>
          <cell r="AE172">
            <v>36698</v>
          </cell>
          <cell r="AF172">
            <v>498313</v>
          </cell>
          <cell r="AG172">
            <v>15308548</v>
          </cell>
          <cell r="AI172">
            <v>163</v>
          </cell>
          <cell r="AJ172">
            <v>163</v>
          </cell>
          <cell r="AK172" t="str">
            <v>LYNN</v>
          </cell>
          <cell r="AL172">
            <v>13777331</v>
          </cell>
          <cell r="AM172">
            <v>11255240</v>
          </cell>
          <cell r="AN172">
            <v>2522091</v>
          </cell>
          <cell r="AO172">
            <v>309056.25</v>
          </cell>
          <cell r="AP172">
            <v>645236.5</v>
          </cell>
          <cell r="AQ172">
            <v>356117</v>
          </cell>
          <cell r="AR172">
            <v>273281.25</v>
          </cell>
          <cell r="AS172">
            <v>121460</v>
          </cell>
          <cell r="AT172">
            <v>-1039.6441084300168</v>
          </cell>
          <cell r="AU172">
            <v>4226202.3558915704</v>
          </cell>
          <cell r="AV172">
            <v>2236477.3339056224</v>
          </cell>
          <cell r="AX172">
            <v>163</v>
          </cell>
          <cell r="AY172" t="str">
            <v>LYNN</v>
          </cell>
          <cell r="AZ172">
            <v>0</v>
          </cell>
          <cell r="BA172">
            <v>0</v>
          </cell>
          <cell r="BB172">
            <v>0</v>
          </cell>
          <cell r="BC172">
            <v>0</v>
          </cell>
          <cell r="BD172">
            <v>0</v>
          </cell>
          <cell r="BE172">
            <v>0</v>
          </cell>
          <cell r="BF172">
            <v>0</v>
          </cell>
          <cell r="BG172">
            <v>0</v>
          </cell>
          <cell r="BI172">
            <v>0</v>
          </cell>
          <cell r="BJ172">
            <v>2522091</v>
          </cell>
          <cell r="BK172">
            <v>2522091</v>
          </cell>
          <cell r="BL172">
            <v>0</v>
          </cell>
          <cell r="BM172">
            <v>-1039.6441084300168</v>
          </cell>
          <cell r="BN172">
            <v>-1039.6441084300168</v>
          </cell>
          <cell r="BO172">
            <v>-1039.6441084300168</v>
          </cell>
          <cell r="BR172">
            <v>0</v>
          </cell>
          <cell r="BS172">
            <v>163</v>
          </cell>
        </row>
        <row r="173">
          <cell r="A173">
            <v>164</v>
          </cell>
          <cell r="B173">
            <v>164</v>
          </cell>
          <cell r="C173" t="str">
            <v>LYNNFIELD</v>
          </cell>
          <cell r="D173">
            <v>3</v>
          </cell>
          <cell r="E173">
            <v>49726</v>
          </cell>
          <cell r="F173">
            <v>2665</v>
          </cell>
          <cell r="G173">
            <v>52391</v>
          </cell>
          <cell r="I173">
            <v>-9.3735956096697919</v>
          </cell>
          <cell r="J173">
            <v>-8.637167871067404E-4</v>
          </cell>
          <cell r="K173">
            <v>2665</v>
          </cell>
          <cell r="L173">
            <v>2655.6264043903302</v>
          </cell>
          <cell r="N173">
            <v>49735.373595609672</v>
          </cell>
          <cell r="P173">
            <v>0</v>
          </cell>
          <cell r="Q173">
            <v>-9.3735956096697919</v>
          </cell>
          <cell r="R173">
            <v>2665</v>
          </cell>
          <cell r="S173">
            <v>2655.6264043903302</v>
          </cell>
          <cell r="U173">
            <v>13517.62640439033</v>
          </cell>
          <cell r="V173">
            <v>0</v>
          </cell>
          <cell r="W173">
            <v>164</v>
          </cell>
          <cell r="X173">
            <v>3</v>
          </cell>
          <cell r="Y173">
            <v>49726</v>
          </cell>
          <cell r="Z173">
            <v>0</v>
          </cell>
          <cell r="AA173">
            <v>49726</v>
          </cell>
          <cell r="AB173">
            <v>2665</v>
          </cell>
          <cell r="AC173">
            <v>52391</v>
          </cell>
          <cell r="AD173">
            <v>0</v>
          </cell>
          <cell r="AE173">
            <v>0</v>
          </cell>
          <cell r="AF173">
            <v>0</v>
          </cell>
          <cell r="AG173">
            <v>52391</v>
          </cell>
          <cell r="AI173">
            <v>164</v>
          </cell>
          <cell r="AJ173">
            <v>164</v>
          </cell>
          <cell r="AK173" t="str">
            <v>LYNNFIELD</v>
          </cell>
          <cell r="AL173">
            <v>49726</v>
          </cell>
          <cell r="AM173">
            <v>55732</v>
          </cell>
          <cell r="AN173">
            <v>0</v>
          </cell>
          <cell r="AO173">
            <v>2786.5</v>
          </cell>
          <cell r="AP173">
            <v>2487</v>
          </cell>
          <cell r="AQ173">
            <v>96.75</v>
          </cell>
          <cell r="AR173">
            <v>0</v>
          </cell>
          <cell r="AS173">
            <v>5491.75</v>
          </cell>
          <cell r="AT173">
            <v>-9.3735956096697919</v>
          </cell>
          <cell r="AU173">
            <v>10852.62640439033</v>
          </cell>
          <cell r="AV173">
            <v>-9.3735956096697919</v>
          </cell>
          <cell r="AX173">
            <v>164</v>
          </cell>
          <cell r="AY173" t="str">
            <v>LYNNFIELD</v>
          </cell>
          <cell r="AZ173">
            <v>0</v>
          </cell>
          <cell r="BA173">
            <v>0</v>
          </cell>
          <cell r="BB173">
            <v>0</v>
          </cell>
          <cell r="BC173">
            <v>0</v>
          </cell>
          <cell r="BD173">
            <v>0</v>
          </cell>
          <cell r="BE173">
            <v>0</v>
          </cell>
          <cell r="BF173">
            <v>0</v>
          </cell>
          <cell r="BG173">
            <v>0</v>
          </cell>
          <cell r="BI173">
            <v>0</v>
          </cell>
          <cell r="BJ173">
            <v>0</v>
          </cell>
          <cell r="BK173">
            <v>0</v>
          </cell>
          <cell r="BL173">
            <v>0</v>
          </cell>
          <cell r="BM173">
            <v>-9.3735956096697919</v>
          </cell>
          <cell r="BN173">
            <v>-9.3735956096697919</v>
          </cell>
          <cell r="BO173">
            <v>-9.3735956096697919</v>
          </cell>
          <cell r="BR173">
            <v>0</v>
          </cell>
          <cell r="BS173">
            <v>164</v>
          </cell>
        </row>
        <row r="174">
          <cell r="A174">
            <v>165</v>
          </cell>
          <cell r="B174">
            <v>165</v>
          </cell>
          <cell r="C174" t="str">
            <v>MALDEN</v>
          </cell>
          <cell r="D174">
            <v>818.4719988495566</v>
          </cell>
          <cell r="E174">
            <v>8558187</v>
          </cell>
          <cell r="F174">
            <v>719301</v>
          </cell>
          <cell r="G174">
            <v>9277488</v>
          </cell>
          <cell r="I174">
            <v>152054.25641422658</v>
          </cell>
          <cell r="J174">
            <v>0.21296305349438155</v>
          </cell>
          <cell r="K174">
            <v>719301</v>
          </cell>
          <cell r="L174">
            <v>871355.25641422661</v>
          </cell>
          <cell r="N174">
            <v>8406132.7435857728</v>
          </cell>
          <cell r="P174">
            <v>124383</v>
          </cell>
          <cell r="Q174">
            <v>152054.25641422658</v>
          </cell>
          <cell r="R174">
            <v>728821</v>
          </cell>
          <cell r="S174">
            <v>995738.25641422661</v>
          </cell>
          <cell r="U174">
            <v>1557677.5961626233</v>
          </cell>
          <cell r="V174">
            <v>0</v>
          </cell>
          <cell r="W174">
            <v>165</v>
          </cell>
          <cell r="X174">
            <v>818.4719988495566</v>
          </cell>
          <cell r="Y174">
            <v>8558187</v>
          </cell>
          <cell r="Z174">
            <v>0</v>
          </cell>
          <cell r="AA174">
            <v>8558187</v>
          </cell>
          <cell r="AB174">
            <v>719301</v>
          </cell>
          <cell r="AC174">
            <v>9277488</v>
          </cell>
          <cell r="AD174">
            <v>114863</v>
          </cell>
          <cell r="AE174">
            <v>9520</v>
          </cell>
          <cell r="AF174">
            <v>124383</v>
          </cell>
          <cell r="AG174">
            <v>9401871</v>
          </cell>
          <cell r="AI174">
            <v>165</v>
          </cell>
          <cell r="AJ174">
            <v>165</v>
          </cell>
          <cell r="AK174" t="str">
            <v>MALDEN</v>
          </cell>
          <cell r="AL174">
            <v>8558187</v>
          </cell>
          <cell r="AM174">
            <v>8386640</v>
          </cell>
          <cell r="AN174">
            <v>171547</v>
          </cell>
          <cell r="AO174">
            <v>40623.25</v>
          </cell>
          <cell r="AP174">
            <v>188493.75</v>
          </cell>
          <cell r="AQ174">
            <v>106605</v>
          </cell>
          <cell r="AR174">
            <v>164415</v>
          </cell>
          <cell r="AS174">
            <v>42446.25</v>
          </cell>
          <cell r="AT174">
            <v>-136.65383737682714</v>
          </cell>
          <cell r="AU174">
            <v>713993.59616262314</v>
          </cell>
          <cell r="AV174">
            <v>152054.25641422658</v>
          </cell>
          <cell r="AX174">
            <v>165</v>
          </cell>
          <cell r="AY174" t="str">
            <v>MALDEN</v>
          </cell>
          <cell r="AZ174">
            <v>0</v>
          </cell>
          <cell r="BA174">
            <v>0</v>
          </cell>
          <cell r="BB174">
            <v>0</v>
          </cell>
          <cell r="BC174">
            <v>0</v>
          </cell>
          <cell r="BD174">
            <v>0</v>
          </cell>
          <cell r="BE174">
            <v>0</v>
          </cell>
          <cell r="BF174">
            <v>0</v>
          </cell>
          <cell r="BG174">
            <v>0</v>
          </cell>
          <cell r="BI174">
            <v>0</v>
          </cell>
          <cell r="BJ174">
            <v>171547</v>
          </cell>
          <cell r="BK174">
            <v>171547</v>
          </cell>
          <cell r="BL174">
            <v>0</v>
          </cell>
          <cell r="BM174">
            <v>-136.65383737682714</v>
          </cell>
          <cell r="BN174">
            <v>-136.65383737682714</v>
          </cell>
          <cell r="BO174">
            <v>-136.65383737682714</v>
          </cell>
          <cell r="BR174">
            <v>0</v>
          </cell>
          <cell r="BS174">
            <v>165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U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AZ175">
            <v>0</v>
          </cell>
          <cell r="BA175">
            <v>0</v>
          </cell>
          <cell r="BB175">
            <v>0</v>
          </cell>
          <cell r="BC175">
            <v>0</v>
          </cell>
          <cell r="BD175">
            <v>0</v>
          </cell>
          <cell r="BE175">
            <v>0</v>
          </cell>
          <cell r="BF175">
            <v>0</v>
          </cell>
          <cell r="BG175">
            <v>0</v>
          </cell>
          <cell r="BI175">
            <v>0</v>
          </cell>
          <cell r="BJ175">
            <v>0</v>
          </cell>
          <cell r="BK175">
            <v>0</v>
          </cell>
          <cell r="BL175">
            <v>0</v>
          </cell>
          <cell r="BM175">
            <v>0</v>
          </cell>
          <cell r="BN175">
            <v>0</v>
          </cell>
          <cell r="BO175">
            <v>0</v>
          </cell>
          <cell r="BR175">
            <v>0</v>
          </cell>
          <cell r="BS175">
            <v>166</v>
          </cell>
        </row>
        <row r="176">
          <cell r="A176">
            <v>167</v>
          </cell>
          <cell r="B176">
            <v>167</v>
          </cell>
          <cell r="C176" t="str">
            <v>MANSFIELD</v>
          </cell>
          <cell r="D176">
            <v>109.98620689655172</v>
          </cell>
          <cell r="E176">
            <v>1242333</v>
          </cell>
          <cell r="F176">
            <v>98217</v>
          </cell>
          <cell r="G176">
            <v>1340550</v>
          </cell>
          <cell r="I176">
            <v>0</v>
          </cell>
          <cell r="J176">
            <v>0</v>
          </cell>
          <cell r="K176">
            <v>98217</v>
          </cell>
          <cell r="L176">
            <v>98217</v>
          </cell>
          <cell r="N176">
            <v>1242333</v>
          </cell>
          <cell r="P176">
            <v>0</v>
          </cell>
          <cell r="Q176">
            <v>0</v>
          </cell>
          <cell r="R176">
            <v>98217</v>
          </cell>
          <cell r="S176">
            <v>98217</v>
          </cell>
          <cell r="U176">
            <v>191816.5</v>
          </cell>
          <cell r="V176">
            <v>0</v>
          </cell>
          <cell r="W176">
            <v>167</v>
          </cell>
          <cell r="X176">
            <v>109.98620689655172</v>
          </cell>
          <cell r="Y176">
            <v>1242333</v>
          </cell>
          <cell r="Z176">
            <v>0</v>
          </cell>
          <cell r="AA176">
            <v>1242333</v>
          </cell>
          <cell r="AB176">
            <v>98217</v>
          </cell>
          <cell r="AC176">
            <v>1340550</v>
          </cell>
          <cell r="AD176">
            <v>0</v>
          </cell>
          <cell r="AE176">
            <v>0</v>
          </cell>
          <cell r="AF176">
            <v>0</v>
          </cell>
          <cell r="AG176">
            <v>1340550</v>
          </cell>
          <cell r="AI176">
            <v>167</v>
          </cell>
          <cell r="AJ176">
            <v>167</v>
          </cell>
          <cell r="AK176" t="str">
            <v>MANSFIELD</v>
          </cell>
          <cell r="AL176">
            <v>1242333</v>
          </cell>
          <cell r="AM176">
            <v>1489102</v>
          </cell>
          <cell r="AN176">
            <v>0</v>
          </cell>
          <cell r="AO176">
            <v>0</v>
          </cell>
          <cell r="AP176">
            <v>14567.25</v>
          </cell>
          <cell r="AQ176">
            <v>42367.25</v>
          </cell>
          <cell r="AR176">
            <v>36665</v>
          </cell>
          <cell r="AS176">
            <v>0</v>
          </cell>
          <cell r="AT176">
            <v>0</v>
          </cell>
          <cell r="AU176">
            <v>93599.5</v>
          </cell>
          <cell r="AV176">
            <v>0</v>
          </cell>
          <cell r="AX176">
            <v>167</v>
          </cell>
          <cell r="AY176" t="str">
            <v>MANSFIELD</v>
          </cell>
          <cell r="AZ176">
            <v>0</v>
          </cell>
          <cell r="BA176">
            <v>0</v>
          </cell>
          <cell r="BB176">
            <v>0</v>
          </cell>
          <cell r="BC176">
            <v>0</v>
          </cell>
          <cell r="BD176">
            <v>0</v>
          </cell>
          <cell r="BE176">
            <v>0</v>
          </cell>
          <cell r="BF176">
            <v>0</v>
          </cell>
          <cell r="BG176">
            <v>0</v>
          </cell>
          <cell r="BI176">
            <v>0</v>
          </cell>
          <cell r="BJ176">
            <v>0</v>
          </cell>
          <cell r="BK176">
            <v>0</v>
          </cell>
          <cell r="BL176">
            <v>0</v>
          </cell>
          <cell r="BM176">
            <v>0</v>
          </cell>
          <cell r="BN176">
            <v>0</v>
          </cell>
          <cell r="BO176">
            <v>0</v>
          </cell>
          <cell r="BR176">
            <v>0</v>
          </cell>
          <cell r="BS176">
            <v>167</v>
          </cell>
        </row>
        <row r="177">
          <cell r="A177">
            <v>168</v>
          </cell>
          <cell r="B177">
            <v>168</v>
          </cell>
          <cell r="C177" t="str">
            <v>MARBLEHEAD</v>
          </cell>
          <cell r="D177">
            <v>189.32094594594594</v>
          </cell>
          <cell r="E177">
            <v>2158933</v>
          </cell>
          <cell r="F177">
            <v>168157</v>
          </cell>
          <cell r="G177">
            <v>2327090</v>
          </cell>
          <cell r="I177">
            <v>113844.85233202629</v>
          </cell>
          <cell r="J177">
            <v>0.32087758438992303</v>
          </cell>
          <cell r="K177">
            <v>168157</v>
          </cell>
          <cell r="L177">
            <v>282001.85233202629</v>
          </cell>
          <cell r="N177">
            <v>2045088.1476679738</v>
          </cell>
          <cell r="P177">
            <v>12337</v>
          </cell>
          <cell r="Q177">
            <v>113844.85233202629</v>
          </cell>
          <cell r="R177">
            <v>169050</v>
          </cell>
          <cell r="S177">
            <v>294338.85233202629</v>
          </cell>
          <cell r="U177">
            <v>535286.16333692125</v>
          </cell>
          <cell r="V177">
            <v>0</v>
          </cell>
          <cell r="W177">
            <v>168</v>
          </cell>
          <cell r="X177">
            <v>189.32094594594594</v>
          </cell>
          <cell r="Y177">
            <v>2158933</v>
          </cell>
          <cell r="Z177">
            <v>0</v>
          </cell>
          <cell r="AA177">
            <v>2158933</v>
          </cell>
          <cell r="AB177">
            <v>168157</v>
          </cell>
          <cell r="AC177">
            <v>2327090</v>
          </cell>
          <cell r="AD177">
            <v>11444</v>
          </cell>
          <cell r="AE177">
            <v>893</v>
          </cell>
          <cell r="AF177">
            <v>12337</v>
          </cell>
          <cell r="AG177">
            <v>2339427</v>
          </cell>
          <cell r="AI177">
            <v>168</v>
          </cell>
          <cell r="AJ177">
            <v>168</v>
          </cell>
          <cell r="AK177" t="str">
            <v>MARBLEHEAD</v>
          </cell>
          <cell r="AL177">
            <v>2158933</v>
          </cell>
          <cell r="AM177">
            <v>2030583</v>
          </cell>
          <cell r="AN177">
            <v>128350</v>
          </cell>
          <cell r="AO177">
            <v>6863</v>
          </cell>
          <cell r="AP177">
            <v>34480.25</v>
          </cell>
          <cell r="AQ177">
            <v>41852.75</v>
          </cell>
          <cell r="AR177">
            <v>41238.5</v>
          </cell>
          <cell r="AS177">
            <v>102030.75</v>
          </cell>
          <cell r="AT177">
            <v>-23.086663078829588</v>
          </cell>
          <cell r="AU177">
            <v>354792.16333692119</v>
          </cell>
          <cell r="AV177">
            <v>113844.85233202629</v>
          </cell>
          <cell r="AX177">
            <v>168</v>
          </cell>
          <cell r="AY177" t="str">
            <v>MARBLEHEAD</v>
          </cell>
          <cell r="AZ177">
            <v>0</v>
          </cell>
          <cell r="BA177">
            <v>0</v>
          </cell>
          <cell r="BB177">
            <v>0</v>
          </cell>
          <cell r="BC177">
            <v>0</v>
          </cell>
          <cell r="BD177">
            <v>0</v>
          </cell>
          <cell r="BE177">
            <v>0</v>
          </cell>
          <cell r="BF177">
            <v>0</v>
          </cell>
          <cell r="BG177">
            <v>0</v>
          </cell>
          <cell r="BI177">
            <v>0</v>
          </cell>
          <cell r="BJ177">
            <v>128350</v>
          </cell>
          <cell r="BK177">
            <v>128350</v>
          </cell>
          <cell r="BL177">
            <v>0</v>
          </cell>
          <cell r="BM177">
            <v>-23.086663078829588</v>
          </cell>
          <cell r="BN177">
            <v>-23.086663078829588</v>
          </cell>
          <cell r="BO177">
            <v>-23.086663078829588</v>
          </cell>
          <cell r="BR177">
            <v>0</v>
          </cell>
          <cell r="BS177">
            <v>168</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U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AZ178">
            <v>0</v>
          </cell>
          <cell r="BA178">
            <v>0</v>
          </cell>
          <cell r="BB178">
            <v>0</v>
          </cell>
          <cell r="BC178">
            <v>0</v>
          </cell>
          <cell r="BD178">
            <v>0</v>
          </cell>
          <cell r="BE178">
            <v>0</v>
          </cell>
          <cell r="BF178">
            <v>0</v>
          </cell>
          <cell r="BG178">
            <v>0</v>
          </cell>
          <cell r="BI178">
            <v>0</v>
          </cell>
          <cell r="BJ178">
            <v>0</v>
          </cell>
          <cell r="BK178">
            <v>0</v>
          </cell>
          <cell r="BL178">
            <v>0</v>
          </cell>
          <cell r="BM178">
            <v>0</v>
          </cell>
          <cell r="BN178">
            <v>0</v>
          </cell>
          <cell r="BO178">
            <v>0</v>
          </cell>
          <cell r="BR178">
            <v>0</v>
          </cell>
          <cell r="BS178">
            <v>169</v>
          </cell>
        </row>
        <row r="179">
          <cell r="A179">
            <v>170</v>
          </cell>
          <cell r="B179">
            <v>170</v>
          </cell>
          <cell r="C179" t="str">
            <v>MARLBOROUGH</v>
          </cell>
          <cell r="D179">
            <v>476.24579124579122</v>
          </cell>
          <cell r="E179">
            <v>5425835</v>
          </cell>
          <cell r="F179">
            <v>396647</v>
          </cell>
          <cell r="G179">
            <v>5822482</v>
          </cell>
          <cell r="I179">
            <v>626146.02590973733</v>
          </cell>
          <cell r="J179">
            <v>0.44665594889983301</v>
          </cell>
          <cell r="K179">
            <v>396647</v>
          </cell>
          <cell r="L179">
            <v>1022793.0259097373</v>
          </cell>
          <cell r="N179">
            <v>4799688.9740902623</v>
          </cell>
          <cell r="P179">
            <v>294478</v>
          </cell>
          <cell r="Q179">
            <v>626146.02590973733</v>
          </cell>
          <cell r="R179">
            <v>416781</v>
          </cell>
          <cell r="S179">
            <v>1317271.0259097372</v>
          </cell>
          <cell r="U179">
            <v>2092978.0984575709</v>
          </cell>
          <cell r="V179">
            <v>0</v>
          </cell>
          <cell r="W179">
            <v>170</v>
          </cell>
          <cell r="X179">
            <v>476.24579124579122</v>
          </cell>
          <cell r="Y179">
            <v>5425835</v>
          </cell>
          <cell r="Z179">
            <v>0</v>
          </cell>
          <cell r="AA179">
            <v>5425835</v>
          </cell>
          <cell r="AB179">
            <v>396647</v>
          </cell>
          <cell r="AC179">
            <v>5822482</v>
          </cell>
          <cell r="AD179">
            <v>274344</v>
          </cell>
          <cell r="AE179">
            <v>20134</v>
          </cell>
          <cell r="AF179">
            <v>294478</v>
          </cell>
          <cell r="AG179">
            <v>6116960</v>
          </cell>
          <cell r="AI179">
            <v>170</v>
          </cell>
          <cell r="AJ179">
            <v>170</v>
          </cell>
          <cell r="AK179" t="str">
            <v>MARLBOROUGH</v>
          </cell>
          <cell r="AL179">
            <v>5425835</v>
          </cell>
          <cell r="AM179">
            <v>4719498</v>
          </cell>
          <cell r="AN179">
            <v>706337</v>
          </cell>
          <cell r="AO179">
            <v>146599.75</v>
          </cell>
          <cell r="AP179">
            <v>194455.75</v>
          </cell>
          <cell r="AQ179">
            <v>143496.5</v>
          </cell>
          <cell r="AR179">
            <v>67259.25</v>
          </cell>
          <cell r="AS179">
            <v>144198</v>
          </cell>
          <cell r="AT179">
            <v>-493.15154242911376</v>
          </cell>
          <cell r="AU179">
            <v>1401853.0984575709</v>
          </cell>
          <cell r="AV179">
            <v>626146.02590973733</v>
          </cell>
          <cell r="AX179">
            <v>170</v>
          </cell>
          <cell r="AY179" t="str">
            <v>MARLBOROUGH</v>
          </cell>
          <cell r="AZ179">
            <v>0</v>
          </cell>
          <cell r="BA179">
            <v>0</v>
          </cell>
          <cell r="BB179">
            <v>0</v>
          </cell>
          <cell r="BC179">
            <v>0</v>
          </cell>
          <cell r="BD179">
            <v>0</v>
          </cell>
          <cell r="BE179">
            <v>0</v>
          </cell>
          <cell r="BF179">
            <v>0</v>
          </cell>
          <cell r="BG179">
            <v>0</v>
          </cell>
          <cell r="BI179">
            <v>0</v>
          </cell>
          <cell r="BJ179">
            <v>706337</v>
          </cell>
          <cell r="BK179">
            <v>706337</v>
          </cell>
          <cell r="BL179">
            <v>0</v>
          </cell>
          <cell r="BM179">
            <v>-493.15154242911376</v>
          </cell>
          <cell r="BN179">
            <v>-493.15154242911376</v>
          </cell>
          <cell r="BO179">
            <v>-493.15154242911376</v>
          </cell>
          <cell r="BR179">
            <v>0</v>
          </cell>
          <cell r="BS179">
            <v>170</v>
          </cell>
        </row>
        <row r="180">
          <cell r="A180">
            <v>171</v>
          </cell>
          <cell r="B180">
            <v>171</v>
          </cell>
          <cell r="C180" t="str">
            <v>MARSHFIELD</v>
          </cell>
          <cell r="D180">
            <v>22.837288135593219</v>
          </cell>
          <cell r="E180">
            <v>233070</v>
          </cell>
          <cell r="F180">
            <v>18607</v>
          </cell>
          <cell r="G180">
            <v>251677</v>
          </cell>
          <cell r="I180">
            <v>0</v>
          </cell>
          <cell r="J180">
            <v>0</v>
          </cell>
          <cell r="K180">
            <v>18607</v>
          </cell>
          <cell r="L180">
            <v>18607</v>
          </cell>
          <cell r="N180">
            <v>233070</v>
          </cell>
          <cell r="P180">
            <v>25472</v>
          </cell>
          <cell r="Q180">
            <v>0</v>
          </cell>
          <cell r="R180">
            <v>20393</v>
          </cell>
          <cell r="S180">
            <v>44079</v>
          </cell>
          <cell r="U180">
            <v>77580.25</v>
          </cell>
          <cell r="V180">
            <v>0</v>
          </cell>
          <cell r="W180">
            <v>171</v>
          </cell>
          <cell r="X180">
            <v>22.837288135593219</v>
          </cell>
          <cell r="Y180">
            <v>233070</v>
          </cell>
          <cell r="Z180">
            <v>0</v>
          </cell>
          <cell r="AA180">
            <v>233070</v>
          </cell>
          <cell r="AB180">
            <v>18607</v>
          </cell>
          <cell r="AC180">
            <v>251677</v>
          </cell>
          <cell r="AD180">
            <v>23686</v>
          </cell>
          <cell r="AE180">
            <v>1786</v>
          </cell>
          <cell r="AF180">
            <v>25472</v>
          </cell>
          <cell r="AG180">
            <v>277149</v>
          </cell>
          <cell r="AI180">
            <v>171</v>
          </cell>
          <cell r="AJ180">
            <v>171</v>
          </cell>
          <cell r="AK180" t="str">
            <v>MARSHFIELD</v>
          </cell>
          <cell r="AL180">
            <v>233070</v>
          </cell>
          <cell r="AM180">
            <v>346919</v>
          </cell>
          <cell r="AN180">
            <v>0</v>
          </cell>
          <cell r="AO180">
            <v>0</v>
          </cell>
          <cell r="AP180">
            <v>15887.75</v>
          </cell>
          <cell r="AQ180">
            <v>7964.25</v>
          </cell>
          <cell r="AR180">
            <v>192.5</v>
          </cell>
          <cell r="AS180">
            <v>9456.75</v>
          </cell>
          <cell r="AT180">
            <v>0</v>
          </cell>
          <cell r="AU180">
            <v>33501.25</v>
          </cell>
          <cell r="AV180">
            <v>0</v>
          </cell>
          <cell r="AX180">
            <v>171</v>
          </cell>
          <cell r="AY180" t="str">
            <v>MARSHFIELD</v>
          </cell>
          <cell r="AZ180">
            <v>0</v>
          </cell>
          <cell r="BA180">
            <v>0</v>
          </cell>
          <cell r="BB180">
            <v>0</v>
          </cell>
          <cell r="BC180">
            <v>0</v>
          </cell>
          <cell r="BD180">
            <v>0</v>
          </cell>
          <cell r="BE180">
            <v>0</v>
          </cell>
          <cell r="BF180">
            <v>0</v>
          </cell>
          <cell r="BG180">
            <v>0</v>
          </cell>
          <cell r="BI180">
            <v>0</v>
          </cell>
          <cell r="BJ180">
            <v>0</v>
          </cell>
          <cell r="BK180">
            <v>0</v>
          </cell>
          <cell r="BL180">
            <v>0</v>
          </cell>
          <cell r="BM180">
            <v>0</v>
          </cell>
          <cell r="BN180">
            <v>0</v>
          </cell>
          <cell r="BO180">
            <v>0</v>
          </cell>
          <cell r="BR180">
            <v>0</v>
          </cell>
          <cell r="BS180">
            <v>171</v>
          </cell>
        </row>
        <row r="181">
          <cell r="A181">
            <v>172</v>
          </cell>
          <cell r="B181">
            <v>172</v>
          </cell>
          <cell r="C181" t="str">
            <v>MASHPEE</v>
          </cell>
          <cell r="D181">
            <v>44.642857142857139</v>
          </cell>
          <cell r="E181">
            <v>607884</v>
          </cell>
          <cell r="F181">
            <v>36068</v>
          </cell>
          <cell r="G181">
            <v>643952</v>
          </cell>
          <cell r="I181">
            <v>44372.565927379641</v>
          </cell>
          <cell r="J181">
            <v>0.27774167779183812</v>
          </cell>
          <cell r="K181">
            <v>36068</v>
          </cell>
          <cell r="L181">
            <v>80440.565927379648</v>
          </cell>
          <cell r="N181">
            <v>563511.43407262035</v>
          </cell>
          <cell r="P181">
            <v>63568</v>
          </cell>
          <cell r="Q181">
            <v>44372.565927379641</v>
          </cell>
          <cell r="R181">
            <v>39616</v>
          </cell>
          <cell r="S181">
            <v>144008.56592737965</v>
          </cell>
          <cell r="U181">
            <v>259398</v>
          </cell>
          <cell r="V181">
            <v>0</v>
          </cell>
          <cell r="W181">
            <v>172</v>
          </cell>
          <cell r="X181">
            <v>44.642857142857139</v>
          </cell>
          <cell r="Y181">
            <v>607884</v>
          </cell>
          <cell r="Z181">
            <v>0</v>
          </cell>
          <cell r="AA181">
            <v>607884</v>
          </cell>
          <cell r="AB181">
            <v>36068</v>
          </cell>
          <cell r="AC181">
            <v>643952</v>
          </cell>
          <cell r="AD181">
            <v>60020</v>
          </cell>
          <cell r="AE181">
            <v>3548</v>
          </cell>
          <cell r="AF181">
            <v>63568</v>
          </cell>
          <cell r="AG181">
            <v>707520</v>
          </cell>
          <cell r="AI181">
            <v>172</v>
          </cell>
          <cell r="AJ181">
            <v>172</v>
          </cell>
          <cell r="AK181" t="str">
            <v>MASHPEE</v>
          </cell>
          <cell r="AL181">
            <v>607884</v>
          </cell>
          <cell r="AM181">
            <v>557868</v>
          </cell>
          <cell r="AN181">
            <v>50016</v>
          </cell>
          <cell r="AO181">
            <v>0</v>
          </cell>
          <cell r="AP181">
            <v>16631</v>
          </cell>
          <cell r="AQ181">
            <v>41864</v>
          </cell>
          <cell r="AR181">
            <v>27310.5</v>
          </cell>
          <cell r="AS181">
            <v>23940.5</v>
          </cell>
          <cell r="AT181">
            <v>0</v>
          </cell>
          <cell r="AU181">
            <v>159762</v>
          </cell>
          <cell r="AV181">
            <v>44372.565927379641</v>
          </cell>
          <cell r="AX181">
            <v>172</v>
          </cell>
          <cell r="AY181" t="str">
            <v>MASHPEE</v>
          </cell>
          <cell r="AZ181">
            <v>0</v>
          </cell>
          <cell r="BA181">
            <v>0</v>
          </cell>
          <cell r="BB181">
            <v>0</v>
          </cell>
          <cell r="BC181">
            <v>0</v>
          </cell>
          <cell r="BD181">
            <v>0</v>
          </cell>
          <cell r="BE181">
            <v>0</v>
          </cell>
          <cell r="BF181">
            <v>0</v>
          </cell>
          <cell r="BG181">
            <v>0</v>
          </cell>
          <cell r="BI181">
            <v>0</v>
          </cell>
          <cell r="BJ181">
            <v>50016</v>
          </cell>
          <cell r="BK181">
            <v>50016</v>
          </cell>
          <cell r="BL181">
            <v>0</v>
          </cell>
          <cell r="BM181">
            <v>0</v>
          </cell>
          <cell r="BN181">
            <v>0</v>
          </cell>
          <cell r="BO181">
            <v>0</v>
          </cell>
          <cell r="BR181">
            <v>0</v>
          </cell>
          <cell r="BS181">
            <v>172</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U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AZ182">
            <v>0</v>
          </cell>
          <cell r="BA182">
            <v>0</v>
          </cell>
          <cell r="BB182">
            <v>0</v>
          </cell>
          <cell r="BC182">
            <v>0</v>
          </cell>
          <cell r="BD182">
            <v>0</v>
          </cell>
          <cell r="BE182">
            <v>0</v>
          </cell>
          <cell r="BF182">
            <v>0</v>
          </cell>
          <cell r="BG182">
            <v>0</v>
          </cell>
          <cell r="BI182">
            <v>0</v>
          </cell>
          <cell r="BJ182">
            <v>0</v>
          </cell>
          <cell r="BK182">
            <v>0</v>
          </cell>
          <cell r="BL182">
            <v>0</v>
          </cell>
          <cell r="BM182">
            <v>0</v>
          </cell>
          <cell r="BN182">
            <v>0</v>
          </cell>
          <cell r="BO182">
            <v>0</v>
          </cell>
          <cell r="BR182">
            <v>0</v>
          </cell>
          <cell r="BS182">
            <v>173</v>
          </cell>
        </row>
        <row r="183">
          <cell r="A183">
            <v>174</v>
          </cell>
          <cell r="B183">
            <v>174</v>
          </cell>
          <cell r="C183" t="str">
            <v>MAYNARD</v>
          </cell>
          <cell r="D183">
            <v>29.526315789473685</v>
          </cell>
          <cell r="E183">
            <v>364729</v>
          </cell>
          <cell r="F183">
            <v>25962</v>
          </cell>
          <cell r="G183">
            <v>390691</v>
          </cell>
          <cell r="I183">
            <v>167332.19669359372</v>
          </cell>
          <cell r="J183">
            <v>0.78961288663399054</v>
          </cell>
          <cell r="K183">
            <v>25962</v>
          </cell>
          <cell r="L183">
            <v>193294.19669359372</v>
          </cell>
          <cell r="N183">
            <v>197396.80330640628</v>
          </cell>
          <cell r="P183">
            <v>0</v>
          </cell>
          <cell r="Q183">
            <v>167332.19669359372</v>
          </cell>
          <cell r="R183">
            <v>25962</v>
          </cell>
          <cell r="S183">
            <v>193294.19669359372</v>
          </cell>
          <cell r="U183">
            <v>237878.75</v>
          </cell>
          <cell r="V183">
            <v>0</v>
          </cell>
          <cell r="W183">
            <v>174</v>
          </cell>
          <cell r="X183">
            <v>29.526315789473685</v>
          </cell>
          <cell r="Y183">
            <v>364729</v>
          </cell>
          <cell r="Z183">
            <v>0</v>
          </cell>
          <cell r="AA183">
            <v>364729</v>
          </cell>
          <cell r="AB183">
            <v>25962</v>
          </cell>
          <cell r="AC183">
            <v>390691</v>
          </cell>
          <cell r="AD183">
            <v>0</v>
          </cell>
          <cell r="AE183">
            <v>0</v>
          </cell>
          <cell r="AF183">
            <v>0</v>
          </cell>
          <cell r="AG183">
            <v>390691</v>
          </cell>
          <cell r="AI183">
            <v>174</v>
          </cell>
          <cell r="AJ183">
            <v>174</v>
          </cell>
          <cell r="AK183" t="str">
            <v>MAYNARD</v>
          </cell>
          <cell r="AL183">
            <v>364729</v>
          </cell>
          <cell r="AM183">
            <v>176115</v>
          </cell>
          <cell r="AN183">
            <v>188614</v>
          </cell>
          <cell r="AO183">
            <v>0</v>
          </cell>
          <cell r="AP183">
            <v>6319.25</v>
          </cell>
          <cell r="AQ183">
            <v>16983.5</v>
          </cell>
          <cell r="AR183">
            <v>0</v>
          </cell>
          <cell r="AS183">
            <v>0</v>
          </cell>
          <cell r="AT183">
            <v>0</v>
          </cell>
          <cell r="AU183">
            <v>211916.75</v>
          </cell>
          <cell r="AV183">
            <v>167332.19669359372</v>
          </cell>
          <cell r="AX183">
            <v>174</v>
          </cell>
          <cell r="AY183" t="str">
            <v>MAYNARD</v>
          </cell>
          <cell r="AZ183">
            <v>0</v>
          </cell>
          <cell r="BA183">
            <v>0</v>
          </cell>
          <cell r="BB183">
            <v>0</v>
          </cell>
          <cell r="BC183">
            <v>0</v>
          </cell>
          <cell r="BD183">
            <v>0</v>
          </cell>
          <cell r="BE183">
            <v>0</v>
          </cell>
          <cell r="BF183">
            <v>0</v>
          </cell>
          <cell r="BG183">
            <v>0</v>
          </cell>
          <cell r="BI183">
            <v>0</v>
          </cell>
          <cell r="BJ183">
            <v>188614</v>
          </cell>
          <cell r="BK183">
            <v>188614</v>
          </cell>
          <cell r="BL183">
            <v>0</v>
          </cell>
          <cell r="BM183">
            <v>0</v>
          </cell>
          <cell r="BN183">
            <v>0</v>
          </cell>
          <cell r="BO183">
            <v>0</v>
          </cell>
          <cell r="BR183">
            <v>0</v>
          </cell>
          <cell r="BS183">
            <v>174</v>
          </cell>
        </row>
        <row r="184">
          <cell r="A184">
            <v>175</v>
          </cell>
          <cell r="B184">
            <v>175</v>
          </cell>
          <cell r="C184" t="str">
            <v>MEDFIELD</v>
          </cell>
          <cell r="D184">
            <v>1.396551724137931</v>
          </cell>
          <cell r="E184">
            <v>16781</v>
          </cell>
          <cell r="F184">
            <v>1238</v>
          </cell>
          <cell r="G184">
            <v>18019</v>
          </cell>
          <cell r="I184">
            <v>5142.0223951354046</v>
          </cell>
          <cell r="J184">
            <v>0.59171719161512137</v>
          </cell>
          <cell r="K184">
            <v>1238</v>
          </cell>
          <cell r="L184">
            <v>6380.0223951354046</v>
          </cell>
          <cell r="N184">
            <v>11638.977604864594</v>
          </cell>
          <cell r="P184">
            <v>0</v>
          </cell>
          <cell r="Q184">
            <v>5142.0223951354046</v>
          </cell>
          <cell r="R184">
            <v>1238</v>
          </cell>
          <cell r="S184">
            <v>6380.0223951354046</v>
          </cell>
          <cell r="U184">
            <v>9928</v>
          </cell>
          <cell r="V184">
            <v>0</v>
          </cell>
          <cell r="W184">
            <v>175</v>
          </cell>
          <cell r="X184">
            <v>1.396551724137931</v>
          </cell>
          <cell r="Y184">
            <v>16781</v>
          </cell>
          <cell r="Z184">
            <v>0</v>
          </cell>
          <cell r="AA184">
            <v>16781</v>
          </cell>
          <cell r="AB184">
            <v>1238</v>
          </cell>
          <cell r="AC184">
            <v>18019</v>
          </cell>
          <cell r="AD184">
            <v>0</v>
          </cell>
          <cell r="AE184">
            <v>0</v>
          </cell>
          <cell r="AF184">
            <v>0</v>
          </cell>
          <cell r="AG184">
            <v>18019</v>
          </cell>
          <cell r="AI184">
            <v>175</v>
          </cell>
          <cell r="AJ184">
            <v>175</v>
          </cell>
          <cell r="AK184" t="str">
            <v>MEDFIELD</v>
          </cell>
          <cell r="AL184">
            <v>16781</v>
          </cell>
          <cell r="AM184">
            <v>10985</v>
          </cell>
          <cell r="AN184">
            <v>5796</v>
          </cell>
          <cell r="AO184">
            <v>0</v>
          </cell>
          <cell r="AP184">
            <v>2814</v>
          </cell>
          <cell r="AQ184">
            <v>0</v>
          </cell>
          <cell r="AR184">
            <v>0</v>
          </cell>
          <cell r="AS184">
            <v>80</v>
          </cell>
          <cell r="AT184">
            <v>0</v>
          </cell>
          <cell r="AU184">
            <v>8690</v>
          </cell>
          <cell r="AV184">
            <v>5142.0223951354046</v>
          </cell>
          <cell r="AX184">
            <v>175</v>
          </cell>
          <cell r="AY184" t="str">
            <v>MEDFIELD</v>
          </cell>
          <cell r="AZ184">
            <v>0</v>
          </cell>
          <cell r="BA184">
            <v>0</v>
          </cell>
          <cell r="BB184">
            <v>0</v>
          </cell>
          <cell r="BC184">
            <v>0</v>
          </cell>
          <cell r="BD184">
            <v>0</v>
          </cell>
          <cell r="BE184">
            <v>0</v>
          </cell>
          <cell r="BF184">
            <v>0</v>
          </cell>
          <cell r="BG184">
            <v>0</v>
          </cell>
          <cell r="BI184">
            <v>0</v>
          </cell>
          <cell r="BJ184">
            <v>5796</v>
          </cell>
          <cell r="BK184">
            <v>5796</v>
          </cell>
          <cell r="BL184">
            <v>0</v>
          </cell>
          <cell r="BM184">
            <v>0</v>
          </cell>
          <cell r="BN184">
            <v>0</v>
          </cell>
          <cell r="BO184">
            <v>0</v>
          </cell>
          <cell r="BR184">
            <v>0</v>
          </cell>
          <cell r="BS184">
            <v>175</v>
          </cell>
        </row>
        <row r="185">
          <cell r="A185">
            <v>176</v>
          </cell>
          <cell r="B185">
            <v>176</v>
          </cell>
          <cell r="C185" t="str">
            <v>MEDFORD</v>
          </cell>
          <cell r="D185">
            <v>323.51458316297408</v>
          </cell>
          <cell r="E185">
            <v>4266711</v>
          </cell>
          <cell r="F185">
            <v>285211</v>
          </cell>
          <cell r="G185">
            <v>4551922</v>
          </cell>
          <cell r="I185">
            <v>259338.08188429929</v>
          </cell>
          <cell r="J185">
            <v>0.54184152971405009</v>
          </cell>
          <cell r="K185">
            <v>285211</v>
          </cell>
          <cell r="L185">
            <v>544549.08188429929</v>
          </cell>
          <cell r="N185">
            <v>4007372.9181157006</v>
          </cell>
          <cell r="P185">
            <v>28320</v>
          </cell>
          <cell r="Q185">
            <v>259338.08188429929</v>
          </cell>
          <cell r="R185">
            <v>286997</v>
          </cell>
          <cell r="S185">
            <v>572869.08188429929</v>
          </cell>
          <cell r="U185">
            <v>792154.48613470374</v>
          </cell>
          <cell r="V185">
            <v>0</v>
          </cell>
          <cell r="W185">
            <v>176</v>
          </cell>
          <cell r="X185">
            <v>323.51458316297408</v>
          </cell>
          <cell r="Y185">
            <v>4266711</v>
          </cell>
          <cell r="Z185">
            <v>0</v>
          </cell>
          <cell r="AA185">
            <v>4266711</v>
          </cell>
          <cell r="AB185">
            <v>285211</v>
          </cell>
          <cell r="AC185">
            <v>4551922</v>
          </cell>
          <cell r="AD185">
            <v>26534</v>
          </cell>
          <cell r="AE185">
            <v>1786</v>
          </cell>
          <cell r="AF185">
            <v>28320</v>
          </cell>
          <cell r="AG185">
            <v>4580242</v>
          </cell>
          <cell r="AI185">
            <v>176</v>
          </cell>
          <cell r="AJ185">
            <v>176</v>
          </cell>
          <cell r="AK185" t="str">
            <v>MEDFORD</v>
          </cell>
          <cell r="AL185">
            <v>4266711</v>
          </cell>
          <cell r="AM185">
            <v>3974283</v>
          </cell>
          <cell r="AN185">
            <v>292428</v>
          </cell>
          <cell r="AO185">
            <v>28096.25</v>
          </cell>
          <cell r="AP185">
            <v>62354</v>
          </cell>
          <cell r="AQ185">
            <v>42014.5</v>
          </cell>
          <cell r="AR185">
            <v>3279.75</v>
          </cell>
          <cell r="AS185">
            <v>50545.5</v>
          </cell>
          <cell r="AT185">
            <v>-94.513865296306903</v>
          </cell>
          <cell r="AU185">
            <v>478623.48613470368</v>
          </cell>
          <cell r="AV185">
            <v>259338.08188429929</v>
          </cell>
          <cell r="AX185">
            <v>176</v>
          </cell>
          <cell r="AY185" t="str">
            <v>MEDFORD</v>
          </cell>
          <cell r="AZ185">
            <v>0</v>
          </cell>
          <cell r="BA185">
            <v>0</v>
          </cell>
          <cell r="BB185">
            <v>0</v>
          </cell>
          <cell r="BC185">
            <v>0</v>
          </cell>
          <cell r="BD185">
            <v>0</v>
          </cell>
          <cell r="BE185">
            <v>0</v>
          </cell>
          <cell r="BF185">
            <v>0</v>
          </cell>
          <cell r="BG185">
            <v>0</v>
          </cell>
          <cell r="BI185">
            <v>0</v>
          </cell>
          <cell r="BJ185">
            <v>292428</v>
          </cell>
          <cell r="BK185">
            <v>292428</v>
          </cell>
          <cell r="BL185">
            <v>0</v>
          </cell>
          <cell r="BM185">
            <v>-94.513865296306903</v>
          </cell>
          <cell r="BN185">
            <v>-94.513865296306903</v>
          </cell>
          <cell r="BO185">
            <v>-94.513865296306903</v>
          </cell>
          <cell r="BR185">
            <v>0</v>
          </cell>
          <cell r="BS185">
            <v>176</v>
          </cell>
        </row>
        <row r="186">
          <cell r="A186">
            <v>177</v>
          </cell>
          <cell r="B186">
            <v>177</v>
          </cell>
          <cell r="C186" t="str">
            <v>MEDWAY</v>
          </cell>
          <cell r="D186">
            <v>14.464052287581699</v>
          </cell>
          <cell r="E186">
            <v>163887</v>
          </cell>
          <cell r="F186">
            <v>12859</v>
          </cell>
          <cell r="G186">
            <v>176746</v>
          </cell>
          <cell r="I186">
            <v>0</v>
          </cell>
          <cell r="J186">
            <v>0</v>
          </cell>
          <cell r="K186">
            <v>12859</v>
          </cell>
          <cell r="L186">
            <v>12859</v>
          </cell>
          <cell r="N186">
            <v>163887</v>
          </cell>
          <cell r="P186">
            <v>0</v>
          </cell>
          <cell r="Q186">
            <v>0</v>
          </cell>
          <cell r="R186">
            <v>12859</v>
          </cell>
          <cell r="S186">
            <v>12859</v>
          </cell>
          <cell r="U186">
            <v>46054.75</v>
          </cell>
          <cell r="V186">
            <v>0</v>
          </cell>
          <cell r="W186">
            <v>177</v>
          </cell>
          <cell r="X186">
            <v>14.464052287581699</v>
          </cell>
          <cell r="Y186">
            <v>163887</v>
          </cell>
          <cell r="Z186">
            <v>0</v>
          </cell>
          <cell r="AA186">
            <v>163887</v>
          </cell>
          <cell r="AB186">
            <v>12859</v>
          </cell>
          <cell r="AC186">
            <v>176746</v>
          </cell>
          <cell r="AD186">
            <v>0</v>
          </cell>
          <cell r="AE186">
            <v>0</v>
          </cell>
          <cell r="AF186">
            <v>0</v>
          </cell>
          <cell r="AG186">
            <v>176746</v>
          </cell>
          <cell r="AI186">
            <v>177</v>
          </cell>
          <cell r="AJ186">
            <v>177</v>
          </cell>
          <cell r="AK186" t="str">
            <v>MEDWAY</v>
          </cell>
          <cell r="AL186">
            <v>163887</v>
          </cell>
          <cell r="AM186">
            <v>190428</v>
          </cell>
          <cell r="AN186">
            <v>0</v>
          </cell>
          <cell r="AO186">
            <v>0</v>
          </cell>
          <cell r="AP186">
            <v>0</v>
          </cell>
          <cell r="AQ186">
            <v>13887</v>
          </cell>
          <cell r="AR186">
            <v>9603.75</v>
          </cell>
          <cell r="AS186">
            <v>9705</v>
          </cell>
          <cell r="AT186">
            <v>0</v>
          </cell>
          <cell r="AU186">
            <v>33195.75</v>
          </cell>
          <cell r="AV186">
            <v>0</v>
          </cell>
          <cell r="AX186">
            <v>177</v>
          </cell>
          <cell r="AY186" t="str">
            <v>MEDWAY</v>
          </cell>
          <cell r="AZ186">
            <v>0</v>
          </cell>
          <cell r="BA186">
            <v>0</v>
          </cell>
          <cell r="BB186">
            <v>0</v>
          </cell>
          <cell r="BC186">
            <v>0</v>
          </cell>
          <cell r="BD186">
            <v>0</v>
          </cell>
          <cell r="BE186">
            <v>0</v>
          </cell>
          <cell r="BF186">
            <v>0</v>
          </cell>
          <cell r="BG186">
            <v>0</v>
          </cell>
          <cell r="BI186">
            <v>0</v>
          </cell>
          <cell r="BJ186">
            <v>0</v>
          </cell>
          <cell r="BK186">
            <v>0</v>
          </cell>
          <cell r="BL186">
            <v>0</v>
          </cell>
          <cell r="BM186">
            <v>0</v>
          </cell>
          <cell r="BN186">
            <v>0</v>
          </cell>
          <cell r="BO186">
            <v>0</v>
          </cell>
          <cell r="BR186">
            <v>0</v>
          </cell>
          <cell r="BS186">
            <v>177</v>
          </cell>
        </row>
        <row r="187">
          <cell r="A187">
            <v>178</v>
          </cell>
          <cell r="B187">
            <v>178</v>
          </cell>
          <cell r="C187" t="str">
            <v>MELROSE</v>
          </cell>
          <cell r="D187">
            <v>249.37083449652081</v>
          </cell>
          <cell r="E187">
            <v>2424257</v>
          </cell>
          <cell r="F187">
            <v>220998</v>
          </cell>
          <cell r="G187">
            <v>2645255</v>
          </cell>
          <cell r="I187">
            <v>-164.26667052303674</v>
          </cell>
          <cell r="J187">
            <v>-1.3038280809166969E-3</v>
          </cell>
          <cell r="K187">
            <v>220998</v>
          </cell>
          <cell r="L187">
            <v>220833.73332947696</v>
          </cell>
          <cell r="N187">
            <v>2424421.2666705232</v>
          </cell>
          <cell r="P187">
            <v>25120</v>
          </cell>
          <cell r="Q187">
            <v>-164.26667052303674</v>
          </cell>
          <cell r="R187">
            <v>222690</v>
          </cell>
          <cell r="S187">
            <v>245953.73332947696</v>
          </cell>
          <cell r="U187">
            <v>372105.98332947696</v>
          </cell>
          <cell r="V187">
            <v>0</v>
          </cell>
          <cell r="W187">
            <v>178</v>
          </cell>
          <cell r="X187">
            <v>249.37083449652081</v>
          </cell>
          <cell r="Y187">
            <v>2424257</v>
          </cell>
          <cell r="Z187">
            <v>0</v>
          </cell>
          <cell r="AA187">
            <v>2424257</v>
          </cell>
          <cell r="AB187">
            <v>220998</v>
          </cell>
          <cell r="AC187">
            <v>2645255</v>
          </cell>
          <cell r="AD187">
            <v>23428</v>
          </cell>
          <cell r="AE187">
            <v>1692</v>
          </cell>
          <cell r="AF187">
            <v>25120</v>
          </cell>
          <cell r="AG187">
            <v>2670375</v>
          </cell>
          <cell r="AI187">
            <v>178</v>
          </cell>
          <cell r="AJ187">
            <v>178</v>
          </cell>
          <cell r="AK187" t="str">
            <v>MELROSE</v>
          </cell>
          <cell r="AL187">
            <v>2424257</v>
          </cell>
          <cell r="AM187">
            <v>2454502</v>
          </cell>
          <cell r="AN187">
            <v>0</v>
          </cell>
          <cell r="AO187">
            <v>48831.75</v>
          </cell>
          <cell r="AP187">
            <v>18282.25</v>
          </cell>
          <cell r="AQ187">
            <v>12672.25</v>
          </cell>
          <cell r="AR187">
            <v>4417.75</v>
          </cell>
          <cell r="AS187">
            <v>41948.25</v>
          </cell>
          <cell r="AT187">
            <v>-164.26667052303674</v>
          </cell>
          <cell r="AU187">
            <v>125987.98332947696</v>
          </cell>
          <cell r="AV187">
            <v>-164.26667052303674</v>
          </cell>
          <cell r="AX187">
            <v>178</v>
          </cell>
          <cell r="AY187" t="str">
            <v>MELROSE</v>
          </cell>
          <cell r="AZ187">
            <v>0</v>
          </cell>
          <cell r="BA187">
            <v>0</v>
          </cell>
          <cell r="BB187">
            <v>0</v>
          </cell>
          <cell r="BC187">
            <v>0</v>
          </cell>
          <cell r="BD187">
            <v>0</v>
          </cell>
          <cell r="BE187">
            <v>0</v>
          </cell>
          <cell r="BF187">
            <v>0</v>
          </cell>
          <cell r="BG187">
            <v>0</v>
          </cell>
          <cell r="BI187">
            <v>0</v>
          </cell>
          <cell r="BJ187">
            <v>0</v>
          </cell>
          <cell r="BK187">
            <v>0</v>
          </cell>
          <cell r="BL187">
            <v>0</v>
          </cell>
          <cell r="BM187">
            <v>-164.26667052303674</v>
          </cell>
          <cell r="BN187">
            <v>-164.26667052303674</v>
          </cell>
          <cell r="BO187">
            <v>-164.26667052303674</v>
          </cell>
          <cell r="BR187">
            <v>0</v>
          </cell>
          <cell r="BS187">
            <v>178</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U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AZ188">
            <v>0</v>
          </cell>
          <cell r="BA188">
            <v>0</v>
          </cell>
          <cell r="BB188">
            <v>0</v>
          </cell>
          <cell r="BC188">
            <v>0</v>
          </cell>
          <cell r="BD188">
            <v>0</v>
          </cell>
          <cell r="BE188">
            <v>0</v>
          </cell>
          <cell r="BF188">
            <v>0</v>
          </cell>
          <cell r="BG188">
            <v>0</v>
          </cell>
          <cell r="BI188">
            <v>0</v>
          </cell>
          <cell r="BJ188">
            <v>0</v>
          </cell>
          <cell r="BK188">
            <v>0</v>
          </cell>
          <cell r="BL188">
            <v>0</v>
          </cell>
          <cell r="BM188">
            <v>0</v>
          </cell>
          <cell r="BN188">
            <v>0</v>
          </cell>
          <cell r="BO188">
            <v>0</v>
          </cell>
          <cell r="BR188">
            <v>0</v>
          </cell>
          <cell r="BS188">
            <v>179</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U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AZ189">
            <v>0</v>
          </cell>
          <cell r="BA189">
            <v>0</v>
          </cell>
          <cell r="BB189">
            <v>0</v>
          </cell>
          <cell r="BC189">
            <v>0</v>
          </cell>
          <cell r="BD189">
            <v>0</v>
          </cell>
          <cell r="BE189">
            <v>0</v>
          </cell>
          <cell r="BF189">
            <v>0</v>
          </cell>
          <cell r="BG189">
            <v>0</v>
          </cell>
          <cell r="BI189">
            <v>0</v>
          </cell>
          <cell r="BJ189">
            <v>0</v>
          </cell>
          <cell r="BK189">
            <v>0</v>
          </cell>
          <cell r="BL189">
            <v>0</v>
          </cell>
          <cell r="BM189">
            <v>0</v>
          </cell>
          <cell r="BN189">
            <v>0</v>
          </cell>
          <cell r="BO189">
            <v>0</v>
          </cell>
          <cell r="BR189">
            <v>0</v>
          </cell>
          <cell r="BS189">
            <v>180</v>
          </cell>
        </row>
        <row r="190">
          <cell r="A190">
            <v>181</v>
          </cell>
          <cell r="B190">
            <v>181</v>
          </cell>
          <cell r="C190" t="str">
            <v>METHUEN</v>
          </cell>
          <cell r="D190">
            <v>79.232498138508902</v>
          </cell>
          <cell r="E190">
            <v>902480</v>
          </cell>
          <cell r="F190">
            <v>70608</v>
          </cell>
          <cell r="G190">
            <v>973088</v>
          </cell>
          <cell r="I190">
            <v>139113.85214291263</v>
          </cell>
          <cell r="J190">
            <v>0.50076803145862192</v>
          </cell>
          <cell r="K190">
            <v>70608</v>
          </cell>
          <cell r="L190">
            <v>209721.85214291263</v>
          </cell>
          <cell r="N190">
            <v>763366.14785708743</v>
          </cell>
          <cell r="P190">
            <v>1887</v>
          </cell>
          <cell r="Q190">
            <v>139113.85214291263</v>
          </cell>
          <cell r="R190">
            <v>70751</v>
          </cell>
          <cell r="S190">
            <v>211608.85214291263</v>
          </cell>
          <cell r="U190">
            <v>350295.98449516838</v>
          </cell>
          <cell r="V190">
            <v>0</v>
          </cell>
          <cell r="W190">
            <v>181</v>
          </cell>
          <cell r="X190">
            <v>79.232498138508902</v>
          </cell>
          <cell r="Y190">
            <v>902480</v>
          </cell>
          <cell r="Z190">
            <v>0</v>
          </cell>
          <cell r="AA190">
            <v>902480</v>
          </cell>
          <cell r="AB190">
            <v>70608</v>
          </cell>
          <cell r="AC190">
            <v>973088</v>
          </cell>
          <cell r="AD190">
            <v>1744</v>
          </cell>
          <cell r="AE190">
            <v>143</v>
          </cell>
          <cell r="AF190">
            <v>1887</v>
          </cell>
          <cell r="AG190">
            <v>974975</v>
          </cell>
          <cell r="AI190">
            <v>181</v>
          </cell>
          <cell r="AJ190">
            <v>181</v>
          </cell>
          <cell r="AK190" t="str">
            <v>METHUEN</v>
          </cell>
          <cell r="AL190">
            <v>902480</v>
          </cell>
          <cell r="AM190">
            <v>745576</v>
          </cell>
          <cell r="AN190">
            <v>156904</v>
          </cell>
          <cell r="AO190">
            <v>25644.25</v>
          </cell>
          <cell r="AP190">
            <v>47084</v>
          </cell>
          <cell r="AQ190">
            <v>31421</v>
          </cell>
          <cell r="AR190">
            <v>7718.25</v>
          </cell>
          <cell r="AS190">
            <v>9115.75</v>
          </cell>
          <cell r="AT190">
            <v>-86.265504831608268</v>
          </cell>
          <cell r="AU190">
            <v>277800.98449516838</v>
          </cell>
          <cell r="AV190">
            <v>139113.85214291263</v>
          </cell>
          <cell r="AX190">
            <v>181</v>
          </cell>
          <cell r="AY190" t="str">
            <v>METHUEN</v>
          </cell>
          <cell r="AZ190">
            <v>0</v>
          </cell>
          <cell r="BA190">
            <v>0</v>
          </cell>
          <cell r="BB190">
            <v>0</v>
          </cell>
          <cell r="BC190">
            <v>0</v>
          </cell>
          <cell r="BD190">
            <v>0</v>
          </cell>
          <cell r="BE190">
            <v>0</v>
          </cell>
          <cell r="BF190">
            <v>0</v>
          </cell>
          <cell r="BG190">
            <v>0</v>
          </cell>
          <cell r="BI190">
            <v>0</v>
          </cell>
          <cell r="BJ190">
            <v>156904</v>
          </cell>
          <cell r="BK190">
            <v>156904</v>
          </cell>
          <cell r="BL190">
            <v>0</v>
          </cell>
          <cell r="BM190">
            <v>-86.265504831608268</v>
          </cell>
          <cell r="BN190">
            <v>-86.265504831608268</v>
          </cell>
          <cell r="BO190">
            <v>-86.265504831608268</v>
          </cell>
          <cell r="BR190">
            <v>0</v>
          </cell>
          <cell r="BS190">
            <v>181</v>
          </cell>
        </row>
        <row r="191">
          <cell r="A191">
            <v>182</v>
          </cell>
          <cell r="B191">
            <v>182</v>
          </cell>
          <cell r="C191" t="str">
            <v>MIDDLEBOROUGH</v>
          </cell>
          <cell r="D191">
            <v>23</v>
          </cell>
          <cell r="E191">
            <v>252802</v>
          </cell>
          <cell r="F191">
            <v>19646</v>
          </cell>
          <cell r="G191">
            <v>272448</v>
          </cell>
          <cell r="I191">
            <v>83821.573641349474</v>
          </cell>
          <cell r="J191">
            <v>0.7453292602808177</v>
          </cell>
          <cell r="K191">
            <v>19646</v>
          </cell>
          <cell r="L191">
            <v>103467.57364134947</v>
          </cell>
          <cell r="N191">
            <v>168980.42635865053</v>
          </cell>
          <cell r="P191">
            <v>12384</v>
          </cell>
          <cell r="Q191">
            <v>83821.573641349474</v>
          </cell>
          <cell r="R191">
            <v>20539</v>
          </cell>
          <cell r="S191">
            <v>115851.57364134947</v>
          </cell>
          <cell r="U191">
            <v>144492.47545650901</v>
          </cell>
          <cell r="V191">
            <v>0</v>
          </cell>
          <cell r="W191">
            <v>182</v>
          </cell>
          <cell r="X191">
            <v>23</v>
          </cell>
          <cell r="Y191">
            <v>252802</v>
          </cell>
          <cell r="Z191">
            <v>0</v>
          </cell>
          <cell r="AA191">
            <v>252802</v>
          </cell>
          <cell r="AB191">
            <v>19646</v>
          </cell>
          <cell r="AC191">
            <v>272448</v>
          </cell>
          <cell r="AD191">
            <v>11491</v>
          </cell>
          <cell r="AE191">
            <v>893</v>
          </cell>
          <cell r="AF191">
            <v>12384</v>
          </cell>
          <cell r="AG191">
            <v>284832</v>
          </cell>
          <cell r="AI191">
            <v>182</v>
          </cell>
          <cell r="AJ191">
            <v>182</v>
          </cell>
          <cell r="AK191" t="str">
            <v>MIDDLEBOROUGH</v>
          </cell>
          <cell r="AL191">
            <v>252802</v>
          </cell>
          <cell r="AM191">
            <v>158269</v>
          </cell>
          <cell r="AN191">
            <v>94533</v>
          </cell>
          <cell r="AO191">
            <v>13384.5</v>
          </cell>
          <cell r="AP191">
            <v>3483.75</v>
          </cell>
          <cell r="AQ191">
            <v>1106.25</v>
          </cell>
          <cell r="AR191">
            <v>0</v>
          </cell>
          <cell r="AS191">
            <v>0</v>
          </cell>
          <cell r="AT191">
            <v>-45.024543490981159</v>
          </cell>
          <cell r="AU191">
            <v>112462.47545650901</v>
          </cell>
          <cell r="AV191">
            <v>83821.573641349474</v>
          </cell>
          <cell r="AX191">
            <v>182</v>
          </cell>
          <cell r="AY191" t="str">
            <v>MIDDLEBOROUGH</v>
          </cell>
          <cell r="AZ191">
            <v>0</v>
          </cell>
          <cell r="BA191">
            <v>0</v>
          </cell>
          <cell r="BB191">
            <v>0</v>
          </cell>
          <cell r="BC191">
            <v>0</v>
          </cell>
          <cell r="BD191">
            <v>0</v>
          </cell>
          <cell r="BE191">
            <v>0</v>
          </cell>
          <cell r="BF191">
            <v>0</v>
          </cell>
          <cell r="BG191">
            <v>0</v>
          </cell>
          <cell r="BI191">
            <v>0</v>
          </cell>
          <cell r="BJ191">
            <v>94533</v>
          </cell>
          <cell r="BK191">
            <v>94533</v>
          </cell>
          <cell r="BL191">
            <v>0</v>
          </cell>
          <cell r="BM191">
            <v>-45.024543490981159</v>
          </cell>
          <cell r="BN191">
            <v>-45.024543490981159</v>
          </cell>
          <cell r="BO191">
            <v>-45.024543490981159</v>
          </cell>
          <cell r="BR191">
            <v>0</v>
          </cell>
          <cell r="BS191">
            <v>182</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U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AZ192">
            <v>0</v>
          </cell>
          <cell r="BA192">
            <v>0</v>
          </cell>
          <cell r="BB192">
            <v>0</v>
          </cell>
          <cell r="BC192">
            <v>0</v>
          </cell>
          <cell r="BD192">
            <v>0</v>
          </cell>
          <cell r="BE192">
            <v>0</v>
          </cell>
          <cell r="BF192">
            <v>0</v>
          </cell>
          <cell r="BG192">
            <v>0</v>
          </cell>
          <cell r="BI192">
            <v>0</v>
          </cell>
          <cell r="BJ192">
            <v>0</v>
          </cell>
          <cell r="BK192">
            <v>0</v>
          </cell>
          <cell r="BL192">
            <v>0</v>
          </cell>
          <cell r="BM192">
            <v>0</v>
          </cell>
          <cell r="BN192">
            <v>0</v>
          </cell>
          <cell r="BO192">
            <v>0</v>
          </cell>
          <cell r="BR192">
            <v>0</v>
          </cell>
          <cell r="BS192">
            <v>183</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U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AZ193">
            <v>0</v>
          </cell>
          <cell r="BA193">
            <v>0</v>
          </cell>
          <cell r="BB193">
            <v>0</v>
          </cell>
          <cell r="BC193">
            <v>0</v>
          </cell>
          <cell r="BD193">
            <v>0</v>
          </cell>
          <cell r="BE193">
            <v>0</v>
          </cell>
          <cell r="BF193">
            <v>0</v>
          </cell>
          <cell r="BG193">
            <v>0</v>
          </cell>
          <cell r="BI193">
            <v>0</v>
          </cell>
          <cell r="BJ193">
            <v>0</v>
          </cell>
          <cell r="BK193">
            <v>0</v>
          </cell>
          <cell r="BL193">
            <v>0</v>
          </cell>
          <cell r="BM193">
            <v>0</v>
          </cell>
          <cell r="BN193">
            <v>0</v>
          </cell>
          <cell r="BO193">
            <v>0</v>
          </cell>
          <cell r="BR193">
            <v>0</v>
          </cell>
          <cell r="BS193">
            <v>184</v>
          </cell>
        </row>
        <row r="194">
          <cell r="A194">
            <v>185</v>
          </cell>
          <cell r="B194">
            <v>185</v>
          </cell>
          <cell r="C194" t="str">
            <v>MILFORD</v>
          </cell>
          <cell r="D194">
            <v>11.103011516671311</v>
          </cell>
          <cell r="E194">
            <v>96931</v>
          </cell>
          <cell r="F194">
            <v>8990</v>
          </cell>
          <cell r="G194">
            <v>105921</v>
          </cell>
          <cell r="I194">
            <v>34272.262493538896</v>
          </cell>
          <cell r="J194">
            <v>0.74322382651688568</v>
          </cell>
          <cell r="K194">
            <v>8990</v>
          </cell>
          <cell r="L194">
            <v>43262.262493538896</v>
          </cell>
          <cell r="N194">
            <v>62658.737506461104</v>
          </cell>
          <cell r="P194">
            <v>10210</v>
          </cell>
          <cell r="Q194">
            <v>34272.262493538896</v>
          </cell>
          <cell r="R194">
            <v>9874</v>
          </cell>
          <cell r="S194">
            <v>53472.262493538896</v>
          </cell>
          <cell r="U194">
            <v>65312.976025211225</v>
          </cell>
          <cell r="V194">
            <v>0</v>
          </cell>
          <cell r="W194">
            <v>185</v>
          </cell>
          <cell r="X194">
            <v>11.103011516671311</v>
          </cell>
          <cell r="Y194">
            <v>96931</v>
          </cell>
          <cell r="Z194">
            <v>0</v>
          </cell>
          <cell r="AA194">
            <v>96931</v>
          </cell>
          <cell r="AB194">
            <v>8990</v>
          </cell>
          <cell r="AC194">
            <v>105921</v>
          </cell>
          <cell r="AD194">
            <v>9326</v>
          </cell>
          <cell r="AE194">
            <v>884</v>
          </cell>
          <cell r="AF194">
            <v>10210</v>
          </cell>
          <cell r="AG194">
            <v>116131</v>
          </cell>
          <cell r="AI194">
            <v>185</v>
          </cell>
          <cell r="AJ194">
            <v>185</v>
          </cell>
          <cell r="AK194" t="str">
            <v>MILFORD</v>
          </cell>
          <cell r="AL194">
            <v>96931</v>
          </cell>
          <cell r="AM194">
            <v>58290</v>
          </cell>
          <cell r="AN194">
            <v>38641</v>
          </cell>
          <cell r="AO194">
            <v>2608.25</v>
          </cell>
          <cell r="AP194">
            <v>3313.25</v>
          </cell>
          <cell r="AQ194">
            <v>1559.25</v>
          </cell>
          <cell r="AR194">
            <v>0</v>
          </cell>
          <cell r="AS194">
            <v>0</v>
          </cell>
          <cell r="AT194">
            <v>-8.7739747887735575</v>
          </cell>
          <cell r="AU194">
            <v>46112.976025211225</v>
          </cell>
          <cell r="AV194">
            <v>34272.262493538896</v>
          </cell>
          <cell r="AX194">
            <v>185</v>
          </cell>
          <cell r="AY194" t="str">
            <v>MILFORD</v>
          </cell>
          <cell r="AZ194">
            <v>0</v>
          </cell>
          <cell r="BA194">
            <v>0</v>
          </cell>
          <cell r="BB194">
            <v>0</v>
          </cell>
          <cell r="BC194">
            <v>0</v>
          </cell>
          <cell r="BD194">
            <v>0</v>
          </cell>
          <cell r="BE194">
            <v>0</v>
          </cell>
          <cell r="BF194">
            <v>0</v>
          </cell>
          <cell r="BG194">
            <v>0</v>
          </cell>
          <cell r="BI194">
            <v>0</v>
          </cell>
          <cell r="BJ194">
            <v>38641</v>
          </cell>
          <cell r="BK194">
            <v>38641</v>
          </cell>
          <cell r="BL194">
            <v>0</v>
          </cell>
          <cell r="BM194">
            <v>-8.7739747887735575</v>
          </cell>
          <cell r="BN194">
            <v>-8.7739747887735575</v>
          </cell>
          <cell r="BO194">
            <v>-8.7739747887735575</v>
          </cell>
          <cell r="BR194">
            <v>0</v>
          </cell>
          <cell r="BS194">
            <v>185</v>
          </cell>
        </row>
        <row r="195">
          <cell r="A195">
            <v>186</v>
          </cell>
          <cell r="B195">
            <v>186</v>
          </cell>
          <cell r="C195" t="str">
            <v>MILLBURY</v>
          </cell>
          <cell r="D195">
            <v>5.4434301322599197</v>
          </cell>
          <cell r="E195">
            <v>69695</v>
          </cell>
          <cell r="F195">
            <v>4803</v>
          </cell>
          <cell r="G195">
            <v>74498</v>
          </cell>
          <cell r="I195">
            <v>4520.1180302303119</v>
          </cell>
          <cell r="J195">
            <v>0.26464391277695032</v>
          </cell>
          <cell r="K195">
            <v>4803</v>
          </cell>
          <cell r="L195">
            <v>9323.118030230311</v>
          </cell>
          <cell r="N195">
            <v>65174.881969769689</v>
          </cell>
          <cell r="P195">
            <v>0</v>
          </cell>
          <cell r="Q195">
            <v>4520.1180302303119</v>
          </cell>
          <cell r="R195">
            <v>4803</v>
          </cell>
          <cell r="S195">
            <v>9323.118030230311</v>
          </cell>
          <cell r="U195">
            <v>21883</v>
          </cell>
          <cell r="V195">
            <v>0</v>
          </cell>
          <cell r="W195">
            <v>186</v>
          </cell>
          <cell r="X195">
            <v>5.4434301322599197</v>
          </cell>
          <cell r="Y195">
            <v>69695</v>
          </cell>
          <cell r="Z195">
            <v>0</v>
          </cell>
          <cell r="AA195">
            <v>69695</v>
          </cell>
          <cell r="AB195">
            <v>4803</v>
          </cell>
          <cell r="AC195">
            <v>74498</v>
          </cell>
          <cell r="AD195">
            <v>0</v>
          </cell>
          <cell r="AE195">
            <v>0</v>
          </cell>
          <cell r="AF195">
            <v>0</v>
          </cell>
          <cell r="AG195">
            <v>74498</v>
          </cell>
          <cell r="AI195">
            <v>186</v>
          </cell>
          <cell r="AJ195">
            <v>186</v>
          </cell>
          <cell r="AK195" t="str">
            <v>MILLBURY</v>
          </cell>
          <cell r="AL195">
            <v>69695</v>
          </cell>
          <cell r="AM195">
            <v>64600</v>
          </cell>
          <cell r="AN195">
            <v>5095</v>
          </cell>
          <cell r="AO195">
            <v>0</v>
          </cell>
          <cell r="AP195">
            <v>9076</v>
          </cell>
          <cell r="AQ195">
            <v>0</v>
          </cell>
          <cell r="AR195">
            <v>0</v>
          </cell>
          <cell r="AS195">
            <v>2909</v>
          </cell>
          <cell r="AT195">
            <v>0</v>
          </cell>
          <cell r="AU195">
            <v>17080</v>
          </cell>
          <cell r="AV195">
            <v>4520.1180302303119</v>
          </cell>
          <cell r="AX195">
            <v>186</v>
          </cell>
          <cell r="AY195" t="str">
            <v>MILLBURY</v>
          </cell>
          <cell r="AZ195">
            <v>0</v>
          </cell>
          <cell r="BA195">
            <v>0</v>
          </cell>
          <cell r="BB195">
            <v>0</v>
          </cell>
          <cell r="BC195">
            <v>0</v>
          </cell>
          <cell r="BD195">
            <v>0</v>
          </cell>
          <cell r="BE195">
            <v>0</v>
          </cell>
          <cell r="BF195">
            <v>0</v>
          </cell>
          <cell r="BG195">
            <v>0</v>
          </cell>
          <cell r="BI195">
            <v>0</v>
          </cell>
          <cell r="BJ195">
            <v>5095</v>
          </cell>
          <cell r="BK195">
            <v>5095</v>
          </cell>
          <cell r="BL195">
            <v>0</v>
          </cell>
          <cell r="BM195">
            <v>0</v>
          </cell>
          <cell r="BN195">
            <v>0</v>
          </cell>
          <cell r="BO195">
            <v>0</v>
          </cell>
          <cell r="BR195">
            <v>0</v>
          </cell>
          <cell r="BS195">
            <v>186</v>
          </cell>
        </row>
        <row r="196">
          <cell r="A196">
            <v>187</v>
          </cell>
          <cell r="B196">
            <v>187</v>
          </cell>
          <cell r="C196" t="str">
            <v>MILLIS</v>
          </cell>
          <cell r="D196">
            <v>2</v>
          </cell>
          <cell r="E196">
            <v>11098</v>
          </cell>
          <cell r="F196">
            <v>893</v>
          </cell>
          <cell r="G196">
            <v>11991</v>
          </cell>
          <cell r="I196">
            <v>497.7009254090687</v>
          </cell>
          <cell r="J196">
            <v>8.3503364021487142E-2</v>
          </cell>
          <cell r="K196">
            <v>893</v>
          </cell>
          <cell r="L196">
            <v>1390.7009254090688</v>
          </cell>
          <cell r="N196">
            <v>10600.299074590932</v>
          </cell>
          <cell r="P196">
            <v>11991</v>
          </cell>
          <cell r="Q196">
            <v>497.7009254090687</v>
          </cell>
          <cell r="R196">
            <v>1786</v>
          </cell>
          <cell r="S196">
            <v>13381.700925409068</v>
          </cell>
          <cell r="U196">
            <v>18844.25</v>
          </cell>
          <cell r="V196">
            <v>0</v>
          </cell>
          <cell r="W196">
            <v>187</v>
          </cell>
          <cell r="X196">
            <v>2</v>
          </cell>
          <cell r="Y196">
            <v>11098</v>
          </cell>
          <cell r="Z196">
            <v>0</v>
          </cell>
          <cell r="AA196">
            <v>11098</v>
          </cell>
          <cell r="AB196">
            <v>893</v>
          </cell>
          <cell r="AC196">
            <v>11991</v>
          </cell>
          <cell r="AD196">
            <v>11098</v>
          </cell>
          <cell r="AE196">
            <v>893</v>
          </cell>
          <cell r="AF196">
            <v>11991</v>
          </cell>
          <cell r="AG196">
            <v>23982</v>
          </cell>
          <cell r="AI196">
            <v>187</v>
          </cell>
          <cell r="AJ196">
            <v>187</v>
          </cell>
          <cell r="AK196" t="str">
            <v>MILLIS</v>
          </cell>
          <cell r="AL196">
            <v>11098</v>
          </cell>
          <cell r="AM196">
            <v>10537</v>
          </cell>
          <cell r="AN196">
            <v>561</v>
          </cell>
          <cell r="AO196">
            <v>0</v>
          </cell>
          <cell r="AP196">
            <v>5399.25</v>
          </cell>
          <cell r="AQ196">
            <v>0</v>
          </cell>
          <cell r="AR196">
            <v>0</v>
          </cell>
          <cell r="AS196">
            <v>0</v>
          </cell>
          <cell r="AT196">
            <v>0</v>
          </cell>
          <cell r="AU196">
            <v>5960.25</v>
          </cell>
          <cell r="AV196">
            <v>497.7009254090687</v>
          </cell>
          <cell r="AX196">
            <v>187</v>
          </cell>
          <cell r="AY196" t="str">
            <v>MILLIS</v>
          </cell>
          <cell r="AZ196">
            <v>0</v>
          </cell>
          <cell r="BA196">
            <v>0</v>
          </cell>
          <cell r="BB196">
            <v>0</v>
          </cell>
          <cell r="BC196">
            <v>0</v>
          </cell>
          <cell r="BD196">
            <v>0</v>
          </cell>
          <cell r="BE196">
            <v>0</v>
          </cell>
          <cell r="BF196">
            <v>0</v>
          </cell>
          <cell r="BG196">
            <v>0</v>
          </cell>
          <cell r="BI196">
            <v>0</v>
          </cell>
          <cell r="BJ196">
            <v>561</v>
          </cell>
          <cell r="BK196">
            <v>561</v>
          </cell>
          <cell r="BL196">
            <v>0</v>
          </cell>
          <cell r="BM196">
            <v>0</v>
          </cell>
          <cell r="BN196">
            <v>0</v>
          </cell>
          <cell r="BO196">
            <v>0</v>
          </cell>
          <cell r="BR196">
            <v>0</v>
          </cell>
          <cell r="BS196">
            <v>187</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U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AZ197">
            <v>0</v>
          </cell>
          <cell r="BA197">
            <v>0</v>
          </cell>
          <cell r="BB197">
            <v>0</v>
          </cell>
          <cell r="BC197">
            <v>0</v>
          </cell>
          <cell r="BD197">
            <v>0</v>
          </cell>
          <cell r="BE197">
            <v>0</v>
          </cell>
          <cell r="BF197">
            <v>0</v>
          </cell>
          <cell r="BG197">
            <v>0</v>
          </cell>
          <cell r="BI197">
            <v>0</v>
          </cell>
          <cell r="BJ197">
            <v>0</v>
          </cell>
          <cell r="BK197">
            <v>0</v>
          </cell>
          <cell r="BL197">
            <v>0</v>
          </cell>
          <cell r="BM197">
            <v>0</v>
          </cell>
          <cell r="BN197">
            <v>0</v>
          </cell>
          <cell r="BO197">
            <v>0</v>
          </cell>
          <cell r="BR197">
            <v>0</v>
          </cell>
          <cell r="BS197">
            <v>188</v>
          </cell>
        </row>
        <row r="198">
          <cell r="A198">
            <v>189</v>
          </cell>
          <cell r="B198">
            <v>189</v>
          </cell>
          <cell r="C198" t="str">
            <v>MILTON</v>
          </cell>
          <cell r="D198">
            <v>7.9802039909431413</v>
          </cell>
          <cell r="E198">
            <v>115982</v>
          </cell>
          <cell r="F198">
            <v>7100</v>
          </cell>
          <cell r="G198">
            <v>123082</v>
          </cell>
          <cell r="I198">
            <v>-36.15806058117596</v>
          </cell>
          <cell r="J198">
            <v>-1.7773030304370162E-3</v>
          </cell>
          <cell r="K198">
            <v>7100</v>
          </cell>
          <cell r="L198">
            <v>7063.841939418824</v>
          </cell>
          <cell r="N198">
            <v>116018.15806058118</v>
          </cell>
          <cell r="P198">
            <v>0</v>
          </cell>
          <cell r="Q198">
            <v>-36.15806058117596</v>
          </cell>
          <cell r="R198">
            <v>7100</v>
          </cell>
          <cell r="S198">
            <v>7063.841939418824</v>
          </cell>
          <cell r="U198">
            <v>27444.341939418824</v>
          </cell>
          <cell r="V198">
            <v>0</v>
          </cell>
          <cell r="W198">
            <v>189</v>
          </cell>
          <cell r="X198">
            <v>7.9802039909431413</v>
          </cell>
          <cell r="Y198">
            <v>115982</v>
          </cell>
          <cell r="Z198">
            <v>0</v>
          </cell>
          <cell r="AA198">
            <v>115982</v>
          </cell>
          <cell r="AB198">
            <v>7100</v>
          </cell>
          <cell r="AC198">
            <v>123082</v>
          </cell>
          <cell r="AD198">
            <v>0</v>
          </cell>
          <cell r="AE198">
            <v>0</v>
          </cell>
          <cell r="AF198">
            <v>0</v>
          </cell>
          <cell r="AG198">
            <v>123082</v>
          </cell>
          <cell r="AI198">
            <v>189</v>
          </cell>
          <cell r="AJ198">
            <v>189</v>
          </cell>
          <cell r="AK198" t="str">
            <v>MILTON</v>
          </cell>
          <cell r="AL198">
            <v>115982</v>
          </cell>
          <cell r="AM198">
            <v>126202</v>
          </cell>
          <cell r="AN198">
            <v>0</v>
          </cell>
          <cell r="AO198">
            <v>10748.75</v>
          </cell>
          <cell r="AP198">
            <v>6960.25</v>
          </cell>
          <cell r="AQ198">
            <v>0</v>
          </cell>
          <cell r="AR198">
            <v>2079.5</v>
          </cell>
          <cell r="AS198">
            <v>592</v>
          </cell>
          <cell r="AT198">
            <v>-36.15806058117596</v>
          </cell>
          <cell r="AU198">
            <v>20344.341939418824</v>
          </cell>
          <cell r="AV198">
            <v>-36.15806058117596</v>
          </cell>
          <cell r="AX198">
            <v>189</v>
          </cell>
          <cell r="AY198" t="str">
            <v>MILTON</v>
          </cell>
          <cell r="AZ198">
            <v>0</v>
          </cell>
          <cell r="BA198">
            <v>0</v>
          </cell>
          <cell r="BB198">
            <v>0</v>
          </cell>
          <cell r="BC198">
            <v>0</v>
          </cell>
          <cell r="BD198">
            <v>0</v>
          </cell>
          <cell r="BE198">
            <v>0</v>
          </cell>
          <cell r="BF198">
            <v>0</v>
          </cell>
          <cell r="BG198">
            <v>0</v>
          </cell>
          <cell r="BI198">
            <v>0</v>
          </cell>
          <cell r="BJ198">
            <v>0</v>
          </cell>
          <cell r="BK198">
            <v>0</v>
          </cell>
          <cell r="BL198">
            <v>0</v>
          </cell>
          <cell r="BM198">
            <v>-36.15806058117596</v>
          </cell>
          <cell r="BN198">
            <v>-36.15806058117596</v>
          </cell>
          <cell r="BO198">
            <v>-36.15806058117596</v>
          </cell>
          <cell r="BR198">
            <v>0</v>
          </cell>
          <cell r="BS198">
            <v>189</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U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AZ199">
            <v>0</v>
          </cell>
          <cell r="BA199">
            <v>0</v>
          </cell>
          <cell r="BB199">
            <v>0</v>
          </cell>
          <cell r="BC199">
            <v>0</v>
          </cell>
          <cell r="BD199">
            <v>0</v>
          </cell>
          <cell r="BE199">
            <v>0</v>
          </cell>
          <cell r="BF199">
            <v>0</v>
          </cell>
          <cell r="BG199">
            <v>0</v>
          </cell>
          <cell r="BI199">
            <v>0</v>
          </cell>
          <cell r="BJ199">
            <v>0</v>
          </cell>
          <cell r="BK199">
            <v>0</v>
          </cell>
          <cell r="BL199">
            <v>0</v>
          </cell>
          <cell r="BM199">
            <v>0</v>
          </cell>
          <cell r="BN199">
            <v>0</v>
          </cell>
          <cell r="BO199">
            <v>0</v>
          </cell>
          <cell r="BR199">
            <v>0</v>
          </cell>
          <cell r="BS199">
            <v>190</v>
          </cell>
        </row>
        <row r="200">
          <cell r="A200">
            <v>191</v>
          </cell>
          <cell r="B200">
            <v>191</v>
          </cell>
          <cell r="C200" t="str">
            <v>MONSON</v>
          </cell>
          <cell r="D200">
            <v>8</v>
          </cell>
          <cell r="E200">
            <v>92688</v>
          </cell>
          <cell r="F200">
            <v>7096</v>
          </cell>
          <cell r="G200">
            <v>99784</v>
          </cell>
          <cell r="I200">
            <v>0</v>
          </cell>
          <cell r="J200">
            <v>0</v>
          </cell>
          <cell r="K200">
            <v>7096</v>
          </cell>
          <cell r="L200">
            <v>7096</v>
          </cell>
          <cell r="N200">
            <v>92688</v>
          </cell>
          <cell r="P200">
            <v>0</v>
          </cell>
          <cell r="Q200">
            <v>0</v>
          </cell>
          <cell r="R200">
            <v>7096</v>
          </cell>
          <cell r="S200">
            <v>7096</v>
          </cell>
          <cell r="U200">
            <v>30100.5</v>
          </cell>
          <cell r="V200">
            <v>0</v>
          </cell>
          <cell r="W200">
            <v>191</v>
          </cell>
          <cell r="X200">
            <v>8</v>
          </cell>
          <cell r="Y200">
            <v>92688</v>
          </cell>
          <cell r="Z200">
            <v>0</v>
          </cell>
          <cell r="AA200">
            <v>92688</v>
          </cell>
          <cell r="AB200">
            <v>7096</v>
          </cell>
          <cell r="AC200">
            <v>99784</v>
          </cell>
          <cell r="AD200">
            <v>0</v>
          </cell>
          <cell r="AE200">
            <v>0</v>
          </cell>
          <cell r="AF200">
            <v>0</v>
          </cell>
          <cell r="AG200">
            <v>99784</v>
          </cell>
          <cell r="AI200">
            <v>191</v>
          </cell>
          <cell r="AJ200">
            <v>191</v>
          </cell>
          <cell r="AK200" t="str">
            <v>MONSON</v>
          </cell>
          <cell r="AL200">
            <v>92688</v>
          </cell>
          <cell r="AM200">
            <v>106577</v>
          </cell>
          <cell r="AN200">
            <v>0</v>
          </cell>
          <cell r="AO200">
            <v>0</v>
          </cell>
          <cell r="AP200">
            <v>13115.25</v>
          </cell>
          <cell r="AQ200">
            <v>5399.5</v>
          </cell>
          <cell r="AR200">
            <v>0</v>
          </cell>
          <cell r="AS200">
            <v>4489.75</v>
          </cell>
          <cell r="AT200">
            <v>0</v>
          </cell>
          <cell r="AU200">
            <v>23004.5</v>
          </cell>
          <cell r="AV200">
            <v>0</v>
          </cell>
          <cell r="AX200">
            <v>191</v>
          </cell>
          <cell r="AY200" t="str">
            <v>MONSON</v>
          </cell>
          <cell r="AZ200">
            <v>0</v>
          </cell>
          <cell r="BA200">
            <v>0</v>
          </cell>
          <cell r="BB200">
            <v>0</v>
          </cell>
          <cell r="BC200">
            <v>0</v>
          </cell>
          <cell r="BD200">
            <v>0</v>
          </cell>
          <cell r="BE200">
            <v>0</v>
          </cell>
          <cell r="BF200">
            <v>0</v>
          </cell>
          <cell r="BG200">
            <v>0</v>
          </cell>
          <cell r="BI200">
            <v>0</v>
          </cell>
          <cell r="BJ200">
            <v>0</v>
          </cell>
          <cell r="BK200">
            <v>0</v>
          </cell>
          <cell r="BL200">
            <v>0</v>
          </cell>
          <cell r="BM200">
            <v>0</v>
          </cell>
          <cell r="BN200">
            <v>0</v>
          </cell>
          <cell r="BO200">
            <v>0</v>
          </cell>
          <cell r="BR200">
            <v>0</v>
          </cell>
          <cell r="BS200">
            <v>191</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U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AZ201">
            <v>0</v>
          </cell>
          <cell r="BA201">
            <v>0</v>
          </cell>
          <cell r="BB201">
            <v>0</v>
          </cell>
          <cell r="BC201">
            <v>0</v>
          </cell>
          <cell r="BD201">
            <v>0</v>
          </cell>
          <cell r="BE201">
            <v>0</v>
          </cell>
          <cell r="BF201">
            <v>0</v>
          </cell>
          <cell r="BG201">
            <v>0</v>
          </cell>
          <cell r="BI201">
            <v>0</v>
          </cell>
          <cell r="BJ201">
            <v>0</v>
          </cell>
          <cell r="BK201">
            <v>0</v>
          </cell>
          <cell r="BL201">
            <v>0</v>
          </cell>
          <cell r="BM201">
            <v>0</v>
          </cell>
          <cell r="BN201">
            <v>0</v>
          </cell>
          <cell r="BO201">
            <v>0</v>
          </cell>
          <cell r="BR201">
            <v>0</v>
          </cell>
          <cell r="BS201">
            <v>192</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U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AZ202">
            <v>0</v>
          </cell>
          <cell r="BA202">
            <v>0</v>
          </cell>
          <cell r="BB202">
            <v>0</v>
          </cell>
          <cell r="BC202">
            <v>0</v>
          </cell>
          <cell r="BD202">
            <v>0</v>
          </cell>
          <cell r="BE202">
            <v>0</v>
          </cell>
          <cell r="BF202">
            <v>0</v>
          </cell>
          <cell r="BG202">
            <v>0</v>
          </cell>
          <cell r="BI202">
            <v>0</v>
          </cell>
          <cell r="BJ202">
            <v>0</v>
          </cell>
          <cell r="BK202">
            <v>0</v>
          </cell>
          <cell r="BL202">
            <v>0</v>
          </cell>
          <cell r="BM202">
            <v>0</v>
          </cell>
          <cell r="BN202">
            <v>0</v>
          </cell>
          <cell r="BO202">
            <v>0</v>
          </cell>
          <cell r="BR202">
            <v>0</v>
          </cell>
          <cell r="BS202">
            <v>193</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U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AZ203">
            <v>0</v>
          </cell>
          <cell r="BA203">
            <v>0</v>
          </cell>
          <cell r="BB203">
            <v>0</v>
          </cell>
          <cell r="BC203">
            <v>0</v>
          </cell>
          <cell r="BD203">
            <v>0</v>
          </cell>
          <cell r="BE203">
            <v>0</v>
          </cell>
          <cell r="BF203">
            <v>0</v>
          </cell>
          <cell r="BG203">
            <v>0</v>
          </cell>
          <cell r="BI203">
            <v>0</v>
          </cell>
          <cell r="BJ203">
            <v>0</v>
          </cell>
          <cell r="BK203">
            <v>0</v>
          </cell>
          <cell r="BL203">
            <v>0</v>
          </cell>
          <cell r="BM203">
            <v>0</v>
          </cell>
          <cell r="BN203">
            <v>0</v>
          </cell>
          <cell r="BO203">
            <v>0</v>
          </cell>
          <cell r="BR203">
            <v>0</v>
          </cell>
          <cell r="BS203">
            <v>194</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U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AZ204">
            <v>0</v>
          </cell>
          <cell r="BA204">
            <v>0</v>
          </cell>
          <cell r="BB204">
            <v>0</v>
          </cell>
          <cell r="BC204">
            <v>0</v>
          </cell>
          <cell r="BD204">
            <v>0</v>
          </cell>
          <cell r="BE204">
            <v>0</v>
          </cell>
          <cell r="BF204">
            <v>0</v>
          </cell>
          <cell r="BG204">
            <v>0</v>
          </cell>
          <cell r="BI204">
            <v>0</v>
          </cell>
          <cell r="BJ204">
            <v>0</v>
          </cell>
          <cell r="BK204">
            <v>0</v>
          </cell>
          <cell r="BL204">
            <v>0</v>
          </cell>
          <cell r="BM204">
            <v>0</v>
          </cell>
          <cell r="BN204">
            <v>0</v>
          </cell>
          <cell r="BO204">
            <v>0</v>
          </cell>
          <cell r="BR204">
            <v>0</v>
          </cell>
          <cell r="BS204">
            <v>195</v>
          </cell>
        </row>
        <row r="205">
          <cell r="A205">
            <v>196</v>
          </cell>
          <cell r="B205">
            <v>196</v>
          </cell>
          <cell r="C205" t="str">
            <v>NAHANT</v>
          </cell>
          <cell r="D205">
            <v>5.0608108108108105</v>
          </cell>
          <cell r="E205">
            <v>59900</v>
          </cell>
          <cell r="F205">
            <v>4519</v>
          </cell>
          <cell r="G205">
            <v>64419</v>
          </cell>
          <cell r="I205">
            <v>1739.990700960328</v>
          </cell>
          <cell r="J205">
            <v>0.16362974344385622</v>
          </cell>
          <cell r="K205">
            <v>4519</v>
          </cell>
          <cell r="L205">
            <v>6258.9907009603285</v>
          </cell>
          <cell r="N205">
            <v>58160.009299039673</v>
          </cell>
          <cell r="P205">
            <v>0</v>
          </cell>
          <cell r="Q205">
            <v>1739.990700960328</v>
          </cell>
          <cell r="R205">
            <v>4519</v>
          </cell>
          <cell r="S205">
            <v>6258.9907009603285</v>
          </cell>
          <cell r="U205">
            <v>15152.706710891131</v>
          </cell>
          <cell r="V205">
            <v>0</v>
          </cell>
          <cell r="W205">
            <v>196</v>
          </cell>
          <cell r="X205">
            <v>5.0608108108108105</v>
          </cell>
          <cell r="Y205">
            <v>59900</v>
          </cell>
          <cell r="Z205">
            <v>0</v>
          </cell>
          <cell r="AA205">
            <v>59900</v>
          </cell>
          <cell r="AB205">
            <v>4519</v>
          </cell>
          <cell r="AC205">
            <v>64419</v>
          </cell>
          <cell r="AD205">
            <v>0</v>
          </cell>
          <cell r="AE205">
            <v>0</v>
          </cell>
          <cell r="AF205">
            <v>0</v>
          </cell>
          <cell r="AG205">
            <v>64419</v>
          </cell>
          <cell r="AI205">
            <v>196</v>
          </cell>
          <cell r="AJ205">
            <v>196</v>
          </cell>
          <cell r="AK205" t="str">
            <v>NAHANT</v>
          </cell>
          <cell r="AL205">
            <v>59900</v>
          </cell>
          <cell r="AM205">
            <v>57935</v>
          </cell>
          <cell r="AN205">
            <v>1965</v>
          </cell>
          <cell r="AO205">
            <v>979</v>
          </cell>
          <cell r="AP205">
            <v>0</v>
          </cell>
          <cell r="AQ205">
            <v>7693</v>
          </cell>
          <cell r="AR205">
            <v>0</v>
          </cell>
          <cell r="AS205">
            <v>0</v>
          </cell>
          <cell r="AT205">
            <v>-3.2932891088698852</v>
          </cell>
          <cell r="AU205">
            <v>10633.706710891131</v>
          </cell>
          <cell r="AV205">
            <v>1739.990700960328</v>
          </cell>
          <cell r="AX205">
            <v>196</v>
          </cell>
          <cell r="AY205" t="str">
            <v>NAHANT</v>
          </cell>
          <cell r="AZ205">
            <v>0</v>
          </cell>
          <cell r="BA205">
            <v>0</v>
          </cell>
          <cell r="BB205">
            <v>0</v>
          </cell>
          <cell r="BC205">
            <v>0</v>
          </cell>
          <cell r="BD205">
            <v>0</v>
          </cell>
          <cell r="BE205">
            <v>0</v>
          </cell>
          <cell r="BF205">
            <v>0</v>
          </cell>
          <cell r="BG205">
            <v>0</v>
          </cell>
          <cell r="BI205">
            <v>0</v>
          </cell>
          <cell r="BJ205">
            <v>1965</v>
          </cell>
          <cell r="BK205">
            <v>1965</v>
          </cell>
          <cell r="BL205">
            <v>0</v>
          </cell>
          <cell r="BM205">
            <v>-3.2932891088698852</v>
          </cell>
          <cell r="BN205">
            <v>-3.2932891088698852</v>
          </cell>
          <cell r="BO205">
            <v>-3.2932891088698852</v>
          </cell>
          <cell r="BR205">
            <v>0</v>
          </cell>
          <cell r="BS205">
            <v>196</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U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AZ206">
            <v>0</v>
          </cell>
          <cell r="BA206">
            <v>0</v>
          </cell>
          <cell r="BB206">
            <v>0</v>
          </cell>
          <cell r="BC206">
            <v>0</v>
          </cell>
          <cell r="BD206">
            <v>0</v>
          </cell>
          <cell r="BE206">
            <v>0</v>
          </cell>
          <cell r="BF206">
            <v>0</v>
          </cell>
          <cell r="BG206">
            <v>0</v>
          </cell>
          <cell r="BI206">
            <v>0</v>
          </cell>
          <cell r="BJ206">
            <v>0</v>
          </cell>
          <cell r="BK206">
            <v>0</v>
          </cell>
          <cell r="BL206">
            <v>0</v>
          </cell>
          <cell r="BM206">
            <v>0</v>
          </cell>
          <cell r="BN206">
            <v>0</v>
          </cell>
          <cell r="BO206">
            <v>0</v>
          </cell>
          <cell r="BR206">
            <v>0</v>
          </cell>
          <cell r="BS206">
            <v>197</v>
          </cell>
        </row>
        <row r="207">
          <cell r="A207">
            <v>198</v>
          </cell>
          <cell r="B207">
            <v>198</v>
          </cell>
          <cell r="C207" t="str">
            <v>NATICK</v>
          </cell>
          <cell r="D207">
            <v>36.42099792099792</v>
          </cell>
          <cell r="E207">
            <v>398706</v>
          </cell>
          <cell r="F207">
            <v>31244</v>
          </cell>
          <cell r="G207">
            <v>429950</v>
          </cell>
          <cell r="I207">
            <v>0</v>
          </cell>
          <cell r="J207">
            <v>0</v>
          </cell>
          <cell r="K207">
            <v>31244</v>
          </cell>
          <cell r="L207">
            <v>31244</v>
          </cell>
          <cell r="N207">
            <v>398706</v>
          </cell>
          <cell r="P207">
            <v>11793</v>
          </cell>
          <cell r="Q207">
            <v>0</v>
          </cell>
          <cell r="R207">
            <v>32128</v>
          </cell>
          <cell r="S207">
            <v>43037</v>
          </cell>
          <cell r="U207">
            <v>70369.25</v>
          </cell>
          <cell r="V207">
            <v>0</v>
          </cell>
          <cell r="W207">
            <v>198</v>
          </cell>
          <cell r="X207">
            <v>36.42099792099792</v>
          </cell>
          <cell r="Y207">
            <v>398706</v>
          </cell>
          <cell r="Z207">
            <v>0</v>
          </cell>
          <cell r="AA207">
            <v>398706</v>
          </cell>
          <cell r="AB207">
            <v>31244</v>
          </cell>
          <cell r="AC207">
            <v>429950</v>
          </cell>
          <cell r="AD207">
            <v>10909</v>
          </cell>
          <cell r="AE207">
            <v>884</v>
          </cell>
          <cell r="AF207">
            <v>11793</v>
          </cell>
          <cell r="AG207">
            <v>441743</v>
          </cell>
          <cell r="AI207">
            <v>198</v>
          </cell>
          <cell r="AJ207">
            <v>198</v>
          </cell>
          <cell r="AK207" t="str">
            <v>NATICK</v>
          </cell>
          <cell r="AL207">
            <v>398706</v>
          </cell>
          <cell r="AM207">
            <v>471201</v>
          </cell>
          <cell r="AN207">
            <v>0</v>
          </cell>
          <cell r="AO207">
            <v>0</v>
          </cell>
          <cell r="AP207">
            <v>0</v>
          </cell>
          <cell r="AQ207">
            <v>27332.25</v>
          </cell>
          <cell r="AR207">
            <v>0</v>
          </cell>
          <cell r="AS207">
            <v>0</v>
          </cell>
          <cell r="AT207">
            <v>0</v>
          </cell>
          <cell r="AU207">
            <v>27332.25</v>
          </cell>
          <cell r="AV207">
            <v>0</v>
          </cell>
          <cell r="AX207">
            <v>198</v>
          </cell>
          <cell r="AY207" t="str">
            <v>NATICK</v>
          </cell>
          <cell r="AZ207">
            <v>0</v>
          </cell>
          <cell r="BA207">
            <v>0</v>
          </cell>
          <cell r="BB207">
            <v>0</v>
          </cell>
          <cell r="BC207">
            <v>0</v>
          </cell>
          <cell r="BD207">
            <v>0</v>
          </cell>
          <cell r="BE207">
            <v>0</v>
          </cell>
          <cell r="BF207">
            <v>0</v>
          </cell>
          <cell r="BG207">
            <v>0</v>
          </cell>
          <cell r="BI207">
            <v>0</v>
          </cell>
          <cell r="BJ207">
            <v>0</v>
          </cell>
          <cell r="BK207">
            <v>0</v>
          </cell>
          <cell r="BL207">
            <v>0</v>
          </cell>
          <cell r="BM207">
            <v>0</v>
          </cell>
          <cell r="BN207">
            <v>0</v>
          </cell>
          <cell r="BO207">
            <v>0</v>
          </cell>
          <cell r="BR207">
            <v>0</v>
          </cell>
          <cell r="BS207">
            <v>198</v>
          </cell>
        </row>
        <row r="208">
          <cell r="A208">
            <v>199</v>
          </cell>
          <cell r="B208">
            <v>199</v>
          </cell>
          <cell r="C208" t="str">
            <v>NEEDHAM</v>
          </cell>
          <cell r="D208">
            <v>1.7142857142857144</v>
          </cell>
          <cell r="E208">
            <v>25475</v>
          </cell>
          <cell r="F208">
            <v>1460</v>
          </cell>
          <cell r="G208">
            <v>26935</v>
          </cell>
          <cell r="I208">
            <v>0</v>
          </cell>
          <cell r="J208">
            <v>0</v>
          </cell>
          <cell r="K208">
            <v>1460</v>
          </cell>
          <cell r="L208">
            <v>1460</v>
          </cell>
          <cell r="N208">
            <v>25475</v>
          </cell>
          <cell r="P208">
            <v>0</v>
          </cell>
          <cell r="Q208">
            <v>0</v>
          </cell>
          <cell r="R208">
            <v>1460</v>
          </cell>
          <cell r="S208">
            <v>1460</v>
          </cell>
          <cell r="U208">
            <v>18835.25</v>
          </cell>
          <cell r="V208">
            <v>0</v>
          </cell>
          <cell r="W208">
            <v>199</v>
          </cell>
          <cell r="X208">
            <v>1.7142857142857144</v>
          </cell>
          <cell r="Y208">
            <v>25475</v>
          </cell>
          <cell r="Z208">
            <v>0</v>
          </cell>
          <cell r="AA208">
            <v>25475</v>
          </cell>
          <cell r="AB208">
            <v>1460</v>
          </cell>
          <cell r="AC208">
            <v>26935</v>
          </cell>
          <cell r="AD208">
            <v>0</v>
          </cell>
          <cell r="AE208">
            <v>0</v>
          </cell>
          <cell r="AF208">
            <v>0</v>
          </cell>
          <cell r="AG208">
            <v>26935</v>
          </cell>
          <cell r="AI208">
            <v>199</v>
          </cell>
          <cell r="AJ208">
            <v>199</v>
          </cell>
          <cell r="AK208" t="str">
            <v>NEEDHAM</v>
          </cell>
          <cell r="AL208">
            <v>25475</v>
          </cell>
          <cell r="AM208">
            <v>66233</v>
          </cell>
          <cell r="AN208">
            <v>0</v>
          </cell>
          <cell r="AO208">
            <v>0</v>
          </cell>
          <cell r="AP208">
            <v>5574.25</v>
          </cell>
          <cell r="AQ208">
            <v>0</v>
          </cell>
          <cell r="AR208">
            <v>5528.25</v>
          </cell>
          <cell r="AS208">
            <v>6272.75</v>
          </cell>
          <cell r="AT208">
            <v>0</v>
          </cell>
          <cell r="AU208">
            <v>17375.25</v>
          </cell>
          <cell r="AV208">
            <v>0</v>
          </cell>
          <cell r="AX208">
            <v>199</v>
          </cell>
          <cell r="AY208" t="str">
            <v>NEEDHAM</v>
          </cell>
          <cell r="AZ208">
            <v>0</v>
          </cell>
          <cell r="BA208">
            <v>0</v>
          </cell>
          <cell r="BB208">
            <v>0</v>
          </cell>
          <cell r="BC208">
            <v>0</v>
          </cell>
          <cell r="BD208">
            <v>0</v>
          </cell>
          <cell r="BE208">
            <v>0</v>
          </cell>
          <cell r="BF208">
            <v>0</v>
          </cell>
          <cell r="BG208">
            <v>0</v>
          </cell>
          <cell r="BI208">
            <v>0</v>
          </cell>
          <cell r="BJ208">
            <v>0</v>
          </cell>
          <cell r="BK208">
            <v>0</v>
          </cell>
          <cell r="BL208">
            <v>0</v>
          </cell>
          <cell r="BM208">
            <v>0</v>
          </cell>
          <cell r="BN208">
            <v>0</v>
          </cell>
          <cell r="BO208">
            <v>0</v>
          </cell>
          <cell r="BR208">
            <v>0</v>
          </cell>
          <cell r="BS208">
            <v>199</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U209">
            <v>131.75</v>
          </cell>
          <cell r="V209">
            <v>0</v>
          </cell>
          <cell r="W209">
            <v>200</v>
          </cell>
          <cell r="AI209">
            <v>200</v>
          </cell>
          <cell r="AJ209">
            <v>200</v>
          </cell>
          <cell r="AK209" t="str">
            <v>NEW ASHFORD</v>
          </cell>
          <cell r="AL209">
            <v>0</v>
          </cell>
          <cell r="AM209">
            <v>0</v>
          </cell>
          <cell r="AN209">
            <v>0</v>
          </cell>
          <cell r="AO209">
            <v>0</v>
          </cell>
          <cell r="AP209">
            <v>0</v>
          </cell>
          <cell r="AQ209">
            <v>131.75</v>
          </cell>
          <cell r="AR209">
            <v>0</v>
          </cell>
          <cell r="AS209">
            <v>0</v>
          </cell>
          <cell r="AT209">
            <v>0</v>
          </cell>
          <cell r="AU209">
            <v>131.75</v>
          </cell>
          <cell r="AV209">
            <v>0</v>
          </cell>
          <cell r="AX209">
            <v>200</v>
          </cell>
          <cell r="AY209" t="str">
            <v>NEW ASHFORD</v>
          </cell>
          <cell r="AZ209">
            <v>0</v>
          </cell>
          <cell r="BA209">
            <v>0</v>
          </cell>
          <cell r="BB209">
            <v>0</v>
          </cell>
          <cell r="BC209">
            <v>0</v>
          </cell>
          <cell r="BD209">
            <v>0</v>
          </cell>
          <cell r="BE209">
            <v>0</v>
          </cell>
          <cell r="BF209">
            <v>0</v>
          </cell>
          <cell r="BG209">
            <v>0</v>
          </cell>
          <cell r="BI209">
            <v>0</v>
          </cell>
          <cell r="BJ209">
            <v>0</v>
          </cell>
          <cell r="BK209">
            <v>0</v>
          </cell>
          <cell r="BL209">
            <v>0</v>
          </cell>
          <cell r="BM209">
            <v>0</v>
          </cell>
          <cell r="BN209">
            <v>0</v>
          </cell>
          <cell r="BO209">
            <v>0</v>
          </cell>
          <cell r="BR209">
            <v>0</v>
          </cell>
          <cell r="BS209">
            <v>200</v>
          </cell>
        </row>
        <row r="210">
          <cell r="A210">
            <v>201</v>
          </cell>
          <cell r="B210">
            <v>201</v>
          </cell>
          <cell r="C210" t="str">
            <v>NEW BEDFORD</v>
          </cell>
          <cell r="D210">
            <v>904.32117632404618</v>
          </cell>
          <cell r="E210">
            <v>10319589</v>
          </cell>
          <cell r="F210">
            <v>798943</v>
          </cell>
          <cell r="G210">
            <v>11118532</v>
          </cell>
          <cell r="I210">
            <v>1090361.1616418974</v>
          </cell>
          <cell r="J210">
            <v>0.45842963100160222</v>
          </cell>
          <cell r="K210">
            <v>798943</v>
          </cell>
          <cell r="L210">
            <v>1889304.1616418974</v>
          </cell>
          <cell r="N210">
            <v>9229227.8383581024</v>
          </cell>
          <cell r="P210">
            <v>60229</v>
          </cell>
          <cell r="Q210">
            <v>1090361.1616418974</v>
          </cell>
          <cell r="R210">
            <v>802777</v>
          </cell>
          <cell r="S210">
            <v>1949533.1616418974</v>
          </cell>
          <cell r="U210">
            <v>3237642.0811324446</v>
          </cell>
          <cell r="V210">
            <v>0</v>
          </cell>
          <cell r="W210">
            <v>201</v>
          </cell>
          <cell r="X210">
            <v>904.32117632404618</v>
          </cell>
          <cell r="Y210">
            <v>10319589</v>
          </cell>
          <cell r="Z210">
            <v>0</v>
          </cell>
          <cell r="AA210">
            <v>10319589</v>
          </cell>
          <cell r="AB210">
            <v>798943</v>
          </cell>
          <cell r="AC210">
            <v>11118532</v>
          </cell>
          <cell r="AD210">
            <v>56395</v>
          </cell>
          <cell r="AE210">
            <v>3834</v>
          </cell>
          <cell r="AF210">
            <v>60229</v>
          </cell>
          <cell r="AG210">
            <v>11178761</v>
          </cell>
          <cell r="AI210">
            <v>201</v>
          </cell>
          <cell r="AJ210">
            <v>201</v>
          </cell>
          <cell r="AK210" t="str">
            <v>NEW BEDFORD</v>
          </cell>
          <cell r="AL210">
            <v>10319589</v>
          </cell>
          <cell r="AM210">
            <v>9088981</v>
          </cell>
          <cell r="AN210">
            <v>1230608</v>
          </cell>
          <cell r="AO210">
            <v>414446.25</v>
          </cell>
          <cell r="AP210">
            <v>141183.25</v>
          </cell>
          <cell r="AQ210">
            <v>172971.75</v>
          </cell>
          <cell r="AR210">
            <v>335677.75</v>
          </cell>
          <cell r="AS210">
            <v>84977.25</v>
          </cell>
          <cell r="AT210">
            <v>-1394.1688675556798</v>
          </cell>
          <cell r="AU210">
            <v>2378470.0811324446</v>
          </cell>
          <cell r="AV210">
            <v>1090361.1616418974</v>
          </cell>
          <cell r="AX210">
            <v>201</v>
          </cell>
          <cell r="AY210" t="str">
            <v>NEW BEDFORD</v>
          </cell>
          <cell r="AZ210">
            <v>0</v>
          </cell>
          <cell r="BA210">
            <v>0</v>
          </cell>
          <cell r="BB210">
            <v>0</v>
          </cell>
          <cell r="BC210">
            <v>0</v>
          </cell>
          <cell r="BD210">
            <v>0</v>
          </cell>
          <cell r="BE210">
            <v>0</v>
          </cell>
          <cell r="BF210">
            <v>0</v>
          </cell>
          <cell r="BG210">
            <v>0</v>
          </cell>
          <cell r="BI210">
            <v>0</v>
          </cell>
          <cell r="BJ210">
            <v>1230608</v>
          </cell>
          <cell r="BK210">
            <v>1230608</v>
          </cell>
          <cell r="BL210">
            <v>0</v>
          </cell>
          <cell r="BM210">
            <v>-1394.1688675556798</v>
          </cell>
          <cell r="BN210">
            <v>-1394.1688675556798</v>
          </cell>
          <cell r="BO210">
            <v>-1394.1688675556798</v>
          </cell>
          <cell r="BR210">
            <v>0</v>
          </cell>
          <cell r="BS210">
            <v>201</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U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AZ211">
            <v>0</v>
          </cell>
          <cell r="BA211">
            <v>0</v>
          </cell>
          <cell r="BB211">
            <v>0</v>
          </cell>
          <cell r="BC211">
            <v>0</v>
          </cell>
          <cell r="BD211">
            <v>0</v>
          </cell>
          <cell r="BE211">
            <v>0</v>
          </cell>
          <cell r="BF211">
            <v>0</v>
          </cell>
          <cell r="BG211">
            <v>0</v>
          </cell>
          <cell r="BI211">
            <v>0</v>
          </cell>
          <cell r="BJ211">
            <v>0</v>
          </cell>
          <cell r="BK211">
            <v>0</v>
          </cell>
          <cell r="BL211">
            <v>0</v>
          </cell>
          <cell r="BM211">
            <v>0</v>
          </cell>
          <cell r="BN211">
            <v>0</v>
          </cell>
          <cell r="BO211">
            <v>0</v>
          </cell>
          <cell r="BR211">
            <v>0</v>
          </cell>
          <cell r="BS211">
            <v>202</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U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AZ212">
            <v>0</v>
          </cell>
          <cell r="BA212">
            <v>0</v>
          </cell>
          <cell r="BB212">
            <v>0</v>
          </cell>
          <cell r="BC212">
            <v>0</v>
          </cell>
          <cell r="BD212">
            <v>0</v>
          </cell>
          <cell r="BE212">
            <v>0</v>
          </cell>
          <cell r="BF212">
            <v>0</v>
          </cell>
          <cell r="BG212">
            <v>0</v>
          </cell>
          <cell r="BI212">
            <v>0</v>
          </cell>
          <cell r="BJ212">
            <v>0</v>
          </cell>
          <cell r="BK212">
            <v>0</v>
          </cell>
          <cell r="BL212">
            <v>0</v>
          </cell>
          <cell r="BM212">
            <v>0</v>
          </cell>
          <cell r="BN212">
            <v>0</v>
          </cell>
          <cell r="BO212">
            <v>0</v>
          </cell>
          <cell r="BR212">
            <v>0</v>
          </cell>
          <cell r="BS212">
            <v>203</v>
          </cell>
        </row>
        <row r="213">
          <cell r="A213">
            <v>204</v>
          </cell>
          <cell r="B213">
            <v>206</v>
          </cell>
          <cell r="C213" t="str">
            <v>NEWBURYPORT</v>
          </cell>
          <cell r="D213">
            <v>155.92361111111109</v>
          </cell>
          <cell r="E213">
            <v>1853197</v>
          </cell>
          <cell r="F213">
            <v>138347</v>
          </cell>
          <cell r="G213">
            <v>1991544</v>
          </cell>
          <cell r="I213">
            <v>0</v>
          </cell>
          <cell r="J213">
            <v>0</v>
          </cell>
          <cell r="K213">
            <v>138347</v>
          </cell>
          <cell r="L213">
            <v>138347</v>
          </cell>
          <cell r="N213">
            <v>1853197</v>
          </cell>
          <cell r="P213">
            <v>12855</v>
          </cell>
          <cell r="Q213">
            <v>0</v>
          </cell>
          <cell r="R213">
            <v>139240</v>
          </cell>
          <cell r="S213">
            <v>151202</v>
          </cell>
          <cell r="U213">
            <v>307861.5</v>
          </cell>
          <cell r="V213">
            <v>0</v>
          </cell>
          <cell r="W213">
            <v>204</v>
          </cell>
          <cell r="X213">
            <v>155.92361111111109</v>
          </cell>
          <cell r="Y213">
            <v>1853197</v>
          </cell>
          <cell r="Z213">
            <v>0</v>
          </cell>
          <cell r="AA213">
            <v>1853197</v>
          </cell>
          <cell r="AB213">
            <v>138347</v>
          </cell>
          <cell r="AC213">
            <v>1991544</v>
          </cell>
          <cell r="AD213">
            <v>11962</v>
          </cell>
          <cell r="AE213">
            <v>893</v>
          </cell>
          <cell r="AF213">
            <v>12855</v>
          </cell>
          <cell r="AG213">
            <v>2004399</v>
          </cell>
          <cell r="AI213">
            <v>204</v>
          </cell>
          <cell r="AJ213">
            <v>206</v>
          </cell>
          <cell r="AK213" t="str">
            <v>NEWBURYPORT</v>
          </cell>
          <cell r="AL213">
            <v>1853197</v>
          </cell>
          <cell r="AM213">
            <v>1897347</v>
          </cell>
          <cell r="AN213">
            <v>0</v>
          </cell>
          <cell r="AO213">
            <v>0</v>
          </cell>
          <cell r="AP213">
            <v>23771.25</v>
          </cell>
          <cell r="AQ213">
            <v>0</v>
          </cell>
          <cell r="AR213">
            <v>132888.25</v>
          </cell>
          <cell r="AS213">
            <v>0</v>
          </cell>
          <cell r="AT213">
            <v>0</v>
          </cell>
          <cell r="AU213">
            <v>156659.5</v>
          </cell>
          <cell r="AV213">
            <v>0</v>
          </cell>
          <cell r="AX213">
            <v>204</v>
          </cell>
          <cell r="AY213" t="str">
            <v>NEWBURYPORT</v>
          </cell>
          <cell r="AZ213">
            <v>0</v>
          </cell>
          <cell r="BA213">
            <v>0</v>
          </cell>
          <cell r="BB213">
            <v>0</v>
          </cell>
          <cell r="BC213">
            <v>0</v>
          </cell>
          <cell r="BD213">
            <v>0</v>
          </cell>
          <cell r="BE213">
            <v>0</v>
          </cell>
          <cell r="BF213">
            <v>0</v>
          </cell>
          <cell r="BG213">
            <v>0</v>
          </cell>
          <cell r="BI213">
            <v>0</v>
          </cell>
          <cell r="BJ213">
            <v>0</v>
          </cell>
          <cell r="BK213">
            <v>0</v>
          </cell>
          <cell r="BL213">
            <v>0</v>
          </cell>
          <cell r="BM213">
            <v>0</v>
          </cell>
          <cell r="BN213">
            <v>0</v>
          </cell>
          <cell r="BO213">
            <v>0</v>
          </cell>
          <cell r="BR213">
            <v>0</v>
          </cell>
          <cell r="BS213">
            <v>204</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U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AZ214">
            <v>0</v>
          </cell>
          <cell r="BA214">
            <v>0</v>
          </cell>
          <cell r="BB214">
            <v>0</v>
          </cell>
          <cell r="BC214">
            <v>0</v>
          </cell>
          <cell r="BD214">
            <v>0</v>
          </cell>
          <cell r="BE214">
            <v>0</v>
          </cell>
          <cell r="BF214">
            <v>0</v>
          </cell>
          <cell r="BG214">
            <v>0</v>
          </cell>
          <cell r="BI214">
            <v>0</v>
          </cell>
          <cell r="BJ214">
            <v>0</v>
          </cell>
          <cell r="BK214">
            <v>0</v>
          </cell>
          <cell r="BL214">
            <v>0</v>
          </cell>
          <cell r="BM214">
            <v>0</v>
          </cell>
          <cell r="BN214">
            <v>0</v>
          </cell>
          <cell r="BO214">
            <v>0</v>
          </cell>
          <cell r="BR214">
            <v>0</v>
          </cell>
          <cell r="BS214">
            <v>205</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U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AZ215">
            <v>0</v>
          </cell>
          <cell r="BA215">
            <v>0</v>
          </cell>
          <cell r="BB215">
            <v>0</v>
          </cell>
          <cell r="BC215">
            <v>0</v>
          </cell>
          <cell r="BD215">
            <v>0</v>
          </cell>
          <cell r="BE215">
            <v>0</v>
          </cell>
          <cell r="BF215">
            <v>0</v>
          </cell>
          <cell r="BG215">
            <v>0</v>
          </cell>
          <cell r="BI215">
            <v>0</v>
          </cell>
          <cell r="BJ215">
            <v>0</v>
          </cell>
          <cell r="BK215">
            <v>0</v>
          </cell>
          <cell r="BL215">
            <v>0</v>
          </cell>
          <cell r="BM215">
            <v>0</v>
          </cell>
          <cell r="BN215">
            <v>0</v>
          </cell>
          <cell r="BO215">
            <v>0</v>
          </cell>
          <cell r="BR215">
            <v>0</v>
          </cell>
          <cell r="BS215">
            <v>206</v>
          </cell>
        </row>
        <row r="216">
          <cell r="A216">
            <v>207</v>
          </cell>
          <cell r="B216">
            <v>207</v>
          </cell>
          <cell r="C216" t="str">
            <v>NEWTON</v>
          </cell>
          <cell r="D216">
            <v>7.4518272425249172</v>
          </cell>
          <cell r="E216">
            <v>117516</v>
          </cell>
          <cell r="F216">
            <v>6595</v>
          </cell>
          <cell r="G216">
            <v>124111</v>
          </cell>
          <cell r="I216">
            <v>51991.559773035762</v>
          </cell>
          <cell r="J216">
            <v>0.88208000700749489</v>
          </cell>
          <cell r="K216">
            <v>6595</v>
          </cell>
          <cell r="L216">
            <v>58586.559773035762</v>
          </cell>
          <cell r="N216">
            <v>65524.440226964238</v>
          </cell>
          <cell r="P216">
            <v>0</v>
          </cell>
          <cell r="Q216">
            <v>51991.559773035762</v>
          </cell>
          <cell r="R216">
            <v>6595</v>
          </cell>
          <cell r="S216">
            <v>58586.559773035762</v>
          </cell>
          <cell r="U216">
            <v>65537</v>
          </cell>
          <cell r="V216">
            <v>0</v>
          </cell>
          <cell r="W216">
            <v>207</v>
          </cell>
          <cell r="X216">
            <v>7.4518272425249172</v>
          </cell>
          <cell r="Y216">
            <v>117516</v>
          </cell>
          <cell r="Z216">
            <v>0</v>
          </cell>
          <cell r="AA216">
            <v>117516</v>
          </cell>
          <cell r="AB216">
            <v>6595</v>
          </cell>
          <cell r="AC216">
            <v>124111</v>
          </cell>
          <cell r="AD216">
            <v>0</v>
          </cell>
          <cell r="AE216">
            <v>0</v>
          </cell>
          <cell r="AF216">
            <v>0</v>
          </cell>
          <cell r="AG216">
            <v>124111</v>
          </cell>
          <cell r="AI216">
            <v>207</v>
          </cell>
          <cell r="AJ216">
            <v>207</v>
          </cell>
          <cell r="AK216" t="str">
            <v>NEWTON</v>
          </cell>
          <cell r="AL216">
            <v>117516</v>
          </cell>
          <cell r="AM216">
            <v>58912</v>
          </cell>
          <cell r="AN216">
            <v>58604</v>
          </cell>
          <cell r="AO216">
            <v>0</v>
          </cell>
          <cell r="AP216">
            <v>338</v>
          </cell>
          <cell r="AQ216">
            <v>0</v>
          </cell>
          <cell r="AR216">
            <v>0</v>
          </cell>
          <cell r="AS216">
            <v>0</v>
          </cell>
          <cell r="AT216">
            <v>0</v>
          </cell>
          <cell r="AU216">
            <v>58942</v>
          </cell>
          <cell r="AV216">
            <v>51991.559773035762</v>
          </cell>
          <cell r="AX216">
            <v>207</v>
          </cell>
          <cell r="AY216" t="str">
            <v>NEWTON</v>
          </cell>
          <cell r="AZ216">
            <v>0</v>
          </cell>
          <cell r="BA216">
            <v>0</v>
          </cell>
          <cell r="BB216">
            <v>0</v>
          </cell>
          <cell r="BC216">
            <v>0</v>
          </cell>
          <cell r="BD216">
            <v>0</v>
          </cell>
          <cell r="BE216">
            <v>0</v>
          </cell>
          <cell r="BF216">
            <v>0</v>
          </cell>
          <cell r="BG216">
            <v>0</v>
          </cell>
          <cell r="BI216">
            <v>0</v>
          </cell>
          <cell r="BJ216">
            <v>58604</v>
          </cell>
          <cell r="BK216">
            <v>58604</v>
          </cell>
          <cell r="BL216">
            <v>0</v>
          </cell>
          <cell r="BM216">
            <v>0</v>
          </cell>
          <cell r="BN216">
            <v>0</v>
          </cell>
          <cell r="BO216">
            <v>0</v>
          </cell>
          <cell r="BR216">
            <v>0</v>
          </cell>
          <cell r="BS216">
            <v>207</v>
          </cell>
        </row>
        <row r="217">
          <cell r="A217">
            <v>208</v>
          </cell>
          <cell r="B217">
            <v>208</v>
          </cell>
          <cell r="C217" t="str">
            <v>NORFOLK</v>
          </cell>
          <cell r="D217">
            <v>4</v>
          </cell>
          <cell r="E217">
            <v>80900</v>
          </cell>
          <cell r="F217">
            <v>3572</v>
          </cell>
          <cell r="G217">
            <v>84472</v>
          </cell>
          <cell r="I217">
            <v>48109.264523276812</v>
          </cell>
          <cell r="J217">
            <v>0.8036201791657831</v>
          </cell>
          <cell r="K217">
            <v>3572</v>
          </cell>
          <cell r="L217">
            <v>51681.264523276812</v>
          </cell>
          <cell r="N217">
            <v>32790.735476723188</v>
          </cell>
          <cell r="P217">
            <v>0</v>
          </cell>
          <cell r="Q217">
            <v>48109.264523276812</v>
          </cell>
          <cell r="R217">
            <v>3572</v>
          </cell>
          <cell r="S217">
            <v>51681.264523276812</v>
          </cell>
          <cell r="U217">
            <v>63437.675067066841</v>
          </cell>
          <cell r="V217">
            <v>0</v>
          </cell>
          <cell r="W217">
            <v>208</v>
          </cell>
          <cell r="X217">
            <v>4</v>
          </cell>
          <cell r="Y217">
            <v>80900</v>
          </cell>
          <cell r="Z217">
            <v>0</v>
          </cell>
          <cell r="AA217">
            <v>80900</v>
          </cell>
          <cell r="AB217">
            <v>3572</v>
          </cell>
          <cell r="AC217">
            <v>84472</v>
          </cell>
          <cell r="AD217">
            <v>0</v>
          </cell>
          <cell r="AE217">
            <v>0</v>
          </cell>
          <cell r="AF217">
            <v>0</v>
          </cell>
          <cell r="AG217">
            <v>84472</v>
          </cell>
          <cell r="AI217">
            <v>208</v>
          </cell>
          <cell r="AJ217">
            <v>208</v>
          </cell>
          <cell r="AK217" t="str">
            <v>NORFOLK</v>
          </cell>
          <cell r="AL217">
            <v>80900</v>
          </cell>
          <cell r="AM217">
            <v>26670</v>
          </cell>
          <cell r="AN217">
            <v>54230</v>
          </cell>
          <cell r="AO217">
            <v>542.5</v>
          </cell>
          <cell r="AP217">
            <v>5095</v>
          </cell>
          <cell r="AQ217">
            <v>0</v>
          </cell>
          <cell r="AR217">
            <v>0</v>
          </cell>
          <cell r="AS217">
            <v>0</v>
          </cell>
          <cell r="AT217">
            <v>-1.8249329331579247</v>
          </cell>
          <cell r="AU217">
            <v>59865.675067066841</v>
          </cell>
          <cell r="AV217">
            <v>48109.264523276812</v>
          </cell>
          <cell r="AX217">
            <v>208</v>
          </cell>
          <cell r="AY217" t="str">
            <v>NORFOLK</v>
          </cell>
          <cell r="AZ217">
            <v>0</v>
          </cell>
          <cell r="BA217">
            <v>0</v>
          </cell>
          <cell r="BB217">
            <v>0</v>
          </cell>
          <cell r="BC217">
            <v>0</v>
          </cell>
          <cell r="BD217">
            <v>0</v>
          </cell>
          <cell r="BE217">
            <v>0</v>
          </cell>
          <cell r="BF217">
            <v>0</v>
          </cell>
          <cell r="BG217">
            <v>0</v>
          </cell>
          <cell r="BI217">
            <v>0</v>
          </cell>
          <cell r="BJ217">
            <v>54230</v>
          </cell>
          <cell r="BK217">
            <v>54230</v>
          </cell>
          <cell r="BL217">
            <v>0</v>
          </cell>
          <cell r="BM217">
            <v>-1.8249329331579247</v>
          </cell>
          <cell r="BN217">
            <v>-1.8249329331579247</v>
          </cell>
          <cell r="BO217">
            <v>-1.8249329331579247</v>
          </cell>
          <cell r="BR217">
            <v>0</v>
          </cell>
          <cell r="BS217">
            <v>208</v>
          </cell>
        </row>
        <row r="218">
          <cell r="A218">
            <v>209</v>
          </cell>
          <cell r="B218">
            <v>209</v>
          </cell>
          <cell r="C218" t="str">
            <v>NORTH ADAMS</v>
          </cell>
          <cell r="D218">
            <v>52.288590604026858</v>
          </cell>
          <cell r="E218">
            <v>657580</v>
          </cell>
          <cell r="F218">
            <v>46695</v>
          </cell>
          <cell r="G218">
            <v>704275</v>
          </cell>
          <cell r="I218">
            <v>0</v>
          </cell>
          <cell r="J218">
            <v>0</v>
          </cell>
          <cell r="K218">
            <v>46695</v>
          </cell>
          <cell r="L218">
            <v>46695</v>
          </cell>
          <cell r="N218">
            <v>657580</v>
          </cell>
          <cell r="P218">
            <v>0</v>
          </cell>
          <cell r="Q218">
            <v>0</v>
          </cell>
          <cell r="R218">
            <v>46695</v>
          </cell>
          <cell r="S218">
            <v>46695</v>
          </cell>
          <cell r="U218">
            <v>80491</v>
          </cell>
          <cell r="V218">
            <v>0</v>
          </cell>
          <cell r="W218">
            <v>209</v>
          </cell>
          <cell r="X218">
            <v>52.288590604026858</v>
          </cell>
          <cell r="Y218">
            <v>657580</v>
          </cell>
          <cell r="Z218">
            <v>0</v>
          </cell>
          <cell r="AA218">
            <v>657580</v>
          </cell>
          <cell r="AB218">
            <v>46695</v>
          </cell>
          <cell r="AC218">
            <v>704275</v>
          </cell>
          <cell r="AD218">
            <v>0</v>
          </cell>
          <cell r="AE218">
            <v>0</v>
          </cell>
          <cell r="AF218">
            <v>0</v>
          </cell>
          <cell r="AG218">
            <v>704275</v>
          </cell>
          <cell r="AI218">
            <v>209</v>
          </cell>
          <cell r="AJ218">
            <v>209</v>
          </cell>
          <cell r="AK218" t="str">
            <v>NORTH ADAMS</v>
          </cell>
          <cell r="AL218">
            <v>657580</v>
          </cell>
          <cell r="AM218">
            <v>672094</v>
          </cell>
          <cell r="AN218">
            <v>0</v>
          </cell>
          <cell r="AO218">
            <v>0</v>
          </cell>
          <cell r="AP218">
            <v>0</v>
          </cell>
          <cell r="AQ218">
            <v>33796</v>
          </cell>
          <cell r="AR218">
            <v>0</v>
          </cell>
          <cell r="AS218">
            <v>0</v>
          </cell>
          <cell r="AT218">
            <v>0</v>
          </cell>
          <cell r="AU218">
            <v>33796</v>
          </cell>
          <cell r="AV218">
            <v>0</v>
          </cell>
          <cell r="AX218">
            <v>209</v>
          </cell>
          <cell r="AY218" t="str">
            <v>NORTH ADAMS</v>
          </cell>
          <cell r="AZ218">
            <v>0</v>
          </cell>
          <cell r="BA218">
            <v>0</v>
          </cell>
          <cell r="BB218">
            <v>0</v>
          </cell>
          <cell r="BC218">
            <v>0</v>
          </cell>
          <cell r="BD218">
            <v>0</v>
          </cell>
          <cell r="BE218">
            <v>0</v>
          </cell>
          <cell r="BF218">
            <v>0</v>
          </cell>
          <cell r="BG218">
            <v>0</v>
          </cell>
          <cell r="BI218">
            <v>0</v>
          </cell>
          <cell r="BJ218">
            <v>0</v>
          </cell>
          <cell r="BK218">
            <v>0</v>
          </cell>
          <cell r="BL218">
            <v>0</v>
          </cell>
          <cell r="BM218">
            <v>0</v>
          </cell>
          <cell r="BN218">
            <v>0</v>
          </cell>
          <cell r="BO218">
            <v>0</v>
          </cell>
          <cell r="BR218">
            <v>0</v>
          </cell>
          <cell r="BS218">
            <v>209</v>
          </cell>
        </row>
        <row r="219">
          <cell r="A219">
            <v>210</v>
          </cell>
          <cell r="B219">
            <v>214</v>
          </cell>
          <cell r="C219" t="str">
            <v>NORTHAMPTON</v>
          </cell>
          <cell r="D219">
            <v>200.72309589746985</v>
          </cell>
          <cell r="E219">
            <v>2187364</v>
          </cell>
          <cell r="F219">
            <v>171850</v>
          </cell>
          <cell r="G219">
            <v>2359214</v>
          </cell>
          <cell r="I219">
            <v>100246.98745035146</v>
          </cell>
          <cell r="J219">
            <v>0.33710984382959464</v>
          </cell>
          <cell r="K219">
            <v>171850</v>
          </cell>
          <cell r="L219">
            <v>272096.98745035147</v>
          </cell>
          <cell r="N219">
            <v>2087117.0125496485</v>
          </cell>
          <cell r="P219">
            <v>102456</v>
          </cell>
          <cell r="Q219">
            <v>100246.98745035146</v>
          </cell>
          <cell r="R219">
            <v>178970</v>
          </cell>
          <cell r="S219">
            <v>374552.98745035147</v>
          </cell>
          <cell r="U219">
            <v>571677.87829206558</v>
          </cell>
          <cell r="V219">
            <v>0</v>
          </cell>
          <cell r="W219">
            <v>210</v>
          </cell>
          <cell r="X219">
            <v>200.72309589746985</v>
          </cell>
          <cell r="Y219">
            <v>2187364</v>
          </cell>
          <cell r="Z219">
            <v>0</v>
          </cell>
          <cell r="AA219">
            <v>2187364</v>
          </cell>
          <cell r="AB219">
            <v>171850</v>
          </cell>
          <cell r="AC219">
            <v>2359214</v>
          </cell>
          <cell r="AD219">
            <v>95336</v>
          </cell>
          <cell r="AE219">
            <v>7120</v>
          </cell>
          <cell r="AF219">
            <v>102456</v>
          </cell>
          <cell r="AG219">
            <v>2461670</v>
          </cell>
          <cell r="AI219">
            <v>210</v>
          </cell>
          <cell r="AJ219">
            <v>214</v>
          </cell>
          <cell r="AK219" t="str">
            <v>NORTHAMPTON</v>
          </cell>
          <cell r="AL219">
            <v>2187364</v>
          </cell>
          <cell r="AM219">
            <v>2074184</v>
          </cell>
          <cell r="AN219">
            <v>113180</v>
          </cell>
          <cell r="AO219">
            <v>48342.75</v>
          </cell>
          <cell r="AP219">
            <v>31722.75</v>
          </cell>
          <cell r="AQ219">
            <v>5776.75</v>
          </cell>
          <cell r="AR219">
            <v>39572.25</v>
          </cell>
          <cell r="AS219">
            <v>58940</v>
          </cell>
          <cell r="AT219">
            <v>-162.62170793444966</v>
          </cell>
          <cell r="AU219">
            <v>297371.87829206558</v>
          </cell>
          <cell r="AV219">
            <v>100246.98745035146</v>
          </cell>
          <cell r="AX219">
            <v>210</v>
          </cell>
          <cell r="AY219" t="str">
            <v>NORTHAMPTON</v>
          </cell>
          <cell r="AZ219">
            <v>0</v>
          </cell>
          <cell r="BA219">
            <v>0</v>
          </cell>
          <cell r="BB219">
            <v>0</v>
          </cell>
          <cell r="BC219">
            <v>0</v>
          </cell>
          <cell r="BD219">
            <v>0</v>
          </cell>
          <cell r="BE219">
            <v>0</v>
          </cell>
          <cell r="BF219">
            <v>0</v>
          </cell>
          <cell r="BG219">
            <v>0</v>
          </cell>
          <cell r="BI219">
            <v>0</v>
          </cell>
          <cell r="BJ219">
            <v>113180</v>
          </cell>
          <cell r="BK219">
            <v>113180</v>
          </cell>
          <cell r="BL219">
            <v>0</v>
          </cell>
          <cell r="BM219">
            <v>-162.62170793444966</v>
          </cell>
          <cell r="BN219">
            <v>-162.62170793444966</v>
          </cell>
          <cell r="BO219">
            <v>-162.62170793444966</v>
          </cell>
          <cell r="BR219">
            <v>0</v>
          </cell>
          <cell r="BS219">
            <v>210</v>
          </cell>
        </row>
        <row r="220">
          <cell r="A220">
            <v>211</v>
          </cell>
          <cell r="B220">
            <v>210</v>
          </cell>
          <cell r="C220" t="str">
            <v>NORTH ANDOVER</v>
          </cell>
          <cell r="D220">
            <v>5</v>
          </cell>
          <cell r="E220">
            <v>63740</v>
          </cell>
          <cell r="F220">
            <v>4465</v>
          </cell>
          <cell r="G220">
            <v>68205</v>
          </cell>
          <cell r="I220">
            <v>0</v>
          </cell>
          <cell r="J220">
            <v>0</v>
          </cell>
          <cell r="K220">
            <v>4465</v>
          </cell>
          <cell r="L220">
            <v>4465</v>
          </cell>
          <cell r="N220">
            <v>63740</v>
          </cell>
          <cell r="P220">
            <v>0</v>
          </cell>
          <cell r="Q220">
            <v>0</v>
          </cell>
          <cell r="R220">
            <v>4465</v>
          </cell>
          <cell r="S220">
            <v>4465</v>
          </cell>
          <cell r="U220">
            <v>25974.25</v>
          </cell>
          <cell r="V220">
            <v>0</v>
          </cell>
          <cell r="W220">
            <v>211</v>
          </cell>
          <cell r="X220">
            <v>5</v>
          </cell>
          <cell r="Y220">
            <v>63740</v>
          </cell>
          <cell r="Z220">
            <v>0</v>
          </cell>
          <cell r="AA220">
            <v>63740</v>
          </cell>
          <cell r="AB220">
            <v>4465</v>
          </cell>
          <cell r="AC220">
            <v>68205</v>
          </cell>
          <cell r="AD220">
            <v>0</v>
          </cell>
          <cell r="AE220">
            <v>0</v>
          </cell>
          <cell r="AF220">
            <v>0</v>
          </cell>
          <cell r="AG220">
            <v>68205</v>
          </cell>
          <cell r="AI220">
            <v>211</v>
          </cell>
          <cell r="AJ220">
            <v>210</v>
          </cell>
          <cell r="AK220" t="str">
            <v>NORTH ANDOVER</v>
          </cell>
          <cell r="AL220">
            <v>63740</v>
          </cell>
          <cell r="AM220">
            <v>99979</v>
          </cell>
          <cell r="AN220">
            <v>0</v>
          </cell>
          <cell r="AO220">
            <v>0</v>
          </cell>
          <cell r="AP220">
            <v>14998.5</v>
          </cell>
          <cell r="AQ220">
            <v>5980</v>
          </cell>
          <cell r="AR220">
            <v>0</v>
          </cell>
          <cell r="AS220">
            <v>530.75</v>
          </cell>
          <cell r="AT220">
            <v>0</v>
          </cell>
          <cell r="AU220">
            <v>21509.25</v>
          </cell>
          <cell r="AV220">
            <v>0</v>
          </cell>
          <cell r="AX220">
            <v>211</v>
          </cell>
          <cell r="AY220" t="str">
            <v>NORTH ANDOVER</v>
          </cell>
          <cell r="AZ220">
            <v>0</v>
          </cell>
          <cell r="BA220">
            <v>0</v>
          </cell>
          <cell r="BB220">
            <v>0</v>
          </cell>
          <cell r="BC220">
            <v>0</v>
          </cell>
          <cell r="BD220">
            <v>0</v>
          </cell>
          <cell r="BE220">
            <v>0</v>
          </cell>
          <cell r="BF220">
            <v>0</v>
          </cell>
          <cell r="BG220">
            <v>0</v>
          </cell>
          <cell r="BI220">
            <v>0</v>
          </cell>
          <cell r="BJ220">
            <v>0</v>
          </cell>
          <cell r="BK220">
            <v>0</v>
          </cell>
          <cell r="BL220">
            <v>0</v>
          </cell>
          <cell r="BM220">
            <v>0</v>
          </cell>
          <cell r="BN220">
            <v>0</v>
          </cell>
          <cell r="BO220">
            <v>0</v>
          </cell>
          <cell r="BR220">
            <v>0</v>
          </cell>
          <cell r="BS220">
            <v>211</v>
          </cell>
        </row>
        <row r="221">
          <cell r="A221">
            <v>212</v>
          </cell>
          <cell r="B221">
            <v>211</v>
          </cell>
          <cell r="C221" t="str">
            <v>NORTH ATTLEBOROUGH</v>
          </cell>
          <cell r="D221">
            <v>108.07241379310344</v>
          </cell>
          <cell r="E221">
            <v>1050589</v>
          </cell>
          <cell r="F221">
            <v>95615</v>
          </cell>
          <cell r="G221">
            <v>1146204</v>
          </cell>
          <cell r="I221">
            <v>116661.00943093261</v>
          </cell>
          <cell r="J221">
            <v>0.63699951271338728</v>
          </cell>
          <cell r="K221">
            <v>95615</v>
          </cell>
          <cell r="L221">
            <v>212276.00943093261</v>
          </cell>
          <cell r="N221">
            <v>933927.99056906742</v>
          </cell>
          <cell r="P221">
            <v>10696</v>
          </cell>
          <cell r="Q221">
            <v>116661.00943093261</v>
          </cell>
          <cell r="R221">
            <v>96508</v>
          </cell>
          <cell r="S221">
            <v>222972.00943093261</v>
          </cell>
          <cell r="U221">
            <v>289452.44218729297</v>
          </cell>
          <cell r="V221">
            <v>0</v>
          </cell>
          <cell r="W221">
            <v>212</v>
          </cell>
          <cell r="X221">
            <v>108.07241379310344</v>
          </cell>
          <cell r="Y221">
            <v>1050589</v>
          </cell>
          <cell r="Z221">
            <v>0</v>
          </cell>
          <cell r="AA221">
            <v>1050589</v>
          </cell>
          <cell r="AB221">
            <v>95615</v>
          </cell>
          <cell r="AC221">
            <v>1146204</v>
          </cell>
          <cell r="AD221">
            <v>9803</v>
          </cell>
          <cell r="AE221">
            <v>893</v>
          </cell>
          <cell r="AF221">
            <v>10696</v>
          </cell>
          <cell r="AG221">
            <v>1156900</v>
          </cell>
          <cell r="AI221">
            <v>212</v>
          </cell>
          <cell r="AJ221">
            <v>211</v>
          </cell>
          <cell r="AK221" t="str">
            <v>NORTH ATTLEBOROUGH</v>
          </cell>
          <cell r="AL221">
            <v>1050589</v>
          </cell>
          <cell r="AM221">
            <v>919054</v>
          </cell>
          <cell r="AN221">
            <v>131535</v>
          </cell>
          <cell r="AO221">
            <v>9678.5</v>
          </cell>
          <cell r="AP221">
            <v>26569.25</v>
          </cell>
          <cell r="AQ221">
            <v>15391.25</v>
          </cell>
          <cell r="AR221">
            <v>0</v>
          </cell>
          <cell r="AS221">
            <v>0</v>
          </cell>
          <cell r="AT221">
            <v>-32.55781270704756</v>
          </cell>
          <cell r="AU221">
            <v>183141.44218729297</v>
          </cell>
          <cell r="AV221">
            <v>116661.00943093261</v>
          </cell>
          <cell r="AX221">
            <v>212</v>
          </cell>
          <cell r="AY221" t="str">
            <v>NORTH ATTLEBOROUGH</v>
          </cell>
          <cell r="AZ221">
            <v>0</v>
          </cell>
          <cell r="BA221">
            <v>0</v>
          </cell>
          <cell r="BB221">
            <v>0</v>
          </cell>
          <cell r="BC221">
            <v>0</v>
          </cell>
          <cell r="BD221">
            <v>0</v>
          </cell>
          <cell r="BE221">
            <v>0</v>
          </cell>
          <cell r="BF221">
            <v>0</v>
          </cell>
          <cell r="BG221">
            <v>0</v>
          </cell>
          <cell r="BI221">
            <v>0</v>
          </cell>
          <cell r="BJ221">
            <v>131535</v>
          </cell>
          <cell r="BK221">
            <v>131535</v>
          </cell>
          <cell r="BL221">
            <v>0</v>
          </cell>
          <cell r="BM221">
            <v>-32.55781270704756</v>
          </cell>
          <cell r="BN221">
            <v>-32.55781270704756</v>
          </cell>
          <cell r="BO221">
            <v>-32.55781270704756</v>
          </cell>
          <cell r="BR221">
            <v>0</v>
          </cell>
          <cell r="BS221">
            <v>212</v>
          </cell>
        </row>
        <row r="222">
          <cell r="A222">
            <v>213</v>
          </cell>
          <cell r="B222">
            <v>215</v>
          </cell>
          <cell r="C222" t="str">
            <v>NORTHBOROUGH</v>
          </cell>
          <cell r="D222">
            <v>6</v>
          </cell>
          <cell r="E222">
            <v>78973</v>
          </cell>
          <cell r="F222">
            <v>5277</v>
          </cell>
          <cell r="G222">
            <v>84250</v>
          </cell>
          <cell r="I222">
            <v>1535.686812625843</v>
          </cell>
          <cell r="J222">
            <v>0.16523421698147656</v>
          </cell>
          <cell r="K222">
            <v>5277</v>
          </cell>
          <cell r="L222">
            <v>6812.6868126258432</v>
          </cell>
          <cell r="N222">
            <v>77437.313187374151</v>
          </cell>
          <cell r="P222">
            <v>0</v>
          </cell>
          <cell r="Q222">
            <v>1535.686812625843</v>
          </cell>
          <cell r="R222">
            <v>5277</v>
          </cell>
          <cell r="S222">
            <v>6812.6868126258432</v>
          </cell>
          <cell r="U222">
            <v>14571</v>
          </cell>
          <cell r="V222">
            <v>0</v>
          </cell>
          <cell r="W222">
            <v>213</v>
          </cell>
          <cell r="X222">
            <v>6</v>
          </cell>
          <cell r="Y222">
            <v>78973</v>
          </cell>
          <cell r="Z222">
            <v>0</v>
          </cell>
          <cell r="AA222">
            <v>78973</v>
          </cell>
          <cell r="AB222">
            <v>5277</v>
          </cell>
          <cell r="AC222">
            <v>84250</v>
          </cell>
          <cell r="AD222">
            <v>0</v>
          </cell>
          <cell r="AE222">
            <v>0</v>
          </cell>
          <cell r="AF222">
            <v>0</v>
          </cell>
          <cell r="AG222">
            <v>84250</v>
          </cell>
          <cell r="AI222">
            <v>213</v>
          </cell>
          <cell r="AJ222">
            <v>215</v>
          </cell>
          <cell r="AK222" t="str">
            <v>NORTHBOROUGH</v>
          </cell>
          <cell r="AL222">
            <v>78973</v>
          </cell>
          <cell r="AM222">
            <v>77242</v>
          </cell>
          <cell r="AN222">
            <v>1731</v>
          </cell>
          <cell r="AO222">
            <v>0</v>
          </cell>
          <cell r="AP222">
            <v>2054</v>
          </cell>
          <cell r="AQ222">
            <v>0</v>
          </cell>
          <cell r="AR222">
            <v>0</v>
          </cell>
          <cell r="AS222">
            <v>5509</v>
          </cell>
          <cell r="AT222">
            <v>0</v>
          </cell>
          <cell r="AU222">
            <v>9294</v>
          </cell>
          <cell r="AV222">
            <v>1535.686812625843</v>
          </cell>
          <cell r="AX222">
            <v>213</v>
          </cell>
          <cell r="AY222" t="str">
            <v>NORTHBOROUGH</v>
          </cell>
          <cell r="AZ222">
            <v>0</v>
          </cell>
          <cell r="BA222">
            <v>0</v>
          </cell>
          <cell r="BB222">
            <v>0</v>
          </cell>
          <cell r="BC222">
            <v>0</v>
          </cell>
          <cell r="BD222">
            <v>0</v>
          </cell>
          <cell r="BE222">
            <v>0</v>
          </cell>
          <cell r="BF222">
            <v>0</v>
          </cell>
          <cell r="BG222">
            <v>0</v>
          </cell>
          <cell r="BI222">
            <v>0</v>
          </cell>
          <cell r="BJ222">
            <v>1731</v>
          </cell>
          <cell r="BK222">
            <v>1731</v>
          </cell>
          <cell r="BL222">
            <v>0</v>
          </cell>
          <cell r="BM222">
            <v>0</v>
          </cell>
          <cell r="BN222">
            <v>0</v>
          </cell>
          <cell r="BO222">
            <v>0</v>
          </cell>
          <cell r="BR222">
            <v>0</v>
          </cell>
          <cell r="BS222">
            <v>213</v>
          </cell>
        </row>
        <row r="223">
          <cell r="A223">
            <v>214</v>
          </cell>
          <cell r="B223">
            <v>216</v>
          </cell>
          <cell r="C223" t="str">
            <v>NORTHBRIDGE</v>
          </cell>
          <cell r="D223">
            <v>3.4396284829721364</v>
          </cell>
          <cell r="E223">
            <v>37544</v>
          </cell>
          <cell r="F223">
            <v>3059</v>
          </cell>
          <cell r="G223">
            <v>40603</v>
          </cell>
          <cell r="I223">
            <v>-14.162993330561221</v>
          </cell>
          <cell r="J223">
            <v>-1.3370033986923886E-3</v>
          </cell>
          <cell r="K223">
            <v>3059</v>
          </cell>
          <cell r="L223">
            <v>3044.8370066694388</v>
          </cell>
          <cell r="N223">
            <v>37558.162993330559</v>
          </cell>
          <cell r="P223">
            <v>0</v>
          </cell>
          <cell r="Q223">
            <v>-14.162993330561221</v>
          </cell>
          <cell r="R223">
            <v>3059</v>
          </cell>
          <cell r="S223">
            <v>3044.8370066694388</v>
          </cell>
          <cell r="U223">
            <v>13652.087006669439</v>
          </cell>
          <cell r="V223">
            <v>0</v>
          </cell>
          <cell r="W223">
            <v>214</v>
          </cell>
          <cell r="X223">
            <v>3.4396284829721364</v>
          </cell>
          <cell r="Y223">
            <v>37544</v>
          </cell>
          <cell r="Z223">
            <v>0</v>
          </cell>
          <cell r="AA223">
            <v>37544</v>
          </cell>
          <cell r="AB223">
            <v>3059</v>
          </cell>
          <cell r="AC223">
            <v>40603</v>
          </cell>
          <cell r="AD223">
            <v>0</v>
          </cell>
          <cell r="AE223">
            <v>0</v>
          </cell>
          <cell r="AF223">
            <v>0</v>
          </cell>
          <cell r="AG223">
            <v>40603</v>
          </cell>
          <cell r="AI223">
            <v>214</v>
          </cell>
          <cell r="AJ223">
            <v>216</v>
          </cell>
          <cell r="AK223" t="str">
            <v>NORTHBRIDGE</v>
          </cell>
          <cell r="AL223">
            <v>37544</v>
          </cell>
          <cell r="AM223">
            <v>39233</v>
          </cell>
          <cell r="AN223">
            <v>0</v>
          </cell>
          <cell r="AO223">
            <v>4210.25</v>
          </cell>
          <cell r="AP223">
            <v>0</v>
          </cell>
          <cell r="AQ223">
            <v>1710.5</v>
          </cell>
          <cell r="AR223">
            <v>1808</v>
          </cell>
          <cell r="AS223">
            <v>2878.5</v>
          </cell>
          <cell r="AT223">
            <v>-14.162993330561221</v>
          </cell>
          <cell r="AU223">
            <v>10593.087006669439</v>
          </cell>
          <cell r="AV223">
            <v>-14.162993330561221</v>
          </cell>
          <cell r="AX223">
            <v>214</v>
          </cell>
          <cell r="AY223" t="str">
            <v>NORTHBRIDGE</v>
          </cell>
          <cell r="AZ223">
            <v>0</v>
          </cell>
          <cell r="BA223">
            <v>0</v>
          </cell>
          <cell r="BB223">
            <v>0</v>
          </cell>
          <cell r="BC223">
            <v>0</v>
          </cell>
          <cell r="BD223">
            <v>0</v>
          </cell>
          <cell r="BE223">
            <v>0</v>
          </cell>
          <cell r="BF223">
            <v>0</v>
          </cell>
          <cell r="BG223">
            <v>0</v>
          </cell>
          <cell r="BI223">
            <v>0</v>
          </cell>
          <cell r="BJ223">
            <v>0</v>
          </cell>
          <cell r="BK223">
            <v>0</v>
          </cell>
          <cell r="BL223">
            <v>0</v>
          </cell>
          <cell r="BM223">
            <v>-14.162993330561221</v>
          </cell>
          <cell r="BN223">
            <v>-14.162993330561221</v>
          </cell>
          <cell r="BO223">
            <v>-14.162993330561221</v>
          </cell>
          <cell r="BR223">
            <v>0</v>
          </cell>
          <cell r="BS223">
            <v>214</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U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AZ224">
            <v>0</v>
          </cell>
          <cell r="BA224">
            <v>0</v>
          </cell>
          <cell r="BB224">
            <v>0</v>
          </cell>
          <cell r="BC224">
            <v>0</v>
          </cell>
          <cell r="BD224">
            <v>0</v>
          </cell>
          <cell r="BE224">
            <v>0</v>
          </cell>
          <cell r="BF224">
            <v>0</v>
          </cell>
          <cell r="BG224">
            <v>0</v>
          </cell>
          <cell r="BI224">
            <v>0</v>
          </cell>
          <cell r="BJ224">
            <v>0</v>
          </cell>
          <cell r="BK224">
            <v>0</v>
          </cell>
          <cell r="BL224">
            <v>0</v>
          </cell>
          <cell r="BM224">
            <v>0</v>
          </cell>
          <cell r="BN224">
            <v>0</v>
          </cell>
          <cell r="BO224">
            <v>0</v>
          </cell>
          <cell r="BR224">
            <v>0</v>
          </cell>
          <cell r="BS224">
            <v>215</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U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AZ225">
            <v>0</v>
          </cell>
          <cell r="BA225">
            <v>0</v>
          </cell>
          <cell r="BB225">
            <v>0</v>
          </cell>
          <cell r="BC225">
            <v>0</v>
          </cell>
          <cell r="BD225">
            <v>0</v>
          </cell>
          <cell r="BE225">
            <v>0</v>
          </cell>
          <cell r="BF225">
            <v>0</v>
          </cell>
          <cell r="BG225">
            <v>0</v>
          </cell>
          <cell r="BI225">
            <v>0</v>
          </cell>
          <cell r="BJ225">
            <v>0</v>
          </cell>
          <cell r="BK225">
            <v>0</v>
          </cell>
          <cell r="BL225">
            <v>0</v>
          </cell>
          <cell r="BM225">
            <v>0</v>
          </cell>
          <cell r="BN225">
            <v>0</v>
          </cell>
          <cell r="BO225">
            <v>0</v>
          </cell>
          <cell r="BR225">
            <v>0</v>
          </cell>
          <cell r="BS225">
            <v>216</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U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AZ226">
            <v>0</v>
          </cell>
          <cell r="BA226">
            <v>0</v>
          </cell>
          <cell r="BB226">
            <v>0</v>
          </cell>
          <cell r="BC226">
            <v>0</v>
          </cell>
          <cell r="BD226">
            <v>0</v>
          </cell>
          <cell r="BE226">
            <v>0</v>
          </cell>
          <cell r="BF226">
            <v>0</v>
          </cell>
          <cell r="BG226">
            <v>0</v>
          </cell>
          <cell r="BI226">
            <v>0</v>
          </cell>
          <cell r="BJ226">
            <v>0</v>
          </cell>
          <cell r="BK226">
            <v>0</v>
          </cell>
          <cell r="BL226">
            <v>0</v>
          </cell>
          <cell r="BM226">
            <v>0</v>
          </cell>
          <cell r="BN226">
            <v>0</v>
          </cell>
          <cell r="BO226">
            <v>0</v>
          </cell>
          <cell r="BR226">
            <v>0</v>
          </cell>
          <cell r="BS226">
            <v>217</v>
          </cell>
        </row>
        <row r="227">
          <cell r="A227">
            <v>218</v>
          </cell>
          <cell r="B227">
            <v>218</v>
          </cell>
          <cell r="C227" t="str">
            <v>NORTON</v>
          </cell>
          <cell r="D227">
            <v>134.17241379310343</v>
          </cell>
          <cell r="E227">
            <v>1499199</v>
          </cell>
          <cell r="F227">
            <v>119816</v>
          </cell>
          <cell r="G227">
            <v>1619015</v>
          </cell>
          <cell r="I227">
            <v>0</v>
          </cell>
          <cell r="J227">
            <v>0</v>
          </cell>
          <cell r="K227">
            <v>119816</v>
          </cell>
          <cell r="L227">
            <v>119816</v>
          </cell>
          <cell r="N227">
            <v>1499199</v>
          </cell>
          <cell r="P227">
            <v>0</v>
          </cell>
          <cell r="Q227">
            <v>0</v>
          </cell>
          <cell r="R227">
            <v>119816</v>
          </cell>
          <cell r="S227">
            <v>119816</v>
          </cell>
          <cell r="U227">
            <v>140814.75</v>
          </cell>
          <cell r="V227">
            <v>0</v>
          </cell>
          <cell r="W227">
            <v>218</v>
          </cell>
          <cell r="X227">
            <v>134.17241379310343</v>
          </cell>
          <cell r="Y227">
            <v>1499199</v>
          </cell>
          <cell r="Z227">
            <v>0</v>
          </cell>
          <cell r="AA227">
            <v>1499199</v>
          </cell>
          <cell r="AB227">
            <v>119816</v>
          </cell>
          <cell r="AC227">
            <v>1619015</v>
          </cell>
          <cell r="AD227">
            <v>0</v>
          </cell>
          <cell r="AE227">
            <v>0</v>
          </cell>
          <cell r="AF227">
            <v>0</v>
          </cell>
          <cell r="AG227">
            <v>1619015</v>
          </cell>
          <cell r="AI227">
            <v>218</v>
          </cell>
          <cell r="AJ227">
            <v>218</v>
          </cell>
          <cell r="AK227" t="str">
            <v>NORTON</v>
          </cell>
          <cell r="AL227">
            <v>1499199</v>
          </cell>
          <cell r="AM227">
            <v>1533101</v>
          </cell>
          <cell r="AN227">
            <v>0</v>
          </cell>
          <cell r="AO227">
            <v>0</v>
          </cell>
          <cell r="AP227">
            <v>0</v>
          </cell>
          <cell r="AQ227">
            <v>8778.5</v>
          </cell>
          <cell r="AR227">
            <v>0</v>
          </cell>
          <cell r="AS227">
            <v>12220.25</v>
          </cell>
          <cell r="AT227">
            <v>0</v>
          </cell>
          <cell r="AU227">
            <v>20998.75</v>
          </cell>
          <cell r="AV227">
            <v>0</v>
          </cell>
          <cell r="AX227">
            <v>218</v>
          </cell>
          <cell r="AY227" t="str">
            <v>NORTON</v>
          </cell>
          <cell r="AZ227">
            <v>0</v>
          </cell>
          <cell r="BA227">
            <v>0</v>
          </cell>
          <cell r="BB227">
            <v>0</v>
          </cell>
          <cell r="BC227">
            <v>0</v>
          </cell>
          <cell r="BD227">
            <v>0</v>
          </cell>
          <cell r="BE227">
            <v>0</v>
          </cell>
          <cell r="BF227">
            <v>0</v>
          </cell>
          <cell r="BG227">
            <v>0</v>
          </cell>
          <cell r="BI227">
            <v>0</v>
          </cell>
          <cell r="BJ227">
            <v>0</v>
          </cell>
          <cell r="BK227">
            <v>0</v>
          </cell>
          <cell r="BL227">
            <v>0</v>
          </cell>
          <cell r="BM227">
            <v>0</v>
          </cell>
          <cell r="BN227">
            <v>0</v>
          </cell>
          <cell r="BO227">
            <v>0</v>
          </cell>
          <cell r="BR227">
            <v>0</v>
          </cell>
          <cell r="BS227">
            <v>218</v>
          </cell>
        </row>
        <row r="228">
          <cell r="A228">
            <v>219</v>
          </cell>
          <cell r="B228">
            <v>219</v>
          </cell>
          <cell r="C228" t="str">
            <v>NORWELL</v>
          </cell>
          <cell r="D228">
            <v>10</v>
          </cell>
          <cell r="E228">
            <v>94992</v>
          </cell>
          <cell r="F228">
            <v>7144</v>
          </cell>
          <cell r="G228">
            <v>102136</v>
          </cell>
          <cell r="I228">
            <v>21215.305381452417</v>
          </cell>
          <cell r="J228">
            <v>0.57742606690912945</v>
          </cell>
          <cell r="K228">
            <v>7144</v>
          </cell>
          <cell r="L228">
            <v>28359.305381452417</v>
          </cell>
          <cell r="N228">
            <v>73776.694618547583</v>
          </cell>
          <cell r="P228">
            <v>25534</v>
          </cell>
          <cell r="Q228">
            <v>21215.305381452417</v>
          </cell>
          <cell r="R228">
            <v>8930</v>
          </cell>
          <cell r="S228">
            <v>53893.305381452417</v>
          </cell>
          <cell r="U228">
            <v>69419.163236731925</v>
          </cell>
          <cell r="V228">
            <v>0</v>
          </cell>
          <cell r="W228">
            <v>219</v>
          </cell>
          <cell r="X228">
            <v>10</v>
          </cell>
          <cell r="Y228">
            <v>94992</v>
          </cell>
          <cell r="Z228">
            <v>0</v>
          </cell>
          <cell r="AA228">
            <v>94992</v>
          </cell>
          <cell r="AB228">
            <v>7144</v>
          </cell>
          <cell r="AC228">
            <v>102136</v>
          </cell>
          <cell r="AD228">
            <v>23748</v>
          </cell>
          <cell r="AE228">
            <v>1786</v>
          </cell>
          <cell r="AF228">
            <v>25534</v>
          </cell>
          <cell r="AG228">
            <v>127670</v>
          </cell>
          <cell r="AI228">
            <v>219</v>
          </cell>
          <cell r="AJ228">
            <v>219</v>
          </cell>
          <cell r="AK228" t="str">
            <v>NORWELL</v>
          </cell>
          <cell r="AL228">
            <v>94992</v>
          </cell>
          <cell r="AM228">
            <v>71064</v>
          </cell>
          <cell r="AN228">
            <v>23928</v>
          </cell>
          <cell r="AO228">
            <v>3816</v>
          </cell>
          <cell r="AP228">
            <v>603.75</v>
          </cell>
          <cell r="AQ228">
            <v>4906</v>
          </cell>
          <cell r="AR228">
            <v>3500.25</v>
          </cell>
          <cell r="AS228">
            <v>0</v>
          </cell>
          <cell r="AT228">
            <v>-12.836763268076538</v>
          </cell>
          <cell r="AU228">
            <v>36741.163236731925</v>
          </cell>
          <cell r="AV228">
            <v>21215.305381452417</v>
          </cell>
          <cell r="AX228">
            <v>219</v>
          </cell>
          <cell r="AY228" t="str">
            <v>NORWELL</v>
          </cell>
          <cell r="AZ228">
            <v>0</v>
          </cell>
          <cell r="BA228">
            <v>0</v>
          </cell>
          <cell r="BB228">
            <v>0</v>
          </cell>
          <cell r="BC228">
            <v>0</v>
          </cell>
          <cell r="BD228">
            <v>0</v>
          </cell>
          <cell r="BE228">
            <v>0</v>
          </cell>
          <cell r="BF228">
            <v>0</v>
          </cell>
          <cell r="BG228">
            <v>0</v>
          </cell>
          <cell r="BI228">
            <v>0</v>
          </cell>
          <cell r="BJ228">
            <v>23928</v>
          </cell>
          <cell r="BK228">
            <v>23928</v>
          </cell>
          <cell r="BL228">
            <v>0</v>
          </cell>
          <cell r="BM228">
            <v>-12.836763268076538</v>
          </cell>
          <cell r="BN228">
            <v>-12.836763268076538</v>
          </cell>
          <cell r="BO228">
            <v>-12.836763268076538</v>
          </cell>
          <cell r="BR228">
            <v>0</v>
          </cell>
          <cell r="BS228">
            <v>219</v>
          </cell>
        </row>
        <row r="229">
          <cell r="A229">
            <v>220</v>
          </cell>
          <cell r="B229">
            <v>220</v>
          </cell>
          <cell r="C229" t="str">
            <v>NORWOOD</v>
          </cell>
          <cell r="D229">
            <v>28.31436027341611</v>
          </cell>
          <cell r="E229">
            <v>388293</v>
          </cell>
          <cell r="F229">
            <v>24362</v>
          </cell>
          <cell r="G229">
            <v>412655</v>
          </cell>
          <cell r="I229">
            <v>78407.743657075742</v>
          </cell>
          <cell r="J229">
            <v>0.51947871467482387</v>
          </cell>
          <cell r="K229">
            <v>24362</v>
          </cell>
          <cell r="L229">
            <v>102769.74365707574</v>
          </cell>
          <cell r="N229">
            <v>309885.25634292426</v>
          </cell>
          <cell r="P229">
            <v>14468</v>
          </cell>
          <cell r="Q229">
            <v>78407.743657075742</v>
          </cell>
          <cell r="R229">
            <v>25255</v>
          </cell>
          <cell r="S229">
            <v>117237.74365707574</v>
          </cell>
          <cell r="U229">
            <v>189765.43092743721</v>
          </cell>
          <cell r="V229">
            <v>0</v>
          </cell>
          <cell r="W229">
            <v>220</v>
          </cell>
          <cell r="X229">
            <v>28.31436027341611</v>
          </cell>
          <cell r="Y229">
            <v>388293</v>
          </cell>
          <cell r="Z229">
            <v>0</v>
          </cell>
          <cell r="AA229">
            <v>388293</v>
          </cell>
          <cell r="AB229">
            <v>24362</v>
          </cell>
          <cell r="AC229">
            <v>412655</v>
          </cell>
          <cell r="AD229">
            <v>13575</v>
          </cell>
          <cell r="AE229">
            <v>893</v>
          </cell>
          <cell r="AF229">
            <v>14468</v>
          </cell>
          <cell r="AG229">
            <v>427123</v>
          </cell>
          <cell r="AI229">
            <v>220</v>
          </cell>
          <cell r="AJ229">
            <v>220</v>
          </cell>
          <cell r="AK229" t="str">
            <v>NORWOOD</v>
          </cell>
          <cell r="AL229">
            <v>388293</v>
          </cell>
          <cell r="AM229">
            <v>299855</v>
          </cell>
          <cell r="AN229">
            <v>88438</v>
          </cell>
          <cell r="AO229">
            <v>15330</v>
          </cell>
          <cell r="AP229">
            <v>15815.75</v>
          </cell>
          <cell r="AQ229">
            <v>9567</v>
          </cell>
          <cell r="AR229">
            <v>0</v>
          </cell>
          <cell r="AS229">
            <v>21836.25</v>
          </cell>
          <cell r="AT229">
            <v>-51.569072562793735</v>
          </cell>
          <cell r="AU229">
            <v>150935.43092743721</v>
          </cell>
          <cell r="AV229">
            <v>78407.743657075742</v>
          </cell>
          <cell r="AX229">
            <v>220</v>
          </cell>
          <cell r="AY229" t="str">
            <v>NORWOOD</v>
          </cell>
          <cell r="AZ229">
            <v>0</v>
          </cell>
          <cell r="BA229">
            <v>0</v>
          </cell>
          <cell r="BB229">
            <v>0</v>
          </cell>
          <cell r="BC229">
            <v>0</v>
          </cell>
          <cell r="BD229">
            <v>0</v>
          </cell>
          <cell r="BE229">
            <v>0</v>
          </cell>
          <cell r="BF229">
            <v>0</v>
          </cell>
          <cell r="BG229">
            <v>0</v>
          </cell>
          <cell r="BI229">
            <v>0</v>
          </cell>
          <cell r="BJ229">
            <v>88438</v>
          </cell>
          <cell r="BK229">
            <v>88438</v>
          </cell>
          <cell r="BL229">
            <v>0</v>
          </cell>
          <cell r="BM229">
            <v>-51.569072562793735</v>
          </cell>
          <cell r="BN229">
            <v>-51.569072562793735</v>
          </cell>
          <cell r="BO229">
            <v>-51.569072562793735</v>
          </cell>
          <cell r="BR229">
            <v>0</v>
          </cell>
          <cell r="BS229">
            <v>220</v>
          </cell>
        </row>
        <row r="230">
          <cell r="A230">
            <v>221</v>
          </cell>
          <cell r="B230">
            <v>221</v>
          </cell>
          <cell r="C230" t="str">
            <v>OAK BLUFFS</v>
          </cell>
          <cell r="D230">
            <v>27.670138888888889</v>
          </cell>
          <cell r="E230">
            <v>521056</v>
          </cell>
          <cell r="F230">
            <v>24709</v>
          </cell>
          <cell r="G230">
            <v>545765</v>
          </cell>
          <cell r="I230">
            <v>7040.5606845746333</v>
          </cell>
          <cell r="J230">
            <v>0.10643849750100547</v>
          </cell>
          <cell r="K230">
            <v>24709</v>
          </cell>
          <cell r="L230">
            <v>31749.560684574633</v>
          </cell>
          <cell r="N230">
            <v>514015.43931542535</v>
          </cell>
          <cell r="P230">
            <v>0</v>
          </cell>
          <cell r="Q230">
            <v>7040.5606845746333</v>
          </cell>
          <cell r="R230">
            <v>24709</v>
          </cell>
          <cell r="S230">
            <v>31749.560684574633</v>
          </cell>
          <cell r="U230">
            <v>90855.75</v>
          </cell>
          <cell r="V230">
            <v>0</v>
          </cell>
          <cell r="W230">
            <v>221</v>
          </cell>
          <cell r="X230">
            <v>27.670138888888889</v>
          </cell>
          <cell r="Y230">
            <v>521056</v>
          </cell>
          <cell r="Z230">
            <v>0</v>
          </cell>
          <cell r="AA230">
            <v>521056</v>
          </cell>
          <cell r="AB230">
            <v>24709</v>
          </cell>
          <cell r="AC230">
            <v>545765</v>
          </cell>
          <cell r="AD230">
            <v>0</v>
          </cell>
          <cell r="AE230">
            <v>0</v>
          </cell>
          <cell r="AF230">
            <v>0</v>
          </cell>
          <cell r="AG230">
            <v>545765</v>
          </cell>
          <cell r="AI230">
            <v>221</v>
          </cell>
          <cell r="AJ230">
            <v>221</v>
          </cell>
          <cell r="AK230" t="str">
            <v>OAK BLUFFS</v>
          </cell>
          <cell r="AL230">
            <v>521056</v>
          </cell>
          <cell r="AM230">
            <v>513120</v>
          </cell>
          <cell r="AN230">
            <v>7936</v>
          </cell>
          <cell r="AO230">
            <v>0</v>
          </cell>
          <cell r="AP230">
            <v>0</v>
          </cell>
          <cell r="AQ230">
            <v>42530</v>
          </cell>
          <cell r="AR230">
            <v>15680.75</v>
          </cell>
          <cell r="AS230">
            <v>0</v>
          </cell>
          <cell r="AT230">
            <v>0</v>
          </cell>
          <cell r="AU230">
            <v>66146.75</v>
          </cell>
          <cell r="AV230">
            <v>7040.5606845746333</v>
          </cell>
          <cell r="AX230">
            <v>221</v>
          </cell>
          <cell r="AY230" t="str">
            <v>OAK BLUFFS</v>
          </cell>
          <cell r="AZ230">
            <v>0</v>
          </cell>
          <cell r="BA230">
            <v>0</v>
          </cell>
          <cell r="BB230">
            <v>0</v>
          </cell>
          <cell r="BC230">
            <v>0</v>
          </cell>
          <cell r="BD230">
            <v>0</v>
          </cell>
          <cell r="BE230">
            <v>0</v>
          </cell>
          <cell r="BF230">
            <v>0</v>
          </cell>
          <cell r="BG230">
            <v>0</v>
          </cell>
          <cell r="BI230">
            <v>0</v>
          </cell>
          <cell r="BJ230">
            <v>7936</v>
          </cell>
          <cell r="BK230">
            <v>7936</v>
          </cell>
          <cell r="BL230">
            <v>0</v>
          </cell>
          <cell r="BM230">
            <v>0</v>
          </cell>
          <cell r="BN230">
            <v>0</v>
          </cell>
          <cell r="BO230">
            <v>0</v>
          </cell>
          <cell r="BR230">
            <v>0</v>
          </cell>
          <cell r="BS230">
            <v>221</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U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R231">
            <v>0</v>
          </cell>
          <cell r="BS231">
            <v>222</v>
          </cell>
        </row>
        <row r="232">
          <cell r="A232">
            <v>223</v>
          </cell>
          <cell r="B232">
            <v>223</v>
          </cell>
          <cell r="C232" t="str">
            <v>ORANGE</v>
          </cell>
          <cell r="D232">
            <v>1</v>
          </cell>
          <cell r="E232">
            <v>8938</v>
          </cell>
          <cell r="F232">
            <v>893</v>
          </cell>
          <cell r="G232">
            <v>9831</v>
          </cell>
          <cell r="I232">
            <v>-7.6394888317099685</v>
          </cell>
          <cell r="J232">
            <v>-2.9196125289197186E-3</v>
          </cell>
          <cell r="K232">
            <v>893</v>
          </cell>
          <cell r="L232">
            <v>885.36051116829003</v>
          </cell>
          <cell r="N232">
            <v>8945.63948883171</v>
          </cell>
          <cell r="P232">
            <v>0</v>
          </cell>
          <cell r="Q232">
            <v>-7.6394888317099685</v>
          </cell>
          <cell r="R232">
            <v>893</v>
          </cell>
          <cell r="S232">
            <v>885.36051116829003</v>
          </cell>
          <cell r="U232">
            <v>3509.61051116829</v>
          </cell>
          <cell r="V232">
            <v>0</v>
          </cell>
          <cell r="W232">
            <v>223</v>
          </cell>
          <cell r="X232">
            <v>1</v>
          </cell>
          <cell r="Y232">
            <v>8938</v>
          </cell>
          <cell r="Z232">
            <v>0</v>
          </cell>
          <cell r="AA232">
            <v>8938</v>
          </cell>
          <cell r="AB232">
            <v>893</v>
          </cell>
          <cell r="AC232">
            <v>9831</v>
          </cell>
          <cell r="AD232">
            <v>0</v>
          </cell>
          <cell r="AE232">
            <v>0</v>
          </cell>
          <cell r="AF232">
            <v>0</v>
          </cell>
          <cell r="AG232">
            <v>9831</v>
          </cell>
          <cell r="AI232">
            <v>223</v>
          </cell>
          <cell r="AJ232">
            <v>223</v>
          </cell>
          <cell r="AK232" t="str">
            <v>ORANGE</v>
          </cell>
          <cell r="AL232">
            <v>8938</v>
          </cell>
          <cell r="AM232">
            <v>18588</v>
          </cell>
          <cell r="AN232">
            <v>0</v>
          </cell>
          <cell r="AO232">
            <v>2271</v>
          </cell>
          <cell r="AP232">
            <v>211.75</v>
          </cell>
          <cell r="AQ232">
            <v>119.75</v>
          </cell>
          <cell r="AR232">
            <v>21.75</v>
          </cell>
          <cell r="AS232">
            <v>0</v>
          </cell>
          <cell r="AT232">
            <v>-7.6394888317099685</v>
          </cell>
          <cell r="AU232">
            <v>2616.61051116829</v>
          </cell>
          <cell r="AV232">
            <v>-7.6394888317099685</v>
          </cell>
          <cell r="AX232">
            <v>223</v>
          </cell>
          <cell r="AY232" t="str">
            <v>ORANGE</v>
          </cell>
          <cell r="AZ232">
            <v>0</v>
          </cell>
          <cell r="BA232">
            <v>0</v>
          </cell>
          <cell r="BB232">
            <v>0</v>
          </cell>
          <cell r="BC232">
            <v>0</v>
          </cell>
          <cell r="BD232">
            <v>0</v>
          </cell>
          <cell r="BE232">
            <v>0</v>
          </cell>
          <cell r="BF232">
            <v>0</v>
          </cell>
          <cell r="BG232">
            <v>0</v>
          </cell>
          <cell r="BI232">
            <v>0</v>
          </cell>
          <cell r="BJ232">
            <v>0</v>
          </cell>
          <cell r="BK232">
            <v>0</v>
          </cell>
          <cell r="BL232">
            <v>0</v>
          </cell>
          <cell r="BM232">
            <v>-7.6394888317099685</v>
          </cell>
          <cell r="BN232">
            <v>-7.6394888317099685</v>
          </cell>
          <cell r="BO232">
            <v>-7.6394888317099685</v>
          </cell>
          <cell r="BR232">
            <v>0</v>
          </cell>
          <cell r="BS232">
            <v>223</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U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AZ233">
            <v>0</v>
          </cell>
          <cell r="BA233">
            <v>0</v>
          </cell>
          <cell r="BB233">
            <v>0</v>
          </cell>
          <cell r="BC233">
            <v>0</v>
          </cell>
          <cell r="BD233">
            <v>0</v>
          </cell>
          <cell r="BE233">
            <v>0</v>
          </cell>
          <cell r="BF233">
            <v>0</v>
          </cell>
          <cell r="BG233">
            <v>0</v>
          </cell>
          <cell r="BI233">
            <v>0</v>
          </cell>
          <cell r="BJ233">
            <v>0</v>
          </cell>
          <cell r="BK233">
            <v>0</v>
          </cell>
          <cell r="BL233">
            <v>0</v>
          </cell>
          <cell r="BM233">
            <v>0</v>
          </cell>
          <cell r="BN233">
            <v>0</v>
          </cell>
          <cell r="BO233">
            <v>0</v>
          </cell>
          <cell r="BR233">
            <v>0</v>
          </cell>
          <cell r="BS233">
            <v>224</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U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R234">
            <v>0</v>
          </cell>
          <cell r="BS234">
            <v>225</v>
          </cell>
        </row>
        <row r="235">
          <cell r="A235">
            <v>226</v>
          </cell>
          <cell r="B235">
            <v>226</v>
          </cell>
          <cell r="C235" t="str">
            <v>OXFORD</v>
          </cell>
          <cell r="D235">
            <v>31.439189189189189</v>
          </cell>
          <cell r="E235">
            <v>342918</v>
          </cell>
          <cell r="F235">
            <v>27989</v>
          </cell>
          <cell r="G235">
            <v>370907</v>
          </cell>
          <cell r="I235">
            <v>-29.497475866599416</v>
          </cell>
          <cell r="J235">
            <v>-9.2216347260035776E-4</v>
          </cell>
          <cell r="K235">
            <v>27989</v>
          </cell>
          <cell r="L235">
            <v>27959.502524133401</v>
          </cell>
          <cell r="N235">
            <v>342947.49747586658</v>
          </cell>
          <cell r="P235">
            <v>0</v>
          </cell>
          <cell r="Q235">
            <v>-29.497475866599416</v>
          </cell>
          <cell r="R235">
            <v>27989</v>
          </cell>
          <cell r="S235">
            <v>27959.502524133401</v>
          </cell>
          <cell r="U235">
            <v>59976.252524133401</v>
          </cell>
          <cell r="V235">
            <v>0</v>
          </cell>
          <cell r="W235">
            <v>226</v>
          </cell>
          <cell r="X235">
            <v>31.439189189189189</v>
          </cell>
          <cell r="Y235">
            <v>342918</v>
          </cell>
          <cell r="Z235">
            <v>0</v>
          </cell>
          <cell r="AA235">
            <v>342918</v>
          </cell>
          <cell r="AB235">
            <v>27989</v>
          </cell>
          <cell r="AC235">
            <v>370907</v>
          </cell>
          <cell r="AD235">
            <v>0</v>
          </cell>
          <cell r="AE235">
            <v>0</v>
          </cell>
          <cell r="AF235">
            <v>0</v>
          </cell>
          <cell r="AG235">
            <v>370907</v>
          </cell>
          <cell r="AI235">
            <v>226</v>
          </cell>
          <cell r="AJ235">
            <v>226</v>
          </cell>
          <cell r="AK235" t="str">
            <v>OXFORD</v>
          </cell>
          <cell r="AL235">
            <v>342918</v>
          </cell>
          <cell r="AM235">
            <v>355758</v>
          </cell>
          <cell r="AN235">
            <v>0</v>
          </cell>
          <cell r="AO235">
            <v>8768.75</v>
          </cell>
          <cell r="AP235">
            <v>13604.25</v>
          </cell>
          <cell r="AQ235">
            <v>0</v>
          </cell>
          <cell r="AR235">
            <v>9643.75</v>
          </cell>
          <cell r="AS235">
            <v>0</v>
          </cell>
          <cell r="AT235">
            <v>-29.497475866599416</v>
          </cell>
          <cell r="AU235">
            <v>31987.252524133401</v>
          </cell>
          <cell r="AV235">
            <v>-29.497475866599416</v>
          </cell>
          <cell r="AX235">
            <v>226</v>
          </cell>
          <cell r="AY235" t="str">
            <v>OXFORD</v>
          </cell>
          <cell r="AZ235">
            <v>0</v>
          </cell>
          <cell r="BA235">
            <v>0</v>
          </cell>
          <cell r="BB235">
            <v>0</v>
          </cell>
          <cell r="BC235">
            <v>0</v>
          </cell>
          <cell r="BD235">
            <v>0</v>
          </cell>
          <cell r="BE235">
            <v>0</v>
          </cell>
          <cell r="BF235">
            <v>0</v>
          </cell>
          <cell r="BG235">
            <v>0</v>
          </cell>
          <cell r="BI235">
            <v>0</v>
          </cell>
          <cell r="BJ235">
            <v>0</v>
          </cell>
          <cell r="BK235">
            <v>0</v>
          </cell>
          <cell r="BL235">
            <v>0</v>
          </cell>
          <cell r="BM235">
            <v>-29.497475866599416</v>
          </cell>
          <cell r="BN235">
            <v>-29.497475866599416</v>
          </cell>
          <cell r="BO235">
            <v>-29.497475866599416</v>
          </cell>
          <cell r="BR235">
            <v>0</v>
          </cell>
          <cell r="BS235">
            <v>226</v>
          </cell>
        </row>
        <row r="236">
          <cell r="A236">
            <v>227</v>
          </cell>
          <cell r="B236">
            <v>227</v>
          </cell>
          <cell r="C236" t="str">
            <v>PALMER</v>
          </cell>
          <cell r="D236">
            <v>3.1418918918918921</v>
          </cell>
          <cell r="E236">
            <v>35669</v>
          </cell>
          <cell r="F236">
            <v>2788</v>
          </cell>
          <cell r="G236">
            <v>38457</v>
          </cell>
          <cell r="I236">
            <v>0</v>
          </cell>
          <cell r="J236">
            <v>0</v>
          </cell>
          <cell r="K236">
            <v>2788</v>
          </cell>
          <cell r="L236">
            <v>2788</v>
          </cell>
          <cell r="N236">
            <v>35669</v>
          </cell>
          <cell r="P236">
            <v>0</v>
          </cell>
          <cell r="Q236">
            <v>0</v>
          </cell>
          <cell r="R236">
            <v>2788</v>
          </cell>
          <cell r="S236">
            <v>2788</v>
          </cell>
          <cell r="U236">
            <v>15394.5</v>
          </cell>
          <cell r="V236">
            <v>0</v>
          </cell>
          <cell r="W236">
            <v>227</v>
          </cell>
          <cell r="X236">
            <v>3.1418918918918921</v>
          </cell>
          <cell r="Y236">
            <v>35669</v>
          </cell>
          <cell r="Z236">
            <v>0</v>
          </cell>
          <cell r="AA236">
            <v>35669</v>
          </cell>
          <cell r="AB236">
            <v>2788</v>
          </cell>
          <cell r="AC236">
            <v>38457</v>
          </cell>
          <cell r="AD236">
            <v>0</v>
          </cell>
          <cell r="AE236">
            <v>0</v>
          </cell>
          <cell r="AF236">
            <v>0</v>
          </cell>
          <cell r="AG236">
            <v>38457</v>
          </cell>
          <cell r="AI236">
            <v>227</v>
          </cell>
          <cell r="AJ236">
            <v>227</v>
          </cell>
          <cell r="AK236" t="str">
            <v>PALMER</v>
          </cell>
          <cell r="AL236">
            <v>35669</v>
          </cell>
          <cell r="AM236">
            <v>57362</v>
          </cell>
          <cell r="AN236">
            <v>0</v>
          </cell>
          <cell r="AO236">
            <v>0</v>
          </cell>
          <cell r="AP236">
            <v>947.25</v>
          </cell>
          <cell r="AQ236">
            <v>4765.5</v>
          </cell>
          <cell r="AR236">
            <v>0</v>
          </cell>
          <cell r="AS236">
            <v>6893.75</v>
          </cell>
          <cell r="AT236">
            <v>0</v>
          </cell>
          <cell r="AU236">
            <v>12606.5</v>
          </cell>
          <cell r="AV236">
            <v>0</v>
          </cell>
          <cell r="AX236">
            <v>227</v>
          </cell>
          <cell r="AY236" t="str">
            <v>PALMER</v>
          </cell>
          <cell r="AZ236">
            <v>0</v>
          </cell>
          <cell r="BA236">
            <v>0</v>
          </cell>
          <cell r="BB236">
            <v>0</v>
          </cell>
          <cell r="BC236">
            <v>0</v>
          </cell>
          <cell r="BD236">
            <v>0</v>
          </cell>
          <cell r="BE236">
            <v>0</v>
          </cell>
          <cell r="BF236">
            <v>0</v>
          </cell>
          <cell r="BG236">
            <v>0</v>
          </cell>
          <cell r="BI236">
            <v>0</v>
          </cell>
          <cell r="BJ236">
            <v>0</v>
          </cell>
          <cell r="BK236">
            <v>0</v>
          </cell>
          <cell r="BL236">
            <v>0</v>
          </cell>
          <cell r="BM236">
            <v>0</v>
          </cell>
          <cell r="BN236">
            <v>0</v>
          </cell>
          <cell r="BO236">
            <v>0</v>
          </cell>
          <cell r="BR236">
            <v>0</v>
          </cell>
          <cell r="BS236">
            <v>227</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U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AZ237">
            <v>0</v>
          </cell>
          <cell r="BA237">
            <v>0</v>
          </cell>
          <cell r="BB237">
            <v>0</v>
          </cell>
          <cell r="BC237">
            <v>0</v>
          </cell>
          <cell r="BD237">
            <v>0</v>
          </cell>
          <cell r="BE237">
            <v>0</v>
          </cell>
          <cell r="BF237">
            <v>0</v>
          </cell>
          <cell r="BG237">
            <v>0</v>
          </cell>
          <cell r="BI237">
            <v>0</v>
          </cell>
          <cell r="BJ237">
            <v>0</v>
          </cell>
          <cell r="BK237">
            <v>0</v>
          </cell>
          <cell r="BL237">
            <v>0</v>
          </cell>
          <cell r="BM237">
            <v>0</v>
          </cell>
          <cell r="BN237">
            <v>0</v>
          </cell>
          <cell r="BO237">
            <v>0</v>
          </cell>
          <cell r="BR237">
            <v>0</v>
          </cell>
          <cell r="BS237">
            <v>228</v>
          </cell>
        </row>
        <row r="238">
          <cell r="A238">
            <v>229</v>
          </cell>
          <cell r="B238">
            <v>229</v>
          </cell>
          <cell r="C238" t="str">
            <v>PEABODY</v>
          </cell>
          <cell r="D238">
            <v>52.324375307253348</v>
          </cell>
          <cell r="E238">
            <v>521620</v>
          </cell>
          <cell r="F238">
            <v>43041</v>
          </cell>
          <cell r="G238">
            <v>564661</v>
          </cell>
          <cell r="I238">
            <v>-67.357685874827439</v>
          </cell>
          <cell r="J238">
            <v>-8.9553358276605786E-4</v>
          </cell>
          <cell r="K238">
            <v>43041</v>
          </cell>
          <cell r="L238">
            <v>42973.642314125173</v>
          </cell>
          <cell r="N238">
            <v>521687.3576858748</v>
          </cell>
          <cell r="P238">
            <v>49092</v>
          </cell>
          <cell r="Q238">
            <v>-67.357685874827439</v>
          </cell>
          <cell r="R238">
            <v>46590</v>
          </cell>
          <cell r="S238">
            <v>92065.642314125173</v>
          </cell>
          <cell r="U238">
            <v>167348.14231412517</v>
          </cell>
          <cell r="V238">
            <v>0</v>
          </cell>
          <cell r="W238">
            <v>229</v>
          </cell>
          <cell r="X238">
            <v>52.324375307253348</v>
          </cell>
          <cell r="Y238">
            <v>521620</v>
          </cell>
          <cell r="Z238">
            <v>0</v>
          </cell>
          <cell r="AA238">
            <v>521620</v>
          </cell>
          <cell r="AB238">
            <v>43041</v>
          </cell>
          <cell r="AC238">
            <v>564661</v>
          </cell>
          <cell r="AD238">
            <v>45543</v>
          </cell>
          <cell r="AE238">
            <v>3549</v>
          </cell>
          <cell r="AF238">
            <v>49092</v>
          </cell>
          <cell r="AG238">
            <v>613753</v>
          </cell>
          <cell r="AI238">
            <v>229</v>
          </cell>
          <cell r="AJ238">
            <v>229</v>
          </cell>
          <cell r="AK238" t="str">
            <v>PEABODY</v>
          </cell>
          <cell r="AL238">
            <v>521620</v>
          </cell>
          <cell r="AM238">
            <v>546894</v>
          </cell>
          <cell r="AN238">
            <v>0</v>
          </cell>
          <cell r="AO238">
            <v>20023.5</v>
          </cell>
          <cell r="AP238">
            <v>3182.25</v>
          </cell>
          <cell r="AQ238">
            <v>27069.25</v>
          </cell>
          <cell r="AR238">
            <v>0</v>
          </cell>
          <cell r="AS238">
            <v>25007.5</v>
          </cell>
          <cell r="AT238">
            <v>-67.357685874827439</v>
          </cell>
          <cell r="AU238">
            <v>75215.142314125173</v>
          </cell>
          <cell r="AV238">
            <v>-67.357685874827439</v>
          </cell>
          <cell r="AX238">
            <v>229</v>
          </cell>
          <cell r="AY238" t="str">
            <v>PEABODY</v>
          </cell>
          <cell r="AZ238">
            <v>0</v>
          </cell>
          <cell r="BA238">
            <v>0</v>
          </cell>
          <cell r="BB238">
            <v>0</v>
          </cell>
          <cell r="BC238">
            <v>0</v>
          </cell>
          <cell r="BD238">
            <v>0</v>
          </cell>
          <cell r="BE238">
            <v>0</v>
          </cell>
          <cell r="BF238">
            <v>0</v>
          </cell>
          <cell r="BG238">
            <v>0</v>
          </cell>
          <cell r="BI238">
            <v>0</v>
          </cell>
          <cell r="BJ238">
            <v>0</v>
          </cell>
          <cell r="BK238">
            <v>0</v>
          </cell>
          <cell r="BL238">
            <v>0</v>
          </cell>
          <cell r="BM238">
            <v>-67.357685874827439</v>
          </cell>
          <cell r="BN238">
            <v>-67.357685874827439</v>
          </cell>
          <cell r="BO238">
            <v>-67.357685874827439</v>
          </cell>
          <cell r="BR238">
            <v>0</v>
          </cell>
          <cell r="BS238">
            <v>229</v>
          </cell>
        </row>
        <row r="239">
          <cell r="A239">
            <v>230</v>
          </cell>
          <cell r="B239">
            <v>230</v>
          </cell>
          <cell r="C239" t="str">
            <v>PELHAM</v>
          </cell>
          <cell r="D239">
            <v>0</v>
          </cell>
          <cell r="E239">
            <v>0</v>
          </cell>
          <cell r="F239">
            <v>0</v>
          </cell>
          <cell r="G239">
            <v>0</v>
          </cell>
          <cell r="I239">
            <v>0</v>
          </cell>
          <cell r="J239">
            <v>0</v>
          </cell>
          <cell r="K239">
            <v>0</v>
          </cell>
          <cell r="L239">
            <v>0</v>
          </cell>
          <cell r="N239">
            <v>0</v>
          </cell>
          <cell r="P239">
            <v>0</v>
          </cell>
          <cell r="Q239">
            <v>0</v>
          </cell>
          <cell r="R239">
            <v>0</v>
          </cell>
          <cell r="S239">
            <v>0</v>
          </cell>
          <cell r="U239">
            <v>4055.5</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4055.5</v>
          </cell>
          <cell r="AT239">
            <v>0</v>
          </cell>
          <cell r="AU239">
            <v>4055.5</v>
          </cell>
          <cell r="AV239">
            <v>0</v>
          </cell>
          <cell r="AX239">
            <v>230</v>
          </cell>
          <cell r="AY239" t="str">
            <v>PELHAM</v>
          </cell>
          <cell r="AZ239">
            <v>0</v>
          </cell>
          <cell r="BA239">
            <v>0</v>
          </cell>
          <cell r="BB239">
            <v>0</v>
          </cell>
          <cell r="BC239">
            <v>0</v>
          </cell>
          <cell r="BD239">
            <v>0</v>
          </cell>
          <cell r="BE239">
            <v>0</v>
          </cell>
          <cell r="BF239">
            <v>0</v>
          </cell>
          <cell r="BG239">
            <v>0</v>
          </cell>
          <cell r="BI239">
            <v>0</v>
          </cell>
          <cell r="BJ239">
            <v>0</v>
          </cell>
          <cell r="BK239">
            <v>0</v>
          </cell>
          <cell r="BL239">
            <v>0</v>
          </cell>
          <cell r="BM239">
            <v>0</v>
          </cell>
          <cell r="BN239">
            <v>0</v>
          </cell>
          <cell r="BO239">
            <v>0</v>
          </cell>
          <cell r="BR239">
            <v>0</v>
          </cell>
          <cell r="BS239">
            <v>230</v>
          </cell>
        </row>
        <row r="240">
          <cell r="A240">
            <v>231</v>
          </cell>
          <cell r="B240">
            <v>231</v>
          </cell>
          <cell r="C240" t="str">
            <v>PEMBROKE</v>
          </cell>
          <cell r="D240">
            <v>26</v>
          </cell>
          <cell r="E240">
            <v>278378</v>
          </cell>
          <cell r="F240">
            <v>23218</v>
          </cell>
          <cell r="G240">
            <v>301596</v>
          </cell>
          <cell r="I240">
            <v>-4.7380977628636174</v>
          </cell>
          <cell r="J240">
            <v>-1.0574220014941251E-4</v>
          </cell>
          <cell r="K240">
            <v>23218</v>
          </cell>
          <cell r="L240">
            <v>23213.261902237136</v>
          </cell>
          <cell r="N240">
            <v>278382.73809776286</v>
          </cell>
          <cell r="P240">
            <v>0</v>
          </cell>
          <cell r="Q240">
            <v>-4.7380977628636174</v>
          </cell>
          <cell r="R240">
            <v>23218</v>
          </cell>
          <cell r="S240">
            <v>23213.261902237136</v>
          </cell>
          <cell r="U240">
            <v>68026.011902237136</v>
          </cell>
          <cell r="V240">
            <v>0</v>
          </cell>
          <cell r="W240">
            <v>231</v>
          </cell>
          <cell r="X240">
            <v>26</v>
          </cell>
          <cell r="Y240">
            <v>278378</v>
          </cell>
          <cell r="Z240">
            <v>0</v>
          </cell>
          <cell r="AA240">
            <v>278378</v>
          </cell>
          <cell r="AB240">
            <v>23218</v>
          </cell>
          <cell r="AC240">
            <v>301596</v>
          </cell>
          <cell r="AD240">
            <v>0</v>
          </cell>
          <cell r="AE240">
            <v>0</v>
          </cell>
          <cell r="AF240">
            <v>0</v>
          </cell>
          <cell r="AG240">
            <v>301596</v>
          </cell>
          <cell r="AI240">
            <v>231</v>
          </cell>
          <cell r="AJ240">
            <v>231</v>
          </cell>
          <cell r="AK240" t="str">
            <v>PEMBROKE</v>
          </cell>
          <cell r="AL240">
            <v>278378</v>
          </cell>
          <cell r="AM240">
            <v>288476</v>
          </cell>
          <cell r="AN240">
            <v>0</v>
          </cell>
          <cell r="AO240">
            <v>1408.5</v>
          </cell>
          <cell r="AP240">
            <v>22271</v>
          </cell>
          <cell r="AQ240">
            <v>17416.25</v>
          </cell>
          <cell r="AR240">
            <v>232</v>
          </cell>
          <cell r="AS240">
            <v>3485</v>
          </cell>
          <cell r="AT240">
            <v>-4.7380977628636174</v>
          </cell>
          <cell r="AU240">
            <v>44808.011902237136</v>
          </cell>
          <cell r="AV240">
            <v>-4.7380977628636174</v>
          </cell>
          <cell r="AX240">
            <v>231</v>
          </cell>
          <cell r="AY240" t="str">
            <v>PEMBROKE</v>
          </cell>
          <cell r="AZ240">
            <v>0</v>
          </cell>
          <cell r="BA240">
            <v>0</v>
          </cell>
          <cell r="BB240">
            <v>0</v>
          </cell>
          <cell r="BC240">
            <v>0</v>
          </cell>
          <cell r="BD240">
            <v>0</v>
          </cell>
          <cell r="BE240">
            <v>0</v>
          </cell>
          <cell r="BF240">
            <v>0</v>
          </cell>
          <cell r="BG240">
            <v>0</v>
          </cell>
          <cell r="BI240">
            <v>0</v>
          </cell>
          <cell r="BJ240">
            <v>0</v>
          </cell>
          <cell r="BK240">
            <v>0</v>
          </cell>
          <cell r="BL240">
            <v>0</v>
          </cell>
          <cell r="BM240">
            <v>-4.7380977628636174</v>
          </cell>
          <cell r="BN240">
            <v>-4.7380977628636174</v>
          </cell>
          <cell r="BO240">
            <v>-4.7380977628636174</v>
          </cell>
          <cell r="BR240">
            <v>0</v>
          </cell>
          <cell r="BS240">
            <v>231</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U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AZ241">
            <v>0</v>
          </cell>
          <cell r="BA241">
            <v>0</v>
          </cell>
          <cell r="BB241">
            <v>0</v>
          </cell>
          <cell r="BC241">
            <v>0</v>
          </cell>
          <cell r="BD241">
            <v>0</v>
          </cell>
          <cell r="BE241">
            <v>0</v>
          </cell>
          <cell r="BF241">
            <v>0</v>
          </cell>
          <cell r="BG241">
            <v>0</v>
          </cell>
          <cell r="BI241">
            <v>0</v>
          </cell>
          <cell r="BJ241">
            <v>0</v>
          </cell>
          <cell r="BK241">
            <v>0</v>
          </cell>
          <cell r="BL241">
            <v>0</v>
          </cell>
          <cell r="BM241">
            <v>0</v>
          </cell>
          <cell r="BN241">
            <v>0</v>
          </cell>
          <cell r="BO241">
            <v>0</v>
          </cell>
          <cell r="BR241">
            <v>0</v>
          </cell>
          <cell r="BS241">
            <v>232</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U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AZ242">
            <v>0</v>
          </cell>
          <cell r="BA242">
            <v>0</v>
          </cell>
          <cell r="BB242">
            <v>0</v>
          </cell>
          <cell r="BC242">
            <v>0</v>
          </cell>
          <cell r="BD242">
            <v>0</v>
          </cell>
          <cell r="BE242">
            <v>0</v>
          </cell>
          <cell r="BF242">
            <v>0</v>
          </cell>
          <cell r="BG242">
            <v>0</v>
          </cell>
          <cell r="BI242">
            <v>0</v>
          </cell>
          <cell r="BJ242">
            <v>0</v>
          </cell>
          <cell r="BK242">
            <v>0</v>
          </cell>
          <cell r="BL242">
            <v>0</v>
          </cell>
          <cell r="BM242">
            <v>0</v>
          </cell>
          <cell r="BN242">
            <v>0</v>
          </cell>
          <cell r="BO242">
            <v>0</v>
          </cell>
          <cell r="BR242">
            <v>0</v>
          </cell>
          <cell r="BS242">
            <v>233</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U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AZ243">
            <v>0</v>
          </cell>
          <cell r="BA243">
            <v>0</v>
          </cell>
          <cell r="BB243">
            <v>0</v>
          </cell>
          <cell r="BC243">
            <v>0</v>
          </cell>
          <cell r="BD243">
            <v>0</v>
          </cell>
          <cell r="BE243">
            <v>0</v>
          </cell>
          <cell r="BF243">
            <v>0</v>
          </cell>
          <cell r="BG243">
            <v>0</v>
          </cell>
          <cell r="BI243">
            <v>0</v>
          </cell>
          <cell r="BJ243">
            <v>0</v>
          </cell>
          <cell r="BK243">
            <v>0</v>
          </cell>
          <cell r="BL243">
            <v>0</v>
          </cell>
          <cell r="BM243">
            <v>0</v>
          </cell>
          <cell r="BN243">
            <v>0</v>
          </cell>
          <cell r="BO243">
            <v>0</v>
          </cell>
          <cell r="BR243">
            <v>0</v>
          </cell>
          <cell r="BS243">
            <v>234</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U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AZ244">
            <v>0</v>
          </cell>
          <cell r="BA244">
            <v>0</v>
          </cell>
          <cell r="BB244">
            <v>0</v>
          </cell>
          <cell r="BC244">
            <v>0</v>
          </cell>
          <cell r="BD244">
            <v>0</v>
          </cell>
          <cell r="BE244">
            <v>0</v>
          </cell>
          <cell r="BF244">
            <v>0</v>
          </cell>
          <cell r="BG244">
            <v>0</v>
          </cell>
          <cell r="BI244">
            <v>0</v>
          </cell>
          <cell r="BJ244">
            <v>0</v>
          </cell>
          <cell r="BK244">
            <v>0</v>
          </cell>
          <cell r="BL244">
            <v>0</v>
          </cell>
          <cell r="BM244">
            <v>0</v>
          </cell>
          <cell r="BN244">
            <v>0</v>
          </cell>
          <cell r="BO244">
            <v>0</v>
          </cell>
          <cell r="BR244">
            <v>0</v>
          </cell>
          <cell r="BS244">
            <v>235</v>
          </cell>
        </row>
        <row r="245">
          <cell r="A245">
            <v>236</v>
          </cell>
          <cell r="B245">
            <v>236</v>
          </cell>
          <cell r="C245" t="str">
            <v>PITTSFIELD</v>
          </cell>
          <cell r="D245">
            <v>174.78859060402687</v>
          </cell>
          <cell r="E245">
            <v>2015476</v>
          </cell>
          <cell r="F245">
            <v>152516</v>
          </cell>
          <cell r="G245">
            <v>2167992</v>
          </cell>
          <cell r="I245">
            <v>-332.26562323840335</v>
          </cell>
          <cell r="J245">
            <v>-8.9801887647751643E-4</v>
          </cell>
          <cell r="K245">
            <v>152516</v>
          </cell>
          <cell r="L245">
            <v>152183.7343767616</v>
          </cell>
          <cell r="N245">
            <v>2015808.2656232384</v>
          </cell>
          <cell r="P245">
            <v>50776</v>
          </cell>
          <cell r="Q245">
            <v>-332.26562323840335</v>
          </cell>
          <cell r="R245">
            <v>156088</v>
          </cell>
          <cell r="S245">
            <v>202959.7343767616</v>
          </cell>
          <cell r="U245">
            <v>573290.4843767616</v>
          </cell>
          <cell r="V245">
            <v>0</v>
          </cell>
          <cell r="W245">
            <v>236</v>
          </cell>
          <cell r="X245">
            <v>174.78859060402687</v>
          </cell>
          <cell r="Y245">
            <v>2015476</v>
          </cell>
          <cell r="Z245">
            <v>0</v>
          </cell>
          <cell r="AA245">
            <v>2015476</v>
          </cell>
          <cell r="AB245">
            <v>152516</v>
          </cell>
          <cell r="AC245">
            <v>2167992</v>
          </cell>
          <cell r="AD245">
            <v>47204</v>
          </cell>
          <cell r="AE245">
            <v>3572</v>
          </cell>
          <cell r="AF245">
            <v>50776</v>
          </cell>
          <cell r="AG245">
            <v>2218768</v>
          </cell>
          <cell r="AI245">
            <v>236</v>
          </cell>
          <cell r="AJ245">
            <v>236</v>
          </cell>
          <cell r="AK245" t="str">
            <v>PITTSFIELD</v>
          </cell>
          <cell r="AL245">
            <v>2015476</v>
          </cell>
          <cell r="AM245">
            <v>2039879</v>
          </cell>
          <cell r="AN245">
            <v>0</v>
          </cell>
          <cell r="AO245">
            <v>98773</v>
          </cell>
          <cell r="AP245">
            <v>106532</v>
          </cell>
          <cell r="AQ245">
            <v>81319</v>
          </cell>
          <cell r="AR245">
            <v>42073.75</v>
          </cell>
          <cell r="AS245">
            <v>41633</v>
          </cell>
          <cell r="AT245">
            <v>-332.26562323840335</v>
          </cell>
          <cell r="AU245">
            <v>369998.4843767616</v>
          </cell>
          <cell r="AV245">
            <v>-332.26562323840335</v>
          </cell>
          <cell r="AX245">
            <v>236</v>
          </cell>
          <cell r="AY245" t="str">
            <v>PITTSFIELD</v>
          </cell>
          <cell r="AZ245">
            <v>0</v>
          </cell>
          <cell r="BA245">
            <v>0</v>
          </cell>
          <cell r="BB245">
            <v>0</v>
          </cell>
          <cell r="BC245">
            <v>0</v>
          </cell>
          <cell r="BD245">
            <v>0</v>
          </cell>
          <cell r="BE245">
            <v>0</v>
          </cell>
          <cell r="BF245">
            <v>0</v>
          </cell>
          <cell r="BG245">
            <v>0</v>
          </cell>
          <cell r="BI245">
            <v>0</v>
          </cell>
          <cell r="BJ245">
            <v>0</v>
          </cell>
          <cell r="BK245">
            <v>0</v>
          </cell>
          <cell r="BL245">
            <v>0</v>
          </cell>
          <cell r="BM245">
            <v>-332.26562323840335</v>
          </cell>
          <cell r="BN245">
            <v>-332.26562323840335</v>
          </cell>
          <cell r="BO245">
            <v>-332.26562323840335</v>
          </cell>
          <cell r="BR245">
            <v>0</v>
          </cell>
          <cell r="BS245">
            <v>236</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U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AZ246">
            <v>0</v>
          </cell>
          <cell r="BA246">
            <v>0</v>
          </cell>
          <cell r="BB246">
            <v>0</v>
          </cell>
          <cell r="BC246">
            <v>0</v>
          </cell>
          <cell r="BD246">
            <v>0</v>
          </cell>
          <cell r="BE246">
            <v>0</v>
          </cell>
          <cell r="BF246">
            <v>0</v>
          </cell>
          <cell r="BG246">
            <v>0</v>
          </cell>
          <cell r="BI246">
            <v>0</v>
          </cell>
          <cell r="BJ246">
            <v>0</v>
          </cell>
          <cell r="BK246">
            <v>0</v>
          </cell>
          <cell r="BL246">
            <v>0</v>
          </cell>
          <cell r="BM246">
            <v>0</v>
          </cell>
          <cell r="BN246">
            <v>0</v>
          </cell>
          <cell r="BO246">
            <v>0</v>
          </cell>
          <cell r="BR246">
            <v>0</v>
          </cell>
          <cell r="BS246">
            <v>237</v>
          </cell>
        </row>
        <row r="247">
          <cell r="A247">
            <v>238</v>
          </cell>
          <cell r="B247">
            <v>238</v>
          </cell>
          <cell r="C247" t="str">
            <v>PLAINVILLE</v>
          </cell>
          <cell r="D247">
            <v>14</v>
          </cell>
          <cell r="E247">
            <v>179948</v>
          </cell>
          <cell r="F247">
            <v>12502</v>
          </cell>
          <cell r="G247">
            <v>192450</v>
          </cell>
          <cell r="I247">
            <v>12099.515807580357</v>
          </cell>
          <cell r="J247">
            <v>0.26334772864834488</v>
          </cell>
          <cell r="K247">
            <v>12502</v>
          </cell>
          <cell r="L247">
            <v>24601.515807580356</v>
          </cell>
          <cell r="N247">
            <v>167848.48419241965</v>
          </cell>
          <cell r="P247">
            <v>0</v>
          </cell>
          <cell r="Q247">
            <v>12099.515807580357</v>
          </cell>
          <cell r="R247">
            <v>12502</v>
          </cell>
          <cell r="S247">
            <v>24601.515807580356</v>
          </cell>
          <cell r="U247">
            <v>58447.016764268956</v>
          </cell>
          <cell r="V247">
            <v>0</v>
          </cell>
          <cell r="W247">
            <v>238</v>
          </cell>
          <cell r="X247">
            <v>14</v>
          </cell>
          <cell r="Y247">
            <v>179948</v>
          </cell>
          <cell r="Z247">
            <v>0</v>
          </cell>
          <cell r="AA247">
            <v>179948</v>
          </cell>
          <cell r="AB247">
            <v>12502</v>
          </cell>
          <cell r="AC247">
            <v>192450</v>
          </cell>
          <cell r="AD247">
            <v>0</v>
          </cell>
          <cell r="AE247">
            <v>0</v>
          </cell>
          <cell r="AF247">
            <v>0</v>
          </cell>
          <cell r="AG247">
            <v>192450</v>
          </cell>
          <cell r="AI247">
            <v>238</v>
          </cell>
          <cell r="AJ247">
            <v>238</v>
          </cell>
          <cell r="AK247" t="str">
            <v>PLAINVILLE</v>
          </cell>
          <cell r="AL247">
            <v>179948</v>
          </cell>
          <cell r="AM247">
            <v>166264</v>
          </cell>
          <cell r="AN247">
            <v>13684</v>
          </cell>
          <cell r="AO247">
            <v>12034.5</v>
          </cell>
          <cell r="AP247">
            <v>14501.5</v>
          </cell>
          <cell r="AQ247">
            <v>0</v>
          </cell>
          <cell r="AR247">
            <v>4858.5</v>
          </cell>
          <cell r="AS247">
            <v>907</v>
          </cell>
          <cell r="AT247">
            <v>-40.48323573104426</v>
          </cell>
          <cell r="AU247">
            <v>45945.016764268956</v>
          </cell>
          <cell r="AV247">
            <v>12099.515807580357</v>
          </cell>
          <cell r="AX247">
            <v>238</v>
          </cell>
          <cell r="AY247" t="str">
            <v>PLAINVILLE</v>
          </cell>
          <cell r="AZ247">
            <v>0</v>
          </cell>
          <cell r="BA247">
            <v>0</v>
          </cell>
          <cell r="BB247">
            <v>0</v>
          </cell>
          <cell r="BC247">
            <v>0</v>
          </cell>
          <cell r="BD247">
            <v>0</v>
          </cell>
          <cell r="BE247">
            <v>0</v>
          </cell>
          <cell r="BF247">
            <v>0</v>
          </cell>
          <cell r="BG247">
            <v>0</v>
          </cell>
          <cell r="BI247">
            <v>0</v>
          </cell>
          <cell r="BJ247">
            <v>13684</v>
          </cell>
          <cell r="BK247">
            <v>13684</v>
          </cell>
          <cell r="BL247">
            <v>0</v>
          </cell>
          <cell r="BM247">
            <v>-40.48323573104426</v>
          </cell>
          <cell r="BN247">
            <v>-40.48323573104426</v>
          </cell>
          <cell r="BO247">
            <v>-40.48323573104426</v>
          </cell>
          <cell r="BR247">
            <v>0</v>
          </cell>
          <cell r="BS247">
            <v>238</v>
          </cell>
        </row>
        <row r="248">
          <cell r="A248">
            <v>239</v>
          </cell>
          <cell r="B248">
            <v>239</v>
          </cell>
          <cell r="C248" t="str">
            <v>PLYMOUTH</v>
          </cell>
          <cell r="D248">
            <v>556.95470383275267</v>
          </cell>
          <cell r="E248">
            <v>6352805</v>
          </cell>
          <cell r="F248">
            <v>485219</v>
          </cell>
          <cell r="G248">
            <v>6838024</v>
          </cell>
          <cell r="I248">
            <v>498881.03492518573</v>
          </cell>
          <cell r="J248">
            <v>0.4026984180196983</v>
          </cell>
          <cell r="K248">
            <v>485219</v>
          </cell>
          <cell r="L248">
            <v>984100.03492518573</v>
          </cell>
          <cell r="N248">
            <v>5853923.9650748139</v>
          </cell>
          <cell r="P248">
            <v>161140</v>
          </cell>
          <cell r="Q248">
            <v>498881.03492518573</v>
          </cell>
          <cell r="R248">
            <v>496822</v>
          </cell>
          <cell r="S248">
            <v>1145240.0349251856</v>
          </cell>
          <cell r="U248">
            <v>1885204.2812366961</v>
          </cell>
          <cell r="V248">
            <v>0</v>
          </cell>
          <cell r="W248">
            <v>239</v>
          </cell>
          <cell r="X248">
            <v>556.95470383275267</v>
          </cell>
          <cell r="Y248">
            <v>6352805</v>
          </cell>
          <cell r="Z248">
            <v>0</v>
          </cell>
          <cell r="AA248">
            <v>6352805</v>
          </cell>
          <cell r="AB248">
            <v>485219</v>
          </cell>
          <cell r="AC248">
            <v>6838024</v>
          </cell>
          <cell r="AD248">
            <v>149537</v>
          </cell>
          <cell r="AE248">
            <v>11603</v>
          </cell>
          <cell r="AF248">
            <v>161140</v>
          </cell>
          <cell r="AG248">
            <v>6999164</v>
          </cell>
          <cell r="AI248">
            <v>239</v>
          </cell>
          <cell r="AJ248">
            <v>239</v>
          </cell>
          <cell r="AK248" t="str">
            <v>PLYMOUTH</v>
          </cell>
          <cell r="AL248">
            <v>6352805</v>
          </cell>
          <cell r="AM248">
            <v>5789898</v>
          </cell>
          <cell r="AN248">
            <v>562907</v>
          </cell>
          <cell r="AO248">
            <v>152119.25</v>
          </cell>
          <cell r="AP248">
            <v>176312</v>
          </cell>
          <cell r="AQ248">
            <v>179150.25</v>
          </cell>
          <cell r="AR248">
            <v>149590.75</v>
          </cell>
          <cell r="AS248">
            <v>19277.75</v>
          </cell>
          <cell r="AT248">
            <v>-511.71876330382656</v>
          </cell>
          <cell r="AU248">
            <v>1238845.2812366961</v>
          </cell>
          <cell r="AV248">
            <v>498881.03492518573</v>
          </cell>
          <cell r="AX248">
            <v>239</v>
          </cell>
          <cell r="AY248" t="str">
            <v>PLYMOUTH</v>
          </cell>
          <cell r="AZ248">
            <v>0</v>
          </cell>
          <cell r="BA248">
            <v>0</v>
          </cell>
          <cell r="BB248">
            <v>0</v>
          </cell>
          <cell r="BC248">
            <v>0</v>
          </cell>
          <cell r="BD248">
            <v>0</v>
          </cell>
          <cell r="BE248">
            <v>0</v>
          </cell>
          <cell r="BF248">
            <v>0</v>
          </cell>
          <cell r="BG248">
            <v>0</v>
          </cell>
          <cell r="BI248">
            <v>0</v>
          </cell>
          <cell r="BJ248">
            <v>562907</v>
          </cell>
          <cell r="BK248">
            <v>562907</v>
          </cell>
          <cell r="BL248">
            <v>0</v>
          </cell>
          <cell r="BM248">
            <v>-511.71876330382656</v>
          </cell>
          <cell r="BN248">
            <v>-511.71876330382656</v>
          </cell>
          <cell r="BO248">
            <v>-511.71876330382656</v>
          </cell>
          <cell r="BR248">
            <v>0</v>
          </cell>
          <cell r="BS248">
            <v>239</v>
          </cell>
        </row>
        <row r="249">
          <cell r="A249">
            <v>240</v>
          </cell>
          <cell r="B249">
            <v>240</v>
          </cell>
          <cell r="C249" t="str">
            <v>PLYMPTON</v>
          </cell>
          <cell r="D249">
            <v>1</v>
          </cell>
          <cell r="E249">
            <v>14435</v>
          </cell>
          <cell r="F249">
            <v>893</v>
          </cell>
          <cell r="G249">
            <v>15328</v>
          </cell>
          <cell r="I249">
            <v>12806.261779465074</v>
          </cell>
          <cell r="J249">
            <v>0.86619512188204362</v>
          </cell>
          <cell r="K249">
            <v>893</v>
          </cell>
          <cell r="L249">
            <v>13699.261779465074</v>
          </cell>
          <cell r="N249">
            <v>1628.7382205349259</v>
          </cell>
          <cell r="P249">
            <v>0</v>
          </cell>
          <cell r="Q249">
            <v>12806.261779465074</v>
          </cell>
          <cell r="R249">
            <v>893</v>
          </cell>
          <cell r="S249">
            <v>13699.261779465074</v>
          </cell>
          <cell r="U249">
            <v>15677.5</v>
          </cell>
          <cell r="V249">
            <v>0</v>
          </cell>
          <cell r="W249">
            <v>240</v>
          </cell>
          <cell r="X249">
            <v>1</v>
          </cell>
          <cell r="Y249">
            <v>14435</v>
          </cell>
          <cell r="Z249">
            <v>0</v>
          </cell>
          <cell r="AA249">
            <v>14435</v>
          </cell>
          <cell r="AB249">
            <v>893</v>
          </cell>
          <cell r="AC249">
            <v>15328</v>
          </cell>
          <cell r="AD249">
            <v>0</v>
          </cell>
          <cell r="AE249">
            <v>0</v>
          </cell>
          <cell r="AF249">
            <v>0</v>
          </cell>
          <cell r="AG249">
            <v>15328</v>
          </cell>
          <cell r="AI249">
            <v>240</v>
          </cell>
          <cell r="AJ249">
            <v>240</v>
          </cell>
          <cell r="AK249" t="str">
            <v>PLYMPTON</v>
          </cell>
          <cell r="AL249">
            <v>14435</v>
          </cell>
          <cell r="AM249">
            <v>0</v>
          </cell>
          <cell r="AN249">
            <v>14435</v>
          </cell>
          <cell r="AO249">
            <v>0</v>
          </cell>
          <cell r="AP249">
            <v>0</v>
          </cell>
          <cell r="AQ249">
            <v>0</v>
          </cell>
          <cell r="AR249">
            <v>349.5</v>
          </cell>
          <cell r="AS249">
            <v>0</v>
          </cell>
          <cell r="AT249">
            <v>0</v>
          </cell>
          <cell r="AU249">
            <v>14784.5</v>
          </cell>
          <cell r="AV249">
            <v>12806.261779465074</v>
          </cell>
          <cell r="AX249">
            <v>240</v>
          </cell>
          <cell r="AY249" t="str">
            <v>PLYMPTON</v>
          </cell>
          <cell r="AZ249">
            <v>0</v>
          </cell>
          <cell r="BA249">
            <v>0</v>
          </cell>
          <cell r="BB249">
            <v>0</v>
          </cell>
          <cell r="BC249">
            <v>0</v>
          </cell>
          <cell r="BD249">
            <v>0</v>
          </cell>
          <cell r="BE249">
            <v>0</v>
          </cell>
          <cell r="BF249">
            <v>0</v>
          </cell>
          <cell r="BG249">
            <v>0</v>
          </cell>
          <cell r="BI249">
            <v>0</v>
          </cell>
          <cell r="BJ249">
            <v>14435</v>
          </cell>
          <cell r="BK249">
            <v>14435</v>
          </cell>
          <cell r="BL249">
            <v>0</v>
          </cell>
          <cell r="BM249">
            <v>0</v>
          </cell>
          <cell r="BN249">
            <v>0</v>
          </cell>
          <cell r="BO249">
            <v>0</v>
          </cell>
          <cell r="BR249">
            <v>0</v>
          </cell>
          <cell r="BS249">
            <v>240</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U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AZ250">
            <v>0</v>
          </cell>
          <cell r="BA250">
            <v>0</v>
          </cell>
          <cell r="BB250">
            <v>0</v>
          </cell>
          <cell r="BC250">
            <v>0</v>
          </cell>
          <cell r="BD250">
            <v>0</v>
          </cell>
          <cell r="BE250">
            <v>0</v>
          </cell>
          <cell r="BF250">
            <v>0</v>
          </cell>
          <cell r="BG250">
            <v>0</v>
          </cell>
          <cell r="BI250">
            <v>0</v>
          </cell>
          <cell r="BJ250">
            <v>0</v>
          </cell>
          <cell r="BK250">
            <v>0</v>
          </cell>
          <cell r="BL250">
            <v>0</v>
          </cell>
          <cell r="BM250">
            <v>0</v>
          </cell>
          <cell r="BN250">
            <v>0</v>
          </cell>
          <cell r="BO250">
            <v>0</v>
          </cell>
          <cell r="BR250">
            <v>0</v>
          </cell>
          <cell r="BS250">
            <v>241</v>
          </cell>
        </row>
        <row r="251">
          <cell r="A251">
            <v>242</v>
          </cell>
          <cell r="B251">
            <v>242</v>
          </cell>
          <cell r="C251" t="str">
            <v>PROVINCETOWN</v>
          </cell>
          <cell r="D251">
            <v>3</v>
          </cell>
          <cell r="E251">
            <v>104196</v>
          </cell>
          <cell r="F251">
            <v>2661</v>
          </cell>
          <cell r="G251">
            <v>106857</v>
          </cell>
          <cell r="I251">
            <v>6544.6340940155078</v>
          </cell>
          <cell r="J251">
            <v>0.26769061881160433</v>
          </cell>
          <cell r="K251">
            <v>2661</v>
          </cell>
          <cell r="L251">
            <v>9205.6340940155078</v>
          </cell>
          <cell r="N251">
            <v>97651.365905984494</v>
          </cell>
          <cell r="P251">
            <v>0</v>
          </cell>
          <cell r="Q251">
            <v>6544.6340940155078</v>
          </cell>
          <cell r="R251">
            <v>2661</v>
          </cell>
          <cell r="S251">
            <v>9205.6340940155078</v>
          </cell>
          <cell r="U251">
            <v>27109.5</v>
          </cell>
          <cell r="V251">
            <v>0</v>
          </cell>
          <cell r="W251">
            <v>242</v>
          </cell>
          <cell r="X251">
            <v>3</v>
          </cell>
          <cell r="Y251">
            <v>104196</v>
          </cell>
          <cell r="Z251">
            <v>0</v>
          </cell>
          <cell r="AA251">
            <v>104196</v>
          </cell>
          <cell r="AB251">
            <v>2661</v>
          </cell>
          <cell r="AC251">
            <v>106857</v>
          </cell>
          <cell r="AD251">
            <v>0</v>
          </cell>
          <cell r="AE251">
            <v>0</v>
          </cell>
          <cell r="AF251">
            <v>0</v>
          </cell>
          <cell r="AG251">
            <v>106857</v>
          </cell>
          <cell r="AI251">
            <v>242</v>
          </cell>
          <cell r="AJ251">
            <v>242</v>
          </cell>
          <cell r="AK251" t="str">
            <v>PROVINCETOWN</v>
          </cell>
          <cell r="AL251">
            <v>104196</v>
          </cell>
          <cell r="AM251">
            <v>96819</v>
          </cell>
          <cell r="AN251">
            <v>7377</v>
          </cell>
          <cell r="AO251">
            <v>0</v>
          </cell>
          <cell r="AP251">
            <v>0</v>
          </cell>
          <cell r="AQ251">
            <v>0</v>
          </cell>
          <cell r="AR251">
            <v>1402</v>
          </cell>
          <cell r="AS251">
            <v>15669.5</v>
          </cell>
          <cell r="AT251">
            <v>0</v>
          </cell>
          <cell r="AU251">
            <v>24448.5</v>
          </cell>
          <cell r="AV251">
            <v>6544.6340940155078</v>
          </cell>
          <cell r="AX251">
            <v>242</v>
          </cell>
          <cell r="AY251" t="str">
            <v>PROVINCETOWN</v>
          </cell>
          <cell r="AZ251">
            <v>0</v>
          </cell>
          <cell r="BA251">
            <v>0</v>
          </cell>
          <cell r="BB251">
            <v>0</v>
          </cell>
          <cell r="BC251">
            <v>0</v>
          </cell>
          <cell r="BD251">
            <v>0</v>
          </cell>
          <cell r="BE251">
            <v>0</v>
          </cell>
          <cell r="BF251">
            <v>0</v>
          </cell>
          <cell r="BG251">
            <v>0</v>
          </cell>
          <cell r="BI251">
            <v>0</v>
          </cell>
          <cell r="BJ251">
            <v>7377</v>
          </cell>
          <cell r="BK251">
            <v>7377</v>
          </cell>
          <cell r="BL251">
            <v>0</v>
          </cell>
          <cell r="BM251">
            <v>0</v>
          </cell>
          <cell r="BN251">
            <v>0</v>
          </cell>
          <cell r="BO251">
            <v>0</v>
          </cell>
          <cell r="BR251">
            <v>0</v>
          </cell>
          <cell r="BS251">
            <v>242</v>
          </cell>
        </row>
        <row r="252">
          <cell r="A252">
            <v>243</v>
          </cell>
          <cell r="B252">
            <v>243</v>
          </cell>
          <cell r="C252" t="str">
            <v>QUINCY</v>
          </cell>
          <cell r="D252">
            <v>33.114642422267991</v>
          </cell>
          <cell r="E252">
            <v>396676</v>
          </cell>
          <cell r="F252">
            <v>27113</v>
          </cell>
          <cell r="G252">
            <v>423789</v>
          </cell>
          <cell r="I252">
            <v>-44.22476873548294</v>
          </cell>
          <cell r="J252">
            <v>-8.9952142621329092E-4</v>
          </cell>
          <cell r="K252">
            <v>27113</v>
          </cell>
          <cell r="L252">
            <v>27068.775231264517</v>
          </cell>
          <cell r="N252">
            <v>396720.22476873547</v>
          </cell>
          <cell r="P252">
            <v>37308</v>
          </cell>
          <cell r="Q252">
            <v>-44.22476873548294</v>
          </cell>
          <cell r="R252">
            <v>29408</v>
          </cell>
          <cell r="S252">
            <v>64376.775231264517</v>
          </cell>
          <cell r="U252">
            <v>113585.77523126452</v>
          </cell>
          <cell r="V252">
            <v>0</v>
          </cell>
          <cell r="W252">
            <v>243</v>
          </cell>
          <cell r="X252">
            <v>33.114642422267991</v>
          </cell>
          <cell r="Y252">
            <v>396676</v>
          </cell>
          <cell r="Z252">
            <v>0</v>
          </cell>
          <cell r="AA252">
            <v>396676</v>
          </cell>
          <cell r="AB252">
            <v>27113</v>
          </cell>
          <cell r="AC252">
            <v>423789</v>
          </cell>
          <cell r="AD252">
            <v>35013</v>
          </cell>
          <cell r="AE252">
            <v>2295</v>
          </cell>
          <cell r="AF252">
            <v>37308</v>
          </cell>
          <cell r="AG252">
            <v>461097</v>
          </cell>
          <cell r="AI252">
            <v>243</v>
          </cell>
          <cell r="AJ252">
            <v>243</v>
          </cell>
          <cell r="AK252" t="str">
            <v>QUINCY</v>
          </cell>
          <cell r="AL252">
            <v>396676</v>
          </cell>
          <cell r="AM252">
            <v>468757</v>
          </cell>
          <cell r="AN252">
            <v>0</v>
          </cell>
          <cell r="AO252">
            <v>13146.75</v>
          </cell>
          <cell r="AP252">
            <v>33085.5</v>
          </cell>
          <cell r="AQ252">
            <v>0</v>
          </cell>
          <cell r="AR252">
            <v>2976.75</v>
          </cell>
          <cell r="AS252">
            <v>0</v>
          </cell>
          <cell r="AT252">
            <v>-44.22476873548294</v>
          </cell>
          <cell r="AU252">
            <v>49164.775231264517</v>
          </cell>
          <cell r="AV252">
            <v>-44.22476873548294</v>
          </cell>
          <cell r="AX252">
            <v>243</v>
          </cell>
          <cell r="AY252" t="str">
            <v>QUINCY</v>
          </cell>
          <cell r="AZ252">
            <v>0</v>
          </cell>
          <cell r="BA252">
            <v>0</v>
          </cell>
          <cell r="BB252">
            <v>0</v>
          </cell>
          <cell r="BC252">
            <v>0</v>
          </cell>
          <cell r="BD252">
            <v>0</v>
          </cell>
          <cell r="BE252">
            <v>0</v>
          </cell>
          <cell r="BF252">
            <v>0</v>
          </cell>
          <cell r="BG252">
            <v>0</v>
          </cell>
          <cell r="BI252">
            <v>0</v>
          </cell>
          <cell r="BJ252">
            <v>0</v>
          </cell>
          <cell r="BK252">
            <v>0</v>
          </cell>
          <cell r="BL252">
            <v>0</v>
          </cell>
          <cell r="BM252">
            <v>-44.22476873548294</v>
          </cell>
          <cell r="BN252">
            <v>-44.22476873548294</v>
          </cell>
          <cell r="BO252">
            <v>-44.22476873548294</v>
          </cell>
          <cell r="BR252">
            <v>0</v>
          </cell>
          <cell r="BS252">
            <v>243</v>
          </cell>
        </row>
        <row r="253">
          <cell r="A253">
            <v>244</v>
          </cell>
          <cell r="B253">
            <v>244</v>
          </cell>
          <cell r="C253" t="str">
            <v>RANDOLPH</v>
          </cell>
          <cell r="D253">
            <v>221.12880916073968</v>
          </cell>
          <cell r="E253">
            <v>3040217</v>
          </cell>
          <cell r="F253">
            <v>192954</v>
          </cell>
          <cell r="G253">
            <v>3233171</v>
          </cell>
          <cell r="I253">
            <v>136316.37752388095</v>
          </cell>
          <cell r="J253">
            <v>0.41246608728426881</v>
          </cell>
          <cell r="K253">
            <v>192954</v>
          </cell>
          <cell r="L253">
            <v>329270.37752388092</v>
          </cell>
          <cell r="N253">
            <v>2903900.6224761191</v>
          </cell>
          <cell r="P253">
            <v>52901</v>
          </cell>
          <cell r="Q253">
            <v>136316.37752388095</v>
          </cell>
          <cell r="R253">
            <v>196114</v>
          </cell>
          <cell r="S253">
            <v>382171.37752388092</v>
          </cell>
          <cell r="U253">
            <v>576346.11606097361</v>
          </cell>
          <cell r="V253">
            <v>0</v>
          </cell>
          <cell r="W253">
            <v>244</v>
          </cell>
          <cell r="X253">
            <v>221.12880916073968</v>
          </cell>
          <cell r="Y253">
            <v>3040217</v>
          </cell>
          <cell r="Z253">
            <v>0</v>
          </cell>
          <cell r="AA253">
            <v>3040217</v>
          </cell>
          <cell r="AB253">
            <v>192954</v>
          </cell>
          <cell r="AC253">
            <v>3233171</v>
          </cell>
          <cell r="AD253">
            <v>49741</v>
          </cell>
          <cell r="AE253">
            <v>3160</v>
          </cell>
          <cell r="AF253">
            <v>52901</v>
          </cell>
          <cell r="AG253">
            <v>3286072</v>
          </cell>
          <cell r="AI253">
            <v>244</v>
          </cell>
          <cell r="AJ253">
            <v>244</v>
          </cell>
          <cell r="AK253" t="str">
            <v>RANDOLPH</v>
          </cell>
          <cell r="AL253">
            <v>3040217</v>
          </cell>
          <cell r="AM253">
            <v>2886414</v>
          </cell>
          <cell r="AN253">
            <v>153803</v>
          </cell>
          <cell r="AO253">
            <v>39428.25</v>
          </cell>
          <cell r="AP253">
            <v>68182</v>
          </cell>
          <cell r="AQ253">
            <v>0</v>
          </cell>
          <cell r="AR253">
            <v>48213.75</v>
          </cell>
          <cell r="AS253">
            <v>20996.75</v>
          </cell>
          <cell r="AT253">
            <v>-132.63393902636017</v>
          </cell>
          <cell r="AU253">
            <v>330491.11606097361</v>
          </cell>
          <cell r="AV253">
            <v>136316.37752388095</v>
          </cell>
          <cell r="AX253">
            <v>244</v>
          </cell>
          <cell r="AY253" t="str">
            <v>RANDOLPH</v>
          </cell>
          <cell r="AZ253">
            <v>0</v>
          </cell>
          <cell r="BA253">
            <v>0</v>
          </cell>
          <cell r="BB253">
            <v>0</v>
          </cell>
          <cell r="BC253">
            <v>0</v>
          </cell>
          <cell r="BD253">
            <v>0</v>
          </cell>
          <cell r="BE253">
            <v>0</v>
          </cell>
          <cell r="BF253">
            <v>0</v>
          </cell>
          <cell r="BG253">
            <v>0</v>
          </cell>
          <cell r="BI253">
            <v>0</v>
          </cell>
          <cell r="BJ253">
            <v>153803</v>
          </cell>
          <cell r="BK253">
            <v>153803</v>
          </cell>
          <cell r="BL253">
            <v>0</v>
          </cell>
          <cell r="BM253">
            <v>-132.63393902636017</v>
          </cell>
          <cell r="BN253">
            <v>-132.63393902636017</v>
          </cell>
          <cell r="BO253">
            <v>-132.63393902636017</v>
          </cell>
          <cell r="BR253">
            <v>0</v>
          </cell>
          <cell r="BS253">
            <v>244</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U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AZ254">
            <v>0</v>
          </cell>
          <cell r="BA254">
            <v>0</v>
          </cell>
          <cell r="BB254">
            <v>0</v>
          </cell>
          <cell r="BC254">
            <v>0</v>
          </cell>
          <cell r="BD254">
            <v>0</v>
          </cell>
          <cell r="BE254">
            <v>0</v>
          </cell>
          <cell r="BF254">
            <v>0</v>
          </cell>
          <cell r="BG254">
            <v>0</v>
          </cell>
          <cell r="BI254">
            <v>0</v>
          </cell>
          <cell r="BJ254">
            <v>0</v>
          </cell>
          <cell r="BK254">
            <v>0</v>
          </cell>
          <cell r="BL254">
            <v>0</v>
          </cell>
          <cell r="BM254">
            <v>0</v>
          </cell>
          <cell r="BN254">
            <v>0</v>
          </cell>
          <cell r="BO254">
            <v>0</v>
          </cell>
          <cell r="BR254">
            <v>0</v>
          </cell>
          <cell r="BS254">
            <v>245</v>
          </cell>
        </row>
        <row r="255">
          <cell r="A255">
            <v>246</v>
          </cell>
          <cell r="B255">
            <v>246</v>
          </cell>
          <cell r="C255" t="str">
            <v>READING</v>
          </cell>
          <cell r="D255">
            <v>2</v>
          </cell>
          <cell r="E255">
            <v>22186</v>
          </cell>
          <cell r="F255">
            <v>1786</v>
          </cell>
          <cell r="G255">
            <v>23972</v>
          </cell>
          <cell r="I255">
            <v>0</v>
          </cell>
          <cell r="J255">
            <v>0</v>
          </cell>
          <cell r="K255">
            <v>1786</v>
          </cell>
          <cell r="L255">
            <v>1786</v>
          </cell>
          <cell r="N255">
            <v>22186</v>
          </cell>
          <cell r="P255">
            <v>0</v>
          </cell>
          <cell r="Q255">
            <v>0</v>
          </cell>
          <cell r="R255">
            <v>1786</v>
          </cell>
          <cell r="S255">
            <v>1786</v>
          </cell>
          <cell r="U255">
            <v>4252.5</v>
          </cell>
          <cell r="V255">
            <v>0</v>
          </cell>
          <cell r="W255">
            <v>246</v>
          </cell>
          <cell r="X255">
            <v>2</v>
          </cell>
          <cell r="Y255">
            <v>22186</v>
          </cell>
          <cell r="Z255">
            <v>0</v>
          </cell>
          <cell r="AA255">
            <v>22186</v>
          </cell>
          <cell r="AB255">
            <v>1786</v>
          </cell>
          <cell r="AC255">
            <v>23972</v>
          </cell>
          <cell r="AD255">
            <v>0</v>
          </cell>
          <cell r="AE255">
            <v>0</v>
          </cell>
          <cell r="AF255">
            <v>0</v>
          </cell>
          <cell r="AG255">
            <v>23972</v>
          </cell>
          <cell r="AI255">
            <v>246</v>
          </cell>
          <cell r="AJ255">
            <v>246</v>
          </cell>
          <cell r="AK255" t="str">
            <v>READING</v>
          </cell>
          <cell r="AL255">
            <v>22186</v>
          </cell>
          <cell r="AM255">
            <v>37784</v>
          </cell>
          <cell r="AN255">
            <v>0</v>
          </cell>
          <cell r="AO255">
            <v>0</v>
          </cell>
          <cell r="AP255">
            <v>0</v>
          </cell>
          <cell r="AQ255">
            <v>0</v>
          </cell>
          <cell r="AR255">
            <v>2466.5</v>
          </cell>
          <cell r="AS255">
            <v>0</v>
          </cell>
          <cell r="AT255">
            <v>0</v>
          </cell>
          <cell r="AU255">
            <v>2466.5</v>
          </cell>
          <cell r="AV255">
            <v>0</v>
          </cell>
          <cell r="AX255">
            <v>246</v>
          </cell>
          <cell r="AY255" t="str">
            <v>READING</v>
          </cell>
          <cell r="AZ255">
            <v>0</v>
          </cell>
          <cell r="BA255">
            <v>0</v>
          </cell>
          <cell r="BB255">
            <v>0</v>
          </cell>
          <cell r="BC255">
            <v>0</v>
          </cell>
          <cell r="BD255">
            <v>0</v>
          </cell>
          <cell r="BE255">
            <v>0</v>
          </cell>
          <cell r="BF255">
            <v>0</v>
          </cell>
          <cell r="BG255">
            <v>0</v>
          </cell>
          <cell r="BI255">
            <v>0</v>
          </cell>
          <cell r="BJ255">
            <v>0</v>
          </cell>
          <cell r="BK255">
            <v>0</v>
          </cell>
          <cell r="BL255">
            <v>0</v>
          </cell>
          <cell r="BM255">
            <v>0</v>
          </cell>
          <cell r="BN255">
            <v>0</v>
          </cell>
          <cell r="BO255">
            <v>0</v>
          </cell>
          <cell r="BR255">
            <v>0</v>
          </cell>
          <cell r="BS255">
            <v>246</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U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AZ256">
            <v>0</v>
          </cell>
          <cell r="BA256">
            <v>0</v>
          </cell>
          <cell r="BB256">
            <v>0</v>
          </cell>
          <cell r="BC256">
            <v>0</v>
          </cell>
          <cell r="BD256">
            <v>0</v>
          </cell>
          <cell r="BE256">
            <v>0</v>
          </cell>
          <cell r="BF256">
            <v>0</v>
          </cell>
          <cell r="BG256">
            <v>0</v>
          </cell>
          <cell r="BI256">
            <v>0</v>
          </cell>
          <cell r="BJ256">
            <v>0</v>
          </cell>
          <cell r="BK256">
            <v>0</v>
          </cell>
          <cell r="BL256">
            <v>0</v>
          </cell>
          <cell r="BM256">
            <v>0</v>
          </cell>
          <cell r="BN256">
            <v>0</v>
          </cell>
          <cell r="BO256">
            <v>0</v>
          </cell>
          <cell r="BR256">
            <v>0</v>
          </cell>
          <cell r="BS256">
            <v>247</v>
          </cell>
        </row>
        <row r="257">
          <cell r="A257">
            <v>248</v>
          </cell>
          <cell r="B257">
            <v>248</v>
          </cell>
          <cell r="C257" t="str">
            <v>REVERE</v>
          </cell>
          <cell r="D257">
            <v>181.8602577866244</v>
          </cell>
          <cell r="E257">
            <v>2120890</v>
          </cell>
          <cell r="F257">
            <v>158853</v>
          </cell>
          <cell r="G257">
            <v>2279743</v>
          </cell>
          <cell r="I257">
            <v>308431.31678416359</v>
          </cell>
          <cell r="J257">
            <v>0.63248423884974225</v>
          </cell>
          <cell r="K257">
            <v>158853</v>
          </cell>
          <cell r="L257">
            <v>467284.31678416359</v>
          </cell>
          <cell r="N257">
            <v>1812458.6832158365</v>
          </cell>
          <cell r="P257">
            <v>39359</v>
          </cell>
          <cell r="Q257">
            <v>308431.31678416359</v>
          </cell>
          <cell r="R257">
            <v>161735</v>
          </cell>
          <cell r="S257">
            <v>506643.31678416359</v>
          </cell>
          <cell r="U257">
            <v>685862.59718339774</v>
          </cell>
          <cell r="V257">
            <v>0</v>
          </cell>
          <cell r="W257">
            <v>248</v>
          </cell>
          <cell r="X257">
            <v>181.8602577866244</v>
          </cell>
          <cell r="Y257">
            <v>2120890</v>
          </cell>
          <cell r="Z257">
            <v>0</v>
          </cell>
          <cell r="AA257">
            <v>2120890</v>
          </cell>
          <cell r="AB257">
            <v>158853</v>
          </cell>
          <cell r="AC257">
            <v>2279743</v>
          </cell>
          <cell r="AD257">
            <v>36477</v>
          </cell>
          <cell r="AE257">
            <v>2882</v>
          </cell>
          <cell r="AF257">
            <v>39359</v>
          </cell>
          <cell r="AG257">
            <v>2319102</v>
          </cell>
          <cell r="AI257">
            <v>248</v>
          </cell>
          <cell r="AJ257">
            <v>248</v>
          </cell>
          <cell r="AK257" t="str">
            <v>REVERE</v>
          </cell>
          <cell r="AL257">
            <v>2120890</v>
          </cell>
          <cell r="AM257">
            <v>1772832</v>
          </cell>
          <cell r="AN257">
            <v>348058</v>
          </cell>
          <cell r="AO257">
            <v>105353.75</v>
          </cell>
          <cell r="AP257">
            <v>0</v>
          </cell>
          <cell r="AQ257">
            <v>0</v>
          </cell>
          <cell r="AR257">
            <v>34593.25</v>
          </cell>
          <cell r="AS257">
            <v>0</v>
          </cell>
          <cell r="AT257">
            <v>-354.40281660226174</v>
          </cell>
          <cell r="AU257">
            <v>487650.59718339774</v>
          </cell>
          <cell r="AV257">
            <v>308431.31678416359</v>
          </cell>
          <cell r="AX257">
            <v>248</v>
          </cell>
          <cell r="AY257" t="str">
            <v>REVERE</v>
          </cell>
          <cell r="AZ257">
            <v>0</v>
          </cell>
          <cell r="BA257">
            <v>0</v>
          </cell>
          <cell r="BB257">
            <v>0</v>
          </cell>
          <cell r="BC257">
            <v>0</v>
          </cell>
          <cell r="BD257">
            <v>0</v>
          </cell>
          <cell r="BE257">
            <v>0</v>
          </cell>
          <cell r="BF257">
            <v>0</v>
          </cell>
          <cell r="BG257">
            <v>0</v>
          </cell>
          <cell r="BI257">
            <v>0</v>
          </cell>
          <cell r="BJ257">
            <v>348058</v>
          </cell>
          <cell r="BK257">
            <v>348058</v>
          </cell>
          <cell r="BL257">
            <v>0</v>
          </cell>
          <cell r="BM257">
            <v>-354.40281660226174</v>
          </cell>
          <cell r="BN257">
            <v>-354.40281660226174</v>
          </cell>
          <cell r="BO257">
            <v>-354.40281660226174</v>
          </cell>
          <cell r="BR257">
            <v>0</v>
          </cell>
          <cell r="BS257">
            <v>248</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U258">
            <v>5159.25</v>
          </cell>
          <cell r="V258">
            <v>0</v>
          </cell>
          <cell r="W258">
            <v>249</v>
          </cell>
          <cell r="AI258">
            <v>249</v>
          </cell>
          <cell r="AJ258">
            <v>249</v>
          </cell>
          <cell r="AK258" t="str">
            <v>RICHMOND</v>
          </cell>
          <cell r="AL258">
            <v>0</v>
          </cell>
          <cell r="AM258">
            <v>0</v>
          </cell>
          <cell r="AN258">
            <v>0</v>
          </cell>
          <cell r="AO258">
            <v>0</v>
          </cell>
          <cell r="AP258">
            <v>5159.25</v>
          </cell>
          <cell r="AQ258">
            <v>0</v>
          </cell>
          <cell r="AR258">
            <v>0</v>
          </cell>
          <cell r="AS258">
            <v>0</v>
          </cell>
          <cell r="AT258">
            <v>0</v>
          </cell>
          <cell r="AU258">
            <v>5159.25</v>
          </cell>
          <cell r="AV258">
            <v>0</v>
          </cell>
          <cell r="AX258">
            <v>249</v>
          </cell>
          <cell r="AY258" t="str">
            <v>RICHMOND</v>
          </cell>
          <cell r="AZ258">
            <v>0</v>
          </cell>
          <cell r="BA258">
            <v>0</v>
          </cell>
          <cell r="BB258">
            <v>0</v>
          </cell>
          <cell r="BC258">
            <v>0</v>
          </cell>
          <cell r="BD258">
            <v>0</v>
          </cell>
          <cell r="BE258">
            <v>0</v>
          </cell>
          <cell r="BF258">
            <v>0</v>
          </cell>
          <cell r="BG258">
            <v>0</v>
          </cell>
          <cell r="BI258">
            <v>0</v>
          </cell>
          <cell r="BJ258">
            <v>0</v>
          </cell>
          <cell r="BK258">
            <v>0</v>
          </cell>
          <cell r="BL258">
            <v>0</v>
          </cell>
          <cell r="BM258">
            <v>0</v>
          </cell>
          <cell r="BN258">
            <v>0</v>
          </cell>
          <cell r="BO258">
            <v>0</v>
          </cell>
          <cell r="BR258">
            <v>0</v>
          </cell>
          <cell r="BS258">
            <v>249</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U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AZ259">
            <v>0</v>
          </cell>
          <cell r="BA259">
            <v>0</v>
          </cell>
          <cell r="BB259">
            <v>0</v>
          </cell>
          <cell r="BC259">
            <v>0</v>
          </cell>
          <cell r="BD259">
            <v>0</v>
          </cell>
          <cell r="BE259">
            <v>0</v>
          </cell>
          <cell r="BF259">
            <v>0</v>
          </cell>
          <cell r="BG259">
            <v>0</v>
          </cell>
          <cell r="BI259">
            <v>0</v>
          </cell>
          <cell r="BJ259">
            <v>0</v>
          </cell>
          <cell r="BK259">
            <v>0</v>
          </cell>
          <cell r="BL259">
            <v>0</v>
          </cell>
          <cell r="BM259">
            <v>0</v>
          </cell>
          <cell r="BN259">
            <v>0</v>
          </cell>
          <cell r="BO259">
            <v>0</v>
          </cell>
          <cell r="BR259">
            <v>0</v>
          </cell>
          <cell r="BS259">
            <v>250</v>
          </cell>
        </row>
        <row r="260">
          <cell r="A260">
            <v>251</v>
          </cell>
          <cell r="B260">
            <v>251</v>
          </cell>
          <cell r="C260" t="str">
            <v>ROCKLAND</v>
          </cell>
          <cell r="D260">
            <v>82.501755447941889</v>
          </cell>
          <cell r="E260">
            <v>886407</v>
          </cell>
          <cell r="F260">
            <v>72779</v>
          </cell>
          <cell r="G260">
            <v>959186</v>
          </cell>
          <cell r="I260">
            <v>47931.820560834611</v>
          </cell>
          <cell r="J260">
            <v>0.51679704270469373</v>
          </cell>
          <cell r="K260">
            <v>72779</v>
          </cell>
          <cell r="L260">
            <v>120710.8205608346</v>
          </cell>
          <cell r="N260">
            <v>838475.1794391654</v>
          </cell>
          <cell r="P260">
            <v>11755</v>
          </cell>
          <cell r="Q260">
            <v>47931.820560834611</v>
          </cell>
          <cell r="R260">
            <v>73672</v>
          </cell>
          <cell r="S260">
            <v>132465.8205608346</v>
          </cell>
          <cell r="U260">
            <v>177281.86153957085</v>
          </cell>
          <cell r="V260">
            <v>0</v>
          </cell>
          <cell r="W260">
            <v>251</v>
          </cell>
          <cell r="X260">
            <v>82.501755447941889</v>
          </cell>
          <cell r="Y260">
            <v>886407</v>
          </cell>
          <cell r="Z260">
            <v>0</v>
          </cell>
          <cell r="AA260">
            <v>886407</v>
          </cell>
          <cell r="AB260">
            <v>72779</v>
          </cell>
          <cell r="AC260">
            <v>959186</v>
          </cell>
          <cell r="AD260">
            <v>10862</v>
          </cell>
          <cell r="AE260">
            <v>893</v>
          </cell>
          <cell r="AF260">
            <v>11755</v>
          </cell>
          <cell r="AG260">
            <v>970941</v>
          </cell>
          <cell r="AI260">
            <v>251</v>
          </cell>
          <cell r="AJ260">
            <v>251</v>
          </cell>
          <cell r="AK260" t="str">
            <v>ROCKLAND</v>
          </cell>
          <cell r="AL260">
            <v>886407</v>
          </cell>
          <cell r="AM260">
            <v>832311</v>
          </cell>
          <cell r="AN260">
            <v>54096</v>
          </cell>
          <cell r="AO260">
            <v>17951.75</v>
          </cell>
          <cell r="AP260">
            <v>0</v>
          </cell>
          <cell r="AQ260">
            <v>11590.25</v>
          </cell>
          <cell r="AR260">
            <v>3541.25</v>
          </cell>
          <cell r="AS260">
            <v>5629</v>
          </cell>
          <cell r="AT260">
            <v>-60.388460429167026</v>
          </cell>
          <cell r="AU260">
            <v>92747.861539570833</v>
          </cell>
          <cell r="AV260">
            <v>47931.820560834611</v>
          </cell>
          <cell r="AX260">
            <v>251</v>
          </cell>
          <cell r="AY260" t="str">
            <v>ROCKLAND</v>
          </cell>
          <cell r="AZ260">
            <v>0</v>
          </cell>
          <cell r="BA260">
            <v>0</v>
          </cell>
          <cell r="BB260">
            <v>0</v>
          </cell>
          <cell r="BC260">
            <v>0</v>
          </cell>
          <cell r="BD260">
            <v>0</v>
          </cell>
          <cell r="BE260">
            <v>0</v>
          </cell>
          <cell r="BF260">
            <v>0</v>
          </cell>
          <cell r="BG260">
            <v>0</v>
          </cell>
          <cell r="BI260">
            <v>0</v>
          </cell>
          <cell r="BJ260">
            <v>54096</v>
          </cell>
          <cell r="BK260">
            <v>54096</v>
          </cell>
          <cell r="BL260">
            <v>0</v>
          </cell>
          <cell r="BM260">
            <v>-60.388460429167026</v>
          </cell>
          <cell r="BN260">
            <v>-60.388460429167026</v>
          </cell>
          <cell r="BO260">
            <v>-60.388460429167026</v>
          </cell>
          <cell r="BR260">
            <v>0</v>
          </cell>
          <cell r="BS260">
            <v>251</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U261">
            <v>7208.25</v>
          </cell>
          <cell r="V261">
            <v>0</v>
          </cell>
          <cell r="W261">
            <v>252</v>
          </cell>
          <cell r="AI261">
            <v>252</v>
          </cell>
          <cell r="AJ261">
            <v>252</v>
          </cell>
          <cell r="AK261" t="str">
            <v>ROCKPORT</v>
          </cell>
          <cell r="AL261">
            <v>0</v>
          </cell>
          <cell r="AM261">
            <v>0</v>
          </cell>
          <cell r="AN261">
            <v>0</v>
          </cell>
          <cell r="AO261">
            <v>0</v>
          </cell>
          <cell r="AP261">
            <v>0</v>
          </cell>
          <cell r="AQ261">
            <v>3598</v>
          </cell>
          <cell r="AR261">
            <v>1299.75</v>
          </cell>
          <cell r="AS261">
            <v>2310.5</v>
          </cell>
          <cell r="AT261">
            <v>0</v>
          </cell>
          <cell r="AU261">
            <v>7208.25</v>
          </cell>
          <cell r="AV261">
            <v>0</v>
          </cell>
          <cell r="AX261">
            <v>252</v>
          </cell>
          <cell r="AY261" t="str">
            <v>ROCKPORT</v>
          </cell>
          <cell r="AZ261">
            <v>0</v>
          </cell>
          <cell r="BA261">
            <v>0</v>
          </cell>
          <cell r="BB261">
            <v>0</v>
          </cell>
          <cell r="BC261">
            <v>0</v>
          </cell>
          <cell r="BD261">
            <v>0</v>
          </cell>
          <cell r="BE261">
            <v>0</v>
          </cell>
          <cell r="BF261">
            <v>0</v>
          </cell>
          <cell r="BG261">
            <v>0</v>
          </cell>
          <cell r="BI261">
            <v>0</v>
          </cell>
          <cell r="BJ261">
            <v>0</v>
          </cell>
          <cell r="BK261">
            <v>0</v>
          </cell>
          <cell r="BL261">
            <v>0</v>
          </cell>
          <cell r="BM261">
            <v>0</v>
          </cell>
          <cell r="BN261">
            <v>0</v>
          </cell>
          <cell r="BO261">
            <v>0</v>
          </cell>
          <cell r="BR261">
            <v>0</v>
          </cell>
          <cell r="BS261">
            <v>252</v>
          </cell>
        </row>
        <row r="262">
          <cell r="A262">
            <v>253</v>
          </cell>
          <cell r="B262">
            <v>253</v>
          </cell>
          <cell r="C262" t="str">
            <v>ROWE</v>
          </cell>
          <cell r="D262">
            <v>2</v>
          </cell>
          <cell r="E262">
            <v>41096</v>
          </cell>
          <cell r="F262">
            <v>1786</v>
          </cell>
          <cell r="G262">
            <v>42882</v>
          </cell>
          <cell r="I262">
            <v>18261.454275615455</v>
          </cell>
          <cell r="J262">
            <v>0.68040740249694309</v>
          </cell>
          <cell r="K262">
            <v>1786</v>
          </cell>
          <cell r="L262">
            <v>20047.454275615455</v>
          </cell>
          <cell r="N262">
            <v>22834.545724384545</v>
          </cell>
          <cell r="P262">
            <v>0</v>
          </cell>
          <cell r="Q262">
            <v>18261.454275615455</v>
          </cell>
          <cell r="R262">
            <v>1786</v>
          </cell>
          <cell r="S262">
            <v>20047.454275615455</v>
          </cell>
          <cell r="U262">
            <v>28625</v>
          </cell>
          <cell r="V262">
            <v>0</v>
          </cell>
          <cell r="W262">
            <v>253</v>
          </cell>
          <cell r="X262">
            <v>2</v>
          </cell>
          <cell r="Y262">
            <v>41096</v>
          </cell>
          <cell r="Z262">
            <v>0</v>
          </cell>
          <cell r="AA262">
            <v>41096</v>
          </cell>
          <cell r="AB262">
            <v>1786</v>
          </cell>
          <cell r="AC262">
            <v>42882</v>
          </cell>
          <cell r="AD262">
            <v>0</v>
          </cell>
          <cell r="AE262">
            <v>0</v>
          </cell>
          <cell r="AF262">
            <v>0</v>
          </cell>
          <cell r="AG262">
            <v>42882</v>
          </cell>
          <cell r="AI262">
            <v>253</v>
          </cell>
          <cell r="AJ262">
            <v>253</v>
          </cell>
          <cell r="AK262" t="str">
            <v>ROWE</v>
          </cell>
          <cell r="AL262">
            <v>41096</v>
          </cell>
          <cell r="AM262">
            <v>20512</v>
          </cell>
          <cell r="AN262">
            <v>20584</v>
          </cell>
          <cell r="AO262">
            <v>0</v>
          </cell>
          <cell r="AP262">
            <v>6255</v>
          </cell>
          <cell r="AQ262">
            <v>0</v>
          </cell>
          <cell r="AR262">
            <v>0</v>
          </cell>
          <cell r="AS262">
            <v>0</v>
          </cell>
          <cell r="AT262">
            <v>0</v>
          </cell>
          <cell r="AU262">
            <v>26839</v>
          </cell>
          <cell r="AV262">
            <v>18261.454275615455</v>
          </cell>
          <cell r="AX262">
            <v>253</v>
          </cell>
          <cell r="AY262" t="str">
            <v>ROWE</v>
          </cell>
          <cell r="AZ262">
            <v>0</v>
          </cell>
          <cell r="BA262">
            <v>0</v>
          </cell>
          <cell r="BB262">
            <v>0</v>
          </cell>
          <cell r="BC262">
            <v>0</v>
          </cell>
          <cell r="BD262">
            <v>0</v>
          </cell>
          <cell r="BE262">
            <v>0</v>
          </cell>
          <cell r="BF262">
            <v>0</v>
          </cell>
          <cell r="BG262">
            <v>0</v>
          </cell>
          <cell r="BI262">
            <v>0</v>
          </cell>
          <cell r="BJ262">
            <v>20584</v>
          </cell>
          <cell r="BK262">
            <v>20584</v>
          </cell>
          <cell r="BL262">
            <v>0</v>
          </cell>
          <cell r="BM262">
            <v>0</v>
          </cell>
          <cell r="BN262">
            <v>0</v>
          </cell>
          <cell r="BO262">
            <v>0</v>
          </cell>
          <cell r="BR262">
            <v>0</v>
          </cell>
          <cell r="BS262">
            <v>253</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U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AZ263">
            <v>0</v>
          </cell>
          <cell r="BA263">
            <v>0</v>
          </cell>
          <cell r="BB263">
            <v>0</v>
          </cell>
          <cell r="BC263">
            <v>0</v>
          </cell>
          <cell r="BD263">
            <v>0</v>
          </cell>
          <cell r="BE263">
            <v>0</v>
          </cell>
          <cell r="BF263">
            <v>0</v>
          </cell>
          <cell r="BG263">
            <v>0</v>
          </cell>
          <cell r="BI263">
            <v>0</v>
          </cell>
          <cell r="BJ263">
            <v>0</v>
          </cell>
          <cell r="BK263">
            <v>0</v>
          </cell>
          <cell r="BL263">
            <v>0</v>
          </cell>
          <cell r="BM263">
            <v>0</v>
          </cell>
          <cell r="BN263">
            <v>0</v>
          </cell>
          <cell r="BO263">
            <v>0</v>
          </cell>
          <cell r="BR263">
            <v>0</v>
          </cell>
          <cell r="BS263">
            <v>254</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U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AZ264">
            <v>0</v>
          </cell>
          <cell r="BA264">
            <v>0</v>
          </cell>
          <cell r="BB264">
            <v>0</v>
          </cell>
          <cell r="BC264">
            <v>0</v>
          </cell>
          <cell r="BD264">
            <v>0</v>
          </cell>
          <cell r="BE264">
            <v>0</v>
          </cell>
          <cell r="BF264">
            <v>0</v>
          </cell>
          <cell r="BG264">
            <v>0</v>
          </cell>
          <cell r="BI264">
            <v>0</v>
          </cell>
          <cell r="BJ264">
            <v>0</v>
          </cell>
          <cell r="BK264">
            <v>0</v>
          </cell>
          <cell r="BL264">
            <v>0</v>
          </cell>
          <cell r="BM264">
            <v>0</v>
          </cell>
          <cell r="BN264">
            <v>0</v>
          </cell>
          <cell r="BO264">
            <v>0</v>
          </cell>
          <cell r="BR264">
            <v>0</v>
          </cell>
          <cell r="BS264">
            <v>255</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U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AZ265">
            <v>0</v>
          </cell>
          <cell r="BA265">
            <v>0</v>
          </cell>
          <cell r="BB265">
            <v>0</v>
          </cell>
          <cell r="BC265">
            <v>0</v>
          </cell>
          <cell r="BD265">
            <v>0</v>
          </cell>
          <cell r="BE265">
            <v>0</v>
          </cell>
          <cell r="BF265">
            <v>0</v>
          </cell>
          <cell r="BG265">
            <v>0</v>
          </cell>
          <cell r="BI265">
            <v>0</v>
          </cell>
          <cell r="BJ265">
            <v>0</v>
          </cell>
          <cell r="BK265">
            <v>0</v>
          </cell>
          <cell r="BL265">
            <v>0</v>
          </cell>
          <cell r="BM265">
            <v>0</v>
          </cell>
          <cell r="BN265">
            <v>0</v>
          </cell>
          <cell r="BO265">
            <v>0</v>
          </cell>
          <cell r="BR265">
            <v>0</v>
          </cell>
          <cell r="BS265">
            <v>256</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U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AZ266">
            <v>0</v>
          </cell>
          <cell r="BA266">
            <v>0</v>
          </cell>
          <cell r="BB266">
            <v>0</v>
          </cell>
          <cell r="BC266">
            <v>0</v>
          </cell>
          <cell r="BD266">
            <v>0</v>
          </cell>
          <cell r="BE266">
            <v>0</v>
          </cell>
          <cell r="BF266">
            <v>0</v>
          </cell>
          <cell r="BG266">
            <v>0</v>
          </cell>
          <cell r="BI266">
            <v>0</v>
          </cell>
          <cell r="BJ266">
            <v>0</v>
          </cell>
          <cell r="BK266">
            <v>0</v>
          </cell>
          <cell r="BL266">
            <v>0</v>
          </cell>
          <cell r="BM266">
            <v>0</v>
          </cell>
          <cell r="BN266">
            <v>0</v>
          </cell>
          <cell r="BO266">
            <v>0</v>
          </cell>
          <cell r="BR266">
            <v>0</v>
          </cell>
          <cell r="BS266">
            <v>257</v>
          </cell>
        </row>
        <row r="267">
          <cell r="A267">
            <v>258</v>
          </cell>
          <cell r="B267">
            <v>258</v>
          </cell>
          <cell r="C267" t="str">
            <v>SALEM</v>
          </cell>
          <cell r="D267">
            <v>398.47790015971515</v>
          </cell>
          <cell r="E267">
            <v>5125110</v>
          </cell>
          <cell r="F267">
            <v>350325</v>
          </cell>
          <cell r="G267">
            <v>5475435</v>
          </cell>
          <cell r="I267">
            <v>845227.43746011611</v>
          </cell>
          <cell r="J267">
            <v>0.61817173368174316</v>
          </cell>
          <cell r="K267">
            <v>350325</v>
          </cell>
          <cell r="L267">
            <v>1195552.4374601161</v>
          </cell>
          <cell r="N267">
            <v>4279882.5625398839</v>
          </cell>
          <cell r="P267">
            <v>83562</v>
          </cell>
          <cell r="Q267">
            <v>845227.43746011611</v>
          </cell>
          <cell r="R267">
            <v>355683</v>
          </cell>
          <cell r="S267">
            <v>1279114.4374601161</v>
          </cell>
          <cell r="U267">
            <v>1801188.9832629056</v>
          </cell>
          <cell r="V267">
            <v>0</v>
          </cell>
          <cell r="W267">
            <v>258</v>
          </cell>
          <cell r="X267">
            <v>398.47790015971515</v>
          </cell>
          <cell r="Y267">
            <v>5125110</v>
          </cell>
          <cell r="Z267">
            <v>0</v>
          </cell>
          <cell r="AA267">
            <v>5125110</v>
          </cell>
          <cell r="AB267">
            <v>350325</v>
          </cell>
          <cell r="AC267">
            <v>5475435</v>
          </cell>
          <cell r="AD267">
            <v>78204</v>
          </cell>
          <cell r="AE267">
            <v>5358</v>
          </cell>
          <cell r="AF267">
            <v>83562</v>
          </cell>
          <cell r="AG267">
            <v>5558997</v>
          </cell>
          <cell r="AI267">
            <v>258</v>
          </cell>
          <cell r="AJ267">
            <v>258</v>
          </cell>
          <cell r="AK267" t="str">
            <v>SALEM</v>
          </cell>
          <cell r="AL267">
            <v>5125110</v>
          </cell>
          <cell r="AM267">
            <v>4172067</v>
          </cell>
          <cell r="AN267">
            <v>953043</v>
          </cell>
          <cell r="AO267">
            <v>83612.5</v>
          </cell>
          <cell r="AP267">
            <v>168256</v>
          </cell>
          <cell r="AQ267">
            <v>150784.5</v>
          </cell>
          <cell r="AR267">
            <v>11887.25</v>
          </cell>
          <cell r="AS267">
            <v>0</v>
          </cell>
          <cell r="AT267">
            <v>-281.26673709438182</v>
          </cell>
          <cell r="AU267">
            <v>1367301.9832629056</v>
          </cell>
          <cell r="AV267">
            <v>845227.43746011611</v>
          </cell>
          <cell r="AX267">
            <v>258</v>
          </cell>
          <cell r="AY267" t="str">
            <v>SALEM</v>
          </cell>
          <cell r="AZ267">
            <v>0</v>
          </cell>
          <cell r="BA267">
            <v>0</v>
          </cell>
          <cell r="BB267">
            <v>0</v>
          </cell>
          <cell r="BC267">
            <v>0</v>
          </cell>
          <cell r="BD267">
            <v>0</v>
          </cell>
          <cell r="BE267">
            <v>0</v>
          </cell>
          <cell r="BF267">
            <v>0</v>
          </cell>
          <cell r="BG267">
            <v>0</v>
          </cell>
          <cell r="BI267">
            <v>0</v>
          </cell>
          <cell r="BJ267">
            <v>953043</v>
          </cell>
          <cell r="BK267">
            <v>953043</v>
          </cell>
          <cell r="BL267">
            <v>0</v>
          </cell>
          <cell r="BM267">
            <v>-281.26673709438182</v>
          </cell>
          <cell r="BN267">
            <v>-281.26673709438182</v>
          </cell>
          <cell r="BO267">
            <v>-281.26673709438182</v>
          </cell>
          <cell r="BR267">
            <v>0</v>
          </cell>
          <cell r="BS267">
            <v>258</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U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AZ268">
            <v>0</v>
          </cell>
          <cell r="BA268">
            <v>0</v>
          </cell>
          <cell r="BB268">
            <v>0</v>
          </cell>
          <cell r="BC268">
            <v>0</v>
          </cell>
          <cell r="BD268">
            <v>0</v>
          </cell>
          <cell r="BE268">
            <v>0</v>
          </cell>
          <cell r="BF268">
            <v>0</v>
          </cell>
          <cell r="BG268">
            <v>0</v>
          </cell>
          <cell r="BI268">
            <v>0</v>
          </cell>
          <cell r="BJ268">
            <v>0</v>
          </cell>
          <cell r="BK268">
            <v>0</v>
          </cell>
          <cell r="BL268">
            <v>0</v>
          </cell>
          <cell r="BM268">
            <v>0</v>
          </cell>
          <cell r="BN268">
            <v>0</v>
          </cell>
          <cell r="BO268">
            <v>0</v>
          </cell>
          <cell r="BR268">
            <v>0</v>
          </cell>
          <cell r="BS268">
            <v>259</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U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AZ269">
            <v>0</v>
          </cell>
          <cell r="BA269">
            <v>0</v>
          </cell>
          <cell r="BB269">
            <v>0</v>
          </cell>
          <cell r="BC269">
            <v>0</v>
          </cell>
          <cell r="BD269">
            <v>0</v>
          </cell>
          <cell r="BE269">
            <v>0</v>
          </cell>
          <cell r="BF269">
            <v>0</v>
          </cell>
          <cell r="BG269">
            <v>0</v>
          </cell>
          <cell r="BI269">
            <v>0</v>
          </cell>
          <cell r="BJ269">
            <v>0</v>
          </cell>
          <cell r="BK269">
            <v>0</v>
          </cell>
          <cell r="BL269">
            <v>0</v>
          </cell>
          <cell r="BM269">
            <v>0</v>
          </cell>
          <cell r="BN269">
            <v>0</v>
          </cell>
          <cell r="BO269">
            <v>0</v>
          </cell>
          <cell r="BR269">
            <v>0</v>
          </cell>
          <cell r="BS269">
            <v>260</v>
          </cell>
        </row>
        <row r="270">
          <cell r="A270">
            <v>261</v>
          </cell>
          <cell r="B270">
            <v>261</v>
          </cell>
          <cell r="C270" t="str">
            <v>SANDWICH</v>
          </cell>
          <cell r="D270">
            <v>199.08548420220893</v>
          </cell>
          <cell r="E270">
            <v>2689805</v>
          </cell>
          <cell r="F270">
            <v>172257</v>
          </cell>
          <cell r="G270">
            <v>2862062</v>
          </cell>
          <cell r="I270">
            <v>109303.8020727554</v>
          </cell>
          <cell r="J270">
            <v>0.17085518462183974</v>
          </cell>
          <cell r="K270">
            <v>172257</v>
          </cell>
          <cell r="L270">
            <v>281560.80207275541</v>
          </cell>
          <cell r="N270">
            <v>2580501.1979272445</v>
          </cell>
          <cell r="P270">
            <v>73901</v>
          </cell>
          <cell r="Q270">
            <v>109303.8020727554</v>
          </cell>
          <cell r="R270">
            <v>176698</v>
          </cell>
          <cell r="S270">
            <v>355461.80207275541</v>
          </cell>
          <cell r="U270">
            <v>885903.30427438684</v>
          </cell>
          <cell r="V270">
            <v>0</v>
          </cell>
          <cell r="W270">
            <v>261</v>
          </cell>
          <cell r="X270">
            <v>199.08548420220893</v>
          </cell>
          <cell r="Y270">
            <v>2689805</v>
          </cell>
          <cell r="Z270">
            <v>0</v>
          </cell>
          <cell r="AA270">
            <v>2689805</v>
          </cell>
          <cell r="AB270">
            <v>172257</v>
          </cell>
          <cell r="AC270">
            <v>2862062</v>
          </cell>
          <cell r="AD270">
            <v>69460</v>
          </cell>
          <cell r="AE270">
            <v>4441</v>
          </cell>
          <cell r="AF270">
            <v>73901</v>
          </cell>
          <cell r="AG270">
            <v>2935963</v>
          </cell>
          <cell r="AI270">
            <v>261</v>
          </cell>
          <cell r="AJ270">
            <v>261</v>
          </cell>
          <cell r="AK270" t="str">
            <v>SANDWICH</v>
          </cell>
          <cell r="AL270">
            <v>2689805</v>
          </cell>
          <cell r="AM270">
            <v>2566330</v>
          </cell>
          <cell r="AN270">
            <v>123475</v>
          </cell>
          <cell r="AO270">
            <v>71106</v>
          </cell>
          <cell r="AP270">
            <v>124550.25</v>
          </cell>
          <cell r="AQ270">
            <v>99697.25</v>
          </cell>
          <cell r="AR270">
            <v>182340.5</v>
          </cell>
          <cell r="AS270">
            <v>38815.5</v>
          </cell>
          <cell r="AT270">
            <v>-239.19572561315726</v>
          </cell>
          <cell r="AU270">
            <v>639745.30427438684</v>
          </cell>
          <cell r="AV270">
            <v>109303.8020727554</v>
          </cell>
          <cell r="AX270">
            <v>261</v>
          </cell>
          <cell r="AY270" t="str">
            <v>SANDWICH</v>
          </cell>
          <cell r="AZ270">
            <v>0</v>
          </cell>
          <cell r="BA270">
            <v>0</v>
          </cell>
          <cell r="BB270">
            <v>0</v>
          </cell>
          <cell r="BC270">
            <v>0</v>
          </cell>
          <cell r="BD270">
            <v>0</v>
          </cell>
          <cell r="BE270">
            <v>0</v>
          </cell>
          <cell r="BF270">
            <v>0</v>
          </cell>
          <cell r="BG270">
            <v>0</v>
          </cell>
          <cell r="BI270">
            <v>0</v>
          </cell>
          <cell r="BJ270">
            <v>123475</v>
          </cell>
          <cell r="BK270">
            <v>123475</v>
          </cell>
          <cell r="BL270">
            <v>0</v>
          </cell>
          <cell r="BM270">
            <v>-239.19572561315726</v>
          </cell>
          <cell r="BN270">
            <v>-239.19572561315726</v>
          </cell>
          <cell r="BO270">
            <v>-239.19572561315726</v>
          </cell>
          <cell r="BR270">
            <v>0</v>
          </cell>
          <cell r="BS270">
            <v>261</v>
          </cell>
        </row>
        <row r="271">
          <cell r="A271">
            <v>262</v>
          </cell>
          <cell r="B271">
            <v>262</v>
          </cell>
          <cell r="C271" t="str">
            <v>SAUGUS</v>
          </cell>
          <cell r="D271">
            <v>164.95038826859584</v>
          </cell>
          <cell r="E271">
            <v>2010472</v>
          </cell>
          <cell r="F271">
            <v>135831</v>
          </cell>
          <cell r="G271">
            <v>2146303</v>
          </cell>
          <cell r="I271">
            <v>249109.70953724711</v>
          </cell>
          <cell r="J271">
            <v>0.50768554703780022</v>
          </cell>
          <cell r="K271">
            <v>135831</v>
          </cell>
          <cell r="L271">
            <v>384940.70953724708</v>
          </cell>
          <cell r="N271">
            <v>1761362.2904627528</v>
          </cell>
          <cell r="P271">
            <v>175468</v>
          </cell>
          <cell r="Q271">
            <v>249109.70953724711</v>
          </cell>
          <cell r="R271">
            <v>147068</v>
          </cell>
          <cell r="S271">
            <v>560408.70953724708</v>
          </cell>
          <cell r="U271">
            <v>801976.17407109751</v>
          </cell>
          <cell r="V271">
            <v>0</v>
          </cell>
          <cell r="W271">
            <v>262</v>
          </cell>
          <cell r="X271">
            <v>164.95038826859584</v>
          </cell>
          <cell r="Y271">
            <v>2010472</v>
          </cell>
          <cell r="Z271">
            <v>0</v>
          </cell>
          <cell r="AA271">
            <v>2010472</v>
          </cell>
          <cell r="AB271">
            <v>135831</v>
          </cell>
          <cell r="AC271">
            <v>2146303</v>
          </cell>
          <cell r="AD271">
            <v>164231</v>
          </cell>
          <cell r="AE271">
            <v>11237</v>
          </cell>
          <cell r="AF271">
            <v>175468</v>
          </cell>
          <cell r="AG271">
            <v>2321771</v>
          </cell>
          <cell r="AI271">
            <v>262</v>
          </cell>
          <cell r="AJ271">
            <v>262</v>
          </cell>
          <cell r="AK271" t="str">
            <v>SAUGUS</v>
          </cell>
          <cell r="AL271">
            <v>2010472</v>
          </cell>
          <cell r="AM271">
            <v>1729627</v>
          </cell>
          <cell r="AN271">
            <v>280845</v>
          </cell>
          <cell r="AO271">
            <v>13920</v>
          </cell>
          <cell r="AP271">
            <v>102597.25</v>
          </cell>
          <cell r="AQ271">
            <v>18069.25</v>
          </cell>
          <cell r="AR271">
            <v>46318.5</v>
          </cell>
          <cell r="AS271">
            <v>28974</v>
          </cell>
          <cell r="AT271">
            <v>-46.825928902420856</v>
          </cell>
          <cell r="AU271">
            <v>490677.17407109757</v>
          </cell>
          <cell r="AV271">
            <v>249109.70953724711</v>
          </cell>
          <cell r="AX271">
            <v>262</v>
          </cell>
          <cell r="AY271" t="str">
            <v>SAUGUS</v>
          </cell>
          <cell r="AZ271">
            <v>0</v>
          </cell>
          <cell r="BA271">
            <v>0</v>
          </cell>
          <cell r="BB271">
            <v>0</v>
          </cell>
          <cell r="BC271">
            <v>0</v>
          </cell>
          <cell r="BD271">
            <v>0</v>
          </cell>
          <cell r="BE271">
            <v>0</v>
          </cell>
          <cell r="BF271">
            <v>0</v>
          </cell>
          <cell r="BG271">
            <v>0</v>
          </cell>
          <cell r="BI271">
            <v>0</v>
          </cell>
          <cell r="BJ271">
            <v>280845</v>
          </cell>
          <cell r="BK271">
            <v>280845</v>
          </cell>
          <cell r="BL271">
            <v>0</v>
          </cell>
          <cell r="BM271">
            <v>-46.825928902420856</v>
          </cell>
          <cell r="BN271">
            <v>-46.825928902420856</v>
          </cell>
          <cell r="BO271">
            <v>-46.825928902420856</v>
          </cell>
          <cell r="BR271">
            <v>0</v>
          </cell>
          <cell r="BS271">
            <v>262</v>
          </cell>
        </row>
        <row r="272">
          <cell r="A272">
            <v>263</v>
          </cell>
          <cell r="B272">
            <v>263</v>
          </cell>
          <cell r="C272" t="str">
            <v>SAVOY</v>
          </cell>
          <cell r="D272">
            <v>3.3288590604026846</v>
          </cell>
          <cell r="E272">
            <v>62087</v>
          </cell>
          <cell r="F272">
            <v>2973</v>
          </cell>
          <cell r="G272">
            <v>65060</v>
          </cell>
          <cell r="I272">
            <v>29941.013425366593</v>
          </cell>
          <cell r="J272">
            <v>0.69859337421233791</v>
          </cell>
          <cell r="K272">
            <v>2973</v>
          </cell>
          <cell r="L272">
            <v>32914.013425366589</v>
          </cell>
          <cell r="N272">
            <v>32145.986574633411</v>
          </cell>
          <cell r="P272">
            <v>0</v>
          </cell>
          <cell r="Q272">
            <v>29941.013425366593</v>
          </cell>
          <cell r="R272">
            <v>2973</v>
          </cell>
          <cell r="S272">
            <v>32914.013425366589</v>
          </cell>
          <cell r="U272">
            <v>45832</v>
          </cell>
          <cell r="V272">
            <v>0</v>
          </cell>
          <cell r="W272">
            <v>263</v>
          </cell>
          <cell r="X272">
            <v>3.3288590604026846</v>
          </cell>
          <cell r="Y272">
            <v>62087</v>
          </cell>
          <cell r="Z272">
            <v>0</v>
          </cell>
          <cell r="AA272">
            <v>62087</v>
          </cell>
          <cell r="AB272">
            <v>2973</v>
          </cell>
          <cell r="AC272">
            <v>65060</v>
          </cell>
          <cell r="AD272">
            <v>0</v>
          </cell>
          <cell r="AE272">
            <v>0</v>
          </cell>
          <cell r="AF272">
            <v>0</v>
          </cell>
          <cell r="AG272">
            <v>65060</v>
          </cell>
          <cell r="AI272">
            <v>263</v>
          </cell>
          <cell r="AJ272">
            <v>263</v>
          </cell>
          <cell r="AK272" t="str">
            <v>SAVOY</v>
          </cell>
          <cell r="AL272">
            <v>62087</v>
          </cell>
          <cell r="AM272">
            <v>28338</v>
          </cell>
          <cell r="AN272">
            <v>33749</v>
          </cell>
          <cell r="AO272">
            <v>0</v>
          </cell>
          <cell r="AP272">
            <v>4792.75</v>
          </cell>
          <cell r="AQ272">
            <v>0</v>
          </cell>
          <cell r="AR272">
            <v>4317.25</v>
          </cell>
          <cell r="AS272">
            <v>0</v>
          </cell>
          <cell r="AT272">
            <v>0</v>
          </cell>
          <cell r="AU272">
            <v>42859</v>
          </cell>
          <cell r="AV272">
            <v>29941.013425366593</v>
          </cell>
          <cell r="AX272">
            <v>263</v>
          </cell>
          <cell r="AY272" t="str">
            <v>SAVOY</v>
          </cell>
          <cell r="AZ272">
            <v>0</v>
          </cell>
          <cell r="BA272">
            <v>0</v>
          </cell>
          <cell r="BB272">
            <v>0</v>
          </cell>
          <cell r="BC272">
            <v>0</v>
          </cell>
          <cell r="BD272">
            <v>0</v>
          </cell>
          <cell r="BE272">
            <v>0</v>
          </cell>
          <cell r="BF272">
            <v>0</v>
          </cell>
          <cell r="BG272">
            <v>0</v>
          </cell>
          <cell r="BI272">
            <v>0</v>
          </cell>
          <cell r="BJ272">
            <v>33749</v>
          </cell>
          <cell r="BK272">
            <v>33749</v>
          </cell>
          <cell r="BL272">
            <v>0</v>
          </cell>
          <cell r="BM272">
            <v>0</v>
          </cell>
          <cell r="BN272">
            <v>0</v>
          </cell>
          <cell r="BO272">
            <v>0</v>
          </cell>
          <cell r="BR272">
            <v>0</v>
          </cell>
          <cell r="BS272">
            <v>263</v>
          </cell>
        </row>
        <row r="273">
          <cell r="A273">
            <v>264</v>
          </cell>
          <cell r="B273">
            <v>264</v>
          </cell>
          <cell r="C273" t="str">
            <v>SCITUATE</v>
          </cell>
          <cell r="D273">
            <v>18</v>
          </cell>
          <cell r="E273">
            <v>216702</v>
          </cell>
          <cell r="F273">
            <v>16074</v>
          </cell>
          <cell r="G273">
            <v>232776</v>
          </cell>
          <cell r="I273">
            <v>50702.219153035418</v>
          </cell>
          <cell r="J273">
            <v>0.79960426270003659</v>
          </cell>
          <cell r="K273">
            <v>16074</v>
          </cell>
          <cell r="L273">
            <v>66776.219153035418</v>
          </cell>
          <cell r="N273">
            <v>165999.78084696457</v>
          </cell>
          <cell r="P273">
            <v>0</v>
          </cell>
          <cell r="Q273">
            <v>50702.219153035418</v>
          </cell>
          <cell r="R273">
            <v>16074</v>
          </cell>
          <cell r="S273">
            <v>66776.219153035418</v>
          </cell>
          <cell r="U273">
            <v>79483.140643933555</v>
          </cell>
          <cell r="V273">
            <v>0</v>
          </cell>
          <cell r="W273">
            <v>264</v>
          </cell>
          <cell r="X273">
            <v>18</v>
          </cell>
          <cell r="Y273">
            <v>216702</v>
          </cell>
          <cell r="Z273">
            <v>0</v>
          </cell>
          <cell r="AA273">
            <v>216702</v>
          </cell>
          <cell r="AB273">
            <v>16074</v>
          </cell>
          <cell r="AC273">
            <v>232776</v>
          </cell>
          <cell r="AD273">
            <v>0</v>
          </cell>
          <cell r="AE273">
            <v>0</v>
          </cell>
          <cell r="AF273">
            <v>0</v>
          </cell>
          <cell r="AG273">
            <v>232776</v>
          </cell>
          <cell r="AI273">
            <v>264</v>
          </cell>
          <cell r="AJ273">
            <v>264</v>
          </cell>
          <cell r="AK273" t="str">
            <v>SCITUATE</v>
          </cell>
          <cell r="AL273">
            <v>216702</v>
          </cell>
          <cell r="AM273">
            <v>159545</v>
          </cell>
          <cell r="AN273">
            <v>57157</v>
          </cell>
          <cell r="AO273">
            <v>1667.5</v>
          </cell>
          <cell r="AP273">
            <v>4590.25</v>
          </cell>
          <cell r="AQ273">
            <v>0</v>
          </cell>
          <cell r="AR273">
            <v>0</v>
          </cell>
          <cell r="AS273">
            <v>0</v>
          </cell>
          <cell r="AT273">
            <v>-5.6093560664348843</v>
          </cell>
          <cell r="AU273">
            <v>63409.140643933562</v>
          </cell>
          <cell r="AV273">
            <v>50702.219153035418</v>
          </cell>
          <cell r="AX273">
            <v>264</v>
          </cell>
          <cell r="AY273" t="str">
            <v>SCITUATE</v>
          </cell>
          <cell r="AZ273">
            <v>0</v>
          </cell>
          <cell r="BA273">
            <v>0</v>
          </cell>
          <cell r="BB273">
            <v>0</v>
          </cell>
          <cell r="BC273">
            <v>0</v>
          </cell>
          <cell r="BD273">
            <v>0</v>
          </cell>
          <cell r="BE273">
            <v>0</v>
          </cell>
          <cell r="BF273">
            <v>0</v>
          </cell>
          <cell r="BG273">
            <v>0</v>
          </cell>
          <cell r="BI273">
            <v>0</v>
          </cell>
          <cell r="BJ273">
            <v>57157</v>
          </cell>
          <cell r="BK273">
            <v>57157</v>
          </cell>
          <cell r="BL273">
            <v>0</v>
          </cell>
          <cell r="BM273">
            <v>-5.6093560664348843</v>
          </cell>
          <cell r="BN273">
            <v>-5.6093560664348843</v>
          </cell>
          <cell r="BO273">
            <v>-5.6093560664348843</v>
          </cell>
          <cell r="BR273">
            <v>0</v>
          </cell>
          <cell r="BS273">
            <v>264</v>
          </cell>
        </row>
        <row r="274">
          <cell r="A274">
            <v>265</v>
          </cell>
          <cell r="B274">
            <v>265</v>
          </cell>
          <cell r="C274" t="str">
            <v>SEEKONK</v>
          </cell>
          <cell r="D274">
            <v>0.98969072164948457</v>
          </cell>
          <cell r="E274">
            <v>13156</v>
          </cell>
          <cell r="F274">
            <v>884</v>
          </cell>
          <cell r="G274">
            <v>14040</v>
          </cell>
          <cell r="I274">
            <v>11671.574642926395</v>
          </cell>
          <cell r="J274">
            <v>0.88716742497160195</v>
          </cell>
          <cell r="K274">
            <v>884</v>
          </cell>
          <cell r="L274">
            <v>12555.574642926395</v>
          </cell>
          <cell r="N274">
            <v>1484.4253570736055</v>
          </cell>
          <cell r="P274">
            <v>0</v>
          </cell>
          <cell r="Q274">
            <v>11671.574642926395</v>
          </cell>
          <cell r="R274">
            <v>884</v>
          </cell>
          <cell r="S274">
            <v>12555.574642926395</v>
          </cell>
          <cell r="U274">
            <v>14040</v>
          </cell>
          <cell r="V274">
            <v>0</v>
          </cell>
          <cell r="W274">
            <v>265</v>
          </cell>
          <cell r="X274">
            <v>0.98969072164948457</v>
          </cell>
          <cell r="Y274">
            <v>13156</v>
          </cell>
          <cell r="Z274">
            <v>0</v>
          </cell>
          <cell r="AA274">
            <v>13156</v>
          </cell>
          <cell r="AB274">
            <v>884</v>
          </cell>
          <cell r="AC274">
            <v>14040</v>
          </cell>
          <cell r="AD274">
            <v>0</v>
          </cell>
          <cell r="AE274">
            <v>0</v>
          </cell>
          <cell r="AF274">
            <v>0</v>
          </cell>
          <cell r="AG274">
            <v>14040</v>
          </cell>
          <cell r="AI274">
            <v>265</v>
          </cell>
          <cell r="AJ274">
            <v>265</v>
          </cell>
          <cell r="AK274" t="str">
            <v>SEEKONK</v>
          </cell>
          <cell r="AL274">
            <v>13156</v>
          </cell>
          <cell r="AM274">
            <v>0</v>
          </cell>
          <cell r="AN274">
            <v>13156</v>
          </cell>
          <cell r="AO274">
            <v>0</v>
          </cell>
          <cell r="AP274">
            <v>0</v>
          </cell>
          <cell r="AQ274">
            <v>0</v>
          </cell>
          <cell r="AR274">
            <v>0</v>
          </cell>
          <cell r="AS274">
            <v>0</v>
          </cell>
          <cell r="AT274">
            <v>0</v>
          </cell>
          <cell r="AU274">
            <v>13156</v>
          </cell>
          <cell r="AV274">
            <v>11671.574642926395</v>
          </cell>
          <cell r="AX274">
            <v>265</v>
          </cell>
          <cell r="AY274" t="str">
            <v>SEEKONK</v>
          </cell>
          <cell r="AZ274">
            <v>0</v>
          </cell>
          <cell r="BA274">
            <v>0</v>
          </cell>
          <cell r="BB274">
            <v>0</v>
          </cell>
          <cell r="BC274">
            <v>0</v>
          </cell>
          <cell r="BD274">
            <v>0</v>
          </cell>
          <cell r="BE274">
            <v>0</v>
          </cell>
          <cell r="BF274">
            <v>0</v>
          </cell>
          <cell r="BG274">
            <v>0</v>
          </cell>
          <cell r="BI274">
            <v>0</v>
          </cell>
          <cell r="BJ274">
            <v>13156</v>
          </cell>
          <cell r="BK274">
            <v>13156</v>
          </cell>
          <cell r="BL274">
            <v>0</v>
          </cell>
          <cell r="BM274">
            <v>0</v>
          </cell>
          <cell r="BN274">
            <v>0</v>
          </cell>
          <cell r="BO274">
            <v>0</v>
          </cell>
          <cell r="BR274">
            <v>0</v>
          </cell>
          <cell r="BS274">
            <v>265</v>
          </cell>
        </row>
        <row r="275">
          <cell r="A275">
            <v>266</v>
          </cell>
          <cell r="B275">
            <v>266</v>
          </cell>
          <cell r="C275" t="str">
            <v>SHARON</v>
          </cell>
          <cell r="D275">
            <v>8</v>
          </cell>
          <cell r="E275">
            <v>113320</v>
          </cell>
          <cell r="F275">
            <v>7144</v>
          </cell>
          <cell r="G275">
            <v>120464</v>
          </cell>
          <cell r="I275">
            <v>-3.0199696603554003</v>
          </cell>
          <cell r="J275">
            <v>-3.2794637810052243E-4</v>
          </cell>
          <cell r="K275">
            <v>7144</v>
          </cell>
          <cell r="L275">
            <v>7140.9800303396441</v>
          </cell>
          <cell r="N275">
            <v>113323.01996966035</v>
          </cell>
          <cell r="P275">
            <v>0</v>
          </cell>
          <cell r="Q275">
            <v>-3.0199696603554003</v>
          </cell>
          <cell r="R275">
            <v>7144</v>
          </cell>
          <cell r="S275">
            <v>7140.9800303396441</v>
          </cell>
          <cell r="U275">
            <v>16352.730030339644</v>
          </cell>
          <cell r="V275">
            <v>0</v>
          </cell>
          <cell r="W275">
            <v>266</v>
          </cell>
          <cell r="X275">
            <v>8</v>
          </cell>
          <cell r="Y275">
            <v>113320</v>
          </cell>
          <cell r="Z275">
            <v>0</v>
          </cell>
          <cell r="AA275">
            <v>113320</v>
          </cell>
          <cell r="AB275">
            <v>7144</v>
          </cell>
          <cell r="AC275">
            <v>120464</v>
          </cell>
          <cell r="AD275">
            <v>0</v>
          </cell>
          <cell r="AE275">
            <v>0</v>
          </cell>
          <cell r="AF275">
            <v>0</v>
          </cell>
          <cell r="AG275">
            <v>120464</v>
          </cell>
          <cell r="AI275">
            <v>266</v>
          </cell>
          <cell r="AJ275">
            <v>266</v>
          </cell>
          <cell r="AK275" t="str">
            <v>SHARON</v>
          </cell>
          <cell r="AL275">
            <v>113320</v>
          </cell>
          <cell r="AM275">
            <v>118727</v>
          </cell>
          <cell r="AN275">
            <v>0</v>
          </cell>
          <cell r="AO275">
            <v>897.75</v>
          </cell>
          <cell r="AP275">
            <v>1788.75</v>
          </cell>
          <cell r="AQ275">
            <v>6022.5</v>
          </cell>
          <cell r="AR275">
            <v>0</v>
          </cell>
          <cell r="AS275">
            <v>502.75</v>
          </cell>
          <cell r="AT275">
            <v>-3.0199696603554003</v>
          </cell>
          <cell r="AU275">
            <v>9208.7300303396441</v>
          </cell>
          <cell r="AV275">
            <v>-3.0199696603554003</v>
          </cell>
          <cell r="AX275">
            <v>266</v>
          </cell>
          <cell r="AY275" t="str">
            <v>SHARON</v>
          </cell>
          <cell r="AZ275">
            <v>0</v>
          </cell>
          <cell r="BA275">
            <v>0</v>
          </cell>
          <cell r="BB275">
            <v>0</v>
          </cell>
          <cell r="BC275">
            <v>0</v>
          </cell>
          <cell r="BD275">
            <v>0</v>
          </cell>
          <cell r="BE275">
            <v>0</v>
          </cell>
          <cell r="BF275">
            <v>0</v>
          </cell>
          <cell r="BG275">
            <v>0</v>
          </cell>
          <cell r="BI275">
            <v>0</v>
          </cell>
          <cell r="BJ275">
            <v>0</v>
          </cell>
          <cell r="BK275">
            <v>0</v>
          </cell>
          <cell r="BL275">
            <v>0</v>
          </cell>
          <cell r="BM275">
            <v>-3.0199696603554003</v>
          </cell>
          <cell r="BN275">
            <v>-3.0199696603554003</v>
          </cell>
          <cell r="BO275">
            <v>-3.0199696603554003</v>
          </cell>
          <cell r="BR275">
            <v>0</v>
          </cell>
          <cell r="BS275">
            <v>266</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U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AZ276">
            <v>0</v>
          </cell>
          <cell r="BA276">
            <v>0</v>
          </cell>
          <cell r="BB276">
            <v>0</v>
          </cell>
          <cell r="BC276">
            <v>0</v>
          </cell>
          <cell r="BD276">
            <v>0</v>
          </cell>
          <cell r="BE276">
            <v>0</v>
          </cell>
          <cell r="BF276">
            <v>0</v>
          </cell>
          <cell r="BG276">
            <v>0</v>
          </cell>
          <cell r="BI276">
            <v>0</v>
          </cell>
          <cell r="BJ276">
            <v>0</v>
          </cell>
          <cell r="BK276">
            <v>0</v>
          </cell>
          <cell r="BL276">
            <v>0</v>
          </cell>
          <cell r="BM276">
            <v>0</v>
          </cell>
          <cell r="BN276">
            <v>0</v>
          </cell>
          <cell r="BO276">
            <v>0</v>
          </cell>
          <cell r="BR276">
            <v>0</v>
          </cell>
          <cell r="BS276">
            <v>267</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U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AZ277">
            <v>0</v>
          </cell>
          <cell r="BA277">
            <v>0</v>
          </cell>
          <cell r="BB277">
            <v>0</v>
          </cell>
          <cell r="BC277">
            <v>0</v>
          </cell>
          <cell r="BD277">
            <v>0</v>
          </cell>
          <cell r="BE277">
            <v>0</v>
          </cell>
          <cell r="BF277">
            <v>0</v>
          </cell>
          <cell r="BG277">
            <v>0</v>
          </cell>
          <cell r="BI277">
            <v>0</v>
          </cell>
          <cell r="BJ277">
            <v>0</v>
          </cell>
          <cell r="BK277">
            <v>0</v>
          </cell>
          <cell r="BL277">
            <v>0</v>
          </cell>
          <cell r="BM277">
            <v>0</v>
          </cell>
          <cell r="BN277">
            <v>0</v>
          </cell>
          <cell r="BO277">
            <v>0</v>
          </cell>
          <cell r="BR277">
            <v>0</v>
          </cell>
          <cell r="BS277">
            <v>268</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U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AZ278">
            <v>0</v>
          </cell>
          <cell r="BA278">
            <v>0</v>
          </cell>
          <cell r="BB278">
            <v>0</v>
          </cell>
          <cell r="BC278">
            <v>0</v>
          </cell>
          <cell r="BD278">
            <v>0</v>
          </cell>
          <cell r="BE278">
            <v>0</v>
          </cell>
          <cell r="BF278">
            <v>0</v>
          </cell>
          <cell r="BG278">
            <v>0</v>
          </cell>
          <cell r="BI278">
            <v>0</v>
          </cell>
          <cell r="BJ278">
            <v>0</v>
          </cell>
          <cell r="BK278">
            <v>0</v>
          </cell>
          <cell r="BL278">
            <v>0</v>
          </cell>
          <cell r="BM278">
            <v>0</v>
          </cell>
          <cell r="BN278">
            <v>0</v>
          </cell>
          <cell r="BO278">
            <v>0</v>
          </cell>
          <cell r="BR278">
            <v>0</v>
          </cell>
          <cell r="BS278">
            <v>269</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U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AZ279">
            <v>0</v>
          </cell>
          <cell r="BA279">
            <v>0</v>
          </cell>
          <cell r="BB279">
            <v>0</v>
          </cell>
          <cell r="BC279">
            <v>0</v>
          </cell>
          <cell r="BD279">
            <v>0</v>
          </cell>
          <cell r="BE279">
            <v>0</v>
          </cell>
          <cell r="BF279">
            <v>0</v>
          </cell>
          <cell r="BG279">
            <v>0</v>
          </cell>
          <cell r="BI279">
            <v>0</v>
          </cell>
          <cell r="BJ279">
            <v>0</v>
          </cell>
          <cell r="BK279">
            <v>0</v>
          </cell>
          <cell r="BL279">
            <v>0</v>
          </cell>
          <cell r="BM279">
            <v>0</v>
          </cell>
          <cell r="BN279">
            <v>0</v>
          </cell>
          <cell r="BO279">
            <v>0</v>
          </cell>
          <cell r="BQ279" t="str">
            <v>fy12</v>
          </cell>
          <cell r="BR279">
            <v>0</v>
          </cell>
          <cell r="BS279">
            <v>270</v>
          </cell>
        </row>
        <row r="280">
          <cell r="A280">
            <v>271</v>
          </cell>
          <cell r="B280">
            <v>271</v>
          </cell>
          <cell r="C280" t="str">
            <v>SHREWSBURY</v>
          </cell>
          <cell r="D280">
            <v>73.165540540540547</v>
          </cell>
          <cell r="E280">
            <v>859940</v>
          </cell>
          <cell r="F280">
            <v>63281</v>
          </cell>
          <cell r="G280">
            <v>923221</v>
          </cell>
          <cell r="I280">
            <v>-71.123607383895433</v>
          </cell>
          <cell r="J280">
            <v>-1.1701112882685034E-3</v>
          </cell>
          <cell r="K280">
            <v>63281</v>
          </cell>
          <cell r="L280">
            <v>63209.876392616105</v>
          </cell>
          <cell r="N280">
            <v>860011.12360738392</v>
          </cell>
          <cell r="P280">
            <v>12673</v>
          </cell>
          <cell r="Q280">
            <v>-71.123607383895433</v>
          </cell>
          <cell r="R280">
            <v>64156</v>
          </cell>
          <cell r="S280">
            <v>75882.876392616105</v>
          </cell>
          <cell r="U280">
            <v>136737.6263926161</v>
          </cell>
          <cell r="V280">
            <v>0</v>
          </cell>
          <cell r="W280">
            <v>271</v>
          </cell>
          <cell r="X280">
            <v>73.165540540540547</v>
          </cell>
          <cell r="Y280">
            <v>859940</v>
          </cell>
          <cell r="Z280">
            <v>0</v>
          </cell>
          <cell r="AA280">
            <v>859940</v>
          </cell>
          <cell r="AB280">
            <v>63281</v>
          </cell>
          <cell r="AC280">
            <v>923221</v>
          </cell>
          <cell r="AD280">
            <v>11798</v>
          </cell>
          <cell r="AE280">
            <v>875</v>
          </cell>
          <cell r="AF280">
            <v>12673</v>
          </cell>
          <cell r="AG280">
            <v>935894</v>
          </cell>
          <cell r="AI280">
            <v>271</v>
          </cell>
          <cell r="AJ280">
            <v>271</v>
          </cell>
          <cell r="AK280" t="str">
            <v>SHREWSBURY</v>
          </cell>
          <cell r="AL280">
            <v>859940</v>
          </cell>
          <cell r="AM280">
            <v>1136634</v>
          </cell>
          <cell r="AN280">
            <v>0</v>
          </cell>
          <cell r="AO280">
            <v>21143</v>
          </cell>
          <cell r="AP280">
            <v>0</v>
          </cell>
          <cell r="AQ280">
            <v>0</v>
          </cell>
          <cell r="AR280">
            <v>0</v>
          </cell>
          <cell r="AS280">
            <v>39711.75</v>
          </cell>
          <cell r="AT280">
            <v>-71.123607383895433</v>
          </cell>
          <cell r="AU280">
            <v>60783.626392616105</v>
          </cell>
          <cell r="AV280">
            <v>-71.123607383895433</v>
          </cell>
          <cell r="AX280">
            <v>271</v>
          </cell>
          <cell r="AY280" t="str">
            <v>SHREWSBURY</v>
          </cell>
          <cell r="AZ280">
            <v>0</v>
          </cell>
          <cell r="BA280">
            <v>0</v>
          </cell>
          <cell r="BB280">
            <v>0</v>
          </cell>
          <cell r="BC280">
            <v>0</v>
          </cell>
          <cell r="BD280">
            <v>0</v>
          </cell>
          <cell r="BE280">
            <v>0</v>
          </cell>
          <cell r="BF280">
            <v>0</v>
          </cell>
          <cell r="BG280">
            <v>0</v>
          </cell>
          <cell r="BI280">
            <v>0</v>
          </cell>
          <cell r="BJ280">
            <v>0</v>
          </cell>
          <cell r="BK280">
            <v>0</v>
          </cell>
          <cell r="BL280">
            <v>0</v>
          </cell>
          <cell r="BM280">
            <v>-71.123607383895433</v>
          </cell>
          <cell r="BN280">
            <v>-71.123607383895433</v>
          </cell>
          <cell r="BO280">
            <v>-71.123607383895433</v>
          </cell>
          <cell r="BR280">
            <v>0</v>
          </cell>
          <cell r="BS280">
            <v>271</v>
          </cell>
        </row>
        <row r="281">
          <cell r="A281">
            <v>272</v>
          </cell>
          <cell r="B281">
            <v>272</v>
          </cell>
          <cell r="C281" t="str">
            <v>SHUTESBURY</v>
          </cell>
          <cell r="D281">
            <v>0.5</v>
          </cell>
          <cell r="E281">
            <v>7762</v>
          </cell>
          <cell r="F281">
            <v>447</v>
          </cell>
          <cell r="G281">
            <v>8209</v>
          </cell>
          <cell r="I281">
            <v>6886.1935526295747</v>
          </cell>
          <cell r="J281">
            <v>0.88716742497160195</v>
          </cell>
          <cell r="K281">
            <v>447</v>
          </cell>
          <cell r="L281">
            <v>7333.1935526295747</v>
          </cell>
          <cell r="N281">
            <v>875.8064473704253</v>
          </cell>
          <cell r="P281">
            <v>0</v>
          </cell>
          <cell r="Q281">
            <v>6886.1935526295747</v>
          </cell>
          <cell r="R281">
            <v>447</v>
          </cell>
          <cell r="S281">
            <v>7333.1935526295747</v>
          </cell>
          <cell r="U281">
            <v>8209</v>
          </cell>
          <cell r="V281">
            <v>0</v>
          </cell>
          <cell r="W281">
            <v>272</v>
          </cell>
          <cell r="X281">
            <v>0.5</v>
          </cell>
          <cell r="Y281">
            <v>7762</v>
          </cell>
          <cell r="Z281">
            <v>0</v>
          </cell>
          <cell r="AA281">
            <v>7762</v>
          </cell>
          <cell r="AB281">
            <v>447</v>
          </cell>
          <cell r="AC281">
            <v>8209</v>
          </cell>
          <cell r="AD281">
            <v>0</v>
          </cell>
          <cell r="AE281">
            <v>0</v>
          </cell>
          <cell r="AF281">
            <v>0</v>
          </cell>
          <cell r="AG281">
            <v>8209</v>
          </cell>
          <cell r="AI281">
            <v>272</v>
          </cell>
          <cell r="AJ281">
            <v>272</v>
          </cell>
          <cell r="AK281" t="str">
            <v>SHUTESBURY</v>
          </cell>
          <cell r="AL281">
            <v>7762</v>
          </cell>
          <cell r="AM281">
            <v>0</v>
          </cell>
          <cell r="AN281">
            <v>7762</v>
          </cell>
          <cell r="AO281">
            <v>0</v>
          </cell>
          <cell r="AP281">
            <v>0</v>
          </cell>
          <cell r="AQ281">
            <v>0</v>
          </cell>
          <cell r="AR281">
            <v>0</v>
          </cell>
          <cell r="AS281">
            <v>0</v>
          </cell>
          <cell r="AT281">
            <v>0</v>
          </cell>
          <cell r="AU281">
            <v>7762</v>
          </cell>
          <cell r="AV281">
            <v>6886.1935526295747</v>
          </cell>
          <cell r="AX281">
            <v>272</v>
          </cell>
          <cell r="AY281" t="str">
            <v>SHUTESBURY</v>
          </cell>
          <cell r="AZ281">
            <v>0</v>
          </cell>
          <cell r="BA281">
            <v>0</v>
          </cell>
          <cell r="BB281">
            <v>0</v>
          </cell>
          <cell r="BC281">
            <v>0</v>
          </cell>
          <cell r="BD281">
            <v>0</v>
          </cell>
          <cell r="BE281">
            <v>0</v>
          </cell>
          <cell r="BF281">
            <v>0</v>
          </cell>
          <cell r="BG281">
            <v>0</v>
          </cell>
          <cell r="BI281">
            <v>0</v>
          </cell>
          <cell r="BJ281">
            <v>7762</v>
          </cell>
          <cell r="BK281">
            <v>7762</v>
          </cell>
          <cell r="BL281">
            <v>0</v>
          </cell>
          <cell r="BM281">
            <v>0</v>
          </cell>
          <cell r="BN281">
            <v>0</v>
          </cell>
          <cell r="BO281">
            <v>0</v>
          </cell>
          <cell r="BR281">
            <v>0</v>
          </cell>
          <cell r="BS281">
            <v>272</v>
          </cell>
        </row>
        <row r="282">
          <cell r="A282">
            <v>273</v>
          </cell>
          <cell r="B282">
            <v>273</v>
          </cell>
          <cell r="C282" t="str">
            <v>SOMERSET</v>
          </cell>
          <cell r="D282">
            <v>7</v>
          </cell>
          <cell r="E282">
            <v>89460</v>
          </cell>
          <cell r="F282">
            <v>6251</v>
          </cell>
          <cell r="G282">
            <v>95711</v>
          </cell>
          <cell r="I282">
            <v>326.29238748532106</v>
          </cell>
          <cell r="J282">
            <v>1.5759945512963388E-2</v>
          </cell>
          <cell r="K282">
            <v>6251</v>
          </cell>
          <cell r="L282">
            <v>6577.2923874853213</v>
          </cell>
          <cell r="N282">
            <v>89133.707612514685</v>
          </cell>
          <cell r="P282">
            <v>0</v>
          </cell>
          <cell r="Q282">
            <v>326.29238748532106</v>
          </cell>
          <cell r="R282">
            <v>6251</v>
          </cell>
          <cell r="S282">
            <v>6577.2923874853213</v>
          </cell>
          <cell r="U282">
            <v>26954.903272820855</v>
          </cell>
          <cell r="V282">
            <v>0</v>
          </cell>
          <cell r="W282">
            <v>273</v>
          </cell>
          <cell r="X282">
            <v>7</v>
          </cell>
          <cell r="Y282">
            <v>89460</v>
          </cell>
          <cell r="Z282">
            <v>0</v>
          </cell>
          <cell r="AA282">
            <v>89460</v>
          </cell>
          <cell r="AB282">
            <v>6251</v>
          </cell>
          <cell r="AC282">
            <v>95711</v>
          </cell>
          <cell r="AD282">
            <v>0</v>
          </cell>
          <cell r="AE282">
            <v>0</v>
          </cell>
          <cell r="AF282">
            <v>0</v>
          </cell>
          <cell r="AG282">
            <v>95711</v>
          </cell>
          <cell r="AI282">
            <v>273</v>
          </cell>
          <cell r="AJ282">
            <v>273</v>
          </cell>
          <cell r="AK282" t="str">
            <v>SOMERSET</v>
          </cell>
          <cell r="AL282">
            <v>89460</v>
          </cell>
          <cell r="AM282">
            <v>89089</v>
          </cell>
          <cell r="AN282">
            <v>371</v>
          </cell>
          <cell r="AO282">
            <v>846.25</v>
          </cell>
          <cell r="AP282">
            <v>8024</v>
          </cell>
          <cell r="AQ282">
            <v>0</v>
          </cell>
          <cell r="AR282">
            <v>11465.5</v>
          </cell>
          <cell r="AS282">
            <v>0</v>
          </cell>
          <cell r="AT282">
            <v>-2.8467271791432722</v>
          </cell>
          <cell r="AU282">
            <v>20703.903272820855</v>
          </cell>
          <cell r="AV282">
            <v>326.29238748532106</v>
          </cell>
          <cell r="AX282">
            <v>273</v>
          </cell>
          <cell r="AY282" t="str">
            <v>SOMERSET</v>
          </cell>
          <cell r="AZ282">
            <v>0</v>
          </cell>
          <cell r="BA282">
            <v>0</v>
          </cell>
          <cell r="BB282">
            <v>0</v>
          </cell>
          <cell r="BC282">
            <v>0</v>
          </cell>
          <cell r="BD282">
            <v>0</v>
          </cell>
          <cell r="BE282">
            <v>0</v>
          </cell>
          <cell r="BF282">
            <v>0</v>
          </cell>
          <cell r="BG282">
            <v>0</v>
          </cell>
          <cell r="BI282">
            <v>0</v>
          </cell>
          <cell r="BJ282">
            <v>371</v>
          </cell>
          <cell r="BK282">
            <v>371</v>
          </cell>
          <cell r="BL282">
            <v>0</v>
          </cell>
          <cell r="BM282">
            <v>-2.8467271791432722</v>
          </cell>
          <cell r="BN282">
            <v>-2.8467271791432722</v>
          </cell>
          <cell r="BO282">
            <v>-2.8467271791432722</v>
          </cell>
          <cell r="BQ282" t="str">
            <v>fy12</v>
          </cell>
          <cell r="BR282">
            <v>0</v>
          </cell>
          <cell r="BS282">
            <v>273</v>
          </cell>
        </row>
        <row r="283">
          <cell r="A283">
            <v>274</v>
          </cell>
          <cell r="B283">
            <v>274</v>
          </cell>
          <cell r="C283" t="str">
            <v>SOMERVILLE</v>
          </cell>
          <cell r="D283">
            <v>468.54941458745378</v>
          </cell>
          <cell r="E283">
            <v>6975258</v>
          </cell>
          <cell r="F283">
            <v>415705</v>
          </cell>
          <cell r="G283">
            <v>7390963</v>
          </cell>
          <cell r="I283">
            <v>28859.038738336727</v>
          </cell>
          <cell r="J283">
            <v>4.2049576648095624E-2</v>
          </cell>
          <cell r="K283">
            <v>415705</v>
          </cell>
          <cell r="L283">
            <v>444564.03873833671</v>
          </cell>
          <cell r="N283">
            <v>6946398.9612616636</v>
          </cell>
          <cell r="P283">
            <v>38262</v>
          </cell>
          <cell r="Q283">
            <v>28859.038738336727</v>
          </cell>
          <cell r="R283">
            <v>417918</v>
          </cell>
          <cell r="S283">
            <v>482826.03873833676</v>
          </cell>
          <cell r="U283">
            <v>1140276.8522929773</v>
          </cell>
          <cell r="V283">
            <v>0</v>
          </cell>
          <cell r="W283">
            <v>274</v>
          </cell>
          <cell r="X283">
            <v>468.54941458745378</v>
          </cell>
          <cell r="Y283">
            <v>6975258</v>
          </cell>
          <cell r="Z283">
            <v>0</v>
          </cell>
          <cell r="AA283">
            <v>6975258</v>
          </cell>
          <cell r="AB283">
            <v>415705</v>
          </cell>
          <cell r="AC283">
            <v>7390963</v>
          </cell>
          <cell r="AD283">
            <v>36049</v>
          </cell>
          <cell r="AE283">
            <v>2213</v>
          </cell>
          <cell r="AF283">
            <v>38262</v>
          </cell>
          <cell r="AG283">
            <v>7429225</v>
          </cell>
          <cell r="AI283">
            <v>274</v>
          </cell>
          <cell r="AJ283">
            <v>274</v>
          </cell>
          <cell r="AK283" t="str">
            <v>SOMERVILLE</v>
          </cell>
          <cell r="AL283">
            <v>6975258</v>
          </cell>
          <cell r="AM283">
            <v>6942142</v>
          </cell>
          <cell r="AN283">
            <v>33116</v>
          </cell>
          <cell r="AO283">
            <v>154699.25</v>
          </cell>
          <cell r="AP283">
            <v>172666.5</v>
          </cell>
          <cell r="AQ283">
            <v>36642.5</v>
          </cell>
          <cell r="AR283">
            <v>0</v>
          </cell>
          <cell r="AS283">
            <v>289706</v>
          </cell>
          <cell r="AT283">
            <v>-520.39770702284295</v>
          </cell>
          <cell r="AU283">
            <v>686309.85229297716</v>
          </cell>
          <cell r="AV283">
            <v>28859.038738336727</v>
          </cell>
          <cell r="AX283">
            <v>274</v>
          </cell>
          <cell r="AY283" t="str">
            <v>SOMERVILLE</v>
          </cell>
          <cell r="AZ283">
            <v>0</v>
          </cell>
          <cell r="BA283">
            <v>0</v>
          </cell>
          <cell r="BB283">
            <v>0</v>
          </cell>
          <cell r="BC283">
            <v>0</v>
          </cell>
          <cell r="BD283">
            <v>0</v>
          </cell>
          <cell r="BE283">
            <v>0</v>
          </cell>
          <cell r="BF283">
            <v>0</v>
          </cell>
          <cell r="BG283">
            <v>0</v>
          </cell>
          <cell r="BI283">
            <v>0</v>
          </cell>
          <cell r="BJ283">
            <v>33116</v>
          </cell>
          <cell r="BK283">
            <v>33116</v>
          </cell>
          <cell r="BL283">
            <v>0</v>
          </cell>
          <cell r="BM283">
            <v>-520.39770702284295</v>
          </cell>
          <cell r="BN283">
            <v>-520.39770702284295</v>
          </cell>
          <cell r="BO283">
            <v>-520.39770702284295</v>
          </cell>
          <cell r="BR283">
            <v>0</v>
          </cell>
          <cell r="BS283">
            <v>274</v>
          </cell>
        </row>
        <row r="284">
          <cell r="A284">
            <v>275</v>
          </cell>
          <cell r="B284">
            <v>276</v>
          </cell>
          <cell r="C284" t="str">
            <v>SOUTHAMPTON</v>
          </cell>
          <cell r="D284">
            <v>2.2764505119453924</v>
          </cell>
          <cell r="E284">
            <v>21781</v>
          </cell>
          <cell r="F284">
            <v>2033</v>
          </cell>
          <cell r="G284">
            <v>23814</v>
          </cell>
          <cell r="I284">
            <v>7541.5729138384122</v>
          </cell>
          <cell r="J284">
            <v>0.62200585667176478</v>
          </cell>
          <cell r="K284">
            <v>2033</v>
          </cell>
          <cell r="L284">
            <v>9574.5729138384122</v>
          </cell>
          <cell r="N284">
            <v>14239.427086161588</v>
          </cell>
          <cell r="P284">
            <v>0</v>
          </cell>
          <cell r="Q284">
            <v>7541.5729138384122</v>
          </cell>
          <cell r="R284">
            <v>2033</v>
          </cell>
          <cell r="S284">
            <v>9574.5729138384122</v>
          </cell>
          <cell r="U284">
            <v>14157.60113187991</v>
          </cell>
          <cell r="V284">
            <v>0</v>
          </cell>
          <cell r="W284">
            <v>275</v>
          </cell>
          <cell r="X284">
            <v>2.2764505119453924</v>
          </cell>
          <cell r="Y284">
            <v>21781</v>
          </cell>
          <cell r="Z284">
            <v>0</v>
          </cell>
          <cell r="AA284">
            <v>21781</v>
          </cell>
          <cell r="AB284">
            <v>2033</v>
          </cell>
          <cell r="AC284">
            <v>23814</v>
          </cell>
          <cell r="AD284">
            <v>0</v>
          </cell>
          <cell r="AE284">
            <v>0</v>
          </cell>
          <cell r="AF284">
            <v>0</v>
          </cell>
          <cell r="AG284">
            <v>23814</v>
          </cell>
          <cell r="AI284">
            <v>275</v>
          </cell>
          <cell r="AJ284">
            <v>276</v>
          </cell>
          <cell r="AK284" t="str">
            <v>SOUTHAMPTON</v>
          </cell>
          <cell r="AL284">
            <v>21781</v>
          </cell>
          <cell r="AM284">
            <v>13277</v>
          </cell>
          <cell r="AN284">
            <v>8504</v>
          </cell>
          <cell r="AO284">
            <v>861.75</v>
          </cell>
          <cell r="AP284">
            <v>0</v>
          </cell>
          <cell r="AQ284">
            <v>158.75</v>
          </cell>
          <cell r="AR284">
            <v>9.25</v>
          </cell>
          <cell r="AS284">
            <v>2593.75</v>
          </cell>
          <cell r="AT284">
            <v>-2.8988681200903557</v>
          </cell>
          <cell r="AU284">
            <v>12124.60113187991</v>
          </cell>
          <cell r="AV284">
            <v>7541.5729138384122</v>
          </cell>
          <cell r="AX284">
            <v>275</v>
          </cell>
          <cell r="AY284" t="str">
            <v>SOUTHAMPTON</v>
          </cell>
          <cell r="AZ284">
            <v>0</v>
          </cell>
          <cell r="BA284">
            <v>0</v>
          </cell>
          <cell r="BB284">
            <v>0</v>
          </cell>
          <cell r="BC284">
            <v>0</v>
          </cell>
          <cell r="BD284">
            <v>0</v>
          </cell>
          <cell r="BE284">
            <v>0</v>
          </cell>
          <cell r="BF284">
            <v>0</v>
          </cell>
          <cell r="BG284">
            <v>0</v>
          </cell>
          <cell r="BI284">
            <v>0</v>
          </cell>
          <cell r="BJ284">
            <v>8504</v>
          </cell>
          <cell r="BK284">
            <v>8504</v>
          </cell>
          <cell r="BL284">
            <v>0</v>
          </cell>
          <cell r="BM284">
            <v>-2.8988681200903557</v>
          </cell>
          <cell r="BN284">
            <v>-2.8988681200903557</v>
          </cell>
          <cell r="BO284">
            <v>-2.8988681200903557</v>
          </cell>
          <cell r="BR284">
            <v>0</v>
          </cell>
          <cell r="BS284">
            <v>275</v>
          </cell>
        </row>
        <row r="285">
          <cell r="A285">
            <v>276</v>
          </cell>
          <cell r="B285">
            <v>277</v>
          </cell>
          <cell r="C285" t="str">
            <v>SOUTHBOROUGH</v>
          </cell>
          <cell r="D285">
            <v>0.95608108108108103</v>
          </cell>
          <cell r="E285">
            <v>15485</v>
          </cell>
          <cell r="F285">
            <v>845</v>
          </cell>
          <cell r="G285">
            <v>16330</v>
          </cell>
          <cell r="I285">
            <v>0</v>
          </cell>
          <cell r="J285">
            <v>0</v>
          </cell>
          <cell r="K285">
            <v>845</v>
          </cell>
          <cell r="L285">
            <v>845</v>
          </cell>
          <cell r="N285">
            <v>15485</v>
          </cell>
          <cell r="P285">
            <v>0</v>
          </cell>
          <cell r="Q285">
            <v>0</v>
          </cell>
          <cell r="R285">
            <v>845</v>
          </cell>
          <cell r="S285">
            <v>845</v>
          </cell>
          <cell r="U285">
            <v>8435.25</v>
          </cell>
          <cell r="V285">
            <v>0</v>
          </cell>
          <cell r="W285">
            <v>276</v>
          </cell>
          <cell r="X285">
            <v>0.95608108108108103</v>
          </cell>
          <cell r="Y285">
            <v>15485</v>
          </cell>
          <cell r="Z285">
            <v>0</v>
          </cell>
          <cell r="AA285">
            <v>15485</v>
          </cell>
          <cell r="AB285">
            <v>845</v>
          </cell>
          <cell r="AC285">
            <v>16330</v>
          </cell>
          <cell r="AD285">
            <v>0</v>
          </cell>
          <cell r="AE285">
            <v>0</v>
          </cell>
          <cell r="AF285">
            <v>0</v>
          </cell>
          <cell r="AG285">
            <v>16330</v>
          </cell>
          <cell r="AI285">
            <v>276</v>
          </cell>
          <cell r="AJ285">
            <v>277</v>
          </cell>
          <cell r="AK285" t="str">
            <v>SOUTHBOROUGH</v>
          </cell>
          <cell r="AL285">
            <v>15485</v>
          </cell>
          <cell r="AM285">
            <v>41274</v>
          </cell>
          <cell r="AN285">
            <v>0</v>
          </cell>
          <cell r="AO285">
            <v>0</v>
          </cell>
          <cell r="AP285">
            <v>0</v>
          </cell>
          <cell r="AQ285">
            <v>0</v>
          </cell>
          <cell r="AR285">
            <v>0</v>
          </cell>
          <cell r="AS285">
            <v>7590.25</v>
          </cell>
          <cell r="AT285">
            <v>0</v>
          </cell>
          <cell r="AU285">
            <v>7590.25</v>
          </cell>
          <cell r="AV285">
            <v>0</v>
          </cell>
          <cell r="AX285">
            <v>276</v>
          </cell>
          <cell r="AY285" t="str">
            <v>SOUTHBOROUGH</v>
          </cell>
          <cell r="AZ285">
            <v>0</v>
          </cell>
          <cell r="BA285">
            <v>0</v>
          </cell>
          <cell r="BB285">
            <v>0</v>
          </cell>
          <cell r="BC285">
            <v>0</v>
          </cell>
          <cell r="BD285">
            <v>0</v>
          </cell>
          <cell r="BE285">
            <v>0</v>
          </cell>
          <cell r="BF285">
            <v>0</v>
          </cell>
          <cell r="BG285">
            <v>0</v>
          </cell>
          <cell r="BI285">
            <v>0</v>
          </cell>
          <cell r="BJ285">
            <v>0</v>
          </cell>
          <cell r="BK285">
            <v>0</v>
          </cell>
          <cell r="BL285">
            <v>0</v>
          </cell>
          <cell r="BM285">
            <v>0</v>
          </cell>
          <cell r="BN285">
            <v>0</v>
          </cell>
          <cell r="BO285">
            <v>0</v>
          </cell>
          <cell r="BR285">
            <v>0</v>
          </cell>
          <cell r="BS285">
            <v>276</v>
          </cell>
        </row>
        <row r="286">
          <cell r="A286">
            <v>277</v>
          </cell>
          <cell r="B286">
            <v>278</v>
          </cell>
          <cell r="C286" t="str">
            <v>SOUTHBRIDGE</v>
          </cell>
          <cell r="D286">
            <v>1.6689189189189189</v>
          </cell>
          <cell r="E286">
            <v>19889</v>
          </cell>
          <cell r="F286">
            <v>1461</v>
          </cell>
          <cell r="G286">
            <v>21350</v>
          </cell>
          <cell r="I286">
            <v>6292.4691405768644</v>
          </cell>
          <cell r="J286">
            <v>0.72711343000034678</v>
          </cell>
          <cell r="K286">
            <v>1461</v>
          </cell>
          <cell r="L286">
            <v>7753.4691405768644</v>
          </cell>
          <cell r="N286">
            <v>13596.530859423136</v>
          </cell>
          <cell r="P286">
            <v>0</v>
          </cell>
          <cell r="Q286">
            <v>6292.4691405768644</v>
          </cell>
          <cell r="R286">
            <v>1461</v>
          </cell>
          <cell r="S286">
            <v>7753.4691405768644</v>
          </cell>
          <cell r="U286">
            <v>10115.040595253293</v>
          </cell>
          <cell r="V286">
            <v>0</v>
          </cell>
          <cell r="W286">
            <v>277</v>
          </cell>
          <cell r="X286">
            <v>1.6689189189189189</v>
          </cell>
          <cell r="Y286">
            <v>19889</v>
          </cell>
          <cell r="Z286">
            <v>0</v>
          </cell>
          <cell r="AA286">
            <v>19889</v>
          </cell>
          <cell r="AB286">
            <v>1461</v>
          </cell>
          <cell r="AC286">
            <v>21350</v>
          </cell>
          <cell r="AD286">
            <v>0</v>
          </cell>
          <cell r="AE286">
            <v>0</v>
          </cell>
          <cell r="AF286">
            <v>0</v>
          </cell>
          <cell r="AG286">
            <v>21350</v>
          </cell>
          <cell r="AI286">
            <v>277</v>
          </cell>
          <cell r="AJ286">
            <v>278</v>
          </cell>
          <cell r="AK286" t="str">
            <v>SOUTHBRIDGE</v>
          </cell>
          <cell r="AL286">
            <v>19889</v>
          </cell>
          <cell r="AM286">
            <v>12796</v>
          </cell>
          <cell r="AN286">
            <v>7093</v>
          </cell>
          <cell r="AO286">
            <v>62.25</v>
          </cell>
          <cell r="AP286">
            <v>53</v>
          </cell>
          <cell r="AQ286">
            <v>0</v>
          </cell>
          <cell r="AR286">
            <v>1446</v>
          </cell>
          <cell r="AS286">
            <v>0</v>
          </cell>
          <cell r="AT286">
            <v>-0.20940474670803155</v>
          </cell>
          <cell r="AU286">
            <v>8654.0405952532928</v>
          </cell>
          <cell r="AV286">
            <v>6292.4691405768644</v>
          </cell>
          <cell r="AX286">
            <v>277</v>
          </cell>
          <cell r="AY286" t="str">
            <v>SOUTHBRIDGE</v>
          </cell>
          <cell r="AZ286">
            <v>0</v>
          </cell>
          <cell r="BA286">
            <v>0</v>
          </cell>
          <cell r="BB286">
            <v>0</v>
          </cell>
          <cell r="BC286">
            <v>0</v>
          </cell>
          <cell r="BD286">
            <v>0</v>
          </cell>
          <cell r="BE286">
            <v>0</v>
          </cell>
          <cell r="BF286">
            <v>0</v>
          </cell>
          <cell r="BG286">
            <v>0</v>
          </cell>
          <cell r="BI286">
            <v>0</v>
          </cell>
          <cell r="BJ286">
            <v>7093</v>
          </cell>
          <cell r="BK286">
            <v>7093</v>
          </cell>
          <cell r="BL286">
            <v>0</v>
          </cell>
          <cell r="BM286">
            <v>-0.20940474670803155</v>
          </cell>
          <cell r="BN286">
            <v>-0.20940474670803155</v>
          </cell>
          <cell r="BO286">
            <v>-0.20940474670803155</v>
          </cell>
          <cell r="BR286">
            <v>0</v>
          </cell>
          <cell r="BS286">
            <v>277</v>
          </cell>
        </row>
        <row r="287">
          <cell r="A287">
            <v>278</v>
          </cell>
          <cell r="B287">
            <v>275</v>
          </cell>
          <cell r="C287" t="str">
            <v>SOUTH HADLEY</v>
          </cell>
          <cell r="D287">
            <v>101.13438536078135</v>
          </cell>
          <cell r="E287">
            <v>1138807</v>
          </cell>
          <cell r="F287">
            <v>88246</v>
          </cell>
          <cell r="G287">
            <v>1227053</v>
          </cell>
          <cell r="I287">
            <v>111300.74845261339</v>
          </cell>
          <cell r="J287">
            <v>0.3909937243351313</v>
          </cell>
          <cell r="K287">
            <v>88246</v>
          </cell>
          <cell r="L287">
            <v>199546.74845261339</v>
          </cell>
          <cell r="N287">
            <v>1027506.2515473866</v>
          </cell>
          <cell r="P287">
            <v>25014</v>
          </cell>
          <cell r="Q287">
            <v>111300.74845261339</v>
          </cell>
          <cell r="R287">
            <v>90020</v>
          </cell>
          <cell r="S287">
            <v>224560.74845261339</v>
          </cell>
          <cell r="U287">
            <v>397921.2145549797</v>
          </cell>
          <cell r="V287">
            <v>0</v>
          </cell>
          <cell r="W287">
            <v>278</v>
          </cell>
          <cell r="X287">
            <v>101.13438536078135</v>
          </cell>
          <cell r="Y287">
            <v>1138807</v>
          </cell>
          <cell r="Z287">
            <v>0</v>
          </cell>
          <cell r="AA287">
            <v>1138807</v>
          </cell>
          <cell r="AB287">
            <v>88246</v>
          </cell>
          <cell r="AC287">
            <v>1227053</v>
          </cell>
          <cell r="AD287">
            <v>23240</v>
          </cell>
          <cell r="AE287">
            <v>1774</v>
          </cell>
          <cell r="AF287">
            <v>25014</v>
          </cell>
          <cell r="AG287">
            <v>1252067</v>
          </cell>
          <cell r="AI287">
            <v>278</v>
          </cell>
          <cell r="AJ287">
            <v>275</v>
          </cell>
          <cell r="AK287" t="str">
            <v>SOUTH HADLEY</v>
          </cell>
          <cell r="AL287">
            <v>1138807</v>
          </cell>
          <cell r="AM287">
            <v>1013223</v>
          </cell>
          <cell r="AN287">
            <v>125584</v>
          </cell>
          <cell r="AO287">
            <v>33676.5</v>
          </cell>
          <cell r="AP287">
            <v>16472.75</v>
          </cell>
          <cell r="AQ287">
            <v>51752</v>
          </cell>
          <cell r="AR287">
            <v>28217.5</v>
          </cell>
          <cell r="AS287">
            <v>29071.75</v>
          </cell>
          <cell r="AT287">
            <v>-113.28544502027216</v>
          </cell>
          <cell r="AU287">
            <v>284661.2145549797</v>
          </cell>
          <cell r="AV287">
            <v>111300.74845261339</v>
          </cell>
          <cell r="AX287">
            <v>278</v>
          </cell>
          <cell r="AY287" t="str">
            <v>SOUTH HADLEY</v>
          </cell>
          <cell r="AZ287">
            <v>0</v>
          </cell>
          <cell r="BA287">
            <v>0</v>
          </cell>
          <cell r="BB287">
            <v>0</v>
          </cell>
          <cell r="BC287">
            <v>0</v>
          </cell>
          <cell r="BD287">
            <v>0</v>
          </cell>
          <cell r="BE287">
            <v>0</v>
          </cell>
          <cell r="BF287">
            <v>0</v>
          </cell>
          <cell r="BG287">
            <v>0</v>
          </cell>
          <cell r="BI287">
            <v>0</v>
          </cell>
          <cell r="BJ287">
            <v>125584</v>
          </cell>
          <cell r="BK287">
            <v>125584</v>
          </cell>
          <cell r="BL287">
            <v>0</v>
          </cell>
          <cell r="BM287">
            <v>-113.28544502027216</v>
          </cell>
          <cell r="BN287">
            <v>-113.28544502027216</v>
          </cell>
          <cell r="BO287">
            <v>-113.28544502027216</v>
          </cell>
          <cell r="BR287">
            <v>0</v>
          </cell>
          <cell r="BS287">
            <v>278</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U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AZ288">
            <v>0</v>
          </cell>
          <cell r="BA288">
            <v>0</v>
          </cell>
          <cell r="BB288">
            <v>0</v>
          </cell>
          <cell r="BC288">
            <v>0</v>
          </cell>
          <cell r="BD288">
            <v>0</v>
          </cell>
          <cell r="BE288">
            <v>0</v>
          </cell>
          <cell r="BF288">
            <v>0</v>
          </cell>
          <cell r="BG288">
            <v>0</v>
          </cell>
          <cell r="BI288">
            <v>0</v>
          </cell>
          <cell r="BJ288">
            <v>0</v>
          </cell>
          <cell r="BK288">
            <v>0</v>
          </cell>
          <cell r="BL288">
            <v>0</v>
          </cell>
          <cell r="BM288">
            <v>0</v>
          </cell>
          <cell r="BN288">
            <v>0</v>
          </cell>
          <cell r="BO288">
            <v>0</v>
          </cell>
          <cell r="BR288">
            <v>0</v>
          </cell>
          <cell r="BS288">
            <v>279</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U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AZ289">
            <v>0</v>
          </cell>
          <cell r="BA289">
            <v>0</v>
          </cell>
          <cell r="BB289">
            <v>0</v>
          </cell>
          <cell r="BC289">
            <v>0</v>
          </cell>
          <cell r="BD289">
            <v>0</v>
          </cell>
          <cell r="BE289">
            <v>0</v>
          </cell>
          <cell r="BF289">
            <v>0</v>
          </cell>
          <cell r="BG289">
            <v>0</v>
          </cell>
          <cell r="BI289">
            <v>0</v>
          </cell>
          <cell r="BJ289">
            <v>0</v>
          </cell>
          <cell r="BK289">
            <v>0</v>
          </cell>
          <cell r="BL289">
            <v>0</v>
          </cell>
          <cell r="BM289">
            <v>0</v>
          </cell>
          <cell r="BN289">
            <v>0</v>
          </cell>
          <cell r="BO289">
            <v>0</v>
          </cell>
          <cell r="BR289">
            <v>0</v>
          </cell>
          <cell r="BS289">
            <v>280</v>
          </cell>
        </row>
        <row r="290">
          <cell r="A290">
            <v>281</v>
          </cell>
          <cell r="B290">
            <v>281</v>
          </cell>
          <cell r="C290" t="str">
            <v>SPRINGFIELD</v>
          </cell>
          <cell r="D290">
            <v>3282.7645726581145</v>
          </cell>
          <cell r="E290">
            <v>35414967</v>
          </cell>
          <cell r="F290">
            <v>2911184</v>
          </cell>
          <cell r="G290">
            <v>38326151</v>
          </cell>
          <cell r="I290">
            <v>3965490.6808465985</v>
          </cell>
          <cell r="J290">
            <v>0.57912674919342577</v>
          </cell>
          <cell r="K290">
            <v>2911184</v>
          </cell>
          <cell r="L290">
            <v>6876674.680846598</v>
          </cell>
          <cell r="N290">
            <v>31449476.319153402</v>
          </cell>
          <cell r="P290">
            <v>241603</v>
          </cell>
          <cell r="Q290">
            <v>3965490.6808465985</v>
          </cell>
          <cell r="R290">
            <v>2929674</v>
          </cell>
          <cell r="S290">
            <v>7118277.680846598</v>
          </cell>
          <cell r="U290">
            <v>10000149.319853995</v>
          </cell>
          <cell r="V290">
            <v>0</v>
          </cell>
          <cell r="W290">
            <v>281</v>
          </cell>
          <cell r="X290">
            <v>3282.7645726581145</v>
          </cell>
          <cell r="Y290">
            <v>35414967</v>
          </cell>
          <cell r="Z290">
            <v>0</v>
          </cell>
          <cell r="AA290">
            <v>35414967</v>
          </cell>
          <cell r="AB290">
            <v>2911184</v>
          </cell>
          <cell r="AC290">
            <v>38326151</v>
          </cell>
          <cell r="AD290">
            <v>223113</v>
          </cell>
          <cell r="AE290">
            <v>18490</v>
          </cell>
          <cell r="AF290">
            <v>241603</v>
          </cell>
          <cell r="AG290">
            <v>38567754</v>
          </cell>
          <cell r="AI290">
            <v>281</v>
          </cell>
          <cell r="AJ290">
            <v>281</v>
          </cell>
          <cell r="AK290" t="str">
            <v>SPRINGFIELD</v>
          </cell>
          <cell r="AL290">
            <v>35414967</v>
          </cell>
          <cell r="AM290">
            <v>30942062</v>
          </cell>
          <cell r="AN290">
            <v>4472905</v>
          </cell>
          <cell r="AO290">
            <v>810043.25</v>
          </cell>
          <cell r="AP290">
            <v>877128.25</v>
          </cell>
          <cell r="AQ290">
            <v>606891.75</v>
          </cell>
          <cell r="AR290">
            <v>83119</v>
          </cell>
          <cell r="AS290">
            <v>0</v>
          </cell>
          <cell r="AT290">
            <v>-2724.930146004539</v>
          </cell>
          <cell r="AU290">
            <v>6847362.319853995</v>
          </cell>
          <cell r="AV290">
            <v>3965490.6808465985</v>
          </cell>
          <cell r="AX290">
            <v>281</v>
          </cell>
          <cell r="AY290" t="str">
            <v>SPRINGFIELD</v>
          </cell>
          <cell r="AZ290">
            <v>0</v>
          </cell>
          <cell r="BA290">
            <v>0</v>
          </cell>
          <cell r="BB290">
            <v>0</v>
          </cell>
          <cell r="BC290">
            <v>0</v>
          </cell>
          <cell r="BD290">
            <v>0</v>
          </cell>
          <cell r="BE290">
            <v>0</v>
          </cell>
          <cell r="BF290">
            <v>0</v>
          </cell>
          <cell r="BG290">
            <v>0</v>
          </cell>
          <cell r="BI290">
            <v>0</v>
          </cell>
          <cell r="BJ290">
            <v>4472905</v>
          </cell>
          <cell r="BK290">
            <v>4472905</v>
          </cell>
          <cell r="BL290">
            <v>0</v>
          </cell>
          <cell r="BM290">
            <v>-2724.930146004539</v>
          </cell>
          <cell r="BN290">
            <v>-2724.930146004539</v>
          </cell>
          <cell r="BO290">
            <v>-2724.930146004539</v>
          </cell>
          <cell r="BR290">
            <v>0</v>
          </cell>
          <cell r="BS290">
            <v>281</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U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AZ291">
            <v>0</v>
          </cell>
          <cell r="BA291">
            <v>0</v>
          </cell>
          <cell r="BB291">
            <v>0</v>
          </cell>
          <cell r="BC291">
            <v>0</v>
          </cell>
          <cell r="BD291">
            <v>0</v>
          </cell>
          <cell r="BE291">
            <v>0</v>
          </cell>
          <cell r="BF291">
            <v>0</v>
          </cell>
          <cell r="BG291">
            <v>0</v>
          </cell>
          <cell r="BI291">
            <v>0</v>
          </cell>
          <cell r="BJ291">
            <v>0</v>
          </cell>
          <cell r="BK291">
            <v>0</v>
          </cell>
          <cell r="BL291">
            <v>0</v>
          </cell>
          <cell r="BM291">
            <v>0</v>
          </cell>
          <cell r="BN291">
            <v>0</v>
          </cell>
          <cell r="BO291">
            <v>0</v>
          </cell>
          <cell r="BR291">
            <v>0</v>
          </cell>
          <cell r="BS291">
            <v>282</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U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AZ292">
            <v>0</v>
          </cell>
          <cell r="BA292">
            <v>0</v>
          </cell>
          <cell r="BB292">
            <v>0</v>
          </cell>
          <cell r="BC292">
            <v>0</v>
          </cell>
          <cell r="BD292">
            <v>0</v>
          </cell>
          <cell r="BE292">
            <v>0</v>
          </cell>
          <cell r="BF292">
            <v>0</v>
          </cell>
          <cell r="BG292">
            <v>0</v>
          </cell>
          <cell r="BI292">
            <v>0</v>
          </cell>
          <cell r="BJ292">
            <v>0</v>
          </cell>
          <cell r="BK292">
            <v>0</v>
          </cell>
          <cell r="BL292">
            <v>0</v>
          </cell>
          <cell r="BM292">
            <v>0</v>
          </cell>
          <cell r="BN292">
            <v>0</v>
          </cell>
          <cell r="BO292">
            <v>0</v>
          </cell>
          <cell r="BR292">
            <v>0</v>
          </cell>
          <cell r="BS292">
            <v>283</v>
          </cell>
        </row>
        <row r="293">
          <cell r="A293">
            <v>284</v>
          </cell>
          <cell r="B293">
            <v>284</v>
          </cell>
          <cell r="C293" t="str">
            <v>STONEHAM</v>
          </cell>
          <cell r="D293">
            <v>75.823950287953508</v>
          </cell>
          <cell r="E293">
            <v>851526</v>
          </cell>
          <cell r="F293">
            <v>66760</v>
          </cell>
          <cell r="G293">
            <v>918286</v>
          </cell>
          <cell r="I293">
            <v>5495.1150302741025</v>
          </cell>
          <cell r="J293">
            <v>5.1410869314566676E-2</v>
          </cell>
          <cell r="K293">
            <v>66760</v>
          </cell>
          <cell r="L293">
            <v>72255.115030274101</v>
          </cell>
          <cell r="N293">
            <v>846030.88496972586</v>
          </cell>
          <cell r="P293">
            <v>11623</v>
          </cell>
          <cell r="Q293">
            <v>5495.1150302741025</v>
          </cell>
          <cell r="R293">
            <v>67519</v>
          </cell>
          <cell r="S293">
            <v>83878.115030274101</v>
          </cell>
          <cell r="U293">
            <v>185269.25</v>
          </cell>
          <cell r="V293">
            <v>0</v>
          </cell>
          <cell r="W293">
            <v>284</v>
          </cell>
          <cell r="X293">
            <v>75.823950287953508</v>
          </cell>
          <cell r="Y293">
            <v>851526</v>
          </cell>
          <cell r="Z293">
            <v>0</v>
          </cell>
          <cell r="AA293">
            <v>851526</v>
          </cell>
          <cell r="AB293">
            <v>66760</v>
          </cell>
          <cell r="AC293">
            <v>918286</v>
          </cell>
          <cell r="AD293">
            <v>10864</v>
          </cell>
          <cell r="AE293">
            <v>759</v>
          </cell>
          <cell r="AF293">
            <v>11623</v>
          </cell>
          <cell r="AG293">
            <v>929909</v>
          </cell>
          <cell r="AI293">
            <v>284</v>
          </cell>
          <cell r="AJ293">
            <v>284</v>
          </cell>
          <cell r="AK293" t="str">
            <v>STONEHAM</v>
          </cell>
          <cell r="AL293">
            <v>851526</v>
          </cell>
          <cell r="AM293">
            <v>845332</v>
          </cell>
          <cell r="AN293">
            <v>6194</v>
          </cell>
          <cell r="AO293">
            <v>0</v>
          </cell>
          <cell r="AP293">
            <v>47605.25</v>
          </cell>
          <cell r="AQ293">
            <v>24686.25</v>
          </cell>
          <cell r="AR293">
            <v>0</v>
          </cell>
          <cell r="AS293">
            <v>28400.75</v>
          </cell>
          <cell r="AT293">
            <v>0</v>
          </cell>
          <cell r="AU293">
            <v>106886.25</v>
          </cell>
          <cell r="AV293">
            <v>5495.1150302741025</v>
          </cell>
          <cell r="AX293">
            <v>284</v>
          </cell>
          <cell r="AY293" t="str">
            <v>STONEHAM</v>
          </cell>
          <cell r="AZ293">
            <v>0</v>
          </cell>
          <cell r="BA293">
            <v>0</v>
          </cell>
          <cell r="BB293">
            <v>0</v>
          </cell>
          <cell r="BC293">
            <v>0</v>
          </cell>
          <cell r="BD293">
            <v>0</v>
          </cell>
          <cell r="BE293">
            <v>0</v>
          </cell>
          <cell r="BF293">
            <v>0</v>
          </cell>
          <cell r="BG293">
            <v>0</v>
          </cell>
          <cell r="BI293">
            <v>0</v>
          </cell>
          <cell r="BJ293">
            <v>6194</v>
          </cell>
          <cell r="BK293">
            <v>6194</v>
          </cell>
          <cell r="BL293">
            <v>0</v>
          </cell>
          <cell r="BM293">
            <v>0</v>
          </cell>
          <cell r="BN293">
            <v>0</v>
          </cell>
          <cell r="BO293">
            <v>0</v>
          </cell>
          <cell r="BR293">
            <v>0</v>
          </cell>
          <cell r="BS293">
            <v>284</v>
          </cell>
        </row>
        <row r="294">
          <cell r="A294">
            <v>285</v>
          </cell>
          <cell r="B294">
            <v>285</v>
          </cell>
          <cell r="C294" t="str">
            <v>STOUGHTON</v>
          </cell>
          <cell r="D294">
            <v>90.490805315307085</v>
          </cell>
          <cell r="E294">
            <v>1097395</v>
          </cell>
          <cell r="F294">
            <v>78201</v>
          </cell>
          <cell r="G294">
            <v>1175596</v>
          </cell>
          <cell r="I294">
            <v>118520.07327215583</v>
          </cell>
          <cell r="J294">
            <v>0.37961158125658456</v>
          </cell>
          <cell r="K294">
            <v>78201</v>
          </cell>
          <cell r="L294">
            <v>196721.07327215583</v>
          </cell>
          <cell r="N294">
            <v>978874.92672784417</v>
          </cell>
          <cell r="P294">
            <v>35360</v>
          </cell>
          <cell r="Q294">
            <v>118520.07327215583</v>
          </cell>
          <cell r="R294">
            <v>80578</v>
          </cell>
          <cell r="S294">
            <v>232081.07327215583</v>
          </cell>
          <cell r="U294">
            <v>425775.06069812848</v>
          </cell>
          <cell r="V294">
            <v>0</v>
          </cell>
          <cell r="W294">
            <v>285</v>
          </cell>
          <cell r="X294">
            <v>90.490805315307085</v>
          </cell>
          <cell r="Y294">
            <v>1097395</v>
          </cell>
          <cell r="Z294">
            <v>0</v>
          </cell>
          <cell r="AA294">
            <v>1097395</v>
          </cell>
          <cell r="AB294">
            <v>78201</v>
          </cell>
          <cell r="AC294">
            <v>1175596</v>
          </cell>
          <cell r="AD294">
            <v>32983</v>
          </cell>
          <cell r="AE294">
            <v>2377</v>
          </cell>
          <cell r="AF294">
            <v>35360</v>
          </cell>
          <cell r="AG294">
            <v>1210956</v>
          </cell>
          <cell r="AI294">
            <v>285</v>
          </cell>
          <cell r="AJ294">
            <v>285</v>
          </cell>
          <cell r="AK294" t="str">
            <v>STOUGHTON</v>
          </cell>
          <cell r="AL294">
            <v>1097395</v>
          </cell>
          <cell r="AM294">
            <v>963666</v>
          </cell>
          <cell r="AN294">
            <v>133729</v>
          </cell>
          <cell r="AO294">
            <v>35654.5</v>
          </cell>
          <cell r="AP294">
            <v>72584.75</v>
          </cell>
          <cell r="AQ294">
            <v>38006.5</v>
          </cell>
          <cell r="AR294">
            <v>24383.75</v>
          </cell>
          <cell r="AS294">
            <v>7975.5</v>
          </cell>
          <cell r="AT294">
            <v>-119.93930187152</v>
          </cell>
          <cell r="AU294">
            <v>312214.06069812848</v>
          </cell>
          <cell r="AV294">
            <v>118520.07327215583</v>
          </cell>
          <cell r="AX294">
            <v>285</v>
          </cell>
          <cell r="AY294" t="str">
            <v>STOUGHTON</v>
          </cell>
          <cell r="AZ294">
            <v>0</v>
          </cell>
          <cell r="BA294">
            <v>0</v>
          </cell>
          <cell r="BB294">
            <v>0</v>
          </cell>
          <cell r="BC294">
            <v>0</v>
          </cell>
          <cell r="BD294">
            <v>0</v>
          </cell>
          <cell r="BE294">
            <v>0</v>
          </cell>
          <cell r="BF294">
            <v>0</v>
          </cell>
          <cell r="BG294">
            <v>0</v>
          </cell>
          <cell r="BI294">
            <v>0</v>
          </cell>
          <cell r="BJ294">
            <v>133729</v>
          </cell>
          <cell r="BK294">
            <v>133729</v>
          </cell>
          <cell r="BL294">
            <v>0</v>
          </cell>
          <cell r="BM294">
            <v>-119.93930187152</v>
          </cell>
          <cell r="BN294">
            <v>-119.93930187152</v>
          </cell>
          <cell r="BO294">
            <v>-119.93930187152</v>
          </cell>
          <cell r="BR294">
            <v>0</v>
          </cell>
          <cell r="BS294">
            <v>285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U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AZ295">
            <v>0</v>
          </cell>
          <cell r="BA295">
            <v>0</v>
          </cell>
          <cell r="BB295">
            <v>0</v>
          </cell>
          <cell r="BC295">
            <v>0</v>
          </cell>
          <cell r="BD295">
            <v>0</v>
          </cell>
          <cell r="BE295">
            <v>0</v>
          </cell>
          <cell r="BF295">
            <v>0</v>
          </cell>
          <cell r="BG295">
            <v>0</v>
          </cell>
          <cell r="BI295">
            <v>0</v>
          </cell>
          <cell r="BJ295">
            <v>0</v>
          </cell>
          <cell r="BK295">
            <v>0</v>
          </cell>
          <cell r="BL295">
            <v>0</v>
          </cell>
          <cell r="BM295">
            <v>0</v>
          </cell>
          <cell r="BN295">
            <v>0</v>
          </cell>
          <cell r="BO295">
            <v>0</v>
          </cell>
          <cell r="BR295">
            <v>0</v>
          </cell>
          <cell r="BS295">
            <v>286</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U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AZ296">
            <v>0</v>
          </cell>
          <cell r="BA296">
            <v>0</v>
          </cell>
          <cell r="BB296">
            <v>0</v>
          </cell>
          <cell r="BC296">
            <v>0</v>
          </cell>
          <cell r="BD296">
            <v>0</v>
          </cell>
          <cell r="BE296">
            <v>0</v>
          </cell>
          <cell r="BF296">
            <v>0</v>
          </cell>
          <cell r="BG296">
            <v>0</v>
          </cell>
          <cell r="BI296">
            <v>0</v>
          </cell>
          <cell r="BJ296">
            <v>0</v>
          </cell>
          <cell r="BK296">
            <v>0</v>
          </cell>
          <cell r="BL296">
            <v>0</v>
          </cell>
          <cell r="BM296">
            <v>0</v>
          </cell>
          <cell r="BN296">
            <v>0</v>
          </cell>
          <cell r="BO296">
            <v>0</v>
          </cell>
          <cell r="BR296">
            <v>0</v>
          </cell>
          <cell r="BS296">
            <v>287</v>
          </cell>
        </row>
        <row r="297">
          <cell r="A297">
            <v>288</v>
          </cell>
          <cell r="B297">
            <v>288</v>
          </cell>
          <cell r="C297" t="str">
            <v>SUDBURY</v>
          </cell>
          <cell r="D297">
            <v>3</v>
          </cell>
          <cell r="E297">
            <v>38238</v>
          </cell>
          <cell r="F297">
            <v>2652</v>
          </cell>
          <cell r="G297">
            <v>40890</v>
          </cell>
          <cell r="I297">
            <v>-40.973528772534337</v>
          </cell>
          <cell r="J297">
            <v>-2.0325404585449756E-3</v>
          </cell>
          <cell r="K297">
            <v>2652</v>
          </cell>
          <cell r="L297">
            <v>2611.0264712274657</v>
          </cell>
          <cell r="N297">
            <v>38278.973528772534</v>
          </cell>
          <cell r="P297">
            <v>0</v>
          </cell>
          <cell r="Q297">
            <v>-40.973528772534337</v>
          </cell>
          <cell r="R297">
            <v>2652</v>
          </cell>
          <cell r="S297">
            <v>2611.0264712274657</v>
          </cell>
          <cell r="U297">
            <v>22810.776471227466</v>
          </cell>
          <cell r="V297">
            <v>0</v>
          </cell>
          <cell r="W297">
            <v>288</v>
          </cell>
          <cell r="X297">
            <v>3</v>
          </cell>
          <cell r="Y297">
            <v>38238</v>
          </cell>
          <cell r="Z297">
            <v>0</v>
          </cell>
          <cell r="AA297">
            <v>38238</v>
          </cell>
          <cell r="AB297">
            <v>2652</v>
          </cell>
          <cell r="AC297">
            <v>40890</v>
          </cell>
          <cell r="AD297">
            <v>0</v>
          </cell>
          <cell r="AE297">
            <v>0</v>
          </cell>
          <cell r="AF297">
            <v>0</v>
          </cell>
          <cell r="AG297">
            <v>40890</v>
          </cell>
          <cell r="AI297">
            <v>288</v>
          </cell>
          <cell r="AJ297">
            <v>288</v>
          </cell>
          <cell r="AK297" t="str">
            <v>SUDBURY</v>
          </cell>
          <cell r="AL297">
            <v>38238</v>
          </cell>
          <cell r="AM297">
            <v>60185</v>
          </cell>
          <cell r="AN297">
            <v>0</v>
          </cell>
          <cell r="AO297">
            <v>12180.25</v>
          </cell>
          <cell r="AP297">
            <v>0</v>
          </cell>
          <cell r="AQ297">
            <v>0</v>
          </cell>
          <cell r="AR297">
            <v>0</v>
          </cell>
          <cell r="AS297">
            <v>8019.5</v>
          </cell>
          <cell r="AT297">
            <v>-40.973528772534337</v>
          </cell>
          <cell r="AU297">
            <v>20158.776471227466</v>
          </cell>
          <cell r="AV297">
            <v>-40.973528772534337</v>
          </cell>
          <cell r="AX297">
            <v>288</v>
          </cell>
          <cell r="AY297" t="str">
            <v>SUDBURY</v>
          </cell>
          <cell r="AZ297">
            <v>0</v>
          </cell>
          <cell r="BA297">
            <v>0</v>
          </cell>
          <cell r="BB297">
            <v>0</v>
          </cell>
          <cell r="BC297">
            <v>0</v>
          </cell>
          <cell r="BD297">
            <v>0</v>
          </cell>
          <cell r="BE297">
            <v>0</v>
          </cell>
          <cell r="BF297">
            <v>0</v>
          </cell>
          <cell r="BG297">
            <v>0</v>
          </cell>
          <cell r="BI297">
            <v>0</v>
          </cell>
          <cell r="BJ297">
            <v>0</v>
          </cell>
          <cell r="BK297">
            <v>0</v>
          </cell>
          <cell r="BL297">
            <v>0</v>
          </cell>
          <cell r="BM297">
            <v>-40.973528772534337</v>
          </cell>
          <cell r="BN297">
            <v>-40.973528772534337</v>
          </cell>
          <cell r="BO297">
            <v>-40.973528772534337</v>
          </cell>
          <cell r="BR297">
            <v>0</v>
          </cell>
          <cell r="BS297">
            <v>288</v>
          </cell>
        </row>
        <row r="298">
          <cell r="A298">
            <v>289</v>
          </cell>
          <cell r="B298">
            <v>289</v>
          </cell>
          <cell r="C298" t="str">
            <v>SUNDERLAND</v>
          </cell>
          <cell r="D298">
            <v>1</v>
          </cell>
          <cell r="E298">
            <v>0</v>
          </cell>
          <cell r="F298">
            <v>0</v>
          </cell>
          <cell r="G298">
            <v>0</v>
          </cell>
          <cell r="I298">
            <v>-8.3341407223942952</v>
          </cell>
          <cell r="J298">
            <v>-1.0508752821359493E-3</v>
          </cell>
          <cell r="K298">
            <v>0</v>
          </cell>
          <cell r="L298">
            <v>-8.3341407223942952</v>
          </cell>
          <cell r="N298">
            <v>8.3341407223942952</v>
          </cell>
          <cell r="P298">
            <v>11117</v>
          </cell>
          <cell r="Q298">
            <v>-8.3341407223942952</v>
          </cell>
          <cell r="R298">
            <v>893</v>
          </cell>
          <cell r="S298">
            <v>11108.665859277606</v>
          </cell>
          <cell r="U298">
            <v>19047.665859277608</v>
          </cell>
          <cell r="V298">
            <v>0</v>
          </cell>
          <cell r="W298">
            <v>289</v>
          </cell>
          <cell r="X298">
            <v>1</v>
          </cell>
          <cell r="Y298">
            <v>0</v>
          </cell>
          <cell r="Z298">
            <v>0</v>
          </cell>
          <cell r="AA298">
            <v>0</v>
          </cell>
          <cell r="AB298">
            <v>0</v>
          </cell>
          <cell r="AC298">
            <v>0</v>
          </cell>
          <cell r="AD298">
            <v>10224</v>
          </cell>
          <cell r="AE298">
            <v>893</v>
          </cell>
          <cell r="AF298">
            <v>11117</v>
          </cell>
          <cell r="AG298">
            <v>11117</v>
          </cell>
          <cell r="AI298">
            <v>289</v>
          </cell>
          <cell r="AJ298">
            <v>289</v>
          </cell>
          <cell r="AK298" t="str">
            <v>SUNDERLAND</v>
          </cell>
          <cell r="AL298">
            <v>0</v>
          </cell>
          <cell r="AM298">
            <v>35431</v>
          </cell>
          <cell r="AN298">
            <v>0</v>
          </cell>
          <cell r="AO298">
            <v>2477.5</v>
          </cell>
          <cell r="AP298">
            <v>3285.75</v>
          </cell>
          <cell r="AQ298">
            <v>36.75</v>
          </cell>
          <cell r="AR298">
            <v>0</v>
          </cell>
          <cell r="AS298">
            <v>2139</v>
          </cell>
          <cell r="AT298">
            <v>-8.3341407223942952</v>
          </cell>
          <cell r="AU298">
            <v>7930.6658592776057</v>
          </cell>
          <cell r="AV298">
            <v>-8.3341407223942952</v>
          </cell>
          <cell r="AX298">
            <v>289</v>
          </cell>
          <cell r="AY298" t="str">
            <v>SUNDERLAND</v>
          </cell>
          <cell r="AZ298">
            <v>0</v>
          </cell>
          <cell r="BA298">
            <v>0</v>
          </cell>
          <cell r="BB298">
            <v>0</v>
          </cell>
          <cell r="BC298">
            <v>0</v>
          </cell>
          <cell r="BD298">
            <v>0</v>
          </cell>
          <cell r="BE298">
            <v>0</v>
          </cell>
          <cell r="BF298">
            <v>0</v>
          </cell>
          <cell r="BG298">
            <v>0</v>
          </cell>
          <cell r="BI298">
            <v>0</v>
          </cell>
          <cell r="BJ298">
            <v>0</v>
          </cell>
          <cell r="BK298">
            <v>0</v>
          </cell>
          <cell r="BL298">
            <v>0</v>
          </cell>
          <cell r="BM298">
            <v>-8.3341407223942952</v>
          </cell>
          <cell r="BN298">
            <v>-8.3341407223942952</v>
          </cell>
          <cell r="BO298">
            <v>-8.3341407223942952</v>
          </cell>
          <cell r="BR298">
            <v>0</v>
          </cell>
          <cell r="BS298">
            <v>289</v>
          </cell>
        </row>
        <row r="299">
          <cell r="A299">
            <v>290</v>
          </cell>
          <cell r="B299">
            <v>290</v>
          </cell>
          <cell r="C299" t="str">
            <v>SUTTON</v>
          </cell>
          <cell r="D299">
            <v>0</v>
          </cell>
          <cell r="E299">
            <v>0</v>
          </cell>
          <cell r="F299">
            <v>0</v>
          </cell>
          <cell r="G299">
            <v>0</v>
          </cell>
          <cell r="I299">
            <v>-5.3898595247055709</v>
          </cell>
          <cell r="J299">
            <v>-3.3752859051897409E-3</v>
          </cell>
          <cell r="K299">
            <v>0</v>
          </cell>
          <cell r="L299">
            <v>-5.3898595247055709</v>
          </cell>
          <cell r="N299">
            <v>5.3898595247055709</v>
          </cell>
          <cell r="P299">
            <v>0</v>
          </cell>
          <cell r="Q299">
            <v>-5.3898595247055709</v>
          </cell>
          <cell r="R299">
            <v>0</v>
          </cell>
          <cell r="S299">
            <v>-5.3898595247055709</v>
          </cell>
          <cell r="U299">
            <v>1596.8601404752944</v>
          </cell>
          <cell r="V299">
            <v>0</v>
          </cell>
          <cell r="W299">
            <v>290</v>
          </cell>
          <cell r="AI299">
            <v>290</v>
          </cell>
          <cell r="AJ299">
            <v>290</v>
          </cell>
          <cell r="AK299" t="str">
            <v>SUTTON</v>
          </cell>
          <cell r="AL299">
            <v>0</v>
          </cell>
          <cell r="AM299">
            <v>6409</v>
          </cell>
          <cell r="AN299">
            <v>0</v>
          </cell>
          <cell r="AO299">
            <v>1602.25</v>
          </cell>
          <cell r="AP299">
            <v>0</v>
          </cell>
          <cell r="AQ299">
            <v>0</v>
          </cell>
          <cell r="AR299">
            <v>0</v>
          </cell>
          <cell r="AS299">
            <v>0</v>
          </cell>
          <cell r="AT299">
            <v>-5.3898595247055709</v>
          </cell>
          <cell r="AU299">
            <v>1596.8601404752944</v>
          </cell>
          <cell r="AV299">
            <v>-5.3898595247055709</v>
          </cell>
          <cell r="AX299">
            <v>290</v>
          </cell>
          <cell r="AY299" t="str">
            <v>SUTTON</v>
          </cell>
          <cell r="AZ299">
            <v>0</v>
          </cell>
          <cell r="BA299">
            <v>0</v>
          </cell>
          <cell r="BB299">
            <v>0</v>
          </cell>
          <cell r="BC299">
            <v>0</v>
          </cell>
          <cell r="BD299">
            <v>0</v>
          </cell>
          <cell r="BE299">
            <v>0</v>
          </cell>
          <cell r="BF299">
            <v>0</v>
          </cell>
          <cell r="BG299">
            <v>0</v>
          </cell>
          <cell r="BI299">
            <v>0</v>
          </cell>
          <cell r="BJ299">
            <v>0</v>
          </cell>
          <cell r="BK299">
            <v>0</v>
          </cell>
          <cell r="BL299">
            <v>0</v>
          </cell>
          <cell r="BM299">
            <v>-5.3898595247055709</v>
          </cell>
          <cell r="BN299">
            <v>-5.3898595247055709</v>
          </cell>
          <cell r="BO299">
            <v>-5.3898595247055709</v>
          </cell>
          <cell r="BR299">
            <v>0</v>
          </cell>
          <cell r="BS299">
            <v>290</v>
          </cell>
        </row>
        <row r="300">
          <cell r="A300">
            <v>291</v>
          </cell>
          <cell r="B300">
            <v>291</v>
          </cell>
          <cell r="C300" t="str">
            <v>SWAMPSCOTT</v>
          </cell>
          <cell r="D300">
            <v>21.550675675675674</v>
          </cell>
          <cell r="E300">
            <v>265117</v>
          </cell>
          <cell r="F300">
            <v>18719</v>
          </cell>
          <cell r="G300">
            <v>283836</v>
          </cell>
          <cell r="I300">
            <v>61834.339877054277</v>
          </cell>
          <cell r="J300">
            <v>0.66379900012608783</v>
          </cell>
          <cell r="K300">
            <v>18719</v>
          </cell>
          <cell r="L300">
            <v>80553.33987705427</v>
          </cell>
          <cell r="N300">
            <v>203282.66012294573</v>
          </cell>
          <cell r="P300">
            <v>7276</v>
          </cell>
          <cell r="Q300">
            <v>61834.339877054277</v>
          </cell>
          <cell r="R300">
            <v>19217</v>
          </cell>
          <cell r="S300">
            <v>87829.33987705427</v>
          </cell>
          <cell r="U300">
            <v>119147.20400348437</v>
          </cell>
          <cell r="V300">
            <v>0</v>
          </cell>
          <cell r="W300">
            <v>291</v>
          </cell>
          <cell r="X300">
            <v>21.550675675675674</v>
          </cell>
          <cell r="Y300">
            <v>265117</v>
          </cell>
          <cell r="Z300">
            <v>0</v>
          </cell>
          <cell r="AA300">
            <v>265117</v>
          </cell>
          <cell r="AB300">
            <v>18719</v>
          </cell>
          <cell r="AC300">
            <v>283836</v>
          </cell>
          <cell r="AD300">
            <v>6778</v>
          </cell>
          <cell r="AE300">
            <v>498</v>
          </cell>
          <cell r="AF300">
            <v>7276</v>
          </cell>
          <cell r="AG300">
            <v>291112</v>
          </cell>
          <cell r="AI300">
            <v>291</v>
          </cell>
          <cell r="AJ300">
            <v>291</v>
          </cell>
          <cell r="AK300" t="str">
            <v>SWAMPSCOTT</v>
          </cell>
          <cell r="AL300">
            <v>265117</v>
          </cell>
          <cell r="AM300">
            <v>195391</v>
          </cell>
          <cell r="AN300">
            <v>69726</v>
          </cell>
          <cell r="AO300">
            <v>7222.5</v>
          </cell>
          <cell r="AP300">
            <v>0</v>
          </cell>
          <cell r="AQ300">
            <v>0</v>
          </cell>
          <cell r="AR300">
            <v>16228</v>
          </cell>
          <cell r="AS300">
            <v>0</v>
          </cell>
          <cell r="AT300">
            <v>-24.295996515640581</v>
          </cell>
          <cell r="AU300">
            <v>93152.204003484367</v>
          </cell>
          <cell r="AV300">
            <v>61834.339877054277</v>
          </cell>
          <cell r="AX300">
            <v>291</v>
          </cell>
          <cell r="AY300" t="str">
            <v>SWAMPSCOTT</v>
          </cell>
          <cell r="AZ300">
            <v>0</v>
          </cell>
          <cell r="BA300">
            <v>0</v>
          </cell>
          <cell r="BB300">
            <v>0</v>
          </cell>
          <cell r="BC300">
            <v>0</v>
          </cell>
          <cell r="BD300">
            <v>0</v>
          </cell>
          <cell r="BE300">
            <v>0</v>
          </cell>
          <cell r="BF300">
            <v>0</v>
          </cell>
          <cell r="BG300">
            <v>0</v>
          </cell>
          <cell r="BI300">
            <v>0</v>
          </cell>
          <cell r="BJ300">
            <v>69726</v>
          </cell>
          <cell r="BK300">
            <v>69726</v>
          </cell>
          <cell r="BL300">
            <v>0</v>
          </cell>
          <cell r="BM300">
            <v>-24.295996515640581</v>
          </cell>
          <cell r="BN300">
            <v>-24.295996515640581</v>
          </cell>
          <cell r="BO300">
            <v>-24.295996515640581</v>
          </cell>
          <cell r="BR300">
            <v>0</v>
          </cell>
          <cell r="BS300">
            <v>291</v>
          </cell>
        </row>
        <row r="301">
          <cell r="A301">
            <v>292</v>
          </cell>
          <cell r="B301">
            <v>292</v>
          </cell>
          <cell r="C301" t="str">
            <v>SWANSEA</v>
          </cell>
          <cell r="D301">
            <v>5.4290540540540544</v>
          </cell>
          <cell r="E301">
            <v>56424</v>
          </cell>
          <cell r="F301">
            <v>4848</v>
          </cell>
          <cell r="G301">
            <v>61272</v>
          </cell>
          <cell r="I301">
            <v>0</v>
          </cell>
          <cell r="J301">
            <v>0</v>
          </cell>
          <cell r="K301">
            <v>4848</v>
          </cell>
          <cell r="L301">
            <v>4848</v>
          </cell>
          <cell r="N301">
            <v>56424</v>
          </cell>
          <cell r="P301">
            <v>0</v>
          </cell>
          <cell r="Q301">
            <v>0</v>
          </cell>
          <cell r="R301">
            <v>4848</v>
          </cell>
          <cell r="S301">
            <v>4848</v>
          </cell>
          <cell r="U301">
            <v>18346</v>
          </cell>
          <cell r="V301">
            <v>0</v>
          </cell>
          <cell r="W301">
            <v>292</v>
          </cell>
          <cell r="X301">
            <v>5.4290540540540544</v>
          </cell>
          <cell r="Y301">
            <v>56424</v>
          </cell>
          <cell r="Z301">
            <v>0</v>
          </cell>
          <cell r="AA301">
            <v>56424</v>
          </cell>
          <cell r="AB301">
            <v>4848</v>
          </cell>
          <cell r="AC301">
            <v>61272</v>
          </cell>
          <cell r="AD301">
            <v>0</v>
          </cell>
          <cell r="AE301">
            <v>0</v>
          </cell>
          <cell r="AF301">
            <v>0</v>
          </cell>
          <cell r="AG301">
            <v>61272</v>
          </cell>
          <cell r="AI301">
            <v>292</v>
          </cell>
          <cell r="AJ301">
            <v>292</v>
          </cell>
          <cell r="AK301" t="str">
            <v>SWANSEA</v>
          </cell>
          <cell r="AL301">
            <v>56424</v>
          </cell>
          <cell r="AM301">
            <v>71761</v>
          </cell>
          <cell r="AN301">
            <v>0</v>
          </cell>
          <cell r="AO301">
            <v>0</v>
          </cell>
          <cell r="AP301">
            <v>4248.5</v>
          </cell>
          <cell r="AQ301">
            <v>0</v>
          </cell>
          <cell r="AR301">
            <v>3364</v>
          </cell>
          <cell r="AS301">
            <v>5885.5</v>
          </cell>
          <cell r="AT301">
            <v>0</v>
          </cell>
          <cell r="AU301">
            <v>13498</v>
          </cell>
          <cell r="AV301">
            <v>0</v>
          </cell>
          <cell r="AX301">
            <v>292</v>
          </cell>
          <cell r="AY301" t="str">
            <v>SWANSEA</v>
          </cell>
          <cell r="AZ301">
            <v>0</v>
          </cell>
          <cell r="BA301">
            <v>0</v>
          </cell>
          <cell r="BB301">
            <v>0</v>
          </cell>
          <cell r="BC301">
            <v>0</v>
          </cell>
          <cell r="BD301">
            <v>0</v>
          </cell>
          <cell r="BE301">
            <v>0</v>
          </cell>
          <cell r="BF301">
            <v>0</v>
          </cell>
          <cell r="BG301">
            <v>0</v>
          </cell>
          <cell r="BI301">
            <v>0</v>
          </cell>
          <cell r="BJ301">
            <v>0</v>
          </cell>
          <cell r="BK301">
            <v>0</v>
          </cell>
          <cell r="BL301">
            <v>0</v>
          </cell>
          <cell r="BM301">
            <v>0</v>
          </cell>
          <cell r="BN301">
            <v>0</v>
          </cell>
          <cell r="BO301">
            <v>0</v>
          </cell>
          <cell r="BR301">
            <v>0</v>
          </cell>
          <cell r="BS301">
            <v>292</v>
          </cell>
        </row>
        <row r="302">
          <cell r="A302">
            <v>293</v>
          </cell>
          <cell r="B302">
            <v>293</v>
          </cell>
          <cell r="C302" t="str">
            <v>TAUNTON</v>
          </cell>
          <cell r="D302">
            <v>11.258620689655173</v>
          </cell>
          <cell r="E302">
            <v>121094</v>
          </cell>
          <cell r="F302">
            <v>10054</v>
          </cell>
          <cell r="G302">
            <v>131148</v>
          </cell>
          <cell r="I302">
            <v>21369.201765290974</v>
          </cell>
          <cell r="J302">
            <v>0.40928151394407314</v>
          </cell>
          <cell r="K302">
            <v>10054</v>
          </cell>
          <cell r="L302">
            <v>31423.201765290974</v>
          </cell>
          <cell r="N302">
            <v>99724.798234709029</v>
          </cell>
          <cell r="P302">
            <v>0</v>
          </cell>
          <cell r="Q302">
            <v>21369.201765290974</v>
          </cell>
          <cell r="R302">
            <v>10054</v>
          </cell>
          <cell r="S302">
            <v>31423.201765290974</v>
          </cell>
          <cell r="U302">
            <v>62265.5</v>
          </cell>
          <cell r="V302">
            <v>0</v>
          </cell>
          <cell r="W302">
            <v>293</v>
          </cell>
          <cell r="X302">
            <v>11.258620689655173</v>
          </cell>
          <cell r="Y302">
            <v>121094</v>
          </cell>
          <cell r="Z302">
            <v>0</v>
          </cell>
          <cell r="AA302">
            <v>121094</v>
          </cell>
          <cell r="AB302">
            <v>10054</v>
          </cell>
          <cell r="AC302">
            <v>131148</v>
          </cell>
          <cell r="AD302">
            <v>0</v>
          </cell>
          <cell r="AE302">
            <v>0</v>
          </cell>
          <cell r="AF302">
            <v>0</v>
          </cell>
          <cell r="AG302">
            <v>131148</v>
          </cell>
          <cell r="AI302">
            <v>293</v>
          </cell>
          <cell r="AJ302">
            <v>293</v>
          </cell>
          <cell r="AK302" t="str">
            <v>TAUNTON</v>
          </cell>
          <cell r="AL302">
            <v>121094</v>
          </cell>
          <cell r="AM302">
            <v>97007</v>
          </cell>
          <cell r="AN302">
            <v>24087</v>
          </cell>
          <cell r="AO302">
            <v>0</v>
          </cell>
          <cell r="AP302">
            <v>15889.25</v>
          </cell>
          <cell r="AQ302">
            <v>191.75</v>
          </cell>
          <cell r="AR302">
            <v>6259.75</v>
          </cell>
          <cell r="AS302">
            <v>5783.75</v>
          </cell>
          <cell r="AT302">
            <v>0</v>
          </cell>
          <cell r="AU302">
            <v>52211.5</v>
          </cell>
          <cell r="AV302">
            <v>21369.201765290974</v>
          </cell>
          <cell r="AX302">
            <v>293</v>
          </cell>
          <cell r="AY302" t="str">
            <v>TAUNTON</v>
          </cell>
          <cell r="AZ302">
            <v>0</v>
          </cell>
          <cell r="BA302">
            <v>0</v>
          </cell>
          <cell r="BB302">
            <v>0</v>
          </cell>
          <cell r="BC302">
            <v>0</v>
          </cell>
          <cell r="BD302">
            <v>0</v>
          </cell>
          <cell r="BE302">
            <v>0</v>
          </cell>
          <cell r="BF302">
            <v>0</v>
          </cell>
          <cell r="BG302">
            <v>0</v>
          </cell>
          <cell r="BI302">
            <v>0</v>
          </cell>
          <cell r="BJ302">
            <v>24087</v>
          </cell>
          <cell r="BK302">
            <v>24087</v>
          </cell>
          <cell r="BL302">
            <v>0</v>
          </cell>
          <cell r="BM302">
            <v>0</v>
          </cell>
          <cell r="BN302">
            <v>0</v>
          </cell>
          <cell r="BO302">
            <v>0</v>
          </cell>
          <cell r="BR302">
            <v>0</v>
          </cell>
          <cell r="BS302">
            <v>293</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U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AZ303">
            <v>0</v>
          </cell>
          <cell r="BA303">
            <v>0</v>
          </cell>
          <cell r="BB303">
            <v>0</v>
          </cell>
          <cell r="BC303">
            <v>0</v>
          </cell>
          <cell r="BD303">
            <v>0</v>
          </cell>
          <cell r="BE303">
            <v>0</v>
          </cell>
          <cell r="BF303">
            <v>0</v>
          </cell>
          <cell r="BG303">
            <v>0</v>
          </cell>
          <cell r="BI303">
            <v>0</v>
          </cell>
          <cell r="BJ303">
            <v>0</v>
          </cell>
          <cell r="BK303">
            <v>0</v>
          </cell>
          <cell r="BL303">
            <v>0</v>
          </cell>
          <cell r="BM303">
            <v>0</v>
          </cell>
          <cell r="BN303">
            <v>0</v>
          </cell>
          <cell r="BO303">
            <v>0</v>
          </cell>
          <cell r="BR303">
            <v>0</v>
          </cell>
          <cell r="BS303">
            <v>294</v>
          </cell>
        </row>
        <row r="304">
          <cell r="A304">
            <v>295</v>
          </cell>
          <cell r="B304">
            <v>295</v>
          </cell>
          <cell r="C304" t="str">
            <v>TEWKSBURY</v>
          </cell>
          <cell r="D304">
            <v>88.273633700251992</v>
          </cell>
          <cell r="E304">
            <v>1090607</v>
          </cell>
          <cell r="F304">
            <v>76889</v>
          </cell>
          <cell r="G304">
            <v>1167496</v>
          </cell>
          <cell r="I304">
            <v>141634.50506186631</v>
          </cell>
          <cell r="J304">
            <v>0.54971028888414386</v>
          </cell>
          <cell r="K304">
            <v>76889</v>
          </cell>
          <cell r="L304">
            <v>218523.50506186631</v>
          </cell>
          <cell r="N304">
            <v>948972.49493813375</v>
          </cell>
          <cell r="P304">
            <v>26472</v>
          </cell>
          <cell r="Q304">
            <v>141634.50506186631</v>
          </cell>
          <cell r="R304">
            <v>78675</v>
          </cell>
          <cell r="S304">
            <v>244995.50506186631</v>
          </cell>
          <cell r="U304">
            <v>361014</v>
          </cell>
          <cell r="V304">
            <v>0</v>
          </cell>
          <cell r="W304">
            <v>295</v>
          </cell>
          <cell r="X304">
            <v>88.273633700251992</v>
          </cell>
          <cell r="Y304">
            <v>1090607</v>
          </cell>
          <cell r="Z304">
            <v>0</v>
          </cell>
          <cell r="AA304">
            <v>1090607</v>
          </cell>
          <cell r="AB304">
            <v>76889</v>
          </cell>
          <cell r="AC304">
            <v>1167496</v>
          </cell>
          <cell r="AD304">
            <v>24686</v>
          </cell>
          <cell r="AE304">
            <v>1786</v>
          </cell>
          <cell r="AF304">
            <v>26472</v>
          </cell>
          <cell r="AG304">
            <v>1193968</v>
          </cell>
          <cell r="AI304">
            <v>295</v>
          </cell>
          <cell r="AJ304">
            <v>295</v>
          </cell>
          <cell r="AK304" t="str">
            <v>TEWKSBURY</v>
          </cell>
          <cell r="AL304">
            <v>1090607</v>
          </cell>
          <cell r="AM304">
            <v>930959</v>
          </cell>
          <cell r="AN304">
            <v>159648</v>
          </cell>
          <cell r="AO304">
            <v>0</v>
          </cell>
          <cell r="AP304">
            <v>28672</v>
          </cell>
          <cell r="AQ304">
            <v>37910.5</v>
          </cell>
          <cell r="AR304">
            <v>0</v>
          </cell>
          <cell r="AS304">
            <v>31422.5</v>
          </cell>
          <cell r="AT304">
            <v>0</v>
          </cell>
          <cell r="AU304">
            <v>257653</v>
          </cell>
          <cell r="AV304">
            <v>141634.50506186631</v>
          </cell>
          <cell r="AX304">
            <v>295</v>
          </cell>
          <cell r="AY304" t="str">
            <v>TEWKSBURY</v>
          </cell>
          <cell r="AZ304">
            <v>0</v>
          </cell>
          <cell r="BA304">
            <v>0</v>
          </cell>
          <cell r="BB304">
            <v>0</v>
          </cell>
          <cell r="BC304">
            <v>0</v>
          </cell>
          <cell r="BD304">
            <v>0</v>
          </cell>
          <cell r="BE304">
            <v>0</v>
          </cell>
          <cell r="BF304">
            <v>0</v>
          </cell>
          <cell r="BG304">
            <v>0</v>
          </cell>
          <cell r="BI304">
            <v>0</v>
          </cell>
          <cell r="BJ304">
            <v>159648</v>
          </cell>
          <cell r="BK304">
            <v>159648</v>
          </cell>
          <cell r="BL304">
            <v>0</v>
          </cell>
          <cell r="BM304">
            <v>0</v>
          </cell>
          <cell r="BN304">
            <v>0</v>
          </cell>
          <cell r="BO304">
            <v>0</v>
          </cell>
          <cell r="BR304">
            <v>0</v>
          </cell>
          <cell r="BS304">
            <v>295</v>
          </cell>
        </row>
        <row r="305">
          <cell r="A305">
            <v>296</v>
          </cell>
          <cell r="B305">
            <v>296</v>
          </cell>
          <cell r="C305" t="str">
            <v>TISBURY</v>
          </cell>
          <cell r="D305">
            <v>22.267361111111111</v>
          </cell>
          <cell r="E305">
            <v>420924</v>
          </cell>
          <cell r="F305">
            <v>18991</v>
          </cell>
          <cell r="G305">
            <v>439915</v>
          </cell>
          <cell r="I305">
            <v>-40.505942269846855</v>
          </cell>
          <cell r="J305">
            <v>-1.0877292283205094E-3</v>
          </cell>
          <cell r="K305">
            <v>18991</v>
          </cell>
          <cell r="L305">
            <v>18950.494057730153</v>
          </cell>
          <cell r="N305">
            <v>420964.50594226987</v>
          </cell>
          <cell r="P305">
            <v>20685</v>
          </cell>
          <cell r="Q305">
            <v>-40.505942269846855</v>
          </cell>
          <cell r="R305">
            <v>19884</v>
          </cell>
          <cell r="S305">
            <v>39635.494057730153</v>
          </cell>
          <cell r="U305">
            <v>76914.99405773016</v>
          </cell>
          <cell r="V305">
            <v>0</v>
          </cell>
          <cell r="W305">
            <v>296</v>
          </cell>
          <cell r="X305">
            <v>22.267361111111111</v>
          </cell>
          <cell r="Y305">
            <v>420924</v>
          </cell>
          <cell r="Z305">
            <v>0</v>
          </cell>
          <cell r="AA305">
            <v>420924</v>
          </cell>
          <cell r="AB305">
            <v>18991</v>
          </cell>
          <cell r="AC305">
            <v>439915</v>
          </cell>
          <cell r="AD305">
            <v>19792</v>
          </cell>
          <cell r="AE305">
            <v>893</v>
          </cell>
          <cell r="AF305">
            <v>20685</v>
          </cell>
          <cell r="AG305">
            <v>460600</v>
          </cell>
          <cell r="AI305">
            <v>296</v>
          </cell>
          <cell r="AJ305">
            <v>296</v>
          </cell>
          <cell r="AK305" t="str">
            <v>TISBURY</v>
          </cell>
          <cell r="AL305">
            <v>420924</v>
          </cell>
          <cell r="AM305">
            <v>648475</v>
          </cell>
          <cell r="AN305">
            <v>0</v>
          </cell>
          <cell r="AO305">
            <v>12041.25</v>
          </cell>
          <cell r="AP305">
            <v>4895</v>
          </cell>
          <cell r="AQ305">
            <v>0</v>
          </cell>
          <cell r="AR305">
            <v>15883.25</v>
          </cell>
          <cell r="AS305">
            <v>4460</v>
          </cell>
          <cell r="AT305">
            <v>-40.505942269846855</v>
          </cell>
          <cell r="AU305">
            <v>37238.994057730153</v>
          </cell>
          <cell r="AV305">
            <v>-40.505942269846855</v>
          </cell>
          <cell r="AX305">
            <v>296</v>
          </cell>
          <cell r="AY305" t="str">
            <v>TISBURY</v>
          </cell>
          <cell r="AZ305">
            <v>0</v>
          </cell>
          <cell r="BA305">
            <v>0</v>
          </cell>
          <cell r="BB305">
            <v>0</v>
          </cell>
          <cell r="BC305">
            <v>0</v>
          </cell>
          <cell r="BD305">
            <v>0</v>
          </cell>
          <cell r="BE305">
            <v>0</v>
          </cell>
          <cell r="BF305">
            <v>0</v>
          </cell>
          <cell r="BG305">
            <v>0</v>
          </cell>
          <cell r="BI305">
            <v>0</v>
          </cell>
          <cell r="BJ305">
            <v>0</v>
          </cell>
          <cell r="BK305">
            <v>0</v>
          </cell>
          <cell r="BL305">
            <v>0</v>
          </cell>
          <cell r="BM305">
            <v>-40.505942269846855</v>
          </cell>
          <cell r="BN305">
            <v>-40.505942269846855</v>
          </cell>
          <cell r="BO305">
            <v>-40.505942269846855</v>
          </cell>
          <cell r="BR305">
            <v>0</v>
          </cell>
          <cell r="BS305">
            <v>296</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U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AZ306">
            <v>0</v>
          </cell>
          <cell r="BA306">
            <v>0</v>
          </cell>
          <cell r="BB306">
            <v>0</v>
          </cell>
          <cell r="BC306">
            <v>0</v>
          </cell>
          <cell r="BD306">
            <v>0</v>
          </cell>
          <cell r="BE306">
            <v>0</v>
          </cell>
          <cell r="BF306">
            <v>0</v>
          </cell>
          <cell r="BG306">
            <v>0</v>
          </cell>
          <cell r="BI306">
            <v>0</v>
          </cell>
          <cell r="BJ306">
            <v>0</v>
          </cell>
          <cell r="BK306">
            <v>0</v>
          </cell>
          <cell r="BL306">
            <v>0</v>
          </cell>
          <cell r="BM306">
            <v>0</v>
          </cell>
          <cell r="BN306">
            <v>0</v>
          </cell>
          <cell r="BO306">
            <v>0</v>
          </cell>
          <cell r="BR306">
            <v>0</v>
          </cell>
          <cell r="BS306">
            <v>297</v>
          </cell>
        </row>
        <row r="307">
          <cell r="A307">
            <v>298</v>
          </cell>
          <cell r="B307">
            <v>298</v>
          </cell>
          <cell r="C307" t="str">
            <v>TOPSFIELD</v>
          </cell>
          <cell r="D307">
            <v>0</v>
          </cell>
          <cell r="E307">
            <v>0</v>
          </cell>
          <cell r="F307">
            <v>0</v>
          </cell>
          <cell r="G307">
            <v>0</v>
          </cell>
          <cell r="I307">
            <v>-11.673683891782275</v>
          </cell>
          <cell r="J307">
            <v>-3.375285905189495E-3</v>
          </cell>
          <cell r="K307">
            <v>0</v>
          </cell>
          <cell r="L307">
            <v>-11.673683891782275</v>
          </cell>
          <cell r="N307">
            <v>11.673683891782275</v>
          </cell>
          <cell r="P307">
            <v>0</v>
          </cell>
          <cell r="Q307">
            <v>-11.673683891782275</v>
          </cell>
          <cell r="R307">
            <v>0</v>
          </cell>
          <cell r="S307">
            <v>-11.673683891782275</v>
          </cell>
          <cell r="U307">
            <v>3458.5763161082177</v>
          </cell>
          <cell r="V307">
            <v>0</v>
          </cell>
          <cell r="W307">
            <v>298</v>
          </cell>
          <cell r="AI307">
            <v>298</v>
          </cell>
          <cell r="AJ307">
            <v>298</v>
          </cell>
          <cell r="AK307" t="str">
            <v>TOPSFIELD</v>
          </cell>
          <cell r="AL307">
            <v>0</v>
          </cell>
          <cell r="AM307">
            <v>13881</v>
          </cell>
          <cell r="AN307">
            <v>0</v>
          </cell>
          <cell r="AO307">
            <v>3470.25</v>
          </cell>
          <cell r="AP307">
            <v>0</v>
          </cell>
          <cell r="AQ307">
            <v>0</v>
          </cell>
          <cell r="AR307">
            <v>0</v>
          </cell>
          <cell r="AS307">
            <v>0</v>
          </cell>
          <cell r="AT307">
            <v>-11.673683891782275</v>
          </cell>
          <cell r="AU307">
            <v>3458.5763161082177</v>
          </cell>
          <cell r="AV307">
            <v>-11.673683891782275</v>
          </cell>
          <cell r="AX307">
            <v>298</v>
          </cell>
          <cell r="AY307" t="str">
            <v>TOPSFIELD</v>
          </cell>
          <cell r="AZ307">
            <v>0</v>
          </cell>
          <cell r="BA307">
            <v>0</v>
          </cell>
          <cell r="BB307">
            <v>0</v>
          </cell>
          <cell r="BC307">
            <v>0</v>
          </cell>
          <cell r="BD307">
            <v>0</v>
          </cell>
          <cell r="BE307">
            <v>0</v>
          </cell>
          <cell r="BF307">
            <v>0</v>
          </cell>
          <cell r="BG307">
            <v>0</v>
          </cell>
          <cell r="BI307">
            <v>0</v>
          </cell>
          <cell r="BJ307">
            <v>0</v>
          </cell>
          <cell r="BK307">
            <v>0</v>
          </cell>
          <cell r="BL307">
            <v>0</v>
          </cell>
          <cell r="BM307">
            <v>-11.673683891782275</v>
          </cell>
          <cell r="BN307">
            <v>-11.673683891782275</v>
          </cell>
          <cell r="BO307">
            <v>-11.673683891782275</v>
          </cell>
          <cell r="BR307">
            <v>0</v>
          </cell>
          <cell r="BS307">
            <v>298</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U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AZ308">
            <v>0</v>
          </cell>
          <cell r="BA308">
            <v>0</v>
          </cell>
          <cell r="BB308">
            <v>0</v>
          </cell>
          <cell r="BC308">
            <v>0</v>
          </cell>
          <cell r="BD308">
            <v>0</v>
          </cell>
          <cell r="BE308">
            <v>0</v>
          </cell>
          <cell r="BF308">
            <v>0</v>
          </cell>
          <cell r="BG308">
            <v>0</v>
          </cell>
          <cell r="BI308">
            <v>0</v>
          </cell>
          <cell r="BJ308">
            <v>0</v>
          </cell>
          <cell r="BK308">
            <v>0</v>
          </cell>
          <cell r="BL308">
            <v>0</v>
          </cell>
          <cell r="BM308">
            <v>0</v>
          </cell>
          <cell r="BN308">
            <v>0</v>
          </cell>
          <cell r="BO308">
            <v>0</v>
          </cell>
          <cell r="BR308">
            <v>0</v>
          </cell>
          <cell r="BS308">
            <v>299</v>
          </cell>
        </row>
        <row r="309">
          <cell r="A309">
            <v>300</v>
          </cell>
          <cell r="B309">
            <v>300</v>
          </cell>
          <cell r="C309" t="str">
            <v>TRURO</v>
          </cell>
          <cell r="D309">
            <v>4</v>
          </cell>
          <cell r="E309">
            <v>115056</v>
          </cell>
          <cell r="F309">
            <v>3572</v>
          </cell>
          <cell r="G309">
            <v>118628</v>
          </cell>
          <cell r="I309">
            <v>2839.7013010328742</v>
          </cell>
          <cell r="J309">
            <v>9.0574658163424346E-2</v>
          </cell>
          <cell r="K309">
            <v>3572</v>
          </cell>
          <cell r="L309">
            <v>6411.7013010328737</v>
          </cell>
          <cell r="N309">
            <v>112216.29869896712</v>
          </cell>
          <cell r="P309">
            <v>0</v>
          </cell>
          <cell r="Q309">
            <v>2839.7013010328742</v>
          </cell>
          <cell r="R309">
            <v>3572</v>
          </cell>
          <cell r="S309">
            <v>6411.7013010328737</v>
          </cell>
          <cell r="U309">
            <v>34924.050988800707</v>
          </cell>
          <cell r="V309">
            <v>0</v>
          </cell>
          <cell r="W309">
            <v>300</v>
          </cell>
          <cell r="X309">
            <v>4</v>
          </cell>
          <cell r="Y309">
            <v>115056</v>
          </cell>
          <cell r="Z309">
            <v>0</v>
          </cell>
          <cell r="AA309">
            <v>115056</v>
          </cell>
          <cell r="AB309">
            <v>3572</v>
          </cell>
          <cell r="AC309">
            <v>118628</v>
          </cell>
          <cell r="AD309">
            <v>0</v>
          </cell>
          <cell r="AE309">
            <v>0</v>
          </cell>
          <cell r="AF309">
            <v>0</v>
          </cell>
          <cell r="AG309">
            <v>118628</v>
          </cell>
          <cell r="AI309">
            <v>300</v>
          </cell>
          <cell r="AJ309">
            <v>300</v>
          </cell>
          <cell r="AK309" t="str">
            <v>TRURO</v>
          </cell>
          <cell r="AL309">
            <v>115056</v>
          </cell>
          <cell r="AM309">
            <v>111787</v>
          </cell>
          <cell r="AN309">
            <v>3269</v>
          </cell>
          <cell r="AO309">
            <v>17969.75</v>
          </cell>
          <cell r="AP309">
            <v>0</v>
          </cell>
          <cell r="AQ309">
            <v>0</v>
          </cell>
          <cell r="AR309">
            <v>0</v>
          </cell>
          <cell r="AS309">
            <v>10173.75</v>
          </cell>
          <cell r="AT309">
            <v>-60.449011199292727</v>
          </cell>
          <cell r="AU309">
            <v>31352.050988800707</v>
          </cell>
          <cell r="AV309">
            <v>2839.7013010328742</v>
          </cell>
          <cell r="AX309">
            <v>300</v>
          </cell>
          <cell r="AY309" t="str">
            <v>TRURO</v>
          </cell>
          <cell r="AZ309">
            <v>0</v>
          </cell>
          <cell r="BA309">
            <v>0</v>
          </cell>
          <cell r="BB309">
            <v>0</v>
          </cell>
          <cell r="BC309">
            <v>0</v>
          </cell>
          <cell r="BD309">
            <v>0</v>
          </cell>
          <cell r="BE309">
            <v>0</v>
          </cell>
          <cell r="BF309">
            <v>0</v>
          </cell>
          <cell r="BG309">
            <v>0</v>
          </cell>
          <cell r="BI309">
            <v>0</v>
          </cell>
          <cell r="BJ309">
            <v>3269</v>
          </cell>
          <cell r="BK309">
            <v>3269</v>
          </cell>
          <cell r="BL309">
            <v>0</v>
          </cell>
          <cell r="BM309">
            <v>-60.449011199292727</v>
          </cell>
          <cell r="BN309">
            <v>-60.449011199292727</v>
          </cell>
          <cell r="BO309">
            <v>-60.449011199292727</v>
          </cell>
          <cell r="BR309">
            <v>0</v>
          </cell>
          <cell r="BS309">
            <v>300</v>
          </cell>
        </row>
        <row r="310">
          <cell r="A310">
            <v>301</v>
          </cell>
          <cell r="B310">
            <v>301</v>
          </cell>
          <cell r="C310" t="str">
            <v>TYNGSBOROUGH</v>
          </cell>
          <cell r="D310">
            <v>86.543264651628249</v>
          </cell>
          <cell r="E310">
            <v>1049874</v>
          </cell>
          <cell r="F310">
            <v>75965</v>
          </cell>
          <cell r="G310">
            <v>1125839</v>
          </cell>
          <cell r="I310">
            <v>-93.793142935144715</v>
          </cell>
          <cell r="J310">
            <v>-5.923735414068191E-4</v>
          </cell>
          <cell r="K310">
            <v>75965</v>
          </cell>
          <cell r="L310">
            <v>75871.206857064855</v>
          </cell>
          <cell r="N310">
            <v>1049967.7931429353</v>
          </cell>
          <cell r="P310">
            <v>19106</v>
          </cell>
          <cell r="Q310">
            <v>-93.793142935144715</v>
          </cell>
          <cell r="R310">
            <v>77281</v>
          </cell>
          <cell r="S310">
            <v>94977.206857064855</v>
          </cell>
          <cell r="U310">
            <v>253405.45685706486</v>
          </cell>
          <cell r="V310">
            <v>0</v>
          </cell>
          <cell r="W310">
            <v>301</v>
          </cell>
          <cell r="X310">
            <v>86.543264651628249</v>
          </cell>
          <cell r="Y310">
            <v>1049874</v>
          </cell>
          <cell r="Z310">
            <v>0</v>
          </cell>
          <cell r="AA310">
            <v>1049874</v>
          </cell>
          <cell r="AB310">
            <v>75965</v>
          </cell>
          <cell r="AC310">
            <v>1125839</v>
          </cell>
          <cell r="AD310">
            <v>17790</v>
          </cell>
          <cell r="AE310">
            <v>1316</v>
          </cell>
          <cell r="AF310">
            <v>19106</v>
          </cell>
          <cell r="AG310">
            <v>1144945</v>
          </cell>
          <cell r="AI310">
            <v>301</v>
          </cell>
          <cell r="AJ310">
            <v>301</v>
          </cell>
          <cell r="AK310" t="str">
            <v>TYNGSBOROUGH</v>
          </cell>
          <cell r="AL310">
            <v>1049874</v>
          </cell>
          <cell r="AM310">
            <v>1064131</v>
          </cell>
          <cell r="AN310">
            <v>0</v>
          </cell>
          <cell r="AO310">
            <v>27882</v>
          </cell>
          <cell r="AP310">
            <v>4213.5</v>
          </cell>
          <cell r="AQ310">
            <v>33251.25</v>
          </cell>
          <cell r="AR310">
            <v>60798.5</v>
          </cell>
          <cell r="AS310">
            <v>32283</v>
          </cell>
          <cell r="AT310">
            <v>-93.793142935144715</v>
          </cell>
          <cell r="AU310">
            <v>158334.45685706486</v>
          </cell>
          <cell r="AV310">
            <v>-93.793142935144715</v>
          </cell>
          <cell r="AX310">
            <v>301</v>
          </cell>
          <cell r="AY310" t="str">
            <v>TYNGSBOROUGH</v>
          </cell>
          <cell r="AZ310">
            <v>0</v>
          </cell>
          <cell r="BA310">
            <v>0</v>
          </cell>
          <cell r="BB310">
            <v>0</v>
          </cell>
          <cell r="BC310">
            <v>0</v>
          </cell>
          <cell r="BD310">
            <v>0</v>
          </cell>
          <cell r="BE310">
            <v>0</v>
          </cell>
          <cell r="BF310">
            <v>0</v>
          </cell>
          <cell r="BG310">
            <v>0</v>
          </cell>
          <cell r="BI310">
            <v>0</v>
          </cell>
          <cell r="BJ310">
            <v>0</v>
          </cell>
          <cell r="BK310">
            <v>0</v>
          </cell>
          <cell r="BL310">
            <v>0</v>
          </cell>
          <cell r="BM310">
            <v>-93.793142935144715</v>
          </cell>
          <cell r="BN310">
            <v>-93.793142935144715</v>
          </cell>
          <cell r="BO310">
            <v>-93.793142935144715</v>
          </cell>
          <cell r="BR310">
            <v>0</v>
          </cell>
          <cell r="BS310">
            <v>301</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U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AZ311">
            <v>0</v>
          </cell>
          <cell r="BA311">
            <v>0</v>
          </cell>
          <cell r="BB311">
            <v>0</v>
          </cell>
          <cell r="BC311">
            <v>0</v>
          </cell>
          <cell r="BD311">
            <v>0</v>
          </cell>
          <cell r="BE311">
            <v>0</v>
          </cell>
          <cell r="BF311">
            <v>0</v>
          </cell>
          <cell r="BG311">
            <v>0</v>
          </cell>
          <cell r="BI311">
            <v>0</v>
          </cell>
          <cell r="BJ311">
            <v>0</v>
          </cell>
          <cell r="BK311">
            <v>0</v>
          </cell>
          <cell r="BL311">
            <v>0</v>
          </cell>
          <cell r="BM311">
            <v>0</v>
          </cell>
          <cell r="BN311">
            <v>0</v>
          </cell>
          <cell r="BO311">
            <v>0</v>
          </cell>
          <cell r="BR311">
            <v>0</v>
          </cell>
          <cell r="BS311">
            <v>302</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U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AZ312">
            <v>0</v>
          </cell>
          <cell r="BA312">
            <v>0</v>
          </cell>
          <cell r="BB312">
            <v>0</v>
          </cell>
          <cell r="BC312">
            <v>0</v>
          </cell>
          <cell r="BD312">
            <v>0</v>
          </cell>
          <cell r="BE312">
            <v>0</v>
          </cell>
          <cell r="BF312">
            <v>0</v>
          </cell>
          <cell r="BG312">
            <v>0</v>
          </cell>
          <cell r="BI312">
            <v>0</v>
          </cell>
          <cell r="BJ312">
            <v>0</v>
          </cell>
          <cell r="BK312">
            <v>0</v>
          </cell>
          <cell r="BL312">
            <v>0</v>
          </cell>
          <cell r="BM312">
            <v>0</v>
          </cell>
          <cell r="BN312">
            <v>0</v>
          </cell>
          <cell r="BO312">
            <v>0</v>
          </cell>
          <cell r="BR312">
            <v>0</v>
          </cell>
          <cell r="BS312">
            <v>303</v>
          </cell>
        </row>
        <row r="313">
          <cell r="A313">
            <v>304</v>
          </cell>
          <cell r="B313">
            <v>304</v>
          </cell>
          <cell r="C313" t="str">
            <v>UXBRIDGE</v>
          </cell>
          <cell r="D313">
            <v>2</v>
          </cell>
          <cell r="E313">
            <v>23230</v>
          </cell>
          <cell r="F313">
            <v>1759</v>
          </cell>
          <cell r="G313">
            <v>24989</v>
          </cell>
          <cell r="I313">
            <v>11520.756180681223</v>
          </cell>
          <cell r="J313">
            <v>0.77648825104005004</v>
          </cell>
          <cell r="K313">
            <v>1759</v>
          </cell>
          <cell r="L313">
            <v>13279.756180681223</v>
          </cell>
          <cell r="N313">
            <v>11709.243819318777</v>
          </cell>
          <cell r="P313">
            <v>0</v>
          </cell>
          <cell r="Q313">
            <v>11520.756180681223</v>
          </cell>
          <cell r="R313">
            <v>1759</v>
          </cell>
          <cell r="S313">
            <v>13279.756180681223</v>
          </cell>
          <cell r="U313">
            <v>16596</v>
          </cell>
          <cell r="V313">
            <v>0</v>
          </cell>
          <cell r="W313">
            <v>304</v>
          </cell>
          <cell r="X313">
            <v>2</v>
          </cell>
          <cell r="Y313">
            <v>23230</v>
          </cell>
          <cell r="Z313">
            <v>0</v>
          </cell>
          <cell r="AA313">
            <v>23230</v>
          </cell>
          <cell r="AB313">
            <v>1759</v>
          </cell>
          <cell r="AC313">
            <v>24989</v>
          </cell>
          <cell r="AD313">
            <v>0</v>
          </cell>
          <cell r="AE313">
            <v>0</v>
          </cell>
          <cell r="AF313">
            <v>0</v>
          </cell>
          <cell r="AG313">
            <v>24989</v>
          </cell>
          <cell r="AI313">
            <v>304</v>
          </cell>
          <cell r="AJ313">
            <v>304</v>
          </cell>
          <cell r="AK313" t="str">
            <v>UXBRIDGE</v>
          </cell>
          <cell r="AL313">
            <v>23230</v>
          </cell>
          <cell r="AM313">
            <v>10244</v>
          </cell>
          <cell r="AN313">
            <v>12986</v>
          </cell>
          <cell r="AO313">
            <v>0</v>
          </cell>
          <cell r="AP313">
            <v>0</v>
          </cell>
          <cell r="AQ313">
            <v>0</v>
          </cell>
          <cell r="AR313">
            <v>1851</v>
          </cell>
          <cell r="AS313">
            <v>0</v>
          </cell>
          <cell r="AT313">
            <v>0</v>
          </cell>
          <cell r="AU313">
            <v>14837</v>
          </cell>
          <cell r="AV313">
            <v>11520.756180681223</v>
          </cell>
          <cell r="AX313">
            <v>304</v>
          </cell>
          <cell r="AY313" t="str">
            <v>UXBRIDGE</v>
          </cell>
          <cell r="AZ313">
            <v>0</v>
          </cell>
          <cell r="BA313">
            <v>0</v>
          </cell>
          <cell r="BB313">
            <v>0</v>
          </cell>
          <cell r="BC313">
            <v>0</v>
          </cell>
          <cell r="BD313">
            <v>0</v>
          </cell>
          <cell r="BE313">
            <v>0</v>
          </cell>
          <cell r="BF313">
            <v>0</v>
          </cell>
          <cell r="BG313">
            <v>0</v>
          </cell>
          <cell r="BI313">
            <v>0</v>
          </cell>
          <cell r="BJ313">
            <v>12986</v>
          </cell>
          <cell r="BK313">
            <v>12986</v>
          </cell>
          <cell r="BL313">
            <v>0</v>
          </cell>
          <cell r="BM313">
            <v>0</v>
          </cell>
          <cell r="BN313">
            <v>0</v>
          </cell>
          <cell r="BO313">
            <v>0</v>
          </cell>
          <cell r="BR313">
            <v>0</v>
          </cell>
          <cell r="BS313">
            <v>304</v>
          </cell>
        </row>
        <row r="314">
          <cell r="A314">
            <v>305</v>
          </cell>
          <cell r="B314">
            <v>305</v>
          </cell>
          <cell r="C314" t="str">
            <v>WAKEFIELD</v>
          </cell>
          <cell r="D314">
            <v>62.687211141784793</v>
          </cell>
          <cell r="E314">
            <v>732226</v>
          </cell>
          <cell r="F314">
            <v>55088</v>
          </cell>
          <cell r="G314">
            <v>787314</v>
          </cell>
          <cell r="I314">
            <v>-76.960869821239612</v>
          </cell>
          <cell r="J314">
            <v>-1.3250544361841842E-3</v>
          </cell>
          <cell r="K314">
            <v>55088</v>
          </cell>
          <cell r="L314">
            <v>55011.03913017876</v>
          </cell>
          <cell r="N314">
            <v>732302.96086982125</v>
          </cell>
          <cell r="P314">
            <v>11408</v>
          </cell>
          <cell r="Q314">
            <v>-76.960869821239612</v>
          </cell>
          <cell r="R314">
            <v>55981</v>
          </cell>
          <cell r="S314">
            <v>66419.03913017876</v>
          </cell>
          <cell r="U314">
            <v>124577.28913017876</v>
          </cell>
          <cell r="V314">
            <v>0</v>
          </cell>
          <cell r="W314">
            <v>305</v>
          </cell>
          <cell r="X314">
            <v>62.687211141784793</v>
          </cell>
          <cell r="Y314">
            <v>732226</v>
          </cell>
          <cell r="Z314">
            <v>0</v>
          </cell>
          <cell r="AA314">
            <v>732226</v>
          </cell>
          <cell r="AB314">
            <v>55088</v>
          </cell>
          <cell r="AC314">
            <v>787314</v>
          </cell>
          <cell r="AD314">
            <v>10515</v>
          </cell>
          <cell r="AE314">
            <v>893</v>
          </cell>
          <cell r="AF314">
            <v>11408</v>
          </cell>
          <cell r="AG314">
            <v>798722</v>
          </cell>
          <cell r="AI314">
            <v>305</v>
          </cell>
          <cell r="AJ314">
            <v>305</v>
          </cell>
          <cell r="AK314" t="str">
            <v>WAKEFIELD</v>
          </cell>
          <cell r="AL314">
            <v>732226</v>
          </cell>
          <cell r="AM314">
            <v>735908</v>
          </cell>
          <cell r="AN314">
            <v>0</v>
          </cell>
          <cell r="AO314">
            <v>22878.25</v>
          </cell>
          <cell r="AP314">
            <v>5939.25</v>
          </cell>
          <cell r="AQ314">
            <v>0</v>
          </cell>
          <cell r="AR314">
            <v>22411.25</v>
          </cell>
          <cell r="AS314">
            <v>6929.5</v>
          </cell>
          <cell r="AT314">
            <v>-76.960869821239612</v>
          </cell>
          <cell r="AU314">
            <v>58081.28913017876</v>
          </cell>
          <cell r="AV314">
            <v>-76.960869821239612</v>
          </cell>
          <cell r="AX314">
            <v>305</v>
          </cell>
          <cell r="AY314" t="str">
            <v>WAKEFIELD</v>
          </cell>
          <cell r="AZ314">
            <v>0</v>
          </cell>
          <cell r="BA314">
            <v>0</v>
          </cell>
          <cell r="BB314">
            <v>0</v>
          </cell>
          <cell r="BC314">
            <v>0</v>
          </cell>
          <cell r="BD314">
            <v>0</v>
          </cell>
          <cell r="BE314">
            <v>0</v>
          </cell>
          <cell r="BF314">
            <v>0</v>
          </cell>
          <cell r="BG314">
            <v>0</v>
          </cell>
          <cell r="BI314">
            <v>0</v>
          </cell>
          <cell r="BJ314">
            <v>0</v>
          </cell>
          <cell r="BK314">
            <v>0</v>
          </cell>
          <cell r="BL314">
            <v>0</v>
          </cell>
          <cell r="BM314">
            <v>-76.960869821239612</v>
          </cell>
          <cell r="BN314">
            <v>-76.960869821239612</v>
          </cell>
          <cell r="BO314">
            <v>-76.960869821239612</v>
          </cell>
          <cell r="BR314">
            <v>0</v>
          </cell>
          <cell r="BS314">
            <v>305</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U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O315">
            <v>0</v>
          </cell>
          <cell r="BR315">
            <v>0</v>
          </cell>
          <cell r="BS315">
            <v>306</v>
          </cell>
        </row>
        <row r="316">
          <cell r="A316">
            <v>307</v>
          </cell>
          <cell r="B316">
            <v>307</v>
          </cell>
          <cell r="C316" t="str">
            <v>WALPOLE</v>
          </cell>
          <cell r="D316">
            <v>22.527469316189361</v>
          </cell>
          <cell r="E316">
            <v>248966</v>
          </cell>
          <cell r="F316">
            <v>20115</v>
          </cell>
          <cell r="G316">
            <v>269081</v>
          </cell>
          <cell r="I316">
            <v>81040.082768880922</v>
          </cell>
          <cell r="J316">
            <v>0.86164501058056164</v>
          </cell>
          <cell r="K316">
            <v>20115</v>
          </cell>
          <cell r="L316">
            <v>101155.08276888092</v>
          </cell>
          <cell r="N316">
            <v>167925.91723111906</v>
          </cell>
          <cell r="P316">
            <v>0</v>
          </cell>
          <cell r="Q316">
            <v>81040.082768880922</v>
          </cell>
          <cell r="R316">
            <v>20115</v>
          </cell>
          <cell r="S316">
            <v>101155.08276888092</v>
          </cell>
          <cell r="U316">
            <v>114167.75</v>
          </cell>
          <cell r="V316">
            <v>0</v>
          </cell>
          <cell r="W316">
            <v>307</v>
          </cell>
          <cell r="X316">
            <v>22.527469316189361</v>
          </cell>
          <cell r="Y316">
            <v>248966</v>
          </cell>
          <cell r="Z316">
            <v>0</v>
          </cell>
          <cell r="AA316">
            <v>248966</v>
          </cell>
          <cell r="AB316">
            <v>20115</v>
          </cell>
          <cell r="AC316">
            <v>269081</v>
          </cell>
          <cell r="AD316">
            <v>0</v>
          </cell>
          <cell r="AE316">
            <v>0</v>
          </cell>
          <cell r="AF316">
            <v>0</v>
          </cell>
          <cell r="AG316">
            <v>269081</v>
          </cell>
          <cell r="AI316">
            <v>307</v>
          </cell>
          <cell r="AJ316">
            <v>307</v>
          </cell>
          <cell r="AK316" t="str">
            <v>WALPOLE</v>
          </cell>
          <cell r="AL316">
            <v>248966</v>
          </cell>
          <cell r="AM316">
            <v>157619</v>
          </cell>
          <cell r="AN316">
            <v>91347</v>
          </cell>
          <cell r="AO316">
            <v>0</v>
          </cell>
          <cell r="AP316">
            <v>0</v>
          </cell>
          <cell r="AQ316">
            <v>1568</v>
          </cell>
          <cell r="AR316">
            <v>0</v>
          </cell>
          <cell r="AS316">
            <v>1137.75</v>
          </cell>
          <cell r="AT316">
            <v>0</v>
          </cell>
          <cell r="AU316">
            <v>94052.75</v>
          </cell>
          <cell r="AV316">
            <v>81040.082768880922</v>
          </cell>
          <cell r="AX316">
            <v>307</v>
          </cell>
          <cell r="AY316" t="str">
            <v>WALPOLE</v>
          </cell>
          <cell r="AZ316">
            <v>0</v>
          </cell>
          <cell r="BA316">
            <v>0</v>
          </cell>
          <cell r="BB316">
            <v>0</v>
          </cell>
          <cell r="BC316">
            <v>0</v>
          </cell>
          <cell r="BD316">
            <v>0</v>
          </cell>
          <cell r="BE316">
            <v>0</v>
          </cell>
          <cell r="BF316">
            <v>0</v>
          </cell>
          <cell r="BG316">
            <v>0</v>
          </cell>
          <cell r="BI316">
            <v>0</v>
          </cell>
          <cell r="BJ316">
            <v>91347</v>
          </cell>
          <cell r="BK316">
            <v>91347</v>
          </cell>
          <cell r="BL316">
            <v>0</v>
          </cell>
          <cell r="BM316">
            <v>0</v>
          </cell>
          <cell r="BN316">
            <v>0</v>
          </cell>
          <cell r="BO316">
            <v>0</v>
          </cell>
          <cell r="BR316">
            <v>0</v>
          </cell>
          <cell r="BS316">
            <v>307</v>
          </cell>
        </row>
        <row r="317">
          <cell r="A317">
            <v>308</v>
          </cell>
          <cell r="B317">
            <v>308</v>
          </cell>
          <cell r="C317" t="str">
            <v>WALTHAM</v>
          </cell>
          <cell r="D317">
            <v>19.244169897848877</v>
          </cell>
          <cell r="E317">
            <v>289736</v>
          </cell>
          <cell r="F317">
            <v>16722</v>
          </cell>
          <cell r="G317">
            <v>306458</v>
          </cell>
          <cell r="I317">
            <v>61897.671240268668</v>
          </cell>
          <cell r="J317">
            <v>0.52848546708704047</v>
          </cell>
          <cell r="K317">
            <v>16722</v>
          </cell>
          <cell r="L317">
            <v>78619.671240268668</v>
          </cell>
          <cell r="N317">
            <v>227838.32875973132</v>
          </cell>
          <cell r="P317">
            <v>0</v>
          </cell>
          <cell r="Q317">
            <v>61897.671240268668</v>
          </cell>
          <cell r="R317">
            <v>16722</v>
          </cell>
          <cell r="S317">
            <v>78619.671240268668</v>
          </cell>
          <cell r="U317">
            <v>133844.75</v>
          </cell>
          <cell r="V317">
            <v>0</v>
          </cell>
          <cell r="W317">
            <v>308</v>
          </cell>
          <cell r="X317">
            <v>19.244169897848877</v>
          </cell>
          <cell r="Y317">
            <v>289736</v>
          </cell>
          <cell r="Z317">
            <v>0</v>
          </cell>
          <cell r="AA317">
            <v>289736</v>
          </cell>
          <cell r="AB317">
            <v>16722</v>
          </cell>
          <cell r="AC317">
            <v>306458</v>
          </cell>
          <cell r="AD317">
            <v>0</v>
          </cell>
          <cell r="AE317">
            <v>0</v>
          </cell>
          <cell r="AF317">
            <v>0</v>
          </cell>
          <cell r="AG317">
            <v>306458</v>
          </cell>
          <cell r="AI317">
            <v>308</v>
          </cell>
          <cell r="AJ317">
            <v>308</v>
          </cell>
          <cell r="AK317" t="str">
            <v>WALTHAM</v>
          </cell>
          <cell r="AL317">
            <v>289736</v>
          </cell>
          <cell r="AM317">
            <v>219966</v>
          </cell>
          <cell r="AN317">
            <v>69770</v>
          </cell>
          <cell r="AO317">
            <v>0</v>
          </cell>
          <cell r="AP317">
            <v>33616.75</v>
          </cell>
          <cell r="AQ317">
            <v>0</v>
          </cell>
          <cell r="AR317">
            <v>0</v>
          </cell>
          <cell r="AS317">
            <v>13736</v>
          </cell>
          <cell r="AT317">
            <v>0</v>
          </cell>
          <cell r="AU317">
            <v>117122.75</v>
          </cell>
          <cell r="AV317">
            <v>61897.671240268668</v>
          </cell>
          <cell r="AX317">
            <v>308</v>
          </cell>
          <cell r="AY317" t="str">
            <v>WALTHAM</v>
          </cell>
          <cell r="AZ317">
            <v>0</v>
          </cell>
          <cell r="BA317">
            <v>0</v>
          </cell>
          <cell r="BB317">
            <v>0</v>
          </cell>
          <cell r="BC317">
            <v>0</v>
          </cell>
          <cell r="BD317">
            <v>0</v>
          </cell>
          <cell r="BE317">
            <v>0</v>
          </cell>
          <cell r="BF317">
            <v>0</v>
          </cell>
          <cell r="BG317">
            <v>0</v>
          </cell>
          <cell r="BI317">
            <v>0</v>
          </cell>
          <cell r="BJ317">
            <v>69770</v>
          </cell>
          <cell r="BK317">
            <v>69770</v>
          </cell>
          <cell r="BL317">
            <v>0</v>
          </cell>
          <cell r="BM317">
            <v>0</v>
          </cell>
          <cell r="BN317">
            <v>0</v>
          </cell>
          <cell r="BO317">
            <v>0</v>
          </cell>
          <cell r="BR317">
            <v>0</v>
          </cell>
          <cell r="BS317">
            <v>308</v>
          </cell>
        </row>
        <row r="318">
          <cell r="A318">
            <v>309</v>
          </cell>
          <cell r="B318">
            <v>309</v>
          </cell>
          <cell r="C318" t="str">
            <v>WARE</v>
          </cell>
          <cell r="D318">
            <v>5</v>
          </cell>
          <cell r="E318">
            <v>53364</v>
          </cell>
          <cell r="F318">
            <v>4440</v>
          </cell>
          <cell r="G318">
            <v>57804</v>
          </cell>
          <cell r="I318">
            <v>33272.013141290146</v>
          </cell>
          <cell r="J318">
            <v>0.78428931020983805</v>
          </cell>
          <cell r="K318">
            <v>4440</v>
          </cell>
          <cell r="L318">
            <v>37712.013141290146</v>
          </cell>
          <cell r="N318">
            <v>20091.986858709854</v>
          </cell>
          <cell r="P318">
            <v>0</v>
          </cell>
          <cell r="Q318">
            <v>33272.013141290146</v>
          </cell>
          <cell r="R318">
            <v>4440</v>
          </cell>
          <cell r="S318">
            <v>37712.013141290146</v>
          </cell>
          <cell r="U318">
            <v>46863.137365455303</v>
          </cell>
          <cell r="V318">
            <v>0</v>
          </cell>
          <cell r="W318">
            <v>309</v>
          </cell>
          <cell r="X318">
            <v>5</v>
          </cell>
          <cell r="Y318">
            <v>53364</v>
          </cell>
          <cell r="Z318">
            <v>0</v>
          </cell>
          <cell r="AA318">
            <v>53364</v>
          </cell>
          <cell r="AB318">
            <v>4440</v>
          </cell>
          <cell r="AC318">
            <v>57804</v>
          </cell>
          <cell r="AD318">
            <v>0</v>
          </cell>
          <cell r="AE318">
            <v>0</v>
          </cell>
          <cell r="AF318">
            <v>0</v>
          </cell>
          <cell r="AG318">
            <v>57804</v>
          </cell>
          <cell r="AI318">
            <v>309</v>
          </cell>
          <cell r="AJ318">
            <v>309</v>
          </cell>
          <cell r="AK318" t="str">
            <v>WARE</v>
          </cell>
          <cell r="AL318">
            <v>53364</v>
          </cell>
          <cell r="AM318">
            <v>15856</v>
          </cell>
          <cell r="AN318">
            <v>37508</v>
          </cell>
          <cell r="AO318">
            <v>1148.25</v>
          </cell>
          <cell r="AP318">
            <v>0</v>
          </cell>
          <cell r="AQ318">
            <v>2577.75</v>
          </cell>
          <cell r="AR318">
            <v>1193</v>
          </cell>
          <cell r="AS318">
            <v>0</v>
          </cell>
          <cell r="AT318">
            <v>-3.8626345446991763</v>
          </cell>
          <cell r="AU318">
            <v>42423.137365455303</v>
          </cell>
          <cell r="AV318">
            <v>33272.013141290146</v>
          </cell>
          <cell r="AX318">
            <v>309</v>
          </cell>
          <cell r="AY318" t="str">
            <v>WARE</v>
          </cell>
          <cell r="AZ318">
            <v>0</v>
          </cell>
          <cell r="BA318">
            <v>0</v>
          </cell>
          <cell r="BB318">
            <v>0</v>
          </cell>
          <cell r="BC318">
            <v>0</v>
          </cell>
          <cell r="BD318">
            <v>0</v>
          </cell>
          <cell r="BE318">
            <v>0</v>
          </cell>
          <cell r="BF318">
            <v>0</v>
          </cell>
          <cell r="BG318">
            <v>0</v>
          </cell>
          <cell r="BI318">
            <v>0</v>
          </cell>
          <cell r="BJ318">
            <v>37508</v>
          </cell>
          <cell r="BK318">
            <v>37508</v>
          </cell>
          <cell r="BL318">
            <v>0</v>
          </cell>
          <cell r="BM318">
            <v>-3.8626345446991763</v>
          </cell>
          <cell r="BN318">
            <v>-3.8626345446991763</v>
          </cell>
          <cell r="BO318">
            <v>-3.8626345446991763</v>
          </cell>
          <cell r="BR318">
            <v>0</v>
          </cell>
          <cell r="BS318">
            <v>309</v>
          </cell>
        </row>
        <row r="319">
          <cell r="A319">
            <v>310</v>
          </cell>
          <cell r="B319">
            <v>310</v>
          </cell>
          <cell r="C319" t="str">
            <v>WAREHAM</v>
          </cell>
          <cell r="D319">
            <v>48.098556495769039</v>
          </cell>
          <cell r="E319">
            <v>498520</v>
          </cell>
          <cell r="F319">
            <v>40164</v>
          </cell>
          <cell r="G319">
            <v>538684</v>
          </cell>
          <cell r="I319">
            <v>-92.45429812889779</v>
          </cell>
          <cell r="J319">
            <v>-9.9004912946933977E-4</v>
          </cell>
          <cell r="K319">
            <v>40164</v>
          </cell>
          <cell r="L319">
            <v>40071.545701871102</v>
          </cell>
          <cell r="N319">
            <v>498612.4542981289</v>
          </cell>
          <cell r="P319">
            <v>37338</v>
          </cell>
          <cell r="Q319">
            <v>-92.45429812889779</v>
          </cell>
          <cell r="R319">
            <v>42825</v>
          </cell>
          <cell r="S319">
            <v>77409.545701871102</v>
          </cell>
          <cell r="U319">
            <v>170885.5457018711</v>
          </cell>
          <cell r="V319">
            <v>0</v>
          </cell>
          <cell r="W319">
            <v>310</v>
          </cell>
          <cell r="X319">
            <v>48.098556495769039</v>
          </cell>
          <cell r="Y319">
            <v>498520</v>
          </cell>
          <cell r="Z319">
            <v>0</v>
          </cell>
          <cell r="AA319">
            <v>498520</v>
          </cell>
          <cell r="AB319">
            <v>40164</v>
          </cell>
          <cell r="AC319">
            <v>538684</v>
          </cell>
          <cell r="AD319">
            <v>34677</v>
          </cell>
          <cell r="AE319">
            <v>2661</v>
          </cell>
          <cell r="AF319">
            <v>37338</v>
          </cell>
          <cell r="AG319">
            <v>576022</v>
          </cell>
          <cell r="AI319">
            <v>310</v>
          </cell>
          <cell r="AJ319">
            <v>310</v>
          </cell>
          <cell r="AK319" t="str">
            <v>WAREHAM</v>
          </cell>
          <cell r="AL319">
            <v>498520</v>
          </cell>
          <cell r="AM319">
            <v>506742</v>
          </cell>
          <cell r="AN319">
            <v>0</v>
          </cell>
          <cell r="AO319">
            <v>27484</v>
          </cell>
          <cell r="AP319">
            <v>56952.25</v>
          </cell>
          <cell r="AQ319">
            <v>9039.75</v>
          </cell>
          <cell r="AR319">
            <v>0</v>
          </cell>
          <cell r="AS319">
            <v>0</v>
          </cell>
          <cell r="AT319">
            <v>-92.45429812889779</v>
          </cell>
          <cell r="AU319">
            <v>93383.545701871102</v>
          </cell>
          <cell r="AV319">
            <v>-92.45429812889779</v>
          </cell>
          <cell r="AX319">
            <v>310</v>
          </cell>
          <cell r="AY319" t="str">
            <v>WAREHAM</v>
          </cell>
          <cell r="AZ319">
            <v>0</v>
          </cell>
          <cell r="BA319">
            <v>0</v>
          </cell>
          <cell r="BB319">
            <v>0</v>
          </cell>
          <cell r="BC319">
            <v>0</v>
          </cell>
          <cell r="BD319">
            <v>0</v>
          </cell>
          <cell r="BE319">
            <v>0</v>
          </cell>
          <cell r="BF319">
            <v>0</v>
          </cell>
          <cell r="BG319">
            <v>0</v>
          </cell>
          <cell r="BI319">
            <v>0</v>
          </cell>
          <cell r="BJ319">
            <v>0</v>
          </cell>
          <cell r="BK319">
            <v>0</v>
          </cell>
          <cell r="BL319">
            <v>0</v>
          </cell>
          <cell r="BM319">
            <v>-92.45429812889779</v>
          </cell>
          <cell r="BN319">
            <v>-92.45429812889779</v>
          </cell>
          <cell r="BO319">
            <v>-92.45429812889779</v>
          </cell>
          <cell r="BR319">
            <v>0</v>
          </cell>
          <cell r="BS319">
            <v>310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U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AZ320">
            <v>0</v>
          </cell>
          <cell r="BA320">
            <v>0</v>
          </cell>
          <cell r="BB320">
            <v>0</v>
          </cell>
          <cell r="BC320">
            <v>0</v>
          </cell>
          <cell r="BD320">
            <v>0</v>
          </cell>
          <cell r="BE320">
            <v>0</v>
          </cell>
          <cell r="BF320">
            <v>0</v>
          </cell>
          <cell r="BG320">
            <v>0</v>
          </cell>
          <cell r="BI320">
            <v>0</v>
          </cell>
          <cell r="BJ320">
            <v>0</v>
          </cell>
          <cell r="BK320">
            <v>0</v>
          </cell>
          <cell r="BL320">
            <v>0</v>
          </cell>
          <cell r="BM320">
            <v>0</v>
          </cell>
          <cell r="BN320">
            <v>0</v>
          </cell>
          <cell r="BO320">
            <v>0</v>
          </cell>
          <cell r="BR320">
            <v>0</v>
          </cell>
          <cell r="BS320">
            <v>311</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U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AZ321">
            <v>0</v>
          </cell>
          <cell r="BA321">
            <v>0</v>
          </cell>
          <cell r="BB321">
            <v>0</v>
          </cell>
          <cell r="BC321">
            <v>0</v>
          </cell>
          <cell r="BD321">
            <v>0</v>
          </cell>
          <cell r="BE321">
            <v>0</v>
          </cell>
          <cell r="BF321">
            <v>0</v>
          </cell>
          <cell r="BG321">
            <v>0</v>
          </cell>
          <cell r="BI321">
            <v>0</v>
          </cell>
          <cell r="BJ321">
            <v>0</v>
          </cell>
          <cell r="BK321">
            <v>0</v>
          </cell>
          <cell r="BL321">
            <v>0</v>
          </cell>
          <cell r="BM321">
            <v>0</v>
          </cell>
          <cell r="BN321">
            <v>0</v>
          </cell>
          <cell r="BO321">
            <v>0</v>
          </cell>
          <cell r="BR321">
            <v>0</v>
          </cell>
          <cell r="BS321">
            <v>312</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U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AZ322">
            <v>0</v>
          </cell>
          <cell r="BA322">
            <v>0</v>
          </cell>
          <cell r="BB322">
            <v>0</v>
          </cell>
          <cell r="BC322">
            <v>0</v>
          </cell>
          <cell r="BD322">
            <v>0</v>
          </cell>
          <cell r="BE322">
            <v>0</v>
          </cell>
          <cell r="BF322">
            <v>0</v>
          </cell>
          <cell r="BG322">
            <v>0</v>
          </cell>
          <cell r="BI322">
            <v>0</v>
          </cell>
          <cell r="BJ322">
            <v>0</v>
          </cell>
          <cell r="BK322">
            <v>0</v>
          </cell>
          <cell r="BL322">
            <v>0</v>
          </cell>
          <cell r="BM322">
            <v>0</v>
          </cell>
          <cell r="BN322">
            <v>0</v>
          </cell>
          <cell r="BO322">
            <v>0</v>
          </cell>
          <cell r="BR322">
            <v>0</v>
          </cell>
          <cell r="BS322">
            <v>313</v>
          </cell>
        </row>
        <row r="323">
          <cell r="A323">
            <v>314</v>
          </cell>
          <cell r="B323">
            <v>314</v>
          </cell>
          <cell r="C323" t="str">
            <v>WATERTOWN</v>
          </cell>
          <cell r="D323">
            <v>11.923611111111111</v>
          </cell>
          <cell r="E323">
            <v>221660</v>
          </cell>
          <cell r="F323">
            <v>10516</v>
          </cell>
          <cell r="G323">
            <v>232176</v>
          </cell>
          <cell r="I323">
            <v>33143.753015191702</v>
          </cell>
          <cell r="J323">
            <v>0.49679354027076822</v>
          </cell>
          <cell r="K323">
            <v>10516</v>
          </cell>
          <cell r="L323">
            <v>43659.753015191702</v>
          </cell>
          <cell r="N323">
            <v>188516.2469848083</v>
          </cell>
          <cell r="P323">
            <v>0</v>
          </cell>
          <cell r="Q323">
            <v>33143.753015191702</v>
          </cell>
          <cell r="R323">
            <v>10516</v>
          </cell>
          <cell r="S323">
            <v>43659.753015191702</v>
          </cell>
          <cell r="U323">
            <v>77231.346172028134</v>
          </cell>
          <cell r="V323">
            <v>0</v>
          </cell>
          <cell r="W323">
            <v>314</v>
          </cell>
          <cell r="X323">
            <v>11.923611111111111</v>
          </cell>
          <cell r="Y323">
            <v>221660</v>
          </cell>
          <cell r="Z323">
            <v>0</v>
          </cell>
          <cell r="AA323">
            <v>221660</v>
          </cell>
          <cell r="AB323">
            <v>10516</v>
          </cell>
          <cell r="AC323">
            <v>232176</v>
          </cell>
          <cell r="AD323">
            <v>0</v>
          </cell>
          <cell r="AE323">
            <v>0</v>
          </cell>
          <cell r="AF323">
            <v>0</v>
          </cell>
          <cell r="AG323">
            <v>232176</v>
          </cell>
          <cell r="AI323">
            <v>314</v>
          </cell>
          <cell r="AJ323">
            <v>314</v>
          </cell>
          <cell r="AK323" t="str">
            <v>WATERTOWN</v>
          </cell>
          <cell r="AL323">
            <v>221660</v>
          </cell>
          <cell r="AM323">
            <v>184283</v>
          </cell>
          <cell r="AN323">
            <v>37377</v>
          </cell>
          <cell r="AO323">
            <v>4727.75</v>
          </cell>
          <cell r="AP323">
            <v>0</v>
          </cell>
          <cell r="AQ323">
            <v>20073.25</v>
          </cell>
          <cell r="AR323">
            <v>4553.25</v>
          </cell>
          <cell r="AS323">
            <v>0</v>
          </cell>
          <cell r="AT323">
            <v>-15.903827971869759</v>
          </cell>
          <cell r="AU323">
            <v>66715.346172028134</v>
          </cell>
          <cell r="AV323">
            <v>33143.753015191702</v>
          </cell>
          <cell r="AX323">
            <v>314</v>
          </cell>
          <cell r="AY323" t="str">
            <v>WATERTOWN</v>
          </cell>
          <cell r="AZ323">
            <v>0</v>
          </cell>
          <cell r="BA323">
            <v>0</v>
          </cell>
          <cell r="BB323">
            <v>0</v>
          </cell>
          <cell r="BC323">
            <v>0</v>
          </cell>
          <cell r="BD323">
            <v>0</v>
          </cell>
          <cell r="BE323">
            <v>0</v>
          </cell>
          <cell r="BF323">
            <v>0</v>
          </cell>
          <cell r="BG323">
            <v>0</v>
          </cell>
          <cell r="BI323">
            <v>0</v>
          </cell>
          <cell r="BJ323">
            <v>37377</v>
          </cell>
          <cell r="BK323">
            <v>37377</v>
          </cell>
          <cell r="BL323">
            <v>0</v>
          </cell>
          <cell r="BM323">
            <v>-15.903827971869759</v>
          </cell>
          <cell r="BN323">
            <v>-15.903827971869759</v>
          </cell>
          <cell r="BO323">
            <v>-15.903827971869759</v>
          </cell>
          <cell r="BR323">
            <v>0</v>
          </cell>
          <cell r="BS323">
            <v>314</v>
          </cell>
        </row>
        <row r="324">
          <cell r="A324">
            <v>315</v>
          </cell>
          <cell r="B324">
            <v>315</v>
          </cell>
          <cell r="C324" t="str">
            <v>WAYLAND</v>
          </cell>
          <cell r="D324">
            <v>1</v>
          </cell>
          <cell r="E324">
            <v>15611</v>
          </cell>
          <cell r="F324">
            <v>884</v>
          </cell>
          <cell r="G324">
            <v>16495</v>
          </cell>
          <cell r="I324">
            <v>13849.570671231679</v>
          </cell>
          <cell r="J324">
            <v>0.8209585460125477</v>
          </cell>
          <cell r="K324">
            <v>884</v>
          </cell>
          <cell r="L324">
            <v>14733.570671231679</v>
          </cell>
          <cell r="N324">
            <v>1761.4293287683213</v>
          </cell>
          <cell r="P324">
            <v>0</v>
          </cell>
          <cell r="Q324">
            <v>13849.570671231679</v>
          </cell>
          <cell r="R324">
            <v>884</v>
          </cell>
          <cell r="S324">
            <v>14733.570671231679</v>
          </cell>
          <cell r="U324">
            <v>17754</v>
          </cell>
          <cell r="V324">
            <v>0</v>
          </cell>
          <cell r="W324">
            <v>315</v>
          </cell>
          <cell r="X324">
            <v>1</v>
          </cell>
          <cell r="Y324">
            <v>15611</v>
          </cell>
          <cell r="Z324">
            <v>0</v>
          </cell>
          <cell r="AA324">
            <v>15611</v>
          </cell>
          <cell r="AB324">
            <v>884</v>
          </cell>
          <cell r="AC324">
            <v>16495</v>
          </cell>
          <cell r="AD324">
            <v>0</v>
          </cell>
          <cell r="AE324">
            <v>0</v>
          </cell>
          <cell r="AF324">
            <v>0</v>
          </cell>
          <cell r="AG324">
            <v>16495</v>
          </cell>
          <cell r="AI324">
            <v>315</v>
          </cell>
          <cell r="AJ324">
            <v>315</v>
          </cell>
          <cell r="AK324" t="str">
            <v>WAYLAND</v>
          </cell>
          <cell r="AL324">
            <v>15611</v>
          </cell>
          <cell r="AM324">
            <v>0</v>
          </cell>
          <cell r="AN324">
            <v>15611</v>
          </cell>
          <cell r="AO324">
            <v>0</v>
          </cell>
          <cell r="AP324">
            <v>0</v>
          </cell>
          <cell r="AQ324">
            <v>0</v>
          </cell>
          <cell r="AR324">
            <v>1259</v>
          </cell>
          <cell r="AS324">
            <v>0</v>
          </cell>
          <cell r="AT324">
            <v>0</v>
          </cell>
          <cell r="AU324">
            <v>16870</v>
          </cell>
          <cell r="AV324">
            <v>13849.570671231679</v>
          </cell>
          <cell r="AX324">
            <v>315</v>
          </cell>
          <cell r="AY324" t="str">
            <v>WAYLAND</v>
          </cell>
          <cell r="AZ324">
            <v>0</v>
          </cell>
          <cell r="BA324">
            <v>0</v>
          </cell>
          <cell r="BB324">
            <v>0</v>
          </cell>
          <cell r="BC324">
            <v>0</v>
          </cell>
          <cell r="BD324">
            <v>0</v>
          </cell>
          <cell r="BE324">
            <v>0</v>
          </cell>
          <cell r="BF324">
            <v>0</v>
          </cell>
          <cell r="BG324">
            <v>0</v>
          </cell>
          <cell r="BI324">
            <v>0</v>
          </cell>
          <cell r="BJ324">
            <v>15611</v>
          </cell>
          <cell r="BK324">
            <v>15611</v>
          </cell>
          <cell r="BL324">
            <v>0</v>
          </cell>
          <cell r="BM324">
            <v>0</v>
          </cell>
          <cell r="BN324">
            <v>0</v>
          </cell>
          <cell r="BO324">
            <v>0</v>
          </cell>
          <cell r="BR324">
            <v>0</v>
          </cell>
          <cell r="BS324">
            <v>315</v>
          </cell>
        </row>
        <row r="325">
          <cell r="A325">
            <v>316</v>
          </cell>
          <cell r="B325">
            <v>316</v>
          </cell>
          <cell r="C325" t="str">
            <v>WEBSTER</v>
          </cell>
          <cell r="D325">
            <v>15.483108108108109</v>
          </cell>
          <cell r="E325">
            <v>175728</v>
          </cell>
          <cell r="F325">
            <v>13768</v>
          </cell>
          <cell r="G325">
            <v>189496</v>
          </cell>
          <cell r="I325">
            <v>25848.749287226001</v>
          </cell>
          <cell r="J325">
            <v>0.63918325770267492</v>
          </cell>
          <cell r="K325">
            <v>13768</v>
          </cell>
          <cell r="L325">
            <v>39616.749287226005</v>
          </cell>
          <cell r="N325">
            <v>149879.250712774</v>
          </cell>
          <cell r="P325">
            <v>0</v>
          </cell>
          <cell r="Q325">
            <v>25848.749287226001</v>
          </cell>
          <cell r="R325">
            <v>13768</v>
          </cell>
          <cell r="S325">
            <v>39616.749287226005</v>
          </cell>
          <cell r="U325">
            <v>54208.279021278606</v>
          </cell>
          <cell r="V325">
            <v>0</v>
          </cell>
          <cell r="W325">
            <v>316</v>
          </cell>
          <cell r="X325">
            <v>15.483108108108109</v>
          </cell>
          <cell r="Y325">
            <v>175728</v>
          </cell>
          <cell r="Z325">
            <v>0</v>
          </cell>
          <cell r="AA325">
            <v>175728</v>
          </cell>
          <cell r="AB325">
            <v>13768</v>
          </cell>
          <cell r="AC325">
            <v>189496</v>
          </cell>
          <cell r="AD325">
            <v>0</v>
          </cell>
          <cell r="AE325">
            <v>0</v>
          </cell>
          <cell r="AF325">
            <v>0</v>
          </cell>
          <cell r="AG325">
            <v>189496</v>
          </cell>
          <cell r="AI325">
            <v>316</v>
          </cell>
          <cell r="AJ325">
            <v>316</v>
          </cell>
          <cell r="AK325" t="str">
            <v>WEBSTER</v>
          </cell>
          <cell r="AL325">
            <v>175728</v>
          </cell>
          <cell r="AM325">
            <v>146585</v>
          </cell>
          <cell r="AN325">
            <v>29143</v>
          </cell>
          <cell r="AO325">
            <v>1775</v>
          </cell>
          <cell r="AP325">
            <v>0</v>
          </cell>
          <cell r="AQ325">
            <v>0</v>
          </cell>
          <cell r="AR325">
            <v>5310.25</v>
          </cell>
          <cell r="AS325">
            <v>4218</v>
          </cell>
          <cell r="AT325">
            <v>-5.9709787213932941</v>
          </cell>
          <cell r="AU325">
            <v>40440.279021278606</v>
          </cell>
          <cell r="AV325">
            <v>25848.749287226001</v>
          </cell>
          <cell r="AX325">
            <v>316</v>
          </cell>
          <cell r="AY325" t="str">
            <v>WEBSTER</v>
          </cell>
          <cell r="AZ325">
            <v>0</v>
          </cell>
          <cell r="BA325">
            <v>0</v>
          </cell>
          <cell r="BB325">
            <v>0</v>
          </cell>
          <cell r="BC325">
            <v>0</v>
          </cell>
          <cell r="BD325">
            <v>0</v>
          </cell>
          <cell r="BE325">
            <v>0</v>
          </cell>
          <cell r="BF325">
            <v>0</v>
          </cell>
          <cell r="BG325">
            <v>0</v>
          </cell>
          <cell r="BI325">
            <v>0</v>
          </cell>
          <cell r="BJ325">
            <v>29143</v>
          </cell>
          <cell r="BK325">
            <v>29143</v>
          </cell>
          <cell r="BL325">
            <v>0</v>
          </cell>
          <cell r="BM325">
            <v>-5.9709787213932941</v>
          </cell>
          <cell r="BN325">
            <v>-5.9709787213932941</v>
          </cell>
          <cell r="BO325">
            <v>-5.9709787213932941</v>
          </cell>
          <cell r="BR325">
            <v>0</v>
          </cell>
          <cell r="BS325">
            <v>316</v>
          </cell>
        </row>
        <row r="326">
          <cell r="A326">
            <v>317</v>
          </cell>
          <cell r="B326">
            <v>317</v>
          </cell>
          <cell r="C326" t="str">
            <v>WELLESLEY</v>
          </cell>
          <cell r="D326">
            <v>1</v>
          </cell>
          <cell r="E326">
            <v>16229</v>
          </cell>
          <cell r="F326">
            <v>875</v>
          </cell>
          <cell r="G326">
            <v>17104</v>
          </cell>
          <cell r="I326">
            <v>379.07012328156571</v>
          </cell>
          <cell r="J326">
            <v>5.3935397231947312E-2</v>
          </cell>
          <cell r="K326">
            <v>875</v>
          </cell>
          <cell r="L326">
            <v>1254.0701232815657</v>
          </cell>
          <cell r="N326">
            <v>15849.929876718434</v>
          </cell>
          <cell r="P326">
            <v>0</v>
          </cell>
          <cell r="Q326">
            <v>379.07012328156571</v>
          </cell>
          <cell r="R326">
            <v>875</v>
          </cell>
          <cell r="S326">
            <v>1254.0701232815657</v>
          </cell>
          <cell r="U326">
            <v>7903.2252979687482</v>
          </cell>
          <cell r="V326">
            <v>0</v>
          </cell>
          <cell r="W326">
            <v>317</v>
          </cell>
          <cell r="X326">
            <v>1</v>
          </cell>
          <cell r="Y326">
            <v>16229</v>
          </cell>
          <cell r="Z326">
            <v>0</v>
          </cell>
          <cell r="AA326">
            <v>16229</v>
          </cell>
          <cell r="AB326">
            <v>875</v>
          </cell>
          <cell r="AC326">
            <v>17104</v>
          </cell>
          <cell r="AD326">
            <v>0</v>
          </cell>
          <cell r="AE326">
            <v>0</v>
          </cell>
          <cell r="AF326">
            <v>0</v>
          </cell>
          <cell r="AG326">
            <v>17104</v>
          </cell>
          <cell r="AI326">
            <v>317</v>
          </cell>
          <cell r="AJ326">
            <v>317</v>
          </cell>
          <cell r="AK326" t="str">
            <v>WELLESLEY</v>
          </cell>
          <cell r="AL326">
            <v>16229</v>
          </cell>
          <cell r="AM326">
            <v>15800</v>
          </cell>
          <cell r="AN326">
            <v>429</v>
          </cell>
          <cell r="AO326">
            <v>453.25</v>
          </cell>
          <cell r="AP326">
            <v>0</v>
          </cell>
          <cell r="AQ326">
            <v>210</v>
          </cell>
          <cell r="AR326">
            <v>226</v>
          </cell>
          <cell r="AS326">
            <v>5711.5</v>
          </cell>
          <cell r="AT326">
            <v>-1.524702031251536</v>
          </cell>
          <cell r="AU326">
            <v>7028.2252979687482</v>
          </cell>
          <cell r="AV326">
            <v>379.07012328156571</v>
          </cell>
          <cell r="AX326">
            <v>317</v>
          </cell>
          <cell r="AY326" t="str">
            <v>WELLESLEY</v>
          </cell>
          <cell r="AZ326">
            <v>0</v>
          </cell>
          <cell r="BA326">
            <v>0</v>
          </cell>
          <cell r="BB326">
            <v>0</v>
          </cell>
          <cell r="BC326">
            <v>0</v>
          </cell>
          <cell r="BD326">
            <v>0</v>
          </cell>
          <cell r="BE326">
            <v>0</v>
          </cell>
          <cell r="BF326">
            <v>0</v>
          </cell>
          <cell r="BG326">
            <v>0</v>
          </cell>
          <cell r="BI326">
            <v>0</v>
          </cell>
          <cell r="BJ326">
            <v>429</v>
          </cell>
          <cell r="BK326">
            <v>429</v>
          </cell>
          <cell r="BL326">
            <v>0</v>
          </cell>
          <cell r="BM326">
            <v>-1.524702031251536</v>
          </cell>
          <cell r="BN326">
            <v>-1.524702031251536</v>
          </cell>
          <cell r="BO326">
            <v>-1.524702031251536</v>
          </cell>
          <cell r="BR326">
            <v>0</v>
          </cell>
          <cell r="BS326">
            <v>317</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U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AZ327">
            <v>0</v>
          </cell>
          <cell r="BA327">
            <v>0</v>
          </cell>
          <cell r="BB327">
            <v>0</v>
          </cell>
          <cell r="BC327">
            <v>0</v>
          </cell>
          <cell r="BD327">
            <v>0</v>
          </cell>
          <cell r="BE327">
            <v>0</v>
          </cell>
          <cell r="BF327">
            <v>0</v>
          </cell>
          <cell r="BG327">
            <v>0</v>
          </cell>
          <cell r="BI327">
            <v>0</v>
          </cell>
          <cell r="BJ327">
            <v>0</v>
          </cell>
          <cell r="BK327">
            <v>0</v>
          </cell>
          <cell r="BL327">
            <v>0</v>
          </cell>
          <cell r="BM327">
            <v>0</v>
          </cell>
          <cell r="BN327">
            <v>0</v>
          </cell>
          <cell r="BO327">
            <v>0</v>
          </cell>
          <cell r="BR327">
            <v>0</v>
          </cell>
          <cell r="BS327">
            <v>318</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U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AZ328">
            <v>0</v>
          </cell>
          <cell r="BA328">
            <v>0</v>
          </cell>
          <cell r="BB328">
            <v>0</v>
          </cell>
          <cell r="BC328">
            <v>0</v>
          </cell>
          <cell r="BD328">
            <v>0</v>
          </cell>
          <cell r="BE328">
            <v>0</v>
          </cell>
          <cell r="BF328">
            <v>0</v>
          </cell>
          <cell r="BG328">
            <v>0</v>
          </cell>
          <cell r="BI328">
            <v>0</v>
          </cell>
          <cell r="BJ328">
            <v>0</v>
          </cell>
          <cell r="BK328">
            <v>0</v>
          </cell>
          <cell r="BL328">
            <v>0</v>
          </cell>
          <cell r="BM328">
            <v>0</v>
          </cell>
          <cell r="BN328">
            <v>0</v>
          </cell>
          <cell r="BO328">
            <v>0</v>
          </cell>
          <cell r="BR328">
            <v>0</v>
          </cell>
          <cell r="BS328">
            <v>319</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U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AZ329">
            <v>0</v>
          </cell>
          <cell r="BA329">
            <v>0</v>
          </cell>
          <cell r="BB329">
            <v>0</v>
          </cell>
          <cell r="BC329">
            <v>0</v>
          </cell>
          <cell r="BD329">
            <v>0</v>
          </cell>
          <cell r="BE329">
            <v>0</v>
          </cell>
          <cell r="BF329">
            <v>0</v>
          </cell>
          <cell r="BG329">
            <v>0</v>
          </cell>
          <cell r="BI329">
            <v>0</v>
          </cell>
          <cell r="BJ329">
            <v>0</v>
          </cell>
          <cell r="BK329">
            <v>0</v>
          </cell>
          <cell r="BL329">
            <v>0</v>
          </cell>
          <cell r="BM329">
            <v>0</v>
          </cell>
          <cell r="BN329">
            <v>0</v>
          </cell>
          <cell r="BO329">
            <v>0</v>
          </cell>
          <cell r="BR329">
            <v>0</v>
          </cell>
          <cell r="BS329">
            <v>320</v>
          </cell>
        </row>
        <row r="330">
          <cell r="A330">
            <v>321</v>
          </cell>
          <cell r="B330">
            <v>328</v>
          </cell>
          <cell r="C330" t="str">
            <v>WESTBOROUGH</v>
          </cell>
          <cell r="D330">
            <v>6</v>
          </cell>
          <cell r="E330">
            <v>81313</v>
          </cell>
          <cell r="F330">
            <v>5259</v>
          </cell>
          <cell r="G330">
            <v>86572</v>
          </cell>
          <cell r="I330">
            <v>3364.8418676581337</v>
          </cell>
          <cell r="J330">
            <v>0.75950383692001489</v>
          </cell>
          <cell r="K330">
            <v>5259</v>
          </cell>
          <cell r="L330">
            <v>8623.8418676581332</v>
          </cell>
          <cell r="N330">
            <v>77948.158132341865</v>
          </cell>
          <cell r="P330">
            <v>0</v>
          </cell>
          <cell r="Q330">
            <v>3364.8418676581337</v>
          </cell>
          <cell r="R330">
            <v>5259</v>
          </cell>
          <cell r="S330">
            <v>8623.8418676581332</v>
          </cell>
          <cell r="U330">
            <v>9689.3158247408464</v>
          </cell>
          <cell r="V330">
            <v>0</v>
          </cell>
          <cell r="W330">
            <v>321</v>
          </cell>
          <cell r="X330">
            <v>6</v>
          </cell>
          <cell r="Y330">
            <v>81313</v>
          </cell>
          <cell r="Z330">
            <v>0</v>
          </cell>
          <cell r="AA330">
            <v>81313</v>
          </cell>
          <cell r="AB330">
            <v>5259</v>
          </cell>
          <cell r="AC330">
            <v>86572</v>
          </cell>
          <cell r="AD330">
            <v>0</v>
          </cell>
          <cell r="AE330">
            <v>0</v>
          </cell>
          <cell r="AF330">
            <v>0</v>
          </cell>
          <cell r="AG330">
            <v>86572</v>
          </cell>
          <cell r="AI330">
            <v>321</v>
          </cell>
          <cell r="AJ330">
            <v>328</v>
          </cell>
          <cell r="AK330" t="str">
            <v>WESTBOROUGH</v>
          </cell>
          <cell r="AL330">
            <v>81313</v>
          </cell>
          <cell r="AM330">
            <v>77520</v>
          </cell>
          <cell r="AN330">
            <v>3793</v>
          </cell>
          <cell r="AO330">
            <v>54.75</v>
          </cell>
          <cell r="AP330">
            <v>0</v>
          </cell>
          <cell r="AQ330">
            <v>582.75</v>
          </cell>
          <cell r="AR330">
            <v>0</v>
          </cell>
          <cell r="AS330">
            <v>0</v>
          </cell>
          <cell r="AT330">
            <v>-0.1841752591528234</v>
          </cell>
          <cell r="AU330">
            <v>4430.3158247408473</v>
          </cell>
          <cell r="AV330">
            <v>3364.8418676581337</v>
          </cell>
          <cell r="AX330">
            <v>321</v>
          </cell>
          <cell r="AY330" t="str">
            <v>WESTBOROUGH</v>
          </cell>
          <cell r="AZ330">
            <v>0</v>
          </cell>
          <cell r="BA330">
            <v>0</v>
          </cell>
          <cell r="BB330">
            <v>0</v>
          </cell>
          <cell r="BC330">
            <v>0</v>
          </cell>
          <cell r="BD330">
            <v>0</v>
          </cell>
          <cell r="BE330">
            <v>0</v>
          </cell>
          <cell r="BF330">
            <v>0</v>
          </cell>
          <cell r="BG330">
            <v>0</v>
          </cell>
          <cell r="BI330">
            <v>0</v>
          </cell>
          <cell r="BJ330">
            <v>3793</v>
          </cell>
          <cell r="BK330">
            <v>3793</v>
          </cell>
          <cell r="BL330">
            <v>0</v>
          </cell>
          <cell r="BM330">
            <v>-0.1841752591528234</v>
          </cell>
          <cell r="BN330">
            <v>-0.1841752591528234</v>
          </cell>
          <cell r="BO330">
            <v>-0.1841752591528234</v>
          </cell>
          <cell r="BR330">
            <v>0</v>
          </cell>
          <cell r="BS330">
            <v>321</v>
          </cell>
        </row>
        <row r="331">
          <cell r="A331">
            <v>322</v>
          </cell>
          <cell r="B331">
            <v>321</v>
          </cell>
          <cell r="C331" t="str">
            <v>WEST BOYLSTON</v>
          </cell>
          <cell r="D331">
            <v>22.491525030184825</v>
          </cell>
          <cell r="E331">
            <v>319353</v>
          </cell>
          <cell r="F331">
            <v>19369</v>
          </cell>
          <cell r="G331">
            <v>338722</v>
          </cell>
          <cell r="I331">
            <v>23043.350712139701</v>
          </cell>
          <cell r="J331">
            <v>0.32674609819717898</v>
          </cell>
          <cell r="K331">
            <v>19369</v>
          </cell>
          <cell r="L331">
            <v>42412.350712139698</v>
          </cell>
          <cell r="N331">
            <v>296309.64928786032</v>
          </cell>
          <cell r="P331">
            <v>7651</v>
          </cell>
          <cell r="Q331">
            <v>23043.350712139701</v>
          </cell>
          <cell r="R331">
            <v>19814</v>
          </cell>
          <cell r="S331">
            <v>50063.350712139698</v>
          </cell>
          <cell r="U331">
            <v>97543.72113785398</v>
          </cell>
          <cell r="V331">
            <v>0</v>
          </cell>
          <cell r="W331">
            <v>322</v>
          </cell>
          <cell r="X331">
            <v>22.491525030184825</v>
          </cell>
          <cell r="Y331">
            <v>319353</v>
          </cell>
          <cell r="Z331">
            <v>0</v>
          </cell>
          <cell r="AA331">
            <v>319353</v>
          </cell>
          <cell r="AB331">
            <v>19369</v>
          </cell>
          <cell r="AC331">
            <v>338722</v>
          </cell>
          <cell r="AD331">
            <v>7206</v>
          </cell>
          <cell r="AE331">
            <v>445</v>
          </cell>
          <cell r="AF331">
            <v>7651</v>
          </cell>
          <cell r="AG331">
            <v>346373</v>
          </cell>
          <cell r="AI331">
            <v>322</v>
          </cell>
          <cell r="AJ331">
            <v>321</v>
          </cell>
          <cell r="AK331" t="str">
            <v>WEST BOYLSTON</v>
          </cell>
          <cell r="AL331">
            <v>319353</v>
          </cell>
          <cell r="AM331">
            <v>293320</v>
          </cell>
          <cell r="AN331">
            <v>26033</v>
          </cell>
          <cell r="AO331">
            <v>15541</v>
          </cell>
          <cell r="AP331">
            <v>10716</v>
          </cell>
          <cell r="AQ331">
            <v>0</v>
          </cell>
          <cell r="AR331">
            <v>16243.25</v>
          </cell>
          <cell r="AS331">
            <v>2042.75</v>
          </cell>
          <cell r="AT331">
            <v>-52.278862146013125</v>
          </cell>
          <cell r="AU331">
            <v>70523.72113785398</v>
          </cell>
          <cell r="AV331">
            <v>23043.350712139701</v>
          </cell>
          <cell r="AX331">
            <v>322</v>
          </cell>
          <cell r="AY331" t="str">
            <v>WEST BOYLSTON</v>
          </cell>
          <cell r="AZ331">
            <v>0</v>
          </cell>
          <cell r="BA331">
            <v>0</v>
          </cell>
          <cell r="BB331">
            <v>0</v>
          </cell>
          <cell r="BC331">
            <v>0</v>
          </cell>
          <cell r="BD331">
            <v>0</v>
          </cell>
          <cell r="BE331">
            <v>0</v>
          </cell>
          <cell r="BF331">
            <v>0</v>
          </cell>
          <cell r="BG331">
            <v>0</v>
          </cell>
          <cell r="BI331">
            <v>0</v>
          </cell>
          <cell r="BJ331">
            <v>26033</v>
          </cell>
          <cell r="BK331">
            <v>26033</v>
          </cell>
          <cell r="BL331">
            <v>0</v>
          </cell>
          <cell r="BM331">
            <v>-52.278862146013125</v>
          </cell>
          <cell r="BN331">
            <v>-52.278862146013125</v>
          </cell>
          <cell r="BO331">
            <v>-52.278862146013125</v>
          </cell>
          <cell r="BR331">
            <v>0</v>
          </cell>
          <cell r="BS331">
            <v>322</v>
          </cell>
        </row>
        <row r="332">
          <cell r="A332">
            <v>323</v>
          </cell>
          <cell r="B332">
            <v>322</v>
          </cell>
          <cell r="C332" t="str">
            <v>WEST BRIDGEWATER</v>
          </cell>
          <cell r="D332">
            <v>1.0137931034482759</v>
          </cell>
          <cell r="E332">
            <v>10453</v>
          </cell>
          <cell r="F332">
            <v>905</v>
          </cell>
          <cell r="G332">
            <v>11358</v>
          </cell>
          <cell r="I332">
            <v>149.67731797881186</v>
          </cell>
          <cell r="J332">
            <v>0.61281373609760992</v>
          </cell>
          <cell r="K332">
            <v>905</v>
          </cell>
          <cell r="L332">
            <v>1054.677317978812</v>
          </cell>
          <cell r="N332">
            <v>10303.322682021188</v>
          </cell>
          <cell r="P332">
            <v>0</v>
          </cell>
          <cell r="Q332">
            <v>149.67731797881186</v>
          </cell>
          <cell r="R332">
            <v>905</v>
          </cell>
          <cell r="S332">
            <v>1054.677317978812</v>
          </cell>
          <cell r="U332">
            <v>1149.246023158611</v>
          </cell>
          <cell r="V332">
            <v>0</v>
          </cell>
          <cell r="W332">
            <v>323</v>
          </cell>
          <cell r="X332">
            <v>1.0137931034482759</v>
          </cell>
          <cell r="Y332">
            <v>10453</v>
          </cell>
          <cell r="Z332">
            <v>0</v>
          </cell>
          <cell r="AA332">
            <v>10453</v>
          </cell>
          <cell r="AB332">
            <v>905</v>
          </cell>
          <cell r="AC332">
            <v>11358</v>
          </cell>
          <cell r="AD332">
            <v>0</v>
          </cell>
          <cell r="AE332">
            <v>0</v>
          </cell>
          <cell r="AF332">
            <v>0</v>
          </cell>
          <cell r="AG332">
            <v>11358</v>
          </cell>
          <cell r="AI332">
            <v>323</v>
          </cell>
          <cell r="AJ332">
            <v>322</v>
          </cell>
          <cell r="AK332" t="str">
            <v>WEST BRIDGEWATER</v>
          </cell>
          <cell r="AL332">
            <v>10453</v>
          </cell>
          <cell r="AM332">
            <v>10284</v>
          </cell>
          <cell r="AN332">
            <v>169</v>
          </cell>
          <cell r="AO332">
            <v>75.5</v>
          </cell>
          <cell r="AP332">
            <v>0</v>
          </cell>
          <cell r="AQ332">
            <v>0</v>
          </cell>
          <cell r="AR332">
            <v>0</v>
          </cell>
          <cell r="AS332">
            <v>0</v>
          </cell>
          <cell r="AT332">
            <v>-0.25397684138886234</v>
          </cell>
          <cell r="AU332">
            <v>244.24602315861114</v>
          </cell>
          <cell r="AV332">
            <v>149.67731797881186</v>
          </cell>
          <cell r="AX332">
            <v>323</v>
          </cell>
          <cell r="AY332" t="str">
            <v>WEST BRIDGEWATER</v>
          </cell>
          <cell r="AZ332">
            <v>0</v>
          </cell>
          <cell r="BA332">
            <v>0</v>
          </cell>
          <cell r="BB332">
            <v>0</v>
          </cell>
          <cell r="BC332">
            <v>0</v>
          </cell>
          <cell r="BD332">
            <v>0</v>
          </cell>
          <cell r="BE332">
            <v>0</v>
          </cell>
          <cell r="BF332">
            <v>0</v>
          </cell>
          <cell r="BG332">
            <v>0</v>
          </cell>
          <cell r="BI332">
            <v>0</v>
          </cell>
          <cell r="BJ332">
            <v>169</v>
          </cell>
          <cell r="BK332">
            <v>169</v>
          </cell>
          <cell r="BL332">
            <v>0</v>
          </cell>
          <cell r="BM332">
            <v>-0.25397684138886234</v>
          </cell>
          <cell r="BN332">
            <v>-0.25397684138886234</v>
          </cell>
          <cell r="BO332">
            <v>-0.25397684138886234</v>
          </cell>
          <cell r="BR332">
            <v>0</v>
          </cell>
          <cell r="BS332">
            <v>323</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U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AZ333">
            <v>0</v>
          </cell>
          <cell r="BA333">
            <v>0</v>
          </cell>
          <cell r="BB333">
            <v>0</v>
          </cell>
          <cell r="BC333">
            <v>0</v>
          </cell>
          <cell r="BD333">
            <v>0</v>
          </cell>
          <cell r="BE333">
            <v>0</v>
          </cell>
          <cell r="BF333">
            <v>0</v>
          </cell>
          <cell r="BG333">
            <v>0</v>
          </cell>
          <cell r="BI333">
            <v>0</v>
          </cell>
          <cell r="BJ333">
            <v>0</v>
          </cell>
          <cell r="BK333">
            <v>0</v>
          </cell>
          <cell r="BL333">
            <v>0</v>
          </cell>
          <cell r="BM333">
            <v>0</v>
          </cell>
          <cell r="BN333">
            <v>0</v>
          </cell>
          <cell r="BO333">
            <v>0</v>
          </cell>
          <cell r="BR333">
            <v>0</v>
          </cell>
          <cell r="BS333">
            <v>324</v>
          </cell>
        </row>
        <row r="334">
          <cell r="A334">
            <v>325</v>
          </cell>
          <cell r="B334">
            <v>329</v>
          </cell>
          <cell r="C334" t="str">
            <v>WESTFIELD</v>
          </cell>
          <cell r="D334">
            <v>16.770466893334095</v>
          </cell>
          <cell r="E334">
            <v>176631</v>
          </cell>
          <cell r="F334">
            <v>14947</v>
          </cell>
          <cell r="G334">
            <v>191578</v>
          </cell>
          <cell r="I334">
            <v>5903.7527535607524</v>
          </cell>
          <cell r="J334">
            <v>0.27427652772977723</v>
          </cell>
          <cell r="K334">
            <v>14947</v>
          </cell>
          <cell r="L334">
            <v>20850.752753560751</v>
          </cell>
          <cell r="N334">
            <v>170727.24724643925</v>
          </cell>
          <cell r="P334">
            <v>0</v>
          </cell>
          <cell r="Q334">
            <v>5903.7527535607524</v>
          </cell>
          <cell r="R334">
            <v>14947</v>
          </cell>
          <cell r="S334">
            <v>20850.752753560751</v>
          </cell>
          <cell r="U334">
            <v>36471.819503976105</v>
          </cell>
          <cell r="V334">
            <v>0</v>
          </cell>
          <cell r="W334">
            <v>325</v>
          </cell>
          <cell r="X334">
            <v>16.770466893334095</v>
          </cell>
          <cell r="Y334">
            <v>176631</v>
          </cell>
          <cell r="Z334">
            <v>0</v>
          </cell>
          <cell r="AA334">
            <v>176631</v>
          </cell>
          <cell r="AB334">
            <v>14947</v>
          </cell>
          <cell r="AC334">
            <v>191578</v>
          </cell>
          <cell r="AD334">
            <v>0</v>
          </cell>
          <cell r="AE334">
            <v>0</v>
          </cell>
          <cell r="AF334">
            <v>0</v>
          </cell>
          <cell r="AG334">
            <v>191578</v>
          </cell>
          <cell r="AI334">
            <v>325</v>
          </cell>
          <cell r="AJ334">
            <v>329</v>
          </cell>
          <cell r="AK334" t="str">
            <v>WESTFIELD</v>
          </cell>
          <cell r="AL334">
            <v>176631</v>
          </cell>
          <cell r="AM334">
            <v>169928</v>
          </cell>
          <cell r="AN334">
            <v>6703</v>
          </cell>
          <cell r="AO334">
            <v>12762</v>
          </cell>
          <cell r="AP334">
            <v>1242.5</v>
          </cell>
          <cell r="AQ334">
            <v>0</v>
          </cell>
          <cell r="AR334">
            <v>860.25</v>
          </cell>
          <cell r="AS334">
            <v>0</v>
          </cell>
          <cell r="AT334">
            <v>-42.930496023895103</v>
          </cell>
          <cell r="AU334">
            <v>21524.819503976105</v>
          </cell>
          <cell r="AV334">
            <v>5903.7527535607524</v>
          </cell>
          <cell r="AX334">
            <v>325</v>
          </cell>
          <cell r="AY334" t="str">
            <v>WESTFIELD</v>
          </cell>
          <cell r="AZ334">
            <v>0</v>
          </cell>
          <cell r="BA334">
            <v>0</v>
          </cell>
          <cell r="BB334">
            <v>0</v>
          </cell>
          <cell r="BC334">
            <v>0</v>
          </cell>
          <cell r="BD334">
            <v>0</v>
          </cell>
          <cell r="BE334">
            <v>0</v>
          </cell>
          <cell r="BF334">
            <v>0</v>
          </cell>
          <cell r="BG334">
            <v>0</v>
          </cell>
          <cell r="BI334">
            <v>0</v>
          </cell>
          <cell r="BJ334">
            <v>6703</v>
          </cell>
          <cell r="BK334">
            <v>6703</v>
          </cell>
          <cell r="BL334">
            <v>0</v>
          </cell>
          <cell r="BM334">
            <v>-42.930496023895103</v>
          </cell>
          <cell r="BN334">
            <v>-42.930496023895103</v>
          </cell>
          <cell r="BO334">
            <v>-42.930496023895103</v>
          </cell>
          <cell r="BR334">
            <v>0</v>
          </cell>
          <cell r="BS334">
            <v>325</v>
          </cell>
        </row>
        <row r="335">
          <cell r="A335">
            <v>326</v>
          </cell>
          <cell r="B335">
            <v>330</v>
          </cell>
          <cell r="C335" t="str">
            <v>WESTFORD</v>
          </cell>
          <cell r="D335">
            <v>10.10726643598616</v>
          </cell>
          <cell r="E335">
            <v>123577</v>
          </cell>
          <cell r="F335">
            <v>8971</v>
          </cell>
          <cell r="G335">
            <v>132548</v>
          </cell>
          <cell r="I335">
            <v>-11.298605510130074</v>
          </cell>
          <cell r="J335">
            <v>-1.1092341866310198E-3</v>
          </cell>
          <cell r="K335">
            <v>8971</v>
          </cell>
          <cell r="L335">
            <v>8959.7013944898699</v>
          </cell>
          <cell r="N335">
            <v>123588.29860551014</v>
          </cell>
          <cell r="P335">
            <v>0</v>
          </cell>
          <cell r="Q335">
            <v>-11.298605510130074</v>
          </cell>
          <cell r="R335">
            <v>8971</v>
          </cell>
          <cell r="S335">
            <v>8959.7013944898699</v>
          </cell>
          <cell r="U335">
            <v>19156.951394489872</v>
          </cell>
          <cell r="V335">
            <v>0</v>
          </cell>
          <cell r="W335">
            <v>326</v>
          </cell>
          <cell r="X335">
            <v>10.10726643598616</v>
          </cell>
          <cell r="Y335">
            <v>123577</v>
          </cell>
          <cell r="Z335">
            <v>0</v>
          </cell>
          <cell r="AA335">
            <v>123577</v>
          </cell>
          <cell r="AB335">
            <v>8971</v>
          </cell>
          <cell r="AC335">
            <v>132548</v>
          </cell>
          <cell r="AD335">
            <v>0</v>
          </cell>
          <cell r="AE335">
            <v>0</v>
          </cell>
          <cell r="AF335">
            <v>0</v>
          </cell>
          <cell r="AG335">
            <v>132548</v>
          </cell>
          <cell r="AI335">
            <v>326</v>
          </cell>
          <cell r="AJ335">
            <v>330</v>
          </cell>
          <cell r="AK335" t="str">
            <v>WESTFORD</v>
          </cell>
          <cell r="AL335">
            <v>123577</v>
          </cell>
          <cell r="AM335">
            <v>131089</v>
          </cell>
          <cell r="AN335">
            <v>0</v>
          </cell>
          <cell r="AO335">
            <v>3358.75</v>
          </cell>
          <cell r="AP335">
            <v>5129</v>
          </cell>
          <cell r="AQ335">
            <v>1709.5</v>
          </cell>
          <cell r="AR335">
            <v>0</v>
          </cell>
          <cell r="AS335">
            <v>0</v>
          </cell>
          <cell r="AT335">
            <v>-11.298605510130074</v>
          </cell>
          <cell r="AU335">
            <v>10185.95139448987</v>
          </cell>
          <cell r="AV335">
            <v>-11.298605510130074</v>
          </cell>
          <cell r="AX335">
            <v>326</v>
          </cell>
          <cell r="AY335" t="str">
            <v>WESTFORD</v>
          </cell>
          <cell r="AZ335">
            <v>0</v>
          </cell>
          <cell r="BA335">
            <v>0</v>
          </cell>
          <cell r="BB335">
            <v>0</v>
          </cell>
          <cell r="BC335">
            <v>0</v>
          </cell>
          <cell r="BD335">
            <v>0</v>
          </cell>
          <cell r="BE335">
            <v>0</v>
          </cell>
          <cell r="BF335">
            <v>0</v>
          </cell>
          <cell r="BG335">
            <v>0</v>
          </cell>
          <cell r="BI335">
            <v>0</v>
          </cell>
          <cell r="BJ335">
            <v>0</v>
          </cell>
          <cell r="BK335">
            <v>0</v>
          </cell>
          <cell r="BL335">
            <v>0</v>
          </cell>
          <cell r="BM335">
            <v>-11.298605510130074</v>
          </cell>
          <cell r="BN335">
            <v>-11.298605510130074</v>
          </cell>
          <cell r="BO335">
            <v>-11.298605510130074</v>
          </cell>
          <cell r="BR335">
            <v>0</v>
          </cell>
          <cell r="BS335">
            <v>326</v>
          </cell>
        </row>
        <row r="336">
          <cell r="A336">
            <v>327</v>
          </cell>
          <cell r="B336">
            <v>331</v>
          </cell>
          <cell r="C336" t="str">
            <v>WESTHAMPTON</v>
          </cell>
          <cell r="D336">
            <v>6.493114808494501</v>
          </cell>
          <cell r="E336">
            <v>92169</v>
          </cell>
          <cell r="F336">
            <v>5798</v>
          </cell>
          <cell r="G336">
            <v>97967</v>
          </cell>
          <cell r="I336">
            <v>20782.251413761362</v>
          </cell>
          <cell r="J336">
            <v>0.5444957497059516</v>
          </cell>
          <cell r="K336">
            <v>5798</v>
          </cell>
          <cell r="L336">
            <v>26580.251413761362</v>
          </cell>
          <cell r="N336">
            <v>71386.748586238638</v>
          </cell>
          <cell r="P336">
            <v>0</v>
          </cell>
          <cell r="Q336">
            <v>20782.251413761362</v>
          </cell>
          <cell r="R336">
            <v>5798</v>
          </cell>
          <cell r="S336">
            <v>26580.251413761362</v>
          </cell>
          <cell r="U336">
            <v>43965.885470152098</v>
          </cell>
          <cell r="V336">
            <v>0</v>
          </cell>
          <cell r="W336">
            <v>327</v>
          </cell>
          <cell r="X336">
            <v>6.493114808494501</v>
          </cell>
          <cell r="Y336">
            <v>92169</v>
          </cell>
          <cell r="Z336">
            <v>0</v>
          </cell>
          <cell r="AA336">
            <v>92169</v>
          </cell>
          <cell r="AB336">
            <v>5798</v>
          </cell>
          <cell r="AC336">
            <v>97967</v>
          </cell>
          <cell r="AD336">
            <v>0</v>
          </cell>
          <cell r="AE336">
            <v>0</v>
          </cell>
          <cell r="AF336">
            <v>0</v>
          </cell>
          <cell r="AG336">
            <v>97967</v>
          </cell>
          <cell r="AI336">
            <v>327</v>
          </cell>
          <cell r="AJ336">
            <v>331</v>
          </cell>
          <cell r="AK336" t="str">
            <v>WESTHAMPTON</v>
          </cell>
          <cell r="AL336">
            <v>92169</v>
          </cell>
          <cell r="AM336">
            <v>68726</v>
          </cell>
          <cell r="AN336">
            <v>23443</v>
          </cell>
          <cell r="AO336">
            <v>4641.75</v>
          </cell>
          <cell r="AP336">
            <v>995.75</v>
          </cell>
          <cell r="AQ336">
            <v>2414.25</v>
          </cell>
          <cell r="AR336">
            <v>6688.75</v>
          </cell>
          <cell r="AS336">
            <v>0</v>
          </cell>
          <cell r="AT336">
            <v>-15.614529847902304</v>
          </cell>
          <cell r="AU336">
            <v>38167.885470152098</v>
          </cell>
          <cell r="AV336">
            <v>20782.251413761362</v>
          </cell>
          <cell r="AX336">
            <v>327</v>
          </cell>
          <cell r="AY336" t="str">
            <v>WESTHAMPTON</v>
          </cell>
          <cell r="AZ336">
            <v>0</v>
          </cell>
          <cell r="BA336">
            <v>0</v>
          </cell>
          <cell r="BB336">
            <v>0</v>
          </cell>
          <cell r="BC336">
            <v>0</v>
          </cell>
          <cell r="BD336">
            <v>0</v>
          </cell>
          <cell r="BE336">
            <v>0</v>
          </cell>
          <cell r="BF336">
            <v>0</v>
          </cell>
          <cell r="BG336">
            <v>0</v>
          </cell>
          <cell r="BI336">
            <v>0</v>
          </cell>
          <cell r="BJ336">
            <v>23443</v>
          </cell>
          <cell r="BK336">
            <v>23443</v>
          </cell>
          <cell r="BL336">
            <v>0</v>
          </cell>
          <cell r="BM336">
            <v>-15.614529847902304</v>
          </cell>
          <cell r="BN336">
            <v>-15.614529847902304</v>
          </cell>
          <cell r="BO336">
            <v>-15.614529847902304</v>
          </cell>
          <cell r="BR336">
            <v>0</v>
          </cell>
          <cell r="BS336">
            <v>327</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U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O337">
            <v>0</v>
          </cell>
          <cell r="BR337">
            <v>0</v>
          </cell>
          <cell r="BS337">
            <v>328</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U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AZ338">
            <v>0</v>
          </cell>
          <cell r="BA338">
            <v>0</v>
          </cell>
          <cell r="BB338">
            <v>0</v>
          </cell>
          <cell r="BC338">
            <v>0</v>
          </cell>
          <cell r="BD338">
            <v>0</v>
          </cell>
          <cell r="BE338">
            <v>0</v>
          </cell>
          <cell r="BF338">
            <v>0</v>
          </cell>
          <cell r="BG338">
            <v>0</v>
          </cell>
          <cell r="BI338">
            <v>0</v>
          </cell>
          <cell r="BJ338">
            <v>0</v>
          </cell>
          <cell r="BK338">
            <v>0</v>
          </cell>
          <cell r="BL338">
            <v>0</v>
          </cell>
          <cell r="BM338">
            <v>0</v>
          </cell>
          <cell r="BN338">
            <v>0</v>
          </cell>
          <cell r="BO338">
            <v>0</v>
          </cell>
          <cell r="BR338">
            <v>0</v>
          </cell>
          <cell r="BS338">
            <v>329</v>
          </cell>
        </row>
        <row r="339">
          <cell r="A339">
            <v>330</v>
          </cell>
          <cell r="B339">
            <v>333</v>
          </cell>
          <cell r="C339" t="str">
            <v>WESTON</v>
          </cell>
          <cell r="D339">
            <v>0</v>
          </cell>
          <cell r="E339">
            <v>0</v>
          </cell>
          <cell r="F339">
            <v>0</v>
          </cell>
          <cell r="G339">
            <v>0</v>
          </cell>
          <cell r="I339">
            <v>0</v>
          </cell>
          <cell r="J339">
            <v>0</v>
          </cell>
          <cell r="K339">
            <v>0</v>
          </cell>
          <cell r="L339">
            <v>0</v>
          </cell>
          <cell r="N339">
            <v>0</v>
          </cell>
          <cell r="P339">
            <v>0</v>
          </cell>
          <cell r="Q339">
            <v>0</v>
          </cell>
          <cell r="R339">
            <v>0</v>
          </cell>
          <cell r="S339">
            <v>0</v>
          </cell>
          <cell r="U339">
            <v>7482.25</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7482.25</v>
          </cell>
          <cell r="AT339">
            <v>0</v>
          </cell>
          <cell r="AU339">
            <v>7482.25</v>
          </cell>
          <cell r="AV339">
            <v>0</v>
          </cell>
          <cell r="AX339">
            <v>330</v>
          </cell>
          <cell r="AY339" t="str">
            <v>WESTON</v>
          </cell>
          <cell r="AZ339">
            <v>0</v>
          </cell>
          <cell r="BA339">
            <v>0</v>
          </cell>
          <cell r="BB339">
            <v>0</v>
          </cell>
          <cell r="BC339">
            <v>0</v>
          </cell>
          <cell r="BD339">
            <v>0</v>
          </cell>
          <cell r="BE339">
            <v>0</v>
          </cell>
          <cell r="BF339">
            <v>0</v>
          </cell>
          <cell r="BG339">
            <v>0</v>
          </cell>
          <cell r="BI339">
            <v>0</v>
          </cell>
          <cell r="BJ339">
            <v>0</v>
          </cell>
          <cell r="BK339">
            <v>0</v>
          </cell>
          <cell r="BL339">
            <v>0</v>
          </cell>
          <cell r="BM339">
            <v>0</v>
          </cell>
          <cell r="BN339">
            <v>0</v>
          </cell>
          <cell r="BO339">
            <v>0</v>
          </cell>
          <cell r="BR339">
            <v>0</v>
          </cell>
          <cell r="BS339">
            <v>330</v>
          </cell>
        </row>
        <row r="340">
          <cell r="A340">
            <v>331</v>
          </cell>
          <cell r="B340">
            <v>334</v>
          </cell>
          <cell r="C340" t="str">
            <v>WESTPORT</v>
          </cell>
          <cell r="D340">
            <v>6.7439189189189195</v>
          </cell>
          <cell r="E340">
            <v>67249</v>
          </cell>
          <cell r="F340">
            <v>5128</v>
          </cell>
          <cell r="G340">
            <v>72377</v>
          </cell>
          <cell r="I340">
            <v>-12.578581512096207</v>
          </cell>
          <cell r="J340">
            <v>-7.633597219357587E-4</v>
          </cell>
          <cell r="K340">
            <v>5128</v>
          </cell>
          <cell r="L340">
            <v>5115.4214184879038</v>
          </cell>
          <cell r="N340">
            <v>67261.578581512091</v>
          </cell>
          <cell r="P340">
            <v>12808</v>
          </cell>
          <cell r="Q340">
            <v>-12.578581512096207</v>
          </cell>
          <cell r="R340">
            <v>6021</v>
          </cell>
          <cell r="S340">
            <v>17923.421418487902</v>
          </cell>
          <cell r="U340">
            <v>34413.921418487902</v>
          </cell>
          <cell r="V340">
            <v>0</v>
          </cell>
          <cell r="W340">
            <v>331</v>
          </cell>
          <cell r="X340">
            <v>6.7439189189189195</v>
          </cell>
          <cell r="Y340">
            <v>67249</v>
          </cell>
          <cell r="Z340">
            <v>0</v>
          </cell>
          <cell r="AA340">
            <v>67249</v>
          </cell>
          <cell r="AB340">
            <v>5128</v>
          </cell>
          <cell r="AC340">
            <v>72377</v>
          </cell>
          <cell r="AD340">
            <v>11915</v>
          </cell>
          <cell r="AE340">
            <v>893</v>
          </cell>
          <cell r="AF340">
            <v>12808</v>
          </cell>
          <cell r="AG340">
            <v>85185</v>
          </cell>
          <cell r="AI340">
            <v>331</v>
          </cell>
          <cell r="AJ340">
            <v>334</v>
          </cell>
          <cell r="AK340" t="str">
            <v>WESTPORT</v>
          </cell>
          <cell r="AL340">
            <v>67249</v>
          </cell>
          <cell r="AM340">
            <v>74922</v>
          </cell>
          <cell r="AN340">
            <v>0</v>
          </cell>
          <cell r="AO340">
            <v>3739.25</v>
          </cell>
          <cell r="AP340">
            <v>0</v>
          </cell>
          <cell r="AQ340">
            <v>0</v>
          </cell>
          <cell r="AR340">
            <v>12751.25</v>
          </cell>
          <cell r="AS340">
            <v>0</v>
          </cell>
          <cell r="AT340">
            <v>-12.578581512096207</v>
          </cell>
          <cell r="AU340">
            <v>16477.921418487902</v>
          </cell>
          <cell r="AV340">
            <v>-12.578581512096207</v>
          </cell>
          <cell r="AX340">
            <v>331</v>
          </cell>
          <cell r="AY340" t="str">
            <v>WESTPORT</v>
          </cell>
          <cell r="AZ340">
            <v>0</v>
          </cell>
          <cell r="BA340">
            <v>0</v>
          </cell>
          <cell r="BB340">
            <v>0</v>
          </cell>
          <cell r="BC340">
            <v>0</v>
          </cell>
          <cell r="BD340">
            <v>0</v>
          </cell>
          <cell r="BE340">
            <v>0</v>
          </cell>
          <cell r="BF340">
            <v>0</v>
          </cell>
          <cell r="BG340">
            <v>0</v>
          </cell>
          <cell r="BI340">
            <v>0</v>
          </cell>
          <cell r="BJ340">
            <v>0</v>
          </cell>
          <cell r="BK340">
            <v>0</v>
          </cell>
          <cell r="BL340">
            <v>0</v>
          </cell>
          <cell r="BM340">
            <v>-12.578581512096207</v>
          </cell>
          <cell r="BN340">
            <v>-12.578581512096207</v>
          </cell>
          <cell r="BO340">
            <v>-12.578581512096207</v>
          </cell>
          <cell r="BR340">
            <v>0</v>
          </cell>
          <cell r="BS340">
            <v>331</v>
          </cell>
        </row>
        <row r="341">
          <cell r="A341">
            <v>332</v>
          </cell>
          <cell r="B341">
            <v>325</v>
          </cell>
          <cell r="C341" t="str">
            <v>WEST SPRINGFIELD</v>
          </cell>
          <cell r="D341">
            <v>67.385507921714819</v>
          </cell>
          <cell r="E341">
            <v>801974</v>
          </cell>
          <cell r="F341">
            <v>57453</v>
          </cell>
          <cell r="G341">
            <v>859427</v>
          </cell>
          <cell r="I341">
            <v>238463.50649296684</v>
          </cell>
          <cell r="J341">
            <v>0.73530402303061571</v>
          </cell>
          <cell r="K341">
            <v>57453</v>
          </cell>
          <cell r="L341">
            <v>295916.50649296684</v>
          </cell>
          <cell r="N341">
            <v>563510.49350703321</v>
          </cell>
          <cell r="P341">
            <v>40782</v>
          </cell>
          <cell r="Q341">
            <v>238463.50649296684</v>
          </cell>
          <cell r="R341">
            <v>60132</v>
          </cell>
          <cell r="S341">
            <v>336698.50649296684</v>
          </cell>
          <cell r="U341">
            <v>422541</v>
          </cell>
          <cell r="V341">
            <v>0</v>
          </cell>
          <cell r="W341">
            <v>332</v>
          </cell>
          <cell r="X341">
            <v>67.385507921714819</v>
          </cell>
          <cell r="Y341">
            <v>801974</v>
          </cell>
          <cell r="Z341">
            <v>0</v>
          </cell>
          <cell r="AA341">
            <v>801974</v>
          </cell>
          <cell r="AB341">
            <v>57453</v>
          </cell>
          <cell r="AC341">
            <v>859427</v>
          </cell>
          <cell r="AD341">
            <v>38103</v>
          </cell>
          <cell r="AE341">
            <v>2679</v>
          </cell>
          <cell r="AF341">
            <v>40782</v>
          </cell>
          <cell r="AG341">
            <v>900209</v>
          </cell>
          <cell r="AI341">
            <v>332</v>
          </cell>
          <cell r="AJ341">
            <v>325</v>
          </cell>
          <cell r="AK341" t="str">
            <v>WEST SPRINGFIELD</v>
          </cell>
          <cell r="AL341">
            <v>801974</v>
          </cell>
          <cell r="AM341">
            <v>533182</v>
          </cell>
          <cell r="AN341">
            <v>268792</v>
          </cell>
          <cell r="AO341">
            <v>0</v>
          </cell>
          <cell r="AP341">
            <v>0</v>
          </cell>
          <cell r="AQ341">
            <v>14763.25</v>
          </cell>
          <cell r="AR341">
            <v>40750.75</v>
          </cell>
          <cell r="AS341">
            <v>0</v>
          </cell>
          <cell r="AT341">
            <v>0</v>
          </cell>
          <cell r="AU341">
            <v>324306</v>
          </cell>
          <cell r="AV341">
            <v>238463.50649296684</v>
          </cell>
          <cell r="AX341">
            <v>332</v>
          </cell>
          <cell r="AY341" t="str">
            <v>WEST SPRINGFIELD</v>
          </cell>
          <cell r="AZ341">
            <v>0</v>
          </cell>
          <cell r="BA341">
            <v>0</v>
          </cell>
          <cell r="BB341">
            <v>0</v>
          </cell>
          <cell r="BC341">
            <v>0</v>
          </cell>
          <cell r="BD341">
            <v>0</v>
          </cell>
          <cell r="BE341">
            <v>0</v>
          </cell>
          <cell r="BF341">
            <v>0</v>
          </cell>
          <cell r="BG341">
            <v>0</v>
          </cell>
          <cell r="BI341">
            <v>0</v>
          </cell>
          <cell r="BJ341">
            <v>268792</v>
          </cell>
          <cell r="BK341">
            <v>268792</v>
          </cell>
          <cell r="BL341">
            <v>0</v>
          </cell>
          <cell r="BM341">
            <v>0</v>
          </cell>
          <cell r="BN341">
            <v>0</v>
          </cell>
          <cell r="BO341">
            <v>0</v>
          </cell>
          <cell r="BR341">
            <v>0</v>
          </cell>
          <cell r="BS341">
            <v>332</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U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AZ342">
            <v>0</v>
          </cell>
          <cell r="BA342">
            <v>0</v>
          </cell>
          <cell r="BB342">
            <v>0</v>
          </cell>
          <cell r="BC342">
            <v>0</v>
          </cell>
          <cell r="BD342">
            <v>0</v>
          </cell>
          <cell r="BE342">
            <v>0</v>
          </cell>
          <cell r="BF342">
            <v>0</v>
          </cell>
          <cell r="BG342">
            <v>0</v>
          </cell>
          <cell r="BI342">
            <v>0</v>
          </cell>
          <cell r="BJ342">
            <v>0</v>
          </cell>
          <cell r="BK342">
            <v>0</v>
          </cell>
          <cell r="BL342">
            <v>0</v>
          </cell>
          <cell r="BM342">
            <v>0</v>
          </cell>
          <cell r="BN342">
            <v>0</v>
          </cell>
          <cell r="BO342">
            <v>0</v>
          </cell>
          <cell r="BR342">
            <v>0</v>
          </cell>
          <cell r="BS342">
            <v>333</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U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AZ343">
            <v>0</v>
          </cell>
          <cell r="BA343">
            <v>0</v>
          </cell>
          <cell r="BB343">
            <v>0</v>
          </cell>
          <cell r="BC343">
            <v>0</v>
          </cell>
          <cell r="BD343">
            <v>0</v>
          </cell>
          <cell r="BE343">
            <v>0</v>
          </cell>
          <cell r="BF343">
            <v>0</v>
          </cell>
          <cell r="BG343">
            <v>0</v>
          </cell>
          <cell r="BI343">
            <v>0</v>
          </cell>
          <cell r="BJ343">
            <v>0</v>
          </cell>
          <cell r="BK343">
            <v>0</v>
          </cell>
          <cell r="BL343">
            <v>0</v>
          </cell>
          <cell r="BM343">
            <v>0</v>
          </cell>
          <cell r="BN343">
            <v>0</v>
          </cell>
          <cell r="BO343">
            <v>0</v>
          </cell>
          <cell r="BR343">
            <v>0</v>
          </cell>
          <cell r="BS343">
            <v>334</v>
          </cell>
        </row>
        <row r="344">
          <cell r="A344">
            <v>335</v>
          </cell>
          <cell r="B344">
            <v>335</v>
          </cell>
          <cell r="C344" t="str">
            <v>WESTWOOD</v>
          </cell>
          <cell r="D344">
            <v>0</v>
          </cell>
          <cell r="E344">
            <v>0</v>
          </cell>
          <cell r="F344">
            <v>0</v>
          </cell>
          <cell r="G344">
            <v>0</v>
          </cell>
          <cell r="I344">
            <v>-0.79977475549935662</v>
          </cell>
          <cell r="J344">
            <v>-1.6656074264999172E-4</v>
          </cell>
          <cell r="K344">
            <v>0</v>
          </cell>
          <cell r="L344">
            <v>-0.79977475549935662</v>
          </cell>
          <cell r="N344">
            <v>0.79977475549935662</v>
          </cell>
          <cell r="P344">
            <v>0</v>
          </cell>
          <cell r="Q344">
            <v>-0.79977475549935662</v>
          </cell>
          <cell r="R344">
            <v>0</v>
          </cell>
          <cell r="S344">
            <v>-0.79977475549935662</v>
          </cell>
          <cell r="U344">
            <v>4801.7002252445009</v>
          </cell>
          <cell r="V344">
            <v>0</v>
          </cell>
          <cell r="W344">
            <v>335</v>
          </cell>
          <cell r="AI344">
            <v>335</v>
          </cell>
          <cell r="AJ344">
            <v>335</v>
          </cell>
          <cell r="AK344" t="str">
            <v>WESTWOOD</v>
          </cell>
          <cell r="AL344">
            <v>0</v>
          </cell>
          <cell r="AM344">
            <v>13940</v>
          </cell>
          <cell r="AN344">
            <v>0</v>
          </cell>
          <cell r="AO344">
            <v>237.75</v>
          </cell>
          <cell r="AP344">
            <v>119</v>
          </cell>
          <cell r="AQ344">
            <v>3128.25</v>
          </cell>
          <cell r="AR344">
            <v>0</v>
          </cell>
          <cell r="AS344">
            <v>1317.5</v>
          </cell>
          <cell r="AT344">
            <v>-0.79977475549935662</v>
          </cell>
          <cell r="AU344">
            <v>4801.7002252445009</v>
          </cell>
          <cell r="AV344">
            <v>-0.79977475549935662</v>
          </cell>
          <cell r="AX344">
            <v>335</v>
          </cell>
          <cell r="AY344" t="str">
            <v>WESTWOOD</v>
          </cell>
          <cell r="AZ344">
            <v>0</v>
          </cell>
          <cell r="BA344">
            <v>0</v>
          </cell>
          <cell r="BB344">
            <v>0</v>
          </cell>
          <cell r="BC344">
            <v>0</v>
          </cell>
          <cell r="BD344">
            <v>0</v>
          </cell>
          <cell r="BE344">
            <v>0</v>
          </cell>
          <cell r="BF344">
            <v>0</v>
          </cell>
          <cell r="BG344">
            <v>0</v>
          </cell>
          <cell r="BI344">
            <v>0</v>
          </cell>
          <cell r="BJ344">
            <v>0</v>
          </cell>
          <cell r="BK344">
            <v>0</v>
          </cell>
          <cell r="BL344">
            <v>0</v>
          </cell>
          <cell r="BM344">
            <v>-0.79977475549935662</v>
          </cell>
          <cell r="BN344">
            <v>-0.79977475549935662</v>
          </cell>
          <cell r="BO344">
            <v>-0.79977475549935662</v>
          </cell>
          <cell r="BR344">
            <v>0</v>
          </cell>
          <cell r="BS344">
            <v>335</v>
          </cell>
        </row>
        <row r="345">
          <cell r="A345">
            <v>336</v>
          </cell>
          <cell r="B345">
            <v>336</v>
          </cell>
          <cell r="C345" t="str">
            <v>WEYMOUTH</v>
          </cell>
          <cell r="D345">
            <v>114.3237347191874</v>
          </cell>
          <cell r="E345">
            <v>1194377</v>
          </cell>
          <cell r="F345">
            <v>101110</v>
          </cell>
          <cell r="G345">
            <v>1295487</v>
          </cell>
          <cell r="I345">
            <v>127747.49382489162</v>
          </cell>
          <cell r="J345">
            <v>0.44079783546861867</v>
          </cell>
          <cell r="K345">
            <v>101110</v>
          </cell>
          <cell r="L345">
            <v>228857.49382489163</v>
          </cell>
          <cell r="N345">
            <v>1066629.5061751083</v>
          </cell>
          <cell r="P345">
            <v>12172</v>
          </cell>
          <cell r="Q345">
            <v>127747.49382489162</v>
          </cell>
          <cell r="R345">
            <v>102059</v>
          </cell>
          <cell r="S345">
            <v>241029.49382489163</v>
          </cell>
          <cell r="U345">
            <v>403091.71217583539</v>
          </cell>
          <cell r="V345">
            <v>0</v>
          </cell>
          <cell r="W345">
            <v>336</v>
          </cell>
          <cell r="X345">
            <v>114.3237347191874</v>
          </cell>
          <cell r="Y345">
            <v>1194377</v>
          </cell>
          <cell r="Z345">
            <v>0</v>
          </cell>
          <cell r="AA345">
            <v>1194377</v>
          </cell>
          <cell r="AB345">
            <v>101110</v>
          </cell>
          <cell r="AC345">
            <v>1295487</v>
          </cell>
          <cell r="AD345">
            <v>11223</v>
          </cell>
          <cell r="AE345">
            <v>949</v>
          </cell>
          <cell r="AF345">
            <v>12172</v>
          </cell>
          <cell r="AG345">
            <v>1307659</v>
          </cell>
          <cell r="AI345">
            <v>336</v>
          </cell>
          <cell r="AJ345">
            <v>336</v>
          </cell>
          <cell r="AK345" t="str">
            <v>WEYMOUTH</v>
          </cell>
          <cell r="AL345">
            <v>1194377</v>
          </cell>
          <cell r="AM345">
            <v>1050219</v>
          </cell>
          <cell r="AN345">
            <v>144158</v>
          </cell>
          <cell r="AO345">
            <v>43041.25</v>
          </cell>
          <cell r="AP345">
            <v>36781.5</v>
          </cell>
          <cell r="AQ345">
            <v>15679.5</v>
          </cell>
          <cell r="AR345">
            <v>30148.25</v>
          </cell>
          <cell r="AS345">
            <v>20146</v>
          </cell>
          <cell r="AT345">
            <v>-144.78782416458125</v>
          </cell>
          <cell r="AU345">
            <v>289809.71217583539</v>
          </cell>
          <cell r="AV345">
            <v>127747.49382489162</v>
          </cell>
          <cell r="AX345">
            <v>336</v>
          </cell>
          <cell r="AY345" t="str">
            <v>WEYMOUTH</v>
          </cell>
          <cell r="AZ345">
            <v>0</v>
          </cell>
          <cell r="BA345">
            <v>0</v>
          </cell>
          <cell r="BB345">
            <v>0</v>
          </cell>
          <cell r="BC345">
            <v>0</v>
          </cell>
          <cell r="BD345">
            <v>0</v>
          </cell>
          <cell r="BE345">
            <v>0</v>
          </cell>
          <cell r="BF345">
            <v>0</v>
          </cell>
          <cell r="BG345">
            <v>0</v>
          </cell>
          <cell r="BI345">
            <v>0</v>
          </cell>
          <cell r="BJ345">
            <v>144158</v>
          </cell>
          <cell r="BK345">
            <v>144158</v>
          </cell>
          <cell r="BL345">
            <v>0</v>
          </cell>
          <cell r="BM345">
            <v>-144.78782416458125</v>
          </cell>
          <cell r="BN345">
            <v>-144.78782416458125</v>
          </cell>
          <cell r="BO345">
            <v>-144.78782416458125</v>
          </cell>
          <cell r="BQ345" t="str">
            <v>fy13</v>
          </cell>
          <cell r="BR345">
            <v>0</v>
          </cell>
          <cell r="BS345">
            <v>336</v>
          </cell>
        </row>
        <row r="346">
          <cell r="A346">
            <v>337</v>
          </cell>
          <cell r="B346">
            <v>337</v>
          </cell>
          <cell r="C346" t="str">
            <v>WHATELY</v>
          </cell>
          <cell r="D346">
            <v>1</v>
          </cell>
          <cell r="E346">
            <v>18323</v>
          </cell>
          <cell r="F346">
            <v>893</v>
          </cell>
          <cell r="G346">
            <v>19216</v>
          </cell>
          <cell r="I346">
            <v>1423.0165496544496</v>
          </cell>
          <cell r="J346">
            <v>0.16778876897234402</v>
          </cell>
          <cell r="K346">
            <v>893</v>
          </cell>
          <cell r="L346">
            <v>2316.0165496544496</v>
          </cell>
          <cell r="N346">
            <v>16899.983450345549</v>
          </cell>
          <cell r="P346">
            <v>0</v>
          </cell>
          <cell r="Q346">
            <v>1423.0165496544496</v>
          </cell>
          <cell r="R346">
            <v>893</v>
          </cell>
          <cell r="S346">
            <v>2316.0165496544496</v>
          </cell>
          <cell r="U346">
            <v>9374</v>
          </cell>
          <cell r="V346">
            <v>0</v>
          </cell>
          <cell r="W346">
            <v>337</v>
          </cell>
          <cell r="X346">
            <v>1</v>
          </cell>
          <cell r="Y346">
            <v>18323</v>
          </cell>
          <cell r="Z346">
            <v>0</v>
          </cell>
          <cell r="AA346">
            <v>18323</v>
          </cell>
          <cell r="AB346">
            <v>893</v>
          </cell>
          <cell r="AC346">
            <v>19216</v>
          </cell>
          <cell r="AD346">
            <v>0</v>
          </cell>
          <cell r="AE346">
            <v>0</v>
          </cell>
          <cell r="AF346">
            <v>0</v>
          </cell>
          <cell r="AG346">
            <v>19216</v>
          </cell>
          <cell r="AI346">
            <v>337</v>
          </cell>
          <cell r="AJ346">
            <v>337</v>
          </cell>
          <cell r="AK346" t="str">
            <v>WHATELY</v>
          </cell>
          <cell r="AL346">
            <v>18323</v>
          </cell>
          <cell r="AM346">
            <v>16719</v>
          </cell>
          <cell r="AN346">
            <v>1604</v>
          </cell>
          <cell r="AO346">
            <v>0</v>
          </cell>
          <cell r="AP346">
            <v>1593</v>
          </cell>
          <cell r="AQ346">
            <v>0</v>
          </cell>
          <cell r="AR346">
            <v>88.25</v>
          </cell>
          <cell r="AS346">
            <v>5195.75</v>
          </cell>
          <cell r="AT346">
            <v>0</v>
          </cell>
          <cell r="AU346">
            <v>8481</v>
          </cell>
          <cell r="AV346">
            <v>1423.0165496544496</v>
          </cell>
          <cell r="AX346">
            <v>337</v>
          </cell>
          <cell r="AY346" t="str">
            <v>WHATELY</v>
          </cell>
          <cell r="AZ346">
            <v>0</v>
          </cell>
          <cell r="BA346">
            <v>0</v>
          </cell>
          <cell r="BB346">
            <v>0</v>
          </cell>
          <cell r="BC346">
            <v>0</v>
          </cell>
          <cell r="BD346">
            <v>0</v>
          </cell>
          <cell r="BE346">
            <v>0</v>
          </cell>
          <cell r="BF346">
            <v>0</v>
          </cell>
          <cell r="BG346">
            <v>0</v>
          </cell>
          <cell r="BI346">
            <v>0</v>
          </cell>
          <cell r="BJ346">
            <v>1604</v>
          </cell>
          <cell r="BK346">
            <v>1604</v>
          </cell>
          <cell r="BL346">
            <v>0</v>
          </cell>
          <cell r="BM346">
            <v>0</v>
          </cell>
          <cell r="BN346">
            <v>0</v>
          </cell>
          <cell r="BO346">
            <v>0</v>
          </cell>
          <cell r="BR346">
            <v>0</v>
          </cell>
          <cell r="BS346">
            <v>337</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U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AZ347">
            <v>0</v>
          </cell>
          <cell r="BA347">
            <v>0</v>
          </cell>
          <cell r="BB347">
            <v>0</v>
          </cell>
          <cell r="BC347">
            <v>0</v>
          </cell>
          <cell r="BD347">
            <v>0</v>
          </cell>
          <cell r="BE347">
            <v>0</v>
          </cell>
          <cell r="BF347">
            <v>0</v>
          </cell>
          <cell r="BG347">
            <v>0</v>
          </cell>
          <cell r="BI347">
            <v>0</v>
          </cell>
          <cell r="BJ347">
            <v>0</v>
          </cell>
          <cell r="BK347">
            <v>0</v>
          </cell>
          <cell r="BL347">
            <v>0</v>
          </cell>
          <cell r="BM347">
            <v>0</v>
          </cell>
          <cell r="BN347">
            <v>0</v>
          </cell>
          <cell r="BO347">
            <v>0</v>
          </cell>
          <cell r="BR347">
            <v>0</v>
          </cell>
          <cell r="BS347">
            <v>338</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U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AZ348">
            <v>0</v>
          </cell>
          <cell r="BA348">
            <v>0</v>
          </cell>
          <cell r="BB348">
            <v>0</v>
          </cell>
          <cell r="BC348">
            <v>0</v>
          </cell>
          <cell r="BD348">
            <v>0</v>
          </cell>
          <cell r="BE348">
            <v>0</v>
          </cell>
          <cell r="BF348">
            <v>0</v>
          </cell>
          <cell r="BG348">
            <v>0</v>
          </cell>
          <cell r="BI348">
            <v>0</v>
          </cell>
          <cell r="BJ348">
            <v>0</v>
          </cell>
          <cell r="BK348">
            <v>0</v>
          </cell>
          <cell r="BL348">
            <v>0</v>
          </cell>
          <cell r="BM348">
            <v>0</v>
          </cell>
          <cell r="BN348">
            <v>0</v>
          </cell>
          <cell r="BO348">
            <v>0</v>
          </cell>
          <cell r="BR348">
            <v>0</v>
          </cell>
          <cell r="BS348">
            <v>339</v>
          </cell>
        </row>
        <row r="349">
          <cell r="A349">
            <v>340</v>
          </cell>
          <cell r="B349">
            <v>340</v>
          </cell>
          <cell r="C349" t="str">
            <v>WILLIAMSBURG</v>
          </cell>
          <cell r="D349">
            <v>16</v>
          </cell>
          <cell r="E349">
            <v>218458</v>
          </cell>
          <cell r="F349">
            <v>14288</v>
          </cell>
          <cell r="G349">
            <v>232746</v>
          </cell>
          <cell r="I349">
            <v>2527.082454819541</v>
          </cell>
          <cell r="J349">
            <v>8.1431916095929757E-2</v>
          </cell>
          <cell r="K349">
            <v>14288</v>
          </cell>
          <cell r="L349">
            <v>16815.082454819541</v>
          </cell>
          <cell r="N349">
            <v>215930.91754518045</v>
          </cell>
          <cell r="P349">
            <v>0</v>
          </cell>
          <cell r="Q349">
            <v>2527.082454819541</v>
          </cell>
          <cell r="R349">
            <v>14288</v>
          </cell>
          <cell r="S349">
            <v>16815.082454819541</v>
          </cell>
          <cell r="U349">
            <v>45321.071257251839</v>
          </cell>
          <cell r="V349">
            <v>0</v>
          </cell>
          <cell r="W349">
            <v>340</v>
          </cell>
          <cell r="X349">
            <v>16</v>
          </cell>
          <cell r="Y349">
            <v>218458</v>
          </cell>
          <cell r="Z349">
            <v>0</v>
          </cell>
          <cell r="AA349">
            <v>218458</v>
          </cell>
          <cell r="AB349">
            <v>14288</v>
          </cell>
          <cell r="AC349">
            <v>232746</v>
          </cell>
          <cell r="AD349">
            <v>0</v>
          </cell>
          <cell r="AE349">
            <v>0</v>
          </cell>
          <cell r="AF349">
            <v>0</v>
          </cell>
          <cell r="AG349">
            <v>232746</v>
          </cell>
          <cell r="AI349">
            <v>340</v>
          </cell>
          <cell r="AJ349">
            <v>340</v>
          </cell>
          <cell r="AK349" t="str">
            <v>WILLIAMSBURG</v>
          </cell>
          <cell r="AL349">
            <v>218458</v>
          </cell>
          <cell r="AM349">
            <v>215560</v>
          </cell>
          <cell r="AN349">
            <v>2898</v>
          </cell>
          <cell r="AO349">
            <v>13058.75</v>
          </cell>
          <cell r="AP349">
            <v>1749.25</v>
          </cell>
          <cell r="AQ349">
            <v>8409.25</v>
          </cell>
          <cell r="AR349">
            <v>0</v>
          </cell>
          <cell r="AS349">
            <v>4961.75</v>
          </cell>
          <cell r="AT349">
            <v>-43.928742748161312</v>
          </cell>
          <cell r="AU349">
            <v>31033.071257251839</v>
          </cell>
          <cell r="AV349">
            <v>2527.082454819541</v>
          </cell>
          <cell r="AX349">
            <v>340</v>
          </cell>
          <cell r="AY349" t="str">
            <v>WILLIAMSBURG</v>
          </cell>
          <cell r="AZ349">
            <v>0</v>
          </cell>
          <cell r="BA349">
            <v>0</v>
          </cell>
          <cell r="BB349">
            <v>0</v>
          </cell>
          <cell r="BC349">
            <v>0</v>
          </cell>
          <cell r="BD349">
            <v>0</v>
          </cell>
          <cell r="BE349">
            <v>0</v>
          </cell>
          <cell r="BF349">
            <v>0</v>
          </cell>
          <cell r="BG349">
            <v>0</v>
          </cell>
          <cell r="BI349">
            <v>0</v>
          </cell>
          <cell r="BJ349">
            <v>2898</v>
          </cell>
          <cell r="BK349">
            <v>2898</v>
          </cell>
          <cell r="BL349">
            <v>0</v>
          </cell>
          <cell r="BM349">
            <v>-43.928742748161312</v>
          </cell>
          <cell r="BN349">
            <v>-43.928742748161312</v>
          </cell>
          <cell r="BO349">
            <v>-43.928742748161312</v>
          </cell>
          <cell r="BR349">
            <v>0</v>
          </cell>
          <cell r="BS349">
            <v>340</v>
          </cell>
        </row>
        <row r="350">
          <cell r="A350">
            <v>341</v>
          </cell>
          <cell r="B350">
            <v>341</v>
          </cell>
          <cell r="C350" t="str">
            <v>WILLIAMSTOWN</v>
          </cell>
          <cell r="D350">
            <v>0</v>
          </cell>
          <cell r="E350">
            <v>0</v>
          </cell>
          <cell r="F350">
            <v>0</v>
          </cell>
          <cell r="G350">
            <v>0</v>
          </cell>
          <cell r="I350">
            <v>-35.476864417178149</v>
          </cell>
          <cell r="J350">
            <v>-1.8763358988260509E-3</v>
          </cell>
          <cell r="K350">
            <v>0</v>
          </cell>
          <cell r="L350">
            <v>-35.476864417178149</v>
          </cell>
          <cell r="N350">
            <v>35.476864417178149</v>
          </cell>
          <cell r="P350">
            <v>0</v>
          </cell>
          <cell r="Q350">
            <v>-35.476864417178149</v>
          </cell>
          <cell r="R350">
            <v>0</v>
          </cell>
          <cell r="S350">
            <v>-35.476864417178149</v>
          </cell>
          <cell r="U350">
            <v>18907.523135582822</v>
          </cell>
          <cell r="V350">
            <v>0</v>
          </cell>
          <cell r="W350">
            <v>341</v>
          </cell>
          <cell r="AI350">
            <v>341</v>
          </cell>
          <cell r="AJ350">
            <v>341</v>
          </cell>
          <cell r="AK350" t="str">
            <v>WILLIAMSTOWN</v>
          </cell>
          <cell r="AL350">
            <v>0</v>
          </cell>
          <cell r="AM350">
            <v>42185</v>
          </cell>
          <cell r="AN350">
            <v>0</v>
          </cell>
          <cell r="AO350">
            <v>10546.25</v>
          </cell>
          <cell r="AP350">
            <v>0</v>
          </cell>
          <cell r="AQ350">
            <v>3018.25</v>
          </cell>
          <cell r="AR350">
            <v>0</v>
          </cell>
          <cell r="AS350">
            <v>5378.5</v>
          </cell>
          <cell r="AT350">
            <v>-35.476864417178149</v>
          </cell>
          <cell r="AU350">
            <v>18907.523135582822</v>
          </cell>
          <cell r="AV350">
            <v>-35.476864417178149</v>
          </cell>
          <cell r="AX350">
            <v>341</v>
          </cell>
          <cell r="AY350" t="str">
            <v>WILLIAMSTOWN</v>
          </cell>
          <cell r="AZ350">
            <v>0</v>
          </cell>
          <cell r="BA350">
            <v>0</v>
          </cell>
          <cell r="BB350">
            <v>0</v>
          </cell>
          <cell r="BC350">
            <v>0</v>
          </cell>
          <cell r="BD350">
            <v>0</v>
          </cell>
          <cell r="BE350">
            <v>0</v>
          </cell>
          <cell r="BF350">
            <v>0</v>
          </cell>
          <cell r="BG350">
            <v>0</v>
          </cell>
          <cell r="BI350">
            <v>0</v>
          </cell>
          <cell r="BJ350">
            <v>0</v>
          </cell>
          <cell r="BK350">
            <v>0</v>
          </cell>
          <cell r="BL350">
            <v>0</v>
          </cell>
          <cell r="BM350">
            <v>-35.476864417178149</v>
          </cell>
          <cell r="BN350">
            <v>-35.476864417178149</v>
          </cell>
          <cell r="BO350">
            <v>-35.476864417178149</v>
          </cell>
          <cell r="BR350">
            <v>0</v>
          </cell>
          <cell r="BS350">
            <v>341</v>
          </cell>
        </row>
        <row r="351">
          <cell r="A351">
            <v>342</v>
          </cell>
          <cell r="B351">
            <v>342</v>
          </cell>
          <cell r="C351" t="str">
            <v>WILMINGTON</v>
          </cell>
          <cell r="D351">
            <v>8</v>
          </cell>
          <cell r="E351">
            <v>110895</v>
          </cell>
          <cell r="F351">
            <v>7117</v>
          </cell>
          <cell r="G351">
            <v>118012</v>
          </cell>
          <cell r="I351">
            <v>-14.66085521831701</v>
          </cell>
          <cell r="J351">
            <v>-7.9198253070832797E-4</v>
          </cell>
          <cell r="K351">
            <v>7117</v>
          </cell>
          <cell r="L351">
            <v>7102.339144781683</v>
          </cell>
          <cell r="N351">
            <v>110909.66085521832</v>
          </cell>
          <cell r="P351">
            <v>0</v>
          </cell>
          <cell r="Q351">
            <v>-14.66085521831701</v>
          </cell>
          <cell r="R351">
            <v>7117</v>
          </cell>
          <cell r="S351">
            <v>7102.339144781683</v>
          </cell>
          <cell r="U351">
            <v>25628.589144781683</v>
          </cell>
          <cell r="V351">
            <v>0</v>
          </cell>
          <cell r="W351">
            <v>342</v>
          </cell>
          <cell r="X351">
            <v>8</v>
          </cell>
          <cell r="Y351">
            <v>110895</v>
          </cell>
          <cell r="Z351">
            <v>0</v>
          </cell>
          <cell r="AA351">
            <v>110895</v>
          </cell>
          <cell r="AB351">
            <v>7117</v>
          </cell>
          <cell r="AC351">
            <v>118012</v>
          </cell>
          <cell r="AD351">
            <v>0</v>
          </cell>
          <cell r="AE351">
            <v>0</v>
          </cell>
          <cell r="AF351">
            <v>0</v>
          </cell>
          <cell r="AG351">
            <v>118012</v>
          </cell>
          <cell r="AI351">
            <v>342</v>
          </cell>
          <cell r="AJ351">
            <v>342</v>
          </cell>
          <cell r="AK351" t="str">
            <v>WILMINGTON</v>
          </cell>
          <cell r="AL351">
            <v>110895</v>
          </cell>
          <cell r="AM351">
            <v>116831</v>
          </cell>
          <cell r="AN351">
            <v>0</v>
          </cell>
          <cell r="AO351">
            <v>4358.25</v>
          </cell>
          <cell r="AP351">
            <v>0</v>
          </cell>
          <cell r="AQ351">
            <v>11594.75</v>
          </cell>
          <cell r="AR351">
            <v>2042.5</v>
          </cell>
          <cell r="AS351">
            <v>530.75</v>
          </cell>
          <cell r="AT351">
            <v>-14.66085521831701</v>
          </cell>
          <cell r="AU351">
            <v>18511.589144781683</v>
          </cell>
          <cell r="AV351">
            <v>-14.66085521831701</v>
          </cell>
          <cell r="AX351">
            <v>342</v>
          </cell>
          <cell r="AY351" t="str">
            <v>WILMINGTON</v>
          </cell>
          <cell r="AZ351">
            <v>0</v>
          </cell>
          <cell r="BA351">
            <v>0</v>
          </cell>
          <cell r="BB351">
            <v>0</v>
          </cell>
          <cell r="BC351">
            <v>0</v>
          </cell>
          <cell r="BD351">
            <v>0</v>
          </cell>
          <cell r="BE351">
            <v>0</v>
          </cell>
          <cell r="BF351">
            <v>0</v>
          </cell>
          <cell r="BG351">
            <v>0</v>
          </cell>
          <cell r="BI351">
            <v>0</v>
          </cell>
          <cell r="BJ351">
            <v>0</v>
          </cell>
          <cell r="BK351">
            <v>0</v>
          </cell>
          <cell r="BL351">
            <v>0</v>
          </cell>
          <cell r="BM351">
            <v>-14.66085521831701</v>
          </cell>
          <cell r="BN351">
            <v>-14.66085521831701</v>
          </cell>
          <cell r="BO351">
            <v>-14.66085521831701</v>
          </cell>
          <cell r="BR351">
            <v>0</v>
          </cell>
          <cell r="BS351">
            <v>342</v>
          </cell>
        </row>
        <row r="352">
          <cell r="A352">
            <v>343</v>
          </cell>
          <cell r="B352">
            <v>343</v>
          </cell>
          <cell r="C352" t="str">
            <v>WINCHENDON</v>
          </cell>
          <cell r="D352">
            <v>48.0618556701031</v>
          </cell>
          <cell r="E352">
            <v>515386</v>
          </cell>
          <cell r="F352">
            <v>41135</v>
          </cell>
          <cell r="G352">
            <v>556521</v>
          </cell>
          <cell r="I352">
            <v>121929.81213845185</v>
          </cell>
          <cell r="J352">
            <v>0.60573397130526097</v>
          </cell>
          <cell r="K352">
            <v>41135</v>
          </cell>
          <cell r="L352">
            <v>163064.81213845185</v>
          </cell>
          <cell r="N352">
            <v>393456.18786154815</v>
          </cell>
          <cell r="P352">
            <v>24164</v>
          </cell>
          <cell r="Q352">
            <v>121929.81213845185</v>
          </cell>
          <cell r="R352">
            <v>42921</v>
          </cell>
          <cell r="S352">
            <v>187228.81213845185</v>
          </cell>
          <cell r="U352">
            <v>266591.67618210742</v>
          </cell>
          <cell r="V352">
            <v>0</v>
          </cell>
          <cell r="W352">
            <v>343</v>
          </cell>
          <cell r="X352">
            <v>48.0618556701031</v>
          </cell>
          <cell r="Y352">
            <v>515386</v>
          </cell>
          <cell r="Z352">
            <v>0</v>
          </cell>
          <cell r="AA352">
            <v>515386</v>
          </cell>
          <cell r="AB352">
            <v>41135</v>
          </cell>
          <cell r="AC352">
            <v>556521</v>
          </cell>
          <cell r="AD352">
            <v>22378</v>
          </cell>
          <cell r="AE352">
            <v>1786</v>
          </cell>
          <cell r="AF352">
            <v>24164</v>
          </cell>
          <cell r="AG352">
            <v>580685</v>
          </cell>
          <cell r="AI352">
            <v>343</v>
          </cell>
          <cell r="AJ352">
            <v>343</v>
          </cell>
          <cell r="AK352" t="str">
            <v>WINCHENDON</v>
          </cell>
          <cell r="AL352">
            <v>515386</v>
          </cell>
          <cell r="AM352">
            <v>377856</v>
          </cell>
          <cell r="AN352">
            <v>137530</v>
          </cell>
          <cell r="AO352">
            <v>24472.5</v>
          </cell>
          <cell r="AP352">
            <v>18845</v>
          </cell>
          <cell r="AQ352">
            <v>8291.5</v>
          </cell>
          <cell r="AR352">
            <v>8683</v>
          </cell>
          <cell r="AS352">
            <v>3553</v>
          </cell>
          <cell r="AT352">
            <v>-82.323817892567604</v>
          </cell>
          <cell r="AU352">
            <v>201292.67618210742</v>
          </cell>
          <cell r="AV352">
            <v>121929.81213845185</v>
          </cell>
          <cell r="AX352">
            <v>343</v>
          </cell>
          <cell r="AY352" t="str">
            <v>WINCHENDON</v>
          </cell>
          <cell r="AZ352">
            <v>0</v>
          </cell>
          <cell r="BA352">
            <v>0</v>
          </cell>
          <cell r="BB352">
            <v>0</v>
          </cell>
          <cell r="BC352">
            <v>0</v>
          </cell>
          <cell r="BD352">
            <v>0</v>
          </cell>
          <cell r="BE352">
            <v>0</v>
          </cell>
          <cell r="BF352">
            <v>0</v>
          </cell>
          <cell r="BG352">
            <v>0</v>
          </cell>
          <cell r="BI352">
            <v>0</v>
          </cell>
          <cell r="BJ352">
            <v>137530</v>
          </cell>
          <cell r="BK352">
            <v>137530</v>
          </cell>
          <cell r="BL352">
            <v>0</v>
          </cell>
          <cell r="BM352">
            <v>-82.323817892567604</v>
          </cell>
          <cell r="BN352">
            <v>-82.323817892567604</v>
          </cell>
          <cell r="BO352">
            <v>-82.323817892567604</v>
          </cell>
          <cell r="BR352">
            <v>0</v>
          </cell>
          <cell r="BS352">
            <v>343</v>
          </cell>
        </row>
        <row r="353">
          <cell r="A353">
            <v>344</v>
          </cell>
          <cell r="B353">
            <v>344</v>
          </cell>
          <cell r="C353" t="str">
            <v>WINCHESTER</v>
          </cell>
          <cell r="D353">
            <v>4.4951456310679614</v>
          </cell>
          <cell r="E353">
            <v>54579</v>
          </cell>
          <cell r="F353">
            <v>4014</v>
          </cell>
          <cell r="G353">
            <v>58593</v>
          </cell>
          <cell r="I353">
            <v>6097.3421590746266</v>
          </cell>
          <cell r="J353">
            <v>0.32444461664270885</v>
          </cell>
          <cell r="K353">
            <v>4014</v>
          </cell>
          <cell r="L353">
            <v>10111.342159074626</v>
          </cell>
          <cell r="N353">
            <v>48481.657840925371</v>
          </cell>
          <cell r="P353">
            <v>0</v>
          </cell>
          <cell r="Q353">
            <v>6097.3421590746266</v>
          </cell>
          <cell r="R353">
            <v>4014</v>
          </cell>
          <cell r="S353">
            <v>10111.342159074626</v>
          </cell>
          <cell r="U353">
            <v>22807.167913121084</v>
          </cell>
          <cell r="V353">
            <v>0</v>
          </cell>
          <cell r="W353">
            <v>344</v>
          </cell>
          <cell r="X353">
            <v>4.4951456310679614</v>
          </cell>
          <cell r="Y353">
            <v>54579</v>
          </cell>
          <cell r="Z353">
            <v>0</v>
          </cell>
          <cell r="AA353">
            <v>54579</v>
          </cell>
          <cell r="AB353">
            <v>4014</v>
          </cell>
          <cell r="AC353">
            <v>58593</v>
          </cell>
          <cell r="AD353">
            <v>0</v>
          </cell>
          <cell r="AE353">
            <v>0</v>
          </cell>
          <cell r="AF353">
            <v>0</v>
          </cell>
          <cell r="AG353">
            <v>58593</v>
          </cell>
          <cell r="AI353">
            <v>344</v>
          </cell>
          <cell r="AJ353">
            <v>344</v>
          </cell>
          <cell r="AK353" t="str">
            <v>WINCHESTER</v>
          </cell>
          <cell r="AL353">
            <v>54579</v>
          </cell>
          <cell r="AM353">
            <v>47661</v>
          </cell>
          <cell r="AN353">
            <v>6918</v>
          </cell>
          <cell r="AO353">
            <v>11915.25</v>
          </cell>
          <cell r="AP353">
            <v>0</v>
          </cell>
          <cell r="AQ353">
            <v>0</v>
          </cell>
          <cell r="AR353">
            <v>0</v>
          </cell>
          <cell r="AS353">
            <v>0</v>
          </cell>
          <cell r="AT353">
            <v>-40.082086878916016</v>
          </cell>
          <cell r="AU353">
            <v>18793.167913121084</v>
          </cell>
          <cell r="AV353">
            <v>6097.3421590746266</v>
          </cell>
          <cell r="AX353">
            <v>344</v>
          </cell>
          <cell r="AY353" t="str">
            <v>WINCHESTER</v>
          </cell>
          <cell r="AZ353">
            <v>0</v>
          </cell>
          <cell r="BA353">
            <v>0</v>
          </cell>
          <cell r="BB353">
            <v>0</v>
          </cell>
          <cell r="BC353">
            <v>0</v>
          </cell>
          <cell r="BD353">
            <v>0</v>
          </cell>
          <cell r="BE353">
            <v>0</v>
          </cell>
          <cell r="BF353">
            <v>0</v>
          </cell>
          <cell r="BG353">
            <v>0</v>
          </cell>
          <cell r="BI353">
            <v>0</v>
          </cell>
          <cell r="BJ353">
            <v>6918</v>
          </cell>
          <cell r="BK353">
            <v>6918</v>
          </cell>
          <cell r="BL353">
            <v>0</v>
          </cell>
          <cell r="BM353">
            <v>-40.082086878916016</v>
          </cell>
          <cell r="BN353">
            <v>-40.082086878916016</v>
          </cell>
          <cell r="BO353">
            <v>-40.082086878916016</v>
          </cell>
          <cell r="BR353">
            <v>0</v>
          </cell>
          <cell r="BS353">
            <v>344</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U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AZ354">
            <v>0</v>
          </cell>
          <cell r="BA354">
            <v>0</v>
          </cell>
          <cell r="BB354">
            <v>0</v>
          </cell>
          <cell r="BC354">
            <v>0</v>
          </cell>
          <cell r="BD354">
            <v>0</v>
          </cell>
          <cell r="BE354">
            <v>0</v>
          </cell>
          <cell r="BF354">
            <v>0</v>
          </cell>
          <cell r="BG354">
            <v>0</v>
          </cell>
          <cell r="BI354">
            <v>0</v>
          </cell>
          <cell r="BJ354">
            <v>0</v>
          </cell>
          <cell r="BK354">
            <v>0</v>
          </cell>
          <cell r="BL354">
            <v>0</v>
          </cell>
          <cell r="BM354">
            <v>0</v>
          </cell>
          <cell r="BN354">
            <v>0</v>
          </cell>
          <cell r="BO354">
            <v>0</v>
          </cell>
          <cell r="BR354">
            <v>0</v>
          </cell>
          <cell r="BS354">
            <v>345</v>
          </cell>
        </row>
        <row r="355">
          <cell r="A355">
            <v>346</v>
          </cell>
          <cell r="B355">
            <v>346</v>
          </cell>
          <cell r="C355" t="str">
            <v>WINTHROP</v>
          </cell>
          <cell r="D355">
            <v>17.783699022740088</v>
          </cell>
          <cell r="E355">
            <v>189050</v>
          </cell>
          <cell r="F355">
            <v>15589</v>
          </cell>
          <cell r="G355">
            <v>204639</v>
          </cell>
          <cell r="I355">
            <v>16777.388992715307</v>
          </cell>
          <cell r="J355">
            <v>0.64997666997674552</v>
          </cell>
          <cell r="K355">
            <v>15589</v>
          </cell>
          <cell r="L355">
            <v>32366.388992715307</v>
          </cell>
          <cell r="N355">
            <v>172272.61100728469</v>
          </cell>
          <cell r="P355">
            <v>1266</v>
          </cell>
          <cell r="Q355">
            <v>16777.388992715307</v>
          </cell>
          <cell r="R355">
            <v>15689</v>
          </cell>
          <cell r="S355">
            <v>33632.388992715307</v>
          </cell>
          <cell r="U355">
            <v>42667.294144827625</v>
          </cell>
          <cell r="V355">
            <v>0</v>
          </cell>
          <cell r="W355">
            <v>346</v>
          </cell>
          <cell r="X355">
            <v>17.783699022740088</v>
          </cell>
          <cell r="Y355">
            <v>189050</v>
          </cell>
          <cell r="Z355">
            <v>0</v>
          </cell>
          <cell r="AA355">
            <v>189050</v>
          </cell>
          <cell r="AB355">
            <v>15589</v>
          </cell>
          <cell r="AC355">
            <v>204639</v>
          </cell>
          <cell r="AD355">
            <v>1166</v>
          </cell>
          <cell r="AE355">
            <v>100</v>
          </cell>
          <cell r="AF355">
            <v>1266</v>
          </cell>
          <cell r="AG355">
            <v>205905</v>
          </cell>
          <cell r="AI355">
            <v>346</v>
          </cell>
          <cell r="AJ355">
            <v>346</v>
          </cell>
          <cell r="AK355" t="str">
            <v>WINTHROP</v>
          </cell>
          <cell r="AL355">
            <v>189050</v>
          </cell>
          <cell r="AM355">
            <v>170129</v>
          </cell>
          <cell r="AN355">
            <v>18921</v>
          </cell>
          <cell r="AO355">
            <v>2588</v>
          </cell>
          <cell r="AP355">
            <v>3514.75</v>
          </cell>
          <cell r="AQ355">
            <v>797.25</v>
          </cell>
          <cell r="AR355">
            <v>0</v>
          </cell>
          <cell r="AS355">
            <v>0</v>
          </cell>
          <cell r="AT355">
            <v>-8.7058551723748678</v>
          </cell>
          <cell r="AU355">
            <v>25812.294144827625</v>
          </cell>
          <cell r="AV355">
            <v>16777.388992715307</v>
          </cell>
          <cell r="AX355">
            <v>346</v>
          </cell>
          <cell r="AY355" t="str">
            <v>WINTHROP</v>
          </cell>
          <cell r="AZ355">
            <v>0</v>
          </cell>
          <cell r="BA355">
            <v>0</v>
          </cell>
          <cell r="BB355">
            <v>0</v>
          </cell>
          <cell r="BC355">
            <v>0</v>
          </cell>
          <cell r="BD355">
            <v>0</v>
          </cell>
          <cell r="BE355">
            <v>0</v>
          </cell>
          <cell r="BF355">
            <v>0</v>
          </cell>
          <cell r="BG355">
            <v>0</v>
          </cell>
          <cell r="BI355">
            <v>0</v>
          </cell>
          <cell r="BJ355">
            <v>18921</v>
          </cell>
          <cell r="BK355">
            <v>18921</v>
          </cell>
          <cell r="BL355">
            <v>0</v>
          </cell>
          <cell r="BM355">
            <v>-8.7058551723748678</v>
          </cell>
          <cell r="BN355">
            <v>-8.7058551723748678</v>
          </cell>
          <cell r="BO355">
            <v>-8.7058551723748678</v>
          </cell>
          <cell r="BR355">
            <v>0</v>
          </cell>
          <cell r="BS355">
            <v>346</v>
          </cell>
        </row>
        <row r="356">
          <cell r="A356">
            <v>347</v>
          </cell>
          <cell r="B356">
            <v>347</v>
          </cell>
          <cell r="C356" t="str">
            <v>WOBURN</v>
          </cell>
          <cell r="D356">
            <v>13.572413793103449</v>
          </cell>
          <cell r="E356">
            <v>176180</v>
          </cell>
          <cell r="F356">
            <v>11227</v>
          </cell>
          <cell r="G356">
            <v>187407</v>
          </cell>
          <cell r="I356">
            <v>-53.452033317327732</v>
          </cell>
          <cell r="J356">
            <v>-1.5379314084104038E-3</v>
          </cell>
          <cell r="K356">
            <v>11227</v>
          </cell>
          <cell r="L356">
            <v>11173.547966682672</v>
          </cell>
          <cell r="N356">
            <v>176233.45203331733</v>
          </cell>
          <cell r="P356">
            <v>14226</v>
          </cell>
          <cell r="Q356">
            <v>-53.452033317327732</v>
          </cell>
          <cell r="R356">
            <v>12120</v>
          </cell>
          <cell r="S356">
            <v>25399.547966682672</v>
          </cell>
          <cell r="U356">
            <v>60208.797966682672</v>
          </cell>
          <cell r="V356">
            <v>0</v>
          </cell>
          <cell r="W356">
            <v>347</v>
          </cell>
          <cell r="X356">
            <v>13.572413793103449</v>
          </cell>
          <cell r="Y356">
            <v>176180</v>
          </cell>
          <cell r="Z356">
            <v>0</v>
          </cell>
          <cell r="AA356">
            <v>176180</v>
          </cell>
          <cell r="AB356">
            <v>11227</v>
          </cell>
          <cell r="AC356">
            <v>187407</v>
          </cell>
          <cell r="AD356">
            <v>13333</v>
          </cell>
          <cell r="AE356">
            <v>893</v>
          </cell>
          <cell r="AF356">
            <v>14226</v>
          </cell>
          <cell r="AG356">
            <v>201633</v>
          </cell>
          <cell r="AI356">
            <v>347</v>
          </cell>
          <cell r="AJ356">
            <v>347</v>
          </cell>
          <cell r="AK356" t="str">
            <v>WOBURN</v>
          </cell>
          <cell r="AL356">
            <v>176180</v>
          </cell>
          <cell r="AM356">
            <v>199351</v>
          </cell>
          <cell r="AN356">
            <v>0</v>
          </cell>
          <cell r="AO356">
            <v>15889.75</v>
          </cell>
          <cell r="AP356">
            <v>0</v>
          </cell>
          <cell r="AQ356">
            <v>8825.5</v>
          </cell>
          <cell r="AR356">
            <v>5810.25</v>
          </cell>
          <cell r="AS356">
            <v>4283.75</v>
          </cell>
          <cell r="AT356">
            <v>-53.452033317327732</v>
          </cell>
          <cell r="AU356">
            <v>34755.797966682672</v>
          </cell>
          <cell r="AV356">
            <v>-53.452033317327732</v>
          </cell>
          <cell r="AX356">
            <v>347</v>
          </cell>
          <cell r="AY356" t="str">
            <v>WOBURN</v>
          </cell>
          <cell r="AZ356">
            <v>0</v>
          </cell>
          <cell r="BA356">
            <v>0</v>
          </cell>
          <cell r="BB356">
            <v>0</v>
          </cell>
          <cell r="BC356">
            <v>0</v>
          </cell>
          <cell r="BD356">
            <v>0</v>
          </cell>
          <cell r="BE356">
            <v>0</v>
          </cell>
          <cell r="BF356">
            <v>0</v>
          </cell>
          <cell r="BG356">
            <v>0</v>
          </cell>
          <cell r="BI356">
            <v>0</v>
          </cell>
          <cell r="BJ356">
            <v>0</v>
          </cell>
          <cell r="BK356">
            <v>0</v>
          </cell>
          <cell r="BL356">
            <v>0</v>
          </cell>
          <cell r="BM356">
            <v>-53.452033317327732</v>
          </cell>
          <cell r="BN356">
            <v>-53.452033317327732</v>
          </cell>
          <cell r="BO356">
            <v>-53.452033317327732</v>
          </cell>
          <cell r="BR356">
            <v>0</v>
          </cell>
          <cell r="BS356">
            <v>347</v>
          </cell>
        </row>
        <row r="357">
          <cell r="A357">
            <v>348</v>
          </cell>
          <cell r="B357">
            <v>348</v>
          </cell>
          <cell r="C357" t="str">
            <v>WORCESTER</v>
          </cell>
          <cell r="D357">
            <v>2024.2191966506705</v>
          </cell>
          <cell r="E357">
            <v>23006220</v>
          </cell>
          <cell r="F357">
            <v>1786823</v>
          </cell>
          <cell r="G357">
            <v>24793043</v>
          </cell>
          <cell r="I357">
            <v>297990.21276148519</v>
          </cell>
          <cell r="J357">
            <v>0.24398033952660889</v>
          </cell>
          <cell r="K357">
            <v>1786823</v>
          </cell>
          <cell r="L357">
            <v>2084813.2127614853</v>
          </cell>
          <cell r="N357">
            <v>22708229.787238516</v>
          </cell>
          <cell r="P357">
            <v>10736</v>
          </cell>
          <cell r="Q357">
            <v>297990.21276148519</v>
          </cell>
          <cell r="R357">
            <v>1787638</v>
          </cell>
          <cell r="S357">
            <v>2095549.2127614853</v>
          </cell>
          <cell r="U357">
            <v>3018928.7765142503</v>
          </cell>
          <cell r="V357">
            <v>0</v>
          </cell>
          <cell r="W357">
            <v>348</v>
          </cell>
          <cell r="X357">
            <v>2024.2191966506705</v>
          </cell>
          <cell r="Y357">
            <v>23006220</v>
          </cell>
          <cell r="Z357">
            <v>0</v>
          </cell>
          <cell r="AA357">
            <v>23006220</v>
          </cell>
          <cell r="AB357">
            <v>1786823</v>
          </cell>
          <cell r="AC357">
            <v>24793043</v>
          </cell>
          <cell r="AD357">
            <v>9921</v>
          </cell>
          <cell r="AE357">
            <v>815</v>
          </cell>
          <cell r="AF357">
            <v>10736</v>
          </cell>
          <cell r="AG357">
            <v>24803779</v>
          </cell>
          <cell r="AI357">
            <v>348</v>
          </cell>
          <cell r="AJ357">
            <v>348</v>
          </cell>
          <cell r="AK357" t="str">
            <v>WORCESTER</v>
          </cell>
          <cell r="AL357">
            <v>23006220</v>
          </cell>
          <cell r="AM357">
            <v>22670277</v>
          </cell>
          <cell r="AN357">
            <v>335943</v>
          </cell>
          <cell r="AO357">
            <v>14112.5</v>
          </cell>
          <cell r="AP357">
            <v>0</v>
          </cell>
          <cell r="AQ357">
            <v>358149</v>
          </cell>
          <cell r="AR357">
            <v>258284.25</v>
          </cell>
          <cell r="AS357">
            <v>254928.5</v>
          </cell>
          <cell r="AT357">
            <v>-47.473485749673273</v>
          </cell>
          <cell r="AU357">
            <v>1221369.7765142503</v>
          </cell>
          <cell r="AV357">
            <v>297990.21276148519</v>
          </cell>
          <cell r="AX357">
            <v>348</v>
          </cell>
          <cell r="AY357" t="str">
            <v>WORCESTER</v>
          </cell>
          <cell r="AZ357">
            <v>0</v>
          </cell>
          <cell r="BA357">
            <v>0</v>
          </cell>
          <cell r="BB357">
            <v>0</v>
          </cell>
          <cell r="BC357">
            <v>0</v>
          </cell>
          <cell r="BD357">
            <v>0</v>
          </cell>
          <cell r="BE357">
            <v>0</v>
          </cell>
          <cell r="BF357">
            <v>0</v>
          </cell>
          <cell r="BG357">
            <v>0</v>
          </cell>
          <cell r="BI357">
            <v>0</v>
          </cell>
          <cell r="BJ357">
            <v>335943</v>
          </cell>
          <cell r="BK357">
            <v>335943</v>
          </cell>
          <cell r="BL357">
            <v>0</v>
          </cell>
          <cell r="BM357">
            <v>-47.473485749673273</v>
          </cell>
          <cell r="BN357">
            <v>-47.473485749673273</v>
          </cell>
          <cell r="BO357">
            <v>-47.473485749673273</v>
          </cell>
          <cell r="BR357">
            <v>0</v>
          </cell>
          <cell r="BS357">
            <v>348</v>
          </cell>
        </row>
        <row r="358">
          <cell r="A358">
            <v>349</v>
          </cell>
          <cell r="B358">
            <v>349</v>
          </cell>
          <cell r="C358" t="str">
            <v>WORTHINGTON</v>
          </cell>
          <cell r="D358">
            <v>1</v>
          </cell>
          <cell r="E358">
            <v>11474</v>
          </cell>
          <cell r="F358">
            <v>893</v>
          </cell>
          <cell r="G358">
            <v>12367</v>
          </cell>
          <cell r="I358">
            <v>10179.359034124162</v>
          </cell>
          <cell r="J358">
            <v>0.88716742497160206</v>
          </cell>
          <cell r="K358">
            <v>893</v>
          </cell>
          <cell r="L358">
            <v>11072.359034124162</v>
          </cell>
          <cell r="N358">
            <v>1294.6409658758384</v>
          </cell>
          <cell r="P358">
            <v>0</v>
          </cell>
          <cell r="Q358">
            <v>10179.359034124162</v>
          </cell>
          <cell r="R358">
            <v>893</v>
          </cell>
          <cell r="S358">
            <v>11072.359034124162</v>
          </cell>
          <cell r="U358">
            <v>12367</v>
          </cell>
          <cell r="V358">
            <v>0</v>
          </cell>
          <cell r="W358">
            <v>349</v>
          </cell>
          <cell r="X358">
            <v>1</v>
          </cell>
          <cell r="Y358">
            <v>11474</v>
          </cell>
          <cell r="Z358">
            <v>0</v>
          </cell>
          <cell r="AA358">
            <v>11474</v>
          </cell>
          <cell r="AB358">
            <v>893</v>
          </cell>
          <cell r="AC358">
            <v>12367</v>
          </cell>
          <cell r="AD358">
            <v>0</v>
          </cell>
          <cell r="AE358">
            <v>0</v>
          </cell>
          <cell r="AF358">
            <v>0</v>
          </cell>
          <cell r="AG358">
            <v>12367</v>
          </cell>
          <cell r="AI358">
            <v>349</v>
          </cell>
          <cell r="AJ358">
            <v>349</v>
          </cell>
          <cell r="AK358" t="str">
            <v>WORTHINGTON</v>
          </cell>
          <cell r="AL358">
            <v>11474</v>
          </cell>
          <cell r="AM358">
            <v>0</v>
          </cell>
          <cell r="AN358">
            <v>11474</v>
          </cell>
          <cell r="AO358">
            <v>0</v>
          </cell>
          <cell r="AP358">
            <v>0</v>
          </cell>
          <cell r="AQ358">
            <v>0</v>
          </cell>
          <cell r="AR358">
            <v>0</v>
          </cell>
          <cell r="AS358">
            <v>0</v>
          </cell>
          <cell r="AT358">
            <v>0</v>
          </cell>
          <cell r="AU358">
            <v>11474</v>
          </cell>
          <cell r="AV358">
            <v>10179.359034124162</v>
          </cell>
          <cell r="AX358">
            <v>349</v>
          </cell>
          <cell r="AY358" t="str">
            <v>WORTHINGTON</v>
          </cell>
          <cell r="AZ358">
            <v>0</v>
          </cell>
          <cell r="BA358">
            <v>0</v>
          </cell>
          <cell r="BB358">
            <v>0</v>
          </cell>
          <cell r="BC358">
            <v>0</v>
          </cell>
          <cell r="BD358">
            <v>0</v>
          </cell>
          <cell r="BE358">
            <v>0</v>
          </cell>
          <cell r="BF358">
            <v>0</v>
          </cell>
          <cell r="BG358">
            <v>0</v>
          </cell>
          <cell r="BI358">
            <v>0</v>
          </cell>
          <cell r="BJ358">
            <v>11474</v>
          </cell>
          <cell r="BK358">
            <v>11474</v>
          </cell>
          <cell r="BL358">
            <v>0</v>
          </cell>
          <cell r="BM358">
            <v>0</v>
          </cell>
          <cell r="BN358">
            <v>0</v>
          </cell>
          <cell r="BO358">
            <v>0</v>
          </cell>
          <cell r="BQ358" t="str">
            <v>fy16</v>
          </cell>
          <cell r="BR358">
            <v>0</v>
          </cell>
          <cell r="BS358">
            <v>349</v>
          </cell>
        </row>
        <row r="359">
          <cell r="A359">
            <v>350</v>
          </cell>
          <cell r="B359">
            <v>350</v>
          </cell>
          <cell r="C359" t="str">
            <v>WRENTHAM</v>
          </cell>
          <cell r="D359">
            <v>13.110344827586207</v>
          </cell>
          <cell r="E359">
            <v>175940</v>
          </cell>
          <cell r="F359">
            <v>11707</v>
          </cell>
          <cell r="G359">
            <v>187647</v>
          </cell>
          <cell r="I359">
            <v>70626.877994454568</v>
          </cell>
          <cell r="J359">
            <v>0.80280664000886626</v>
          </cell>
          <cell r="K359">
            <v>11707</v>
          </cell>
          <cell r="L359">
            <v>82333.877994454568</v>
          </cell>
          <cell r="N359">
            <v>105313.12200554543</v>
          </cell>
          <cell r="P359">
            <v>0</v>
          </cell>
          <cell r="Q359">
            <v>70626.877994454568</v>
          </cell>
          <cell r="R359">
            <v>11707</v>
          </cell>
          <cell r="S359">
            <v>82333.877994454568</v>
          </cell>
          <cell r="U359">
            <v>99681.954957615395</v>
          </cell>
          <cell r="V359">
            <v>0</v>
          </cell>
          <cell r="W359">
            <v>350</v>
          </cell>
          <cell r="X359">
            <v>13.110344827586207</v>
          </cell>
          <cell r="Y359">
            <v>175940</v>
          </cell>
          <cell r="Z359">
            <v>0</v>
          </cell>
          <cell r="AA359">
            <v>175940</v>
          </cell>
          <cell r="AB359">
            <v>11707</v>
          </cell>
          <cell r="AC359">
            <v>187647</v>
          </cell>
          <cell r="AD359">
            <v>0</v>
          </cell>
          <cell r="AE359">
            <v>0</v>
          </cell>
          <cell r="AF359">
            <v>0</v>
          </cell>
          <cell r="AG359">
            <v>187647</v>
          </cell>
          <cell r="AI359">
            <v>350</v>
          </cell>
          <cell r="AJ359">
            <v>350</v>
          </cell>
          <cell r="AK359" t="str">
            <v>WRENTHAM</v>
          </cell>
          <cell r="AL359">
            <v>175940</v>
          </cell>
          <cell r="AM359">
            <v>96328</v>
          </cell>
          <cell r="AN359">
            <v>79612</v>
          </cell>
          <cell r="AO359">
            <v>682.25</v>
          </cell>
          <cell r="AP359">
            <v>5639.75</v>
          </cell>
          <cell r="AQ359">
            <v>1481.5</v>
          </cell>
          <cell r="AR359">
            <v>0</v>
          </cell>
          <cell r="AS359">
            <v>561.75</v>
          </cell>
          <cell r="AT359">
            <v>-2.2950423846032209</v>
          </cell>
          <cell r="AU359">
            <v>87974.954957615395</v>
          </cell>
          <cell r="AV359">
            <v>70626.877994454568</v>
          </cell>
          <cell r="AX359">
            <v>350</v>
          </cell>
          <cell r="AY359" t="str">
            <v>WRENTHAM</v>
          </cell>
          <cell r="AZ359">
            <v>0</v>
          </cell>
          <cell r="BA359">
            <v>0</v>
          </cell>
          <cell r="BB359">
            <v>0</v>
          </cell>
          <cell r="BC359">
            <v>0</v>
          </cell>
          <cell r="BD359">
            <v>0</v>
          </cell>
          <cell r="BE359">
            <v>0</v>
          </cell>
          <cell r="BF359">
            <v>0</v>
          </cell>
          <cell r="BG359">
            <v>0</v>
          </cell>
          <cell r="BI359">
            <v>0</v>
          </cell>
          <cell r="BJ359">
            <v>79612</v>
          </cell>
          <cell r="BK359">
            <v>79612</v>
          </cell>
          <cell r="BL359">
            <v>0</v>
          </cell>
          <cell r="BM359">
            <v>-2.2950423846032209</v>
          </cell>
          <cell r="BN359">
            <v>-2.2950423846032209</v>
          </cell>
          <cell r="BO359">
            <v>-2.2950423846032209</v>
          </cell>
          <cell r="BR359">
            <v>0</v>
          </cell>
          <cell r="BS359">
            <v>350</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U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AZ360">
            <v>0</v>
          </cell>
          <cell r="BA360">
            <v>0</v>
          </cell>
          <cell r="BB360">
            <v>0</v>
          </cell>
          <cell r="BC360">
            <v>0</v>
          </cell>
          <cell r="BD360">
            <v>0</v>
          </cell>
          <cell r="BE360">
            <v>0</v>
          </cell>
          <cell r="BF360">
            <v>0</v>
          </cell>
          <cell r="BG360">
            <v>0</v>
          </cell>
          <cell r="BI360">
            <v>0</v>
          </cell>
          <cell r="BJ360">
            <v>0</v>
          </cell>
          <cell r="BK360">
            <v>0</v>
          </cell>
          <cell r="BL360">
            <v>0</v>
          </cell>
          <cell r="BM360">
            <v>0</v>
          </cell>
          <cell r="BN360">
            <v>0</v>
          </cell>
          <cell r="BO360">
            <v>0</v>
          </cell>
          <cell r="BR360">
            <v>0</v>
          </cell>
          <cell r="BS360">
            <v>351</v>
          </cell>
        </row>
        <row r="361">
          <cell r="A361">
            <v>352</v>
          </cell>
          <cell r="B361">
            <v>352</v>
          </cell>
          <cell r="C361" t="str">
            <v>DEVENS</v>
          </cell>
          <cell r="D361">
            <v>4</v>
          </cell>
          <cell r="E361">
            <v>43023</v>
          </cell>
          <cell r="F361">
            <v>2679</v>
          </cell>
          <cell r="G361">
            <v>45702</v>
          </cell>
          <cell r="I361">
            <v>25407.882999212052</v>
          </cell>
          <cell r="J361">
            <v>0.88022670948004189</v>
          </cell>
          <cell r="K361">
            <v>2679</v>
          </cell>
          <cell r="L361">
            <v>28086.882999212052</v>
          </cell>
          <cell r="N361">
            <v>17615.117000787948</v>
          </cell>
          <cell r="P361">
            <v>15234</v>
          </cell>
          <cell r="Q361">
            <v>25407.882999212052</v>
          </cell>
          <cell r="R361">
            <v>3572</v>
          </cell>
          <cell r="S361">
            <v>43320.882999212052</v>
          </cell>
          <cell r="U361">
            <v>46778.157948025371</v>
          </cell>
          <cell r="V361">
            <v>0</v>
          </cell>
          <cell r="W361">
            <v>352</v>
          </cell>
          <cell r="X361">
            <v>4</v>
          </cell>
          <cell r="Y361">
            <v>43023</v>
          </cell>
          <cell r="Z361">
            <v>0</v>
          </cell>
          <cell r="AA361">
            <v>43023</v>
          </cell>
          <cell r="AB361">
            <v>2679</v>
          </cell>
          <cell r="AC361">
            <v>45702</v>
          </cell>
          <cell r="AD361">
            <v>14341</v>
          </cell>
          <cell r="AE361">
            <v>893</v>
          </cell>
          <cell r="AF361">
            <v>15234</v>
          </cell>
          <cell r="AG361">
            <v>60936</v>
          </cell>
          <cell r="AI361">
            <v>352</v>
          </cell>
          <cell r="AJ361">
            <v>352</v>
          </cell>
          <cell r="AK361" t="str">
            <v>DEVENS</v>
          </cell>
          <cell r="AL361">
            <v>43023</v>
          </cell>
          <cell r="AM361">
            <v>14383</v>
          </cell>
          <cell r="AN361">
            <v>28640</v>
          </cell>
          <cell r="AO361">
            <v>176</v>
          </cell>
          <cell r="AP361">
            <v>49.75</v>
          </cell>
          <cell r="AQ361">
            <v>0</v>
          </cell>
          <cell r="AR361">
            <v>0</v>
          </cell>
          <cell r="AS361">
            <v>0</v>
          </cell>
          <cell r="AT361">
            <v>-0.59205197462836168</v>
          </cell>
          <cell r="AU361">
            <v>28865.157948025371</v>
          </cell>
          <cell r="AV361">
            <v>25407.882999212052</v>
          </cell>
          <cell r="AX361">
            <v>352</v>
          </cell>
          <cell r="AY361" t="str">
            <v>DEVENS</v>
          </cell>
          <cell r="AZ361">
            <v>0</v>
          </cell>
          <cell r="BA361">
            <v>0</v>
          </cell>
          <cell r="BB361">
            <v>0</v>
          </cell>
          <cell r="BC361">
            <v>0</v>
          </cell>
          <cell r="BD361">
            <v>0</v>
          </cell>
          <cell r="BE361">
            <v>0</v>
          </cell>
          <cell r="BF361">
            <v>0</v>
          </cell>
          <cell r="BG361">
            <v>0</v>
          </cell>
          <cell r="BI361">
            <v>0</v>
          </cell>
          <cell r="BJ361">
            <v>28640</v>
          </cell>
          <cell r="BK361">
            <v>28640</v>
          </cell>
          <cell r="BL361">
            <v>0</v>
          </cell>
          <cell r="BM361">
            <v>-0.59205197462836168</v>
          </cell>
          <cell r="BN361">
            <v>-0.59205197462836168</v>
          </cell>
          <cell r="BO361">
            <v>-0.59205197462836168</v>
          </cell>
          <cell r="BR361">
            <v>0</v>
          </cell>
          <cell r="BS361">
            <v>352</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U362">
            <v>0</v>
          </cell>
          <cell r="V362">
            <v>0</v>
          </cell>
          <cell r="W362">
            <v>353</v>
          </cell>
          <cell r="AI362">
            <v>353</v>
          </cell>
          <cell r="AJ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AZ362">
            <v>0</v>
          </cell>
          <cell r="BA362">
            <v>0</v>
          </cell>
          <cell r="BB362">
            <v>0</v>
          </cell>
          <cell r="BC362">
            <v>0</v>
          </cell>
          <cell r="BD362">
            <v>0</v>
          </cell>
          <cell r="BE362">
            <v>0</v>
          </cell>
          <cell r="BF362">
            <v>0</v>
          </cell>
          <cell r="BG362">
            <v>0</v>
          </cell>
          <cell r="BI362">
            <v>0</v>
          </cell>
          <cell r="BJ362">
            <v>0</v>
          </cell>
          <cell r="BK362">
            <v>0</v>
          </cell>
          <cell r="BL362">
            <v>0</v>
          </cell>
          <cell r="BM362">
            <v>0</v>
          </cell>
          <cell r="BN362">
            <v>0</v>
          </cell>
          <cell r="BO362">
            <v>0</v>
          </cell>
          <cell r="BQ362" t="str">
            <v>fy13</v>
          </cell>
          <cell r="BR362">
            <v>0</v>
          </cell>
          <cell r="BS362">
            <v>353</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U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AZ363">
            <v>0</v>
          </cell>
          <cell r="BA363">
            <v>0</v>
          </cell>
          <cell r="BB363">
            <v>0</v>
          </cell>
          <cell r="BC363">
            <v>0</v>
          </cell>
          <cell r="BD363">
            <v>0</v>
          </cell>
          <cell r="BE363">
            <v>0</v>
          </cell>
          <cell r="BF363">
            <v>0</v>
          </cell>
          <cell r="BG363">
            <v>0</v>
          </cell>
          <cell r="BI363">
            <v>0</v>
          </cell>
          <cell r="BJ363">
            <v>0</v>
          </cell>
          <cell r="BK363">
            <v>0</v>
          </cell>
          <cell r="BL363">
            <v>0</v>
          </cell>
          <cell r="BM363">
            <v>0</v>
          </cell>
          <cell r="BN363">
            <v>0</v>
          </cell>
          <cell r="BO363">
            <v>0</v>
          </cell>
          <cell r="BR363">
            <v>0</v>
          </cell>
          <cell r="BS363">
            <v>406</v>
          </cell>
        </row>
        <row r="364">
          <cell r="A364">
            <v>600</v>
          </cell>
          <cell r="B364">
            <v>701</v>
          </cell>
          <cell r="C364" t="str">
            <v>ACTON BOXBOROUGH</v>
          </cell>
          <cell r="D364">
            <v>28</v>
          </cell>
          <cell r="E364">
            <v>367866</v>
          </cell>
          <cell r="F364">
            <v>25004</v>
          </cell>
          <cell r="G364">
            <v>392870</v>
          </cell>
          <cell r="I364">
            <v>17954.49434657528</v>
          </cell>
          <cell r="J364">
            <v>0.33170130978274442</v>
          </cell>
          <cell r="K364">
            <v>25004</v>
          </cell>
          <cell r="L364">
            <v>42958.49434657528</v>
          </cell>
          <cell r="N364">
            <v>349911.50565342471</v>
          </cell>
          <cell r="P364">
            <v>0</v>
          </cell>
          <cell r="Q364">
            <v>17954.49434657528</v>
          </cell>
          <cell r="R364">
            <v>25004</v>
          </cell>
          <cell r="S364">
            <v>42958.49434657528</v>
          </cell>
          <cell r="U364">
            <v>79132.5</v>
          </cell>
          <cell r="V364">
            <v>0</v>
          </cell>
          <cell r="W364">
            <v>600</v>
          </cell>
          <cell r="X364">
            <v>28</v>
          </cell>
          <cell r="Y364">
            <v>367866</v>
          </cell>
          <cell r="Z364">
            <v>0</v>
          </cell>
          <cell r="AA364">
            <v>367866</v>
          </cell>
          <cell r="AB364">
            <v>25004</v>
          </cell>
          <cell r="AC364">
            <v>392870</v>
          </cell>
          <cell r="AD364">
            <v>0</v>
          </cell>
          <cell r="AE364">
            <v>0</v>
          </cell>
          <cell r="AF364">
            <v>0</v>
          </cell>
          <cell r="AG364">
            <v>392870</v>
          </cell>
          <cell r="AI364">
            <v>600</v>
          </cell>
          <cell r="AJ364">
            <v>701</v>
          </cell>
          <cell r="AK364" t="str">
            <v>ACTON BOXBOROUGH</v>
          </cell>
          <cell r="AL364">
            <v>367866</v>
          </cell>
          <cell r="AM364">
            <v>347628</v>
          </cell>
          <cell r="AN364">
            <v>20238</v>
          </cell>
          <cell r="AO364">
            <v>0</v>
          </cell>
          <cell r="AP364">
            <v>6499.75</v>
          </cell>
          <cell r="AQ364">
            <v>18565</v>
          </cell>
          <cell r="AR364">
            <v>0</v>
          </cell>
          <cell r="AS364">
            <v>8825.75</v>
          </cell>
          <cell r="AT364">
            <v>0</v>
          </cell>
          <cell r="AU364">
            <v>54128.5</v>
          </cell>
          <cell r="AV364">
            <v>17954.49434657528</v>
          </cell>
          <cell r="AX364">
            <v>600</v>
          </cell>
          <cell r="AY364" t="str">
            <v>ACTON BOXBOROUGH</v>
          </cell>
          <cell r="AZ364">
            <v>0</v>
          </cell>
          <cell r="BA364">
            <v>0</v>
          </cell>
          <cell r="BB364">
            <v>0</v>
          </cell>
          <cell r="BC364">
            <v>0</v>
          </cell>
          <cell r="BD364">
            <v>0</v>
          </cell>
          <cell r="BE364">
            <v>0</v>
          </cell>
          <cell r="BF364">
            <v>0</v>
          </cell>
          <cell r="BG364">
            <v>0</v>
          </cell>
          <cell r="BI364">
            <v>0</v>
          </cell>
          <cell r="BJ364">
            <v>20238</v>
          </cell>
          <cell r="BK364">
            <v>20238</v>
          </cell>
          <cell r="BL364">
            <v>0</v>
          </cell>
          <cell r="BM364">
            <v>0</v>
          </cell>
          <cell r="BN364">
            <v>0</v>
          </cell>
          <cell r="BO364">
            <v>0</v>
          </cell>
          <cell r="BQ364" t="str">
            <v>fy15</v>
          </cell>
          <cell r="BR364">
            <v>0</v>
          </cell>
          <cell r="BS364">
            <v>600</v>
          </cell>
        </row>
        <row r="365">
          <cell r="A365">
            <v>603</v>
          </cell>
          <cell r="B365">
            <v>702</v>
          </cell>
          <cell r="C365" t="str">
            <v>ADAMS CHESHIRE</v>
          </cell>
          <cell r="D365">
            <v>74.765100671140942</v>
          </cell>
          <cell r="E365">
            <v>887677</v>
          </cell>
          <cell r="F365">
            <v>63193</v>
          </cell>
          <cell r="G365">
            <v>950870</v>
          </cell>
          <cell r="I365">
            <v>138010.08428713668</v>
          </cell>
          <cell r="J365">
            <v>0.55231363710596637</v>
          </cell>
          <cell r="K365">
            <v>63193</v>
          </cell>
          <cell r="L365">
            <v>201203.08428713668</v>
          </cell>
          <cell r="N365">
            <v>749666.91571286332</v>
          </cell>
          <cell r="P365">
            <v>53748</v>
          </cell>
          <cell r="Q365">
            <v>138010.08428713668</v>
          </cell>
          <cell r="R365">
            <v>66765</v>
          </cell>
          <cell r="S365">
            <v>254951.08428713668</v>
          </cell>
          <cell r="U365">
            <v>366817.29313353018</v>
          </cell>
          <cell r="V365">
            <v>0</v>
          </cell>
          <cell r="W365">
            <v>603</v>
          </cell>
          <cell r="X365">
            <v>74.765100671140942</v>
          </cell>
          <cell r="Y365">
            <v>887677</v>
          </cell>
          <cell r="Z365">
            <v>0</v>
          </cell>
          <cell r="AA365">
            <v>887677</v>
          </cell>
          <cell r="AB365">
            <v>63193</v>
          </cell>
          <cell r="AC365">
            <v>950870</v>
          </cell>
          <cell r="AD365">
            <v>50176</v>
          </cell>
          <cell r="AE365">
            <v>3572</v>
          </cell>
          <cell r="AF365">
            <v>53748</v>
          </cell>
          <cell r="AG365">
            <v>1004618</v>
          </cell>
          <cell r="AI365">
            <v>603</v>
          </cell>
          <cell r="AJ365">
            <v>702</v>
          </cell>
          <cell r="AK365" t="str">
            <v>ADAMS CHESHIRE</v>
          </cell>
          <cell r="AL365">
            <v>887677</v>
          </cell>
          <cell r="AM365">
            <v>732084</v>
          </cell>
          <cell r="AN365">
            <v>155593</v>
          </cell>
          <cell r="AO365">
            <v>8013.5</v>
          </cell>
          <cell r="AP365">
            <v>0</v>
          </cell>
          <cell r="AQ365">
            <v>34522</v>
          </cell>
          <cell r="AR365">
            <v>0</v>
          </cell>
          <cell r="AS365">
            <v>51774.75</v>
          </cell>
          <cell r="AT365">
            <v>-26.956866469794477</v>
          </cell>
          <cell r="AU365">
            <v>249876.29313353021</v>
          </cell>
          <cell r="AV365">
            <v>138010.08428713668</v>
          </cell>
          <cell r="AX365">
            <v>603</v>
          </cell>
          <cell r="AY365" t="str">
            <v>ADAMS CHESHIRE</v>
          </cell>
          <cell r="AZ365">
            <v>0</v>
          </cell>
          <cell r="BA365">
            <v>0</v>
          </cell>
          <cell r="BB365">
            <v>0</v>
          </cell>
          <cell r="BC365">
            <v>0</v>
          </cell>
          <cell r="BD365">
            <v>0</v>
          </cell>
          <cell r="BE365">
            <v>0</v>
          </cell>
          <cell r="BF365">
            <v>0</v>
          </cell>
          <cell r="BG365">
            <v>0</v>
          </cell>
          <cell r="BI365">
            <v>0</v>
          </cell>
          <cell r="BJ365">
            <v>155593</v>
          </cell>
          <cell r="BK365">
            <v>155593</v>
          </cell>
          <cell r="BL365">
            <v>0</v>
          </cell>
          <cell r="BM365">
            <v>-26.956866469794477</v>
          </cell>
          <cell r="BN365">
            <v>-26.956866469794477</v>
          </cell>
          <cell r="BO365">
            <v>-26.956866469794477</v>
          </cell>
          <cell r="BR365">
            <v>0</v>
          </cell>
          <cell r="BS365">
            <v>603</v>
          </cell>
        </row>
        <row r="366">
          <cell r="A366">
            <v>605</v>
          </cell>
          <cell r="B366">
            <v>703</v>
          </cell>
          <cell r="C366" t="str">
            <v>AMHERST PELHAM</v>
          </cell>
          <cell r="D366">
            <v>87.707131872356797</v>
          </cell>
          <cell r="E366">
            <v>1325629</v>
          </cell>
          <cell r="F366">
            <v>73538</v>
          </cell>
          <cell r="G366">
            <v>1399167</v>
          </cell>
          <cell r="I366">
            <v>224913.98766420368</v>
          </cell>
          <cell r="J366">
            <v>0.67087045171555182</v>
          </cell>
          <cell r="K366">
            <v>73538</v>
          </cell>
          <cell r="L366">
            <v>298451.98766420368</v>
          </cell>
          <cell r="N366">
            <v>1100715.0123357964</v>
          </cell>
          <cell r="P366">
            <v>82252</v>
          </cell>
          <cell r="Q366">
            <v>224913.98766420368</v>
          </cell>
          <cell r="R366">
            <v>77985</v>
          </cell>
          <cell r="S366">
            <v>380703.98766420368</v>
          </cell>
          <cell r="U366">
            <v>491046.95920732984</v>
          </cell>
          <cell r="V366">
            <v>0</v>
          </cell>
          <cell r="W366">
            <v>605</v>
          </cell>
          <cell r="X366">
            <v>87.707131872356797</v>
          </cell>
          <cell r="Y366">
            <v>1325629</v>
          </cell>
          <cell r="Z366">
            <v>0</v>
          </cell>
          <cell r="AA366">
            <v>1325629</v>
          </cell>
          <cell r="AB366">
            <v>73538</v>
          </cell>
          <cell r="AC366">
            <v>1399167</v>
          </cell>
          <cell r="AD366">
            <v>77805</v>
          </cell>
          <cell r="AE366">
            <v>4447</v>
          </cell>
          <cell r="AF366">
            <v>82252</v>
          </cell>
          <cell r="AG366">
            <v>1481419</v>
          </cell>
          <cell r="AI366">
            <v>605</v>
          </cell>
          <cell r="AJ366">
            <v>703</v>
          </cell>
          <cell r="AK366" t="str">
            <v>AMHERST PELHAM</v>
          </cell>
          <cell r="AL366">
            <v>1325629</v>
          </cell>
          <cell r="AM366">
            <v>1072050</v>
          </cell>
          <cell r="AN366">
            <v>253579</v>
          </cell>
          <cell r="AO366">
            <v>15767.5</v>
          </cell>
          <cell r="AP366">
            <v>23242.25</v>
          </cell>
          <cell r="AQ366">
            <v>10215.75</v>
          </cell>
          <cell r="AR366">
            <v>32505.5</v>
          </cell>
          <cell r="AS366">
            <v>0</v>
          </cell>
          <cell r="AT366">
            <v>-53.040792670173687</v>
          </cell>
          <cell r="AU366">
            <v>335256.95920732984</v>
          </cell>
          <cell r="AV366">
            <v>224913.98766420368</v>
          </cell>
          <cell r="AX366">
            <v>605</v>
          </cell>
          <cell r="AY366" t="str">
            <v>AMHERST PELHAM</v>
          </cell>
          <cell r="AZ366">
            <v>0</v>
          </cell>
          <cell r="BA366">
            <v>0</v>
          </cell>
          <cell r="BB366">
            <v>0</v>
          </cell>
          <cell r="BC366">
            <v>0</v>
          </cell>
          <cell r="BD366">
            <v>0</v>
          </cell>
          <cell r="BE366">
            <v>0</v>
          </cell>
          <cell r="BF366">
            <v>0</v>
          </cell>
          <cell r="BG366">
            <v>0</v>
          </cell>
          <cell r="BI366">
            <v>0</v>
          </cell>
          <cell r="BJ366">
            <v>253579</v>
          </cell>
          <cell r="BK366">
            <v>253579</v>
          </cell>
          <cell r="BL366">
            <v>0</v>
          </cell>
          <cell r="BM366">
            <v>-53.040792670173687</v>
          </cell>
          <cell r="BN366">
            <v>-53.040792670173687</v>
          </cell>
          <cell r="BO366">
            <v>-53.040792670173687</v>
          </cell>
          <cell r="BR366">
            <v>0</v>
          </cell>
          <cell r="BS366">
            <v>605</v>
          </cell>
        </row>
        <row r="367">
          <cell r="A367">
            <v>610</v>
          </cell>
          <cell r="B367">
            <v>704</v>
          </cell>
          <cell r="C367" t="str">
            <v>ASHBURNHAM WESTMINSTER</v>
          </cell>
          <cell r="D367">
            <v>10.498281786941581</v>
          </cell>
          <cell r="E367">
            <v>110208</v>
          </cell>
          <cell r="F367">
            <v>9375</v>
          </cell>
          <cell r="G367">
            <v>119583</v>
          </cell>
          <cell r="I367">
            <v>0</v>
          </cell>
          <cell r="J367">
            <v>0</v>
          </cell>
          <cell r="K367">
            <v>9375</v>
          </cell>
          <cell r="L367">
            <v>9375</v>
          </cell>
          <cell r="N367">
            <v>110208</v>
          </cell>
          <cell r="P367">
            <v>0</v>
          </cell>
          <cell r="Q367">
            <v>0</v>
          </cell>
          <cell r="R367">
            <v>9375</v>
          </cell>
          <cell r="S367">
            <v>9375</v>
          </cell>
          <cell r="U367">
            <v>23002.25</v>
          </cell>
          <cell r="V367">
            <v>0</v>
          </cell>
          <cell r="W367">
            <v>610</v>
          </cell>
          <cell r="X367">
            <v>10.498281786941581</v>
          </cell>
          <cell r="Y367">
            <v>110208</v>
          </cell>
          <cell r="Z367">
            <v>0</v>
          </cell>
          <cell r="AA367">
            <v>110208</v>
          </cell>
          <cell r="AB367">
            <v>9375</v>
          </cell>
          <cell r="AC367">
            <v>119583</v>
          </cell>
          <cell r="AD367">
            <v>0</v>
          </cell>
          <cell r="AE367">
            <v>0</v>
          </cell>
          <cell r="AF367">
            <v>0</v>
          </cell>
          <cell r="AG367">
            <v>119583</v>
          </cell>
          <cell r="AI367">
            <v>610</v>
          </cell>
          <cell r="AJ367">
            <v>704</v>
          </cell>
          <cell r="AK367" t="str">
            <v>ASHBURNHAM WESTMINSTER</v>
          </cell>
          <cell r="AL367">
            <v>110208</v>
          </cell>
          <cell r="AM367">
            <v>114209</v>
          </cell>
          <cell r="AN367">
            <v>0</v>
          </cell>
          <cell r="AO367">
            <v>0</v>
          </cell>
          <cell r="AP367">
            <v>0</v>
          </cell>
          <cell r="AQ367">
            <v>3475.5</v>
          </cell>
          <cell r="AR367">
            <v>10151.75</v>
          </cell>
          <cell r="AS367">
            <v>0</v>
          </cell>
          <cell r="AT367">
            <v>0</v>
          </cell>
          <cell r="AU367">
            <v>13627.25</v>
          </cell>
          <cell r="AV367">
            <v>0</v>
          </cell>
          <cell r="AX367">
            <v>610</v>
          </cell>
          <cell r="AY367" t="str">
            <v>ASHBURNHAM WESTMINSTER</v>
          </cell>
          <cell r="AZ367">
            <v>0</v>
          </cell>
          <cell r="BA367">
            <v>0</v>
          </cell>
          <cell r="BB367">
            <v>0</v>
          </cell>
          <cell r="BC367">
            <v>0</v>
          </cell>
          <cell r="BD367">
            <v>0</v>
          </cell>
          <cell r="BE367">
            <v>0</v>
          </cell>
          <cell r="BF367">
            <v>0</v>
          </cell>
          <cell r="BG367">
            <v>0</v>
          </cell>
          <cell r="BI367">
            <v>0</v>
          </cell>
          <cell r="BJ367">
            <v>0</v>
          </cell>
          <cell r="BK367">
            <v>0</v>
          </cell>
          <cell r="BL367">
            <v>0</v>
          </cell>
          <cell r="BM367">
            <v>0</v>
          </cell>
          <cell r="BN367">
            <v>0</v>
          </cell>
          <cell r="BO367">
            <v>0</v>
          </cell>
          <cell r="BR367">
            <v>0</v>
          </cell>
          <cell r="BS367">
            <v>610</v>
          </cell>
        </row>
        <row r="368">
          <cell r="A368">
            <v>615</v>
          </cell>
          <cell r="B368">
            <v>705</v>
          </cell>
          <cell r="C368" t="str">
            <v>ATHOL ROYALSTON</v>
          </cell>
          <cell r="D368">
            <v>4.99137313860252</v>
          </cell>
          <cell r="E368">
            <v>49312</v>
          </cell>
          <cell r="F368">
            <v>4451</v>
          </cell>
          <cell r="G368">
            <v>53763</v>
          </cell>
          <cell r="I368">
            <v>35793.656927904252</v>
          </cell>
          <cell r="J368">
            <v>0.88716742497160195</v>
          </cell>
          <cell r="K368">
            <v>4451</v>
          </cell>
          <cell r="L368">
            <v>40244.656927904252</v>
          </cell>
          <cell r="N368">
            <v>13518.343072095748</v>
          </cell>
          <cell r="P368">
            <v>0</v>
          </cell>
          <cell r="Q368">
            <v>35793.656927904252</v>
          </cell>
          <cell r="R368">
            <v>4451</v>
          </cell>
          <cell r="S368">
            <v>40244.656927904252</v>
          </cell>
          <cell r="U368">
            <v>44797</v>
          </cell>
          <cell r="V368">
            <v>0</v>
          </cell>
          <cell r="W368">
            <v>615</v>
          </cell>
          <cell r="X368">
            <v>4.99137313860252</v>
          </cell>
          <cell r="Y368">
            <v>49312</v>
          </cell>
          <cell r="Z368">
            <v>0</v>
          </cell>
          <cell r="AA368">
            <v>49312</v>
          </cell>
          <cell r="AB368">
            <v>4451</v>
          </cell>
          <cell r="AC368">
            <v>53763</v>
          </cell>
          <cell r="AD368">
            <v>0</v>
          </cell>
          <cell r="AE368">
            <v>0</v>
          </cell>
          <cell r="AF368">
            <v>0</v>
          </cell>
          <cell r="AG368">
            <v>53763</v>
          </cell>
          <cell r="AI368">
            <v>615</v>
          </cell>
          <cell r="AJ368">
            <v>705</v>
          </cell>
          <cell r="AK368" t="str">
            <v>ATHOL ROYALSTON</v>
          </cell>
          <cell r="AL368">
            <v>49312</v>
          </cell>
          <cell r="AM368">
            <v>8966</v>
          </cell>
          <cell r="AN368">
            <v>40346</v>
          </cell>
          <cell r="AO368">
            <v>0</v>
          </cell>
          <cell r="AP368">
            <v>0</v>
          </cell>
          <cell r="AQ368">
            <v>0</v>
          </cell>
          <cell r="AR368">
            <v>0</v>
          </cell>
          <cell r="AS368">
            <v>0</v>
          </cell>
          <cell r="AT368">
            <v>0</v>
          </cell>
          <cell r="AU368">
            <v>40346</v>
          </cell>
          <cell r="AV368">
            <v>35793.656927904252</v>
          </cell>
          <cell r="AX368">
            <v>615</v>
          </cell>
          <cell r="AY368" t="str">
            <v>ATHOL ROYALSTON</v>
          </cell>
          <cell r="AZ368">
            <v>0</v>
          </cell>
          <cell r="BA368">
            <v>0</v>
          </cell>
          <cell r="BB368">
            <v>0</v>
          </cell>
          <cell r="BC368">
            <v>0</v>
          </cell>
          <cell r="BD368">
            <v>0</v>
          </cell>
          <cell r="BE368">
            <v>0</v>
          </cell>
          <cell r="BF368">
            <v>0</v>
          </cell>
          <cell r="BG368">
            <v>0</v>
          </cell>
          <cell r="BI368">
            <v>0</v>
          </cell>
          <cell r="BJ368">
            <v>40346</v>
          </cell>
          <cell r="BK368">
            <v>40346</v>
          </cell>
          <cell r="BL368">
            <v>0</v>
          </cell>
          <cell r="BM368">
            <v>0</v>
          </cell>
          <cell r="BN368">
            <v>0</v>
          </cell>
          <cell r="BO368">
            <v>0</v>
          </cell>
          <cell r="BR368">
            <v>0</v>
          </cell>
          <cell r="BS368">
            <v>615</v>
          </cell>
        </row>
        <row r="369">
          <cell r="A369">
            <v>616</v>
          </cell>
          <cell r="B369">
            <v>616</v>
          </cell>
          <cell r="C369" t="str">
            <v>AYER SHIRLEY</v>
          </cell>
          <cell r="D369">
            <v>75.628132642952224</v>
          </cell>
          <cell r="E369">
            <v>888729</v>
          </cell>
          <cell r="F369">
            <v>65696</v>
          </cell>
          <cell r="G369">
            <v>954425</v>
          </cell>
          <cell r="I369">
            <v>2366.0755223992624</v>
          </cell>
          <cell r="J369">
            <v>3.8831729440425108E-2</v>
          </cell>
          <cell r="K369">
            <v>65696</v>
          </cell>
          <cell r="L369">
            <v>68062.07552239926</v>
          </cell>
          <cell r="N369">
            <v>886362.92447760073</v>
          </cell>
          <cell r="P369">
            <v>25930</v>
          </cell>
          <cell r="Q369">
            <v>2366.0755223992624</v>
          </cell>
          <cell r="R369">
            <v>67482</v>
          </cell>
          <cell r="S369">
            <v>93992.07552239926</v>
          </cell>
          <cell r="U369">
            <v>152557.5</v>
          </cell>
          <cell r="V369">
            <v>0</v>
          </cell>
          <cell r="W369">
            <v>616</v>
          </cell>
          <cell r="X369">
            <v>75.628132642952224</v>
          </cell>
          <cell r="Y369">
            <v>888729</v>
          </cell>
          <cell r="Z369">
            <v>0</v>
          </cell>
          <cell r="AA369">
            <v>888729</v>
          </cell>
          <cell r="AB369">
            <v>65696</v>
          </cell>
          <cell r="AC369">
            <v>954425</v>
          </cell>
          <cell r="AD369">
            <v>24144</v>
          </cell>
          <cell r="AE369">
            <v>1786</v>
          </cell>
          <cell r="AF369">
            <v>25930</v>
          </cell>
          <cell r="AG369">
            <v>980355</v>
          </cell>
          <cell r="AI369">
            <v>616</v>
          </cell>
          <cell r="AJ369">
            <v>616</v>
          </cell>
          <cell r="AK369" t="str">
            <v>AYER SHIRLEY</v>
          </cell>
          <cell r="AL369">
            <v>888729</v>
          </cell>
          <cell r="AM369">
            <v>886062</v>
          </cell>
          <cell r="AN369">
            <v>2667</v>
          </cell>
          <cell r="AO369">
            <v>0</v>
          </cell>
          <cell r="AP369">
            <v>15415.25</v>
          </cell>
          <cell r="AQ369">
            <v>0</v>
          </cell>
          <cell r="AR369">
            <v>23221.5</v>
          </cell>
          <cell r="AS369">
            <v>19627.75</v>
          </cell>
          <cell r="AT369">
            <v>0</v>
          </cell>
          <cell r="AU369">
            <v>60931.5</v>
          </cell>
          <cell r="AV369">
            <v>2366.0755223992624</v>
          </cell>
          <cell r="AX369">
            <v>616</v>
          </cell>
          <cell r="AY369" t="str">
            <v>AYER SHIRLEY</v>
          </cell>
          <cell r="AZ369">
            <v>0</v>
          </cell>
          <cell r="BA369">
            <v>0</v>
          </cell>
          <cell r="BB369">
            <v>0</v>
          </cell>
          <cell r="BC369">
            <v>0</v>
          </cell>
          <cell r="BD369">
            <v>0</v>
          </cell>
          <cell r="BE369">
            <v>0</v>
          </cell>
          <cell r="BF369">
            <v>0</v>
          </cell>
          <cell r="BG369">
            <v>0</v>
          </cell>
          <cell r="BI369">
            <v>0</v>
          </cell>
          <cell r="BJ369">
            <v>2667</v>
          </cell>
          <cell r="BK369">
            <v>2667</v>
          </cell>
          <cell r="BL369">
            <v>0</v>
          </cell>
          <cell r="BM369">
            <v>0</v>
          </cell>
          <cell r="BN369">
            <v>0</v>
          </cell>
          <cell r="BO369">
            <v>0</v>
          </cell>
          <cell r="BQ369" t="str">
            <v>fy12</v>
          </cell>
          <cell r="BR369">
            <v>0</v>
          </cell>
          <cell r="BS369">
            <v>616</v>
          </cell>
        </row>
        <row r="370">
          <cell r="A370">
            <v>618</v>
          </cell>
          <cell r="B370">
            <v>706</v>
          </cell>
          <cell r="C370" t="str">
            <v>BERKSHIRE HILLS</v>
          </cell>
          <cell r="D370">
            <v>0.27516778523489932</v>
          </cell>
          <cell r="E370">
            <v>4889</v>
          </cell>
          <cell r="F370">
            <v>246</v>
          </cell>
          <cell r="G370">
            <v>5135</v>
          </cell>
          <cell r="I370">
            <v>4337.3615406861618</v>
          </cell>
          <cell r="J370">
            <v>0.8494220887512679</v>
          </cell>
          <cell r="K370">
            <v>246</v>
          </cell>
          <cell r="L370">
            <v>4583.3615406861618</v>
          </cell>
          <cell r="N370">
            <v>551.63845931383821</v>
          </cell>
          <cell r="P370">
            <v>0</v>
          </cell>
          <cell r="Q370">
            <v>4337.3615406861618</v>
          </cell>
          <cell r="R370">
            <v>246</v>
          </cell>
          <cell r="S370">
            <v>4583.3615406861618</v>
          </cell>
          <cell r="U370">
            <v>5352.25</v>
          </cell>
          <cell r="V370">
            <v>0</v>
          </cell>
          <cell r="W370">
            <v>618</v>
          </cell>
          <cell r="X370">
            <v>0.27516778523489932</v>
          </cell>
          <cell r="Y370">
            <v>4889</v>
          </cell>
          <cell r="Z370">
            <v>0</v>
          </cell>
          <cell r="AA370">
            <v>4889</v>
          </cell>
          <cell r="AB370">
            <v>246</v>
          </cell>
          <cell r="AC370">
            <v>5135</v>
          </cell>
          <cell r="AD370">
            <v>0</v>
          </cell>
          <cell r="AE370">
            <v>0</v>
          </cell>
          <cell r="AF370">
            <v>0</v>
          </cell>
          <cell r="AG370">
            <v>5135</v>
          </cell>
          <cell r="AI370">
            <v>618</v>
          </cell>
          <cell r="AJ370">
            <v>706</v>
          </cell>
          <cell r="AK370" t="str">
            <v>BERKSHIRE HILLS</v>
          </cell>
          <cell r="AL370">
            <v>4889</v>
          </cell>
          <cell r="AM370">
            <v>0</v>
          </cell>
          <cell r="AN370">
            <v>4889</v>
          </cell>
          <cell r="AO370">
            <v>0</v>
          </cell>
          <cell r="AP370">
            <v>0</v>
          </cell>
          <cell r="AQ370">
            <v>0</v>
          </cell>
          <cell r="AR370">
            <v>217.25</v>
          </cell>
          <cell r="AS370">
            <v>0</v>
          </cell>
          <cell r="AT370">
            <v>0</v>
          </cell>
          <cell r="AU370">
            <v>5106.25</v>
          </cell>
          <cell r="AV370">
            <v>4337.3615406861618</v>
          </cell>
          <cell r="AX370">
            <v>618</v>
          </cell>
          <cell r="AY370" t="str">
            <v>BERKSHIRE HILLS</v>
          </cell>
          <cell r="AZ370">
            <v>0</v>
          </cell>
          <cell r="BA370">
            <v>0</v>
          </cell>
          <cell r="BB370">
            <v>0</v>
          </cell>
          <cell r="BC370">
            <v>0</v>
          </cell>
          <cell r="BD370">
            <v>0</v>
          </cell>
          <cell r="BE370">
            <v>0</v>
          </cell>
          <cell r="BF370">
            <v>0</v>
          </cell>
          <cell r="BG370">
            <v>0</v>
          </cell>
          <cell r="BI370">
            <v>0</v>
          </cell>
          <cell r="BJ370">
            <v>4889</v>
          </cell>
          <cell r="BK370">
            <v>4889</v>
          </cell>
          <cell r="BL370">
            <v>0</v>
          </cell>
          <cell r="BM370">
            <v>0</v>
          </cell>
          <cell r="BN370">
            <v>0</v>
          </cell>
          <cell r="BO370">
            <v>0</v>
          </cell>
          <cell r="BR370">
            <v>0</v>
          </cell>
          <cell r="BS370">
            <v>618</v>
          </cell>
        </row>
        <row r="371">
          <cell r="A371">
            <v>620</v>
          </cell>
          <cell r="B371">
            <v>707</v>
          </cell>
          <cell r="C371" t="str">
            <v>BERLIN BOYLSTON</v>
          </cell>
          <cell r="D371">
            <v>21.905723905723907</v>
          </cell>
          <cell r="E371">
            <v>293798</v>
          </cell>
          <cell r="F371">
            <v>19240</v>
          </cell>
          <cell r="G371">
            <v>313038</v>
          </cell>
          <cell r="I371">
            <v>0</v>
          </cell>
          <cell r="J371">
            <v>0</v>
          </cell>
          <cell r="K371">
            <v>19240</v>
          </cell>
          <cell r="L371">
            <v>19240</v>
          </cell>
          <cell r="N371">
            <v>293798</v>
          </cell>
          <cell r="P371">
            <v>0</v>
          </cell>
          <cell r="Q371">
            <v>0</v>
          </cell>
          <cell r="R371">
            <v>19240</v>
          </cell>
          <cell r="S371">
            <v>19240</v>
          </cell>
          <cell r="U371">
            <v>77946.5</v>
          </cell>
          <cell r="V371">
            <v>0</v>
          </cell>
          <cell r="W371">
            <v>620</v>
          </cell>
          <cell r="X371">
            <v>21.905723905723907</v>
          </cell>
          <cell r="Y371">
            <v>293798</v>
          </cell>
          <cell r="Z371">
            <v>0</v>
          </cell>
          <cell r="AA371">
            <v>293798</v>
          </cell>
          <cell r="AB371">
            <v>19240</v>
          </cell>
          <cell r="AC371">
            <v>313038</v>
          </cell>
          <cell r="AD371">
            <v>0</v>
          </cell>
          <cell r="AE371">
            <v>0</v>
          </cell>
          <cell r="AF371">
            <v>0</v>
          </cell>
          <cell r="AG371">
            <v>313038</v>
          </cell>
          <cell r="AI371">
            <v>620</v>
          </cell>
          <cell r="AJ371">
            <v>707</v>
          </cell>
          <cell r="AK371" t="str">
            <v>BERLIN BOYLSTON</v>
          </cell>
          <cell r="AL371">
            <v>293798</v>
          </cell>
          <cell r="AM371">
            <v>369689</v>
          </cell>
          <cell r="AN371">
            <v>0</v>
          </cell>
          <cell r="AO371">
            <v>0</v>
          </cell>
          <cell r="AP371">
            <v>0</v>
          </cell>
          <cell r="AQ371">
            <v>1352.25</v>
          </cell>
          <cell r="AR371">
            <v>0</v>
          </cell>
          <cell r="AS371">
            <v>57354.25</v>
          </cell>
          <cell r="AT371">
            <v>0</v>
          </cell>
          <cell r="AU371">
            <v>58706.5</v>
          </cell>
          <cell r="AV371">
            <v>0</v>
          </cell>
          <cell r="AX371">
            <v>620</v>
          </cell>
          <cell r="AY371" t="str">
            <v>BERLIN BOYLSTON</v>
          </cell>
          <cell r="AZ371">
            <v>0</v>
          </cell>
          <cell r="BA371">
            <v>0</v>
          </cell>
          <cell r="BB371">
            <v>0</v>
          </cell>
          <cell r="BC371">
            <v>0</v>
          </cell>
          <cell r="BD371">
            <v>0</v>
          </cell>
          <cell r="BE371">
            <v>0</v>
          </cell>
          <cell r="BF371">
            <v>0</v>
          </cell>
          <cell r="BG371">
            <v>0</v>
          </cell>
          <cell r="BI371">
            <v>0</v>
          </cell>
          <cell r="BJ371">
            <v>0</v>
          </cell>
          <cell r="BK371">
            <v>0</v>
          </cell>
          <cell r="BL371">
            <v>0</v>
          </cell>
          <cell r="BM371">
            <v>0</v>
          </cell>
          <cell r="BN371">
            <v>0</v>
          </cell>
          <cell r="BO371">
            <v>0</v>
          </cell>
          <cell r="BQ371" t="str">
            <v>fy14</v>
          </cell>
          <cell r="BR371">
            <v>0</v>
          </cell>
          <cell r="BS371">
            <v>620</v>
          </cell>
        </row>
        <row r="372">
          <cell r="A372">
            <v>622</v>
          </cell>
          <cell r="B372">
            <v>765</v>
          </cell>
          <cell r="C372" t="str">
            <v>BLACKSTONE MILLVILLE</v>
          </cell>
          <cell r="D372">
            <v>0</v>
          </cell>
          <cell r="E372">
            <v>0</v>
          </cell>
          <cell r="F372">
            <v>0</v>
          </cell>
          <cell r="G372">
            <v>0</v>
          </cell>
          <cell r="I372">
            <v>-0.23127030258916648</v>
          </cell>
          <cell r="J372">
            <v>-3.3752859051895947E-3</v>
          </cell>
          <cell r="K372">
            <v>0</v>
          </cell>
          <cell r="L372">
            <v>-0.23127030258916648</v>
          </cell>
          <cell r="N372">
            <v>0.23127030258916648</v>
          </cell>
          <cell r="P372">
            <v>0</v>
          </cell>
          <cell r="Q372">
            <v>-0.23127030258916648</v>
          </cell>
          <cell r="R372">
            <v>0</v>
          </cell>
          <cell r="S372">
            <v>-0.23127030258916648</v>
          </cell>
          <cell r="U372">
            <v>68.518729697410834</v>
          </cell>
          <cell r="V372">
            <v>0</v>
          </cell>
          <cell r="W372">
            <v>622</v>
          </cell>
          <cell r="AI372">
            <v>622</v>
          </cell>
          <cell r="AJ372">
            <v>765</v>
          </cell>
          <cell r="AK372" t="str">
            <v>BLACKSTONE MILLVILLE</v>
          </cell>
          <cell r="AL372">
            <v>0</v>
          </cell>
          <cell r="AM372">
            <v>9453</v>
          </cell>
          <cell r="AN372">
            <v>0</v>
          </cell>
          <cell r="AO372">
            <v>68.75</v>
          </cell>
          <cell r="AP372">
            <v>0</v>
          </cell>
          <cell r="AQ372">
            <v>0</v>
          </cell>
          <cell r="AR372">
            <v>0</v>
          </cell>
          <cell r="AS372">
            <v>0</v>
          </cell>
          <cell r="AT372">
            <v>-0.23127030258916648</v>
          </cell>
          <cell r="AU372">
            <v>68.518729697410834</v>
          </cell>
          <cell r="AV372">
            <v>-0.23127030258916648</v>
          </cell>
          <cell r="AX372">
            <v>622</v>
          </cell>
          <cell r="AY372" t="str">
            <v>BLACKSTONE MILLVILLE</v>
          </cell>
          <cell r="AZ372">
            <v>0</v>
          </cell>
          <cell r="BA372">
            <v>0</v>
          </cell>
          <cell r="BB372">
            <v>0</v>
          </cell>
          <cell r="BC372">
            <v>0</v>
          </cell>
          <cell r="BD372">
            <v>0</v>
          </cell>
          <cell r="BE372">
            <v>0</v>
          </cell>
          <cell r="BF372">
            <v>0</v>
          </cell>
          <cell r="BG372">
            <v>0</v>
          </cell>
          <cell r="BI372">
            <v>0</v>
          </cell>
          <cell r="BJ372">
            <v>0</v>
          </cell>
          <cell r="BK372">
            <v>0</v>
          </cell>
          <cell r="BL372">
            <v>0</v>
          </cell>
          <cell r="BM372">
            <v>-0.23127030258916648</v>
          </cell>
          <cell r="BN372">
            <v>-0.23127030258916648</v>
          </cell>
          <cell r="BO372">
            <v>-0.23127030258916648</v>
          </cell>
          <cell r="BR372">
            <v>0</v>
          </cell>
          <cell r="BS372">
            <v>622</v>
          </cell>
        </row>
        <row r="373">
          <cell r="A373">
            <v>625</v>
          </cell>
          <cell r="B373">
            <v>710</v>
          </cell>
          <cell r="C373" t="str">
            <v>BRIDGEWATER RAYNHAM</v>
          </cell>
          <cell r="D373">
            <v>8.7898305084745765</v>
          </cell>
          <cell r="E373">
            <v>104032</v>
          </cell>
          <cell r="F373">
            <v>7849</v>
          </cell>
          <cell r="G373">
            <v>111881</v>
          </cell>
          <cell r="I373">
            <v>15357.755293683402</v>
          </cell>
          <cell r="J373">
            <v>0.37056196343745013</v>
          </cell>
          <cell r="K373">
            <v>7849</v>
          </cell>
          <cell r="L373">
            <v>23206.755293683404</v>
          </cell>
          <cell r="N373">
            <v>88674.244706316589</v>
          </cell>
          <cell r="P373">
            <v>0</v>
          </cell>
          <cell r="Q373">
            <v>15357.755293683402</v>
          </cell>
          <cell r="R373">
            <v>7849</v>
          </cell>
          <cell r="S373">
            <v>23206.755293683404</v>
          </cell>
          <cell r="U373">
            <v>49293.5</v>
          </cell>
          <cell r="V373">
            <v>0</v>
          </cell>
          <cell r="W373">
            <v>625</v>
          </cell>
          <cell r="X373">
            <v>8.7898305084745765</v>
          </cell>
          <cell r="Y373">
            <v>104032</v>
          </cell>
          <cell r="Z373">
            <v>0</v>
          </cell>
          <cell r="AA373">
            <v>104032</v>
          </cell>
          <cell r="AB373">
            <v>7849</v>
          </cell>
          <cell r="AC373">
            <v>111881</v>
          </cell>
          <cell r="AD373">
            <v>0</v>
          </cell>
          <cell r="AE373">
            <v>0</v>
          </cell>
          <cell r="AF373">
            <v>0</v>
          </cell>
          <cell r="AG373">
            <v>111881</v>
          </cell>
          <cell r="AI373">
            <v>625</v>
          </cell>
          <cell r="AJ373">
            <v>710</v>
          </cell>
          <cell r="AK373" t="str">
            <v>BRIDGEWATER RAYNHAM</v>
          </cell>
          <cell r="AL373">
            <v>104032</v>
          </cell>
          <cell r="AM373">
            <v>86721</v>
          </cell>
          <cell r="AN373">
            <v>17311</v>
          </cell>
          <cell r="AO373">
            <v>0</v>
          </cell>
          <cell r="AP373">
            <v>0</v>
          </cell>
          <cell r="AQ373">
            <v>0</v>
          </cell>
          <cell r="AR373">
            <v>14969.75</v>
          </cell>
          <cell r="AS373">
            <v>9163.75</v>
          </cell>
          <cell r="AT373">
            <v>0</v>
          </cell>
          <cell r="AU373">
            <v>41444.5</v>
          </cell>
          <cell r="AV373">
            <v>15357.755293683402</v>
          </cell>
          <cell r="AX373">
            <v>625</v>
          </cell>
          <cell r="AY373" t="str">
            <v>BRIDGEWATER RAYNHAM</v>
          </cell>
          <cell r="AZ373">
            <v>0</v>
          </cell>
          <cell r="BA373">
            <v>0</v>
          </cell>
          <cell r="BB373">
            <v>0</v>
          </cell>
          <cell r="BC373">
            <v>0</v>
          </cell>
          <cell r="BD373">
            <v>0</v>
          </cell>
          <cell r="BE373">
            <v>0</v>
          </cell>
          <cell r="BF373">
            <v>0</v>
          </cell>
          <cell r="BG373">
            <v>0</v>
          </cell>
          <cell r="BI373">
            <v>0</v>
          </cell>
          <cell r="BJ373">
            <v>17311</v>
          </cell>
          <cell r="BK373">
            <v>17311</v>
          </cell>
          <cell r="BL373">
            <v>0</v>
          </cell>
          <cell r="BM373">
            <v>0</v>
          </cell>
          <cell r="BN373">
            <v>0</v>
          </cell>
          <cell r="BO373">
            <v>0</v>
          </cell>
          <cell r="BR373">
            <v>0</v>
          </cell>
          <cell r="BS373">
            <v>625</v>
          </cell>
        </row>
        <row r="374">
          <cell r="A374">
            <v>632</v>
          </cell>
          <cell r="B374">
            <v>632</v>
          </cell>
          <cell r="C374" t="str">
            <v>CHESTERFIELD GOSHEN</v>
          </cell>
          <cell r="D374">
            <v>2</v>
          </cell>
          <cell r="E374">
            <v>26738</v>
          </cell>
          <cell r="F374">
            <v>1786</v>
          </cell>
          <cell r="G374">
            <v>28524</v>
          </cell>
          <cell r="I374">
            <v>0</v>
          </cell>
          <cell r="J374" t="str">
            <v/>
          </cell>
          <cell r="K374">
            <v>1786</v>
          </cell>
          <cell r="L374">
            <v>1786</v>
          </cell>
          <cell r="N374">
            <v>26738</v>
          </cell>
          <cell r="P374">
            <v>0</v>
          </cell>
          <cell r="Q374">
            <v>0</v>
          </cell>
          <cell r="R374">
            <v>1786</v>
          </cell>
          <cell r="S374">
            <v>1786</v>
          </cell>
          <cell r="U374">
            <v>1786</v>
          </cell>
          <cell r="V374">
            <v>0</v>
          </cell>
          <cell r="W374">
            <v>632</v>
          </cell>
          <cell r="X374">
            <v>2</v>
          </cell>
          <cell r="Y374">
            <v>26738</v>
          </cell>
          <cell r="Z374">
            <v>0</v>
          </cell>
          <cell r="AA374">
            <v>26738</v>
          </cell>
          <cell r="AB374">
            <v>1786</v>
          </cell>
          <cell r="AC374">
            <v>28524</v>
          </cell>
          <cell r="AD374">
            <v>0</v>
          </cell>
          <cell r="AE374">
            <v>0</v>
          </cell>
          <cell r="AF374">
            <v>0</v>
          </cell>
          <cell r="AG374">
            <v>28524</v>
          </cell>
          <cell r="AI374">
            <v>632</v>
          </cell>
          <cell r="AJ374">
            <v>632</v>
          </cell>
          <cell r="AK374" t="str">
            <v>CHESTERFIELD GOSHEN</v>
          </cell>
          <cell r="AL374">
            <v>26738</v>
          </cell>
          <cell r="AM374">
            <v>61740</v>
          </cell>
          <cell r="AN374">
            <v>0</v>
          </cell>
          <cell r="AO374">
            <v>0</v>
          </cell>
          <cell r="AP374">
            <v>0</v>
          </cell>
          <cell r="AQ374">
            <v>0</v>
          </cell>
          <cell r="AR374">
            <v>0</v>
          </cell>
          <cell r="AS374">
            <v>0</v>
          </cell>
          <cell r="AT374">
            <v>0</v>
          </cell>
          <cell r="AU374">
            <v>0</v>
          </cell>
          <cell r="AV374">
            <v>0</v>
          </cell>
          <cell r="AX374">
            <v>632</v>
          </cell>
          <cell r="AY374" t="str">
            <v>CHESTERFIELD GOSHEN</v>
          </cell>
          <cell r="AZ374">
            <v>0</v>
          </cell>
          <cell r="BA374">
            <v>0</v>
          </cell>
          <cell r="BB374">
            <v>0</v>
          </cell>
          <cell r="BC374">
            <v>0</v>
          </cell>
          <cell r="BD374">
            <v>0</v>
          </cell>
          <cell r="BE374">
            <v>0</v>
          </cell>
          <cell r="BF374">
            <v>0</v>
          </cell>
          <cell r="BG374">
            <v>0</v>
          </cell>
          <cell r="BI374">
            <v>0</v>
          </cell>
          <cell r="BJ374">
            <v>0</v>
          </cell>
          <cell r="BK374">
            <v>0</v>
          </cell>
          <cell r="BL374">
            <v>0</v>
          </cell>
          <cell r="BM374">
            <v>0</v>
          </cell>
          <cell r="BN374">
            <v>0</v>
          </cell>
          <cell r="BO374">
            <v>0</v>
          </cell>
          <cell r="BR374">
            <v>0</v>
          </cell>
          <cell r="BS374">
            <v>632</v>
          </cell>
        </row>
        <row r="375">
          <cell r="A375">
            <v>635</v>
          </cell>
          <cell r="B375">
            <v>712</v>
          </cell>
          <cell r="C375" t="str">
            <v>CENTRAL BERKSHIRE</v>
          </cell>
          <cell r="D375">
            <v>14.625810293881852</v>
          </cell>
          <cell r="E375">
            <v>185542</v>
          </cell>
          <cell r="F375">
            <v>12617</v>
          </cell>
          <cell r="G375">
            <v>198159</v>
          </cell>
          <cell r="I375">
            <v>20689.631517762729</v>
          </cell>
          <cell r="J375">
            <v>0.66013006669259788</v>
          </cell>
          <cell r="K375">
            <v>12617</v>
          </cell>
          <cell r="L375">
            <v>33306.631517762726</v>
          </cell>
          <cell r="N375">
            <v>164852.36848223727</v>
          </cell>
          <cell r="P375">
            <v>6437</v>
          </cell>
          <cell r="Q375">
            <v>20689.631517762729</v>
          </cell>
          <cell r="R375">
            <v>13062</v>
          </cell>
          <cell r="S375">
            <v>39743.631517762726</v>
          </cell>
          <cell r="U375">
            <v>50395.75</v>
          </cell>
          <cell r="V375">
            <v>0</v>
          </cell>
          <cell r="W375">
            <v>635</v>
          </cell>
          <cell r="X375">
            <v>14.625810293881852</v>
          </cell>
          <cell r="Y375">
            <v>185542</v>
          </cell>
          <cell r="Z375">
            <v>0</v>
          </cell>
          <cell r="AA375">
            <v>185542</v>
          </cell>
          <cell r="AB375">
            <v>12617</v>
          </cell>
          <cell r="AC375">
            <v>198159</v>
          </cell>
          <cell r="AD375">
            <v>5992</v>
          </cell>
          <cell r="AE375">
            <v>445</v>
          </cell>
          <cell r="AF375">
            <v>6437</v>
          </cell>
          <cell r="AG375">
            <v>204596</v>
          </cell>
          <cell r="AI375">
            <v>635</v>
          </cell>
          <cell r="AJ375">
            <v>712</v>
          </cell>
          <cell r="AK375" t="str">
            <v>CENTRAL BERKSHIRE</v>
          </cell>
          <cell r="AL375">
            <v>185542</v>
          </cell>
          <cell r="AM375">
            <v>162221</v>
          </cell>
          <cell r="AN375">
            <v>23321</v>
          </cell>
          <cell r="AO375">
            <v>0</v>
          </cell>
          <cell r="AP375">
            <v>0</v>
          </cell>
          <cell r="AQ375">
            <v>5534.25</v>
          </cell>
          <cell r="AR375">
            <v>0</v>
          </cell>
          <cell r="AS375">
            <v>2486.5</v>
          </cell>
          <cell r="AT375">
            <v>0</v>
          </cell>
          <cell r="AU375">
            <v>31341.75</v>
          </cell>
          <cell r="AV375">
            <v>20689.631517762729</v>
          </cell>
          <cell r="AX375">
            <v>635</v>
          </cell>
          <cell r="AY375" t="str">
            <v>CENTRAL BERKSHIRE</v>
          </cell>
          <cell r="AZ375">
            <v>0</v>
          </cell>
          <cell r="BA375">
            <v>0</v>
          </cell>
          <cell r="BB375">
            <v>0</v>
          </cell>
          <cell r="BC375">
            <v>0</v>
          </cell>
          <cell r="BD375">
            <v>0</v>
          </cell>
          <cell r="BE375">
            <v>0</v>
          </cell>
          <cell r="BF375">
            <v>0</v>
          </cell>
          <cell r="BG375">
            <v>0</v>
          </cell>
          <cell r="BI375">
            <v>0</v>
          </cell>
          <cell r="BJ375">
            <v>23321</v>
          </cell>
          <cell r="BK375">
            <v>23321</v>
          </cell>
          <cell r="BL375">
            <v>0</v>
          </cell>
          <cell r="BM375">
            <v>0</v>
          </cell>
          <cell r="BN375">
            <v>0</v>
          </cell>
          <cell r="BO375">
            <v>0</v>
          </cell>
          <cell r="BR375">
            <v>0</v>
          </cell>
          <cell r="BS375">
            <v>635</v>
          </cell>
        </row>
        <row r="376">
          <cell r="A376">
            <v>640</v>
          </cell>
          <cell r="B376">
            <v>713</v>
          </cell>
          <cell r="C376" t="str">
            <v>CONCORD CARLISLE</v>
          </cell>
          <cell r="D376">
            <v>6</v>
          </cell>
          <cell r="E376">
            <v>87966</v>
          </cell>
          <cell r="F376">
            <v>5358</v>
          </cell>
          <cell r="G376">
            <v>93324</v>
          </cell>
          <cell r="I376">
            <v>1761.9145059936016</v>
          </cell>
          <cell r="J376">
            <v>6.6996768104401444E-2</v>
          </cell>
          <cell r="K376">
            <v>5358</v>
          </cell>
          <cell r="L376">
            <v>7119.9145059936018</v>
          </cell>
          <cell r="N376">
            <v>86204.085494006402</v>
          </cell>
          <cell r="P376">
            <v>0</v>
          </cell>
          <cell r="Q376">
            <v>1761.9145059936016</v>
          </cell>
          <cell r="R376">
            <v>5358</v>
          </cell>
          <cell r="S376">
            <v>7119.9145059936018</v>
          </cell>
          <cell r="U376">
            <v>31656.5</v>
          </cell>
          <cell r="V376">
            <v>0</v>
          </cell>
          <cell r="W376">
            <v>640</v>
          </cell>
          <cell r="X376">
            <v>6</v>
          </cell>
          <cell r="Y376">
            <v>87966</v>
          </cell>
          <cell r="Z376">
            <v>0</v>
          </cell>
          <cell r="AA376">
            <v>87966</v>
          </cell>
          <cell r="AB376">
            <v>5358</v>
          </cell>
          <cell r="AC376">
            <v>93324</v>
          </cell>
          <cell r="AD376">
            <v>0</v>
          </cell>
          <cell r="AE376">
            <v>0</v>
          </cell>
          <cell r="AF376">
            <v>0</v>
          </cell>
          <cell r="AG376">
            <v>93324</v>
          </cell>
          <cell r="AI376">
            <v>640</v>
          </cell>
          <cell r="AJ376">
            <v>713</v>
          </cell>
          <cell r="AK376" t="str">
            <v>CONCORD CARLISLE</v>
          </cell>
          <cell r="AL376">
            <v>87966</v>
          </cell>
          <cell r="AM376">
            <v>85980</v>
          </cell>
          <cell r="AN376">
            <v>1986</v>
          </cell>
          <cell r="AO376">
            <v>0</v>
          </cell>
          <cell r="AP376">
            <v>7738.5</v>
          </cell>
          <cell r="AQ376">
            <v>11952.75</v>
          </cell>
          <cell r="AR376">
            <v>4322.25</v>
          </cell>
          <cell r="AS376">
            <v>299</v>
          </cell>
          <cell r="AT376">
            <v>0</v>
          </cell>
          <cell r="AU376">
            <v>26298.5</v>
          </cell>
          <cell r="AV376">
            <v>1761.9145059936016</v>
          </cell>
          <cell r="AX376">
            <v>640</v>
          </cell>
          <cell r="AY376" t="str">
            <v>CONCORD CARLISLE</v>
          </cell>
          <cell r="AZ376">
            <v>0</v>
          </cell>
          <cell r="BA376">
            <v>0</v>
          </cell>
          <cell r="BB376">
            <v>0</v>
          </cell>
          <cell r="BC376">
            <v>0</v>
          </cell>
          <cell r="BD376">
            <v>0</v>
          </cell>
          <cell r="BE376">
            <v>0</v>
          </cell>
          <cell r="BF376">
            <v>0</v>
          </cell>
          <cell r="BG376">
            <v>0</v>
          </cell>
          <cell r="BI376">
            <v>0</v>
          </cell>
          <cell r="BJ376">
            <v>1986</v>
          </cell>
          <cell r="BK376">
            <v>1986</v>
          </cell>
          <cell r="BL376">
            <v>0</v>
          </cell>
          <cell r="BM376">
            <v>0</v>
          </cell>
          <cell r="BN376">
            <v>0</v>
          </cell>
          <cell r="BO376">
            <v>0</v>
          </cell>
          <cell r="BR376">
            <v>0</v>
          </cell>
          <cell r="BS376">
            <v>640</v>
          </cell>
        </row>
        <row r="377">
          <cell r="A377">
            <v>645</v>
          </cell>
          <cell r="B377">
            <v>714</v>
          </cell>
          <cell r="C377" t="str">
            <v>DENNIS YARMOUTH</v>
          </cell>
          <cell r="D377">
            <v>138.84965034965035</v>
          </cell>
          <cell r="E377">
            <v>1685389</v>
          </cell>
          <cell r="F377">
            <v>119931</v>
          </cell>
          <cell r="G377">
            <v>1805320</v>
          </cell>
          <cell r="I377">
            <v>0</v>
          </cell>
          <cell r="J377">
            <v>0</v>
          </cell>
          <cell r="K377">
            <v>119931</v>
          </cell>
          <cell r="L377">
            <v>119931</v>
          </cell>
          <cell r="N377">
            <v>1685389</v>
          </cell>
          <cell r="P377">
            <v>54649</v>
          </cell>
          <cell r="Q377">
            <v>0</v>
          </cell>
          <cell r="R377">
            <v>123485</v>
          </cell>
          <cell r="S377">
            <v>174580</v>
          </cell>
          <cell r="U377">
            <v>327161.25</v>
          </cell>
          <cell r="V377">
            <v>0</v>
          </cell>
          <cell r="W377">
            <v>645</v>
          </cell>
          <cell r="X377">
            <v>138.84965034965035</v>
          </cell>
          <cell r="Y377">
            <v>1685389</v>
          </cell>
          <cell r="Z377">
            <v>0</v>
          </cell>
          <cell r="AA377">
            <v>1685389</v>
          </cell>
          <cell r="AB377">
            <v>119931</v>
          </cell>
          <cell r="AC377">
            <v>1805320</v>
          </cell>
          <cell r="AD377">
            <v>51095</v>
          </cell>
          <cell r="AE377">
            <v>3554</v>
          </cell>
          <cell r="AF377">
            <v>54649</v>
          </cell>
          <cell r="AG377">
            <v>1859969</v>
          </cell>
          <cell r="AI377">
            <v>645</v>
          </cell>
          <cell r="AJ377">
            <v>714</v>
          </cell>
          <cell r="AK377" t="str">
            <v>DENNIS YARMOUTH</v>
          </cell>
          <cell r="AL377">
            <v>1685389</v>
          </cell>
          <cell r="AM377">
            <v>1752055</v>
          </cell>
          <cell r="AN377">
            <v>0</v>
          </cell>
          <cell r="AO377">
            <v>0</v>
          </cell>
          <cell r="AP377">
            <v>0</v>
          </cell>
          <cell r="AQ377">
            <v>90571</v>
          </cell>
          <cell r="AR377">
            <v>41924.25</v>
          </cell>
          <cell r="AS377">
            <v>20086</v>
          </cell>
          <cell r="AT377">
            <v>0</v>
          </cell>
          <cell r="AU377">
            <v>152581.25</v>
          </cell>
          <cell r="AV377">
            <v>0</v>
          </cell>
          <cell r="AX377">
            <v>645</v>
          </cell>
          <cell r="AY377" t="str">
            <v>DENNIS YARMOUTH</v>
          </cell>
          <cell r="AZ377">
            <v>0</v>
          </cell>
          <cell r="BA377">
            <v>0</v>
          </cell>
          <cell r="BB377">
            <v>0</v>
          </cell>
          <cell r="BC377">
            <v>0</v>
          </cell>
          <cell r="BD377">
            <v>0</v>
          </cell>
          <cell r="BE377">
            <v>0</v>
          </cell>
          <cell r="BF377">
            <v>0</v>
          </cell>
          <cell r="BG377">
            <v>0</v>
          </cell>
          <cell r="BI377">
            <v>0</v>
          </cell>
          <cell r="BJ377">
            <v>0</v>
          </cell>
          <cell r="BK377">
            <v>0</v>
          </cell>
          <cell r="BL377">
            <v>0</v>
          </cell>
          <cell r="BM377">
            <v>0</v>
          </cell>
          <cell r="BN377">
            <v>0</v>
          </cell>
          <cell r="BO377">
            <v>0</v>
          </cell>
          <cell r="BR377">
            <v>0</v>
          </cell>
          <cell r="BS377">
            <v>645</v>
          </cell>
        </row>
        <row r="378">
          <cell r="A378">
            <v>650</v>
          </cell>
          <cell r="B378">
            <v>715</v>
          </cell>
          <cell r="C378" t="str">
            <v>DIGHTON REHOBOTH</v>
          </cell>
          <cell r="D378">
            <v>3.5</v>
          </cell>
          <cell r="E378">
            <v>41468</v>
          </cell>
          <cell r="F378">
            <v>3126</v>
          </cell>
          <cell r="G378">
            <v>44594</v>
          </cell>
          <cell r="I378">
            <v>-18.261944075362408</v>
          </cell>
          <cell r="J378">
            <v>-1.3646659972377764E-3</v>
          </cell>
          <cell r="K378">
            <v>3126</v>
          </cell>
          <cell r="L378">
            <v>3107.7380559246376</v>
          </cell>
          <cell r="N378">
            <v>41486.261944075362</v>
          </cell>
          <cell r="P378">
            <v>0</v>
          </cell>
          <cell r="Q378">
            <v>-18.261944075362408</v>
          </cell>
          <cell r="R378">
            <v>3126</v>
          </cell>
          <cell r="S378">
            <v>3107.7380559246376</v>
          </cell>
          <cell r="U378">
            <v>16507.988055924638</v>
          </cell>
          <cell r="V378">
            <v>0</v>
          </cell>
          <cell r="W378">
            <v>650</v>
          </cell>
          <cell r="X378">
            <v>3.5</v>
          </cell>
          <cell r="Y378">
            <v>41468</v>
          </cell>
          <cell r="Z378">
            <v>0</v>
          </cell>
          <cell r="AA378">
            <v>41468</v>
          </cell>
          <cell r="AB378">
            <v>3126</v>
          </cell>
          <cell r="AC378">
            <v>44594</v>
          </cell>
          <cell r="AD378">
            <v>0</v>
          </cell>
          <cell r="AE378">
            <v>0</v>
          </cell>
          <cell r="AF378">
            <v>0</v>
          </cell>
          <cell r="AG378">
            <v>44594</v>
          </cell>
          <cell r="AI378">
            <v>650</v>
          </cell>
          <cell r="AJ378">
            <v>715</v>
          </cell>
          <cell r="AK378" t="str">
            <v>DIGHTON REHOBOTH</v>
          </cell>
          <cell r="AL378">
            <v>41468</v>
          </cell>
          <cell r="AM378">
            <v>54461</v>
          </cell>
          <cell r="AN378">
            <v>0</v>
          </cell>
          <cell r="AO378">
            <v>5428.75</v>
          </cell>
          <cell r="AP378">
            <v>0</v>
          </cell>
          <cell r="AQ378">
            <v>675.5</v>
          </cell>
          <cell r="AR378">
            <v>4340</v>
          </cell>
          <cell r="AS378">
            <v>2956</v>
          </cell>
          <cell r="AT378">
            <v>-18.261944075362408</v>
          </cell>
          <cell r="AU378">
            <v>13381.988055924638</v>
          </cell>
          <cell r="AV378">
            <v>-18.261944075362408</v>
          </cell>
          <cell r="AX378">
            <v>650</v>
          </cell>
          <cell r="AY378" t="str">
            <v>DIGHTON REHOBOTH</v>
          </cell>
          <cell r="AZ378">
            <v>0</v>
          </cell>
          <cell r="BA378">
            <v>0</v>
          </cell>
          <cell r="BB378">
            <v>0</v>
          </cell>
          <cell r="BC378">
            <v>0</v>
          </cell>
          <cell r="BD378">
            <v>0</v>
          </cell>
          <cell r="BE378">
            <v>0</v>
          </cell>
          <cell r="BF378">
            <v>0</v>
          </cell>
          <cell r="BG378">
            <v>0</v>
          </cell>
          <cell r="BI378">
            <v>0</v>
          </cell>
          <cell r="BJ378">
            <v>0</v>
          </cell>
          <cell r="BK378">
            <v>0</v>
          </cell>
          <cell r="BL378">
            <v>0</v>
          </cell>
          <cell r="BM378">
            <v>-18.261944075362408</v>
          </cell>
          <cell r="BN378">
            <v>-18.261944075362408</v>
          </cell>
          <cell r="BO378">
            <v>-18.261944075362408</v>
          </cell>
          <cell r="BR378">
            <v>0</v>
          </cell>
          <cell r="BS378">
            <v>650</v>
          </cell>
        </row>
        <row r="379">
          <cell r="A379">
            <v>655</v>
          </cell>
          <cell r="B379">
            <v>716</v>
          </cell>
          <cell r="C379" t="str">
            <v>DOVER SHERBORN</v>
          </cell>
          <cell r="D379">
            <v>1</v>
          </cell>
          <cell r="E379">
            <v>16880</v>
          </cell>
          <cell r="F379">
            <v>884</v>
          </cell>
          <cell r="G379">
            <v>17764</v>
          </cell>
          <cell r="I379">
            <v>14975.38613352064</v>
          </cell>
          <cell r="J379">
            <v>0.72867606420556363</v>
          </cell>
          <cell r="K379">
            <v>884</v>
          </cell>
          <cell r="L379">
            <v>15859.38613352064</v>
          </cell>
          <cell r="N379">
            <v>1904.6138664793598</v>
          </cell>
          <cell r="P379">
            <v>0</v>
          </cell>
          <cell r="Q379">
            <v>14975.38613352064</v>
          </cell>
          <cell r="R379">
            <v>884</v>
          </cell>
          <cell r="S379">
            <v>15859.38613352064</v>
          </cell>
          <cell r="U379">
            <v>21435.5</v>
          </cell>
          <cell r="V379">
            <v>0</v>
          </cell>
          <cell r="W379">
            <v>655</v>
          </cell>
          <cell r="X379">
            <v>1</v>
          </cell>
          <cell r="Y379">
            <v>16880</v>
          </cell>
          <cell r="Z379">
            <v>0</v>
          </cell>
          <cell r="AA379">
            <v>16880</v>
          </cell>
          <cell r="AB379">
            <v>884</v>
          </cell>
          <cell r="AC379">
            <v>17764</v>
          </cell>
          <cell r="AD379">
            <v>0</v>
          </cell>
          <cell r="AE379">
            <v>0</v>
          </cell>
          <cell r="AF379">
            <v>0</v>
          </cell>
          <cell r="AG379">
            <v>17764</v>
          </cell>
          <cell r="AI379">
            <v>655</v>
          </cell>
          <cell r="AJ379">
            <v>716</v>
          </cell>
          <cell r="AK379" t="str">
            <v>DOVER SHERBORN</v>
          </cell>
          <cell r="AL379">
            <v>16880</v>
          </cell>
          <cell r="AM379">
            <v>0</v>
          </cell>
          <cell r="AN379">
            <v>16880</v>
          </cell>
          <cell r="AO379">
            <v>0</v>
          </cell>
          <cell r="AP379">
            <v>0</v>
          </cell>
          <cell r="AQ379">
            <v>3671.5</v>
          </cell>
          <cell r="AR379">
            <v>0</v>
          </cell>
          <cell r="AS379">
            <v>0</v>
          </cell>
          <cell r="AT379">
            <v>0</v>
          </cell>
          <cell r="AU379">
            <v>20551.5</v>
          </cell>
          <cell r="AV379">
            <v>14975.38613352064</v>
          </cell>
          <cell r="AX379">
            <v>655</v>
          </cell>
          <cell r="AY379" t="str">
            <v>DOVER SHERBORN</v>
          </cell>
          <cell r="AZ379">
            <v>0</v>
          </cell>
          <cell r="BA379">
            <v>0</v>
          </cell>
          <cell r="BB379">
            <v>0</v>
          </cell>
          <cell r="BC379">
            <v>0</v>
          </cell>
          <cell r="BD379">
            <v>0</v>
          </cell>
          <cell r="BE379">
            <v>0</v>
          </cell>
          <cell r="BF379">
            <v>0</v>
          </cell>
          <cell r="BG379">
            <v>0</v>
          </cell>
          <cell r="BI379">
            <v>0</v>
          </cell>
          <cell r="BJ379">
            <v>16880</v>
          </cell>
          <cell r="BK379">
            <v>16880</v>
          </cell>
          <cell r="BL379">
            <v>0</v>
          </cell>
          <cell r="BM379">
            <v>0</v>
          </cell>
          <cell r="BN379">
            <v>0</v>
          </cell>
          <cell r="BO379">
            <v>0</v>
          </cell>
          <cell r="BR379">
            <v>0</v>
          </cell>
          <cell r="BS379">
            <v>655</v>
          </cell>
        </row>
        <row r="380">
          <cell r="A380">
            <v>658</v>
          </cell>
          <cell r="B380">
            <v>780</v>
          </cell>
          <cell r="C380" t="str">
            <v>DUDLEY CHARLTON</v>
          </cell>
          <cell r="D380">
            <v>0.85357142857142865</v>
          </cell>
          <cell r="E380">
            <v>8764</v>
          </cell>
          <cell r="F380">
            <v>762</v>
          </cell>
          <cell r="G380">
            <v>9526</v>
          </cell>
          <cell r="I380">
            <v>-0.43142423719359613</v>
          </cell>
          <cell r="J380">
            <v>-1.7141650230503348E-4</v>
          </cell>
          <cell r="K380">
            <v>762</v>
          </cell>
          <cell r="L380">
            <v>761.5685757628064</v>
          </cell>
          <cell r="N380">
            <v>8764.4314242371929</v>
          </cell>
          <cell r="P380">
            <v>0</v>
          </cell>
          <cell r="Q380">
            <v>-0.43142423719359613</v>
          </cell>
          <cell r="R380">
            <v>762</v>
          </cell>
          <cell r="S380">
            <v>761.5685757628064</v>
          </cell>
          <cell r="U380">
            <v>3278.8185757628062</v>
          </cell>
          <cell r="V380">
            <v>0</v>
          </cell>
          <cell r="W380">
            <v>658</v>
          </cell>
          <cell r="X380">
            <v>0.85357142857142865</v>
          </cell>
          <cell r="Y380">
            <v>8764</v>
          </cell>
          <cell r="Z380">
            <v>0</v>
          </cell>
          <cell r="AA380">
            <v>8764</v>
          </cell>
          <cell r="AB380">
            <v>762</v>
          </cell>
          <cell r="AC380">
            <v>9526</v>
          </cell>
          <cell r="AD380">
            <v>0</v>
          </cell>
          <cell r="AE380">
            <v>0</v>
          </cell>
          <cell r="AF380">
            <v>0</v>
          </cell>
          <cell r="AG380">
            <v>9526</v>
          </cell>
          <cell r="AI380">
            <v>658</v>
          </cell>
          <cell r="AJ380">
            <v>780</v>
          </cell>
          <cell r="AK380" t="str">
            <v>DUDLEY CHARLTON</v>
          </cell>
          <cell r="AL380">
            <v>8764</v>
          </cell>
          <cell r="AM380">
            <v>15315</v>
          </cell>
          <cell r="AN380">
            <v>0</v>
          </cell>
          <cell r="AO380">
            <v>128.25</v>
          </cell>
          <cell r="AP380">
            <v>0</v>
          </cell>
          <cell r="AQ380">
            <v>0</v>
          </cell>
          <cell r="AR380">
            <v>2389</v>
          </cell>
          <cell r="AS380">
            <v>0</v>
          </cell>
          <cell r="AT380">
            <v>-0.43142423719359613</v>
          </cell>
          <cell r="AU380">
            <v>2516.8185757628062</v>
          </cell>
          <cell r="AV380">
            <v>-0.43142423719359613</v>
          </cell>
          <cell r="AX380">
            <v>658</v>
          </cell>
          <cell r="AY380" t="str">
            <v>DUDLEY CHARLTON</v>
          </cell>
          <cell r="AZ380">
            <v>0</v>
          </cell>
          <cell r="BA380">
            <v>0</v>
          </cell>
          <cell r="BB380">
            <v>0</v>
          </cell>
          <cell r="BC380">
            <v>0</v>
          </cell>
          <cell r="BD380">
            <v>0</v>
          </cell>
          <cell r="BE380">
            <v>0</v>
          </cell>
          <cell r="BF380">
            <v>0</v>
          </cell>
          <cell r="BG380">
            <v>0</v>
          </cell>
          <cell r="BI380">
            <v>0</v>
          </cell>
          <cell r="BJ380">
            <v>0</v>
          </cell>
          <cell r="BK380">
            <v>0</v>
          </cell>
          <cell r="BL380">
            <v>0</v>
          </cell>
          <cell r="BM380">
            <v>-0.43142423719359613</v>
          </cell>
          <cell r="BN380">
            <v>-0.43142423719359613</v>
          </cell>
          <cell r="BO380">
            <v>-0.43142423719359613</v>
          </cell>
          <cell r="BR380">
            <v>0</v>
          </cell>
          <cell r="BS380">
            <v>658</v>
          </cell>
        </row>
        <row r="381">
          <cell r="A381">
            <v>660</v>
          </cell>
          <cell r="B381">
            <v>776</v>
          </cell>
          <cell r="C381" t="str">
            <v>NAUSET</v>
          </cell>
          <cell r="D381">
            <v>84.489510489510479</v>
          </cell>
          <cell r="E381">
            <v>1327187</v>
          </cell>
          <cell r="F381">
            <v>72656</v>
          </cell>
          <cell r="G381">
            <v>1399843</v>
          </cell>
          <cell r="I381">
            <v>0</v>
          </cell>
          <cell r="J381">
            <v>0</v>
          </cell>
          <cell r="K381">
            <v>72656</v>
          </cell>
          <cell r="L381">
            <v>72656</v>
          </cell>
          <cell r="N381">
            <v>1327187</v>
          </cell>
          <cell r="P381">
            <v>50484</v>
          </cell>
          <cell r="Q381">
            <v>0</v>
          </cell>
          <cell r="R381">
            <v>75335</v>
          </cell>
          <cell r="S381">
            <v>123140</v>
          </cell>
          <cell r="U381">
            <v>210968</v>
          </cell>
          <cell r="V381">
            <v>0</v>
          </cell>
          <cell r="W381">
            <v>660</v>
          </cell>
          <cell r="X381">
            <v>84.489510489510479</v>
          </cell>
          <cell r="Y381">
            <v>1327187</v>
          </cell>
          <cell r="Z381">
            <v>0</v>
          </cell>
          <cell r="AA381">
            <v>1327187</v>
          </cell>
          <cell r="AB381">
            <v>72656</v>
          </cell>
          <cell r="AC381">
            <v>1399843</v>
          </cell>
          <cell r="AD381">
            <v>47805</v>
          </cell>
          <cell r="AE381">
            <v>2679</v>
          </cell>
          <cell r="AF381">
            <v>50484</v>
          </cell>
          <cell r="AG381">
            <v>1450327</v>
          </cell>
          <cell r="AI381">
            <v>660</v>
          </cell>
          <cell r="AJ381">
            <v>776</v>
          </cell>
          <cell r="AK381" t="str">
            <v>NAUSET</v>
          </cell>
          <cell r="AL381">
            <v>1327187</v>
          </cell>
          <cell r="AM381">
            <v>1352686</v>
          </cell>
          <cell r="AN381">
            <v>0</v>
          </cell>
          <cell r="AO381">
            <v>0</v>
          </cell>
          <cell r="AP381">
            <v>0</v>
          </cell>
          <cell r="AQ381">
            <v>35952.25</v>
          </cell>
          <cell r="AR381">
            <v>1764</v>
          </cell>
          <cell r="AS381">
            <v>50111.75</v>
          </cell>
          <cell r="AT381">
            <v>0</v>
          </cell>
          <cell r="AU381">
            <v>87828</v>
          </cell>
          <cell r="AV381">
            <v>0</v>
          </cell>
          <cell r="AX381">
            <v>660</v>
          </cell>
          <cell r="AY381" t="str">
            <v>NAUSET</v>
          </cell>
          <cell r="AZ381">
            <v>0</v>
          </cell>
          <cell r="BA381">
            <v>0</v>
          </cell>
          <cell r="BB381">
            <v>0</v>
          </cell>
          <cell r="BC381">
            <v>0</v>
          </cell>
          <cell r="BD381">
            <v>0</v>
          </cell>
          <cell r="BE381">
            <v>0</v>
          </cell>
          <cell r="BF381">
            <v>0</v>
          </cell>
          <cell r="BG381">
            <v>0</v>
          </cell>
          <cell r="BI381">
            <v>0</v>
          </cell>
          <cell r="BJ381">
            <v>0</v>
          </cell>
          <cell r="BK381">
            <v>0</v>
          </cell>
          <cell r="BL381">
            <v>0</v>
          </cell>
          <cell r="BM381">
            <v>0</v>
          </cell>
          <cell r="BN381">
            <v>0</v>
          </cell>
          <cell r="BO381">
            <v>0</v>
          </cell>
          <cell r="BR381">
            <v>0</v>
          </cell>
          <cell r="BS381">
            <v>660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U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AZ382">
            <v>0</v>
          </cell>
          <cell r="BA382">
            <v>0</v>
          </cell>
          <cell r="BB382">
            <v>0</v>
          </cell>
          <cell r="BC382">
            <v>0</v>
          </cell>
          <cell r="BD382">
            <v>0</v>
          </cell>
          <cell r="BE382">
            <v>0</v>
          </cell>
          <cell r="BF382">
            <v>0</v>
          </cell>
          <cell r="BG382">
            <v>0</v>
          </cell>
          <cell r="BI382">
            <v>0</v>
          </cell>
          <cell r="BJ382">
            <v>0</v>
          </cell>
          <cell r="BK382">
            <v>0</v>
          </cell>
          <cell r="BL382">
            <v>0</v>
          </cell>
          <cell r="BM382">
            <v>0</v>
          </cell>
          <cell r="BN382">
            <v>0</v>
          </cell>
          <cell r="BO382">
            <v>0</v>
          </cell>
          <cell r="BR382">
            <v>0</v>
          </cell>
          <cell r="BS382">
            <v>662</v>
          </cell>
        </row>
        <row r="383">
          <cell r="A383">
            <v>665</v>
          </cell>
          <cell r="B383">
            <v>718</v>
          </cell>
          <cell r="C383" t="str">
            <v>FREETOWN LAKEVILLE</v>
          </cell>
          <cell r="D383">
            <v>12.954703832752614</v>
          </cell>
          <cell r="E383">
            <v>145097</v>
          </cell>
          <cell r="F383">
            <v>11549</v>
          </cell>
          <cell r="G383">
            <v>156646</v>
          </cell>
          <cell r="I383">
            <v>46088.823047068945</v>
          </cell>
          <cell r="J383">
            <v>0.62605656753731964</v>
          </cell>
          <cell r="K383">
            <v>11549</v>
          </cell>
          <cell r="L383">
            <v>57637.823047068945</v>
          </cell>
          <cell r="N383">
            <v>99008.176952931055</v>
          </cell>
          <cell r="P383">
            <v>0</v>
          </cell>
          <cell r="Q383">
            <v>46088.823047068945</v>
          </cell>
          <cell r="R383">
            <v>11549</v>
          </cell>
          <cell r="S383">
            <v>57637.823047068945</v>
          </cell>
          <cell r="U383">
            <v>85166.665618245534</v>
          </cell>
          <cell r="V383">
            <v>0</v>
          </cell>
          <cell r="W383">
            <v>665</v>
          </cell>
          <cell r="X383">
            <v>12.954703832752614</v>
          </cell>
          <cell r="Y383">
            <v>145097</v>
          </cell>
          <cell r="Z383">
            <v>0</v>
          </cell>
          <cell r="AA383">
            <v>145097</v>
          </cell>
          <cell r="AB383">
            <v>11549</v>
          </cell>
          <cell r="AC383">
            <v>156646</v>
          </cell>
          <cell r="AD383">
            <v>0</v>
          </cell>
          <cell r="AE383">
            <v>0</v>
          </cell>
          <cell r="AF383">
            <v>0</v>
          </cell>
          <cell r="AG383">
            <v>156646</v>
          </cell>
          <cell r="AI383">
            <v>665</v>
          </cell>
          <cell r="AJ383">
            <v>718</v>
          </cell>
          <cell r="AK383" t="str">
            <v>FREETOWN LAKEVILLE</v>
          </cell>
          <cell r="AL383">
            <v>145097</v>
          </cell>
          <cell r="AM383">
            <v>93101</v>
          </cell>
          <cell r="AN383">
            <v>51996</v>
          </cell>
          <cell r="AO383">
            <v>11990.25</v>
          </cell>
          <cell r="AP383">
            <v>8846.75</v>
          </cell>
          <cell r="AQ383">
            <v>0</v>
          </cell>
          <cell r="AR383">
            <v>825</v>
          </cell>
          <cell r="AS383">
            <v>0</v>
          </cell>
          <cell r="AT383">
            <v>-40.334381754466449</v>
          </cell>
          <cell r="AU383">
            <v>73617.665618245534</v>
          </cell>
          <cell r="AV383">
            <v>46088.823047068945</v>
          </cell>
          <cell r="AX383">
            <v>665</v>
          </cell>
          <cell r="AY383" t="str">
            <v>FREETOWN LAKEVILLE</v>
          </cell>
          <cell r="AZ383">
            <v>0</v>
          </cell>
          <cell r="BA383">
            <v>0</v>
          </cell>
          <cell r="BB383">
            <v>0</v>
          </cell>
          <cell r="BC383">
            <v>0</v>
          </cell>
          <cell r="BD383">
            <v>0</v>
          </cell>
          <cell r="BE383">
            <v>0</v>
          </cell>
          <cell r="BF383">
            <v>0</v>
          </cell>
          <cell r="BG383">
            <v>0</v>
          </cell>
          <cell r="BI383">
            <v>0</v>
          </cell>
          <cell r="BJ383">
            <v>51996</v>
          </cell>
          <cell r="BK383">
            <v>51996</v>
          </cell>
          <cell r="BL383">
            <v>0</v>
          </cell>
          <cell r="BM383">
            <v>-40.334381754466449</v>
          </cell>
          <cell r="BN383">
            <v>-40.334381754466449</v>
          </cell>
          <cell r="BO383">
            <v>-40.334381754466449</v>
          </cell>
          <cell r="BQ383" t="str">
            <v>fy12</v>
          </cell>
          <cell r="BR383">
            <v>0</v>
          </cell>
          <cell r="BS383">
            <v>665</v>
          </cell>
        </row>
        <row r="384">
          <cell r="A384">
            <v>670</v>
          </cell>
          <cell r="B384">
            <v>720</v>
          </cell>
          <cell r="C384" t="str">
            <v>FRONTIER</v>
          </cell>
          <cell r="D384">
            <v>33.813148788927336</v>
          </cell>
          <cell r="E384">
            <v>567309</v>
          </cell>
          <cell r="F384">
            <v>29127</v>
          </cell>
          <cell r="G384">
            <v>596436</v>
          </cell>
          <cell r="I384">
            <v>59024.060913646623</v>
          </cell>
          <cell r="J384">
            <v>0.55180426669568194</v>
          </cell>
          <cell r="K384">
            <v>29127</v>
          </cell>
          <cell r="L384">
            <v>88151.060913646623</v>
          </cell>
          <cell r="N384">
            <v>508284.93908635341</v>
          </cell>
          <cell r="P384">
            <v>20303</v>
          </cell>
          <cell r="Q384">
            <v>59024.060913646623</v>
          </cell>
          <cell r="R384">
            <v>30113</v>
          </cell>
          <cell r="S384">
            <v>108454.06091364662</v>
          </cell>
          <cell r="U384">
            <v>156395.57543328707</v>
          </cell>
          <cell r="V384">
            <v>0</v>
          </cell>
          <cell r="W384">
            <v>670</v>
          </cell>
          <cell r="X384">
            <v>33.813148788927336</v>
          </cell>
          <cell r="Y384">
            <v>567309</v>
          </cell>
          <cell r="Z384">
            <v>0</v>
          </cell>
          <cell r="AA384">
            <v>567309</v>
          </cell>
          <cell r="AB384">
            <v>29127</v>
          </cell>
          <cell r="AC384">
            <v>596436</v>
          </cell>
          <cell r="AD384">
            <v>19317</v>
          </cell>
          <cell r="AE384">
            <v>986</v>
          </cell>
          <cell r="AF384">
            <v>20303</v>
          </cell>
          <cell r="AG384">
            <v>616739</v>
          </cell>
          <cell r="AI384">
            <v>670</v>
          </cell>
          <cell r="AJ384">
            <v>720</v>
          </cell>
          <cell r="AK384" t="str">
            <v>FRONTIER</v>
          </cell>
          <cell r="AL384">
            <v>567309</v>
          </cell>
          <cell r="AM384">
            <v>500739</v>
          </cell>
          <cell r="AN384">
            <v>66570</v>
          </cell>
          <cell r="AO384">
            <v>10307.75</v>
          </cell>
          <cell r="AP384">
            <v>12512.25</v>
          </cell>
          <cell r="AQ384">
            <v>0</v>
          </cell>
          <cell r="AR384">
            <v>0</v>
          </cell>
          <cell r="AS384">
            <v>17610.25</v>
          </cell>
          <cell r="AT384">
            <v>-34.67456671292166</v>
          </cell>
          <cell r="AU384">
            <v>106965.57543328707</v>
          </cell>
          <cell r="AV384">
            <v>59024.060913646623</v>
          </cell>
          <cell r="AX384">
            <v>670</v>
          </cell>
          <cell r="AY384" t="str">
            <v>FRONTIER</v>
          </cell>
          <cell r="AZ384">
            <v>0</v>
          </cell>
          <cell r="BA384">
            <v>0</v>
          </cell>
          <cell r="BB384">
            <v>0</v>
          </cell>
          <cell r="BC384">
            <v>0</v>
          </cell>
          <cell r="BD384">
            <v>0</v>
          </cell>
          <cell r="BE384">
            <v>0</v>
          </cell>
          <cell r="BF384">
            <v>0</v>
          </cell>
          <cell r="BG384">
            <v>0</v>
          </cell>
          <cell r="BI384">
            <v>0</v>
          </cell>
          <cell r="BJ384">
            <v>66570</v>
          </cell>
          <cell r="BK384">
            <v>66570</v>
          </cell>
          <cell r="BL384">
            <v>0</v>
          </cell>
          <cell r="BM384">
            <v>-34.67456671292166</v>
          </cell>
          <cell r="BN384">
            <v>-34.67456671292166</v>
          </cell>
          <cell r="BO384">
            <v>-34.67456671292166</v>
          </cell>
          <cell r="BR384">
            <v>0</v>
          </cell>
          <cell r="BS384">
            <v>670</v>
          </cell>
        </row>
        <row r="385">
          <cell r="A385">
            <v>672</v>
          </cell>
          <cell r="B385">
            <v>721</v>
          </cell>
          <cell r="C385" t="str">
            <v>GATEWAY</v>
          </cell>
          <cell r="D385">
            <v>2</v>
          </cell>
          <cell r="E385">
            <v>12990</v>
          </cell>
          <cell r="F385">
            <v>887</v>
          </cell>
          <cell r="G385">
            <v>13877</v>
          </cell>
          <cell r="I385">
            <v>0</v>
          </cell>
          <cell r="J385">
            <v>0</v>
          </cell>
          <cell r="K385">
            <v>887</v>
          </cell>
          <cell r="L385">
            <v>887</v>
          </cell>
          <cell r="N385">
            <v>12990</v>
          </cell>
          <cell r="P385">
            <v>13877</v>
          </cell>
          <cell r="Q385">
            <v>0</v>
          </cell>
          <cell r="R385">
            <v>1774</v>
          </cell>
          <cell r="S385">
            <v>14764</v>
          </cell>
          <cell r="U385">
            <v>33571.75</v>
          </cell>
          <cell r="V385">
            <v>0</v>
          </cell>
          <cell r="W385">
            <v>672</v>
          </cell>
          <cell r="X385">
            <v>2</v>
          </cell>
          <cell r="Y385">
            <v>12990</v>
          </cell>
          <cell r="Z385">
            <v>0</v>
          </cell>
          <cell r="AA385">
            <v>12990</v>
          </cell>
          <cell r="AB385">
            <v>887</v>
          </cell>
          <cell r="AC385">
            <v>13877</v>
          </cell>
          <cell r="AD385">
            <v>12990</v>
          </cell>
          <cell r="AE385">
            <v>887</v>
          </cell>
          <cell r="AF385">
            <v>13877</v>
          </cell>
          <cell r="AG385">
            <v>27754</v>
          </cell>
          <cell r="AI385">
            <v>672</v>
          </cell>
          <cell r="AJ385">
            <v>721</v>
          </cell>
          <cell r="AK385" t="str">
            <v>GATEWAY</v>
          </cell>
          <cell r="AL385">
            <v>12990</v>
          </cell>
          <cell r="AM385">
            <v>63487</v>
          </cell>
          <cell r="AN385">
            <v>0</v>
          </cell>
          <cell r="AO385">
            <v>0</v>
          </cell>
          <cell r="AP385">
            <v>0</v>
          </cell>
          <cell r="AQ385">
            <v>9857.75</v>
          </cell>
          <cell r="AR385">
            <v>8950</v>
          </cell>
          <cell r="AS385">
            <v>0</v>
          </cell>
          <cell r="AT385">
            <v>0</v>
          </cell>
          <cell r="AU385">
            <v>18807.75</v>
          </cell>
          <cell r="AV385">
            <v>0</v>
          </cell>
          <cell r="AX385">
            <v>672</v>
          </cell>
          <cell r="AY385" t="str">
            <v>GATEWAY</v>
          </cell>
          <cell r="AZ385">
            <v>0</v>
          </cell>
          <cell r="BA385">
            <v>0</v>
          </cell>
          <cell r="BB385">
            <v>0</v>
          </cell>
          <cell r="BC385">
            <v>0</v>
          </cell>
          <cell r="BD385">
            <v>0</v>
          </cell>
          <cell r="BE385">
            <v>0</v>
          </cell>
          <cell r="BF385">
            <v>0</v>
          </cell>
          <cell r="BG385">
            <v>0</v>
          </cell>
          <cell r="BI385">
            <v>0</v>
          </cell>
          <cell r="BJ385">
            <v>0</v>
          </cell>
          <cell r="BK385">
            <v>0</v>
          </cell>
          <cell r="BL385">
            <v>0</v>
          </cell>
          <cell r="BM385">
            <v>0</v>
          </cell>
          <cell r="BN385">
            <v>0</v>
          </cell>
          <cell r="BO385">
            <v>0</v>
          </cell>
          <cell r="BQ385" t="str">
            <v>fy16</v>
          </cell>
          <cell r="BR385">
            <v>0</v>
          </cell>
          <cell r="BS385">
            <v>672</v>
          </cell>
        </row>
        <row r="386">
          <cell r="A386">
            <v>673</v>
          </cell>
          <cell r="B386">
            <v>772</v>
          </cell>
          <cell r="C386" t="str">
            <v>GROTON DUNSTABLE</v>
          </cell>
          <cell r="D386">
            <v>48.486111111111114</v>
          </cell>
          <cell r="E386">
            <v>546953</v>
          </cell>
          <cell r="F386">
            <v>41512</v>
          </cell>
          <cell r="G386">
            <v>588465</v>
          </cell>
          <cell r="I386">
            <v>57083.013624947787</v>
          </cell>
          <cell r="J386">
            <v>0.73601606081930704</v>
          </cell>
          <cell r="K386">
            <v>41512</v>
          </cell>
          <cell r="L386">
            <v>98595.01362494778</v>
          </cell>
          <cell r="N386">
            <v>489869.98637505225</v>
          </cell>
          <cell r="P386">
            <v>24500</v>
          </cell>
          <cell r="Q386">
            <v>57083.013624947787</v>
          </cell>
          <cell r="R386">
            <v>43298</v>
          </cell>
          <cell r="S386">
            <v>123095.01362494778</v>
          </cell>
          <cell r="U386">
            <v>143568.75</v>
          </cell>
          <cell r="V386">
            <v>0</v>
          </cell>
          <cell r="W386">
            <v>673</v>
          </cell>
          <cell r="X386">
            <v>48.486111111111114</v>
          </cell>
          <cell r="Y386">
            <v>546953</v>
          </cell>
          <cell r="Z386">
            <v>0</v>
          </cell>
          <cell r="AA386">
            <v>546953</v>
          </cell>
          <cell r="AB386">
            <v>41512</v>
          </cell>
          <cell r="AC386">
            <v>588465</v>
          </cell>
          <cell r="AD386">
            <v>22714</v>
          </cell>
          <cell r="AE386">
            <v>1786</v>
          </cell>
          <cell r="AF386">
            <v>24500</v>
          </cell>
          <cell r="AG386">
            <v>612965</v>
          </cell>
          <cell r="AI386">
            <v>673</v>
          </cell>
          <cell r="AJ386">
            <v>772</v>
          </cell>
          <cell r="AK386" t="str">
            <v>GROTON DUNSTABLE</v>
          </cell>
          <cell r="AL386">
            <v>546953</v>
          </cell>
          <cell r="AM386">
            <v>482610</v>
          </cell>
          <cell r="AN386">
            <v>64343</v>
          </cell>
          <cell r="AO386">
            <v>0</v>
          </cell>
          <cell r="AP386">
            <v>0</v>
          </cell>
          <cell r="AQ386">
            <v>0</v>
          </cell>
          <cell r="AR386">
            <v>0</v>
          </cell>
          <cell r="AS386">
            <v>13213.75</v>
          </cell>
          <cell r="AT386">
            <v>0</v>
          </cell>
          <cell r="AU386">
            <v>77556.75</v>
          </cell>
          <cell r="AV386">
            <v>57083.013624947787</v>
          </cell>
          <cell r="AX386">
            <v>673</v>
          </cell>
          <cell r="AY386" t="str">
            <v>GROTON DUNSTABLE</v>
          </cell>
          <cell r="AZ386">
            <v>0</v>
          </cell>
          <cell r="BA386">
            <v>0</v>
          </cell>
          <cell r="BB386">
            <v>0</v>
          </cell>
          <cell r="BC386">
            <v>0</v>
          </cell>
          <cell r="BD386">
            <v>0</v>
          </cell>
          <cell r="BE386">
            <v>0</v>
          </cell>
          <cell r="BF386">
            <v>0</v>
          </cell>
          <cell r="BG386">
            <v>0</v>
          </cell>
          <cell r="BI386">
            <v>0</v>
          </cell>
          <cell r="BJ386">
            <v>64343</v>
          </cell>
          <cell r="BK386">
            <v>64343</v>
          </cell>
          <cell r="BL386">
            <v>0</v>
          </cell>
          <cell r="BM386">
            <v>0</v>
          </cell>
          <cell r="BN386">
            <v>0</v>
          </cell>
          <cell r="BO386">
            <v>0</v>
          </cell>
          <cell r="BR386">
            <v>0</v>
          </cell>
          <cell r="BS386">
            <v>673</v>
          </cell>
        </row>
        <row r="387">
          <cell r="A387">
            <v>674</v>
          </cell>
          <cell r="B387">
            <v>764</v>
          </cell>
          <cell r="C387" t="str">
            <v>GILL MONTAGUE</v>
          </cell>
          <cell r="D387">
            <v>68.818649839980168</v>
          </cell>
          <cell r="E387">
            <v>888279</v>
          </cell>
          <cell r="F387">
            <v>59648</v>
          </cell>
          <cell r="G387">
            <v>947927</v>
          </cell>
          <cell r="I387">
            <v>29668.232319567764</v>
          </cell>
          <cell r="J387">
            <v>0.18591177406420828</v>
          </cell>
          <cell r="K387">
            <v>59648</v>
          </cell>
          <cell r="L387">
            <v>89316.23231956776</v>
          </cell>
          <cell r="N387">
            <v>858610.76768043218</v>
          </cell>
          <cell r="P387">
            <v>31818</v>
          </cell>
          <cell r="Q387">
            <v>29668.232319567764</v>
          </cell>
          <cell r="R387">
            <v>61428</v>
          </cell>
          <cell r="S387">
            <v>121134.23231956776</v>
          </cell>
          <cell r="U387">
            <v>251048.32053297097</v>
          </cell>
          <cell r="V387">
            <v>0</v>
          </cell>
          <cell r="W387">
            <v>674</v>
          </cell>
          <cell r="X387">
            <v>68.818649839980168</v>
          </cell>
          <cell r="Y387">
            <v>888279</v>
          </cell>
          <cell r="Z387">
            <v>0</v>
          </cell>
          <cell r="AA387">
            <v>888279</v>
          </cell>
          <cell r="AB387">
            <v>59648</v>
          </cell>
          <cell r="AC387">
            <v>947927</v>
          </cell>
          <cell r="AD387">
            <v>30038</v>
          </cell>
          <cell r="AE387">
            <v>1780</v>
          </cell>
          <cell r="AF387">
            <v>31818</v>
          </cell>
          <cell r="AG387">
            <v>979745</v>
          </cell>
          <cell r="AI387">
            <v>674</v>
          </cell>
          <cell r="AJ387">
            <v>764</v>
          </cell>
          <cell r="AK387" t="str">
            <v>GILL MONTAGUE</v>
          </cell>
          <cell r="AL387">
            <v>888279</v>
          </cell>
          <cell r="AM387">
            <v>854713</v>
          </cell>
          <cell r="AN387">
            <v>33566</v>
          </cell>
          <cell r="AO387">
            <v>32827.5</v>
          </cell>
          <cell r="AP387">
            <v>40971</v>
          </cell>
          <cell r="AQ387">
            <v>36879.25</v>
          </cell>
          <cell r="AR387">
            <v>7224</v>
          </cell>
          <cell r="AS387">
            <v>8225</v>
          </cell>
          <cell r="AT387">
            <v>-110.42946702902555</v>
          </cell>
          <cell r="AU387">
            <v>159582.32053297097</v>
          </cell>
          <cell r="AV387">
            <v>29668.232319567764</v>
          </cell>
          <cell r="AX387">
            <v>674</v>
          </cell>
          <cell r="AY387" t="str">
            <v>GILL MONTAGUE</v>
          </cell>
          <cell r="AZ387">
            <v>0</v>
          </cell>
          <cell r="BA387">
            <v>0</v>
          </cell>
          <cell r="BB387">
            <v>0</v>
          </cell>
          <cell r="BC387">
            <v>0</v>
          </cell>
          <cell r="BD387">
            <v>0</v>
          </cell>
          <cell r="BE387">
            <v>0</v>
          </cell>
          <cell r="BF387">
            <v>0</v>
          </cell>
          <cell r="BG387">
            <v>0</v>
          </cell>
          <cell r="BI387">
            <v>0</v>
          </cell>
          <cell r="BJ387">
            <v>33566</v>
          </cell>
          <cell r="BK387">
            <v>33566</v>
          </cell>
          <cell r="BL387">
            <v>0</v>
          </cell>
          <cell r="BM387">
            <v>-110.42946702902555</v>
          </cell>
          <cell r="BN387">
            <v>-110.42946702902555</v>
          </cell>
          <cell r="BO387">
            <v>-110.42946702902555</v>
          </cell>
          <cell r="BR387">
            <v>0</v>
          </cell>
          <cell r="BS387">
            <v>674</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U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AZ388">
            <v>0</v>
          </cell>
          <cell r="BA388">
            <v>0</v>
          </cell>
          <cell r="BB388">
            <v>0</v>
          </cell>
          <cell r="BC388">
            <v>0</v>
          </cell>
          <cell r="BD388">
            <v>0</v>
          </cell>
          <cell r="BE388">
            <v>0</v>
          </cell>
          <cell r="BF388">
            <v>0</v>
          </cell>
          <cell r="BG388">
            <v>0</v>
          </cell>
          <cell r="BI388">
            <v>0</v>
          </cell>
          <cell r="BJ388">
            <v>0</v>
          </cell>
          <cell r="BK388">
            <v>0</v>
          </cell>
          <cell r="BL388">
            <v>0</v>
          </cell>
          <cell r="BM388">
            <v>0</v>
          </cell>
          <cell r="BN388">
            <v>0</v>
          </cell>
          <cell r="BO388">
            <v>0</v>
          </cell>
          <cell r="BR388">
            <v>0</v>
          </cell>
          <cell r="BS388">
            <v>675</v>
          </cell>
        </row>
        <row r="389">
          <cell r="A389">
            <v>680</v>
          </cell>
          <cell r="B389">
            <v>725</v>
          </cell>
          <cell r="C389" t="str">
            <v>HAMPDEN WILBRAHAM</v>
          </cell>
          <cell r="D389">
            <v>6.3183391003460203</v>
          </cell>
          <cell r="E389">
            <v>70029</v>
          </cell>
          <cell r="F389">
            <v>4763</v>
          </cell>
          <cell r="G389">
            <v>74792</v>
          </cell>
          <cell r="I389">
            <v>6762.8772805585213</v>
          </cell>
          <cell r="J389">
            <v>0.23000832509062999</v>
          </cell>
          <cell r="K389">
            <v>4763</v>
          </cell>
          <cell r="L389">
            <v>11525.877280558521</v>
          </cell>
          <cell r="N389">
            <v>63266.122719441482</v>
          </cell>
          <cell r="P389">
            <v>12099</v>
          </cell>
          <cell r="Q389">
            <v>6762.8772805585213</v>
          </cell>
          <cell r="R389">
            <v>5623</v>
          </cell>
          <cell r="S389">
            <v>23624.877280558521</v>
          </cell>
          <cell r="U389">
            <v>46264.75</v>
          </cell>
          <cell r="V389">
            <v>0</v>
          </cell>
          <cell r="W389">
            <v>680</v>
          </cell>
          <cell r="X389">
            <v>6.3183391003460203</v>
          </cell>
          <cell r="Y389">
            <v>70029</v>
          </cell>
          <cell r="Z389">
            <v>0</v>
          </cell>
          <cell r="AA389">
            <v>70029</v>
          </cell>
          <cell r="AB389">
            <v>4763</v>
          </cell>
          <cell r="AC389">
            <v>74792</v>
          </cell>
          <cell r="AD389">
            <v>11239</v>
          </cell>
          <cell r="AE389">
            <v>860</v>
          </cell>
          <cell r="AF389">
            <v>12099</v>
          </cell>
          <cell r="AG389">
            <v>86891</v>
          </cell>
          <cell r="AI389">
            <v>680</v>
          </cell>
          <cell r="AJ389">
            <v>725</v>
          </cell>
          <cell r="AK389" t="str">
            <v>HAMPDEN WILBRAHAM</v>
          </cell>
          <cell r="AL389">
            <v>70029</v>
          </cell>
          <cell r="AM389">
            <v>62406</v>
          </cell>
          <cell r="AN389">
            <v>7623</v>
          </cell>
          <cell r="AO389">
            <v>0</v>
          </cell>
          <cell r="AP389">
            <v>8975.25</v>
          </cell>
          <cell r="AQ389">
            <v>7619.5</v>
          </cell>
          <cell r="AR389">
            <v>5185</v>
          </cell>
          <cell r="AS389">
            <v>0</v>
          </cell>
          <cell r="AT389">
            <v>0</v>
          </cell>
          <cell r="AU389">
            <v>29402.75</v>
          </cell>
          <cell r="AV389">
            <v>6762.8772805585213</v>
          </cell>
          <cell r="AX389">
            <v>680</v>
          </cell>
          <cell r="AY389" t="str">
            <v>HAMPDEN WILBRAHAM</v>
          </cell>
          <cell r="AZ389">
            <v>0</v>
          </cell>
          <cell r="BA389">
            <v>0</v>
          </cell>
          <cell r="BB389">
            <v>0</v>
          </cell>
          <cell r="BC389">
            <v>0</v>
          </cell>
          <cell r="BD389">
            <v>0</v>
          </cell>
          <cell r="BE389">
            <v>0</v>
          </cell>
          <cell r="BF389">
            <v>0</v>
          </cell>
          <cell r="BG389">
            <v>0</v>
          </cell>
          <cell r="BI389">
            <v>0</v>
          </cell>
          <cell r="BJ389">
            <v>7623</v>
          </cell>
          <cell r="BK389">
            <v>7623</v>
          </cell>
          <cell r="BL389">
            <v>0</v>
          </cell>
          <cell r="BM389">
            <v>0</v>
          </cell>
          <cell r="BN389">
            <v>0</v>
          </cell>
          <cell r="BO389">
            <v>0</v>
          </cell>
          <cell r="BR389">
            <v>0</v>
          </cell>
          <cell r="BS389">
            <v>680</v>
          </cell>
        </row>
        <row r="390">
          <cell r="A390">
            <v>683</v>
          </cell>
          <cell r="B390">
            <v>726</v>
          </cell>
          <cell r="C390" t="str">
            <v>HAMPSHIRE</v>
          </cell>
          <cell r="D390">
            <v>19.996587030716725</v>
          </cell>
          <cell r="E390">
            <v>253993</v>
          </cell>
          <cell r="F390">
            <v>16459</v>
          </cell>
          <cell r="G390">
            <v>270452</v>
          </cell>
          <cell r="I390">
            <v>0</v>
          </cell>
          <cell r="J390">
            <v>0</v>
          </cell>
          <cell r="K390">
            <v>16459</v>
          </cell>
          <cell r="L390">
            <v>16459</v>
          </cell>
          <cell r="N390">
            <v>253993</v>
          </cell>
          <cell r="P390">
            <v>22184</v>
          </cell>
          <cell r="Q390">
            <v>0</v>
          </cell>
          <cell r="R390">
            <v>17797</v>
          </cell>
          <cell r="S390">
            <v>38643</v>
          </cell>
          <cell r="U390">
            <v>71718.25</v>
          </cell>
          <cell r="V390">
            <v>0</v>
          </cell>
          <cell r="W390">
            <v>683</v>
          </cell>
          <cell r="X390">
            <v>19.996587030716725</v>
          </cell>
          <cell r="Y390">
            <v>253993</v>
          </cell>
          <cell r="Z390">
            <v>0</v>
          </cell>
          <cell r="AA390">
            <v>253993</v>
          </cell>
          <cell r="AB390">
            <v>16459</v>
          </cell>
          <cell r="AC390">
            <v>270452</v>
          </cell>
          <cell r="AD390">
            <v>20846</v>
          </cell>
          <cell r="AE390">
            <v>1338</v>
          </cell>
          <cell r="AF390">
            <v>22184</v>
          </cell>
          <cell r="AG390">
            <v>292636</v>
          </cell>
          <cell r="AI390">
            <v>683</v>
          </cell>
          <cell r="AJ390">
            <v>726</v>
          </cell>
          <cell r="AK390" t="str">
            <v>HAMPSHIRE</v>
          </cell>
          <cell r="AL390">
            <v>253993</v>
          </cell>
          <cell r="AM390">
            <v>327933</v>
          </cell>
          <cell r="AN390">
            <v>0</v>
          </cell>
          <cell r="AO390">
            <v>0</v>
          </cell>
          <cell r="AP390">
            <v>14857.25</v>
          </cell>
          <cell r="AQ390">
            <v>9107</v>
          </cell>
          <cell r="AR390">
            <v>0</v>
          </cell>
          <cell r="AS390">
            <v>9111</v>
          </cell>
          <cell r="AT390">
            <v>0</v>
          </cell>
          <cell r="AU390">
            <v>33075.25</v>
          </cell>
          <cell r="AV390">
            <v>0</v>
          </cell>
          <cell r="AX390">
            <v>683</v>
          </cell>
          <cell r="AY390" t="str">
            <v>HAMPSHIRE</v>
          </cell>
          <cell r="AZ390">
            <v>0</v>
          </cell>
          <cell r="BA390">
            <v>0</v>
          </cell>
          <cell r="BB390">
            <v>0</v>
          </cell>
          <cell r="BC390">
            <v>0</v>
          </cell>
          <cell r="BD390">
            <v>0</v>
          </cell>
          <cell r="BE390">
            <v>0</v>
          </cell>
          <cell r="BF390">
            <v>0</v>
          </cell>
          <cell r="BG390">
            <v>0</v>
          </cell>
          <cell r="BI390">
            <v>0</v>
          </cell>
          <cell r="BJ390">
            <v>0</v>
          </cell>
          <cell r="BK390">
            <v>0</v>
          </cell>
          <cell r="BL390">
            <v>0</v>
          </cell>
          <cell r="BM390">
            <v>0</v>
          </cell>
          <cell r="BN390">
            <v>0</v>
          </cell>
          <cell r="BO390">
            <v>0</v>
          </cell>
          <cell r="BR390">
            <v>0</v>
          </cell>
          <cell r="BS390">
            <v>683</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U391">
            <v>361</v>
          </cell>
          <cell r="V391">
            <v>0</v>
          </cell>
          <cell r="W391">
            <v>685</v>
          </cell>
          <cell r="AI391">
            <v>685</v>
          </cell>
          <cell r="AJ391">
            <v>727</v>
          </cell>
          <cell r="AK391" t="str">
            <v>HAWLEMONT</v>
          </cell>
          <cell r="AL391">
            <v>0</v>
          </cell>
          <cell r="AM391">
            <v>0</v>
          </cell>
          <cell r="AN391">
            <v>0</v>
          </cell>
          <cell r="AO391">
            <v>0</v>
          </cell>
          <cell r="AP391">
            <v>0</v>
          </cell>
          <cell r="AQ391">
            <v>41</v>
          </cell>
          <cell r="AR391">
            <v>192.25</v>
          </cell>
          <cell r="AS391">
            <v>127.75</v>
          </cell>
          <cell r="AT391">
            <v>0</v>
          </cell>
          <cell r="AU391">
            <v>361</v>
          </cell>
          <cell r="AV391">
            <v>0</v>
          </cell>
          <cell r="AX391">
            <v>685</v>
          </cell>
          <cell r="AY391" t="str">
            <v>HAWLEMONT</v>
          </cell>
          <cell r="AZ391">
            <v>0</v>
          </cell>
          <cell r="BA391">
            <v>0</v>
          </cell>
          <cell r="BB391">
            <v>0</v>
          </cell>
          <cell r="BC391">
            <v>0</v>
          </cell>
          <cell r="BD391">
            <v>0</v>
          </cell>
          <cell r="BE391">
            <v>0</v>
          </cell>
          <cell r="BF391">
            <v>0</v>
          </cell>
          <cell r="BG391">
            <v>0</v>
          </cell>
          <cell r="BI391">
            <v>0</v>
          </cell>
          <cell r="BJ391">
            <v>0</v>
          </cell>
          <cell r="BK391">
            <v>0</v>
          </cell>
          <cell r="BL391">
            <v>0</v>
          </cell>
          <cell r="BM391">
            <v>0</v>
          </cell>
          <cell r="BN391">
            <v>0</v>
          </cell>
          <cell r="BO391">
            <v>0</v>
          </cell>
          <cell r="BR391">
            <v>0</v>
          </cell>
          <cell r="BS391">
            <v>685</v>
          </cell>
        </row>
        <row r="392">
          <cell r="A392">
            <v>690</v>
          </cell>
          <cell r="B392">
            <v>728</v>
          </cell>
          <cell r="C392" t="str">
            <v>KING PHILIP</v>
          </cell>
          <cell r="D392">
            <v>11.49655172413793</v>
          </cell>
          <cell r="E392">
            <v>141603</v>
          </cell>
          <cell r="F392">
            <v>10266</v>
          </cell>
          <cell r="G392">
            <v>151869</v>
          </cell>
          <cell r="I392">
            <v>11917.320019643528</v>
          </cell>
          <cell r="J392">
            <v>0.88716742497160184</v>
          </cell>
          <cell r="K392">
            <v>10266</v>
          </cell>
          <cell r="L392">
            <v>22183.320019643528</v>
          </cell>
          <cell r="N392">
            <v>129685.67998035648</v>
          </cell>
          <cell r="P392">
            <v>0</v>
          </cell>
          <cell r="Q392">
            <v>11917.320019643528</v>
          </cell>
          <cell r="R392">
            <v>10266</v>
          </cell>
          <cell r="S392">
            <v>22183.320019643528</v>
          </cell>
          <cell r="U392">
            <v>23699</v>
          </cell>
          <cell r="V392">
            <v>0</v>
          </cell>
          <cell r="W392">
            <v>690</v>
          </cell>
          <cell r="X392">
            <v>11.49655172413793</v>
          </cell>
          <cell r="Y392">
            <v>141603</v>
          </cell>
          <cell r="Z392">
            <v>0</v>
          </cell>
          <cell r="AA392">
            <v>141603</v>
          </cell>
          <cell r="AB392">
            <v>10266</v>
          </cell>
          <cell r="AC392">
            <v>151869</v>
          </cell>
          <cell r="AD392">
            <v>0</v>
          </cell>
          <cell r="AE392">
            <v>0</v>
          </cell>
          <cell r="AF392">
            <v>0</v>
          </cell>
          <cell r="AG392">
            <v>151869</v>
          </cell>
          <cell r="AI392">
            <v>690</v>
          </cell>
          <cell r="AJ392">
            <v>728</v>
          </cell>
          <cell r="AK392" t="str">
            <v>KING PHILIP</v>
          </cell>
          <cell r="AL392">
            <v>141603</v>
          </cell>
          <cell r="AM392">
            <v>128170</v>
          </cell>
          <cell r="AN392">
            <v>13433</v>
          </cell>
          <cell r="AO392">
            <v>0</v>
          </cell>
          <cell r="AP392">
            <v>0</v>
          </cell>
          <cell r="AQ392">
            <v>0</v>
          </cell>
          <cell r="AR392">
            <v>0</v>
          </cell>
          <cell r="AS392">
            <v>0</v>
          </cell>
          <cell r="AT392">
            <v>0</v>
          </cell>
          <cell r="AU392">
            <v>13433</v>
          </cell>
          <cell r="AV392">
            <v>11917.320019643528</v>
          </cell>
          <cell r="AX392">
            <v>690</v>
          </cell>
          <cell r="AY392" t="str">
            <v>KING PHILIP</v>
          </cell>
          <cell r="AZ392">
            <v>0</v>
          </cell>
          <cell r="BA392">
            <v>0</v>
          </cell>
          <cell r="BB392">
            <v>0</v>
          </cell>
          <cell r="BC392">
            <v>0</v>
          </cell>
          <cell r="BD392">
            <v>0</v>
          </cell>
          <cell r="BE392">
            <v>0</v>
          </cell>
          <cell r="BF392">
            <v>0</v>
          </cell>
          <cell r="BG392">
            <v>0</v>
          </cell>
          <cell r="BI392">
            <v>0</v>
          </cell>
          <cell r="BJ392">
            <v>13433</v>
          </cell>
          <cell r="BK392">
            <v>13433</v>
          </cell>
          <cell r="BL392">
            <v>0</v>
          </cell>
          <cell r="BM392">
            <v>0</v>
          </cell>
          <cell r="BN392">
            <v>0</v>
          </cell>
          <cell r="BO392">
            <v>0</v>
          </cell>
          <cell r="BR392">
            <v>0</v>
          </cell>
          <cell r="BS392">
            <v>690</v>
          </cell>
        </row>
        <row r="393">
          <cell r="A393">
            <v>695</v>
          </cell>
          <cell r="B393">
            <v>729</v>
          </cell>
          <cell r="C393" t="str">
            <v>LINCOLN SUDBURY</v>
          </cell>
          <cell r="D393">
            <v>1</v>
          </cell>
          <cell r="E393">
            <v>14550</v>
          </cell>
          <cell r="F393">
            <v>875</v>
          </cell>
          <cell r="G393">
            <v>15425</v>
          </cell>
          <cell r="I393">
            <v>801.11218474935652</v>
          </cell>
          <cell r="J393">
            <v>0.12792210534919865</v>
          </cell>
          <cell r="K393">
            <v>875</v>
          </cell>
          <cell r="L393">
            <v>1676.1121847493564</v>
          </cell>
          <cell r="N393">
            <v>13748.887815250644</v>
          </cell>
          <cell r="P393">
            <v>0</v>
          </cell>
          <cell r="Q393">
            <v>801.11218474935652</v>
          </cell>
          <cell r="R393">
            <v>875</v>
          </cell>
          <cell r="S393">
            <v>1676.1121847493564</v>
          </cell>
          <cell r="U393">
            <v>7137.5</v>
          </cell>
          <cell r="V393">
            <v>0</v>
          </cell>
          <cell r="W393">
            <v>695</v>
          </cell>
          <cell r="X393">
            <v>1</v>
          </cell>
          <cell r="Y393">
            <v>14550</v>
          </cell>
          <cell r="Z393">
            <v>0</v>
          </cell>
          <cell r="AA393">
            <v>14550</v>
          </cell>
          <cell r="AB393">
            <v>875</v>
          </cell>
          <cell r="AC393">
            <v>15425</v>
          </cell>
          <cell r="AD393">
            <v>0</v>
          </cell>
          <cell r="AE393">
            <v>0</v>
          </cell>
          <cell r="AF393">
            <v>0</v>
          </cell>
          <cell r="AG393">
            <v>15425</v>
          </cell>
          <cell r="AI393">
            <v>695</v>
          </cell>
          <cell r="AJ393">
            <v>729</v>
          </cell>
          <cell r="AK393" t="str">
            <v>LINCOLN SUDBURY</v>
          </cell>
          <cell r="AL393">
            <v>14550</v>
          </cell>
          <cell r="AM393">
            <v>13647</v>
          </cell>
          <cell r="AN393">
            <v>903</v>
          </cell>
          <cell r="AO393">
            <v>0</v>
          </cell>
          <cell r="AP393">
            <v>3614</v>
          </cell>
          <cell r="AQ393">
            <v>0</v>
          </cell>
          <cell r="AR393">
            <v>0</v>
          </cell>
          <cell r="AS393">
            <v>1745.5</v>
          </cell>
          <cell r="AT393">
            <v>0</v>
          </cell>
          <cell r="AU393">
            <v>6262.5</v>
          </cell>
          <cell r="AV393">
            <v>801.11218474935652</v>
          </cell>
          <cell r="AX393">
            <v>695</v>
          </cell>
          <cell r="AY393" t="str">
            <v>LINCOLN SUDBURY</v>
          </cell>
          <cell r="AZ393">
            <v>0</v>
          </cell>
          <cell r="BA393">
            <v>0</v>
          </cell>
          <cell r="BB393">
            <v>0</v>
          </cell>
          <cell r="BC393">
            <v>0</v>
          </cell>
          <cell r="BD393">
            <v>0</v>
          </cell>
          <cell r="BE393">
            <v>0</v>
          </cell>
          <cell r="BF393">
            <v>0</v>
          </cell>
          <cell r="BG393">
            <v>0</v>
          </cell>
          <cell r="BI393">
            <v>0</v>
          </cell>
          <cell r="BJ393">
            <v>903</v>
          </cell>
          <cell r="BK393">
            <v>903</v>
          </cell>
          <cell r="BL393">
            <v>0</v>
          </cell>
          <cell r="BM393">
            <v>0</v>
          </cell>
          <cell r="BN393">
            <v>0</v>
          </cell>
          <cell r="BO393">
            <v>0</v>
          </cell>
          <cell r="BR393">
            <v>0</v>
          </cell>
          <cell r="BS393">
            <v>695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U394">
            <v>6614</v>
          </cell>
          <cell r="V394">
            <v>0</v>
          </cell>
          <cell r="W394">
            <v>698</v>
          </cell>
          <cell r="AI394">
            <v>698</v>
          </cell>
          <cell r="AJ394">
            <v>698</v>
          </cell>
          <cell r="AK394" t="str">
            <v>MANCHESTER ESSEX</v>
          </cell>
          <cell r="AL394">
            <v>0</v>
          </cell>
          <cell r="AM394">
            <v>0</v>
          </cell>
          <cell r="AN394">
            <v>0</v>
          </cell>
          <cell r="AO394">
            <v>0</v>
          </cell>
          <cell r="AP394">
            <v>0</v>
          </cell>
          <cell r="AQ394">
            <v>0</v>
          </cell>
          <cell r="AR394">
            <v>6614</v>
          </cell>
          <cell r="AS394">
            <v>0</v>
          </cell>
          <cell r="AT394">
            <v>0</v>
          </cell>
          <cell r="AU394">
            <v>6614</v>
          </cell>
          <cell r="AV394">
            <v>0</v>
          </cell>
          <cell r="AX394">
            <v>698</v>
          </cell>
          <cell r="AY394" t="str">
            <v>MANCHESTER ESSEX</v>
          </cell>
          <cell r="AZ394">
            <v>0</v>
          </cell>
          <cell r="BA394">
            <v>0</v>
          </cell>
          <cell r="BB394">
            <v>0</v>
          </cell>
          <cell r="BC394">
            <v>0</v>
          </cell>
          <cell r="BD394">
            <v>0</v>
          </cell>
          <cell r="BE394">
            <v>0</v>
          </cell>
          <cell r="BF394">
            <v>0</v>
          </cell>
          <cell r="BG394">
            <v>0</v>
          </cell>
          <cell r="BI394">
            <v>0</v>
          </cell>
          <cell r="BJ394">
            <v>0</v>
          </cell>
          <cell r="BK394">
            <v>0</v>
          </cell>
          <cell r="BL394">
            <v>0</v>
          </cell>
          <cell r="BM394">
            <v>0</v>
          </cell>
          <cell r="BN394">
            <v>0</v>
          </cell>
          <cell r="BO394">
            <v>0</v>
          </cell>
          <cell r="BR394">
            <v>0</v>
          </cell>
          <cell r="BS394">
            <v>698</v>
          </cell>
        </row>
        <row r="395">
          <cell r="A395">
            <v>700</v>
          </cell>
          <cell r="B395">
            <v>731</v>
          </cell>
          <cell r="C395" t="str">
            <v>MARTHAS VINEYARD</v>
          </cell>
          <cell r="D395">
            <v>43.277777777777779</v>
          </cell>
          <cell r="E395">
            <v>995557</v>
          </cell>
          <cell r="F395">
            <v>37754</v>
          </cell>
          <cell r="G395">
            <v>1033311</v>
          </cell>
          <cell r="I395">
            <v>72299.977957387717</v>
          </cell>
          <cell r="J395">
            <v>0.52571162343304056</v>
          </cell>
          <cell r="K395">
            <v>37754</v>
          </cell>
          <cell r="L395">
            <v>110053.97795738772</v>
          </cell>
          <cell r="N395">
            <v>923257.02204261231</v>
          </cell>
          <cell r="P395">
            <v>24441</v>
          </cell>
          <cell r="Q395">
            <v>72299.977957387717</v>
          </cell>
          <cell r="R395">
            <v>38647</v>
          </cell>
          <cell r="S395">
            <v>134494.97795738772</v>
          </cell>
          <cell r="U395">
            <v>199722.82844185393</v>
          </cell>
          <cell r="V395">
            <v>0</v>
          </cell>
          <cell r="W395">
            <v>700</v>
          </cell>
          <cell r="X395">
            <v>43.277777777777779</v>
          </cell>
          <cell r="Y395">
            <v>995557</v>
          </cell>
          <cell r="Z395">
            <v>0</v>
          </cell>
          <cell r="AA395">
            <v>995557</v>
          </cell>
          <cell r="AB395">
            <v>37754</v>
          </cell>
          <cell r="AC395">
            <v>1033311</v>
          </cell>
          <cell r="AD395">
            <v>23548</v>
          </cell>
          <cell r="AE395">
            <v>893</v>
          </cell>
          <cell r="AF395">
            <v>24441</v>
          </cell>
          <cell r="AG395">
            <v>1057752</v>
          </cell>
          <cell r="AI395">
            <v>700</v>
          </cell>
          <cell r="AJ395">
            <v>731</v>
          </cell>
          <cell r="AK395" t="str">
            <v>MARTHAS VINEYARD</v>
          </cell>
          <cell r="AL395">
            <v>995557</v>
          </cell>
          <cell r="AM395">
            <v>913995</v>
          </cell>
          <cell r="AN395">
            <v>81562</v>
          </cell>
          <cell r="AO395">
            <v>17590</v>
          </cell>
          <cell r="AP395">
            <v>27836.75</v>
          </cell>
          <cell r="AQ395">
            <v>1566</v>
          </cell>
          <cell r="AR395">
            <v>0</v>
          </cell>
          <cell r="AS395">
            <v>9032.25</v>
          </cell>
          <cell r="AT395">
            <v>-59.171558146088501</v>
          </cell>
          <cell r="AU395">
            <v>137527.82844185393</v>
          </cell>
          <cell r="AV395">
            <v>72299.977957387717</v>
          </cell>
          <cell r="AX395">
            <v>700</v>
          </cell>
          <cell r="AY395" t="str">
            <v>MARTHAS VINEYARD</v>
          </cell>
          <cell r="AZ395">
            <v>0</v>
          </cell>
          <cell r="BA395">
            <v>0</v>
          </cell>
          <cell r="BB395">
            <v>0</v>
          </cell>
          <cell r="BC395">
            <v>0</v>
          </cell>
          <cell r="BD395">
            <v>0</v>
          </cell>
          <cell r="BE395">
            <v>0</v>
          </cell>
          <cell r="BF395">
            <v>0</v>
          </cell>
          <cell r="BG395">
            <v>0</v>
          </cell>
          <cell r="BI395">
            <v>0</v>
          </cell>
          <cell r="BJ395">
            <v>81562</v>
          </cell>
          <cell r="BK395">
            <v>81562</v>
          </cell>
          <cell r="BL395">
            <v>0</v>
          </cell>
          <cell r="BM395">
            <v>-59.171558146088501</v>
          </cell>
          <cell r="BN395">
            <v>-59.171558146088501</v>
          </cell>
          <cell r="BO395">
            <v>-59.171558146088501</v>
          </cell>
          <cell r="BR395">
            <v>0</v>
          </cell>
          <cell r="BS395">
            <v>700</v>
          </cell>
        </row>
        <row r="396">
          <cell r="A396">
            <v>705</v>
          </cell>
          <cell r="B396">
            <v>732</v>
          </cell>
          <cell r="C396" t="str">
            <v>MASCONOMET</v>
          </cell>
          <cell r="D396">
            <v>4.472843450479233E-2</v>
          </cell>
          <cell r="E396">
            <v>612</v>
          </cell>
          <cell r="F396">
            <v>40</v>
          </cell>
          <cell r="G396">
            <v>652</v>
          </cell>
          <cell r="I396">
            <v>-10.443325882008139</v>
          </cell>
          <cell r="J396">
            <v>-3.3752859051895579E-3</v>
          </cell>
          <cell r="K396">
            <v>40</v>
          </cell>
          <cell r="L396">
            <v>29.556674117991861</v>
          </cell>
          <cell r="N396">
            <v>622.44332588200814</v>
          </cell>
          <cell r="P396">
            <v>0</v>
          </cell>
          <cell r="Q396">
            <v>-10.443325882008139</v>
          </cell>
          <cell r="R396">
            <v>40</v>
          </cell>
          <cell r="S396">
            <v>29.556674117991861</v>
          </cell>
          <cell r="U396">
            <v>3134.0566741179919</v>
          </cell>
          <cell r="V396">
            <v>0</v>
          </cell>
          <cell r="W396">
            <v>705</v>
          </cell>
          <cell r="X396">
            <v>4.472843450479233E-2</v>
          </cell>
          <cell r="Y396">
            <v>612</v>
          </cell>
          <cell r="Z396">
            <v>0</v>
          </cell>
          <cell r="AA396">
            <v>612</v>
          </cell>
          <cell r="AB396">
            <v>40</v>
          </cell>
          <cell r="AC396">
            <v>652</v>
          </cell>
          <cell r="AD396">
            <v>0</v>
          </cell>
          <cell r="AE396">
            <v>0</v>
          </cell>
          <cell r="AF396">
            <v>0</v>
          </cell>
          <cell r="AG396">
            <v>652</v>
          </cell>
          <cell r="AI396">
            <v>705</v>
          </cell>
          <cell r="AJ396">
            <v>732</v>
          </cell>
          <cell r="AK396" t="str">
            <v>MASCONOMET</v>
          </cell>
          <cell r="AL396">
            <v>612</v>
          </cell>
          <cell r="AM396">
            <v>12418</v>
          </cell>
          <cell r="AN396">
            <v>0</v>
          </cell>
          <cell r="AO396">
            <v>3104.5</v>
          </cell>
          <cell r="AP396">
            <v>0</v>
          </cell>
          <cell r="AQ396">
            <v>0</v>
          </cell>
          <cell r="AR396">
            <v>0</v>
          </cell>
          <cell r="AS396">
            <v>0</v>
          </cell>
          <cell r="AT396">
            <v>-10.443325882008139</v>
          </cell>
          <cell r="AU396">
            <v>3094.0566741179919</v>
          </cell>
          <cell r="AV396">
            <v>-10.443325882008139</v>
          </cell>
          <cell r="AX396">
            <v>705</v>
          </cell>
          <cell r="AY396" t="str">
            <v>MASCONOMET</v>
          </cell>
          <cell r="AZ396">
            <v>0</v>
          </cell>
          <cell r="BA396">
            <v>0</v>
          </cell>
          <cell r="BB396">
            <v>0</v>
          </cell>
          <cell r="BC396">
            <v>0</v>
          </cell>
          <cell r="BD396">
            <v>0</v>
          </cell>
          <cell r="BE396">
            <v>0</v>
          </cell>
          <cell r="BF396">
            <v>0</v>
          </cell>
          <cell r="BG396">
            <v>0</v>
          </cell>
          <cell r="BI396">
            <v>0</v>
          </cell>
          <cell r="BJ396">
            <v>0</v>
          </cell>
          <cell r="BK396">
            <v>0</v>
          </cell>
          <cell r="BL396">
            <v>0</v>
          </cell>
          <cell r="BM396">
            <v>-10.443325882008139</v>
          </cell>
          <cell r="BN396">
            <v>-10.443325882008139</v>
          </cell>
          <cell r="BO396">
            <v>-10.443325882008139</v>
          </cell>
          <cell r="BR396">
            <v>0</v>
          </cell>
          <cell r="BS396">
            <v>705</v>
          </cell>
        </row>
        <row r="397">
          <cell r="A397">
            <v>710</v>
          </cell>
          <cell r="B397">
            <v>733</v>
          </cell>
          <cell r="C397" t="str">
            <v>MENDON UPTON</v>
          </cell>
          <cell r="D397">
            <v>13</v>
          </cell>
          <cell r="E397">
            <v>160431</v>
          </cell>
          <cell r="F397">
            <v>11402</v>
          </cell>
          <cell r="G397">
            <v>171833</v>
          </cell>
          <cell r="I397">
            <v>-24.66350605102707</v>
          </cell>
          <cell r="J397">
            <v>-8.2625955491969004E-4</v>
          </cell>
          <cell r="K397">
            <v>11402</v>
          </cell>
          <cell r="L397">
            <v>11377.336493948973</v>
          </cell>
          <cell r="N397">
            <v>160455.66350605103</v>
          </cell>
          <cell r="P397">
            <v>0</v>
          </cell>
          <cell r="Q397">
            <v>-24.66350605102707</v>
          </cell>
          <cell r="R397">
            <v>11402</v>
          </cell>
          <cell r="S397">
            <v>11377.336493948973</v>
          </cell>
          <cell r="U397">
            <v>41251.586493948969</v>
          </cell>
          <cell r="V397">
            <v>0</v>
          </cell>
          <cell r="W397">
            <v>710</v>
          </cell>
          <cell r="X397">
            <v>13</v>
          </cell>
          <cell r="Y397">
            <v>160431</v>
          </cell>
          <cell r="Z397">
            <v>0</v>
          </cell>
          <cell r="AA397">
            <v>160431</v>
          </cell>
          <cell r="AB397">
            <v>11402</v>
          </cell>
          <cell r="AC397">
            <v>171833</v>
          </cell>
          <cell r="AD397">
            <v>0</v>
          </cell>
          <cell r="AE397">
            <v>0</v>
          </cell>
          <cell r="AF397">
            <v>0</v>
          </cell>
          <cell r="AG397">
            <v>171833</v>
          </cell>
          <cell r="AI397">
            <v>710</v>
          </cell>
          <cell r="AJ397">
            <v>733</v>
          </cell>
          <cell r="AK397" t="str">
            <v>MENDON UPTON</v>
          </cell>
          <cell r="AL397">
            <v>160431</v>
          </cell>
          <cell r="AM397">
            <v>185102</v>
          </cell>
          <cell r="AN397">
            <v>0</v>
          </cell>
          <cell r="AO397">
            <v>7331.75</v>
          </cell>
          <cell r="AP397">
            <v>0</v>
          </cell>
          <cell r="AQ397">
            <v>0</v>
          </cell>
          <cell r="AR397">
            <v>11394</v>
          </cell>
          <cell r="AS397">
            <v>11148.5</v>
          </cell>
          <cell r="AT397">
            <v>-24.66350605102707</v>
          </cell>
          <cell r="AU397">
            <v>29849.586493948973</v>
          </cell>
          <cell r="AV397">
            <v>-24.66350605102707</v>
          </cell>
          <cell r="AX397">
            <v>710</v>
          </cell>
          <cell r="AY397" t="str">
            <v>MENDON UPTON</v>
          </cell>
          <cell r="AZ397">
            <v>0</v>
          </cell>
          <cell r="BA397">
            <v>0</v>
          </cell>
          <cell r="BB397">
            <v>0</v>
          </cell>
          <cell r="BC397">
            <v>0</v>
          </cell>
          <cell r="BD397">
            <v>0</v>
          </cell>
          <cell r="BE397">
            <v>0</v>
          </cell>
          <cell r="BF397">
            <v>0</v>
          </cell>
          <cell r="BG397">
            <v>0</v>
          </cell>
          <cell r="BI397">
            <v>0</v>
          </cell>
          <cell r="BJ397">
            <v>0</v>
          </cell>
          <cell r="BK397">
            <v>0</v>
          </cell>
          <cell r="BL397">
            <v>0</v>
          </cell>
          <cell r="BM397">
            <v>-24.66350605102707</v>
          </cell>
          <cell r="BN397">
            <v>-24.66350605102707</v>
          </cell>
          <cell r="BO397">
            <v>-24.66350605102707</v>
          </cell>
          <cell r="BR397">
            <v>0</v>
          </cell>
          <cell r="BS397">
            <v>710</v>
          </cell>
        </row>
        <row r="398">
          <cell r="A398">
            <v>712</v>
          </cell>
          <cell r="B398">
            <v>811</v>
          </cell>
          <cell r="C398" t="str">
            <v>MONOMOY</v>
          </cell>
          <cell r="D398">
            <v>68.368656314649343</v>
          </cell>
          <cell r="E398">
            <v>996867</v>
          </cell>
          <cell r="F398">
            <v>59115</v>
          </cell>
          <cell r="G398">
            <v>1055982</v>
          </cell>
          <cell r="I398">
            <v>5645.1479702565039</v>
          </cell>
          <cell r="J398">
            <v>5.5562757139320643E-2</v>
          </cell>
          <cell r="K398">
            <v>59115</v>
          </cell>
          <cell r="L398">
            <v>64760.147970256505</v>
          </cell>
          <cell r="N398">
            <v>991221.85202974349</v>
          </cell>
          <cell r="P398">
            <v>30424</v>
          </cell>
          <cell r="Q398">
            <v>5645.1479702565039</v>
          </cell>
          <cell r="R398">
            <v>60901</v>
          </cell>
          <cell r="S398">
            <v>95184.147970256512</v>
          </cell>
          <cell r="U398">
            <v>191138.49327391363</v>
          </cell>
          <cell r="V398">
            <v>0</v>
          </cell>
          <cell r="W398">
            <v>712</v>
          </cell>
          <cell r="X398">
            <v>68.368656314649343</v>
          </cell>
          <cell r="Y398">
            <v>996867</v>
          </cell>
          <cell r="Z398">
            <v>0</v>
          </cell>
          <cell r="AA398">
            <v>996867</v>
          </cell>
          <cell r="AB398">
            <v>59115</v>
          </cell>
          <cell r="AC398">
            <v>1055982</v>
          </cell>
          <cell r="AD398">
            <v>28638</v>
          </cell>
          <cell r="AE398">
            <v>1786</v>
          </cell>
          <cell r="AF398">
            <v>30424</v>
          </cell>
          <cell r="AG398">
            <v>1086406</v>
          </cell>
          <cell r="AI398">
            <v>712</v>
          </cell>
          <cell r="AJ398">
            <v>811</v>
          </cell>
          <cell r="AK398" t="str">
            <v>MONOMOY</v>
          </cell>
          <cell r="AL398">
            <v>996867</v>
          </cell>
          <cell r="AM398">
            <v>990454</v>
          </cell>
          <cell r="AN398">
            <v>6413</v>
          </cell>
          <cell r="AO398">
            <v>13156.25</v>
          </cell>
          <cell r="AP398">
            <v>69549.5</v>
          </cell>
          <cell r="AQ398">
            <v>6630.5</v>
          </cell>
          <cell r="AR398">
            <v>0</v>
          </cell>
          <cell r="AS398">
            <v>5894.5</v>
          </cell>
          <cell r="AT398">
            <v>-44.256726086379786</v>
          </cell>
          <cell r="AU398">
            <v>101599.49327391363</v>
          </cell>
          <cell r="AV398">
            <v>5645.1479702565039</v>
          </cell>
          <cell r="AX398">
            <v>712</v>
          </cell>
          <cell r="AY398" t="str">
            <v>MONOMOY</v>
          </cell>
          <cell r="AZ398">
            <v>0</v>
          </cell>
          <cell r="BA398">
            <v>0</v>
          </cell>
          <cell r="BB398">
            <v>0</v>
          </cell>
          <cell r="BC398">
            <v>0</v>
          </cell>
          <cell r="BD398">
            <v>0</v>
          </cell>
          <cell r="BE398">
            <v>0</v>
          </cell>
          <cell r="BF398">
            <v>0</v>
          </cell>
          <cell r="BG398">
            <v>0</v>
          </cell>
          <cell r="BI398">
            <v>0</v>
          </cell>
          <cell r="BJ398">
            <v>6413</v>
          </cell>
          <cell r="BK398">
            <v>6413</v>
          </cell>
          <cell r="BL398">
            <v>0</v>
          </cell>
          <cell r="BM398">
            <v>-44.256726086379786</v>
          </cell>
          <cell r="BN398">
            <v>-44.256726086379786</v>
          </cell>
          <cell r="BO398">
            <v>-44.256726086379786</v>
          </cell>
          <cell r="BQ398" t="str">
            <v>fy13</v>
          </cell>
          <cell r="BR398">
            <v>0</v>
          </cell>
          <cell r="BS398">
            <v>712</v>
          </cell>
        </row>
        <row r="399">
          <cell r="A399">
            <v>715</v>
          </cell>
          <cell r="B399">
            <v>736</v>
          </cell>
          <cell r="C399" t="str">
            <v>MOUNT GREYLOCK</v>
          </cell>
          <cell r="D399">
            <v>17.755033557046978</v>
          </cell>
          <cell r="E399">
            <v>325040</v>
          </cell>
          <cell r="F399">
            <v>15855</v>
          </cell>
          <cell r="G399">
            <v>340895</v>
          </cell>
          <cell r="I399">
            <v>42263.768958222143</v>
          </cell>
          <cell r="J399">
            <v>0.45003707159351353</v>
          </cell>
          <cell r="K399">
            <v>15855</v>
          </cell>
          <cell r="L399">
            <v>58118.768958222143</v>
          </cell>
          <cell r="N399">
            <v>282776.23104177788</v>
          </cell>
          <cell r="P399">
            <v>0</v>
          </cell>
          <cell r="Q399">
            <v>42263.768958222143</v>
          </cell>
          <cell r="R399">
            <v>15855</v>
          </cell>
          <cell r="S399">
            <v>58118.768958222143</v>
          </cell>
          <cell r="U399">
            <v>109766.75</v>
          </cell>
          <cell r="V399">
            <v>0</v>
          </cell>
          <cell r="W399">
            <v>715</v>
          </cell>
          <cell r="X399">
            <v>17.755033557046978</v>
          </cell>
          <cell r="Y399">
            <v>325040</v>
          </cell>
          <cell r="Z399">
            <v>0</v>
          </cell>
          <cell r="AA399">
            <v>325040</v>
          </cell>
          <cell r="AB399">
            <v>15855</v>
          </cell>
          <cell r="AC399">
            <v>340895</v>
          </cell>
          <cell r="AD399">
            <v>0</v>
          </cell>
          <cell r="AE399">
            <v>0</v>
          </cell>
          <cell r="AF399">
            <v>0</v>
          </cell>
          <cell r="AG399">
            <v>340895</v>
          </cell>
          <cell r="AI399">
            <v>715</v>
          </cell>
          <cell r="AJ399">
            <v>736</v>
          </cell>
          <cell r="AK399" t="str">
            <v>MOUNT GREYLOCK</v>
          </cell>
          <cell r="AL399">
            <v>325040</v>
          </cell>
          <cell r="AM399">
            <v>277401</v>
          </cell>
          <cell r="AN399">
            <v>47639</v>
          </cell>
          <cell r="AO399">
            <v>0</v>
          </cell>
          <cell r="AP399">
            <v>26385.75</v>
          </cell>
          <cell r="AQ399">
            <v>0</v>
          </cell>
          <cell r="AR399">
            <v>4374.25</v>
          </cell>
          <cell r="AS399">
            <v>15512.75</v>
          </cell>
          <cell r="AT399">
            <v>0</v>
          </cell>
          <cell r="AU399">
            <v>93911.75</v>
          </cell>
          <cell r="AV399">
            <v>42263.768958222143</v>
          </cell>
          <cell r="AX399">
            <v>715</v>
          </cell>
          <cell r="AY399" t="str">
            <v>MOUNT GREYLOCK</v>
          </cell>
          <cell r="AZ399">
            <v>0</v>
          </cell>
          <cell r="BA399">
            <v>0</v>
          </cell>
          <cell r="BB399">
            <v>0</v>
          </cell>
          <cell r="BC399">
            <v>0</v>
          </cell>
          <cell r="BD399">
            <v>0</v>
          </cell>
          <cell r="BE399">
            <v>0</v>
          </cell>
          <cell r="BF399">
            <v>0</v>
          </cell>
          <cell r="BG399">
            <v>0</v>
          </cell>
          <cell r="BI399">
            <v>0</v>
          </cell>
          <cell r="BJ399">
            <v>47639</v>
          </cell>
          <cell r="BK399">
            <v>47639</v>
          </cell>
          <cell r="BL399">
            <v>0</v>
          </cell>
          <cell r="BM399">
            <v>0</v>
          </cell>
          <cell r="BN399">
            <v>0</v>
          </cell>
          <cell r="BO399">
            <v>0</v>
          </cell>
          <cell r="BR399">
            <v>0</v>
          </cell>
          <cell r="BS399">
            <v>715</v>
          </cell>
        </row>
        <row r="400">
          <cell r="A400">
            <v>717</v>
          </cell>
          <cell r="B400">
            <v>734</v>
          </cell>
          <cell r="C400" t="str">
            <v>MOHAWK TRAIL</v>
          </cell>
          <cell r="D400">
            <v>51.244076387330686</v>
          </cell>
          <cell r="E400">
            <v>684751</v>
          </cell>
          <cell r="F400">
            <v>39502</v>
          </cell>
          <cell r="G400">
            <v>724253</v>
          </cell>
          <cell r="I400">
            <v>43684.599938713793</v>
          </cell>
          <cell r="J400">
            <v>0.4023405023663752</v>
          </cell>
          <cell r="K400">
            <v>39502</v>
          </cell>
          <cell r="L400">
            <v>83186.5999387138</v>
          </cell>
          <cell r="N400">
            <v>641066.40006128617</v>
          </cell>
          <cell r="P400">
            <v>117339</v>
          </cell>
          <cell r="Q400">
            <v>43684.599938713793</v>
          </cell>
          <cell r="R400">
            <v>45747</v>
          </cell>
          <cell r="S400">
            <v>200525.5999387138</v>
          </cell>
          <cell r="U400">
            <v>265417.19275658746</v>
          </cell>
          <cell r="V400">
            <v>0</v>
          </cell>
          <cell r="W400">
            <v>717</v>
          </cell>
          <cell r="X400">
            <v>51.244076387330686</v>
          </cell>
          <cell r="Y400">
            <v>684751</v>
          </cell>
          <cell r="Z400">
            <v>0</v>
          </cell>
          <cell r="AA400">
            <v>684751</v>
          </cell>
          <cell r="AB400">
            <v>39502</v>
          </cell>
          <cell r="AC400">
            <v>724253</v>
          </cell>
          <cell r="AD400">
            <v>111094</v>
          </cell>
          <cell r="AE400">
            <v>6245</v>
          </cell>
          <cell r="AF400">
            <v>117339</v>
          </cell>
          <cell r="AG400">
            <v>841592</v>
          </cell>
          <cell r="AI400">
            <v>717</v>
          </cell>
          <cell r="AJ400">
            <v>734</v>
          </cell>
          <cell r="AK400" t="str">
            <v>MOHAWK TRAIL</v>
          </cell>
          <cell r="AL400">
            <v>684751</v>
          </cell>
          <cell r="AM400">
            <v>635498</v>
          </cell>
          <cell r="AN400">
            <v>49253</v>
          </cell>
          <cell r="AO400">
            <v>3287</v>
          </cell>
          <cell r="AP400">
            <v>17844.5</v>
          </cell>
          <cell r="AQ400">
            <v>0</v>
          </cell>
          <cell r="AR400">
            <v>22263</v>
          </cell>
          <cell r="AS400">
            <v>15939.75</v>
          </cell>
          <cell r="AT400">
            <v>-11.057243412518801</v>
          </cell>
          <cell r="AU400">
            <v>108576.19275658748</v>
          </cell>
          <cell r="AV400">
            <v>43684.599938713793</v>
          </cell>
          <cell r="AX400">
            <v>717</v>
          </cell>
          <cell r="AY400" t="str">
            <v>MOHAWK TRAIL</v>
          </cell>
          <cell r="AZ400">
            <v>0</v>
          </cell>
          <cell r="BA400">
            <v>0</v>
          </cell>
          <cell r="BB400">
            <v>0</v>
          </cell>
          <cell r="BC400">
            <v>0</v>
          </cell>
          <cell r="BD400">
            <v>0</v>
          </cell>
          <cell r="BE400">
            <v>0</v>
          </cell>
          <cell r="BF400">
            <v>0</v>
          </cell>
          <cell r="BG400">
            <v>0</v>
          </cell>
          <cell r="BI400">
            <v>0</v>
          </cell>
          <cell r="BJ400">
            <v>49253</v>
          </cell>
          <cell r="BK400">
            <v>49253</v>
          </cell>
          <cell r="BL400">
            <v>0</v>
          </cell>
          <cell r="BM400">
            <v>-11.057243412518801</v>
          </cell>
          <cell r="BN400">
            <v>-11.057243412518801</v>
          </cell>
          <cell r="BO400">
            <v>-11.057243412518801</v>
          </cell>
          <cell r="BR400">
            <v>0</v>
          </cell>
          <cell r="BS400">
            <v>717</v>
          </cell>
        </row>
        <row r="401">
          <cell r="A401">
            <v>720</v>
          </cell>
          <cell r="B401">
            <v>737</v>
          </cell>
          <cell r="C401" t="str">
            <v>NARRAGANSETT</v>
          </cell>
          <cell r="D401">
            <v>14.498281786941581</v>
          </cell>
          <cell r="E401">
            <v>170137</v>
          </cell>
          <cell r="F401">
            <v>12947</v>
          </cell>
          <cell r="G401">
            <v>183084</v>
          </cell>
          <cell r="I401">
            <v>33603.240555649369</v>
          </cell>
          <cell r="J401">
            <v>0.68626010130855486</v>
          </cell>
          <cell r="K401">
            <v>12947</v>
          </cell>
          <cell r="L401">
            <v>46550.240555649369</v>
          </cell>
          <cell r="N401">
            <v>136533.75944435064</v>
          </cell>
          <cell r="P401">
            <v>0</v>
          </cell>
          <cell r="Q401">
            <v>33603.240555649369</v>
          </cell>
          <cell r="R401">
            <v>12947</v>
          </cell>
          <cell r="S401">
            <v>46550.240555649369</v>
          </cell>
          <cell r="U401">
            <v>61912.75</v>
          </cell>
          <cell r="V401">
            <v>0</v>
          </cell>
          <cell r="W401">
            <v>720</v>
          </cell>
          <cell r="X401">
            <v>14.498281786941581</v>
          </cell>
          <cell r="Y401">
            <v>170137</v>
          </cell>
          <cell r="Z401">
            <v>0</v>
          </cell>
          <cell r="AA401">
            <v>170137</v>
          </cell>
          <cell r="AB401">
            <v>12947</v>
          </cell>
          <cell r="AC401">
            <v>183084</v>
          </cell>
          <cell r="AD401">
            <v>0</v>
          </cell>
          <cell r="AE401">
            <v>0</v>
          </cell>
          <cell r="AF401">
            <v>0</v>
          </cell>
          <cell r="AG401">
            <v>183084</v>
          </cell>
          <cell r="AI401">
            <v>720</v>
          </cell>
          <cell r="AJ401">
            <v>737</v>
          </cell>
          <cell r="AK401" t="str">
            <v>NARRAGANSETT</v>
          </cell>
          <cell r="AL401">
            <v>170137</v>
          </cell>
          <cell r="AM401">
            <v>132260</v>
          </cell>
          <cell r="AN401">
            <v>37877</v>
          </cell>
          <cell r="AO401">
            <v>0</v>
          </cell>
          <cell r="AP401">
            <v>5240.25</v>
          </cell>
          <cell r="AQ401">
            <v>4282.25</v>
          </cell>
          <cell r="AR401">
            <v>1566.25</v>
          </cell>
          <cell r="AS401">
            <v>0</v>
          </cell>
          <cell r="AT401">
            <v>0</v>
          </cell>
          <cell r="AU401">
            <v>48965.75</v>
          </cell>
          <cell r="AV401">
            <v>33603.240555649369</v>
          </cell>
          <cell r="AX401">
            <v>720</v>
          </cell>
          <cell r="AY401" t="str">
            <v>NARRAGANSETT</v>
          </cell>
          <cell r="AZ401">
            <v>0</v>
          </cell>
          <cell r="BA401">
            <v>0</v>
          </cell>
          <cell r="BB401">
            <v>0</v>
          </cell>
          <cell r="BC401">
            <v>0</v>
          </cell>
          <cell r="BD401">
            <v>0</v>
          </cell>
          <cell r="BE401">
            <v>0</v>
          </cell>
          <cell r="BF401">
            <v>0</v>
          </cell>
          <cell r="BG401">
            <v>0</v>
          </cell>
          <cell r="BI401">
            <v>0</v>
          </cell>
          <cell r="BJ401">
            <v>37877</v>
          </cell>
          <cell r="BK401">
            <v>37877</v>
          </cell>
          <cell r="BL401">
            <v>0</v>
          </cell>
          <cell r="BM401">
            <v>0</v>
          </cell>
          <cell r="BN401">
            <v>0</v>
          </cell>
          <cell r="BO401">
            <v>0</v>
          </cell>
          <cell r="BR401">
            <v>0</v>
          </cell>
          <cell r="BS401">
            <v>720</v>
          </cell>
        </row>
        <row r="402">
          <cell r="A402">
            <v>725</v>
          </cell>
          <cell r="B402">
            <v>738</v>
          </cell>
          <cell r="C402" t="str">
            <v>NASHOBA</v>
          </cell>
          <cell r="D402">
            <v>28.0699781318338</v>
          </cell>
          <cell r="E402">
            <v>379404</v>
          </cell>
          <cell r="F402">
            <v>24876</v>
          </cell>
          <cell r="G402">
            <v>404280</v>
          </cell>
          <cell r="I402">
            <v>0</v>
          </cell>
          <cell r="J402">
            <v>0</v>
          </cell>
          <cell r="K402">
            <v>24876</v>
          </cell>
          <cell r="L402">
            <v>24876</v>
          </cell>
          <cell r="N402">
            <v>379404</v>
          </cell>
          <cell r="P402">
            <v>0</v>
          </cell>
          <cell r="Q402">
            <v>0</v>
          </cell>
          <cell r="R402">
            <v>24876</v>
          </cell>
          <cell r="S402">
            <v>24876</v>
          </cell>
          <cell r="U402">
            <v>66333.25</v>
          </cell>
          <cell r="V402">
            <v>0</v>
          </cell>
          <cell r="W402">
            <v>725</v>
          </cell>
          <cell r="X402">
            <v>28.0699781318338</v>
          </cell>
          <cell r="Y402">
            <v>379404</v>
          </cell>
          <cell r="Z402">
            <v>0</v>
          </cell>
          <cell r="AA402">
            <v>379404</v>
          </cell>
          <cell r="AB402">
            <v>24876</v>
          </cell>
          <cell r="AC402">
            <v>404280</v>
          </cell>
          <cell r="AD402">
            <v>0</v>
          </cell>
          <cell r="AE402">
            <v>0</v>
          </cell>
          <cell r="AF402">
            <v>0</v>
          </cell>
          <cell r="AG402">
            <v>404280</v>
          </cell>
          <cell r="AI402">
            <v>725</v>
          </cell>
          <cell r="AJ402">
            <v>738</v>
          </cell>
          <cell r="AK402" t="str">
            <v>NASHOBA</v>
          </cell>
          <cell r="AL402">
            <v>379404</v>
          </cell>
          <cell r="AM402">
            <v>400558</v>
          </cell>
          <cell r="AN402">
            <v>0</v>
          </cell>
          <cell r="AO402">
            <v>0</v>
          </cell>
          <cell r="AP402">
            <v>0</v>
          </cell>
          <cell r="AQ402">
            <v>21896.75</v>
          </cell>
          <cell r="AR402">
            <v>0</v>
          </cell>
          <cell r="AS402">
            <v>19560.5</v>
          </cell>
          <cell r="AT402">
            <v>0</v>
          </cell>
          <cell r="AU402">
            <v>41457.25</v>
          </cell>
          <cell r="AV402">
            <v>0</v>
          </cell>
          <cell r="AX402">
            <v>725</v>
          </cell>
          <cell r="AY402" t="str">
            <v>NASHOBA</v>
          </cell>
          <cell r="AZ402">
            <v>0</v>
          </cell>
          <cell r="BA402">
            <v>0</v>
          </cell>
          <cell r="BB402">
            <v>0</v>
          </cell>
          <cell r="BC402">
            <v>0</v>
          </cell>
          <cell r="BD402">
            <v>0</v>
          </cell>
          <cell r="BE402">
            <v>0</v>
          </cell>
          <cell r="BF402">
            <v>0</v>
          </cell>
          <cell r="BG402">
            <v>0</v>
          </cell>
          <cell r="BI402">
            <v>0</v>
          </cell>
          <cell r="BJ402">
            <v>0</v>
          </cell>
          <cell r="BK402">
            <v>0</v>
          </cell>
          <cell r="BL402">
            <v>0</v>
          </cell>
          <cell r="BM402">
            <v>0</v>
          </cell>
          <cell r="BN402">
            <v>0</v>
          </cell>
          <cell r="BO402">
            <v>0</v>
          </cell>
          <cell r="BR402">
            <v>0</v>
          </cell>
          <cell r="BS402">
            <v>725</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U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AZ403">
            <v>0</v>
          </cell>
          <cell r="BA403">
            <v>0</v>
          </cell>
          <cell r="BB403">
            <v>0</v>
          </cell>
          <cell r="BC403">
            <v>0</v>
          </cell>
          <cell r="BD403">
            <v>0</v>
          </cell>
          <cell r="BE403">
            <v>0</v>
          </cell>
          <cell r="BF403">
            <v>0</v>
          </cell>
          <cell r="BG403">
            <v>0</v>
          </cell>
          <cell r="BI403">
            <v>0</v>
          </cell>
          <cell r="BJ403">
            <v>0</v>
          </cell>
          <cell r="BK403">
            <v>0</v>
          </cell>
          <cell r="BL403">
            <v>0</v>
          </cell>
          <cell r="BM403">
            <v>0</v>
          </cell>
          <cell r="BN403">
            <v>0</v>
          </cell>
          <cell r="BO403">
            <v>0</v>
          </cell>
          <cell r="BR403">
            <v>0</v>
          </cell>
          <cell r="BS403">
            <v>728</v>
          </cell>
        </row>
        <row r="404">
          <cell r="A404">
            <v>730</v>
          </cell>
          <cell r="B404">
            <v>741</v>
          </cell>
          <cell r="C404" t="str">
            <v>NORTHBORO SOUTHBORO</v>
          </cell>
          <cell r="D404">
            <v>27.996632996632997</v>
          </cell>
          <cell r="E404">
            <v>349169</v>
          </cell>
          <cell r="F404">
            <v>24515</v>
          </cell>
          <cell r="G404">
            <v>373684</v>
          </cell>
          <cell r="I404">
            <v>3169.3727452161656</v>
          </cell>
          <cell r="J404">
            <v>5.2983484978611821E-2</v>
          </cell>
          <cell r="K404">
            <v>24515</v>
          </cell>
          <cell r="L404">
            <v>27684.372745216166</v>
          </cell>
          <cell r="N404">
            <v>345999.62725478382</v>
          </cell>
          <cell r="P404">
            <v>0</v>
          </cell>
          <cell r="Q404">
            <v>3169.3727452161656</v>
          </cell>
          <cell r="R404">
            <v>24515</v>
          </cell>
          <cell r="S404">
            <v>27684.372745216166</v>
          </cell>
          <cell r="U404">
            <v>84333.12533651886</v>
          </cell>
          <cell r="V404">
            <v>0</v>
          </cell>
          <cell r="W404">
            <v>730</v>
          </cell>
          <cell r="X404">
            <v>27.996632996632997</v>
          </cell>
          <cell r="Y404">
            <v>349169</v>
          </cell>
          <cell r="Z404">
            <v>0</v>
          </cell>
          <cell r="AA404">
            <v>349169</v>
          </cell>
          <cell r="AB404">
            <v>24515</v>
          </cell>
          <cell r="AC404">
            <v>373684</v>
          </cell>
          <cell r="AD404">
            <v>0</v>
          </cell>
          <cell r="AE404">
            <v>0</v>
          </cell>
          <cell r="AF404">
            <v>0</v>
          </cell>
          <cell r="AG404">
            <v>373684</v>
          </cell>
          <cell r="AI404">
            <v>730</v>
          </cell>
          <cell r="AJ404">
            <v>741</v>
          </cell>
          <cell r="AK404" t="str">
            <v>NORTHBORO SOUTHBORO</v>
          </cell>
          <cell r="AL404">
            <v>349169</v>
          </cell>
          <cell r="AM404">
            <v>345553</v>
          </cell>
          <cell r="AN404">
            <v>3616</v>
          </cell>
          <cell r="AO404">
            <v>11482</v>
          </cell>
          <cell r="AP404">
            <v>0</v>
          </cell>
          <cell r="AQ404">
            <v>35516.75</v>
          </cell>
          <cell r="AR404">
            <v>8376.25</v>
          </cell>
          <cell r="AS404">
            <v>865.75</v>
          </cell>
          <cell r="AT404">
            <v>-38.624663481146854</v>
          </cell>
          <cell r="AU404">
            <v>59818.125336518853</v>
          </cell>
          <cell r="AV404">
            <v>3169.3727452161656</v>
          </cell>
          <cell r="AX404">
            <v>730</v>
          </cell>
          <cell r="AY404" t="str">
            <v>NORTHBORO SOUTHBORO</v>
          </cell>
          <cell r="AZ404">
            <v>0</v>
          </cell>
          <cell r="BA404">
            <v>0</v>
          </cell>
          <cell r="BB404">
            <v>0</v>
          </cell>
          <cell r="BC404">
            <v>0</v>
          </cell>
          <cell r="BD404">
            <v>0</v>
          </cell>
          <cell r="BE404">
            <v>0</v>
          </cell>
          <cell r="BF404">
            <v>0</v>
          </cell>
          <cell r="BG404">
            <v>0</v>
          </cell>
          <cell r="BI404">
            <v>0</v>
          </cell>
          <cell r="BJ404">
            <v>3616</v>
          </cell>
          <cell r="BK404">
            <v>3616</v>
          </cell>
          <cell r="BL404">
            <v>0</v>
          </cell>
          <cell r="BM404">
            <v>-38.624663481146854</v>
          </cell>
          <cell r="BN404">
            <v>-38.624663481146854</v>
          </cell>
          <cell r="BO404">
            <v>-38.624663481146854</v>
          </cell>
          <cell r="BR404">
            <v>0</v>
          </cell>
          <cell r="BS404">
            <v>730</v>
          </cell>
        </row>
        <row r="405">
          <cell r="A405">
            <v>735</v>
          </cell>
          <cell r="B405">
            <v>740</v>
          </cell>
          <cell r="C405" t="str">
            <v>NORTH MIDDLESEX</v>
          </cell>
          <cell r="D405">
            <v>61.468390043344471</v>
          </cell>
          <cell r="E405">
            <v>730709</v>
          </cell>
          <cell r="F405">
            <v>53662</v>
          </cell>
          <cell r="G405">
            <v>784371</v>
          </cell>
          <cell r="I405">
            <v>-100.89524368193815</v>
          </cell>
          <cell r="J405">
            <v>-2.1809597607661572E-3</v>
          </cell>
          <cell r="K405">
            <v>53662</v>
          </cell>
          <cell r="L405">
            <v>53561.104756318062</v>
          </cell>
          <cell r="N405">
            <v>730809.89524368197</v>
          </cell>
          <cell r="P405">
            <v>17213</v>
          </cell>
          <cell r="Q405">
            <v>-100.89524368193815</v>
          </cell>
          <cell r="R405">
            <v>54837</v>
          </cell>
          <cell r="S405">
            <v>70774.104756318062</v>
          </cell>
          <cell r="U405">
            <v>117136.85475631806</v>
          </cell>
          <cell r="V405">
            <v>0</v>
          </cell>
          <cell r="W405">
            <v>735</v>
          </cell>
          <cell r="X405">
            <v>61.468390043344471</v>
          </cell>
          <cell r="Y405">
            <v>730709</v>
          </cell>
          <cell r="Z405">
            <v>0</v>
          </cell>
          <cell r="AA405">
            <v>730709</v>
          </cell>
          <cell r="AB405">
            <v>53662</v>
          </cell>
          <cell r="AC405">
            <v>784371</v>
          </cell>
          <cell r="AD405">
            <v>16038</v>
          </cell>
          <cell r="AE405">
            <v>1175</v>
          </cell>
          <cell r="AF405">
            <v>17213</v>
          </cell>
          <cell r="AG405">
            <v>801584</v>
          </cell>
          <cell r="AI405">
            <v>735</v>
          </cell>
          <cell r="AJ405">
            <v>740</v>
          </cell>
          <cell r="AK405" t="str">
            <v>NORTH MIDDLESEX</v>
          </cell>
          <cell r="AL405">
            <v>730709</v>
          </cell>
          <cell r="AM405">
            <v>818954</v>
          </cell>
          <cell r="AN405">
            <v>0</v>
          </cell>
          <cell r="AO405">
            <v>29993.25</v>
          </cell>
          <cell r="AP405">
            <v>0</v>
          </cell>
          <cell r="AQ405">
            <v>0</v>
          </cell>
          <cell r="AR405">
            <v>0</v>
          </cell>
          <cell r="AS405">
            <v>16369.5</v>
          </cell>
          <cell r="AT405">
            <v>-100.89524368193815</v>
          </cell>
          <cell r="AU405">
            <v>46261.854756318062</v>
          </cell>
          <cell r="AV405">
            <v>-100.89524368193815</v>
          </cell>
          <cell r="AX405">
            <v>735</v>
          </cell>
          <cell r="AY405" t="str">
            <v>NORTH MIDDLESEX</v>
          </cell>
          <cell r="AZ405">
            <v>0</v>
          </cell>
          <cell r="BA405">
            <v>0</v>
          </cell>
          <cell r="BB405">
            <v>0</v>
          </cell>
          <cell r="BC405">
            <v>0</v>
          </cell>
          <cell r="BD405">
            <v>0</v>
          </cell>
          <cell r="BE405">
            <v>0</v>
          </cell>
          <cell r="BF405">
            <v>0</v>
          </cell>
          <cell r="BG405">
            <v>0</v>
          </cell>
          <cell r="BI405">
            <v>0</v>
          </cell>
          <cell r="BJ405">
            <v>0</v>
          </cell>
          <cell r="BK405">
            <v>0</v>
          </cell>
          <cell r="BL405">
            <v>0</v>
          </cell>
          <cell r="BM405">
            <v>-100.89524368193815</v>
          </cell>
          <cell r="BN405">
            <v>-100.89524368193815</v>
          </cell>
          <cell r="BO405">
            <v>-100.89524368193815</v>
          </cell>
          <cell r="BR405">
            <v>0</v>
          </cell>
          <cell r="BS405">
            <v>735</v>
          </cell>
        </row>
        <row r="406">
          <cell r="A406">
            <v>740</v>
          </cell>
          <cell r="B406">
            <v>745</v>
          </cell>
          <cell r="C406" t="str">
            <v>OLD ROCHESTER</v>
          </cell>
          <cell r="D406">
            <v>3</v>
          </cell>
          <cell r="E406">
            <v>38984</v>
          </cell>
          <cell r="F406">
            <v>2673</v>
          </cell>
          <cell r="G406">
            <v>41657</v>
          </cell>
          <cell r="I406">
            <v>11487.840868011181</v>
          </cell>
          <cell r="J406">
            <v>0.59046025187128481</v>
          </cell>
          <cell r="K406">
            <v>2673</v>
          </cell>
          <cell r="L406">
            <v>14160.840868011181</v>
          </cell>
          <cell r="N406">
            <v>27496.159131988818</v>
          </cell>
          <cell r="P406">
            <v>0</v>
          </cell>
          <cell r="Q406">
            <v>11487.840868011181</v>
          </cell>
          <cell r="R406">
            <v>2673</v>
          </cell>
          <cell r="S406">
            <v>14160.840868011181</v>
          </cell>
          <cell r="U406">
            <v>22128.739538104302</v>
          </cell>
          <cell r="V406">
            <v>0</v>
          </cell>
          <cell r="W406">
            <v>740</v>
          </cell>
          <cell r="X406">
            <v>3</v>
          </cell>
          <cell r="Y406">
            <v>38984</v>
          </cell>
          <cell r="Z406">
            <v>0</v>
          </cell>
          <cell r="AA406">
            <v>38984</v>
          </cell>
          <cell r="AB406">
            <v>2673</v>
          </cell>
          <cell r="AC406">
            <v>41657</v>
          </cell>
          <cell r="AD406">
            <v>0</v>
          </cell>
          <cell r="AE406">
            <v>0</v>
          </cell>
          <cell r="AF406">
            <v>0</v>
          </cell>
          <cell r="AG406">
            <v>41657</v>
          </cell>
          <cell r="AI406">
            <v>740</v>
          </cell>
          <cell r="AJ406">
            <v>745</v>
          </cell>
          <cell r="AK406" t="str">
            <v>OLD ROCHESTER</v>
          </cell>
          <cell r="AL406">
            <v>38984</v>
          </cell>
          <cell r="AM406">
            <v>26021</v>
          </cell>
          <cell r="AN406">
            <v>12963</v>
          </cell>
          <cell r="AO406">
            <v>3719</v>
          </cell>
          <cell r="AP406">
            <v>2786.25</v>
          </cell>
          <cell r="AQ406">
            <v>0</v>
          </cell>
          <cell r="AR406">
            <v>0</v>
          </cell>
          <cell r="AS406">
            <v>0</v>
          </cell>
          <cell r="AT406">
            <v>-12.510461895695698</v>
          </cell>
          <cell r="AU406">
            <v>19455.739538104302</v>
          </cell>
          <cell r="AV406">
            <v>11487.840868011181</v>
          </cell>
          <cell r="AX406">
            <v>740</v>
          </cell>
          <cell r="AY406" t="str">
            <v>OLD ROCHESTER</v>
          </cell>
          <cell r="AZ406">
            <v>0</v>
          </cell>
          <cell r="BA406">
            <v>0</v>
          </cell>
          <cell r="BB406">
            <v>0</v>
          </cell>
          <cell r="BC406">
            <v>0</v>
          </cell>
          <cell r="BD406">
            <v>0</v>
          </cell>
          <cell r="BE406">
            <v>0</v>
          </cell>
          <cell r="BF406">
            <v>0</v>
          </cell>
          <cell r="BG406">
            <v>0</v>
          </cell>
          <cell r="BI406">
            <v>0</v>
          </cell>
          <cell r="BJ406">
            <v>12963</v>
          </cell>
          <cell r="BK406">
            <v>12963</v>
          </cell>
          <cell r="BL406">
            <v>0</v>
          </cell>
          <cell r="BM406">
            <v>-12.510461895695698</v>
          </cell>
          <cell r="BN406">
            <v>-12.510461895695698</v>
          </cell>
          <cell r="BO406">
            <v>-12.510461895695698</v>
          </cell>
          <cell r="BR406">
            <v>0</v>
          </cell>
          <cell r="BS406">
            <v>740</v>
          </cell>
        </row>
        <row r="407">
          <cell r="A407">
            <v>745</v>
          </cell>
          <cell r="B407">
            <v>746</v>
          </cell>
          <cell r="C407" t="str">
            <v>PENTUCKET</v>
          </cell>
          <cell r="D407">
            <v>26</v>
          </cell>
          <cell r="E407">
            <v>291936</v>
          </cell>
          <cell r="F407">
            <v>22325</v>
          </cell>
          <cell r="G407">
            <v>314261</v>
          </cell>
          <cell r="I407">
            <v>50564.107386256452</v>
          </cell>
          <cell r="J407">
            <v>0.74654305098487328</v>
          </cell>
          <cell r="K407">
            <v>22325</v>
          </cell>
          <cell r="L407">
            <v>72889.107386256452</v>
          </cell>
          <cell r="N407">
            <v>241371.89261374355</v>
          </cell>
          <cell r="P407">
            <v>12393</v>
          </cell>
          <cell r="Q407">
            <v>50564.107386256452</v>
          </cell>
          <cell r="R407">
            <v>23218</v>
          </cell>
          <cell r="S407">
            <v>85282.107386256452</v>
          </cell>
          <cell r="U407">
            <v>102449</v>
          </cell>
          <cell r="V407">
            <v>0</v>
          </cell>
          <cell r="W407">
            <v>745</v>
          </cell>
          <cell r="X407">
            <v>26</v>
          </cell>
          <cell r="Y407">
            <v>291936</v>
          </cell>
          <cell r="Z407">
            <v>0</v>
          </cell>
          <cell r="AA407">
            <v>291936</v>
          </cell>
          <cell r="AB407">
            <v>22325</v>
          </cell>
          <cell r="AC407">
            <v>314261</v>
          </cell>
          <cell r="AD407">
            <v>11500</v>
          </cell>
          <cell r="AE407">
            <v>893</v>
          </cell>
          <cell r="AF407">
            <v>12393</v>
          </cell>
          <cell r="AG407">
            <v>326654</v>
          </cell>
          <cell r="AI407">
            <v>745</v>
          </cell>
          <cell r="AJ407">
            <v>746</v>
          </cell>
          <cell r="AK407" t="str">
            <v>PENTUCKET</v>
          </cell>
          <cell r="AL407">
            <v>291936</v>
          </cell>
          <cell r="AM407">
            <v>234941</v>
          </cell>
          <cell r="AN407">
            <v>56995</v>
          </cell>
          <cell r="AO407">
            <v>0</v>
          </cell>
          <cell r="AP407">
            <v>0</v>
          </cell>
          <cell r="AQ407">
            <v>8958.5</v>
          </cell>
          <cell r="AR407">
            <v>1777.5</v>
          </cell>
          <cell r="AS407">
            <v>0</v>
          </cell>
          <cell r="AT407">
            <v>0</v>
          </cell>
          <cell r="AU407">
            <v>67731</v>
          </cell>
          <cell r="AV407">
            <v>50564.107386256452</v>
          </cell>
          <cell r="AX407">
            <v>745</v>
          </cell>
          <cell r="AY407" t="str">
            <v>PENTUCKET</v>
          </cell>
          <cell r="AZ407">
            <v>0</v>
          </cell>
          <cell r="BA407">
            <v>0</v>
          </cell>
          <cell r="BB407">
            <v>0</v>
          </cell>
          <cell r="BC407">
            <v>0</v>
          </cell>
          <cell r="BD407">
            <v>0</v>
          </cell>
          <cell r="BE407">
            <v>0</v>
          </cell>
          <cell r="BF407">
            <v>0</v>
          </cell>
          <cell r="BG407">
            <v>0</v>
          </cell>
          <cell r="BI407">
            <v>0</v>
          </cell>
          <cell r="BJ407">
            <v>56995</v>
          </cell>
          <cell r="BK407">
            <v>56995</v>
          </cell>
          <cell r="BL407">
            <v>0</v>
          </cell>
          <cell r="BM407">
            <v>0</v>
          </cell>
          <cell r="BN407">
            <v>0</v>
          </cell>
          <cell r="BO407">
            <v>0</v>
          </cell>
          <cell r="BR407">
            <v>0</v>
          </cell>
          <cell r="BS407">
            <v>745</v>
          </cell>
        </row>
        <row r="408">
          <cell r="A408">
            <v>750</v>
          </cell>
          <cell r="B408">
            <v>747</v>
          </cell>
          <cell r="C408" t="str">
            <v>PIONEER</v>
          </cell>
          <cell r="D408">
            <v>15.555555555555555</v>
          </cell>
          <cell r="E408">
            <v>227585</v>
          </cell>
          <cell r="F408">
            <v>13884</v>
          </cell>
          <cell r="G408">
            <v>241469</v>
          </cell>
          <cell r="I408">
            <v>13594.344995299727</v>
          </cell>
          <cell r="J408">
            <v>0.37947933325149491</v>
          </cell>
          <cell r="K408">
            <v>13884</v>
          </cell>
          <cell r="L408">
            <v>27478.344995299725</v>
          </cell>
          <cell r="N408">
            <v>213990.65500470027</v>
          </cell>
          <cell r="P408">
            <v>0</v>
          </cell>
          <cell r="Q408">
            <v>13594.344995299727</v>
          </cell>
          <cell r="R408">
            <v>13884</v>
          </cell>
          <cell r="S408">
            <v>27478.344995299725</v>
          </cell>
          <cell r="U408">
            <v>49707.676822711859</v>
          </cell>
          <cell r="V408">
            <v>0</v>
          </cell>
          <cell r="W408">
            <v>750</v>
          </cell>
          <cell r="X408">
            <v>15.555555555555555</v>
          </cell>
          <cell r="Y408">
            <v>227585</v>
          </cell>
          <cell r="Z408">
            <v>0</v>
          </cell>
          <cell r="AA408">
            <v>227585</v>
          </cell>
          <cell r="AB408">
            <v>13884</v>
          </cell>
          <cell r="AC408">
            <v>241469</v>
          </cell>
          <cell r="AD408">
            <v>0</v>
          </cell>
          <cell r="AE408">
            <v>0</v>
          </cell>
          <cell r="AF408">
            <v>0</v>
          </cell>
          <cell r="AG408">
            <v>241469</v>
          </cell>
          <cell r="AI408">
            <v>750</v>
          </cell>
          <cell r="AJ408">
            <v>747</v>
          </cell>
          <cell r="AK408" t="str">
            <v>PIONEER</v>
          </cell>
          <cell r="AL408">
            <v>227585</v>
          </cell>
          <cell r="AM408">
            <v>212192</v>
          </cell>
          <cell r="AN408">
            <v>15393</v>
          </cell>
          <cell r="AO408">
            <v>18378.25</v>
          </cell>
          <cell r="AP408">
            <v>0</v>
          </cell>
          <cell r="AQ408">
            <v>2114.25</v>
          </cell>
          <cell r="AR408">
            <v>0</v>
          </cell>
          <cell r="AS408">
            <v>0</v>
          </cell>
          <cell r="AT408">
            <v>-61.823177288140869</v>
          </cell>
          <cell r="AU408">
            <v>35823.676822711859</v>
          </cell>
          <cell r="AV408">
            <v>13594.344995299727</v>
          </cell>
          <cell r="AX408">
            <v>750</v>
          </cell>
          <cell r="AY408" t="str">
            <v>PIONEER</v>
          </cell>
          <cell r="AZ408">
            <v>0</v>
          </cell>
          <cell r="BA408">
            <v>0</v>
          </cell>
          <cell r="BB408">
            <v>0</v>
          </cell>
          <cell r="BC408">
            <v>0</v>
          </cell>
          <cell r="BD408">
            <v>0</v>
          </cell>
          <cell r="BE408">
            <v>0</v>
          </cell>
          <cell r="BF408">
            <v>0</v>
          </cell>
          <cell r="BG408">
            <v>0</v>
          </cell>
          <cell r="BI408">
            <v>0</v>
          </cell>
          <cell r="BJ408">
            <v>15393</v>
          </cell>
          <cell r="BK408">
            <v>15393</v>
          </cell>
          <cell r="BL408">
            <v>0</v>
          </cell>
          <cell r="BM408">
            <v>-61.823177288140869</v>
          </cell>
          <cell r="BN408">
            <v>-61.823177288140869</v>
          </cell>
          <cell r="BO408">
            <v>-61.823177288140869</v>
          </cell>
          <cell r="BR408">
            <v>0</v>
          </cell>
          <cell r="BS408">
            <v>750</v>
          </cell>
        </row>
        <row r="409">
          <cell r="A409">
            <v>753</v>
          </cell>
          <cell r="B409">
            <v>749</v>
          </cell>
          <cell r="C409" t="str">
            <v>QUABBIN</v>
          </cell>
          <cell r="D409">
            <v>32.724609919197547</v>
          </cell>
          <cell r="E409">
            <v>364862</v>
          </cell>
          <cell r="F409">
            <v>29224</v>
          </cell>
          <cell r="G409">
            <v>394086</v>
          </cell>
          <cell r="I409">
            <v>81839.662208666108</v>
          </cell>
          <cell r="J409">
            <v>0.58978876515935919</v>
          </cell>
          <cell r="K409">
            <v>29224</v>
          </cell>
          <cell r="L409">
            <v>111063.66220866611</v>
          </cell>
          <cell r="N409">
            <v>283022.33779133391</v>
          </cell>
          <cell r="P409">
            <v>0</v>
          </cell>
          <cell r="Q409">
            <v>81839.662208666108</v>
          </cell>
          <cell r="R409">
            <v>29224</v>
          </cell>
          <cell r="S409">
            <v>111063.66220866611</v>
          </cell>
          <cell r="U409">
            <v>167984.97179734049</v>
          </cell>
          <cell r="V409">
            <v>0</v>
          </cell>
          <cell r="W409">
            <v>753</v>
          </cell>
          <cell r="X409">
            <v>32.724609919197547</v>
          </cell>
          <cell r="Y409">
            <v>364862</v>
          </cell>
          <cell r="Z409">
            <v>0</v>
          </cell>
          <cell r="AA409">
            <v>364862</v>
          </cell>
          <cell r="AB409">
            <v>29224</v>
          </cell>
          <cell r="AC409">
            <v>394086</v>
          </cell>
          <cell r="AD409">
            <v>0</v>
          </cell>
          <cell r="AE409">
            <v>0</v>
          </cell>
          <cell r="AF409">
            <v>0</v>
          </cell>
          <cell r="AG409">
            <v>394086</v>
          </cell>
          <cell r="AI409">
            <v>753</v>
          </cell>
          <cell r="AJ409">
            <v>749</v>
          </cell>
          <cell r="AK409" t="str">
            <v>QUABBIN</v>
          </cell>
          <cell r="AL409">
            <v>364862</v>
          </cell>
          <cell r="AM409">
            <v>272448</v>
          </cell>
          <cell r="AN409">
            <v>92414</v>
          </cell>
          <cell r="AO409">
            <v>43707.25</v>
          </cell>
          <cell r="AP409">
            <v>2786.75</v>
          </cell>
          <cell r="AQ409">
            <v>0</v>
          </cell>
          <cell r="AR409">
            <v>0</v>
          </cell>
          <cell r="AS409">
            <v>0</v>
          </cell>
          <cell r="AT409">
            <v>-147.02820265950868</v>
          </cell>
          <cell r="AU409">
            <v>138760.97179734049</v>
          </cell>
          <cell r="AV409">
            <v>81839.662208666108</v>
          </cell>
          <cell r="AX409">
            <v>753</v>
          </cell>
          <cell r="AY409" t="str">
            <v>QUABBIN</v>
          </cell>
          <cell r="AZ409">
            <v>0</v>
          </cell>
          <cell r="BA409">
            <v>0</v>
          </cell>
          <cell r="BB409">
            <v>0</v>
          </cell>
          <cell r="BC409">
            <v>0</v>
          </cell>
          <cell r="BD409">
            <v>0</v>
          </cell>
          <cell r="BE409">
            <v>0</v>
          </cell>
          <cell r="BF409">
            <v>0</v>
          </cell>
          <cell r="BG409">
            <v>0</v>
          </cell>
          <cell r="BI409">
            <v>0</v>
          </cell>
          <cell r="BJ409">
            <v>92414</v>
          </cell>
          <cell r="BK409">
            <v>92414</v>
          </cell>
          <cell r="BL409">
            <v>0</v>
          </cell>
          <cell r="BM409">
            <v>-147.02820265950868</v>
          </cell>
          <cell r="BN409">
            <v>-147.02820265950868</v>
          </cell>
          <cell r="BO409">
            <v>-147.02820265950868</v>
          </cell>
          <cell r="BR409">
            <v>0</v>
          </cell>
          <cell r="BS409">
            <v>753</v>
          </cell>
        </row>
        <row r="410">
          <cell r="A410">
            <v>755</v>
          </cell>
          <cell r="B410">
            <v>730</v>
          </cell>
          <cell r="C410" t="str">
            <v>RALPH C MAHAR</v>
          </cell>
          <cell r="D410">
            <v>20</v>
          </cell>
          <cell r="E410">
            <v>247042</v>
          </cell>
          <cell r="F410">
            <v>16955</v>
          </cell>
          <cell r="G410">
            <v>263997</v>
          </cell>
          <cell r="I410">
            <v>30841.061382723776</v>
          </cell>
          <cell r="J410">
            <v>0.52921039874792164</v>
          </cell>
          <cell r="K410">
            <v>16955</v>
          </cell>
          <cell r="L410">
            <v>47796.061382723776</v>
          </cell>
          <cell r="N410">
            <v>216200.93861727623</v>
          </cell>
          <cell r="P410">
            <v>13983</v>
          </cell>
          <cell r="Q410">
            <v>30841.061382723776</v>
          </cell>
          <cell r="R410">
            <v>17848</v>
          </cell>
          <cell r="S410">
            <v>61779.061382723776</v>
          </cell>
          <cell r="U410">
            <v>89215.504477787617</v>
          </cell>
          <cell r="V410">
            <v>0</v>
          </cell>
          <cell r="W410">
            <v>755</v>
          </cell>
          <cell r="X410">
            <v>20</v>
          </cell>
          <cell r="Y410">
            <v>247042</v>
          </cell>
          <cell r="Z410">
            <v>0</v>
          </cell>
          <cell r="AA410">
            <v>247042</v>
          </cell>
          <cell r="AB410">
            <v>16955</v>
          </cell>
          <cell r="AC410">
            <v>263997</v>
          </cell>
          <cell r="AD410">
            <v>13090</v>
          </cell>
          <cell r="AE410">
            <v>893</v>
          </cell>
          <cell r="AF410">
            <v>13983</v>
          </cell>
          <cell r="AG410">
            <v>277980</v>
          </cell>
          <cell r="AI410">
            <v>755</v>
          </cell>
          <cell r="AJ410">
            <v>730</v>
          </cell>
          <cell r="AK410" t="str">
            <v>RALPH C MAHAR</v>
          </cell>
          <cell r="AL410">
            <v>247042</v>
          </cell>
          <cell r="AM410">
            <v>212221</v>
          </cell>
          <cell r="AN410">
            <v>34821</v>
          </cell>
          <cell r="AO410">
            <v>15159.5</v>
          </cell>
          <cell r="AP410">
            <v>2897.25</v>
          </cell>
          <cell r="AQ410">
            <v>0</v>
          </cell>
          <cell r="AR410">
            <v>0</v>
          </cell>
          <cell r="AS410">
            <v>5450.75</v>
          </cell>
          <cell r="AT410">
            <v>-50.995522212375363</v>
          </cell>
          <cell r="AU410">
            <v>58277.504477787625</v>
          </cell>
          <cell r="AV410">
            <v>30841.061382723776</v>
          </cell>
          <cell r="AX410">
            <v>755</v>
          </cell>
          <cell r="AY410" t="str">
            <v>RALPH C MAHAR</v>
          </cell>
          <cell r="AZ410">
            <v>0</v>
          </cell>
          <cell r="BA410">
            <v>0</v>
          </cell>
          <cell r="BB410">
            <v>0</v>
          </cell>
          <cell r="BC410">
            <v>0</v>
          </cell>
          <cell r="BD410">
            <v>0</v>
          </cell>
          <cell r="BE410">
            <v>0</v>
          </cell>
          <cell r="BF410">
            <v>0</v>
          </cell>
          <cell r="BG410">
            <v>0</v>
          </cell>
          <cell r="BI410">
            <v>0</v>
          </cell>
          <cell r="BJ410">
            <v>34821</v>
          </cell>
          <cell r="BK410">
            <v>34821</v>
          </cell>
          <cell r="BL410">
            <v>0</v>
          </cell>
          <cell r="BM410">
            <v>-50.995522212375363</v>
          </cell>
          <cell r="BN410">
            <v>-50.995522212375363</v>
          </cell>
          <cell r="BO410">
            <v>-50.995522212375363</v>
          </cell>
          <cell r="BR410">
            <v>0</v>
          </cell>
          <cell r="BS410">
            <v>755</v>
          </cell>
        </row>
        <row r="411">
          <cell r="A411">
            <v>760</v>
          </cell>
          <cell r="B411">
            <v>752</v>
          </cell>
          <cell r="C411" t="str">
            <v>SILVER LAKE</v>
          </cell>
          <cell r="D411">
            <v>38.118466898954701</v>
          </cell>
          <cell r="E411">
            <v>360076</v>
          </cell>
          <cell r="F411">
            <v>30527</v>
          </cell>
          <cell r="G411">
            <v>390603</v>
          </cell>
          <cell r="I411">
            <v>37892.101429006405</v>
          </cell>
          <cell r="J411">
            <v>0.42769338201291501</v>
          </cell>
          <cell r="K411">
            <v>30527</v>
          </cell>
          <cell r="L411">
            <v>68419.101429006405</v>
          </cell>
          <cell r="N411">
            <v>322183.89857099357</v>
          </cell>
          <cell r="P411">
            <v>45097</v>
          </cell>
          <cell r="Q411">
            <v>37892.101429006405</v>
          </cell>
          <cell r="R411">
            <v>34040</v>
          </cell>
          <cell r="S411">
            <v>113516.1014290064</v>
          </cell>
          <cell r="U411">
            <v>164220.41748644636</v>
          </cell>
          <cell r="V411">
            <v>0</v>
          </cell>
          <cell r="W411">
            <v>760</v>
          </cell>
          <cell r="X411">
            <v>38.118466898954701</v>
          </cell>
          <cell r="Y411">
            <v>360076</v>
          </cell>
          <cell r="Z411">
            <v>0</v>
          </cell>
          <cell r="AA411">
            <v>360076</v>
          </cell>
          <cell r="AB411">
            <v>30527</v>
          </cell>
          <cell r="AC411">
            <v>390603</v>
          </cell>
          <cell r="AD411">
            <v>41584</v>
          </cell>
          <cell r="AE411">
            <v>3513</v>
          </cell>
          <cell r="AF411">
            <v>45097</v>
          </cell>
          <cell r="AG411">
            <v>435700</v>
          </cell>
          <cell r="AI411">
            <v>760</v>
          </cell>
          <cell r="AJ411">
            <v>752</v>
          </cell>
          <cell r="AK411" t="str">
            <v>SILVER LAKE</v>
          </cell>
          <cell r="AL411">
            <v>360076</v>
          </cell>
          <cell r="AM411">
            <v>317293</v>
          </cell>
          <cell r="AN411">
            <v>42783</v>
          </cell>
          <cell r="AO411">
            <v>18901.25</v>
          </cell>
          <cell r="AP411">
            <v>10025.75</v>
          </cell>
          <cell r="AQ411">
            <v>3561</v>
          </cell>
          <cell r="AR411">
            <v>13389</v>
          </cell>
          <cell r="AS411">
            <v>0</v>
          </cell>
          <cell r="AT411">
            <v>-63.582513553643366</v>
          </cell>
          <cell r="AU411">
            <v>88596.417486446357</v>
          </cell>
          <cell r="AV411">
            <v>37892.101429006405</v>
          </cell>
          <cell r="AX411">
            <v>760</v>
          </cell>
          <cell r="AY411" t="str">
            <v>SILVER LAKE</v>
          </cell>
          <cell r="AZ411">
            <v>0</v>
          </cell>
          <cell r="BA411">
            <v>0</v>
          </cell>
          <cell r="BB411">
            <v>0</v>
          </cell>
          <cell r="BC411">
            <v>0</v>
          </cell>
          <cell r="BD411">
            <v>0</v>
          </cell>
          <cell r="BE411">
            <v>0</v>
          </cell>
          <cell r="BF411">
            <v>0</v>
          </cell>
          <cell r="BG411">
            <v>0</v>
          </cell>
          <cell r="BI411">
            <v>0</v>
          </cell>
          <cell r="BJ411">
            <v>42783</v>
          </cell>
          <cell r="BK411">
            <v>42783</v>
          </cell>
          <cell r="BL411">
            <v>0</v>
          </cell>
          <cell r="BM411">
            <v>-63.582513553643366</v>
          </cell>
          <cell r="BN411">
            <v>-63.582513553643366</v>
          </cell>
          <cell r="BO411">
            <v>-63.582513553643366</v>
          </cell>
          <cell r="BR411">
            <v>0</v>
          </cell>
          <cell r="BS411">
            <v>760</v>
          </cell>
        </row>
        <row r="412">
          <cell r="A412">
            <v>763</v>
          </cell>
          <cell r="B412">
            <v>790</v>
          </cell>
          <cell r="C412" t="str">
            <v>SOMERSET BERKLEY</v>
          </cell>
          <cell r="D412">
            <v>1</v>
          </cell>
          <cell r="E412">
            <v>13822</v>
          </cell>
          <cell r="F412">
            <v>893</v>
          </cell>
          <cell r="G412">
            <v>14715</v>
          </cell>
          <cell r="I412">
            <v>12262.428147957482</v>
          </cell>
          <cell r="J412">
            <v>0.88716742497160195</v>
          </cell>
          <cell r="K412">
            <v>893</v>
          </cell>
          <cell r="L412">
            <v>13155.428147957482</v>
          </cell>
          <cell r="N412">
            <v>1559.571852042518</v>
          </cell>
          <cell r="P412">
            <v>0</v>
          </cell>
          <cell r="Q412">
            <v>12262.428147957482</v>
          </cell>
          <cell r="R412">
            <v>893</v>
          </cell>
          <cell r="S412">
            <v>13155.428147957482</v>
          </cell>
          <cell r="U412">
            <v>14715</v>
          </cell>
          <cell r="V412">
            <v>0</v>
          </cell>
          <cell r="W412">
            <v>763</v>
          </cell>
          <cell r="X412">
            <v>1</v>
          </cell>
          <cell r="Y412">
            <v>13822</v>
          </cell>
          <cell r="Z412">
            <v>0</v>
          </cell>
          <cell r="AA412">
            <v>13822</v>
          </cell>
          <cell r="AB412">
            <v>893</v>
          </cell>
          <cell r="AC412">
            <v>14715</v>
          </cell>
          <cell r="AD412">
            <v>0</v>
          </cell>
          <cell r="AE412">
            <v>0</v>
          </cell>
          <cell r="AF412">
            <v>0</v>
          </cell>
          <cell r="AG412">
            <v>14715</v>
          </cell>
          <cell r="AI412">
            <v>763</v>
          </cell>
          <cell r="AJ412">
            <v>790</v>
          </cell>
          <cell r="AK412" t="str">
            <v>SOMERSET BERKLEY</v>
          </cell>
          <cell r="AL412">
            <v>13822</v>
          </cell>
          <cell r="AM412">
            <v>0</v>
          </cell>
          <cell r="AN412">
            <v>13822</v>
          </cell>
          <cell r="AO412">
            <v>0</v>
          </cell>
          <cell r="AP412">
            <v>0</v>
          </cell>
          <cell r="AQ412">
            <v>0</v>
          </cell>
          <cell r="AR412">
            <v>0</v>
          </cell>
          <cell r="AS412">
            <v>0</v>
          </cell>
          <cell r="AT412">
            <v>0</v>
          </cell>
          <cell r="AU412">
            <v>13822</v>
          </cell>
          <cell r="AV412">
            <v>12262.428147957482</v>
          </cell>
          <cell r="AX412">
            <v>763</v>
          </cell>
          <cell r="AY412" t="str">
            <v>SOMERSET BERKLEY</v>
          </cell>
          <cell r="AZ412">
            <v>0</v>
          </cell>
          <cell r="BA412">
            <v>0</v>
          </cell>
          <cell r="BB412">
            <v>0</v>
          </cell>
          <cell r="BC412">
            <v>0</v>
          </cell>
          <cell r="BD412">
            <v>0</v>
          </cell>
          <cell r="BE412">
            <v>0</v>
          </cell>
          <cell r="BF412">
            <v>0</v>
          </cell>
          <cell r="BG412">
            <v>0</v>
          </cell>
          <cell r="BI412">
            <v>0</v>
          </cell>
          <cell r="BJ412">
            <v>13822</v>
          </cell>
          <cell r="BK412">
            <v>13822</v>
          </cell>
          <cell r="BL412">
            <v>0</v>
          </cell>
          <cell r="BM412">
            <v>0</v>
          </cell>
          <cell r="BN412">
            <v>0</v>
          </cell>
          <cell r="BO412">
            <v>0</v>
          </cell>
          <cell r="BQ412" t="str">
            <v>fy12</v>
          </cell>
          <cell r="BR412">
            <v>0</v>
          </cell>
          <cell r="BS412">
            <v>763</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U413">
            <v>4109.75</v>
          </cell>
          <cell r="V413">
            <v>0</v>
          </cell>
          <cell r="W413">
            <v>765</v>
          </cell>
          <cell r="AI413">
            <v>765</v>
          </cell>
          <cell r="AJ413">
            <v>755</v>
          </cell>
          <cell r="AK413" t="str">
            <v>SOUTHERN BERKSHIRE</v>
          </cell>
          <cell r="AL413">
            <v>0</v>
          </cell>
          <cell r="AM413">
            <v>0</v>
          </cell>
          <cell r="AN413">
            <v>0</v>
          </cell>
          <cell r="AO413">
            <v>0</v>
          </cell>
          <cell r="AP413">
            <v>4109.75</v>
          </cell>
          <cell r="AQ413">
            <v>0</v>
          </cell>
          <cell r="AR413">
            <v>0</v>
          </cell>
          <cell r="AS413">
            <v>0</v>
          </cell>
          <cell r="AT413">
            <v>0</v>
          </cell>
          <cell r="AU413">
            <v>4109.75</v>
          </cell>
          <cell r="AV413">
            <v>0</v>
          </cell>
          <cell r="AX413">
            <v>765</v>
          </cell>
          <cell r="AY413" t="str">
            <v>SOUTHERN BERKSHIRE</v>
          </cell>
          <cell r="AZ413">
            <v>0</v>
          </cell>
          <cell r="BA413">
            <v>0</v>
          </cell>
          <cell r="BB413">
            <v>0</v>
          </cell>
          <cell r="BC413">
            <v>0</v>
          </cell>
          <cell r="BD413">
            <v>0</v>
          </cell>
          <cell r="BE413">
            <v>0</v>
          </cell>
          <cell r="BF413">
            <v>0</v>
          </cell>
          <cell r="BG413">
            <v>0</v>
          </cell>
          <cell r="BI413">
            <v>0</v>
          </cell>
          <cell r="BJ413">
            <v>0</v>
          </cell>
          <cell r="BK413">
            <v>0</v>
          </cell>
          <cell r="BL413">
            <v>0</v>
          </cell>
          <cell r="BM413">
            <v>0</v>
          </cell>
          <cell r="BN413">
            <v>0</v>
          </cell>
          <cell r="BO413">
            <v>0</v>
          </cell>
          <cell r="BR413">
            <v>0</v>
          </cell>
          <cell r="BS413">
            <v>765</v>
          </cell>
        </row>
        <row r="414">
          <cell r="A414">
            <v>766</v>
          </cell>
          <cell r="B414">
            <v>766</v>
          </cell>
          <cell r="C414" t="str">
            <v>SOUTHWICK TOLLAND GRANVILLE</v>
          </cell>
          <cell r="D414">
            <v>5.4828514739229028</v>
          </cell>
          <cell r="E414">
            <v>65852</v>
          </cell>
          <cell r="F414">
            <v>4876</v>
          </cell>
          <cell r="G414">
            <v>70728</v>
          </cell>
          <cell r="I414">
            <v>22012.642317992253</v>
          </cell>
          <cell r="J414">
            <v>0.62765675797743925</v>
          </cell>
          <cell r="K414">
            <v>4876</v>
          </cell>
          <cell r="L414">
            <v>26888.642317992253</v>
          </cell>
          <cell r="N414">
            <v>43839.357682007743</v>
          </cell>
          <cell r="P414">
            <v>0</v>
          </cell>
          <cell r="Q414">
            <v>22012.642317992253</v>
          </cell>
          <cell r="R414">
            <v>4876</v>
          </cell>
          <cell r="S414">
            <v>26888.642317992253</v>
          </cell>
          <cell r="U414">
            <v>39947.146830197096</v>
          </cell>
          <cell r="V414">
            <v>0</v>
          </cell>
          <cell r="W414">
            <v>766</v>
          </cell>
          <cell r="X414">
            <v>5.4828514739229028</v>
          </cell>
          <cell r="Y414">
            <v>65852</v>
          </cell>
          <cell r="Z414">
            <v>0</v>
          </cell>
          <cell r="AA414">
            <v>65852</v>
          </cell>
          <cell r="AB414">
            <v>4876</v>
          </cell>
          <cell r="AC414">
            <v>70728</v>
          </cell>
          <cell r="AD414">
            <v>0</v>
          </cell>
          <cell r="AE414">
            <v>0</v>
          </cell>
          <cell r="AF414">
            <v>0</v>
          </cell>
          <cell r="AG414">
            <v>70728</v>
          </cell>
          <cell r="AI414">
            <v>766</v>
          </cell>
          <cell r="AJ414">
            <v>766</v>
          </cell>
          <cell r="AK414" t="str">
            <v>SOUTHWICK TOLLAND</v>
          </cell>
          <cell r="AL414">
            <v>65852</v>
          </cell>
          <cell r="AM414">
            <v>41032</v>
          </cell>
          <cell r="AN414">
            <v>24820</v>
          </cell>
          <cell r="AO414">
            <v>2037.25</v>
          </cell>
          <cell r="AP414">
            <v>2923.25</v>
          </cell>
          <cell r="AQ414">
            <v>5297.5</v>
          </cell>
          <cell r="AR414">
            <v>0</v>
          </cell>
          <cell r="AS414">
            <v>0</v>
          </cell>
          <cell r="AT414">
            <v>-6.8531698029064501</v>
          </cell>
          <cell r="AU414">
            <v>35071.146830197096</v>
          </cell>
          <cell r="AV414">
            <v>22012.642317992253</v>
          </cell>
          <cell r="AX414">
            <v>766</v>
          </cell>
          <cell r="AY414" t="str">
            <v>SOUTHWICK TOLLAND</v>
          </cell>
          <cell r="AZ414">
            <v>0</v>
          </cell>
          <cell r="BA414">
            <v>0</v>
          </cell>
          <cell r="BB414">
            <v>0</v>
          </cell>
          <cell r="BC414">
            <v>0</v>
          </cell>
          <cell r="BD414">
            <v>0</v>
          </cell>
          <cell r="BE414">
            <v>0</v>
          </cell>
          <cell r="BF414">
            <v>0</v>
          </cell>
          <cell r="BG414">
            <v>0</v>
          </cell>
          <cell r="BI414">
            <v>0</v>
          </cell>
          <cell r="BJ414">
            <v>24820</v>
          </cell>
          <cell r="BK414">
            <v>24820</v>
          </cell>
          <cell r="BL414">
            <v>0</v>
          </cell>
          <cell r="BM414">
            <v>-6.8531698029064501</v>
          </cell>
          <cell r="BN414">
            <v>-6.8531698029064501</v>
          </cell>
          <cell r="BO414">
            <v>-6.8531698029064501</v>
          </cell>
          <cell r="BQ414" t="str">
            <v>fy13</v>
          </cell>
          <cell r="BR414">
            <v>0</v>
          </cell>
          <cell r="BS414">
            <v>766</v>
          </cell>
        </row>
        <row r="415">
          <cell r="A415">
            <v>767</v>
          </cell>
          <cell r="B415">
            <v>756</v>
          </cell>
          <cell r="C415" t="str">
            <v>SPENCER EAST BROOKFIELD</v>
          </cell>
          <cell r="D415">
            <v>8</v>
          </cell>
          <cell r="E415">
            <v>81392</v>
          </cell>
          <cell r="F415">
            <v>7028</v>
          </cell>
          <cell r="G415">
            <v>88420</v>
          </cell>
          <cell r="I415">
            <v>29956.095271591112</v>
          </cell>
          <cell r="J415">
            <v>0.78744278457743988</v>
          </cell>
          <cell r="K415">
            <v>7028</v>
          </cell>
          <cell r="L415">
            <v>36984.095271591112</v>
          </cell>
          <cell r="N415">
            <v>51435.904728408888</v>
          </cell>
          <cell r="P415">
            <v>0</v>
          </cell>
          <cell r="Q415">
            <v>29956.095271591112</v>
          </cell>
          <cell r="R415">
            <v>7028</v>
          </cell>
          <cell r="S415">
            <v>36984.095271591112</v>
          </cell>
          <cell r="U415">
            <v>45070.25</v>
          </cell>
          <cell r="V415">
            <v>0</v>
          </cell>
          <cell r="W415">
            <v>767</v>
          </cell>
          <cell r="X415">
            <v>8</v>
          </cell>
          <cell r="Y415">
            <v>81392</v>
          </cell>
          <cell r="Z415">
            <v>0</v>
          </cell>
          <cell r="AA415">
            <v>81392</v>
          </cell>
          <cell r="AB415">
            <v>7028</v>
          </cell>
          <cell r="AC415">
            <v>88420</v>
          </cell>
          <cell r="AD415">
            <v>0</v>
          </cell>
          <cell r="AE415">
            <v>0</v>
          </cell>
          <cell r="AF415">
            <v>0</v>
          </cell>
          <cell r="AG415">
            <v>88420</v>
          </cell>
          <cell r="AI415">
            <v>767</v>
          </cell>
          <cell r="AJ415">
            <v>756</v>
          </cell>
          <cell r="AK415" t="str">
            <v>SPENCER EAST BROOKFIELD</v>
          </cell>
          <cell r="AL415">
            <v>81392</v>
          </cell>
          <cell r="AM415">
            <v>47626</v>
          </cell>
          <cell r="AN415">
            <v>33766</v>
          </cell>
          <cell r="AO415">
            <v>0</v>
          </cell>
          <cell r="AP415">
            <v>0</v>
          </cell>
          <cell r="AQ415">
            <v>0</v>
          </cell>
          <cell r="AR415">
            <v>0</v>
          </cell>
          <cell r="AS415">
            <v>4276.25</v>
          </cell>
          <cell r="AT415">
            <v>0</v>
          </cell>
          <cell r="AU415">
            <v>38042.25</v>
          </cell>
          <cell r="AV415">
            <v>29956.095271591112</v>
          </cell>
          <cell r="AX415">
            <v>767</v>
          </cell>
          <cell r="AY415" t="str">
            <v>SPENCER EAST BROOKFIELD</v>
          </cell>
          <cell r="AZ415">
            <v>0</v>
          </cell>
          <cell r="BA415">
            <v>0</v>
          </cell>
          <cell r="BB415">
            <v>0</v>
          </cell>
          <cell r="BC415">
            <v>0</v>
          </cell>
          <cell r="BD415">
            <v>0</v>
          </cell>
          <cell r="BE415">
            <v>0</v>
          </cell>
          <cell r="BF415">
            <v>0</v>
          </cell>
          <cell r="BG415">
            <v>0</v>
          </cell>
          <cell r="BI415">
            <v>0</v>
          </cell>
          <cell r="BJ415">
            <v>33766</v>
          </cell>
          <cell r="BK415">
            <v>33766</v>
          </cell>
          <cell r="BL415">
            <v>0</v>
          </cell>
          <cell r="BM415">
            <v>0</v>
          </cell>
          <cell r="BN415">
            <v>0</v>
          </cell>
          <cell r="BO415">
            <v>0</v>
          </cell>
          <cell r="BR415">
            <v>0</v>
          </cell>
          <cell r="BS415">
            <v>767</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U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AZ416">
            <v>0</v>
          </cell>
          <cell r="BA416">
            <v>0</v>
          </cell>
          <cell r="BB416">
            <v>0</v>
          </cell>
          <cell r="BC416">
            <v>0</v>
          </cell>
          <cell r="BD416">
            <v>0</v>
          </cell>
          <cell r="BE416">
            <v>0</v>
          </cell>
          <cell r="BF416">
            <v>0</v>
          </cell>
          <cell r="BG416">
            <v>0</v>
          </cell>
          <cell r="BI416">
            <v>0</v>
          </cell>
          <cell r="BJ416">
            <v>0</v>
          </cell>
          <cell r="BK416">
            <v>0</v>
          </cell>
          <cell r="BL416">
            <v>0</v>
          </cell>
          <cell r="BM416">
            <v>0</v>
          </cell>
          <cell r="BN416">
            <v>0</v>
          </cell>
          <cell r="BO416">
            <v>0</v>
          </cell>
          <cell r="BR416">
            <v>0</v>
          </cell>
          <cell r="BS416">
            <v>770</v>
          </cell>
        </row>
        <row r="417">
          <cell r="A417">
            <v>773</v>
          </cell>
          <cell r="B417">
            <v>763</v>
          </cell>
          <cell r="C417" t="str">
            <v>TRITON</v>
          </cell>
          <cell r="D417">
            <v>52</v>
          </cell>
          <cell r="E417">
            <v>593814</v>
          </cell>
          <cell r="F417">
            <v>46436</v>
          </cell>
          <cell r="G417">
            <v>640250</v>
          </cell>
          <cell r="I417">
            <v>25418.996101724882</v>
          </cell>
          <cell r="J417">
            <v>0.27770818518904811</v>
          </cell>
          <cell r="K417">
            <v>46436</v>
          </cell>
          <cell r="L417">
            <v>71854.996101724886</v>
          </cell>
          <cell r="N417">
            <v>568395.00389827508</v>
          </cell>
          <cell r="P417">
            <v>0</v>
          </cell>
          <cell r="Q417">
            <v>25418.996101724882</v>
          </cell>
          <cell r="R417">
            <v>46436</v>
          </cell>
          <cell r="S417">
            <v>71854.996101724886</v>
          </cell>
          <cell r="U417">
            <v>137967.31761104218</v>
          </cell>
          <cell r="V417">
            <v>0</v>
          </cell>
          <cell r="W417">
            <v>773</v>
          </cell>
          <cell r="X417">
            <v>52</v>
          </cell>
          <cell r="Y417">
            <v>593814</v>
          </cell>
          <cell r="Z417">
            <v>0</v>
          </cell>
          <cell r="AA417">
            <v>593814</v>
          </cell>
          <cell r="AB417">
            <v>46436</v>
          </cell>
          <cell r="AC417">
            <v>640250</v>
          </cell>
          <cell r="AD417">
            <v>0</v>
          </cell>
          <cell r="AE417">
            <v>0</v>
          </cell>
          <cell r="AF417">
            <v>0</v>
          </cell>
          <cell r="AG417">
            <v>640250</v>
          </cell>
          <cell r="AI417">
            <v>773</v>
          </cell>
          <cell r="AJ417">
            <v>763</v>
          </cell>
          <cell r="AK417" t="str">
            <v>TRITON</v>
          </cell>
          <cell r="AL417">
            <v>593814</v>
          </cell>
          <cell r="AM417">
            <v>565034</v>
          </cell>
          <cell r="AN417">
            <v>28780</v>
          </cell>
          <cell r="AO417">
            <v>33794.5</v>
          </cell>
          <cell r="AP417">
            <v>0</v>
          </cell>
          <cell r="AQ417">
            <v>1162.25</v>
          </cell>
          <cell r="AR417">
            <v>27908.25</v>
          </cell>
          <cell r="AS417">
            <v>0</v>
          </cell>
          <cell r="AT417">
            <v>-113.6823889578227</v>
          </cell>
          <cell r="AU417">
            <v>91531.317611042177</v>
          </cell>
          <cell r="AV417">
            <v>25418.996101724882</v>
          </cell>
          <cell r="AX417">
            <v>773</v>
          </cell>
          <cell r="AY417" t="str">
            <v>TRITON</v>
          </cell>
          <cell r="AZ417">
            <v>0</v>
          </cell>
          <cell r="BA417">
            <v>0</v>
          </cell>
          <cell r="BB417">
            <v>0</v>
          </cell>
          <cell r="BC417">
            <v>0</v>
          </cell>
          <cell r="BD417">
            <v>0</v>
          </cell>
          <cell r="BE417">
            <v>0</v>
          </cell>
          <cell r="BF417">
            <v>0</v>
          </cell>
          <cell r="BG417">
            <v>0</v>
          </cell>
          <cell r="BI417">
            <v>0</v>
          </cell>
          <cell r="BJ417">
            <v>28780</v>
          </cell>
          <cell r="BK417">
            <v>28780</v>
          </cell>
          <cell r="BL417">
            <v>0</v>
          </cell>
          <cell r="BM417">
            <v>-113.6823889578227</v>
          </cell>
          <cell r="BN417">
            <v>-113.6823889578227</v>
          </cell>
          <cell r="BO417">
            <v>-113.6823889578227</v>
          </cell>
          <cell r="BR417">
            <v>0</v>
          </cell>
          <cell r="BS417">
            <v>773</v>
          </cell>
        </row>
        <row r="418">
          <cell r="A418">
            <v>774</v>
          </cell>
          <cell r="B418">
            <v>789</v>
          </cell>
          <cell r="C418" t="str">
            <v>UPISLAND</v>
          </cell>
          <cell r="D418">
            <v>43.409722222222221</v>
          </cell>
          <cell r="E418">
            <v>940305.9168000007</v>
          </cell>
          <cell r="F418">
            <v>37872</v>
          </cell>
          <cell r="G418">
            <v>978177.9168000007</v>
          </cell>
          <cell r="I418">
            <v>38756.114718056175</v>
          </cell>
          <cell r="J418">
            <v>0.45726310896941441</v>
          </cell>
          <cell r="K418">
            <v>37872</v>
          </cell>
          <cell r="L418">
            <v>76628.114718056167</v>
          </cell>
          <cell r="N418">
            <v>901549.80208194454</v>
          </cell>
          <cell r="P418">
            <v>28174</v>
          </cell>
          <cell r="Q418">
            <v>38756.114718056175</v>
          </cell>
          <cell r="R418">
            <v>38765</v>
          </cell>
          <cell r="S418">
            <v>104802.11471805617</v>
          </cell>
          <cell r="U418">
            <v>150802.70562054572</v>
          </cell>
          <cell r="V418">
            <v>0</v>
          </cell>
          <cell r="W418">
            <v>774</v>
          </cell>
          <cell r="X418">
            <v>43.409722222222221</v>
          </cell>
          <cell r="Y418">
            <v>1156980</v>
          </cell>
          <cell r="Z418">
            <v>216674.08320000011</v>
          </cell>
          <cell r="AA418">
            <v>940305.9168000007</v>
          </cell>
          <cell r="AB418">
            <v>37872</v>
          </cell>
          <cell r="AC418">
            <v>978177.91680000082</v>
          </cell>
          <cell r="AD418">
            <v>27281</v>
          </cell>
          <cell r="AE418">
            <v>893</v>
          </cell>
          <cell r="AF418">
            <v>28174</v>
          </cell>
          <cell r="AG418">
            <v>1006351.9168000008</v>
          </cell>
          <cell r="AI418">
            <v>774</v>
          </cell>
          <cell r="AJ418">
            <v>789</v>
          </cell>
          <cell r="AK418" t="str">
            <v>UPISLAND</v>
          </cell>
          <cell r="AL418">
            <v>940305.9168000007</v>
          </cell>
          <cell r="AM418">
            <v>896553.66799307649</v>
          </cell>
          <cell r="AN418">
            <v>43752.24880692421</v>
          </cell>
          <cell r="AO418">
            <v>17674.316383633239</v>
          </cell>
          <cell r="AP418">
            <v>6359.1018941672228</v>
          </cell>
          <cell r="AQ418">
            <v>12359.172902796097</v>
          </cell>
          <cell r="AR418">
            <v>4671.3208257245715</v>
          </cell>
          <cell r="AS418">
            <v>0</v>
          </cell>
          <cell r="AT418">
            <v>-59.455192699620966</v>
          </cell>
          <cell r="AU418">
            <v>84756.705620545719</v>
          </cell>
          <cell r="AV418">
            <v>38756.114718056175</v>
          </cell>
          <cell r="AX418">
            <v>774</v>
          </cell>
          <cell r="AY418" t="str">
            <v>UPISLAND</v>
          </cell>
          <cell r="AZ418">
            <v>0</v>
          </cell>
          <cell r="BA418">
            <v>0</v>
          </cell>
          <cell r="BB418">
            <v>0</v>
          </cell>
          <cell r="BC418">
            <v>0</v>
          </cell>
          <cell r="BD418">
            <v>0</v>
          </cell>
          <cell r="BE418">
            <v>0</v>
          </cell>
          <cell r="BF418">
            <v>0</v>
          </cell>
          <cell r="BG418">
            <v>0</v>
          </cell>
          <cell r="BI418">
            <v>0</v>
          </cell>
          <cell r="BJ418">
            <v>43752.24880692421</v>
          </cell>
          <cell r="BK418">
            <v>43752.24880692421</v>
          </cell>
          <cell r="BL418">
            <v>0</v>
          </cell>
          <cell r="BM418">
            <v>-59.455192699620966</v>
          </cell>
          <cell r="BN418">
            <v>-59.455192699620966</v>
          </cell>
          <cell r="BO418">
            <v>-59.455192699620966</v>
          </cell>
          <cell r="BR418">
            <v>0</v>
          </cell>
          <cell r="BS418">
            <v>774</v>
          </cell>
        </row>
        <row r="419">
          <cell r="A419">
            <v>775</v>
          </cell>
          <cell r="B419">
            <v>759</v>
          </cell>
          <cell r="C419" t="str">
            <v>WACHUSETT</v>
          </cell>
          <cell r="D419">
            <v>44.754944699854498</v>
          </cell>
          <cell r="E419">
            <v>441718</v>
          </cell>
          <cell r="F419">
            <v>39456</v>
          </cell>
          <cell r="G419">
            <v>481174</v>
          </cell>
          <cell r="I419">
            <v>0</v>
          </cell>
          <cell r="J419">
            <v>0</v>
          </cell>
          <cell r="K419">
            <v>39456</v>
          </cell>
          <cell r="L419">
            <v>39456</v>
          </cell>
          <cell r="N419">
            <v>441718</v>
          </cell>
          <cell r="P419">
            <v>5668</v>
          </cell>
          <cell r="Q419">
            <v>0</v>
          </cell>
          <cell r="R419">
            <v>39901</v>
          </cell>
          <cell r="S419">
            <v>45124</v>
          </cell>
          <cell r="U419">
            <v>57374.75</v>
          </cell>
          <cell r="V419">
            <v>0</v>
          </cell>
          <cell r="W419">
            <v>775</v>
          </cell>
          <cell r="X419">
            <v>44.754944699854498</v>
          </cell>
          <cell r="Y419">
            <v>441718</v>
          </cell>
          <cell r="Z419">
            <v>0</v>
          </cell>
          <cell r="AA419">
            <v>441718</v>
          </cell>
          <cell r="AB419">
            <v>39456</v>
          </cell>
          <cell r="AC419">
            <v>481174</v>
          </cell>
          <cell r="AD419">
            <v>5223</v>
          </cell>
          <cell r="AE419">
            <v>445</v>
          </cell>
          <cell r="AF419">
            <v>5668</v>
          </cell>
          <cell r="AG419">
            <v>486842</v>
          </cell>
          <cell r="AI419">
            <v>775</v>
          </cell>
          <cell r="AJ419">
            <v>759</v>
          </cell>
          <cell r="AK419" t="str">
            <v>WACHUSETT</v>
          </cell>
          <cell r="AL419">
            <v>441718</v>
          </cell>
          <cell r="AM419">
            <v>468812</v>
          </cell>
          <cell r="AN419">
            <v>0</v>
          </cell>
          <cell r="AO419">
            <v>0</v>
          </cell>
          <cell r="AP419">
            <v>0</v>
          </cell>
          <cell r="AQ419">
            <v>0</v>
          </cell>
          <cell r="AR419">
            <v>0</v>
          </cell>
          <cell r="AS419">
            <v>12250.75</v>
          </cell>
          <cell r="AT419">
            <v>0</v>
          </cell>
          <cell r="AU419">
            <v>12250.75</v>
          </cell>
          <cell r="AV419">
            <v>0</v>
          </cell>
          <cell r="AX419">
            <v>775</v>
          </cell>
          <cell r="AY419" t="str">
            <v>WACHUSETT</v>
          </cell>
          <cell r="AZ419">
            <v>0</v>
          </cell>
          <cell r="BA419">
            <v>0</v>
          </cell>
          <cell r="BB419">
            <v>0</v>
          </cell>
          <cell r="BC419">
            <v>0</v>
          </cell>
          <cell r="BD419">
            <v>0</v>
          </cell>
          <cell r="BE419">
            <v>0</v>
          </cell>
          <cell r="BF419">
            <v>0</v>
          </cell>
          <cell r="BG419">
            <v>0</v>
          </cell>
          <cell r="BI419">
            <v>0</v>
          </cell>
          <cell r="BJ419">
            <v>0</v>
          </cell>
          <cell r="BK419">
            <v>0</v>
          </cell>
          <cell r="BL419">
            <v>0</v>
          </cell>
          <cell r="BM419">
            <v>0</v>
          </cell>
          <cell r="BN419">
            <v>0</v>
          </cell>
          <cell r="BO419">
            <v>0</v>
          </cell>
          <cell r="BR419">
            <v>0</v>
          </cell>
          <cell r="BS419">
            <v>775</v>
          </cell>
        </row>
        <row r="420">
          <cell r="A420">
            <v>778</v>
          </cell>
          <cell r="B420">
            <v>750</v>
          </cell>
          <cell r="C420" t="str">
            <v>QUABOAG</v>
          </cell>
          <cell r="D420">
            <v>0</v>
          </cell>
          <cell r="E420">
            <v>0</v>
          </cell>
          <cell r="F420">
            <v>0</v>
          </cell>
          <cell r="G420">
            <v>0</v>
          </cell>
          <cell r="I420">
            <v>0</v>
          </cell>
          <cell r="J420">
            <v>0</v>
          </cell>
          <cell r="K420">
            <v>0</v>
          </cell>
          <cell r="L420">
            <v>0</v>
          </cell>
          <cell r="N420">
            <v>0</v>
          </cell>
          <cell r="P420">
            <v>0</v>
          </cell>
          <cell r="Q420">
            <v>0</v>
          </cell>
          <cell r="R420">
            <v>0</v>
          </cell>
          <cell r="S420">
            <v>0</v>
          </cell>
          <cell r="U420">
            <v>152.5</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152.5</v>
          </cell>
          <cell r="AT420">
            <v>0</v>
          </cell>
          <cell r="AU420">
            <v>152.5</v>
          </cell>
          <cell r="AV420">
            <v>0</v>
          </cell>
          <cell r="AX420">
            <v>778</v>
          </cell>
          <cell r="AY420" t="str">
            <v>QUABOAG</v>
          </cell>
          <cell r="AZ420">
            <v>0</v>
          </cell>
          <cell r="BA420">
            <v>0</v>
          </cell>
          <cell r="BB420">
            <v>0</v>
          </cell>
          <cell r="BC420">
            <v>0</v>
          </cell>
          <cell r="BD420">
            <v>0</v>
          </cell>
          <cell r="BE420">
            <v>0</v>
          </cell>
          <cell r="BF420">
            <v>0</v>
          </cell>
          <cell r="BG420">
            <v>0</v>
          </cell>
          <cell r="BI420">
            <v>0</v>
          </cell>
          <cell r="BJ420">
            <v>0</v>
          </cell>
          <cell r="BK420">
            <v>0</v>
          </cell>
          <cell r="BL420">
            <v>0</v>
          </cell>
          <cell r="BM420">
            <v>0</v>
          </cell>
          <cell r="BN420">
            <v>0</v>
          </cell>
          <cell r="BO420">
            <v>0</v>
          </cell>
          <cell r="BR420">
            <v>0</v>
          </cell>
          <cell r="BS420">
            <v>778</v>
          </cell>
        </row>
        <row r="421">
          <cell r="A421">
            <v>780</v>
          </cell>
          <cell r="B421">
            <v>761</v>
          </cell>
          <cell r="C421" t="str">
            <v>WHITMAN HANSON</v>
          </cell>
          <cell r="D421">
            <v>22.647457627118644</v>
          </cell>
          <cell r="E421">
            <v>234412</v>
          </cell>
          <cell r="F421">
            <v>20220</v>
          </cell>
          <cell r="G421">
            <v>254632</v>
          </cell>
          <cell r="I421">
            <v>-41.778349425541819</v>
          </cell>
          <cell r="J421">
            <v>-9.716692514927242E-4</v>
          </cell>
          <cell r="K421">
            <v>20220</v>
          </cell>
          <cell r="L421">
            <v>20178.221650574458</v>
          </cell>
          <cell r="N421">
            <v>234453.77834942553</v>
          </cell>
          <cell r="P421">
            <v>0</v>
          </cell>
          <cell r="Q421">
            <v>-41.778349425541819</v>
          </cell>
          <cell r="R421">
            <v>20220</v>
          </cell>
          <cell r="S421">
            <v>20178.221650574458</v>
          </cell>
          <cell r="U421">
            <v>63216.471650574458</v>
          </cell>
          <cell r="V421">
            <v>0</v>
          </cell>
          <cell r="W421">
            <v>780</v>
          </cell>
          <cell r="X421">
            <v>22.647457627118644</v>
          </cell>
          <cell r="Y421">
            <v>234412</v>
          </cell>
          <cell r="Z421">
            <v>0</v>
          </cell>
          <cell r="AA421">
            <v>234412</v>
          </cell>
          <cell r="AB421">
            <v>20220</v>
          </cell>
          <cell r="AC421">
            <v>254632</v>
          </cell>
          <cell r="AD421">
            <v>0</v>
          </cell>
          <cell r="AE421">
            <v>0</v>
          </cell>
          <cell r="AF421">
            <v>0</v>
          </cell>
          <cell r="AG421">
            <v>254632</v>
          </cell>
          <cell r="AI421">
            <v>780</v>
          </cell>
          <cell r="AJ421">
            <v>761</v>
          </cell>
          <cell r="AK421" t="str">
            <v>WHITMAN HANSON</v>
          </cell>
          <cell r="AL421">
            <v>234412</v>
          </cell>
          <cell r="AM421">
            <v>315822</v>
          </cell>
          <cell r="AN421">
            <v>0</v>
          </cell>
          <cell r="AO421">
            <v>12419.5</v>
          </cell>
          <cell r="AP421">
            <v>3261.75</v>
          </cell>
          <cell r="AQ421">
            <v>8719.25</v>
          </cell>
          <cell r="AR421">
            <v>559.25</v>
          </cell>
          <cell r="AS421">
            <v>18078.5</v>
          </cell>
          <cell r="AT421">
            <v>-41.778349425541819</v>
          </cell>
          <cell r="AU421">
            <v>42996.471650574458</v>
          </cell>
          <cell r="AV421">
            <v>-41.778349425541819</v>
          </cell>
          <cell r="AX421">
            <v>780</v>
          </cell>
          <cell r="AY421" t="str">
            <v>WHITMAN HANSON</v>
          </cell>
          <cell r="AZ421">
            <v>0</v>
          </cell>
          <cell r="BA421">
            <v>0</v>
          </cell>
          <cell r="BB421">
            <v>0</v>
          </cell>
          <cell r="BC421">
            <v>0</v>
          </cell>
          <cell r="BD421">
            <v>0</v>
          </cell>
          <cell r="BE421">
            <v>0</v>
          </cell>
          <cell r="BF421">
            <v>0</v>
          </cell>
          <cell r="BG421">
            <v>0</v>
          </cell>
          <cell r="BI421">
            <v>0</v>
          </cell>
          <cell r="BJ421">
            <v>0</v>
          </cell>
          <cell r="BK421">
            <v>0</v>
          </cell>
          <cell r="BL421">
            <v>0</v>
          </cell>
          <cell r="BM421">
            <v>-41.778349425541819</v>
          </cell>
          <cell r="BN421">
            <v>-41.778349425541819</v>
          </cell>
          <cell r="BO421">
            <v>-41.778349425541819</v>
          </cell>
          <cell r="BR421">
            <v>0</v>
          </cell>
          <cell r="BS421">
            <v>780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U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AZ422">
            <v>0</v>
          </cell>
          <cell r="BA422">
            <v>0</v>
          </cell>
          <cell r="BB422">
            <v>0</v>
          </cell>
          <cell r="BC422">
            <v>0</v>
          </cell>
          <cell r="BD422">
            <v>0</v>
          </cell>
          <cell r="BE422">
            <v>0</v>
          </cell>
          <cell r="BF422">
            <v>0</v>
          </cell>
          <cell r="BG422">
            <v>0</v>
          </cell>
          <cell r="BI422">
            <v>0</v>
          </cell>
          <cell r="BJ422">
            <v>0</v>
          </cell>
          <cell r="BK422">
            <v>0</v>
          </cell>
          <cell r="BL422">
            <v>0</v>
          </cell>
          <cell r="BM422">
            <v>0</v>
          </cell>
          <cell r="BN422">
            <v>0</v>
          </cell>
          <cell r="BO422">
            <v>0</v>
          </cell>
          <cell r="BR422">
            <v>0</v>
          </cell>
          <cell r="BS422">
            <v>801</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U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AZ423">
            <v>0</v>
          </cell>
          <cell r="BA423">
            <v>0</v>
          </cell>
          <cell r="BB423">
            <v>0</v>
          </cell>
          <cell r="BC423">
            <v>0</v>
          </cell>
          <cell r="BD423">
            <v>0</v>
          </cell>
          <cell r="BE423">
            <v>0</v>
          </cell>
          <cell r="BF423">
            <v>0</v>
          </cell>
          <cell r="BG423">
            <v>0</v>
          </cell>
          <cell r="BI423">
            <v>0</v>
          </cell>
          <cell r="BJ423">
            <v>0</v>
          </cell>
          <cell r="BK423">
            <v>0</v>
          </cell>
          <cell r="BL423">
            <v>0</v>
          </cell>
          <cell r="BM423">
            <v>0</v>
          </cell>
          <cell r="BN423">
            <v>0</v>
          </cell>
          <cell r="BO423">
            <v>0</v>
          </cell>
          <cell r="BR423">
            <v>0</v>
          </cell>
          <cell r="BS423">
            <v>805</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U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AZ424">
            <v>0</v>
          </cell>
          <cell r="BA424">
            <v>0</v>
          </cell>
          <cell r="BB424">
            <v>0</v>
          </cell>
          <cell r="BC424">
            <v>0</v>
          </cell>
          <cell r="BD424">
            <v>0</v>
          </cell>
          <cell r="BE424">
            <v>0</v>
          </cell>
          <cell r="BF424">
            <v>0</v>
          </cell>
          <cell r="BG424">
            <v>0</v>
          </cell>
          <cell r="BI424">
            <v>0</v>
          </cell>
          <cell r="BJ424">
            <v>0</v>
          </cell>
          <cell r="BK424">
            <v>0</v>
          </cell>
          <cell r="BL424">
            <v>0</v>
          </cell>
          <cell r="BM424">
            <v>0</v>
          </cell>
          <cell r="BN424">
            <v>0</v>
          </cell>
          <cell r="BO424">
            <v>0</v>
          </cell>
          <cell r="BR424">
            <v>0</v>
          </cell>
          <cell r="BS424">
            <v>806</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U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AZ425">
            <v>0</v>
          </cell>
          <cell r="BA425">
            <v>0</v>
          </cell>
          <cell r="BB425">
            <v>0</v>
          </cell>
          <cell r="BC425">
            <v>0</v>
          </cell>
          <cell r="BD425">
            <v>0</v>
          </cell>
          <cell r="BE425">
            <v>0</v>
          </cell>
          <cell r="BF425">
            <v>0</v>
          </cell>
          <cell r="BG425">
            <v>0</v>
          </cell>
          <cell r="BI425">
            <v>0</v>
          </cell>
          <cell r="BJ425">
            <v>0</v>
          </cell>
          <cell r="BK425">
            <v>0</v>
          </cell>
          <cell r="BL425">
            <v>0</v>
          </cell>
          <cell r="BM425">
            <v>0</v>
          </cell>
          <cell r="BN425">
            <v>0</v>
          </cell>
          <cell r="BO425">
            <v>0</v>
          </cell>
          <cell r="BR425">
            <v>0</v>
          </cell>
          <cell r="BS425">
            <v>810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U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AZ426">
            <v>0</v>
          </cell>
          <cell r="BA426">
            <v>0</v>
          </cell>
          <cell r="BB426">
            <v>0</v>
          </cell>
          <cell r="BC426">
            <v>0</v>
          </cell>
          <cell r="BD426">
            <v>0</v>
          </cell>
          <cell r="BE426">
            <v>0</v>
          </cell>
          <cell r="BF426">
            <v>0</v>
          </cell>
          <cell r="BG426">
            <v>0</v>
          </cell>
          <cell r="BI426">
            <v>0</v>
          </cell>
          <cell r="BJ426">
            <v>0</v>
          </cell>
          <cell r="BK426">
            <v>0</v>
          </cell>
          <cell r="BL426">
            <v>0</v>
          </cell>
          <cell r="BM426">
            <v>0</v>
          </cell>
          <cell r="BN426">
            <v>0</v>
          </cell>
          <cell r="BO426">
            <v>0</v>
          </cell>
          <cell r="BR426">
            <v>0</v>
          </cell>
          <cell r="BS426">
            <v>815</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U427">
            <v>0</v>
          </cell>
          <cell r="V427">
            <v>0</v>
          </cell>
          <cell r="W427">
            <v>817</v>
          </cell>
          <cell r="AI427">
            <v>817</v>
          </cell>
          <cell r="AJ427">
            <v>782</v>
          </cell>
          <cell r="AK427" t="str">
            <v>FRANKLIN COUNTY</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AZ427">
            <v>0</v>
          </cell>
          <cell r="BA427">
            <v>0</v>
          </cell>
          <cell r="BB427">
            <v>0</v>
          </cell>
          <cell r="BC427">
            <v>0</v>
          </cell>
          <cell r="BD427">
            <v>0</v>
          </cell>
          <cell r="BE427">
            <v>0</v>
          </cell>
          <cell r="BF427">
            <v>0</v>
          </cell>
          <cell r="BG427">
            <v>0</v>
          </cell>
          <cell r="BI427">
            <v>0</v>
          </cell>
          <cell r="BJ427">
            <v>0</v>
          </cell>
          <cell r="BK427">
            <v>0</v>
          </cell>
          <cell r="BL427">
            <v>0</v>
          </cell>
          <cell r="BM427">
            <v>0</v>
          </cell>
          <cell r="BN427">
            <v>0</v>
          </cell>
          <cell r="BO427">
            <v>0</v>
          </cell>
          <cell r="BQ427" t="str">
            <v>fy15</v>
          </cell>
          <cell r="BR427">
            <v>0</v>
          </cell>
          <cell r="BS427">
            <v>817</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U428">
            <v>0</v>
          </cell>
          <cell r="V428">
            <v>0</v>
          </cell>
          <cell r="W428">
            <v>818</v>
          </cell>
          <cell r="AI428">
            <v>818</v>
          </cell>
          <cell r="AJ428">
            <v>722</v>
          </cell>
          <cell r="AK428" t="str">
            <v>GREATER FALL RIVER</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AZ428">
            <v>0</v>
          </cell>
          <cell r="BA428">
            <v>0</v>
          </cell>
          <cell r="BB428">
            <v>0</v>
          </cell>
          <cell r="BC428">
            <v>0</v>
          </cell>
          <cell r="BD428">
            <v>0</v>
          </cell>
          <cell r="BE428">
            <v>0</v>
          </cell>
          <cell r="BF428">
            <v>0</v>
          </cell>
          <cell r="BG428">
            <v>0</v>
          </cell>
          <cell r="BI428">
            <v>0</v>
          </cell>
          <cell r="BJ428">
            <v>0</v>
          </cell>
          <cell r="BK428">
            <v>0</v>
          </cell>
          <cell r="BL428">
            <v>0</v>
          </cell>
          <cell r="BM428">
            <v>0</v>
          </cell>
          <cell r="BN428">
            <v>0</v>
          </cell>
          <cell r="BO428">
            <v>0</v>
          </cell>
          <cell r="BR428">
            <v>0</v>
          </cell>
          <cell r="BS428">
            <v>818</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U429">
            <v>0</v>
          </cell>
          <cell r="V429">
            <v>0</v>
          </cell>
          <cell r="W429">
            <v>821</v>
          </cell>
          <cell r="AI429">
            <v>821</v>
          </cell>
          <cell r="AJ429">
            <v>723</v>
          </cell>
          <cell r="AK429" t="str">
            <v>GREATER LAWRENCE</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AZ429">
            <v>0</v>
          </cell>
          <cell r="BA429">
            <v>0</v>
          </cell>
          <cell r="BB429">
            <v>0</v>
          </cell>
          <cell r="BC429">
            <v>0</v>
          </cell>
          <cell r="BD429">
            <v>0</v>
          </cell>
          <cell r="BE429">
            <v>0</v>
          </cell>
          <cell r="BF429">
            <v>0</v>
          </cell>
          <cell r="BG429">
            <v>0</v>
          </cell>
          <cell r="BI429">
            <v>0</v>
          </cell>
          <cell r="BJ429">
            <v>0</v>
          </cell>
          <cell r="BK429">
            <v>0</v>
          </cell>
          <cell r="BL429">
            <v>0</v>
          </cell>
          <cell r="BM429">
            <v>0</v>
          </cell>
          <cell r="BN429">
            <v>0</v>
          </cell>
          <cell r="BO429">
            <v>0</v>
          </cell>
          <cell r="BR429">
            <v>0</v>
          </cell>
          <cell r="BS429">
            <v>821</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U430">
            <v>0</v>
          </cell>
          <cell r="V430">
            <v>0</v>
          </cell>
          <cell r="W430">
            <v>823</v>
          </cell>
          <cell r="AI430">
            <v>823</v>
          </cell>
          <cell r="AJ430">
            <v>786</v>
          </cell>
          <cell r="AK430" t="str">
            <v>GREATER NEW BEDFORD</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AZ430">
            <v>0</v>
          </cell>
          <cell r="BA430">
            <v>0</v>
          </cell>
          <cell r="BB430">
            <v>0</v>
          </cell>
          <cell r="BC430">
            <v>0</v>
          </cell>
          <cell r="BD430">
            <v>0</v>
          </cell>
          <cell r="BE430">
            <v>0</v>
          </cell>
          <cell r="BF430">
            <v>0</v>
          </cell>
          <cell r="BG430">
            <v>0</v>
          </cell>
          <cell r="BI430">
            <v>0</v>
          </cell>
          <cell r="BJ430">
            <v>0</v>
          </cell>
          <cell r="BK430">
            <v>0</v>
          </cell>
          <cell r="BL430">
            <v>0</v>
          </cell>
          <cell r="BM430">
            <v>0</v>
          </cell>
          <cell r="BN430">
            <v>0</v>
          </cell>
          <cell r="BO430">
            <v>0</v>
          </cell>
          <cell r="BR430">
            <v>0</v>
          </cell>
          <cell r="BS430">
            <v>823</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U431">
            <v>0</v>
          </cell>
          <cell r="V431">
            <v>0</v>
          </cell>
          <cell r="W431">
            <v>825</v>
          </cell>
          <cell r="AI431">
            <v>825</v>
          </cell>
          <cell r="AJ431">
            <v>767</v>
          </cell>
          <cell r="AK431" t="str">
            <v>GREATER LOWELL</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AZ431">
            <v>0</v>
          </cell>
          <cell r="BA431">
            <v>0</v>
          </cell>
          <cell r="BB431">
            <v>0</v>
          </cell>
          <cell r="BC431">
            <v>0</v>
          </cell>
          <cell r="BD431">
            <v>0</v>
          </cell>
          <cell r="BE431">
            <v>0</v>
          </cell>
          <cell r="BF431">
            <v>0</v>
          </cell>
          <cell r="BG431">
            <v>0</v>
          </cell>
          <cell r="BI431">
            <v>0</v>
          </cell>
          <cell r="BJ431">
            <v>0</v>
          </cell>
          <cell r="BK431">
            <v>0</v>
          </cell>
          <cell r="BL431">
            <v>0</v>
          </cell>
          <cell r="BM431">
            <v>0</v>
          </cell>
          <cell r="BN431">
            <v>0</v>
          </cell>
          <cell r="BO431">
            <v>0</v>
          </cell>
          <cell r="BR431">
            <v>0</v>
          </cell>
          <cell r="BS431">
            <v>825</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U432">
            <v>0</v>
          </cell>
          <cell r="V432">
            <v>0</v>
          </cell>
          <cell r="W432">
            <v>828</v>
          </cell>
          <cell r="AI432">
            <v>828</v>
          </cell>
          <cell r="AJ432">
            <v>778</v>
          </cell>
          <cell r="AK432" t="str">
            <v>SOUTH MIDDLESEX</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AZ432">
            <v>0</v>
          </cell>
          <cell r="BA432">
            <v>0</v>
          </cell>
          <cell r="BB432">
            <v>0</v>
          </cell>
          <cell r="BC432">
            <v>0</v>
          </cell>
          <cell r="BD432">
            <v>0</v>
          </cell>
          <cell r="BE432">
            <v>0</v>
          </cell>
          <cell r="BF432">
            <v>0</v>
          </cell>
          <cell r="BG432">
            <v>0</v>
          </cell>
          <cell r="BI432">
            <v>0</v>
          </cell>
          <cell r="BJ432">
            <v>0</v>
          </cell>
          <cell r="BK432">
            <v>0</v>
          </cell>
          <cell r="BL432">
            <v>0</v>
          </cell>
          <cell r="BM432">
            <v>0</v>
          </cell>
          <cell r="BN432">
            <v>0</v>
          </cell>
          <cell r="BO432">
            <v>0</v>
          </cell>
          <cell r="BR432">
            <v>0</v>
          </cell>
          <cell r="BS432">
            <v>828</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U433">
            <v>0</v>
          </cell>
          <cell r="V433">
            <v>0</v>
          </cell>
          <cell r="W433">
            <v>829</v>
          </cell>
          <cell r="AI433">
            <v>829</v>
          </cell>
          <cell r="AJ433">
            <v>781</v>
          </cell>
          <cell r="AK433" t="str">
            <v>MINUTEMAN</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AZ433">
            <v>0</v>
          </cell>
          <cell r="BA433">
            <v>0</v>
          </cell>
          <cell r="BB433">
            <v>0</v>
          </cell>
          <cell r="BC433">
            <v>0</v>
          </cell>
          <cell r="BD433">
            <v>0</v>
          </cell>
          <cell r="BE433">
            <v>0</v>
          </cell>
          <cell r="BF433">
            <v>0</v>
          </cell>
          <cell r="BG433">
            <v>0</v>
          </cell>
          <cell r="BI433">
            <v>0</v>
          </cell>
          <cell r="BJ433">
            <v>0</v>
          </cell>
          <cell r="BK433">
            <v>0</v>
          </cell>
          <cell r="BL433">
            <v>0</v>
          </cell>
          <cell r="BM433">
            <v>0</v>
          </cell>
          <cell r="BN433">
            <v>0</v>
          </cell>
          <cell r="BO433">
            <v>0</v>
          </cell>
          <cell r="BR433">
            <v>0</v>
          </cell>
          <cell r="BS433">
            <v>829</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U434">
            <v>0</v>
          </cell>
          <cell r="V434">
            <v>0</v>
          </cell>
          <cell r="W434">
            <v>830</v>
          </cell>
          <cell r="AI434">
            <v>830</v>
          </cell>
          <cell r="AJ434">
            <v>735</v>
          </cell>
          <cell r="AK434" t="str">
            <v>MONTACHUSETT</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AZ434">
            <v>0</v>
          </cell>
          <cell r="BA434">
            <v>0</v>
          </cell>
          <cell r="BB434">
            <v>0</v>
          </cell>
          <cell r="BC434">
            <v>0</v>
          </cell>
          <cell r="BD434">
            <v>0</v>
          </cell>
          <cell r="BE434">
            <v>0</v>
          </cell>
          <cell r="BF434">
            <v>0</v>
          </cell>
          <cell r="BG434">
            <v>0</v>
          </cell>
          <cell r="BI434">
            <v>0</v>
          </cell>
          <cell r="BJ434">
            <v>0</v>
          </cell>
          <cell r="BK434">
            <v>0</v>
          </cell>
          <cell r="BL434">
            <v>0</v>
          </cell>
          <cell r="BM434">
            <v>0</v>
          </cell>
          <cell r="BN434">
            <v>0</v>
          </cell>
          <cell r="BO434">
            <v>0</v>
          </cell>
          <cell r="BR434">
            <v>0</v>
          </cell>
          <cell r="BS434">
            <v>830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U435">
            <v>0</v>
          </cell>
          <cell r="V435">
            <v>0</v>
          </cell>
          <cell r="W435">
            <v>832</v>
          </cell>
          <cell r="AI435">
            <v>832</v>
          </cell>
          <cell r="AJ435">
            <v>743</v>
          </cell>
          <cell r="AK435" t="str">
            <v>NORTHERN BERKSHIRE</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AZ435">
            <v>0</v>
          </cell>
          <cell r="BA435">
            <v>0</v>
          </cell>
          <cell r="BB435">
            <v>0</v>
          </cell>
          <cell r="BC435">
            <v>0</v>
          </cell>
          <cell r="BD435">
            <v>0</v>
          </cell>
          <cell r="BE435">
            <v>0</v>
          </cell>
          <cell r="BF435">
            <v>0</v>
          </cell>
          <cell r="BG435">
            <v>0</v>
          </cell>
          <cell r="BI435">
            <v>0</v>
          </cell>
          <cell r="BJ435">
            <v>0</v>
          </cell>
          <cell r="BK435">
            <v>0</v>
          </cell>
          <cell r="BL435">
            <v>0</v>
          </cell>
          <cell r="BM435">
            <v>0</v>
          </cell>
          <cell r="BN435">
            <v>0</v>
          </cell>
          <cell r="BO435">
            <v>0</v>
          </cell>
          <cell r="BR435">
            <v>0</v>
          </cell>
          <cell r="BS435">
            <v>832</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U436">
            <v>0</v>
          </cell>
          <cell r="V436">
            <v>0</v>
          </cell>
          <cell r="W436">
            <v>851</v>
          </cell>
          <cell r="AI436">
            <v>851</v>
          </cell>
          <cell r="AJ436">
            <v>739</v>
          </cell>
          <cell r="AK436" t="str">
            <v>NASHOBA VALLEY</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AZ436">
            <v>0</v>
          </cell>
          <cell r="BA436">
            <v>0</v>
          </cell>
          <cell r="BB436">
            <v>0</v>
          </cell>
          <cell r="BC436">
            <v>0</v>
          </cell>
          <cell r="BD436">
            <v>0</v>
          </cell>
          <cell r="BE436">
            <v>0</v>
          </cell>
          <cell r="BF436">
            <v>0</v>
          </cell>
          <cell r="BG436">
            <v>0</v>
          </cell>
          <cell r="BI436">
            <v>0</v>
          </cell>
          <cell r="BJ436">
            <v>0</v>
          </cell>
          <cell r="BK436">
            <v>0</v>
          </cell>
          <cell r="BL436">
            <v>0</v>
          </cell>
          <cell r="BM436">
            <v>0</v>
          </cell>
          <cell r="BN436">
            <v>0</v>
          </cell>
          <cell r="BO436">
            <v>0</v>
          </cell>
          <cell r="BR436">
            <v>0</v>
          </cell>
          <cell r="BS436">
            <v>851</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U437">
            <v>0</v>
          </cell>
          <cell r="V437">
            <v>0</v>
          </cell>
          <cell r="W437">
            <v>852</v>
          </cell>
          <cell r="AI437">
            <v>852</v>
          </cell>
          <cell r="AJ437">
            <v>742</v>
          </cell>
          <cell r="AK437" t="str">
            <v>NORTHEAST METROPOLITAN</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AZ437">
            <v>0</v>
          </cell>
          <cell r="BA437">
            <v>0</v>
          </cell>
          <cell r="BB437">
            <v>0</v>
          </cell>
          <cell r="BC437">
            <v>0</v>
          </cell>
          <cell r="BD437">
            <v>0</v>
          </cell>
          <cell r="BE437">
            <v>0</v>
          </cell>
          <cell r="BF437">
            <v>0</v>
          </cell>
          <cell r="BG437">
            <v>0</v>
          </cell>
          <cell r="BI437">
            <v>0</v>
          </cell>
          <cell r="BJ437">
            <v>0</v>
          </cell>
          <cell r="BK437">
            <v>0</v>
          </cell>
          <cell r="BL437">
            <v>0</v>
          </cell>
          <cell r="BM437">
            <v>0</v>
          </cell>
          <cell r="BN437">
            <v>0</v>
          </cell>
          <cell r="BO437">
            <v>0</v>
          </cell>
          <cell r="BR437">
            <v>0</v>
          </cell>
          <cell r="BS437">
            <v>852</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U438">
            <v>0</v>
          </cell>
          <cell r="V438">
            <v>0</v>
          </cell>
          <cell r="W438">
            <v>853</v>
          </cell>
          <cell r="AI438">
            <v>853</v>
          </cell>
          <cell r="AJ438">
            <v>783</v>
          </cell>
          <cell r="AK438" t="str">
            <v>NORTH SHORE</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AZ438">
            <v>0</v>
          </cell>
          <cell r="BA438">
            <v>0</v>
          </cell>
          <cell r="BB438">
            <v>0</v>
          </cell>
          <cell r="BC438">
            <v>0</v>
          </cell>
          <cell r="BD438">
            <v>0</v>
          </cell>
          <cell r="BE438">
            <v>0</v>
          </cell>
          <cell r="BF438">
            <v>0</v>
          </cell>
          <cell r="BG438">
            <v>0</v>
          </cell>
          <cell r="BI438">
            <v>0</v>
          </cell>
          <cell r="BJ438">
            <v>0</v>
          </cell>
          <cell r="BK438">
            <v>0</v>
          </cell>
          <cell r="BL438">
            <v>0</v>
          </cell>
          <cell r="BM438">
            <v>0</v>
          </cell>
          <cell r="BN438">
            <v>0</v>
          </cell>
          <cell r="BO438">
            <v>0</v>
          </cell>
          <cell r="BR438">
            <v>0</v>
          </cell>
          <cell r="BS438">
            <v>853</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U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AZ439">
            <v>0</v>
          </cell>
          <cell r="BA439">
            <v>0</v>
          </cell>
          <cell r="BB439">
            <v>0</v>
          </cell>
          <cell r="BC439">
            <v>0</v>
          </cell>
          <cell r="BD439">
            <v>0</v>
          </cell>
          <cell r="BE439">
            <v>0</v>
          </cell>
          <cell r="BF439">
            <v>0</v>
          </cell>
          <cell r="BG439">
            <v>0</v>
          </cell>
          <cell r="BI439">
            <v>0</v>
          </cell>
          <cell r="BJ439">
            <v>0</v>
          </cell>
          <cell r="BK439">
            <v>0</v>
          </cell>
          <cell r="BL439">
            <v>0</v>
          </cell>
          <cell r="BM439">
            <v>0</v>
          </cell>
          <cell r="BN439">
            <v>0</v>
          </cell>
          <cell r="BO439">
            <v>0</v>
          </cell>
          <cell r="BR439">
            <v>0</v>
          </cell>
          <cell r="BS439">
            <v>855</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U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AZ440">
            <v>0</v>
          </cell>
          <cell r="BA440">
            <v>0</v>
          </cell>
          <cell r="BB440">
            <v>0</v>
          </cell>
          <cell r="BC440">
            <v>0</v>
          </cell>
          <cell r="BD440">
            <v>0</v>
          </cell>
          <cell r="BE440">
            <v>0</v>
          </cell>
          <cell r="BF440">
            <v>0</v>
          </cell>
          <cell r="BG440">
            <v>0</v>
          </cell>
          <cell r="BI440">
            <v>0</v>
          </cell>
          <cell r="BJ440">
            <v>0</v>
          </cell>
          <cell r="BK440">
            <v>0</v>
          </cell>
          <cell r="BL440">
            <v>0</v>
          </cell>
          <cell r="BM440">
            <v>0</v>
          </cell>
          <cell r="BN440">
            <v>0</v>
          </cell>
          <cell r="BO440">
            <v>0</v>
          </cell>
          <cell r="BR440">
            <v>0</v>
          </cell>
          <cell r="BS440">
            <v>860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U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AZ441">
            <v>0</v>
          </cell>
          <cell r="BA441">
            <v>0</v>
          </cell>
          <cell r="BB441">
            <v>0</v>
          </cell>
          <cell r="BC441">
            <v>0</v>
          </cell>
          <cell r="BD441">
            <v>0</v>
          </cell>
          <cell r="BE441">
            <v>0</v>
          </cell>
          <cell r="BF441">
            <v>0</v>
          </cell>
          <cell r="BG441">
            <v>0</v>
          </cell>
          <cell r="BI441">
            <v>0</v>
          </cell>
          <cell r="BJ441">
            <v>0</v>
          </cell>
          <cell r="BK441">
            <v>0</v>
          </cell>
          <cell r="BL441">
            <v>0</v>
          </cell>
          <cell r="BM441">
            <v>0</v>
          </cell>
          <cell r="BN441">
            <v>0</v>
          </cell>
          <cell r="BO441">
            <v>0</v>
          </cell>
          <cell r="BR441">
            <v>0</v>
          </cell>
          <cell r="BS441">
            <v>871</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U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AZ442">
            <v>0</v>
          </cell>
          <cell r="BA442">
            <v>0</v>
          </cell>
          <cell r="BB442">
            <v>0</v>
          </cell>
          <cell r="BC442">
            <v>0</v>
          </cell>
          <cell r="BD442">
            <v>0</v>
          </cell>
          <cell r="BE442">
            <v>0</v>
          </cell>
          <cell r="BF442">
            <v>0</v>
          </cell>
          <cell r="BG442">
            <v>0</v>
          </cell>
          <cell r="BI442">
            <v>0</v>
          </cell>
          <cell r="BJ442">
            <v>0</v>
          </cell>
          <cell r="BK442">
            <v>0</v>
          </cell>
          <cell r="BL442">
            <v>0</v>
          </cell>
          <cell r="BM442">
            <v>0</v>
          </cell>
          <cell r="BN442">
            <v>0</v>
          </cell>
          <cell r="BO442">
            <v>0</v>
          </cell>
          <cell r="BR442">
            <v>0</v>
          </cell>
          <cell r="BS442">
            <v>872</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U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AZ443">
            <v>0</v>
          </cell>
          <cell r="BA443">
            <v>0</v>
          </cell>
          <cell r="BB443">
            <v>0</v>
          </cell>
          <cell r="BC443">
            <v>0</v>
          </cell>
          <cell r="BD443">
            <v>0</v>
          </cell>
          <cell r="BE443">
            <v>0</v>
          </cell>
          <cell r="BF443">
            <v>0</v>
          </cell>
          <cell r="BG443">
            <v>0</v>
          </cell>
          <cell r="BI443">
            <v>0</v>
          </cell>
          <cell r="BJ443">
            <v>0</v>
          </cell>
          <cell r="BK443">
            <v>0</v>
          </cell>
          <cell r="BL443">
            <v>0</v>
          </cell>
          <cell r="BM443">
            <v>0</v>
          </cell>
          <cell r="BN443">
            <v>0</v>
          </cell>
          <cell r="BO443">
            <v>0</v>
          </cell>
          <cell r="BR443">
            <v>0</v>
          </cell>
          <cell r="BS443">
            <v>873</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U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AZ444">
            <v>0</v>
          </cell>
          <cell r="BA444">
            <v>0</v>
          </cell>
          <cell r="BB444">
            <v>0</v>
          </cell>
          <cell r="BC444">
            <v>0</v>
          </cell>
          <cell r="BD444">
            <v>0</v>
          </cell>
          <cell r="BE444">
            <v>0</v>
          </cell>
          <cell r="BF444">
            <v>0</v>
          </cell>
          <cell r="BG444">
            <v>0</v>
          </cell>
          <cell r="BI444">
            <v>0</v>
          </cell>
          <cell r="BJ444">
            <v>0</v>
          </cell>
          <cell r="BK444">
            <v>0</v>
          </cell>
          <cell r="BL444">
            <v>0</v>
          </cell>
          <cell r="BM444">
            <v>0</v>
          </cell>
          <cell r="BN444">
            <v>0</v>
          </cell>
          <cell r="BO444">
            <v>0</v>
          </cell>
          <cell r="BR444">
            <v>0</v>
          </cell>
          <cell r="BS444">
            <v>876</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U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R445">
            <v>0</v>
          </cell>
          <cell r="BS445">
            <v>878</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U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AZ446">
            <v>0</v>
          </cell>
          <cell r="BA446">
            <v>0</v>
          </cell>
          <cell r="BB446">
            <v>0</v>
          </cell>
          <cell r="BC446">
            <v>0</v>
          </cell>
          <cell r="BD446">
            <v>0</v>
          </cell>
          <cell r="BE446">
            <v>0</v>
          </cell>
          <cell r="BF446">
            <v>0</v>
          </cell>
          <cell r="BG446">
            <v>0</v>
          </cell>
          <cell r="BI446">
            <v>0</v>
          </cell>
          <cell r="BJ446">
            <v>0</v>
          </cell>
          <cell r="BK446">
            <v>0</v>
          </cell>
          <cell r="BL446">
            <v>0</v>
          </cell>
          <cell r="BM446">
            <v>0</v>
          </cell>
          <cell r="BN446">
            <v>0</v>
          </cell>
          <cell r="BO446">
            <v>0</v>
          </cell>
          <cell r="BR446">
            <v>0</v>
          </cell>
          <cell r="BS446">
            <v>879</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U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AZ447">
            <v>0</v>
          </cell>
          <cell r="BA447">
            <v>0</v>
          </cell>
          <cell r="BB447">
            <v>0</v>
          </cell>
          <cell r="BC447">
            <v>0</v>
          </cell>
          <cell r="BD447">
            <v>0</v>
          </cell>
          <cell r="BE447">
            <v>0</v>
          </cell>
          <cell r="BF447">
            <v>0</v>
          </cell>
          <cell r="BG447">
            <v>0</v>
          </cell>
          <cell r="BI447">
            <v>0</v>
          </cell>
          <cell r="BJ447">
            <v>0</v>
          </cell>
          <cell r="BK447">
            <v>0</v>
          </cell>
          <cell r="BL447">
            <v>0</v>
          </cell>
          <cell r="BM447">
            <v>0</v>
          </cell>
          <cell r="BN447">
            <v>0</v>
          </cell>
          <cell r="BO447">
            <v>0</v>
          </cell>
          <cell r="BR447">
            <v>0</v>
          </cell>
          <cell r="BS447">
            <v>885</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U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AZ448">
            <v>0</v>
          </cell>
          <cell r="BA448">
            <v>0</v>
          </cell>
          <cell r="BB448">
            <v>0</v>
          </cell>
          <cell r="BC448">
            <v>0</v>
          </cell>
          <cell r="BD448">
            <v>0</v>
          </cell>
          <cell r="BE448">
            <v>0</v>
          </cell>
          <cell r="BF448">
            <v>0</v>
          </cell>
          <cell r="BG448">
            <v>0</v>
          </cell>
          <cell r="BI448">
            <v>0</v>
          </cell>
          <cell r="BJ448">
            <v>0</v>
          </cell>
          <cell r="BK448">
            <v>0</v>
          </cell>
          <cell r="BL448">
            <v>0</v>
          </cell>
          <cell r="BM448">
            <v>0</v>
          </cell>
          <cell r="BN448">
            <v>0</v>
          </cell>
          <cell r="BO448">
            <v>0</v>
          </cell>
          <cell r="BR448">
            <v>0</v>
          </cell>
          <cell r="BS448">
            <v>910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U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AZ449">
            <v>0</v>
          </cell>
          <cell r="BA449">
            <v>0</v>
          </cell>
          <cell r="BB449">
            <v>0</v>
          </cell>
          <cell r="BC449">
            <v>0</v>
          </cell>
          <cell r="BD449">
            <v>0</v>
          </cell>
          <cell r="BE449">
            <v>0</v>
          </cell>
          <cell r="BF449">
            <v>0</v>
          </cell>
          <cell r="BG449">
            <v>0</v>
          </cell>
          <cell r="BI449">
            <v>0</v>
          </cell>
          <cell r="BJ449">
            <v>0</v>
          </cell>
          <cell r="BK449">
            <v>0</v>
          </cell>
          <cell r="BL449">
            <v>0</v>
          </cell>
          <cell r="BM449">
            <v>0</v>
          </cell>
          <cell r="BN449">
            <v>0</v>
          </cell>
          <cell r="BO449">
            <v>0</v>
          </cell>
          <cell r="BR449">
            <v>0</v>
          </cell>
          <cell r="BS449">
            <v>915</v>
          </cell>
        </row>
        <row r="450">
          <cell r="A450">
            <v>999</v>
          </cell>
          <cell r="C450" t="str">
            <v>STATE TOTALS</v>
          </cell>
          <cell r="D450">
            <v>36420.444598711416</v>
          </cell>
          <cell r="E450">
            <v>454361512.91680002</v>
          </cell>
          <cell r="F450">
            <v>31898339</v>
          </cell>
          <cell r="G450">
            <v>486259851.91680002</v>
          </cell>
          <cell r="I450">
            <v>41549692.99999997</v>
          </cell>
          <cell r="J450" t="str">
            <v>--</v>
          </cell>
          <cell r="K450">
            <v>31898339</v>
          </cell>
          <cell r="L450">
            <v>73448032.00000003</v>
          </cell>
          <cell r="N450">
            <v>412811819.91680008</v>
          </cell>
          <cell r="P450">
            <v>7051968</v>
          </cell>
          <cell r="Q450">
            <v>41549692.99999997</v>
          </cell>
          <cell r="R450">
            <v>32364105</v>
          </cell>
          <cell r="S450">
            <v>80500000.00000003</v>
          </cell>
          <cell r="U450">
            <v>130158390.20100978</v>
          </cell>
          <cell r="W450">
            <v>440</v>
          </cell>
          <cell r="X450">
            <v>36420.444598711416</v>
          </cell>
          <cell r="Y450">
            <v>454540635</v>
          </cell>
          <cell r="Z450">
            <v>216674.08320000011</v>
          </cell>
          <cell r="AA450">
            <v>454323960.91680002</v>
          </cell>
          <cell r="AB450">
            <v>31898339</v>
          </cell>
          <cell r="AC450">
            <v>486222299.91680002</v>
          </cell>
          <cell r="AD450">
            <v>6586202</v>
          </cell>
          <cell r="AE450">
            <v>465766</v>
          </cell>
          <cell r="AF450">
            <v>7051968</v>
          </cell>
          <cell r="AG450">
            <v>493274267.91680002</v>
          </cell>
          <cell r="AI450">
            <v>999</v>
          </cell>
          <cell r="AJ450" t="str">
            <v>S T A T E    T O T A L S</v>
          </cell>
          <cell r="AL450">
            <v>454361512.91680002</v>
          </cell>
          <cell r="AM450">
            <v>411010785.66799307</v>
          </cell>
          <cell r="AN450">
            <v>46861188.248806924</v>
          </cell>
          <cell r="AO450">
            <v>10730484.316383634</v>
          </cell>
          <cell r="AP450">
            <v>12503656.351894166</v>
          </cell>
          <cell r="AQ450">
            <v>9832845.9229027964</v>
          </cell>
          <cell r="AR450">
            <v>5805279.3208257249</v>
          </cell>
          <cell r="AS450">
            <v>5498655.75</v>
          </cell>
          <cell r="AT450">
            <v>-24026.709803530797</v>
          </cell>
          <cell r="AU450">
            <v>91208083.201009735</v>
          </cell>
          <cell r="AV450">
            <v>41549692.99999997</v>
          </cell>
          <cell r="AX450">
            <v>999</v>
          </cell>
          <cell r="AZ450">
            <v>0</v>
          </cell>
          <cell r="BA450">
            <v>37552</v>
          </cell>
          <cell r="BB450">
            <v>0</v>
          </cell>
          <cell r="BC450">
            <v>37552</v>
          </cell>
          <cell r="BD450">
            <v>0</v>
          </cell>
          <cell r="BE450">
            <v>0</v>
          </cell>
          <cell r="BF450">
            <v>0</v>
          </cell>
          <cell r="BG450">
            <v>37552</v>
          </cell>
          <cell r="BI450">
            <v>0</v>
          </cell>
          <cell r="BJ450">
            <v>46861188.248806924</v>
          </cell>
          <cell r="BK450">
            <v>46823636.248806924</v>
          </cell>
          <cell r="BL450">
            <v>37552</v>
          </cell>
          <cell r="BM450">
            <v>1.6302692529279739E-10</v>
          </cell>
          <cell r="BN450">
            <v>-24026.709803530797</v>
          </cell>
          <cell r="BO450">
            <v>-24026.709803530797</v>
          </cell>
          <cell r="BQ450" t="str">
            <v>--</v>
          </cell>
          <cell r="BR450">
            <v>-999</v>
          </cell>
        </row>
      </sheetData>
      <sheetData sheetId="12">
        <row r="10">
          <cell r="A10">
            <v>1</v>
          </cell>
          <cell r="B10">
            <v>1</v>
          </cell>
          <cell r="C10" t="str">
            <v>ABINGTON</v>
          </cell>
          <cell r="D10">
            <v>40</v>
          </cell>
          <cell r="E10">
            <v>460833</v>
          </cell>
          <cell r="F10">
            <v>35720</v>
          </cell>
          <cell r="G10">
            <v>496553</v>
          </cell>
          <cell r="I10">
            <v>0</v>
          </cell>
          <cell r="J10">
            <v>0</v>
          </cell>
          <cell r="K10">
            <v>35720</v>
          </cell>
          <cell r="L10">
            <v>35720</v>
          </cell>
          <cell r="N10">
            <v>460833</v>
          </cell>
          <cell r="P10">
            <v>0</v>
          </cell>
          <cell r="Q10">
            <v>0</v>
          </cell>
          <cell r="R10">
            <v>35720</v>
          </cell>
          <cell r="S10">
            <v>35720</v>
          </cell>
          <cell r="V10">
            <v>0</v>
          </cell>
          <cell r="W10">
            <v>1</v>
          </cell>
          <cell r="X10">
            <v>40</v>
          </cell>
          <cell r="Y10">
            <v>460833</v>
          </cell>
          <cell r="Z10">
            <v>0</v>
          </cell>
          <cell r="AA10">
            <v>460833</v>
          </cell>
          <cell r="AB10">
            <v>35720</v>
          </cell>
          <cell r="AC10">
            <v>496553</v>
          </cell>
          <cell r="AD10">
            <v>0</v>
          </cell>
          <cell r="AE10">
            <v>0</v>
          </cell>
          <cell r="AF10">
            <v>0</v>
          </cell>
          <cell r="AG10">
            <v>496553</v>
          </cell>
          <cell r="AI10">
            <v>1</v>
          </cell>
          <cell r="AJ10">
            <v>1</v>
          </cell>
          <cell r="AK10" t="str">
            <v>ABINGTON</v>
          </cell>
          <cell r="AL10">
            <v>460833</v>
          </cell>
          <cell r="AM10">
            <v>472911</v>
          </cell>
          <cell r="AN10">
            <v>0</v>
          </cell>
          <cell r="AO10">
            <v>8388.5</v>
          </cell>
          <cell r="AP10">
            <v>31270.75</v>
          </cell>
          <cell r="AQ10">
            <v>14519.5</v>
          </cell>
          <cell r="AR10">
            <v>5487.5</v>
          </cell>
          <cell r="AS10">
            <v>9191</v>
          </cell>
          <cell r="AT10">
            <v>0</v>
          </cell>
          <cell r="AU10">
            <v>68857.25</v>
          </cell>
          <cell r="AV10">
            <v>0</v>
          </cell>
          <cell r="AX10">
            <v>1</v>
          </cell>
          <cell r="AY10" t="str">
            <v>ABINGTON</v>
          </cell>
          <cell r="BC10">
            <v>0</v>
          </cell>
          <cell r="BF10">
            <v>0</v>
          </cell>
          <cell r="BG10">
            <v>0</v>
          </cell>
          <cell r="BI10">
            <v>0</v>
          </cell>
          <cell r="BJ10">
            <v>0</v>
          </cell>
          <cell r="BK10">
            <v>0</v>
          </cell>
          <cell r="BL10">
            <v>0</v>
          </cell>
          <cell r="BN10">
            <v>0</v>
          </cell>
          <cell r="BO10">
            <v>0</v>
          </cell>
          <cell r="BU10">
            <v>0</v>
          </cell>
          <cell r="BV10">
            <v>1</v>
          </cell>
          <cell r="BW10">
            <v>8388.5</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T11" t="str">
            <v>fy15</v>
          </cell>
          <cell r="BU11">
            <v>0</v>
          </cell>
          <cell r="BV11">
            <v>2</v>
          </cell>
          <cell r="BW11">
            <v>0</v>
          </cell>
        </row>
        <row r="12">
          <cell r="A12">
            <v>3</v>
          </cell>
          <cell r="B12">
            <v>3</v>
          </cell>
          <cell r="C12" t="str">
            <v>ACUSHNET</v>
          </cell>
          <cell r="D12">
            <v>0</v>
          </cell>
          <cell r="E12">
            <v>0</v>
          </cell>
          <cell r="F12">
            <v>0</v>
          </cell>
          <cell r="G12">
            <v>0</v>
          </cell>
          <cell r="I12">
            <v>0</v>
          </cell>
          <cell r="J12">
            <v>0</v>
          </cell>
          <cell r="K12">
            <v>0</v>
          </cell>
          <cell r="L12">
            <v>0</v>
          </cell>
          <cell r="N12">
            <v>0</v>
          </cell>
          <cell r="P12">
            <v>0</v>
          </cell>
          <cell r="Q12">
            <v>0</v>
          </cell>
          <cell r="R12">
            <v>0</v>
          </cell>
          <cell r="S12">
            <v>0</v>
          </cell>
          <cell r="V12">
            <v>0</v>
          </cell>
          <cell r="W12">
            <v>3</v>
          </cell>
          <cell r="AI12">
            <v>3</v>
          </cell>
          <cell r="AJ12">
            <v>3</v>
          </cell>
          <cell r="AK12" t="str">
            <v>ACUSHNET</v>
          </cell>
          <cell r="AL12">
            <v>0</v>
          </cell>
          <cell r="AM12">
            <v>0</v>
          </cell>
          <cell r="AN12">
            <v>0</v>
          </cell>
          <cell r="AO12">
            <v>0</v>
          </cell>
          <cell r="AP12">
            <v>484.75</v>
          </cell>
          <cell r="AQ12">
            <v>0</v>
          </cell>
          <cell r="AR12">
            <v>0</v>
          </cell>
          <cell r="AS12">
            <v>0</v>
          </cell>
          <cell r="AT12">
            <v>0</v>
          </cell>
          <cell r="AU12">
            <v>484.75</v>
          </cell>
          <cell r="AV12">
            <v>0</v>
          </cell>
          <cell r="AX12">
            <v>3</v>
          </cell>
          <cell r="AY12" t="str">
            <v>ACUSHNET</v>
          </cell>
          <cell r="BC12">
            <v>0</v>
          </cell>
          <cell r="BF12">
            <v>0</v>
          </cell>
          <cell r="BG12">
            <v>0</v>
          </cell>
          <cell r="BI12">
            <v>0</v>
          </cell>
          <cell r="BJ12">
            <v>0</v>
          </cell>
          <cell r="BK12">
            <v>0</v>
          </cell>
          <cell r="BL12">
            <v>0</v>
          </cell>
          <cell r="BN12">
            <v>0</v>
          </cell>
          <cell r="BO12">
            <v>0</v>
          </cell>
          <cell r="BU12">
            <v>0</v>
          </cell>
          <cell r="BV12">
            <v>3</v>
          </cell>
          <cell r="BW12">
            <v>0</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U13">
            <v>0</v>
          </cell>
          <cell r="BV13">
            <v>4</v>
          </cell>
          <cell r="BW13">
            <v>0</v>
          </cell>
        </row>
        <row r="14">
          <cell r="A14">
            <v>5</v>
          </cell>
          <cell r="B14">
            <v>5</v>
          </cell>
          <cell r="C14" t="str">
            <v>AGAWAM</v>
          </cell>
          <cell r="D14">
            <v>17</v>
          </cell>
          <cell r="E14">
            <v>223986</v>
          </cell>
          <cell r="F14">
            <v>15181</v>
          </cell>
          <cell r="G14">
            <v>239167</v>
          </cell>
          <cell r="I14">
            <v>13243.887484348847</v>
          </cell>
          <cell r="J14">
            <v>0.2828424904691233</v>
          </cell>
          <cell r="K14">
            <v>15181</v>
          </cell>
          <cell r="L14">
            <v>28424.887484348845</v>
          </cell>
          <cell r="N14">
            <v>210742.11251565116</v>
          </cell>
          <cell r="P14">
            <v>0</v>
          </cell>
          <cell r="Q14">
            <v>13243.887484348847</v>
          </cell>
          <cell r="R14">
            <v>15181</v>
          </cell>
          <cell r="S14">
            <v>28424.887484348845</v>
          </cell>
          <cell r="V14">
            <v>0</v>
          </cell>
          <cell r="W14">
            <v>5</v>
          </cell>
          <cell r="X14">
            <v>17</v>
          </cell>
          <cell r="Y14">
            <v>223986</v>
          </cell>
          <cell r="Z14">
            <v>0</v>
          </cell>
          <cell r="AA14">
            <v>223986</v>
          </cell>
          <cell r="AB14">
            <v>15181</v>
          </cell>
          <cell r="AC14">
            <v>239167</v>
          </cell>
          <cell r="AD14">
            <v>0</v>
          </cell>
          <cell r="AE14">
            <v>0</v>
          </cell>
          <cell r="AF14">
            <v>0</v>
          </cell>
          <cell r="AG14">
            <v>239167</v>
          </cell>
          <cell r="AI14">
            <v>5</v>
          </cell>
          <cell r="AJ14">
            <v>5</v>
          </cell>
          <cell r="AK14" t="str">
            <v>AGAWAM</v>
          </cell>
          <cell r="AL14">
            <v>223986</v>
          </cell>
          <cell r="AM14">
            <v>208533</v>
          </cell>
          <cell r="AN14">
            <v>15453</v>
          </cell>
          <cell r="AO14">
            <v>0</v>
          </cell>
          <cell r="AP14">
            <v>17352.25</v>
          </cell>
          <cell r="AQ14">
            <v>6025</v>
          </cell>
          <cell r="AR14">
            <v>0</v>
          </cell>
          <cell r="AS14">
            <v>7994</v>
          </cell>
          <cell r="AT14">
            <v>0</v>
          </cell>
          <cell r="AU14">
            <v>46824.25</v>
          </cell>
          <cell r="AV14">
            <v>13243.887484348847</v>
          </cell>
          <cell r="AX14">
            <v>5</v>
          </cell>
          <cell r="AY14" t="str">
            <v>AGAWAM</v>
          </cell>
          <cell r="BC14">
            <v>0</v>
          </cell>
          <cell r="BF14">
            <v>0</v>
          </cell>
          <cell r="BG14">
            <v>0</v>
          </cell>
          <cell r="BI14">
            <v>0</v>
          </cell>
          <cell r="BJ14">
            <v>15453</v>
          </cell>
          <cell r="BK14">
            <v>15453</v>
          </cell>
          <cell r="BL14">
            <v>0</v>
          </cell>
          <cell r="BN14">
            <v>0</v>
          </cell>
          <cell r="BO14">
            <v>0</v>
          </cell>
          <cell r="BU14">
            <v>0</v>
          </cell>
          <cell r="BV14">
            <v>5</v>
          </cell>
          <cell r="BW14">
            <v>0</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U15">
            <v>0</v>
          </cell>
          <cell r="BV15">
            <v>6</v>
          </cell>
          <cell r="BW15">
            <v>0</v>
          </cell>
        </row>
        <row r="16">
          <cell r="A16">
            <v>7</v>
          </cell>
          <cell r="B16">
            <v>7</v>
          </cell>
          <cell r="C16" t="str">
            <v>AMESBURY</v>
          </cell>
          <cell r="D16">
            <v>54</v>
          </cell>
          <cell r="E16">
            <v>578733</v>
          </cell>
          <cell r="F16">
            <v>48222</v>
          </cell>
          <cell r="G16">
            <v>626955</v>
          </cell>
          <cell r="I16">
            <v>0</v>
          </cell>
          <cell r="J16">
            <v>0</v>
          </cell>
          <cell r="K16">
            <v>48222</v>
          </cell>
          <cell r="L16">
            <v>48222</v>
          </cell>
          <cell r="N16">
            <v>578733</v>
          </cell>
          <cell r="P16">
            <v>0</v>
          </cell>
          <cell r="Q16">
            <v>0</v>
          </cell>
          <cell r="R16">
            <v>48222</v>
          </cell>
          <cell r="S16">
            <v>48222</v>
          </cell>
          <cell r="V16">
            <v>0</v>
          </cell>
          <cell r="W16">
            <v>7</v>
          </cell>
          <cell r="X16">
            <v>54</v>
          </cell>
          <cell r="Y16">
            <v>578733</v>
          </cell>
          <cell r="Z16">
            <v>0</v>
          </cell>
          <cell r="AA16">
            <v>578733</v>
          </cell>
          <cell r="AB16">
            <v>48222</v>
          </cell>
          <cell r="AC16">
            <v>626955</v>
          </cell>
          <cell r="AD16">
            <v>0</v>
          </cell>
          <cell r="AE16">
            <v>0</v>
          </cell>
          <cell r="AF16">
            <v>0</v>
          </cell>
          <cell r="AG16">
            <v>626955</v>
          </cell>
          <cell r="AI16">
            <v>7</v>
          </cell>
          <cell r="AJ16">
            <v>7</v>
          </cell>
          <cell r="AK16" t="str">
            <v>AMESBURY</v>
          </cell>
          <cell r="AL16">
            <v>578733</v>
          </cell>
          <cell r="AM16">
            <v>592014</v>
          </cell>
          <cell r="AN16">
            <v>0</v>
          </cell>
          <cell r="AO16">
            <v>26822</v>
          </cell>
          <cell r="AP16">
            <v>0</v>
          </cell>
          <cell r="AQ16">
            <v>0</v>
          </cell>
          <cell r="AR16">
            <v>20828.75</v>
          </cell>
          <cell r="AS16">
            <v>26526.5</v>
          </cell>
          <cell r="AT16">
            <v>0</v>
          </cell>
          <cell r="AU16">
            <v>74177.25</v>
          </cell>
          <cell r="AV16">
            <v>0</v>
          </cell>
          <cell r="AX16">
            <v>7</v>
          </cell>
          <cell r="AY16" t="str">
            <v>AMESBURY</v>
          </cell>
          <cell r="BC16">
            <v>0</v>
          </cell>
          <cell r="BF16">
            <v>0</v>
          </cell>
          <cell r="BG16">
            <v>0</v>
          </cell>
          <cell r="BI16">
            <v>0</v>
          </cell>
          <cell r="BJ16">
            <v>0</v>
          </cell>
          <cell r="BK16">
            <v>0</v>
          </cell>
          <cell r="BL16">
            <v>0</v>
          </cell>
          <cell r="BN16">
            <v>0</v>
          </cell>
          <cell r="BO16">
            <v>0</v>
          </cell>
          <cell r="BU16">
            <v>0</v>
          </cell>
          <cell r="BV16">
            <v>7</v>
          </cell>
          <cell r="BW16">
            <v>26822</v>
          </cell>
        </row>
        <row r="17">
          <cell r="A17">
            <v>8</v>
          </cell>
          <cell r="B17">
            <v>8</v>
          </cell>
          <cell r="C17" t="str">
            <v>AMHERST</v>
          </cell>
          <cell r="D17">
            <v>87</v>
          </cell>
          <cell r="E17">
            <v>1545745</v>
          </cell>
          <cell r="F17">
            <v>77691</v>
          </cell>
          <cell r="G17">
            <v>1623436</v>
          </cell>
          <cell r="I17">
            <v>185271.29857821212</v>
          </cell>
          <cell r="J17">
            <v>0.45221237889018023</v>
          </cell>
          <cell r="K17">
            <v>77691</v>
          </cell>
          <cell r="L17">
            <v>262962.29857821215</v>
          </cell>
          <cell r="N17">
            <v>1360473.701421788</v>
          </cell>
          <cell r="P17">
            <v>0</v>
          </cell>
          <cell r="Q17">
            <v>185271.29857821212</v>
          </cell>
          <cell r="R17">
            <v>77691</v>
          </cell>
          <cell r="S17">
            <v>262962.29857821215</v>
          </cell>
          <cell r="V17">
            <v>0</v>
          </cell>
          <cell r="W17">
            <v>8</v>
          </cell>
          <cell r="X17">
            <v>87</v>
          </cell>
          <cell r="Y17">
            <v>1545745</v>
          </cell>
          <cell r="Z17">
            <v>0</v>
          </cell>
          <cell r="AA17">
            <v>1545745</v>
          </cell>
          <cell r="AB17">
            <v>77691</v>
          </cell>
          <cell r="AC17">
            <v>1623436</v>
          </cell>
          <cell r="AD17">
            <v>0</v>
          </cell>
          <cell r="AE17">
            <v>0</v>
          </cell>
          <cell r="AF17">
            <v>0</v>
          </cell>
          <cell r="AG17">
            <v>1623436</v>
          </cell>
          <cell r="AI17">
            <v>8</v>
          </cell>
          <cell r="AJ17">
            <v>8</v>
          </cell>
          <cell r="AK17" t="str">
            <v>AMHERST</v>
          </cell>
          <cell r="AL17">
            <v>1545745</v>
          </cell>
          <cell r="AM17">
            <v>1329570</v>
          </cell>
          <cell r="AN17">
            <v>216175</v>
          </cell>
          <cell r="AO17">
            <v>15820.25</v>
          </cell>
          <cell r="AP17">
            <v>69685.5</v>
          </cell>
          <cell r="AQ17">
            <v>39206.75</v>
          </cell>
          <cell r="AR17">
            <v>27995.5</v>
          </cell>
          <cell r="AS17">
            <v>40816.75</v>
          </cell>
          <cell r="AT17">
            <v>0</v>
          </cell>
          <cell r="AU17">
            <v>409699.75</v>
          </cell>
          <cell r="AV17">
            <v>185271.29857821212</v>
          </cell>
          <cell r="AX17">
            <v>8</v>
          </cell>
          <cell r="AY17" t="str">
            <v>AMHERST</v>
          </cell>
          <cell r="BC17">
            <v>0</v>
          </cell>
          <cell r="BF17">
            <v>0</v>
          </cell>
          <cell r="BG17">
            <v>0</v>
          </cell>
          <cell r="BI17">
            <v>0</v>
          </cell>
          <cell r="BJ17">
            <v>216175</v>
          </cell>
          <cell r="BK17">
            <v>216175</v>
          </cell>
          <cell r="BL17">
            <v>0</v>
          </cell>
          <cell r="BN17">
            <v>0</v>
          </cell>
          <cell r="BO17">
            <v>0</v>
          </cell>
          <cell r="BU17">
            <v>0</v>
          </cell>
          <cell r="BV17">
            <v>8</v>
          </cell>
          <cell r="BW17">
            <v>15820.25</v>
          </cell>
        </row>
        <row r="18">
          <cell r="A18">
            <v>9</v>
          </cell>
          <cell r="B18">
            <v>9</v>
          </cell>
          <cell r="C18" t="str">
            <v>ANDOVER</v>
          </cell>
          <cell r="D18">
            <v>9</v>
          </cell>
          <cell r="E18">
            <v>144811</v>
          </cell>
          <cell r="F18">
            <v>8037</v>
          </cell>
          <cell r="G18">
            <v>152848</v>
          </cell>
          <cell r="I18">
            <v>0</v>
          </cell>
          <cell r="J18">
            <v>0</v>
          </cell>
          <cell r="K18">
            <v>8037</v>
          </cell>
          <cell r="L18">
            <v>8037</v>
          </cell>
          <cell r="N18">
            <v>144811</v>
          </cell>
          <cell r="P18">
            <v>0</v>
          </cell>
          <cell r="Q18">
            <v>0</v>
          </cell>
          <cell r="R18">
            <v>8037</v>
          </cell>
          <cell r="S18">
            <v>8037</v>
          </cell>
          <cell r="V18">
            <v>0</v>
          </cell>
          <cell r="W18">
            <v>9</v>
          </cell>
          <cell r="X18">
            <v>9</v>
          </cell>
          <cell r="Y18">
            <v>144811</v>
          </cell>
          <cell r="Z18">
            <v>0</v>
          </cell>
          <cell r="AA18">
            <v>144811</v>
          </cell>
          <cell r="AB18">
            <v>8037</v>
          </cell>
          <cell r="AC18">
            <v>152848</v>
          </cell>
          <cell r="AD18">
            <v>0</v>
          </cell>
          <cell r="AE18">
            <v>0</v>
          </cell>
          <cell r="AF18">
            <v>0</v>
          </cell>
          <cell r="AG18">
            <v>152848</v>
          </cell>
          <cell r="AI18">
            <v>9</v>
          </cell>
          <cell r="AJ18">
            <v>9</v>
          </cell>
          <cell r="AK18" t="str">
            <v>ANDOVER</v>
          </cell>
          <cell r="AL18">
            <v>144811</v>
          </cell>
          <cell r="AM18">
            <v>203835</v>
          </cell>
          <cell r="AN18">
            <v>0</v>
          </cell>
          <cell r="AO18">
            <v>27911</v>
          </cell>
          <cell r="AP18">
            <v>9204.5</v>
          </cell>
          <cell r="AQ18">
            <v>6627.5</v>
          </cell>
          <cell r="AR18">
            <v>0</v>
          </cell>
          <cell r="AS18">
            <v>0</v>
          </cell>
          <cell r="AT18">
            <v>0</v>
          </cell>
          <cell r="AU18">
            <v>43743</v>
          </cell>
          <cell r="AV18">
            <v>0</v>
          </cell>
          <cell r="AX18">
            <v>9</v>
          </cell>
          <cell r="AY18" t="str">
            <v>ANDOVER</v>
          </cell>
          <cell r="BC18">
            <v>0</v>
          </cell>
          <cell r="BF18">
            <v>0</v>
          </cell>
          <cell r="BG18">
            <v>0</v>
          </cell>
          <cell r="BI18">
            <v>0</v>
          </cell>
          <cell r="BJ18">
            <v>0</v>
          </cell>
          <cell r="BK18">
            <v>0</v>
          </cell>
          <cell r="BL18">
            <v>0</v>
          </cell>
          <cell r="BN18">
            <v>0</v>
          </cell>
          <cell r="BO18">
            <v>0</v>
          </cell>
          <cell r="BU18">
            <v>0</v>
          </cell>
          <cell r="BV18">
            <v>9</v>
          </cell>
          <cell r="BW18">
            <v>27911</v>
          </cell>
        </row>
        <row r="19">
          <cell r="A19">
            <v>10</v>
          </cell>
          <cell r="B19">
            <v>10</v>
          </cell>
          <cell r="C19" t="str">
            <v>ARLINGTON</v>
          </cell>
          <cell r="D19">
            <v>12</v>
          </cell>
          <cell r="E19">
            <v>165325</v>
          </cell>
          <cell r="F19">
            <v>10716</v>
          </cell>
          <cell r="G19">
            <v>176041</v>
          </cell>
          <cell r="I19">
            <v>36805.717208008879</v>
          </cell>
          <cell r="J19">
            <v>0.50797685762997813</v>
          </cell>
          <cell r="K19">
            <v>10716</v>
          </cell>
          <cell r="L19">
            <v>47521.717208008879</v>
          </cell>
          <cell r="N19">
            <v>128519.28279199112</v>
          </cell>
          <cell r="P19">
            <v>0</v>
          </cell>
          <cell r="Q19">
            <v>36805.717208008879</v>
          </cell>
          <cell r="R19">
            <v>10716</v>
          </cell>
          <cell r="S19">
            <v>47521.717208008879</v>
          </cell>
          <cell r="V19">
            <v>0</v>
          </cell>
          <cell r="W19">
            <v>10</v>
          </cell>
          <cell r="X19">
            <v>12</v>
          </cell>
          <cell r="Y19">
            <v>165325</v>
          </cell>
          <cell r="Z19">
            <v>0</v>
          </cell>
          <cell r="AA19">
            <v>165325</v>
          </cell>
          <cell r="AB19">
            <v>10716</v>
          </cell>
          <cell r="AC19">
            <v>176041</v>
          </cell>
          <cell r="AD19">
            <v>0</v>
          </cell>
          <cell r="AE19">
            <v>0</v>
          </cell>
          <cell r="AF19">
            <v>0</v>
          </cell>
          <cell r="AG19">
            <v>176041</v>
          </cell>
          <cell r="AI19">
            <v>10</v>
          </cell>
          <cell r="AJ19">
            <v>10</v>
          </cell>
          <cell r="AK19" t="str">
            <v>ARLINGTON</v>
          </cell>
          <cell r="AL19">
            <v>165325</v>
          </cell>
          <cell r="AM19">
            <v>122380</v>
          </cell>
          <cell r="AN19">
            <v>42945</v>
          </cell>
          <cell r="AO19">
            <v>0</v>
          </cell>
          <cell r="AP19">
            <v>0</v>
          </cell>
          <cell r="AQ19">
            <v>0</v>
          </cell>
          <cell r="AR19">
            <v>21184</v>
          </cell>
          <cell r="AS19">
            <v>8326.5</v>
          </cell>
          <cell r="AT19">
            <v>0</v>
          </cell>
          <cell r="AU19">
            <v>72455.5</v>
          </cell>
          <cell r="AV19">
            <v>36805.717208008879</v>
          </cell>
          <cell r="AX19">
            <v>10</v>
          </cell>
          <cell r="AY19" t="str">
            <v>ARLINGTON</v>
          </cell>
          <cell r="BC19">
            <v>0</v>
          </cell>
          <cell r="BF19">
            <v>0</v>
          </cell>
          <cell r="BG19">
            <v>0</v>
          </cell>
          <cell r="BI19">
            <v>0</v>
          </cell>
          <cell r="BJ19">
            <v>42945</v>
          </cell>
          <cell r="BK19">
            <v>42945</v>
          </cell>
          <cell r="BL19">
            <v>0</v>
          </cell>
          <cell r="BN19">
            <v>0</v>
          </cell>
          <cell r="BO19">
            <v>0</v>
          </cell>
          <cell r="BU19">
            <v>0</v>
          </cell>
          <cell r="BV19">
            <v>10</v>
          </cell>
          <cell r="BW19">
            <v>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U20">
            <v>0</v>
          </cell>
          <cell r="BV20">
            <v>11</v>
          </cell>
          <cell r="BW20">
            <v>0</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U21">
            <v>0</v>
          </cell>
          <cell r="BV21">
            <v>12</v>
          </cell>
          <cell r="BW21">
            <v>0</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U22">
            <v>0</v>
          </cell>
          <cell r="BV22">
            <v>13</v>
          </cell>
          <cell r="BW22">
            <v>0</v>
          </cell>
        </row>
        <row r="23">
          <cell r="A23">
            <v>14</v>
          </cell>
          <cell r="B23">
            <v>14</v>
          </cell>
          <cell r="C23" t="str">
            <v>ASHLAND</v>
          </cell>
          <cell r="D23">
            <v>55</v>
          </cell>
          <cell r="E23">
            <v>665391</v>
          </cell>
          <cell r="F23">
            <v>49115</v>
          </cell>
          <cell r="G23">
            <v>714506</v>
          </cell>
          <cell r="I23">
            <v>0</v>
          </cell>
          <cell r="J23">
            <v>0</v>
          </cell>
          <cell r="K23">
            <v>49115</v>
          </cell>
          <cell r="L23">
            <v>49115</v>
          </cell>
          <cell r="N23">
            <v>665391</v>
          </cell>
          <cell r="P23">
            <v>0</v>
          </cell>
          <cell r="Q23">
            <v>0</v>
          </cell>
          <cell r="R23">
            <v>49115</v>
          </cell>
          <cell r="S23">
            <v>49115</v>
          </cell>
          <cell r="V23">
            <v>0</v>
          </cell>
          <cell r="W23">
            <v>14</v>
          </cell>
          <cell r="X23">
            <v>55</v>
          </cell>
          <cell r="Y23">
            <v>665391</v>
          </cell>
          <cell r="Z23">
            <v>0</v>
          </cell>
          <cell r="AA23">
            <v>665391</v>
          </cell>
          <cell r="AB23">
            <v>49115</v>
          </cell>
          <cell r="AC23">
            <v>714506</v>
          </cell>
          <cell r="AD23">
            <v>0</v>
          </cell>
          <cell r="AE23">
            <v>0</v>
          </cell>
          <cell r="AF23">
            <v>0</v>
          </cell>
          <cell r="AG23">
            <v>714506</v>
          </cell>
          <cell r="AI23">
            <v>14</v>
          </cell>
          <cell r="AJ23">
            <v>14</v>
          </cell>
          <cell r="AK23" t="str">
            <v>ASHLAND</v>
          </cell>
          <cell r="AL23">
            <v>665391</v>
          </cell>
          <cell r="AM23">
            <v>823380</v>
          </cell>
          <cell r="AN23">
            <v>0</v>
          </cell>
          <cell r="AO23">
            <v>0</v>
          </cell>
          <cell r="AP23">
            <v>1351.75</v>
          </cell>
          <cell r="AQ23">
            <v>31181.5</v>
          </cell>
          <cell r="AR23">
            <v>21500</v>
          </cell>
          <cell r="AS23">
            <v>7716.25</v>
          </cell>
          <cell r="AT23">
            <v>0</v>
          </cell>
          <cell r="AU23">
            <v>61749.5</v>
          </cell>
          <cell r="AV23">
            <v>0</v>
          </cell>
          <cell r="AX23">
            <v>14</v>
          </cell>
          <cell r="AY23" t="str">
            <v>ASHLAND</v>
          </cell>
          <cell r="BC23">
            <v>0</v>
          </cell>
          <cell r="BF23">
            <v>0</v>
          </cell>
          <cell r="BG23">
            <v>0</v>
          </cell>
          <cell r="BI23">
            <v>0</v>
          </cell>
          <cell r="BJ23">
            <v>0</v>
          </cell>
          <cell r="BK23">
            <v>0</v>
          </cell>
          <cell r="BL23">
            <v>0</v>
          </cell>
          <cell r="BN23">
            <v>0</v>
          </cell>
          <cell r="BO23">
            <v>0</v>
          </cell>
          <cell r="BU23">
            <v>0</v>
          </cell>
          <cell r="BV23">
            <v>14</v>
          </cell>
          <cell r="BW23">
            <v>0</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U24">
            <v>0</v>
          </cell>
          <cell r="BV24">
            <v>15</v>
          </cell>
          <cell r="BW24">
            <v>0</v>
          </cell>
        </row>
        <row r="25">
          <cell r="A25">
            <v>16</v>
          </cell>
          <cell r="B25">
            <v>16</v>
          </cell>
          <cell r="C25" t="str">
            <v>ATTLEBORO</v>
          </cell>
          <cell r="D25">
            <v>304</v>
          </cell>
          <cell r="E25">
            <v>2855525</v>
          </cell>
          <cell r="F25">
            <v>271472</v>
          </cell>
          <cell r="G25">
            <v>3126997</v>
          </cell>
          <cell r="I25">
            <v>33656.083706101032</v>
          </cell>
          <cell r="J25">
            <v>0.21862052781695729</v>
          </cell>
          <cell r="K25">
            <v>271472</v>
          </cell>
          <cell r="L25">
            <v>305128.08370610105</v>
          </cell>
          <cell r="N25">
            <v>2821868.9162938991</v>
          </cell>
          <cell r="P25">
            <v>0</v>
          </cell>
          <cell r="Q25">
            <v>33656.083706101032</v>
          </cell>
          <cell r="R25">
            <v>271472</v>
          </cell>
          <cell r="S25">
            <v>305128.08370610105</v>
          </cell>
          <cell r="V25">
            <v>0</v>
          </cell>
          <cell r="W25">
            <v>16</v>
          </cell>
          <cell r="X25">
            <v>304</v>
          </cell>
          <cell r="Y25">
            <v>2855525</v>
          </cell>
          <cell r="Z25">
            <v>0</v>
          </cell>
          <cell r="AA25">
            <v>2855525</v>
          </cell>
          <cell r="AB25">
            <v>271472</v>
          </cell>
          <cell r="AC25">
            <v>3126997</v>
          </cell>
          <cell r="AD25">
            <v>0</v>
          </cell>
          <cell r="AE25">
            <v>0</v>
          </cell>
          <cell r="AF25">
            <v>0</v>
          </cell>
          <cell r="AG25">
            <v>3126997</v>
          </cell>
          <cell r="AI25">
            <v>16</v>
          </cell>
          <cell r="AJ25">
            <v>16</v>
          </cell>
          <cell r="AK25" t="str">
            <v>ATTLEBORO</v>
          </cell>
          <cell r="AL25">
            <v>2855525</v>
          </cell>
          <cell r="AM25">
            <v>2816255</v>
          </cell>
          <cell r="AN25">
            <v>39270</v>
          </cell>
          <cell r="AO25">
            <v>0</v>
          </cell>
          <cell r="AP25">
            <v>0</v>
          </cell>
          <cell r="AQ25">
            <v>45582.5</v>
          </cell>
          <cell r="AR25">
            <v>48643.5</v>
          </cell>
          <cell r="AS25">
            <v>20451.5</v>
          </cell>
          <cell r="AT25">
            <v>0</v>
          </cell>
          <cell r="AU25">
            <v>153947.5</v>
          </cell>
          <cell r="AV25">
            <v>33656.083706101032</v>
          </cell>
          <cell r="AX25">
            <v>16</v>
          </cell>
          <cell r="AY25" t="str">
            <v>ATTLEBORO</v>
          </cell>
          <cell r="BC25">
            <v>0</v>
          </cell>
          <cell r="BF25">
            <v>0</v>
          </cell>
          <cell r="BG25">
            <v>0</v>
          </cell>
          <cell r="BI25">
            <v>0</v>
          </cell>
          <cell r="BJ25">
            <v>39270</v>
          </cell>
          <cell r="BK25">
            <v>39270</v>
          </cell>
          <cell r="BL25">
            <v>0</v>
          </cell>
          <cell r="BN25">
            <v>0</v>
          </cell>
          <cell r="BO25">
            <v>0</v>
          </cell>
          <cell r="BU25">
            <v>0</v>
          </cell>
          <cell r="BV25">
            <v>16</v>
          </cell>
          <cell r="BW25">
            <v>0</v>
          </cell>
        </row>
        <row r="26">
          <cell r="A26">
            <v>17</v>
          </cell>
          <cell r="B26">
            <v>17</v>
          </cell>
          <cell r="C26" t="str">
            <v>AUBURN</v>
          </cell>
          <cell r="D26">
            <v>12</v>
          </cell>
          <cell r="E26">
            <v>160728</v>
          </cell>
          <cell r="F26">
            <v>10716</v>
          </cell>
          <cell r="G26">
            <v>171444</v>
          </cell>
          <cell r="I26">
            <v>0</v>
          </cell>
          <cell r="J26">
            <v>0</v>
          </cell>
          <cell r="K26">
            <v>10716</v>
          </cell>
          <cell r="L26">
            <v>10716</v>
          </cell>
          <cell r="N26">
            <v>160728</v>
          </cell>
          <cell r="P26">
            <v>0</v>
          </cell>
          <cell r="Q26">
            <v>0</v>
          </cell>
          <cell r="R26">
            <v>10716</v>
          </cell>
          <cell r="S26">
            <v>10716</v>
          </cell>
          <cell r="V26">
            <v>0</v>
          </cell>
          <cell r="W26">
            <v>17</v>
          </cell>
          <cell r="X26">
            <v>12</v>
          </cell>
          <cell r="Y26">
            <v>160728</v>
          </cell>
          <cell r="Z26">
            <v>0</v>
          </cell>
          <cell r="AA26">
            <v>160728</v>
          </cell>
          <cell r="AB26">
            <v>10716</v>
          </cell>
          <cell r="AC26">
            <v>171444</v>
          </cell>
          <cell r="AD26">
            <v>0</v>
          </cell>
          <cell r="AE26">
            <v>0</v>
          </cell>
          <cell r="AF26">
            <v>0</v>
          </cell>
          <cell r="AG26">
            <v>171444</v>
          </cell>
          <cell r="AI26">
            <v>17</v>
          </cell>
          <cell r="AJ26">
            <v>17</v>
          </cell>
          <cell r="AK26" t="str">
            <v>AUBURN</v>
          </cell>
          <cell r="AL26">
            <v>160728</v>
          </cell>
          <cell r="AM26">
            <v>210790</v>
          </cell>
          <cell r="AN26">
            <v>0</v>
          </cell>
          <cell r="AO26">
            <v>0</v>
          </cell>
          <cell r="AP26">
            <v>0</v>
          </cell>
          <cell r="AQ26">
            <v>15722.25</v>
          </cell>
          <cell r="AR26">
            <v>0</v>
          </cell>
          <cell r="AS26">
            <v>0</v>
          </cell>
          <cell r="AT26">
            <v>0</v>
          </cell>
          <cell r="AU26">
            <v>15722.25</v>
          </cell>
          <cell r="AV26">
            <v>0</v>
          </cell>
          <cell r="AX26">
            <v>17</v>
          </cell>
          <cell r="AY26" t="str">
            <v>AUBURN</v>
          </cell>
          <cell r="BC26">
            <v>0</v>
          </cell>
          <cell r="BF26">
            <v>0</v>
          </cell>
          <cell r="BG26">
            <v>0</v>
          </cell>
          <cell r="BI26">
            <v>0</v>
          </cell>
          <cell r="BJ26">
            <v>0</v>
          </cell>
          <cell r="BK26">
            <v>0</v>
          </cell>
          <cell r="BL26">
            <v>0</v>
          </cell>
          <cell r="BN26">
            <v>0</v>
          </cell>
          <cell r="BO26">
            <v>0</v>
          </cell>
          <cell r="BU26">
            <v>0</v>
          </cell>
          <cell r="BV26">
            <v>17</v>
          </cell>
          <cell r="BW26">
            <v>0</v>
          </cell>
        </row>
        <row r="27">
          <cell r="A27">
            <v>18</v>
          </cell>
          <cell r="B27">
            <v>18</v>
          </cell>
          <cell r="C27" t="str">
            <v>AVON</v>
          </cell>
          <cell r="D27">
            <v>10</v>
          </cell>
          <cell r="E27">
            <v>175870</v>
          </cell>
          <cell r="F27">
            <v>8930</v>
          </cell>
          <cell r="G27">
            <v>184800</v>
          </cell>
          <cell r="I27">
            <v>51431.158217548327</v>
          </cell>
          <cell r="J27">
            <v>0.57602712874972928</v>
          </cell>
          <cell r="K27">
            <v>8930</v>
          </cell>
          <cell r="L27">
            <v>60361.158217548327</v>
          </cell>
          <cell r="N27">
            <v>124438.84178245167</v>
          </cell>
          <cell r="P27">
            <v>0</v>
          </cell>
          <cell r="Q27">
            <v>51431.158217548327</v>
          </cell>
          <cell r="R27">
            <v>8930</v>
          </cell>
          <cell r="S27">
            <v>60361.158217548327</v>
          </cell>
          <cell r="V27">
            <v>0</v>
          </cell>
          <cell r="W27">
            <v>18</v>
          </cell>
          <cell r="X27">
            <v>10</v>
          </cell>
          <cell r="Y27">
            <v>175870</v>
          </cell>
          <cell r="Z27">
            <v>0</v>
          </cell>
          <cell r="AA27">
            <v>175870</v>
          </cell>
          <cell r="AB27">
            <v>8930</v>
          </cell>
          <cell r="AC27">
            <v>184800</v>
          </cell>
          <cell r="AD27">
            <v>0</v>
          </cell>
          <cell r="AE27">
            <v>0</v>
          </cell>
          <cell r="AF27">
            <v>0</v>
          </cell>
          <cell r="AG27">
            <v>184800</v>
          </cell>
          <cell r="AI27">
            <v>18</v>
          </cell>
          <cell r="AJ27">
            <v>18</v>
          </cell>
          <cell r="AK27" t="str">
            <v>AVON</v>
          </cell>
          <cell r="AL27">
            <v>175870</v>
          </cell>
          <cell r="AM27">
            <v>115860</v>
          </cell>
          <cell r="AN27">
            <v>60010</v>
          </cell>
          <cell r="AO27">
            <v>22411.5</v>
          </cell>
          <cell r="AP27">
            <v>0</v>
          </cell>
          <cell r="AQ27">
            <v>6864.5</v>
          </cell>
          <cell r="AR27">
            <v>0</v>
          </cell>
          <cell r="AS27">
            <v>0</v>
          </cell>
          <cell r="AT27">
            <v>0</v>
          </cell>
          <cell r="AU27">
            <v>89286</v>
          </cell>
          <cell r="AV27">
            <v>51431.158217548327</v>
          </cell>
          <cell r="AX27">
            <v>18</v>
          </cell>
          <cell r="AY27" t="str">
            <v>AVON</v>
          </cell>
          <cell r="BC27">
            <v>0</v>
          </cell>
          <cell r="BF27">
            <v>0</v>
          </cell>
          <cell r="BG27">
            <v>0</v>
          </cell>
          <cell r="BI27">
            <v>0</v>
          </cell>
          <cell r="BJ27">
            <v>60010</v>
          </cell>
          <cell r="BK27">
            <v>60010</v>
          </cell>
          <cell r="BL27">
            <v>0</v>
          </cell>
          <cell r="BN27">
            <v>0</v>
          </cell>
          <cell r="BO27">
            <v>0</v>
          </cell>
          <cell r="BU27">
            <v>0</v>
          </cell>
          <cell r="BV27">
            <v>18</v>
          </cell>
          <cell r="BW27">
            <v>22411.5</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T28" t="str">
            <v>fy12</v>
          </cell>
          <cell r="BU28">
            <v>0</v>
          </cell>
          <cell r="BV28">
            <v>19</v>
          </cell>
          <cell r="BW28">
            <v>0</v>
          </cell>
        </row>
        <row r="29">
          <cell r="A29">
            <v>20</v>
          </cell>
          <cell r="B29">
            <v>20</v>
          </cell>
          <cell r="C29" t="str">
            <v>BARNSTABLE</v>
          </cell>
          <cell r="D29">
            <v>226</v>
          </cell>
          <cell r="E29">
            <v>2813426</v>
          </cell>
          <cell r="F29">
            <v>201818</v>
          </cell>
          <cell r="G29">
            <v>3015244</v>
          </cell>
          <cell r="I29">
            <v>186573.14709233402</v>
          </cell>
          <cell r="J29">
            <v>0.29905809124641747</v>
          </cell>
          <cell r="K29">
            <v>201818</v>
          </cell>
          <cell r="L29">
            <v>388391.14709233399</v>
          </cell>
          <cell r="N29">
            <v>2626852.852907666</v>
          </cell>
          <cell r="P29">
            <v>0</v>
          </cell>
          <cell r="Q29">
            <v>186573.14709233402</v>
          </cell>
          <cell r="R29">
            <v>201818</v>
          </cell>
          <cell r="S29">
            <v>388391.14709233399</v>
          </cell>
          <cell r="V29">
            <v>0</v>
          </cell>
          <cell r="W29">
            <v>20</v>
          </cell>
          <cell r="X29">
            <v>226</v>
          </cell>
          <cell r="Y29">
            <v>2813426</v>
          </cell>
          <cell r="Z29">
            <v>0</v>
          </cell>
          <cell r="AA29">
            <v>2813426</v>
          </cell>
          <cell r="AB29">
            <v>201818</v>
          </cell>
          <cell r="AC29">
            <v>3015244</v>
          </cell>
          <cell r="AD29">
            <v>0</v>
          </cell>
          <cell r="AE29">
            <v>0</v>
          </cell>
          <cell r="AF29">
            <v>0</v>
          </cell>
          <cell r="AG29">
            <v>3015244</v>
          </cell>
          <cell r="AI29">
            <v>20</v>
          </cell>
          <cell r="AJ29">
            <v>20</v>
          </cell>
          <cell r="AK29" t="str">
            <v>BARNSTABLE</v>
          </cell>
          <cell r="AL29">
            <v>2813426</v>
          </cell>
          <cell r="AM29">
            <v>2595732</v>
          </cell>
          <cell r="AN29">
            <v>217694</v>
          </cell>
          <cell r="AO29">
            <v>43938.25</v>
          </cell>
          <cell r="AP29">
            <v>79475.5</v>
          </cell>
          <cell r="AQ29">
            <v>78220.25</v>
          </cell>
          <cell r="AR29">
            <v>80478</v>
          </cell>
          <cell r="AS29">
            <v>124063.25</v>
          </cell>
          <cell r="AT29">
            <v>0</v>
          </cell>
          <cell r="AU29">
            <v>623869.25</v>
          </cell>
          <cell r="AV29">
            <v>186573.14709233402</v>
          </cell>
          <cell r="AX29">
            <v>20</v>
          </cell>
          <cell r="AY29" t="str">
            <v>BARNSTABLE</v>
          </cell>
          <cell r="BC29">
            <v>0</v>
          </cell>
          <cell r="BF29">
            <v>0</v>
          </cell>
          <cell r="BG29">
            <v>0</v>
          </cell>
          <cell r="BI29">
            <v>0</v>
          </cell>
          <cell r="BJ29">
            <v>217694</v>
          </cell>
          <cell r="BK29">
            <v>217694</v>
          </cell>
          <cell r="BL29">
            <v>0</v>
          </cell>
          <cell r="BN29">
            <v>0</v>
          </cell>
          <cell r="BO29">
            <v>0</v>
          </cell>
          <cell r="BU29">
            <v>0</v>
          </cell>
          <cell r="BV29">
            <v>20</v>
          </cell>
          <cell r="BW29">
            <v>43938.25</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U30">
            <v>0</v>
          </cell>
          <cell r="BV30">
            <v>21</v>
          </cell>
          <cell r="BW30">
            <v>0</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U31">
            <v>0</v>
          </cell>
          <cell r="BV31">
            <v>22</v>
          </cell>
          <cell r="BW31">
            <v>0</v>
          </cell>
        </row>
        <row r="32">
          <cell r="A32">
            <v>23</v>
          </cell>
          <cell r="B32">
            <v>23</v>
          </cell>
          <cell r="C32" t="str">
            <v>BEDFORD</v>
          </cell>
          <cell r="D32">
            <v>2</v>
          </cell>
          <cell r="E32">
            <v>27228</v>
          </cell>
          <cell r="F32">
            <v>1786</v>
          </cell>
          <cell r="G32">
            <v>29014</v>
          </cell>
          <cell r="I32">
            <v>39.42398396945881</v>
          </cell>
          <cell r="J32">
            <v>3.7564539275329978E-3</v>
          </cell>
          <cell r="K32">
            <v>1786</v>
          </cell>
          <cell r="L32">
            <v>1825.4239839694587</v>
          </cell>
          <cell r="N32">
            <v>27188.57601603054</v>
          </cell>
          <cell r="P32">
            <v>0</v>
          </cell>
          <cell r="Q32">
            <v>39.42398396945881</v>
          </cell>
          <cell r="R32">
            <v>1786</v>
          </cell>
          <cell r="S32">
            <v>1825.4239839694587</v>
          </cell>
          <cell r="V32">
            <v>0</v>
          </cell>
          <cell r="W32">
            <v>23</v>
          </cell>
          <cell r="X32">
            <v>2</v>
          </cell>
          <cell r="Y32">
            <v>27228</v>
          </cell>
          <cell r="Z32">
            <v>0</v>
          </cell>
          <cell r="AA32">
            <v>27228</v>
          </cell>
          <cell r="AB32">
            <v>1786</v>
          </cell>
          <cell r="AC32">
            <v>29014</v>
          </cell>
          <cell r="AD32">
            <v>0</v>
          </cell>
          <cell r="AE32">
            <v>0</v>
          </cell>
          <cell r="AF32">
            <v>0</v>
          </cell>
          <cell r="AG32">
            <v>29014</v>
          </cell>
          <cell r="AI32">
            <v>23</v>
          </cell>
          <cell r="AJ32">
            <v>23</v>
          </cell>
          <cell r="AK32" t="str">
            <v>BEDFORD</v>
          </cell>
          <cell r="AL32">
            <v>27228</v>
          </cell>
          <cell r="AM32">
            <v>27182</v>
          </cell>
          <cell r="AN32">
            <v>46</v>
          </cell>
          <cell r="AO32">
            <v>0</v>
          </cell>
          <cell r="AP32">
            <v>0</v>
          </cell>
          <cell r="AQ32">
            <v>0</v>
          </cell>
          <cell r="AR32">
            <v>10449</v>
          </cell>
          <cell r="AS32">
            <v>0</v>
          </cell>
          <cell r="AT32">
            <v>0</v>
          </cell>
          <cell r="AU32">
            <v>10495</v>
          </cell>
          <cell r="AV32">
            <v>39.42398396945881</v>
          </cell>
          <cell r="AX32">
            <v>23</v>
          </cell>
          <cell r="AY32" t="str">
            <v>BEDFORD</v>
          </cell>
          <cell r="BC32">
            <v>0</v>
          </cell>
          <cell r="BF32">
            <v>0</v>
          </cell>
          <cell r="BG32">
            <v>0</v>
          </cell>
          <cell r="BI32">
            <v>0</v>
          </cell>
          <cell r="BJ32">
            <v>46</v>
          </cell>
          <cell r="BK32">
            <v>46</v>
          </cell>
          <cell r="BL32">
            <v>0</v>
          </cell>
          <cell r="BN32">
            <v>0</v>
          </cell>
          <cell r="BO32">
            <v>0</v>
          </cell>
          <cell r="BU32">
            <v>0</v>
          </cell>
          <cell r="BV32">
            <v>23</v>
          </cell>
          <cell r="BW32">
            <v>0</v>
          </cell>
        </row>
        <row r="33">
          <cell r="A33">
            <v>24</v>
          </cell>
          <cell r="B33">
            <v>24</v>
          </cell>
          <cell r="C33" t="str">
            <v>BELCHERTOWN</v>
          </cell>
          <cell r="D33">
            <v>56</v>
          </cell>
          <cell r="E33">
            <v>624628</v>
          </cell>
          <cell r="F33">
            <v>50008</v>
          </cell>
          <cell r="G33">
            <v>674636</v>
          </cell>
          <cell r="I33">
            <v>86437.084853038439</v>
          </cell>
          <cell r="J33">
            <v>0.47956394412502396</v>
          </cell>
          <cell r="K33">
            <v>50008</v>
          </cell>
          <cell r="L33">
            <v>136445.08485303842</v>
          </cell>
          <cell r="N33">
            <v>538190.91514696158</v>
          </cell>
          <cell r="P33">
            <v>0</v>
          </cell>
          <cell r="Q33">
            <v>86437.084853038439</v>
          </cell>
          <cell r="R33">
            <v>50008</v>
          </cell>
          <cell r="S33">
            <v>136445.08485303842</v>
          </cell>
          <cell r="V33">
            <v>0</v>
          </cell>
          <cell r="W33">
            <v>24</v>
          </cell>
          <cell r="X33">
            <v>56</v>
          </cell>
          <cell r="Y33">
            <v>624628</v>
          </cell>
          <cell r="Z33">
            <v>0</v>
          </cell>
          <cell r="AA33">
            <v>624628</v>
          </cell>
          <cell r="AB33">
            <v>50008</v>
          </cell>
          <cell r="AC33">
            <v>674636</v>
          </cell>
          <cell r="AD33">
            <v>0</v>
          </cell>
          <cell r="AE33">
            <v>0</v>
          </cell>
          <cell r="AF33">
            <v>0</v>
          </cell>
          <cell r="AG33">
            <v>674636</v>
          </cell>
          <cell r="AI33">
            <v>24</v>
          </cell>
          <cell r="AJ33">
            <v>24</v>
          </cell>
          <cell r="AK33" t="str">
            <v>BELCHERTOWN</v>
          </cell>
          <cell r="AL33">
            <v>624628</v>
          </cell>
          <cell r="AM33">
            <v>523773</v>
          </cell>
          <cell r="AN33">
            <v>100855</v>
          </cell>
          <cell r="AO33">
            <v>11040.25</v>
          </cell>
          <cell r="AP33">
            <v>18376.75</v>
          </cell>
          <cell r="AQ33">
            <v>32858.75</v>
          </cell>
          <cell r="AR33">
            <v>8497.5</v>
          </cell>
          <cell r="AS33">
            <v>8612.75</v>
          </cell>
          <cell r="AT33">
            <v>0</v>
          </cell>
          <cell r="AU33">
            <v>180241</v>
          </cell>
          <cell r="AV33">
            <v>86437.084853038439</v>
          </cell>
          <cell r="AX33">
            <v>24</v>
          </cell>
          <cell r="AY33" t="str">
            <v>BELCHERTOWN</v>
          </cell>
          <cell r="BC33">
            <v>0</v>
          </cell>
          <cell r="BF33">
            <v>0</v>
          </cell>
          <cell r="BG33">
            <v>0</v>
          </cell>
          <cell r="BI33">
            <v>0</v>
          </cell>
          <cell r="BJ33">
            <v>100855</v>
          </cell>
          <cell r="BK33">
            <v>100855</v>
          </cell>
          <cell r="BL33">
            <v>0</v>
          </cell>
          <cell r="BN33">
            <v>0</v>
          </cell>
          <cell r="BO33">
            <v>0</v>
          </cell>
          <cell r="BU33">
            <v>0</v>
          </cell>
          <cell r="BV33">
            <v>24</v>
          </cell>
          <cell r="BW33">
            <v>11040.25</v>
          </cell>
        </row>
        <row r="34">
          <cell r="A34">
            <v>25</v>
          </cell>
          <cell r="B34">
            <v>25</v>
          </cell>
          <cell r="C34" t="str">
            <v>BELLINGHAM</v>
          </cell>
          <cell r="D34">
            <v>24</v>
          </cell>
          <cell r="E34">
            <v>261288</v>
          </cell>
          <cell r="F34">
            <v>21432</v>
          </cell>
          <cell r="G34">
            <v>282720</v>
          </cell>
          <cell r="I34">
            <v>82999.484859527583</v>
          </cell>
          <cell r="J34">
            <v>0.65499364620280931</v>
          </cell>
          <cell r="K34">
            <v>21432</v>
          </cell>
          <cell r="L34">
            <v>104431.48485952758</v>
          </cell>
          <cell r="N34">
            <v>178288.51514047242</v>
          </cell>
          <cell r="P34">
            <v>0</v>
          </cell>
          <cell r="Q34">
            <v>82999.484859527583</v>
          </cell>
          <cell r="R34">
            <v>21432</v>
          </cell>
          <cell r="S34">
            <v>104431.48485952758</v>
          </cell>
          <cell r="V34">
            <v>0</v>
          </cell>
          <cell r="W34">
            <v>25</v>
          </cell>
          <cell r="X34">
            <v>24</v>
          </cell>
          <cell r="Y34">
            <v>261288</v>
          </cell>
          <cell r="Z34">
            <v>0</v>
          </cell>
          <cell r="AA34">
            <v>261288</v>
          </cell>
          <cell r="AB34">
            <v>21432</v>
          </cell>
          <cell r="AC34">
            <v>282720</v>
          </cell>
          <cell r="AD34">
            <v>0</v>
          </cell>
          <cell r="AE34">
            <v>0</v>
          </cell>
          <cell r="AF34">
            <v>0</v>
          </cell>
          <cell r="AG34">
            <v>282720</v>
          </cell>
          <cell r="AI34">
            <v>25</v>
          </cell>
          <cell r="AJ34">
            <v>25</v>
          </cell>
          <cell r="AK34" t="str">
            <v>BELLINGHAM</v>
          </cell>
          <cell r="AL34">
            <v>261288</v>
          </cell>
          <cell r="AM34">
            <v>164444</v>
          </cell>
          <cell r="AN34">
            <v>96844</v>
          </cell>
          <cell r="AO34">
            <v>24605.75</v>
          </cell>
          <cell r="AP34">
            <v>0</v>
          </cell>
          <cell r="AQ34">
            <v>5268.25</v>
          </cell>
          <cell r="AR34">
            <v>0</v>
          </cell>
          <cell r="AS34">
            <v>0</v>
          </cell>
          <cell r="AT34">
            <v>0</v>
          </cell>
          <cell r="AU34">
            <v>126718</v>
          </cell>
          <cell r="AV34">
            <v>82999.484859527583</v>
          </cell>
          <cell r="AX34">
            <v>25</v>
          </cell>
          <cell r="AY34" t="str">
            <v>BELLINGHAM</v>
          </cell>
          <cell r="BC34">
            <v>0</v>
          </cell>
          <cell r="BF34">
            <v>0</v>
          </cell>
          <cell r="BG34">
            <v>0</v>
          </cell>
          <cell r="BI34">
            <v>0</v>
          </cell>
          <cell r="BJ34">
            <v>96844</v>
          </cell>
          <cell r="BK34">
            <v>96844</v>
          </cell>
          <cell r="BL34">
            <v>0</v>
          </cell>
          <cell r="BN34">
            <v>0</v>
          </cell>
          <cell r="BO34">
            <v>0</v>
          </cell>
          <cell r="BU34">
            <v>0</v>
          </cell>
          <cell r="BV34">
            <v>25</v>
          </cell>
          <cell r="BW34">
            <v>24605.75</v>
          </cell>
        </row>
        <row r="35">
          <cell r="A35">
            <v>26</v>
          </cell>
          <cell r="B35">
            <v>26</v>
          </cell>
          <cell r="C35" t="str">
            <v>BELMONT</v>
          </cell>
          <cell r="D35">
            <v>2</v>
          </cell>
          <cell r="E35">
            <v>34030</v>
          </cell>
          <cell r="F35">
            <v>1786</v>
          </cell>
          <cell r="G35">
            <v>35816</v>
          </cell>
          <cell r="I35">
            <v>2471.7123862591129</v>
          </cell>
          <cell r="J35">
            <v>0.24245547954868929</v>
          </cell>
          <cell r="K35">
            <v>1786</v>
          </cell>
          <cell r="L35">
            <v>4257.7123862591125</v>
          </cell>
          <cell r="N35">
            <v>31558.287613740889</v>
          </cell>
          <cell r="P35">
            <v>0</v>
          </cell>
          <cell r="Q35">
            <v>2471.7123862591129</v>
          </cell>
          <cell r="R35">
            <v>1786</v>
          </cell>
          <cell r="S35">
            <v>4257.7123862591125</v>
          </cell>
          <cell r="V35">
            <v>0</v>
          </cell>
          <cell r="W35">
            <v>26</v>
          </cell>
          <cell r="X35">
            <v>2</v>
          </cell>
          <cell r="Y35">
            <v>34030</v>
          </cell>
          <cell r="Z35">
            <v>0</v>
          </cell>
          <cell r="AA35">
            <v>34030</v>
          </cell>
          <cell r="AB35">
            <v>1786</v>
          </cell>
          <cell r="AC35">
            <v>35816</v>
          </cell>
          <cell r="AD35">
            <v>0</v>
          </cell>
          <cell r="AE35">
            <v>0</v>
          </cell>
          <cell r="AF35">
            <v>0</v>
          </cell>
          <cell r="AG35">
            <v>35816</v>
          </cell>
          <cell r="AI35">
            <v>26</v>
          </cell>
          <cell r="AJ35">
            <v>26</v>
          </cell>
          <cell r="AK35" t="str">
            <v>BELMONT</v>
          </cell>
          <cell r="AL35">
            <v>34030</v>
          </cell>
          <cell r="AM35">
            <v>31146</v>
          </cell>
          <cell r="AN35">
            <v>2884</v>
          </cell>
          <cell r="AO35">
            <v>678.5</v>
          </cell>
          <cell r="AP35">
            <v>0</v>
          </cell>
          <cell r="AQ35">
            <v>4543.25</v>
          </cell>
          <cell r="AR35">
            <v>1924.75</v>
          </cell>
          <cell r="AS35">
            <v>164</v>
          </cell>
          <cell r="AT35">
            <v>0</v>
          </cell>
          <cell r="AU35">
            <v>10194.5</v>
          </cell>
          <cell r="AV35">
            <v>2471.7123862591129</v>
          </cell>
          <cell r="AX35">
            <v>26</v>
          </cell>
          <cell r="AY35" t="str">
            <v>BELMONT</v>
          </cell>
          <cell r="BC35">
            <v>0</v>
          </cell>
          <cell r="BF35">
            <v>0</v>
          </cell>
          <cell r="BG35">
            <v>0</v>
          </cell>
          <cell r="BI35">
            <v>0</v>
          </cell>
          <cell r="BJ35">
            <v>2884</v>
          </cell>
          <cell r="BK35">
            <v>2884</v>
          </cell>
          <cell r="BL35">
            <v>0</v>
          </cell>
          <cell r="BN35">
            <v>0</v>
          </cell>
          <cell r="BO35">
            <v>0</v>
          </cell>
          <cell r="BU35">
            <v>0</v>
          </cell>
          <cell r="BV35">
            <v>26</v>
          </cell>
          <cell r="BW35">
            <v>678.5</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V36">
            <v>0</v>
          </cell>
          <cell r="W36">
            <v>27</v>
          </cell>
          <cell r="AI36">
            <v>27</v>
          </cell>
          <cell r="AJ36">
            <v>27</v>
          </cell>
          <cell r="AK36" t="str">
            <v>BERKLEY</v>
          </cell>
          <cell r="AL36">
            <v>0</v>
          </cell>
          <cell r="AM36">
            <v>440</v>
          </cell>
          <cell r="AN36">
            <v>0</v>
          </cell>
          <cell r="AO36">
            <v>0</v>
          </cell>
          <cell r="AP36">
            <v>0</v>
          </cell>
          <cell r="AQ36">
            <v>5373.75</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T36" t="str">
            <v>fy12</v>
          </cell>
          <cell r="BU36">
            <v>0</v>
          </cell>
          <cell r="BV36">
            <v>27</v>
          </cell>
          <cell r="BW36">
            <v>0</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V37">
            <v>0</v>
          </cell>
          <cell r="W37">
            <v>28</v>
          </cell>
          <cell r="AI37">
            <v>28</v>
          </cell>
          <cell r="AJ37">
            <v>28</v>
          </cell>
          <cell r="AK37" t="str">
            <v>BERLIN</v>
          </cell>
          <cell r="AL37">
            <v>0</v>
          </cell>
          <cell r="AM37">
            <v>0</v>
          </cell>
          <cell r="AN37">
            <v>0</v>
          </cell>
          <cell r="AO37">
            <v>0</v>
          </cell>
          <cell r="AP37">
            <v>0</v>
          </cell>
          <cell r="AQ37">
            <v>0</v>
          </cell>
          <cell r="AR37">
            <v>12892.5</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T37" t="str">
            <v>fy14</v>
          </cell>
          <cell r="BU37">
            <v>0</v>
          </cell>
          <cell r="BV37">
            <v>28</v>
          </cell>
          <cell r="BW37">
            <v>0</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U38">
            <v>0</v>
          </cell>
          <cell r="BV38">
            <v>29</v>
          </cell>
          <cell r="BW38">
            <v>0</v>
          </cell>
        </row>
        <row r="39">
          <cell r="A39">
            <v>30</v>
          </cell>
          <cell r="B39">
            <v>30</v>
          </cell>
          <cell r="C39" t="str">
            <v>BEVERLY</v>
          </cell>
          <cell r="D39">
            <v>11</v>
          </cell>
          <cell r="E39">
            <v>145681</v>
          </cell>
          <cell r="F39">
            <v>9823</v>
          </cell>
          <cell r="G39">
            <v>155504</v>
          </cell>
          <cell r="I39">
            <v>2795.6746893124919</v>
          </cell>
          <cell r="J39">
            <v>0.16864526319579495</v>
          </cell>
          <cell r="K39">
            <v>9823</v>
          </cell>
          <cell r="L39">
            <v>12618.674689312491</v>
          </cell>
          <cell r="N39">
            <v>142885.32531068751</v>
          </cell>
          <cell r="P39">
            <v>0</v>
          </cell>
          <cell r="Q39">
            <v>2795.6746893124919</v>
          </cell>
          <cell r="R39">
            <v>9823</v>
          </cell>
          <cell r="S39">
            <v>12618.674689312491</v>
          </cell>
          <cell r="V39">
            <v>0</v>
          </cell>
          <cell r="W39">
            <v>30</v>
          </cell>
          <cell r="X39">
            <v>11</v>
          </cell>
          <cell r="Y39">
            <v>145681</v>
          </cell>
          <cell r="Z39">
            <v>0</v>
          </cell>
          <cell r="AA39">
            <v>145681</v>
          </cell>
          <cell r="AB39">
            <v>9823</v>
          </cell>
          <cell r="AC39">
            <v>155504</v>
          </cell>
          <cell r="AD39">
            <v>0</v>
          </cell>
          <cell r="AE39">
            <v>0</v>
          </cell>
          <cell r="AF39">
            <v>0</v>
          </cell>
          <cell r="AG39">
            <v>155504</v>
          </cell>
          <cell r="AI39">
            <v>30</v>
          </cell>
          <cell r="AJ39">
            <v>30</v>
          </cell>
          <cell r="AK39" t="str">
            <v>BEVERLY</v>
          </cell>
          <cell r="AL39">
            <v>145681</v>
          </cell>
          <cell r="AM39">
            <v>142419</v>
          </cell>
          <cell r="AN39">
            <v>3262</v>
          </cell>
          <cell r="AO39">
            <v>12466</v>
          </cell>
          <cell r="AP39">
            <v>849.25</v>
          </cell>
          <cell r="AQ39">
            <v>0</v>
          </cell>
          <cell r="AR39">
            <v>0</v>
          </cell>
          <cell r="AS39">
            <v>0</v>
          </cell>
          <cell r="AT39">
            <v>0</v>
          </cell>
          <cell r="AU39">
            <v>16577.25</v>
          </cell>
          <cell r="AV39">
            <v>2795.6746893124919</v>
          </cell>
          <cell r="AX39">
            <v>30</v>
          </cell>
          <cell r="AY39" t="str">
            <v>BEVERLY</v>
          </cell>
          <cell r="BC39">
            <v>0</v>
          </cell>
          <cell r="BF39">
            <v>0</v>
          </cell>
          <cell r="BG39">
            <v>0</v>
          </cell>
          <cell r="BI39">
            <v>0</v>
          </cell>
          <cell r="BJ39">
            <v>3262</v>
          </cell>
          <cell r="BK39">
            <v>3262</v>
          </cell>
          <cell r="BL39">
            <v>0</v>
          </cell>
          <cell r="BN39">
            <v>0</v>
          </cell>
          <cell r="BO39">
            <v>0</v>
          </cell>
          <cell r="BU39">
            <v>0</v>
          </cell>
          <cell r="BV39">
            <v>30</v>
          </cell>
          <cell r="BW39">
            <v>12466</v>
          </cell>
        </row>
        <row r="40">
          <cell r="A40">
            <v>31</v>
          </cell>
          <cell r="B40">
            <v>31</v>
          </cell>
          <cell r="C40" t="str">
            <v>BILLERICA</v>
          </cell>
          <cell r="D40">
            <v>193</v>
          </cell>
          <cell r="E40">
            <v>2581916</v>
          </cell>
          <cell r="F40">
            <v>172349</v>
          </cell>
          <cell r="G40">
            <v>2754265</v>
          </cell>
          <cell r="I40">
            <v>17920.771843508341</v>
          </cell>
          <cell r="J40">
            <v>9.1069393431335466E-2</v>
          </cell>
          <cell r="K40">
            <v>172349</v>
          </cell>
          <cell r="L40">
            <v>190269.77184350835</v>
          </cell>
          <cell r="N40">
            <v>2563995.2281564916</v>
          </cell>
          <cell r="P40">
            <v>0</v>
          </cell>
          <cell r="Q40">
            <v>17920.771843508341</v>
          </cell>
          <cell r="R40">
            <v>172349</v>
          </cell>
          <cell r="S40">
            <v>190269.77184350835</v>
          </cell>
          <cell r="V40">
            <v>0</v>
          </cell>
          <cell r="W40">
            <v>31</v>
          </cell>
          <cell r="X40">
            <v>193</v>
          </cell>
          <cell r="Y40">
            <v>2581916</v>
          </cell>
          <cell r="Z40">
            <v>0</v>
          </cell>
          <cell r="AA40">
            <v>2581916</v>
          </cell>
          <cell r="AB40">
            <v>172349</v>
          </cell>
          <cell r="AC40">
            <v>2754265</v>
          </cell>
          <cell r="AD40">
            <v>0</v>
          </cell>
          <cell r="AE40">
            <v>0</v>
          </cell>
          <cell r="AF40">
            <v>0</v>
          </cell>
          <cell r="AG40">
            <v>2754265</v>
          </cell>
          <cell r="AI40">
            <v>31</v>
          </cell>
          <cell r="AJ40">
            <v>31</v>
          </cell>
          <cell r="AK40" t="str">
            <v>BILLERICA</v>
          </cell>
          <cell r="AL40">
            <v>2581916</v>
          </cell>
          <cell r="AM40">
            <v>2561006</v>
          </cell>
          <cell r="AN40">
            <v>20910</v>
          </cell>
          <cell r="AO40">
            <v>4168.75</v>
          </cell>
          <cell r="AP40">
            <v>49890.75</v>
          </cell>
          <cell r="AQ40">
            <v>69212.25</v>
          </cell>
          <cell r="AR40">
            <v>52599.75</v>
          </cell>
          <cell r="AS40">
            <v>0</v>
          </cell>
          <cell r="AT40">
            <v>0</v>
          </cell>
          <cell r="AU40">
            <v>196781.5</v>
          </cell>
          <cell r="AV40">
            <v>17920.771843508341</v>
          </cell>
          <cell r="AX40">
            <v>31</v>
          </cell>
          <cell r="AY40" t="str">
            <v>BILLERICA</v>
          </cell>
          <cell r="BC40">
            <v>0</v>
          </cell>
          <cell r="BF40">
            <v>0</v>
          </cell>
          <cell r="BG40">
            <v>0</v>
          </cell>
          <cell r="BI40">
            <v>0</v>
          </cell>
          <cell r="BJ40">
            <v>20910</v>
          </cell>
          <cell r="BK40">
            <v>20910</v>
          </cell>
          <cell r="BL40">
            <v>0</v>
          </cell>
          <cell r="BN40">
            <v>0</v>
          </cell>
          <cell r="BO40">
            <v>0</v>
          </cell>
          <cell r="BU40">
            <v>0</v>
          </cell>
          <cell r="BV40">
            <v>31</v>
          </cell>
          <cell r="BW40">
            <v>4168.75</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U41">
            <v>0</v>
          </cell>
          <cell r="BV41">
            <v>32</v>
          </cell>
          <cell r="BW41">
            <v>0</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U42">
            <v>0</v>
          </cell>
          <cell r="BV42">
            <v>33</v>
          </cell>
          <cell r="BW42">
            <v>0</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U43">
            <v>0</v>
          </cell>
          <cell r="BV43">
            <v>34</v>
          </cell>
          <cell r="BW43">
            <v>0</v>
          </cell>
        </row>
        <row r="44">
          <cell r="A44">
            <v>35</v>
          </cell>
          <cell r="B44">
            <v>35</v>
          </cell>
          <cell r="C44" t="str">
            <v>BOSTON</v>
          </cell>
          <cell r="D44">
            <v>10082</v>
          </cell>
          <cell r="E44">
            <v>148389049</v>
          </cell>
          <cell r="F44">
            <v>9003226</v>
          </cell>
          <cell r="G44">
            <v>157392275</v>
          </cell>
          <cell r="I44">
            <v>11757696.706401395</v>
          </cell>
          <cell r="J44">
            <v>0.37384557199057505</v>
          </cell>
          <cell r="K44">
            <v>9003226</v>
          </cell>
          <cell r="L44">
            <v>20760922.706401393</v>
          </cell>
          <cell r="N44">
            <v>136631352.29359859</v>
          </cell>
          <cell r="P44">
            <v>0</v>
          </cell>
          <cell r="Q44">
            <v>11757696.706401395</v>
          </cell>
          <cell r="R44">
            <v>9003226</v>
          </cell>
          <cell r="S44">
            <v>20760922.706401393</v>
          </cell>
          <cell r="V44">
            <v>0</v>
          </cell>
          <cell r="W44">
            <v>35</v>
          </cell>
          <cell r="X44">
            <v>10082</v>
          </cell>
          <cell r="Y44">
            <v>148389049</v>
          </cell>
          <cell r="Z44">
            <v>0</v>
          </cell>
          <cell r="AA44">
            <v>148389049</v>
          </cell>
          <cell r="AB44">
            <v>9003226</v>
          </cell>
          <cell r="AC44">
            <v>157392275</v>
          </cell>
          <cell r="AD44">
            <v>0</v>
          </cell>
          <cell r="AE44">
            <v>0</v>
          </cell>
          <cell r="AF44">
            <v>0</v>
          </cell>
          <cell r="AG44">
            <v>157392275</v>
          </cell>
          <cell r="AI44">
            <v>35</v>
          </cell>
          <cell r="AJ44">
            <v>35</v>
          </cell>
          <cell r="AK44" t="str">
            <v>BOSTON</v>
          </cell>
          <cell r="AL44">
            <v>148389049</v>
          </cell>
          <cell r="AM44">
            <v>134670140</v>
          </cell>
          <cell r="AN44">
            <v>13718909</v>
          </cell>
          <cell r="AO44">
            <v>4057026.75</v>
          </cell>
          <cell r="AP44">
            <v>3588035.5</v>
          </cell>
          <cell r="AQ44">
            <v>5065491</v>
          </cell>
          <cell r="AR44">
            <v>3682659</v>
          </cell>
          <cell r="AS44">
            <v>1338556.75</v>
          </cell>
          <cell r="AT44">
            <v>0</v>
          </cell>
          <cell r="AU44">
            <v>31450678</v>
          </cell>
          <cell r="AV44">
            <v>11757696.706401395</v>
          </cell>
          <cell r="AX44">
            <v>35</v>
          </cell>
          <cell r="AY44" t="str">
            <v>BOSTON</v>
          </cell>
          <cell r="BC44">
            <v>0</v>
          </cell>
          <cell r="BF44">
            <v>0</v>
          </cell>
          <cell r="BG44">
            <v>0</v>
          </cell>
          <cell r="BI44">
            <v>0</v>
          </cell>
          <cell r="BJ44">
            <v>13718909</v>
          </cell>
          <cell r="BK44">
            <v>13718909</v>
          </cell>
          <cell r="BL44">
            <v>0</v>
          </cell>
          <cell r="BN44">
            <v>0</v>
          </cell>
          <cell r="BO44">
            <v>0</v>
          </cell>
          <cell r="BU44">
            <v>0</v>
          </cell>
          <cell r="BV44">
            <v>35</v>
          </cell>
          <cell r="BW44">
            <v>4057026.75</v>
          </cell>
        </row>
        <row r="45">
          <cell r="A45">
            <v>36</v>
          </cell>
          <cell r="B45">
            <v>36</v>
          </cell>
          <cell r="C45" t="str">
            <v>BOURNE</v>
          </cell>
          <cell r="D45">
            <v>131</v>
          </cell>
          <cell r="E45">
            <v>1807119</v>
          </cell>
          <cell r="F45">
            <v>116983</v>
          </cell>
          <cell r="G45">
            <v>1924102</v>
          </cell>
          <cell r="I45">
            <v>391235.0464816115</v>
          </cell>
          <cell r="J45">
            <v>0.56521827502746591</v>
          </cell>
          <cell r="K45">
            <v>116983</v>
          </cell>
          <cell r="L45">
            <v>508218.0464816115</v>
          </cell>
          <cell r="N45">
            <v>1415883.9535183886</v>
          </cell>
          <cell r="P45">
            <v>0</v>
          </cell>
          <cell r="Q45">
            <v>391235.0464816115</v>
          </cell>
          <cell r="R45">
            <v>116983</v>
          </cell>
          <cell r="S45">
            <v>508218.0464816115</v>
          </cell>
          <cell r="V45">
            <v>0</v>
          </cell>
          <cell r="W45">
            <v>36</v>
          </cell>
          <cell r="X45">
            <v>131</v>
          </cell>
          <cell r="Y45">
            <v>1807119</v>
          </cell>
          <cell r="Z45">
            <v>0</v>
          </cell>
          <cell r="AA45">
            <v>1807119</v>
          </cell>
          <cell r="AB45">
            <v>116983</v>
          </cell>
          <cell r="AC45">
            <v>1924102</v>
          </cell>
          <cell r="AD45">
            <v>0</v>
          </cell>
          <cell r="AE45">
            <v>0</v>
          </cell>
          <cell r="AF45">
            <v>0</v>
          </cell>
          <cell r="AG45">
            <v>1924102</v>
          </cell>
          <cell r="AI45">
            <v>36</v>
          </cell>
          <cell r="AJ45">
            <v>36</v>
          </cell>
          <cell r="AK45" t="str">
            <v>BOURNE</v>
          </cell>
          <cell r="AL45">
            <v>1807119</v>
          </cell>
          <cell r="AM45">
            <v>1350625</v>
          </cell>
          <cell r="AN45">
            <v>456494</v>
          </cell>
          <cell r="AO45">
            <v>30681.5</v>
          </cell>
          <cell r="AP45">
            <v>37208.75</v>
          </cell>
          <cell r="AQ45">
            <v>55702.25</v>
          </cell>
          <cell r="AR45">
            <v>34821</v>
          </cell>
          <cell r="AS45">
            <v>77276.5</v>
          </cell>
          <cell r="AT45">
            <v>0</v>
          </cell>
          <cell r="AU45">
            <v>692184</v>
          </cell>
          <cell r="AV45">
            <v>391235.0464816115</v>
          </cell>
          <cell r="AX45">
            <v>36</v>
          </cell>
          <cell r="AY45" t="str">
            <v>BOURNE</v>
          </cell>
          <cell r="BC45">
            <v>0</v>
          </cell>
          <cell r="BF45">
            <v>0</v>
          </cell>
          <cell r="BG45">
            <v>0</v>
          </cell>
          <cell r="BI45">
            <v>0</v>
          </cell>
          <cell r="BJ45">
            <v>456494</v>
          </cell>
          <cell r="BK45">
            <v>456494</v>
          </cell>
          <cell r="BL45">
            <v>0</v>
          </cell>
          <cell r="BN45">
            <v>0</v>
          </cell>
          <cell r="BO45">
            <v>0</v>
          </cell>
          <cell r="BU45">
            <v>0</v>
          </cell>
          <cell r="BV45">
            <v>36</v>
          </cell>
          <cell r="BW45">
            <v>30681.5</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T46" t="str">
            <v>fy15</v>
          </cell>
          <cell r="BU46">
            <v>0</v>
          </cell>
          <cell r="BV46">
            <v>37</v>
          </cell>
          <cell r="BW46">
            <v>0</v>
          </cell>
        </row>
        <row r="47">
          <cell r="A47">
            <v>38</v>
          </cell>
          <cell r="B47">
            <v>38</v>
          </cell>
          <cell r="C47" t="str">
            <v>BOXFORD</v>
          </cell>
          <cell r="D47">
            <v>1</v>
          </cell>
          <cell r="E47">
            <v>15550</v>
          </cell>
          <cell r="F47">
            <v>893</v>
          </cell>
          <cell r="G47">
            <v>16443</v>
          </cell>
          <cell r="I47">
            <v>13327.020667936618</v>
          </cell>
          <cell r="J47">
            <v>0.85704312977084363</v>
          </cell>
          <cell r="K47">
            <v>893</v>
          </cell>
          <cell r="L47">
            <v>14220.020667936618</v>
          </cell>
          <cell r="N47">
            <v>2222.9793320633817</v>
          </cell>
          <cell r="P47">
            <v>0</v>
          </cell>
          <cell r="Q47">
            <v>13327.020667936618</v>
          </cell>
          <cell r="R47">
            <v>893</v>
          </cell>
          <cell r="S47">
            <v>14220.020667936618</v>
          </cell>
          <cell r="V47">
            <v>0</v>
          </cell>
          <cell r="W47">
            <v>38</v>
          </cell>
          <cell r="X47">
            <v>1</v>
          </cell>
          <cell r="Y47">
            <v>15550</v>
          </cell>
          <cell r="Z47">
            <v>0</v>
          </cell>
          <cell r="AA47">
            <v>15550</v>
          </cell>
          <cell r="AB47">
            <v>893</v>
          </cell>
          <cell r="AC47">
            <v>16443</v>
          </cell>
          <cell r="AD47">
            <v>0</v>
          </cell>
          <cell r="AE47">
            <v>0</v>
          </cell>
          <cell r="AF47">
            <v>0</v>
          </cell>
          <cell r="AG47">
            <v>16443</v>
          </cell>
          <cell r="AI47">
            <v>38</v>
          </cell>
          <cell r="AJ47">
            <v>38</v>
          </cell>
          <cell r="AK47" t="str">
            <v>BOXFORD</v>
          </cell>
          <cell r="AL47">
            <v>15550</v>
          </cell>
          <cell r="AM47">
            <v>0</v>
          </cell>
          <cell r="AN47">
            <v>15550</v>
          </cell>
          <cell r="AO47">
            <v>0</v>
          </cell>
          <cell r="AP47">
            <v>0</v>
          </cell>
          <cell r="AQ47">
            <v>0</v>
          </cell>
          <cell r="AR47">
            <v>0</v>
          </cell>
          <cell r="AS47">
            <v>0</v>
          </cell>
          <cell r="AT47">
            <v>0</v>
          </cell>
          <cell r="AU47">
            <v>15550</v>
          </cell>
          <cell r="AV47">
            <v>13327.020667936618</v>
          </cell>
          <cell r="AX47">
            <v>38</v>
          </cell>
          <cell r="AY47" t="str">
            <v>BOXFORD</v>
          </cell>
          <cell r="BC47">
            <v>0</v>
          </cell>
          <cell r="BF47">
            <v>0</v>
          </cell>
          <cell r="BG47">
            <v>0</v>
          </cell>
          <cell r="BI47">
            <v>0</v>
          </cell>
          <cell r="BJ47">
            <v>15550</v>
          </cell>
          <cell r="BK47">
            <v>15550</v>
          </cell>
          <cell r="BL47">
            <v>0</v>
          </cell>
          <cell r="BN47">
            <v>0</v>
          </cell>
          <cell r="BO47">
            <v>0</v>
          </cell>
          <cell r="BU47">
            <v>0</v>
          </cell>
          <cell r="BV47">
            <v>38</v>
          </cell>
          <cell r="BW47">
            <v>0</v>
          </cell>
        </row>
        <row r="48">
          <cell r="A48">
            <v>39</v>
          </cell>
          <cell r="B48">
            <v>39</v>
          </cell>
          <cell r="C48" t="str">
            <v>BOYLSTON</v>
          </cell>
          <cell r="D48">
            <v>1</v>
          </cell>
          <cell r="E48">
            <v>12648</v>
          </cell>
          <cell r="F48">
            <v>893</v>
          </cell>
          <cell r="G48">
            <v>13541</v>
          </cell>
          <cell r="I48">
            <v>10839.881505341631</v>
          </cell>
          <cell r="J48">
            <v>0.78300213127287133</v>
          </cell>
          <cell r="K48">
            <v>893</v>
          </cell>
          <cell r="L48">
            <v>11732.881505341631</v>
          </cell>
          <cell r="N48">
            <v>1808.1184946583689</v>
          </cell>
          <cell r="P48">
            <v>0</v>
          </cell>
          <cell r="Q48">
            <v>10839.881505341631</v>
          </cell>
          <cell r="R48">
            <v>893</v>
          </cell>
          <cell r="S48">
            <v>11732.881505341631</v>
          </cell>
          <cell r="V48">
            <v>0</v>
          </cell>
          <cell r="W48">
            <v>39</v>
          </cell>
          <cell r="X48">
            <v>1</v>
          </cell>
          <cell r="Y48">
            <v>12648</v>
          </cell>
          <cell r="Z48">
            <v>0</v>
          </cell>
          <cell r="AA48">
            <v>12648</v>
          </cell>
          <cell r="AB48">
            <v>893</v>
          </cell>
          <cell r="AC48">
            <v>13541</v>
          </cell>
          <cell r="AD48">
            <v>0</v>
          </cell>
          <cell r="AE48">
            <v>0</v>
          </cell>
          <cell r="AF48">
            <v>0</v>
          </cell>
          <cell r="AG48">
            <v>13541</v>
          </cell>
          <cell r="AI48">
            <v>39</v>
          </cell>
          <cell r="AJ48">
            <v>39</v>
          </cell>
          <cell r="AK48" t="str">
            <v>BOYLSTON</v>
          </cell>
          <cell r="AL48">
            <v>12648</v>
          </cell>
          <cell r="AM48">
            <v>0</v>
          </cell>
          <cell r="AN48">
            <v>12648</v>
          </cell>
          <cell r="AO48">
            <v>0</v>
          </cell>
          <cell r="AP48">
            <v>0</v>
          </cell>
          <cell r="AQ48">
            <v>0</v>
          </cell>
          <cell r="AR48">
            <v>0</v>
          </cell>
          <cell r="AS48">
            <v>1196</v>
          </cell>
          <cell r="AT48">
            <v>0</v>
          </cell>
          <cell r="AU48">
            <v>13844</v>
          </cell>
          <cell r="AV48">
            <v>10839.881505341631</v>
          </cell>
          <cell r="AX48">
            <v>39</v>
          </cell>
          <cell r="AY48" t="str">
            <v>BOYLSTON</v>
          </cell>
          <cell r="BC48">
            <v>0</v>
          </cell>
          <cell r="BF48">
            <v>0</v>
          </cell>
          <cell r="BG48">
            <v>0</v>
          </cell>
          <cell r="BI48">
            <v>0</v>
          </cell>
          <cell r="BJ48">
            <v>12648</v>
          </cell>
          <cell r="BK48">
            <v>12648</v>
          </cell>
          <cell r="BL48">
            <v>0</v>
          </cell>
          <cell r="BN48">
            <v>0</v>
          </cell>
          <cell r="BO48">
            <v>0</v>
          </cell>
          <cell r="BT48" t="str">
            <v>fy14</v>
          </cell>
          <cell r="BU48">
            <v>0</v>
          </cell>
          <cell r="BV48">
            <v>39</v>
          </cell>
          <cell r="BW48">
            <v>0</v>
          </cell>
        </row>
        <row r="49">
          <cell r="A49">
            <v>40</v>
          </cell>
          <cell r="B49">
            <v>40</v>
          </cell>
          <cell r="C49" t="str">
            <v>BRAINTREE</v>
          </cell>
          <cell r="D49">
            <v>22</v>
          </cell>
          <cell r="E49">
            <v>288880</v>
          </cell>
          <cell r="F49">
            <v>19646</v>
          </cell>
          <cell r="G49">
            <v>308526</v>
          </cell>
          <cell r="I49">
            <v>58092.097422127321</v>
          </cell>
          <cell r="J49">
            <v>0.59793675955634795</v>
          </cell>
          <cell r="K49">
            <v>19646</v>
          </cell>
          <cell r="L49">
            <v>77738.097422127321</v>
          </cell>
          <cell r="N49">
            <v>230787.90257787268</v>
          </cell>
          <cell r="P49">
            <v>0</v>
          </cell>
          <cell r="Q49">
            <v>58092.097422127321</v>
          </cell>
          <cell r="R49">
            <v>19646</v>
          </cell>
          <cell r="S49">
            <v>77738.097422127321</v>
          </cell>
          <cell r="V49">
            <v>0</v>
          </cell>
          <cell r="W49">
            <v>40</v>
          </cell>
          <cell r="X49">
            <v>22</v>
          </cell>
          <cell r="Y49">
            <v>288880</v>
          </cell>
          <cell r="Z49">
            <v>0</v>
          </cell>
          <cell r="AA49">
            <v>288880</v>
          </cell>
          <cell r="AB49">
            <v>19646</v>
          </cell>
          <cell r="AC49">
            <v>308526</v>
          </cell>
          <cell r="AD49">
            <v>0</v>
          </cell>
          <cell r="AE49">
            <v>0</v>
          </cell>
          <cell r="AF49">
            <v>0</v>
          </cell>
          <cell r="AG49">
            <v>308526</v>
          </cell>
          <cell r="AI49">
            <v>40</v>
          </cell>
          <cell r="AJ49">
            <v>40</v>
          </cell>
          <cell r="AK49" t="str">
            <v>BRAINTREE</v>
          </cell>
          <cell r="AL49">
            <v>288880</v>
          </cell>
          <cell r="AM49">
            <v>221098</v>
          </cell>
          <cell r="AN49">
            <v>67782</v>
          </cell>
          <cell r="AO49">
            <v>5733.5</v>
          </cell>
          <cell r="AP49">
            <v>2833.25</v>
          </cell>
          <cell r="AQ49">
            <v>6888.75</v>
          </cell>
          <cell r="AR49">
            <v>13916.75</v>
          </cell>
          <cell r="AS49">
            <v>0</v>
          </cell>
          <cell r="AT49">
            <v>0</v>
          </cell>
          <cell r="AU49">
            <v>97154.25</v>
          </cell>
          <cell r="AV49">
            <v>58092.097422127321</v>
          </cell>
          <cell r="AX49">
            <v>40</v>
          </cell>
          <cell r="AY49" t="str">
            <v>BRAINTREE</v>
          </cell>
          <cell r="BC49">
            <v>0</v>
          </cell>
          <cell r="BF49">
            <v>0</v>
          </cell>
          <cell r="BG49">
            <v>0</v>
          </cell>
          <cell r="BI49">
            <v>0</v>
          </cell>
          <cell r="BJ49">
            <v>67782</v>
          </cell>
          <cell r="BK49">
            <v>67782</v>
          </cell>
          <cell r="BL49">
            <v>0</v>
          </cell>
          <cell r="BN49">
            <v>0</v>
          </cell>
          <cell r="BO49">
            <v>0</v>
          </cell>
          <cell r="BU49">
            <v>0</v>
          </cell>
          <cell r="BV49">
            <v>40</v>
          </cell>
          <cell r="BW49">
            <v>5733.5</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U50">
            <v>0</v>
          </cell>
          <cell r="BV50">
            <v>41</v>
          </cell>
          <cell r="BW50">
            <v>0</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U51">
            <v>0</v>
          </cell>
          <cell r="BV51">
            <v>42</v>
          </cell>
          <cell r="BW51">
            <v>0</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U52">
            <v>0</v>
          </cell>
          <cell r="BV52">
            <v>43</v>
          </cell>
          <cell r="BW52">
            <v>0</v>
          </cell>
        </row>
        <row r="53">
          <cell r="A53">
            <v>44</v>
          </cell>
          <cell r="B53">
            <v>44</v>
          </cell>
          <cell r="C53" t="str">
            <v>BROCKTON</v>
          </cell>
          <cell r="D53">
            <v>631</v>
          </cell>
          <cell r="E53">
            <v>6948338</v>
          </cell>
          <cell r="F53">
            <v>563483</v>
          </cell>
          <cell r="G53">
            <v>7511821</v>
          </cell>
          <cell r="I53">
            <v>2407111.046266376</v>
          </cell>
          <cell r="J53">
            <v>0.72449847537770706</v>
          </cell>
          <cell r="K53">
            <v>563483</v>
          </cell>
          <cell r="L53">
            <v>2970594.046266376</v>
          </cell>
          <cell r="N53">
            <v>4541226.953733624</v>
          </cell>
          <cell r="P53">
            <v>0</v>
          </cell>
          <cell r="Q53">
            <v>2407111.046266376</v>
          </cell>
          <cell r="R53">
            <v>563483</v>
          </cell>
          <cell r="S53">
            <v>2970594.046266376</v>
          </cell>
          <cell r="V53">
            <v>0</v>
          </cell>
          <cell r="W53">
            <v>44</v>
          </cell>
          <cell r="X53">
            <v>631</v>
          </cell>
          <cell r="Y53">
            <v>6948338</v>
          </cell>
          <cell r="Z53">
            <v>0</v>
          </cell>
          <cell r="AA53">
            <v>6948338</v>
          </cell>
          <cell r="AB53">
            <v>563483</v>
          </cell>
          <cell r="AC53">
            <v>7511821</v>
          </cell>
          <cell r="AD53">
            <v>0</v>
          </cell>
          <cell r="AE53">
            <v>0</v>
          </cell>
          <cell r="AF53">
            <v>0</v>
          </cell>
          <cell r="AG53">
            <v>7511821</v>
          </cell>
          <cell r="AI53">
            <v>44</v>
          </cell>
          <cell r="AJ53">
            <v>44</v>
          </cell>
          <cell r="AK53" t="str">
            <v>BROCKTON</v>
          </cell>
          <cell r="AL53">
            <v>6948338</v>
          </cell>
          <cell r="AM53">
            <v>4139715</v>
          </cell>
          <cell r="AN53">
            <v>2808623</v>
          </cell>
          <cell r="AO53">
            <v>173005</v>
          </cell>
          <cell r="AP53">
            <v>58434.25</v>
          </cell>
          <cell r="AQ53">
            <v>94687.25</v>
          </cell>
          <cell r="AR53">
            <v>104466.25</v>
          </cell>
          <cell r="AS53">
            <v>83235.75</v>
          </cell>
          <cell r="AT53">
            <v>0</v>
          </cell>
          <cell r="AU53">
            <v>3322451.5</v>
          </cell>
          <cell r="AV53">
            <v>2407111.046266376</v>
          </cell>
          <cell r="AX53">
            <v>44</v>
          </cell>
          <cell r="AY53" t="str">
            <v>BROCKTON</v>
          </cell>
          <cell r="BC53">
            <v>0</v>
          </cell>
          <cell r="BF53">
            <v>0</v>
          </cell>
          <cell r="BG53">
            <v>0</v>
          </cell>
          <cell r="BI53">
            <v>0</v>
          </cell>
          <cell r="BJ53">
            <v>2808623</v>
          </cell>
          <cell r="BK53">
            <v>2808623</v>
          </cell>
          <cell r="BL53">
            <v>0</v>
          </cell>
          <cell r="BN53">
            <v>0</v>
          </cell>
          <cell r="BO53">
            <v>0</v>
          </cell>
          <cell r="BU53">
            <v>0</v>
          </cell>
          <cell r="BV53">
            <v>44</v>
          </cell>
          <cell r="BW53">
            <v>173005</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U54">
            <v>0</v>
          </cell>
          <cell r="BV54">
            <v>45</v>
          </cell>
          <cell r="BW54">
            <v>0</v>
          </cell>
        </row>
        <row r="55">
          <cell r="A55">
            <v>46</v>
          </cell>
          <cell r="B55">
            <v>46</v>
          </cell>
          <cell r="C55" t="str">
            <v>BROOKLINE</v>
          </cell>
          <cell r="D55">
            <v>4</v>
          </cell>
          <cell r="E55">
            <v>67036</v>
          </cell>
          <cell r="F55">
            <v>3572</v>
          </cell>
          <cell r="G55">
            <v>70608</v>
          </cell>
          <cell r="I55">
            <v>20145.655808393451</v>
          </cell>
          <cell r="J55">
            <v>0.77489997435906766</v>
          </cell>
          <cell r="K55">
            <v>3572</v>
          </cell>
          <cell r="L55">
            <v>23717.655808393451</v>
          </cell>
          <cell r="N55">
            <v>46890.344191606549</v>
          </cell>
          <cell r="P55">
            <v>0</v>
          </cell>
          <cell r="Q55">
            <v>20145.655808393451</v>
          </cell>
          <cell r="R55">
            <v>3572</v>
          </cell>
          <cell r="S55">
            <v>23717.655808393451</v>
          </cell>
          <cell r="V55">
            <v>0</v>
          </cell>
          <cell r="W55">
            <v>46</v>
          </cell>
          <cell r="X55">
            <v>4</v>
          </cell>
          <cell r="Y55">
            <v>67036</v>
          </cell>
          <cell r="Z55">
            <v>0</v>
          </cell>
          <cell r="AA55">
            <v>67036</v>
          </cell>
          <cell r="AB55">
            <v>3572</v>
          </cell>
          <cell r="AC55">
            <v>70608</v>
          </cell>
          <cell r="AD55">
            <v>0</v>
          </cell>
          <cell r="AE55">
            <v>0</v>
          </cell>
          <cell r="AF55">
            <v>0</v>
          </cell>
          <cell r="AG55">
            <v>70608</v>
          </cell>
          <cell r="AI55">
            <v>46</v>
          </cell>
          <cell r="AJ55">
            <v>46</v>
          </cell>
          <cell r="AK55" t="str">
            <v>BROOKLINE</v>
          </cell>
          <cell r="AL55">
            <v>67036</v>
          </cell>
          <cell r="AM55">
            <v>43530</v>
          </cell>
          <cell r="AN55">
            <v>23506</v>
          </cell>
          <cell r="AO55">
            <v>0</v>
          </cell>
          <cell r="AP55">
            <v>1377</v>
          </cell>
          <cell r="AQ55">
            <v>877</v>
          </cell>
          <cell r="AR55">
            <v>237.75</v>
          </cell>
          <cell r="AS55">
            <v>0</v>
          </cell>
          <cell r="AT55">
            <v>0</v>
          </cell>
          <cell r="AU55">
            <v>25997.75</v>
          </cell>
          <cell r="AV55">
            <v>20145.655808393451</v>
          </cell>
          <cell r="AX55">
            <v>46</v>
          </cell>
          <cell r="AY55" t="str">
            <v>BROOKLINE</v>
          </cell>
          <cell r="BC55">
            <v>0</v>
          </cell>
          <cell r="BF55">
            <v>0</v>
          </cell>
          <cell r="BG55">
            <v>0</v>
          </cell>
          <cell r="BI55">
            <v>0</v>
          </cell>
          <cell r="BJ55">
            <v>23506</v>
          </cell>
          <cell r="BK55">
            <v>23506</v>
          </cell>
          <cell r="BL55">
            <v>0</v>
          </cell>
          <cell r="BN55">
            <v>0</v>
          </cell>
          <cell r="BO55">
            <v>0</v>
          </cell>
          <cell r="BU55">
            <v>0</v>
          </cell>
          <cell r="BV55">
            <v>46</v>
          </cell>
          <cell r="BW55">
            <v>0</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U56">
            <v>0</v>
          </cell>
          <cell r="BV56">
            <v>47</v>
          </cell>
          <cell r="BW56">
            <v>0</v>
          </cell>
        </row>
        <row r="57">
          <cell r="A57">
            <v>48</v>
          </cell>
          <cell r="B57">
            <v>48</v>
          </cell>
          <cell r="C57" t="str">
            <v>BURLINGTON</v>
          </cell>
          <cell r="D57">
            <v>4</v>
          </cell>
          <cell r="E57">
            <v>59565</v>
          </cell>
          <cell r="F57">
            <v>3572</v>
          </cell>
          <cell r="G57">
            <v>63137</v>
          </cell>
          <cell r="I57">
            <v>1500.6825202287471</v>
          </cell>
          <cell r="J57">
            <v>0.11637934199800283</v>
          </cell>
          <cell r="K57">
            <v>3572</v>
          </cell>
          <cell r="L57">
            <v>5072.6825202287473</v>
          </cell>
          <cell r="N57">
            <v>58064.317479771256</v>
          </cell>
          <cell r="P57">
            <v>0</v>
          </cell>
          <cell r="Q57">
            <v>1500.6825202287471</v>
          </cell>
          <cell r="R57">
            <v>3572</v>
          </cell>
          <cell r="S57">
            <v>5072.6825202287473</v>
          </cell>
          <cell r="V57">
            <v>0</v>
          </cell>
          <cell r="W57">
            <v>48</v>
          </cell>
          <cell r="X57">
            <v>4</v>
          </cell>
          <cell r="Y57">
            <v>59565</v>
          </cell>
          <cell r="Z57">
            <v>0</v>
          </cell>
          <cell r="AA57">
            <v>59565</v>
          </cell>
          <cell r="AB57">
            <v>3572</v>
          </cell>
          <cell r="AC57">
            <v>63137</v>
          </cell>
          <cell r="AD57">
            <v>0</v>
          </cell>
          <cell r="AE57">
            <v>0</v>
          </cell>
          <cell r="AF57">
            <v>0</v>
          </cell>
          <cell r="AG57">
            <v>63137</v>
          </cell>
          <cell r="AI57">
            <v>48</v>
          </cell>
          <cell r="AJ57">
            <v>48</v>
          </cell>
          <cell r="AK57" t="str">
            <v>BURLINGTON</v>
          </cell>
          <cell r="AL57">
            <v>59565</v>
          </cell>
          <cell r="AM57">
            <v>57814</v>
          </cell>
          <cell r="AN57">
            <v>1751</v>
          </cell>
          <cell r="AO57">
            <v>4242.25</v>
          </cell>
          <cell r="AP57">
            <v>0</v>
          </cell>
          <cell r="AQ57">
            <v>5670.25</v>
          </cell>
          <cell r="AR57">
            <v>85.25</v>
          </cell>
          <cell r="AS57">
            <v>1146</v>
          </cell>
          <cell r="AT57">
            <v>0</v>
          </cell>
          <cell r="AU57">
            <v>12894.75</v>
          </cell>
          <cell r="AV57">
            <v>1500.6825202287471</v>
          </cell>
          <cell r="AX57">
            <v>48</v>
          </cell>
          <cell r="AY57" t="str">
            <v>BURLINGTON</v>
          </cell>
          <cell r="BC57">
            <v>0</v>
          </cell>
          <cell r="BF57">
            <v>0</v>
          </cell>
          <cell r="BG57">
            <v>0</v>
          </cell>
          <cell r="BI57">
            <v>0</v>
          </cell>
          <cell r="BJ57">
            <v>1751</v>
          </cell>
          <cell r="BK57">
            <v>1751</v>
          </cell>
          <cell r="BL57">
            <v>0</v>
          </cell>
          <cell r="BN57">
            <v>0</v>
          </cell>
          <cell r="BO57">
            <v>0</v>
          </cell>
          <cell r="BU57">
            <v>0</v>
          </cell>
          <cell r="BV57">
            <v>48</v>
          </cell>
          <cell r="BW57">
            <v>4242.25</v>
          </cell>
        </row>
        <row r="58">
          <cell r="A58">
            <v>49</v>
          </cell>
          <cell r="B58">
            <v>49</v>
          </cell>
          <cell r="C58" t="str">
            <v>CAMBRIDGE</v>
          </cell>
          <cell r="D58">
            <v>476</v>
          </cell>
          <cell r="E58">
            <v>12345376</v>
          </cell>
          <cell r="F58">
            <v>425068</v>
          </cell>
          <cell r="G58">
            <v>12770444</v>
          </cell>
          <cell r="I58">
            <v>793347.68436627451</v>
          </cell>
          <cell r="J58">
            <v>0.42788263914654839</v>
          </cell>
          <cell r="K58">
            <v>425068</v>
          </cell>
          <cell r="L58">
            <v>1218415.6843662746</v>
          </cell>
          <cell r="N58">
            <v>11552028.315633725</v>
          </cell>
          <cell r="P58">
            <v>0</v>
          </cell>
          <cell r="Q58">
            <v>793347.68436627451</v>
          </cell>
          <cell r="R58">
            <v>425068</v>
          </cell>
          <cell r="S58">
            <v>1218415.6843662746</v>
          </cell>
          <cell r="V58">
            <v>0</v>
          </cell>
          <cell r="W58">
            <v>49</v>
          </cell>
          <cell r="X58">
            <v>476</v>
          </cell>
          <cell r="Y58">
            <v>12345376</v>
          </cell>
          <cell r="Z58">
            <v>0</v>
          </cell>
          <cell r="AA58">
            <v>12345376</v>
          </cell>
          <cell r="AB58">
            <v>425068</v>
          </cell>
          <cell r="AC58">
            <v>12770444</v>
          </cell>
          <cell r="AD58">
            <v>0</v>
          </cell>
          <cell r="AE58">
            <v>0</v>
          </cell>
          <cell r="AF58">
            <v>0</v>
          </cell>
          <cell r="AG58">
            <v>12770444</v>
          </cell>
          <cell r="AI58">
            <v>49</v>
          </cell>
          <cell r="AJ58">
            <v>49</v>
          </cell>
          <cell r="AK58" t="str">
            <v>CAMBRIDGE</v>
          </cell>
          <cell r="AL58">
            <v>12345376</v>
          </cell>
          <cell r="AM58">
            <v>11419696</v>
          </cell>
          <cell r="AN58">
            <v>925680</v>
          </cell>
          <cell r="AO58">
            <v>60568.25</v>
          </cell>
          <cell r="AP58">
            <v>299310.25</v>
          </cell>
          <cell r="AQ58">
            <v>101063.5</v>
          </cell>
          <cell r="AR58">
            <v>148324</v>
          </cell>
          <cell r="AS58">
            <v>319178.5</v>
          </cell>
          <cell r="AT58">
            <v>0</v>
          </cell>
          <cell r="AU58">
            <v>1854124.5</v>
          </cell>
          <cell r="AV58">
            <v>793347.68436627451</v>
          </cell>
          <cell r="AX58">
            <v>49</v>
          </cell>
          <cell r="AY58" t="str">
            <v>CAMBRIDGE</v>
          </cell>
          <cell r="BC58">
            <v>0</v>
          </cell>
          <cell r="BF58">
            <v>0</v>
          </cell>
          <cell r="BG58">
            <v>0</v>
          </cell>
          <cell r="BI58">
            <v>0</v>
          </cell>
          <cell r="BJ58">
            <v>925680</v>
          </cell>
          <cell r="BK58">
            <v>925680</v>
          </cell>
          <cell r="BL58">
            <v>0</v>
          </cell>
          <cell r="BN58">
            <v>0</v>
          </cell>
          <cell r="BO58">
            <v>0</v>
          </cell>
          <cell r="BU58">
            <v>0</v>
          </cell>
          <cell r="BV58">
            <v>49</v>
          </cell>
          <cell r="BW58">
            <v>60568.25</v>
          </cell>
        </row>
        <row r="59">
          <cell r="A59">
            <v>50</v>
          </cell>
          <cell r="B59">
            <v>50</v>
          </cell>
          <cell r="C59" t="str">
            <v>CANTON</v>
          </cell>
          <cell r="D59">
            <v>8</v>
          </cell>
          <cell r="E59">
            <v>102143</v>
          </cell>
          <cell r="F59">
            <v>7144</v>
          </cell>
          <cell r="G59">
            <v>109287</v>
          </cell>
          <cell r="I59">
            <v>40492.71675228305</v>
          </cell>
          <cell r="J59">
            <v>0.64684592716934919</v>
          </cell>
          <cell r="K59">
            <v>7144</v>
          </cell>
          <cell r="L59">
            <v>47636.71675228305</v>
          </cell>
          <cell r="N59">
            <v>61650.28324771695</v>
          </cell>
          <cell r="P59">
            <v>0</v>
          </cell>
          <cell r="Q59">
            <v>40492.71675228305</v>
          </cell>
          <cell r="R59">
            <v>7144</v>
          </cell>
          <cell r="S59">
            <v>47636.71675228305</v>
          </cell>
          <cell r="V59">
            <v>0</v>
          </cell>
          <cell r="W59">
            <v>50</v>
          </cell>
          <cell r="X59">
            <v>8</v>
          </cell>
          <cell r="Y59">
            <v>102143</v>
          </cell>
          <cell r="Z59">
            <v>0</v>
          </cell>
          <cell r="AA59">
            <v>102143</v>
          </cell>
          <cell r="AB59">
            <v>7144</v>
          </cell>
          <cell r="AC59">
            <v>109287</v>
          </cell>
          <cell r="AD59">
            <v>0</v>
          </cell>
          <cell r="AE59">
            <v>0</v>
          </cell>
          <cell r="AF59">
            <v>0</v>
          </cell>
          <cell r="AG59">
            <v>109287</v>
          </cell>
          <cell r="AI59">
            <v>50</v>
          </cell>
          <cell r="AJ59">
            <v>50</v>
          </cell>
          <cell r="AK59" t="str">
            <v>CANTON</v>
          </cell>
          <cell r="AL59">
            <v>102143</v>
          </cell>
          <cell r="AM59">
            <v>54896</v>
          </cell>
          <cell r="AN59">
            <v>47247</v>
          </cell>
          <cell r="AO59">
            <v>0</v>
          </cell>
          <cell r="AP59">
            <v>0</v>
          </cell>
          <cell r="AQ59">
            <v>998</v>
          </cell>
          <cell r="AR59">
            <v>14355.25</v>
          </cell>
          <cell r="AS59">
            <v>0</v>
          </cell>
          <cell r="AT59">
            <v>0</v>
          </cell>
          <cell r="AU59">
            <v>62600.25</v>
          </cell>
          <cell r="AV59">
            <v>40492.71675228305</v>
          </cell>
          <cell r="AX59">
            <v>50</v>
          </cell>
          <cell r="AY59" t="str">
            <v>CANTON</v>
          </cell>
          <cell r="BC59">
            <v>0</v>
          </cell>
          <cell r="BF59">
            <v>0</v>
          </cell>
          <cell r="BG59">
            <v>0</v>
          </cell>
          <cell r="BI59">
            <v>0</v>
          </cell>
          <cell r="BJ59">
            <v>47247</v>
          </cell>
          <cell r="BK59">
            <v>47247</v>
          </cell>
          <cell r="BL59">
            <v>0</v>
          </cell>
          <cell r="BN59">
            <v>0</v>
          </cell>
          <cell r="BO59">
            <v>0</v>
          </cell>
          <cell r="BU59">
            <v>0</v>
          </cell>
          <cell r="BV59">
            <v>50</v>
          </cell>
          <cell r="BW59">
            <v>0</v>
          </cell>
        </row>
        <row r="60">
          <cell r="A60">
            <v>51</v>
          </cell>
          <cell r="B60">
            <v>51</v>
          </cell>
          <cell r="C60" t="str">
            <v>CARLISLE</v>
          </cell>
          <cell r="D60">
            <v>0</v>
          </cell>
          <cell r="E60">
            <v>0</v>
          </cell>
          <cell r="F60">
            <v>0</v>
          </cell>
          <cell r="G60">
            <v>0</v>
          </cell>
          <cell r="I60">
            <v>0</v>
          </cell>
          <cell r="J60">
            <v>0</v>
          </cell>
          <cell r="K60">
            <v>0</v>
          </cell>
          <cell r="L60">
            <v>0</v>
          </cell>
          <cell r="N60">
            <v>0</v>
          </cell>
          <cell r="P60">
            <v>0</v>
          </cell>
          <cell r="Q60">
            <v>0</v>
          </cell>
          <cell r="R60">
            <v>0</v>
          </cell>
          <cell r="S60">
            <v>0</v>
          </cell>
          <cell r="V60">
            <v>0</v>
          </cell>
          <cell r="W60">
            <v>51</v>
          </cell>
          <cell r="AI60">
            <v>51</v>
          </cell>
          <cell r="AJ60">
            <v>51</v>
          </cell>
          <cell r="AK60" t="str">
            <v>CARLISLE</v>
          </cell>
          <cell r="AL60">
            <v>0</v>
          </cell>
          <cell r="AM60">
            <v>0</v>
          </cell>
          <cell r="AN60">
            <v>0</v>
          </cell>
          <cell r="AO60">
            <v>0</v>
          </cell>
          <cell r="AP60">
            <v>0</v>
          </cell>
          <cell r="AQ60">
            <v>195.25</v>
          </cell>
          <cell r="AR60">
            <v>135</v>
          </cell>
          <cell r="AS60">
            <v>0</v>
          </cell>
          <cell r="AT60">
            <v>0</v>
          </cell>
          <cell r="AU60">
            <v>330.25</v>
          </cell>
          <cell r="AV60">
            <v>0</v>
          </cell>
          <cell r="AX60">
            <v>51</v>
          </cell>
          <cell r="AY60" t="str">
            <v>CARLISLE</v>
          </cell>
          <cell r="BC60">
            <v>0</v>
          </cell>
          <cell r="BF60">
            <v>0</v>
          </cell>
          <cell r="BG60">
            <v>0</v>
          </cell>
          <cell r="BI60">
            <v>0</v>
          </cell>
          <cell r="BJ60">
            <v>0</v>
          </cell>
          <cell r="BK60">
            <v>0</v>
          </cell>
          <cell r="BL60">
            <v>0</v>
          </cell>
          <cell r="BN60">
            <v>0</v>
          </cell>
          <cell r="BO60">
            <v>0</v>
          </cell>
          <cell r="BU60">
            <v>0</v>
          </cell>
          <cell r="BV60">
            <v>51</v>
          </cell>
          <cell r="BW60">
            <v>0</v>
          </cell>
        </row>
        <row r="61">
          <cell r="A61">
            <v>52</v>
          </cell>
          <cell r="B61">
            <v>52</v>
          </cell>
          <cell r="C61" t="str">
            <v>CARVER</v>
          </cell>
          <cell r="D61">
            <v>40</v>
          </cell>
          <cell r="E61">
            <v>494538</v>
          </cell>
          <cell r="F61">
            <v>35720</v>
          </cell>
          <cell r="G61">
            <v>530258</v>
          </cell>
          <cell r="I61">
            <v>111353.89976486618</v>
          </cell>
          <cell r="J61">
            <v>0.54014452550979619</v>
          </cell>
          <cell r="K61">
            <v>35720</v>
          </cell>
          <cell r="L61">
            <v>147073.89976486616</v>
          </cell>
          <cell r="N61">
            <v>383184.10023513384</v>
          </cell>
          <cell r="P61">
            <v>0</v>
          </cell>
          <cell r="Q61">
            <v>111353.89976486618</v>
          </cell>
          <cell r="R61">
            <v>35720</v>
          </cell>
          <cell r="S61">
            <v>147073.89976486616</v>
          </cell>
          <cell r="V61">
            <v>0</v>
          </cell>
          <cell r="W61">
            <v>52</v>
          </cell>
          <cell r="X61">
            <v>40</v>
          </cell>
          <cell r="Y61">
            <v>494538</v>
          </cell>
          <cell r="Z61">
            <v>0</v>
          </cell>
          <cell r="AA61">
            <v>494538</v>
          </cell>
          <cell r="AB61">
            <v>35720</v>
          </cell>
          <cell r="AC61">
            <v>530258</v>
          </cell>
          <cell r="AD61">
            <v>0</v>
          </cell>
          <cell r="AE61">
            <v>0</v>
          </cell>
          <cell r="AF61">
            <v>0</v>
          </cell>
          <cell r="AG61">
            <v>530258</v>
          </cell>
          <cell r="AI61">
            <v>52</v>
          </cell>
          <cell r="AJ61">
            <v>52</v>
          </cell>
          <cell r="AK61" t="str">
            <v>CARVER</v>
          </cell>
          <cell r="AL61">
            <v>494538</v>
          </cell>
          <cell r="AM61">
            <v>364610</v>
          </cell>
          <cell r="AN61">
            <v>129928</v>
          </cell>
          <cell r="AO61">
            <v>21906.5</v>
          </cell>
          <cell r="AP61">
            <v>36677</v>
          </cell>
          <cell r="AQ61">
            <v>17644.25</v>
          </cell>
          <cell r="AR61">
            <v>0</v>
          </cell>
          <cell r="AS61">
            <v>0</v>
          </cell>
          <cell r="AT61">
            <v>0</v>
          </cell>
          <cell r="AU61">
            <v>206155.75</v>
          </cell>
          <cell r="AV61">
            <v>111353.89976486618</v>
          </cell>
          <cell r="AX61">
            <v>52</v>
          </cell>
          <cell r="AY61" t="str">
            <v>CARVER</v>
          </cell>
          <cell r="BC61">
            <v>0</v>
          </cell>
          <cell r="BF61">
            <v>0</v>
          </cell>
          <cell r="BG61">
            <v>0</v>
          </cell>
          <cell r="BI61">
            <v>0</v>
          </cell>
          <cell r="BJ61">
            <v>129928</v>
          </cell>
          <cell r="BK61">
            <v>129928</v>
          </cell>
          <cell r="BL61">
            <v>0</v>
          </cell>
          <cell r="BN61">
            <v>0</v>
          </cell>
          <cell r="BO61">
            <v>0</v>
          </cell>
          <cell r="BU61">
            <v>0</v>
          </cell>
          <cell r="BV61">
            <v>52</v>
          </cell>
          <cell r="BW61">
            <v>21906.5</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U62">
            <v>0</v>
          </cell>
          <cell r="BV62">
            <v>53</v>
          </cell>
          <cell r="BW62">
            <v>0</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U63">
            <v>0</v>
          </cell>
          <cell r="BV63">
            <v>54</v>
          </cell>
          <cell r="BW63">
            <v>0</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V64">
            <v>0</v>
          </cell>
          <cell r="W64">
            <v>55</v>
          </cell>
          <cell r="AI64">
            <v>55</v>
          </cell>
          <cell r="AJ64">
            <v>55</v>
          </cell>
          <cell r="AK64" t="str">
            <v>CHATHAM</v>
          </cell>
          <cell r="AL64">
            <v>0</v>
          </cell>
          <cell r="AM64">
            <v>0</v>
          </cell>
          <cell r="AN64">
            <v>0</v>
          </cell>
          <cell r="AO64">
            <v>0</v>
          </cell>
          <cell r="AP64">
            <v>0</v>
          </cell>
          <cell r="AQ64">
            <v>0</v>
          </cell>
          <cell r="AR64">
            <v>0</v>
          </cell>
          <cell r="AS64">
            <v>20812.25</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T64" t="str">
            <v>fy13</v>
          </cell>
          <cell r="BU64">
            <v>0</v>
          </cell>
          <cell r="BV64">
            <v>55</v>
          </cell>
          <cell r="BW64">
            <v>0</v>
          </cell>
        </row>
        <row r="65">
          <cell r="A65">
            <v>56</v>
          </cell>
          <cell r="B65">
            <v>56</v>
          </cell>
          <cell r="C65" t="str">
            <v>CHELMSFORD</v>
          </cell>
          <cell r="D65">
            <v>125</v>
          </cell>
          <cell r="E65">
            <v>1472301</v>
          </cell>
          <cell r="F65">
            <v>111625</v>
          </cell>
          <cell r="G65">
            <v>1583926</v>
          </cell>
          <cell r="I65">
            <v>9907.418580150952</v>
          </cell>
          <cell r="J65">
            <v>9.3705338435828719E-2</v>
          </cell>
          <cell r="K65">
            <v>111625</v>
          </cell>
          <cell r="L65">
            <v>121532.41858015096</v>
          </cell>
          <cell r="N65">
            <v>1462393.5814198491</v>
          </cell>
          <cell r="P65">
            <v>0</v>
          </cell>
          <cell r="Q65">
            <v>9907.418580150952</v>
          </cell>
          <cell r="R65">
            <v>111625</v>
          </cell>
          <cell r="S65">
            <v>121532.41858015096</v>
          </cell>
          <cell r="V65">
            <v>0</v>
          </cell>
          <cell r="W65">
            <v>56</v>
          </cell>
          <cell r="X65">
            <v>125</v>
          </cell>
          <cell r="Y65">
            <v>1472301</v>
          </cell>
          <cell r="Z65">
            <v>0</v>
          </cell>
          <cell r="AA65">
            <v>1472301</v>
          </cell>
          <cell r="AB65">
            <v>111625</v>
          </cell>
          <cell r="AC65">
            <v>1583926</v>
          </cell>
          <cell r="AD65">
            <v>0</v>
          </cell>
          <cell r="AE65">
            <v>0</v>
          </cell>
          <cell r="AF65">
            <v>0</v>
          </cell>
          <cell r="AG65">
            <v>1583926</v>
          </cell>
          <cell r="AI65">
            <v>56</v>
          </cell>
          <cell r="AJ65">
            <v>56</v>
          </cell>
          <cell r="AK65" t="str">
            <v>CHELMSFORD</v>
          </cell>
          <cell r="AL65">
            <v>1472301</v>
          </cell>
          <cell r="AM65">
            <v>1460741</v>
          </cell>
          <cell r="AN65">
            <v>11560</v>
          </cell>
          <cell r="AO65">
            <v>32026.75</v>
          </cell>
          <cell r="AP65">
            <v>61798.5</v>
          </cell>
          <cell r="AQ65">
            <v>344.25</v>
          </cell>
          <cell r="AR65">
            <v>0</v>
          </cell>
          <cell r="AS65">
            <v>0</v>
          </cell>
          <cell r="AT65">
            <v>0</v>
          </cell>
          <cell r="AU65">
            <v>105729.5</v>
          </cell>
          <cell r="AV65">
            <v>9907.418580150952</v>
          </cell>
          <cell r="AX65">
            <v>56</v>
          </cell>
          <cell r="AY65" t="str">
            <v>CHELMSFORD</v>
          </cell>
          <cell r="BC65">
            <v>0</v>
          </cell>
          <cell r="BF65">
            <v>0</v>
          </cell>
          <cell r="BG65">
            <v>0</v>
          </cell>
          <cell r="BI65">
            <v>0</v>
          </cell>
          <cell r="BJ65">
            <v>11560</v>
          </cell>
          <cell r="BK65">
            <v>11560</v>
          </cell>
          <cell r="BL65">
            <v>0</v>
          </cell>
          <cell r="BN65">
            <v>0</v>
          </cell>
          <cell r="BO65">
            <v>0</v>
          </cell>
          <cell r="BU65">
            <v>0</v>
          </cell>
          <cell r="BV65">
            <v>56</v>
          </cell>
          <cell r="BW65">
            <v>32026.75</v>
          </cell>
        </row>
        <row r="66">
          <cell r="A66">
            <v>57</v>
          </cell>
          <cell r="B66">
            <v>57</v>
          </cell>
          <cell r="C66" t="str">
            <v>CHELSEA</v>
          </cell>
          <cell r="D66">
            <v>835</v>
          </cell>
          <cell r="E66">
            <v>9848169</v>
          </cell>
          <cell r="F66">
            <v>745655</v>
          </cell>
          <cell r="G66">
            <v>10593824</v>
          </cell>
          <cell r="I66">
            <v>1388774.1135589192</v>
          </cell>
          <cell r="J66">
            <v>0.43851654475136992</v>
          </cell>
          <cell r="K66">
            <v>745655</v>
          </cell>
          <cell r="L66">
            <v>2134429.1135589192</v>
          </cell>
          <cell r="N66">
            <v>8459394.8864410818</v>
          </cell>
          <cell r="P66">
            <v>0</v>
          </cell>
          <cell r="Q66">
            <v>1388774.1135589192</v>
          </cell>
          <cell r="R66">
            <v>745655</v>
          </cell>
          <cell r="S66">
            <v>2134429.1135589192</v>
          </cell>
          <cell r="V66">
            <v>0</v>
          </cell>
          <cell r="W66">
            <v>57</v>
          </cell>
          <cell r="X66">
            <v>835</v>
          </cell>
          <cell r="Y66">
            <v>9848169</v>
          </cell>
          <cell r="Z66">
            <v>0</v>
          </cell>
          <cell r="AA66">
            <v>9848169</v>
          </cell>
          <cell r="AB66">
            <v>745655</v>
          </cell>
          <cell r="AC66">
            <v>10593824</v>
          </cell>
          <cell r="AD66">
            <v>0</v>
          </cell>
          <cell r="AE66">
            <v>0</v>
          </cell>
          <cell r="AF66">
            <v>0</v>
          </cell>
          <cell r="AG66">
            <v>10593824</v>
          </cell>
          <cell r="AI66">
            <v>57</v>
          </cell>
          <cell r="AJ66">
            <v>57</v>
          </cell>
          <cell r="AK66" t="str">
            <v>CHELSEA</v>
          </cell>
          <cell r="AL66">
            <v>9848169</v>
          </cell>
          <cell r="AM66">
            <v>8227744</v>
          </cell>
          <cell r="AN66">
            <v>1620425</v>
          </cell>
          <cell r="AO66">
            <v>500226</v>
          </cell>
          <cell r="AP66">
            <v>286710.25</v>
          </cell>
          <cell r="AQ66">
            <v>256123.75</v>
          </cell>
          <cell r="AR66">
            <v>322466.25</v>
          </cell>
          <cell r="AS66">
            <v>181031</v>
          </cell>
          <cell r="AT66">
            <v>0</v>
          </cell>
          <cell r="AU66">
            <v>3166982.25</v>
          </cell>
          <cell r="AV66">
            <v>1388774.1135589192</v>
          </cell>
          <cell r="AX66">
            <v>57</v>
          </cell>
          <cell r="AY66" t="str">
            <v>CHELSEA</v>
          </cell>
          <cell r="BC66">
            <v>0</v>
          </cell>
          <cell r="BF66">
            <v>0</v>
          </cell>
          <cell r="BG66">
            <v>0</v>
          </cell>
          <cell r="BI66">
            <v>0</v>
          </cell>
          <cell r="BJ66">
            <v>1620425</v>
          </cell>
          <cell r="BK66">
            <v>1620425</v>
          </cell>
          <cell r="BL66">
            <v>0</v>
          </cell>
          <cell r="BN66">
            <v>0</v>
          </cell>
          <cell r="BO66">
            <v>0</v>
          </cell>
          <cell r="BU66">
            <v>0</v>
          </cell>
          <cell r="BV66">
            <v>57</v>
          </cell>
          <cell r="BW66">
            <v>500226</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U67">
            <v>0</v>
          </cell>
          <cell r="BV67">
            <v>58</v>
          </cell>
          <cell r="BW67">
            <v>0</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U68">
            <v>0</v>
          </cell>
          <cell r="BV68">
            <v>59</v>
          </cell>
          <cell r="BW68">
            <v>0</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U69">
            <v>0</v>
          </cell>
          <cell r="BV69">
            <v>60</v>
          </cell>
          <cell r="BW69">
            <v>0</v>
          </cell>
        </row>
        <row r="70">
          <cell r="A70">
            <v>61</v>
          </cell>
          <cell r="B70">
            <v>61</v>
          </cell>
          <cell r="C70" t="str">
            <v>CHICOPEE</v>
          </cell>
          <cell r="D70">
            <v>212</v>
          </cell>
          <cell r="E70">
            <v>2292716</v>
          </cell>
          <cell r="F70">
            <v>189316</v>
          </cell>
          <cell r="G70">
            <v>2482032</v>
          </cell>
          <cell r="I70">
            <v>253024.84320224615</v>
          </cell>
          <cell r="J70">
            <v>0.45017848483064571</v>
          </cell>
          <cell r="K70">
            <v>189316</v>
          </cell>
          <cell r="L70">
            <v>442340.84320224612</v>
          </cell>
          <cell r="N70">
            <v>2039691.1567977539</v>
          </cell>
          <cell r="P70">
            <v>0</v>
          </cell>
          <cell r="Q70">
            <v>253024.84320224615</v>
          </cell>
          <cell r="R70">
            <v>189316</v>
          </cell>
          <cell r="S70">
            <v>442340.84320224612</v>
          </cell>
          <cell r="V70">
            <v>0</v>
          </cell>
          <cell r="W70">
            <v>61</v>
          </cell>
          <cell r="X70">
            <v>212</v>
          </cell>
          <cell r="Y70">
            <v>2292716</v>
          </cell>
          <cell r="Z70">
            <v>0</v>
          </cell>
          <cell r="AA70">
            <v>2292716</v>
          </cell>
          <cell r="AB70">
            <v>189316</v>
          </cell>
          <cell r="AC70">
            <v>2482032</v>
          </cell>
          <cell r="AD70">
            <v>0</v>
          </cell>
          <cell r="AE70">
            <v>0</v>
          </cell>
          <cell r="AF70">
            <v>0</v>
          </cell>
          <cell r="AG70">
            <v>2482032</v>
          </cell>
          <cell r="AI70">
            <v>61</v>
          </cell>
          <cell r="AJ70">
            <v>61</v>
          </cell>
          <cell r="AK70" t="str">
            <v>CHICOPEE</v>
          </cell>
          <cell r="AL70">
            <v>2292716</v>
          </cell>
          <cell r="AM70">
            <v>1997486</v>
          </cell>
          <cell r="AN70">
            <v>295230</v>
          </cell>
          <cell r="AO70">
            <v>68342.5</v>
          </cell>
          <cell r="AP70">
            <v>40780</v>
          </cell>
          <cell r="AQ70">
            <v>83339</v>
          </cell>
          <cell r="AR70">
            <v>24195.5</v>
          </cell>
          <cell r="AS70">
            <v>50167.5</v>
          </cell>
          <cell r="AT70">
            <v>0</v>
          </cell>
          <cell r="AU70">
            <v>562054.5</v>
          </cell>
          <cell r="AV70">
            <v>253024.84320224615</v>
          </cell>
          <cell r="AX70">
            <v>61</v>
          </cell>
          <cell r="AY70" t="str">
            <v>CHICOPEE</v>
          </cell>
          <cell r="BC70">
            <v>0</v>
          </cell>
          <cell r="BF70">
            <v>0</v>
          </cell>
          <cell r="BG70">
            <v>0</v>
          </cell>
          <cell r="BI70">
            <v>0</v>
          </cell>
          <cell r="BJ70">
            <v>295230</v>
          </cell>
          <cell r="BK70">
            <v>295230</v>
          </cell>
          <cell r="BL70">
            <v>0</v>
          </cell>
          <cell r="BN70">
            <v>0</v>
          </cell>
          <cell r="BO70">
            <v>0</v>
          </cell>
          <cell r="BU70">
            <v>0</v>
          </cell>
          <cell r="BV70">
            <v>61</v>
          </cell>
          <cell r="BW70">
            <v>68342.5</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U71">
            <v>0</v>
          </cell>
          <cell r="BV71">
            <v>62</v>
          </cell>
          <cell r="BW71">
            <v>0</v>
          </cell>
        </row>
        <row r="72">
          <cell r="A72">
            <v>63</v>
          </cell>
          <cell r="B72">
            <v>63</v>
          </cell>
          <cell r="C72" t="str">
            <v>CLARKSBURG</v>
          </cell>
          <cell r="D72">
            <v>3</v>
          </cell>
          <cell r="E72">
            <v>37548</v>
          </cell>
          <cell r="F72">
            <v>2679</v>
          </cell>
          <cell r="G72">
            <v>40227</v>
          </cell>
          <cell r="I72">
            <v>0</v>
          </cell>
          <cell r="J72">
            <v>0</v>
          </cell>
          <cell r="K72">
            <v>2679</v>
          </cell>
          <cell r="L72">
            <v>2679</v>
          </cell>
          <cell r="N72">
            <v>37548</v>
          </cell>
          <cell r="P72">
            <v>0</v>
          </cell>
          <cell r="Q72">
            <v>0</v>
          </cell>
          <cell r="R72">
            <v>2679</v>
          </cell>
          <cell r="S72">
            <v>2679</v>
          </cell>
          <cell r="V72">
            <v>0</v>
          </cell>
          <cell r="W72">
            <v>63</v>
          </cell>
          <cell r="X72">
            <v>3</v>
          </cell>
          <cell r="Y72">
            <v>37548</v>
          </cell>
          <cell r="Z72">
            <v>0</v>
          </cell>
          <cell r="AA72">
            <v>37548</v>
          </cell>
          <cell r="AB72">
            <v>2679</v>
          </cell>
          <cell r="AC72">
            <v>40227</v>
          </cell>
          <cell r="AD72">
            <v>0</v>
          </cell>
          <cell r="AE72">
            <v>0</v>
          </cell>
          <cell r="AF72">
            <v>0</v>
          </cell>
          <cell r="AG72">
            <v>40227</v>
          </cell>
          <cell r="AI72">
            <v>63</v>
          </cell>
          <cell r="AJ72">
            <v>63</v>
          </cell>
          <cell r="AK72" t="str">
            <v>CLARKSBURG</v>
          </cell>
          <cell r="AL72">
            <v>37548</v>
          </cell>
          <cell r="AM72">
            <v>45435</v>
          </cell>
          <cell r="AN72">
            <v>0</v>
          </cell>
          <cell r="AO72">
            <v>1715.25</v>
          </cell>
          <cell r="AP72">
            <v>0</v>
          </cell>
          <cell r="AQ72">
            <v>2048.5</v>
          </cell>
          <cell r="AR72">
            <v>0</v>
          </cell>
          <cell r="AS72">
            <v>3184.75</v>
          </cell>
          <cell r="AT72">
            <v>0</v>
          </cell>
          <cell r="AU72">
            <v>6948.5</v>
          </cell>
          <cell r="AV72">
            <v>0</v>
          </cell>
          <cell r="AX72">
            <v>63</v>
          </cell>
          <cell r="AY72" t="str">
            <v>CLARKSBURG</v>
          </cell>
          <cell r="BC72">
            <v>0</v>
          </cell>
          <cell r="BF72">
            <v>0</v>
          </cell>
          <cell r="BG72">
            <v>0</v>
          </cell>
          <cell r="BI72">
            <v>0</v>
          </cell>
          <cell r="BJ72">
            <v>0</v>
          </cell>
          <cell r="BK72">
            <v>0</v>
          </cell>
          <cell r="BL72">
            <v>0</v>
          </cell>
          <cell r="BN72">
            <v>0</v>
          </cell>
          <cell r="BO72">
            <v>0</v>
          </cell>
          <cell r="BU72">
            <v>0</v>
          </cell>
          <cell r="BV72">
            <v>63</v>
          </cell>
          <cell r="BW72">
            <v>1715.25</v>
          </cell>
        </row>
        <row r="73">
          <cell r="A73">
            <v>64</v>
          </cell>
          <cell r="B73">
            <v>64</v>
          </cell>
          <cell r="C73" t="str">
            <v>CLINTON</v>
          </cell>
          <cell r="D73">
            <v>57</v>
          </cell>
          <cell r="E73">
            <v>595166</v>
          </cell>
          <cell r="F73">
            <v>50901</v>
          </cell>
          <cell r="G73">
            <v>646067</v>
          </cell>
          <cell r="I73">
            <v>76543.37896296382</v>
          </cell>
          <cell r="J73">
            <v>0.52013623898412664</v>
          </cell>
          <cell r="K73">
            <v>50901</v>
          </cell>
          <cell r="L73">
            <v>127444.37896296382</v>
          </cell>
          <cell r="N73">
            <v>518622.62103703618</v>
          </cell>
          <cell r="P73">
            <v>0</v>
          </cell>
          <cell r="Q73">
            <v>76543.37896296382</v>
          </cell>
          <cell r="R73">
            <v>50901</v>
          </cell>
          <cell r="S73">
            <v>127444.37896296382</v>
          </cell>
          <cell r="V73">
            <v>0</v>
          </cell>
          <cell r="W73">
            <v>64</v>
          </cell>
          <cell r="X73">
            <v>57</v>
          </cell>
          <cell r="Y73">
            <v>595166</v>
          </cell>
          <cell r="Z73">
            <v>0</v>
          </cell>
          <cell r="AA73">
            <v>595166</v>
          </cell>
          <cell r="AB73">
            <v>50901</v>
          </cell>
          <cell r="AC73">
            <v>646067</v>
          </cell>
          <cell r="AD73">
            <v>0</v>
          </cell>
          <cell r="AE73">
            <v>0</v>
          </cell>
          <cell r="AF73">
            <v>0</v>
          </cell>
          <cell r="AG73">
            <v>646067</v>
          </cell>
          <cell r="AI73">
            <v>64</v>
          </cell>
          <cell r="AJ73">
            <v>64</v>
          </cell>
          <cell r="AK73" t="str">
            <v>CLINTON</v>
          </cell>
          <cell r="AL73">
            <v>595166</v>
          </cell>
          <cell r="AM73">
            <v>505855</v>
          </cell>
          <cell r="AN73">
            <v>89311</v>
          </cell>
          <cell r="AO73">
            <v>2503.5</v>
          </cell>
          <cell r="AP73">
            <v>27846.75</v>
          </cell>
          <cell r="AQ73">
            <v>11617</v>
          </cell>
          <cell r="AR73">
            <v>10086.25</v>
          </cell>
          <cell r="AS73">
            <v>5795.75</v>
          </cell>
          <cell r="AT73">
            <v>0</v>
          </cell>
          <cell r="AU73">
            <v>147160.25</v>
          </cell>
          <cell r="AV73">
            <v>76543.37896296382</v>
          </cell>
          <cell r="AX73">
            <v>64</v>
          </cell>
          <cell r="AY73" t="str">
            <v>CLINTON</v>
          </cell>
          <cell r="BC73">
            <v>0</v>
          </cell>
          <cell r="BF73">
            <v>0</v>
          </cell>
          <cell r="BG73">
            <v>0</v>
          </cell>
          <cell r="BI73">
            <v>0</v>
          </cell>
          <cell r="BJ73">
            <v>89311</v>
          </cell>
          <cell r="BK73">
            <v>89311</v>
          </cell>
          <cell r="BL73">
            <v>0</v>
          </cell>
          <cell r="BN73">
            <v>0</v>
          </cell>
          <cell r="BO73">
            <v>0</v>
          </cell>
          <cell r="BU73">
            <v>0</v>
          </cell>
          <cell r="BV73">
            <v>64</v>
          </cell>
          <cell r="BW73">
            <v>2503.5</v>
          </cell>
        </row>
        <row r="74">
          <cell r="A74">
            <v>65</v>
          </cell>
          <cell r="B74">
            <v>65</v>
          </cell>
          <cell r="C74" t="str">
            <v>COHASSET</v>
          </cell>
          <cell r="D74">
            <v>1</v>
          </cell>
          <cell r="E74">
            <v>14265</v>
          </cell>
          <cell r="F74">
            <v>893</v>
          </cell>
          <cell r="G74">
            <v>15158</v>
          </cell>
          <cell r="I74">
            <v>0</v>
          </cell>
          <cell r="J74">
            <v>0</v>
          </cell>
          <cell r="K74">
            <v>893</v>
          </cell>
          <cell r="L74">
            <v>893</v>
          </cell>
          <cell r="N74">
            <v>14265</v>
          </cell>
          <cell r="P74">
            <v>0</v>
          </cell>
          <cell r="Q74">
            <v>0</v>
          </cell>
          <cell r="R74">
            <v>893</v>
          </cell>
          <cell r="S74">
            <v>893</v>
          </cell>
          <cell r="V74">
            <v>0</v>
          </cell>
          <cell r="W74">
            <v>65</v>
          </cell>
          <cell r="X74">
            <v>1</v>
          </cell>
          <cell r="Y74">
            <v>14265</v>
          </cell>
          <cell r="Z74">
            <v>0</v>
          </cell>
          <cell r="AA74">
            <v>14265</v>
          </cell>
          <cell r="AB74">
            <v>893</v>
          </cell>
          <cell r="AC74">
            <v>15158</v>
          </cell>
          <cell r="AD74">
            <v>0</v>
          </cell>
          <cell r="AE74">
            <v>0</v>
          </cell>
          <cell r="AF74">
            <v>0</v>
          </cell>
          <cell r="AG74">
            <v>15158</v>
          </cell>
          <cell r="AI74">
            <v>65</v>
          </cell>
          <cell r="AJ74">
            <v>65</v>
          </cell>
          <cell r="AK74" t="str">
            <v>COHASSET</v>
          </cell>
          <cell r="AL74">
            <v>14265</v>
          </cell>
          <cell r="AM74">
            <v>48526</v>
          </cell>
          <cell r="AN74">
            <v>0</v>
          </cell>
          <cell r="AO74">
            <v>6455.5</v>
          </cell>
          <cell r="AP74">
            <v>2471</v>
          </cell>
          <cell r="AQ74">
            <v>0</v>
          </cell>
          <cell r="AR74">
            <v>0</v>
          </cell>
          <cell r="AS74">
            <v>5795</v>
          </cell>
          <cell r="AT74">
            <v>0</v>
          </cell>
          <cell r="AU74">
            <v>14721.5</v>
          </cell>
          <cell r="AV74">
            <v>0</v>
          </cell>
          <cell r="AX74">
            <v>65</v>
          </cell>
          <cell r="AY74" t="str">
            <v>COHASSET</v>
          </cell>
          <cell r="BC74">
            <v>0</v>
          </cell>
          <cell r="BF74">
            <v>0</v>
          </cell>
          <cell r="BG74">
            <v>0</v>
          </cell>
          <cell r="BI74">
            <v>0</v>
          </cell>
          <cell r="BJ74">
            <v>0</v>
          </cell>
          <cell r="BK74">
            <v>0</v>
          </cell>
          <cell r="BL74">
            <v>0</v>
          </cell>
          <cell r="BN74">
            <v>0</v>
          </cell>
          <cell r="BO74">
            <v>0</v>
          </cell>
          <cell r="BU74">
            <v>0</v>
          </cell>
          <cell r="BV74">
            <v>65</v>
          </cell>
          <cell r="BW74">
            <v>6455.5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U75">
            <v>0</v>
          </cell>
          <cell r="BV75">
            <v>66</v>
          </cell>
          <cell r="BW75">
            <v>0</v>
          </cell>
        </row>
        <row r="76">
          <cell r="A76">
            <v>67</v>
          </cell>
          <cell r="B76">
            <v>67</v>
          </cell>
          <cell r="C76" t="str">
            <v>CONCORD</v>
          </cell>
          <cell r="D76">
            <v>1</v>
          </cell>
          <cell r="E76">
            <v>14832</v>
          </cell>
          <cell r="F76">
            <v>893</v>
          </cell>
          <cell r="G76">
            <v>15725</v>
          </cell>
          <cell r="I76">
            <v>0</v>
          </cell>
          <cell r="J76">
            <v>0</v>
          </cell>
          <cell r="K76">
            <v>893</v>
          </cell>
          <cell r="L76">
            <v>893</v>
          </cell>
          <cell r="N76">
            <v>14832</v>
          </cell>
          <cell r="P76">
            <v>0</v>
          </cell>
          <cell r="Q76">
            <v>0</v>
          </cell>
          <cell r="R76">
            <v>893</v>
          </cell>
          <cell r="S76">
            <v>893</v>
          </cell>
          <cell r="V76">
            <v>0</v>
          </cell>
          <cell r="W76">
            <v>67</v>
          </cell>
          <cell r="X76">
            <v>1</v>
          </cell>
          <cell r="Y76">
            <v>14832</v>
          </cell>
          <cell r="Z76">
            <v>0</v>
          </cell>
          <cell r="AA76">
            <v>14832</v>
          </cell>
          <cell r="AB76">
            <v>893</v>
          </cell>
          <cell r="AC76">
            <v>15725</v>
          </cell>
          <cell r="AD76">
            <v>0</v>
          </cell>
          <cell r="AE76">
            <v>0</v>
          </cell>
          <cell r="AF76">
            <v>0</v>
          </cell>
          <cell r="AG76">
            <v>15725</v>
          </cell>
          <cell r="AI76">
            <v>67</v>
          </cell>
          <cell r="AJ76">
            <v>67</v>
          </cell>
          <cell r="AK76" t="str">
            <v>CONCORD</v>
          </cell>
          <cell r="AL76">
            <v>14832</v>
          </cell>
          <cell r="AM76">
            <v>45633</v>
          </cell>
          <cell r="AN76">
            <v>0</v>
          </cell>
          <cell r="AO76">
            <v>771.75</v>
          </cell>
          <cell r="AP76">
            <v>3297.75</v>
          </cell>
          <cell r="AQ76">
            <v>0</v>
          </cell>
          <cell r="AR76">
            <v>0</v>
          </cell>
          <cell r="AS76">
            <v>2371.5</v>
          </cell>
          <cell r="AT76">
            <v>0</v>
          </cell>
          <cell r="AU76">
            <v>6441</v>
          </cell>
          <cell r="AV76">
            <v>0</v>
          </cell>
          <cell r="AX76">
            <v>67</v>
          </cell>
          <cell r="AY76" t="str">
            <v>CONCORD</v>
          </cell>
          <cell r="BC76">
            <v>0</v>
          </cell>
          <cell r="BF76">
            <v>0</v>
          </cell>
          <cell r="BG76">
            <v>0</v>
          </cell>
          <cell r="BI76">
            <v>0</v>
          </cell>
          <cell r="BJ76">
            <v>0</v>
          </cell>
          <cell r="BK76">
            <v>0</v>
          </cell>
          <cell r="BL76">
            <v>0</v>
          </cell>
          <cell r="BN76">
            <v>0</v>
          </cell>
          <cell r="BO76">
            <v>0</v>
          </cell>
          <cell r="BU76">
            <v>0</v>
          </cell>
          <cell r="BV76">
            <v>67</v>
          </cell>
          <cell r="BW76">
            <v>771.75</v>
          </cell>
        </row>
        <row r="77">
          <cell r="A77">
            <v>68</v>
          </cell>
          <cell r="B77">
            <v>68</v>
          </cell>
          <cell r="C77" t="str">
            <v>CONWAY</v>
          </cell>
          <cell r="D77">
            <v>3</v>
          </cell>
          <cell r="E77">
            <v>36771</v>
          </cell>
          <cell r="F77">
            <v>2679</v>
          </cell>
          <cell r="G77">
            <v>39450</v>
          </cell>
          <cell r="I77">
            <v>0</v>
          </cell>
          <cell r="J77">
            <v>0</v>
          </cell>
          <cell r="K77">
            <v>2679</v>
          </cell>
          <cell r="L77">
            <v>2679</v>
          </cell>
          <cell r="N77">
            <v>36771</v>
          </cell>
          <cell r="P77">
            <v>0</v>
          </cell>
          <cell r="Q77">
            <v>0</v>
          </cell>
          <cell r="R77">
            <v>2679</v>
          </cell>
          <cell r="S77">
            <v>2679</v>
          </cell>
          <cell r="V77">
            <v>0</v>
          </cell>
          <cell r="W77">
            <v>68</v>
          </cell>
          <cell r="X77">
            <v>3</v>
          </cell>
          <cell r="Y77">
            <v>36771</v>
          </cell>
          <cell r="Z77">
            <v>0</v>
          </cell>
          <cell r="AA77">
            <v>36771</v>
          </cell>
          <cell r="AB77">
            <v>2679</v>
          </cell>
          <cell r="AC77">
            <v>39450</v>
          </cell>
          <cell r="AD77">
            <v>0</v>
          </cell>
          <cell r="AE77">
            <v>0</v>
          </cell>
          <cell r="AF77">
            <v>0</v>
          </cell>
          <cell r="AG77">
            <v>39450</v>
          </cell>
          <cell r="AI77">
            <v>68</v>
          </cell>
          <cell r="AJ77">
            <v>68</v>
          </cell>
          <cell r="AK77" t="str">
            <v>CONWAY</v>
          </cell>
          <cell r="AL77">
            <v>36771</v>
          </cell>
          <cell r="AM77">
            <v>37497</v>
          </cell>
          <cell r="AN77">
            <v>0</v>
          </cell>
          <cell r="AO77">
            <v>4502.5</v>
          </cell>
          <cell r="AP77">
            <v>0</v>
          </cell>
          <cell r="AQ77">
            <v>0</v>
          </cell>
          <cell r="AR77">
            <v>0</v>
          </cell>
          <cell r="AS77">
            <v>0</v>
          </cell>
          <cell r="AT77">
            <v>0</v>
          </cell>
          <cell r="AU77">
            <v>4502.5</v>
          </cell>
          <cell r="AV77">
            <v>0</v>
          </cell>
          <cell r="AX77">
            <v>68</v>
          </cell>
          <cell r="AY77" t="str">
            <v>CONWAY</v>
          </cell>
          <cell r="BC77">
            <v>0</v>
          </cell>
          <cell r="BF77">
            <v>0</v>
          </cell>
          <cell r="BG77">
            <v>0</v>
          </cell>
          <cell r="BI77">
            <v>0</v>
          </cell>
          <cell r="BJ77">
            <v>0</v>
          </cell>
          <cell r="BK77">
            <v>0</v>
          </cell>
          <cell r="BL77">
            <v>0</v>
          </cell>
          <cell r="BN77">
            <v>0</v>
          </cell>
          <cell r="BO77">
            <v>0</v>
          </cell>
          <cell r="BU77">
            <v>0</v>
          </cell>
          <cell r="BV77">
            <v>68</v>
          </cell>
          <cell r="BW77">
            <v>4502.5</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U78">
            <v>0</v>
          </cell>
          <cell r="BV78">
            <v>69</v>
          </cell>
          <cell r="BW78">
            <v>0</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U79">
            <v>0</v>
          </cell>
          <cell r="BV79">
            <v>70</v>
          </cell>
          <cell r="BW79">
            <v>0</v>
          </cell>
        </row>
        <row r="80">
          <cell r="A80">
            <v>71</v>
          </cell>
          <cell r="B80">
            <v>71</v>
          </cell>
          <cell r="C80" t="str">
            <v>DANVERS</v>
          </cell>
          <cell r="D80">
            <v>4</v>
          </cell>
          <cell r="E80">
            <v>64174</v>
          </cell>
          <cell r="F80">
            <v>3572</v>
          </cell>
          <cell r="G80">
            <v>67746</v>
          </cell>
          <cell r="I80">
            <v>20587.033020225434</v>
          </cell>
          <cell r="J80">
            <v>0.58799934366004325</v>
          </cell>
          <cell r="K80">
            <v>3572</v>
          </cell>
          <cell r="L80">
            <v>24159.033020225434</v>
          </cell>
          <cell r="N80">
            <v>43586.966979774566</v>
          </cell>
          <cell r="P80">
            <v>0</v>
          </cell>
          <cell r="Q80">
            <v>20587.033020225434</v>
          </cell>
          <cell r="R80">
            <v>3572</v>
          </cell>
          <cell r="S80">
            <v>24159.033020225434</v>
          </cell>
          <cell r="V80">
            <v>0</v>
          </cell>
          <cell r="W80">
            <v>71</v>
          </cell>
          <cell r="X80">
            <v>4</v>
          </cell>
          <cell r="Y80">
            <v>64174</v>
          </cell>
          <cell r="Z80">
            <v>0</v>
          </cell>
          <cell r="AA80">
            <v>64174</v>
          </cell>
          <cell r="AB80">
            <v>3572</v>
          </cell>
          <cell r="AC80">
            <v>67746</v>
          </cell>
          <cell r="AD80">
            <v>0</v>
          </cell>
          <cell r="AE80">
            <v>0</v>
          </cell>
          <cell r="AF80">
            <v>0</v>
          </cell>
          <cell r="AG80">
            <v>67746</v>
          </cell>
          <cell r="AI80">
            <v>71</v>
          </cell>
          <cell r="AJ80">
            <v>71</v>
          </cell>
          <cell r="AK80" t="str">
            <v>DANVERS</v>
          </cell>
          <cell r="AL80">
            <v>64174</v>
          </cell>
          <cell r="AM80">
            <v>40153</v>
          </cell>
          <cell r="AN80">
            <v>24021</v>
          </cell>
          <cell r="AO80">
            <v>1725</v>
          </cell>
          <cell r="AP80">
            <v>0</v>
          </cell>
          <cell r="AQ80">
            <v>3188</v>
          </cell>
          <cell r="AR80">
            <v>6078</v>
          </cell>
          <cell r="AS80">
            <v>0</v>
          </cell>
          <cell r="AT80">
            <v>0</v>
          </cell>
          <cell r="AU80">
            <v>35012</v>
          </cell>
          <cell r="AV80">
            <v>20587.033020225434</v>
          </cell>
          <cell r="AX80">
            <v>71</v>
          </cell>
          <cell r="AY80" t="str">
            <v>DANVERS</v>
          </cell>
          <cell r="BC80">
            <v>0</v>
          </cell>
          <cell r="BF80">
            <v>0</v>
          </cell>
          <cell r="BG80">
            <v>0</v>
          </cell>
          <cell r="BI80">
            <v>0</v>
          </cell>
          <cell r="BJ80">
            <v>24021</v>
          </cell>
          <cell r="BK80">
            <v>24021</v>
          </cell>
          <cell r="BL80">
            <v>0</v>
          </cell>
          <cell r="BN80">
            <v>0</v>
          </cell>
          <cell r="BO80">
            <v>0</v>
          </cell>
          <cell r="BU80">
            <v>0</v>
          </cell>
          <cell r="BV80">
            <v>71</v>
          </cell>
          <cell r="BW80">
            <v>1725</v>
          </cell>
        </row>
        <row r="81">
          <cell r="A81">
            <v>72</v>
          </cell>
          <cell r="B81">
            <v>72</v>
          </cell>
          <cell r="C81" t="str">
            <v>DARTMOUTH</v>
          </cell>
          <cell r="D81">
            <v>11</v>
          </cell>
          <cell r="E81">
            <v>123654</v>
          </cell>
          <cell r="F81">
            <v>9823</v>
          </cell>
          <cell r="G81">
            <v>133477</v>
          </cell>
          <cell r="I81">
            <v>0</v>
          </cell>
          <cell r="J81">
            <v>0</v>
          </cell>
          <cell r="K81">
            <v>9823</v>
          </cell>
          <cell r="L81">
            <v>9823</v>
          </cell>
          <cell r="N81">
            <v>123654</v>
          </cell>
          <cell r="P81">
            <v>0</v>
          </cell>
          <cell r="Q81">
            <v>0</v>
          </cell>
          <cell r="R81">
            <v>9823</v>
          </cell>
          <cell r="S81">
            <v>9823</v>
          </cell>
          <cell r="V81">
            <v>0</v>
          </cell>
          <cell r="W81">
            <v>72</v>
          </cell>
          <cell r="X81">
            <v>11</v>
          </cell>
          <cell r="Y81">
            <v>123654</v>
          </cell>
          <cell r="Z81">
            <v>0</v>
          </cell>
          <cell r="AA81">
            <v>123654</v>
          </cell>
          <cell r="AB81">
            <v>9823</v>
          </cell>
          <cell r="AC81">
            <v>133477</v>
          </cell>
          <cell r="AD81">
            <v>0</v>
          </cell>
          <cell r="AE81">
            <v>0</v>
          </cell>
          <cell r="AF81">
            <v>0</v>
          </cell>
          <cell r="AG81">
            <v>133477</v>
          </cell>
          <cell r="AI81">
            <v>72</v>
          </cell>
          <cell r="AJ81">
            <v>72</v>
          </cell>
          <cell r="AK81" t="str">
            <v>DARTMOUTH</v>
          </cell>
          <cell r="AL81">
            <v>123654</v>
          </cell>
          <cell r="AM81">
            <v>138759</v>
          </cell>
          <cell r="AN81">
            <v>0</v>
          </cell>
          <cell r="AO81">
            <v>10520.75</v>
          </cell>
          <cell r="AP81">
            <v>6978.5</v>
          </cell>
          <cell r="AQ81">
            <v>3145.75</v>
          </cell>
          <cell r="AR81">
            <v>0</v>
          </cell>
          <cell r="AS81">
            <v>8934</v>
          </cell>
          <cell r="AT81">
            <v>0</v>
          </cell>
          <cell r="AU81">
            <v>29579</v>
          </cell>
          <cell r="AV81">
            <v>0</v>
          </cell>
          <cell r="AX81">
            <v>72</v>
          </cell>
          <cell r="AY81" t="str">
            <v>DARTMOUTH</v>
          </cell>
          <cell r="BC81">
            <v>0</v>
          </cell>
          <cell r="BF81">
            <v>0</v>
          </cell>
          <cell r="BG81">
            <v>0</v>
          </cell>
          <cell r="BI81">
            <v>0</v>
          </cell>
          <cell r="BJ81">
            <v>0</v>
          </cell>
          <cell r="BK81">
            <v>0</v>
          </cell>
          <cell r="BL81">
            <v>0</v>
          </cell>
          <cell r="BN81">
            <v>0</v>
          </cell>
          <cell r="BO81">
            <v>0</v>
          </cell>
          <cell r="BU81">
            <v>0</v>
          </cell>
          <cell r="BV81">
            <v>72</v>
          </cell>
          <cell r="BW81">
            <v>10520.75</v>
          </cell>
        </row>
        <row r="82">
          <cell r="A82">
            <v>73</v>
          </cell>
          <cell r="B82">
            <v>73</v>
          </cell>
          <cell r="C82" t="str">
            <v>DEDHAM</v>
          </cell>
          <cell r="D82">
            <v>13</v>
          </cell>
          <cell r="E82">
            <v>180905</v>
          </cell>
          <cell r="F82">
            <v>11609</v>
          </cell>
          <cell r="G82">
            <v>192514</v>
          </cell>
          <cell r="I82">
            <v>32449.366979383682</v>
          </cell>
          <cell r="J82">
            <v>0.65122102771272827</v>
          </cell>
          <cell r="K82">
            <v>11609</v>
          </cell>
          <cell r="L82">
            <v>44058.366979383682</v>
          </cell>
          <cell r="N82">
            <v>148455.63302061631</v>
          </cell>
          <cell r="P82">
            <v>0</v>
          </cell>
          <cell r="Q82">
            <v>32449.366979383682</v>
          </cell>
          <cell r="R82">
            <v>11609</v>
          </cell>
          <cell r="S82">
            <v>44058.366979383682</v>
          </cell>
          <cell r="V82">
            <v>0</v>
          </cell>
          <cell r="W82">
            <v>73</v>
          </cell>
          <cell r="X82">
            <v>13</v>
          </cell>
          <cell r="Y82">
            <v>180905</v>
          </cell>
          <cell r="Z82">
            <v>0</v>
          </cell>
          <cell r="AA82">
            <v>180905</v>
          </cell>
          <cell r="AB82">
            <v>11609</v>
          </cell>
          <cell r="AC82">
            <v>192514</v>
          </cell>
          <cell r="AD82">
            <v>0</v>
          </cell>
          <cell r="AE82">
            <v>0</v>
          </cell>
          <cell r="AF82">
            <v>0</v>
          </cell>
          <cell r="AG82">
            <v>192514</v>
          </cell>
          <cell r="AI82">
            <v>73</v>
          </cell>
          <cell r="AJ82">
            <v>73</v>
          </cell>
          <cell r="AK82" t="str">
            <v>DEDHAM</v>
          </cell>
          <cell r="AL82">
            <v>180905</v>
          </cell>
          <cell r="AM82">
            <v>143043</v>
          </cell>
          <cell r="AN82">
            <v>37862</v>
          </cell>
          <cell r="AO82">
            <v>0</v>
          </cell>
          <cell r="AP82">
            <v>4617.75</v>
          </cell>
          <cell r="AQ82">
            <v>1022</v>
          </cell>
          <cell r="AR82">
            <v>0</v>
          </cell>
          <cell r="AS82">
            <v>6326.75</v>
          </cell>
          <cell r="AT82">
            <v>0</v>
          </cell>
          <cell r="AU82">
            <v>49828.5</v>
          </cell>
          <cell r="AV82">
            <v>32449.366979383682</v>
          </cell>
          <cell r="AX82">
            <v>73</v>
          </cell>
          <cell r="AY82" t="str">
            <v>DEDHAM</v>
          </cell>
          <cell r="BC82">
            <v>0</v>
          </cell>
          <cell r="BF82">
            <v>0</v>
          </cell>
          <cell r="BG82">
            <v>0</v>
          </cell>
          <cell r="BI82">
            <v>0</v>
          </cell>
          <cell r="BJ82">
            <v>37862</v>
          </cell>
          <cell r="BK82">
            <v>37862</v>
          </cell>
          <cell r="BL82">
            <v>0</v>
          </cell>
          <cell r="BN82">
            <v>0</v>
          </cell>
          <cell r="BO82">
            <v>0</v>
          </cell>
          <cell r="BU82">
            <v>0</v>
          </cell>
          <cell r="BV82">
            <v>73</v>
          </cell>
          <cell r="BW82">
            <v>0</v>
          </cell>
        </row>
        <row r="83">
          <cell r="A83">
            <v>74</v>
          </cell>
          <cell r="B83">
            <v>74</v>
          </cell>
          <cell r="C83" t="str">
            <v>DEERFIELD</v>
          </cell>
          <cell r="D83">
            <v>3</v>
          </cell>
          <cell r="E83">
            <v>36945</v>
          </cell>
          <cell r="F83">
            <v>2679</v>
          </cell>
          <cell r="G83">
            <v>39624</v>
          </cell>
          <cell r="I83">
            <v>0</v>
          </cell>
          <cell r="J83">
            <v>0</v>
          </cell>
          <cell r="K83">
            <v>2679</v>
          </cell>
          <cell r="L83">
            <v>2679</v>
          </cell>
          <cell r="N83">
            <v>36945</v>
          </cell>
          <cell r="P83">
            <v>0</v>
          </cell>
          <cell r="Q83">
            <v>0</v>
          </cell>
          <cell r="R83">
            <v>2679</v>
          </cell>
          <cell r="S83">
            <v>2679</v>
          </cell>
          <cell r="V83">
            <v>0</v>
          </cell>
          <cell r="W83">
            <v>74</v>
          </cell>
          <cell r="X83">
            <v>3</v>
          </cell>
          <cell r="Y83">
            <v>36945</v>
          </cell>
          <cell r="Z83">
            <v>0</v>
          </cell>
          <cell r="AA83">
            <v>36945</v>
          </cell>
          <cell r="AB83">
            <v>2679</v>
          </cell>
          <cell r="AC83">
            <v>39624</v>
          </cell>
          <cell r="AD83">
            <v>0</v>
          </cell>
          <cell r="AE83">
            <v>0</v>
          </cell>
          <cell r="AF83">
            <v>0</v>
          </cell>
          <cell r="AG83">
            <v>39624</v>
          </cell>
          <cell r="AI83">
            <v>74</v>
          </cell>
          <cell r="AJ83">
            <v>74</v>
          </cell>
          <cell r="AK83" t="str">
            <v>DEERFIELD</v>
          </cell>
          <cell r="AL83">
            <v>36945</v>
          </cell>
          <cell r="AM83">
            <v>38721</v>
          </cell>
          <cell r="AN83">
            <v>0</v>
          </cell>
          <cell r="AO83">
            <v>0</v>
          </cell>
          <cell r="AP83">
            <v>8244</v>
          </cell>
          <cell r="AQ83">
            <v>498.5</v>
          </cell>
          <cell r="AR83">
            <v>716</v>
          </cell>
          <cell r="AS83">
            <v>0</v>
          </cell>
          <cell r="AT83">
            <v>0</v>
          </cell>
          <cell r="AU83">
            <v>9458.5</v>
          </cell>
          <cell r="AV83">
            <v>0</v>
          </cell>
          <cell r="AX83">
            <v>74</v>
          </cell>
          <cell r="AY83" t="str">
            <v>DEERFIELD</v>
          </cell>
          <cell r="BC83">
            <v>0</v>
          </cell>
          <cell r="BF83">
            <v>0</v>
          </cell>
          <cell r="BG83">
            <v>0</v>
          </cell>
          <cell r="BI83">
            <v>0</v>
          </cell>
          <cell r="BJ83">
            <v>0</v>
          </cell>
          <cell r="BK83">
            <v>0</v>
          </cell>
          <cell r="BL83">
            <v>0</v>
          </cell>
          <cell r="BN83">
            <v>0</v>
          </cell>
          <cell r="BO83">
            <v>0</v>
          </cell>
          <cell r="BU83">
            <v>0</v>
          </cell>
          <cell r="BV83">
            <v>74</v>
          </cell>
          <cell r="BW83">
            <v>0</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U84">
            <v>0</v>
          </cell>
          <cell r="BV84">
            <v>75</v>
          </cell>
          <cell r="BW84">
            <v>0</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U85">
            <v>0</v>
          </cell>
          <cell r="BV85">
            <v>76</v>
          </cell>
          <cell r="BW85">
            <v>0</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U86">
            <v>0</v>
          </cell>
          <cell r="BV86">
            <v>77</v>
          </cell>
          <cell r="BW86">
            <v>0</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U87">
            <v>0</v>
          </cell>
          <cell r="BV87">
            <v>78</v>
          </cell>
          <cell r="BW87">
            <v>0</v>
          </cell>
        </row>
        <row r="88">
          <cell r="A88">
            <v>79</v>
          </cell>
          <cell r="B88">
            <v>79</v>
          </cell>
          <cell r="C88" t="str">
            <v>DRACUT</v>
          </cell>
          <cell r="D88">
            <v>227</v>
          </cell>
          <cell r="E88">
            <v>2213684</v>
          </cell>
          <cell r="F88">
            <v>202711</v>
          </cell>
          <cell r="G88">
            <v>2416395</v>
          </cell>
          <cell r="I88">
            <v>299272.60457094043</v>
          </cell>
          <cell r="J88">
            <v>0.42627584419344045</v>
          </cell>
          <cell r="K88">
            <v>202711</v>
          </cell>
          <cell r="L88">
            <v>501983.60457094043</v>
          </cell>
          <cell r="N88">
            <v>1914411.3954290596</v>
          </cell>
          <cell r="P88">
            <v>0</v>
          </cell>
          <cell r="Q88">
            <v>299272.60457094043</v>
          </cell>
          <cell r="R88">
            <v>202711</v>
          </cell>
          <cell r="S88">
            <v>501983.60457094043</v>
          </cell>
          <cell r="V88">
            <v>0</v>
          </cell>
          <cell r="W88">
            <v>79</v>
          </cell>
          <cell r="X88">
            <v>227</v>
          </cell>
          <cell r="Y88">
            <v>2213684</v>
          </cell>
          <cell r="Z88">
            <v>0</v>
          </cell>
          <cell r="AA88">
            <v>2213684</v>
          </cell>
          <cell r="AB88">
            <v>202711</v>
          </cell>
          <cell r="AC88">
            <v>2416395</v>
          </cell>
          <cell r="AD88">
            <v>0</v>
          </cell>
          <cell r="AE88">
            <v>0</v>
          </cell>
          <cell r="AF88">
            <v>0</v>
          </cell>
          <cell r="AG88">
            <v>2416395</v>
          </cell>
          <cell r="AI88">
            <v>79</v>
          </cell>
          <cell r="AJ88">
            <v>79</v>
          </cell>
          <cell r="AK88" t="str">
            <v>DRACUT</v>
          </cell>
          <cell r="AL88">
            <v>2213684</v>
          </cell>
          <cell r="AM88">
            <v>1864492</v>
          </cell>
          <cell r="AN88">
            <v>349192</v>
          </cell>
          <cell r="AO88">
            <v>113465</v>
          </cell>
          <cell r="AP88">
            <v>92274.75</v>
          </cell>
          <cell r="AQ88">
            <v>87325.75</v>
          </cell>
          <cell r="AR88">
            <v>59805.75</v>
          </cell>
          <cell r="AS88">
            <v>0</v>
          </cell>
          <cell r="AT88">
            <v>0</v>
          </cell>
          <cell r="AU88">
            <v>702063.25</v>
          </cell>
          <cell r="AV88">
            <v>299272.60457094043</v>
          </cell>
          <cell r="AX88">
            <v>79</v>
          </cell>
          <cell r="AY88" t="str">
            <v>DRACUT</v>
          </cell>
          <cell r="BC88">
            <v>0</v>
          </cell>
          <cell r="BF88">
            <v>0</v>
          </cell>
          <cell r="BG88">
            <v>0</v>
          </cell>
          <cell r="BI88">
            <v>0</v>
          </cell>
          <cell r="BJ88">
            <v>349192</v>
          </cell>
          <cell r="BK88">
            <v>349192</v>
          </cell>
          <cell r="BL88">
            <v>0</v>
          </cell>
          <cell r="BN88">
            <v>0</v>
          </cell>
          <cell r="BO88">
            <v>0</v>
          </cell>
          <cell r="BU88">
            <v>0</v>
          </cell>
          <cell r="BV88">
            <v>79</v>
          </cell>
          <cell r="BW88">
            <v>113465</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U89">
            <v>0</v>
          </cell>
          <cell r="BV89">
            <v>80</v>
          </cell>
          <cell r="BW89">
            <v>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U90">
            <v>0</v>
          </cell>
          <cell r="BV90">
            <v>81</v>
          </cell>
          <cell r="BW90">
            <v>0</v>
          </cell>
        </row>
        <row r="91">
          <cell r="A91">
            <v>82</v>
          </cell>
          <cell r="B91">
            <v>82</v>
          </cell>
          <cell r="C91" t="str">
            <v>DUXBURY</v>
          </cell>
          <cell r="D91">
            <v>16</v>
          </cell>
          <cell r="E91">
            <v>201696</v>
          </cell>
          <cell r="F91">
            <v>14288</v>
          </cell>
          <cell r="G91">
            <v>215984</v>
          </cell>
          <cell r="I91">
            <v>48965.445133197609</v>
          </cell>
          <cell r="J91">
            <v>0.45838459988904517</v>
          </cell>
          <cell r="K91">
            <v>14288</v>
          </cell>
          <cell r="L91">
            <v>63253.445133197609</v>
          </cell>
          <cell r="N91">
            <v>152730.55486680238</v>
          </cell>
          <cell r="P91">
            <v>0</v>
          </cell>
          <cell r="Q91">
            <v>48965.445133197609</v>
          </cell>
          <cell r="R91">
            <v>14288</v>
          </cell>
          <cell r="S91">
            <v>63253.445133197609</v>
          </cell>
          <cell r="V91">
            <v>0</v>
          </cell>
          <cell r="W91">
            <v>82</v>
          </cell>
          <cell r="X91">
            <v>16</v>
          </cell>
          <cell r="Y91">
            <v>201696</v>
          </cell>
          <cell r="Z91">
            <v>0</v>
          </cell>
          <cell r="AA91">
            <v>201696</v>
          </cell>
          <cell r="AB91">
            <v>14288</v>
          </cell>
          <cell r="AC91">
            <v>215984</v>
          </cell>
          <cell r="AD91">
            <v>0</v>
          </cell>
          <cell r="AE91">
            <v>0</v>
          </cell>
          <cell r="AF91">
            <v>0</v>
          </cell>
          <cell r="AG91">
            <v>215984</v>
          </cell>
          <cell r="AI91">
            <v>82</v>
          </cell>
          <cell r="AJ91">
            <v>82</v>
          </cell>
          <cell r="AK91" t="str">
            <v>DUXBURY</v>
          </cell>
          <cell r="AL91">
            <v>201696</v>
          </cell>
          <cell r="AM91">
            <v>144563</v>
          </cell>
          <cell r="AN91">
            <v>57133</v>
          </cell>
          <cell r="AO91">
            <v>0</v>
          </cell>
          <cell r="AP91">
            <v>6734.5</v>
          </cell>
          <cell r="AQ91">
            <v>32964</v>
          </cell>
          <cell r="AR91">
            <v>0</v>
          </cell>
          <cell r="AS91">
            <v>9990.25</v>
          </cell>
          <cell r="AT91">
            <v>0</v>
          </cell>
          <cell r="AU91">
            <v>106821.75</v>
          </cell>
          <cell r="AV91">
            <v>48965.445133197609</v>
          </cell>
          <cell r="AX91">
            <v>82</v>
          </cell>
          <cell r="AY91" t="str">
            <v>DUXBURY</v>
          </cell>
          <cell r="BC91">
            <v>0</v>
          </cell>
          <cell r="BF91">
            <v>0</v>
          </cell>
          <cell r="BG91">
            <v>0</v>
          </cell>
          <cell r="BI91">
            <v>0</v>
          </cell>
          <cell r="BJ91">
            <v>57133</v>
          </cell>
          <cell r="BK91">
            <v>57133</v>
          </cell>
          <cell r="BL91">
            <v>0</v>
          </cell>
          <cell r="BN91">
            <v>0</v>
          </cell>
          <cell r="BO91">
            <v>0</v>
          </cell>
          <cell r="BU91">
            <v>0</v>
          </cell>
          <cell r="BV91">
            <v>82</v>
          </cell>
          <cell r="BW91">
            <v>0</v>
          </cell>
        </row>
        <row r="92">
          <cell r="A92">
            <v>83</v>
          </cell>
          <cell r="B92">
            <v>83</v>
          </cell>
          <cell r="C92" t="str">
            <v>EAST BRIDGEWATER</v>
          </cell>
          <cell r="D92">
            <v>7</v>
          </cell>
          <cell r="E92">
            <v>65611</v>
          </cell>
          <cell r="F92">
            <v>6251</v>
          </cell>
          <cell r="G92">
            <v>71862</v>
          </cell>
          <cell r="I92">
            <v>16606.067682439865</v>
          </cell>
          <cell r="J92">
            <v>0.53776996656163034</v>
          </cell>
          <cell r="K92">
            <v>6251</v>
          </cell>
          <cell r="L92">
            <v>22857.067682439865</v>
          </cell>
          <cell r="N92">
            <v>49004.932317560131</v>
          </cell>
          <cell r="P92">
            <v>0</v>
          </cell>
          <cell r="Q92">
            <v>16606.067682439865</v>
          </cell>
          <cell r="R92">
            <v>6251</v>
          </cell>
          <cell r="S92">
            <v>22857.067682439865</v>
          </cell>
          <cell r="V92">
            <v>0</v>
          </cell>
          <cell r="W92">
            <v>83</v>
          </cell>
          <cell r="X92">
            <v>7</v>
          </cell>
          <cell r="Y92">
            <v>65611</v>
          </cell>
          <cell r="Z92">
            <v>0</v>
          </cell>
          <cell r="AA92">
            <v>65611</v>
          </cell>
          <cell r="AB92">
            <v>6251</v>
          </cell>
          <cell r="AC92">
            <v>71862</v>
          </cell>
          <cell r="AD92">
            <v>0</v>
          </cell>
          <cell r="AE92">
            <v>0</v>
          </cell>
          <cell r="AF92">
            <v>0</v>
          </cell>
          <cell r="AG92">
            <v>71862</v>
          </cell>
          <cell r="AI92">
            <v>83</v>
          </cell>
          <cell r="AJ92">
            <v>83</v>
          </cell>
          <cell r="AK92" t="str">
            <v>EAST BRIDGEWATER</v>
          </cell>
          <cell r="AL92">
            <v>65611</v>
          </cell>
          <cell r="AM92">
            <v>46235</v>
          </cell>
          <cell r="AN92">
            <v>19376</v>
          </cell>
          <cell r="AO92">
            <v>2681.75</v>
          </cell>
          <cell r="AP92">
            <v>2333.25</v>
          </cell>
          <cell r="AQ92">
            <v>4201</v>
          </cell>
          <cell r="AR92">
            <v>2121.75</v>
          </cell>
          <cell r="AS92">
            <v>165.75</v>
          </cell>
          <cell r="AT92">
            <v>0</v>
          </cell>
          <cell r="AU92">
            <v>30879.5</v>
          </cell>
          <cell r="AV92">
            <v>16606.067682439865</v>
          </cell>
          <cell r="AX92">
            <v>83</v>
          </cell>
          <cell r="AY92" t="str">
            <v>EAST BRIDGEWATER</v>
          </cell>
          <cell r="BC92">
            <v>0</v>
          </cell>
          <cell r="BF92">
            <v>0</v>
          </cell>
          <cell r="BG92">
            <v>0</v>
          </cell>
          <cell r="BI92">
            <v>0</v>
          </cell>
          <cell r="BJ92">
            <v>19376</v>
          </cell>
          <cell r="BK92">
            <v>19376</v>
          </cell>
          <cell r="BL92">
            <v>0</v>
          </cell>
          <cell r="BN92">
            <v>0</v>
          </cell>
          <cell r="BO92">
            <v>0</v>
          </cell>
          <cell r="BU92">
            <v>0</v>
          </cell>
          <cell r="BV92">
            <v>83</v>
          </cell>
          <cell r="BW92">
            <v>2681.75</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U93">
            <v>0</v>
          </cell>
          <cell r="BV93">
            <v>84</v>
          </cell>
          <cell r="BW93">
            <v>0</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U94">
            <v>0</v>
          </cell>
          <cell r="BV94">
            <v>85</v>
          </cell>
          <cell r="BW94">
            <v>0</v>
          </cell>
        </row>
        <row r="95">
          <cell r="A95">
            <v>86</v>
          </cell>
          <cell r="B95">
            <v>87</v>
          </cell>
          <cell r="C95" t="str">
            <v>EASTHAMPTON</v>
          </cell>
          <cell r="D95">
            <v>103</v>
          </cell>
          <cell r="E95">
            <v>1021744</v>
          </cell>
          <cell r="F95">
            <v>91979</v>
          </cell>
          <cell r="G95">
            <v>1113723</v>
          </cell>
          <cell r="I95">
            <v>76207.418056093651</v>
          </cell>
          <cell r="J95">
            <v>0.37221376302789205</v>
          </cell>
          <cell r="K95">
            <v>91979</v>
          </cell>
          <cell r="L95">
            <v>168186.41805609365</v>
          </cell>
          <cell r="N95">
            <v>945536.58194390638</v>
          </cell>
          <cell r="P95">
            <v>0</v>
          </cell>
          <cell r="Q95">
            <v>76207.418056093651</v>
          </cell>
          <cell r="R95">
            <v>91979</v>
          </cell>
          <cell r="S95">
            <v>168186.41805609365</v>
          </cell>
          <cell r="V95">
            <v>0</v>
          </cell>
          <cell r="W95">
            <v>86</v>
          </cell>
          <cell r="X95">
            <v>103</v>
          </cell>
          <cell r="Y95">
            <v>1021744</v>
          </cell>
          <cell r="Z95">
            <v>0</v>
          </cell>
          <cell r="AA95">
            <v>1021744</v>
          </cell>
          <cell r="AB95">
            <v>91979</v>
          </cell>
          <cell r="AC95">
            <v>1113723</v>
          </cell>
          <cell r="AD95">
            <v>0</v>
          </cell>
          <cell r="AE95">
            <v>0</v>
          </cell>
          <cell r="AF95">
            <v>0</v>
          </cell>
          <cell r="AG95">
            <v>1113723</v>
          </cell>
          <cell r="AI95">
            <v>86</v>
          </cell>
          <cell r="AJ95">
            <v>87</v>
          </cell>
          <cell r="AK95" t="str">
            <v>EASTHAMPTON</v>
          </cell>
          <cell r="AL95">
            <v>1021744</v>
          </cell>
          <cell r="AM95">
            <v>932825</v>
          </cell>
          <cell r="AN95">
            <v>88919</v>
          </cell>
          <cell r="AO95">
            <v>53681.75</v>
          </cell>
          <cell r="AP95">
            <v>42056.25</v>
          </cell>
          <cell r="AQ95">
            <v>5678.5</v>
          </cell>
          <cell r="AR95">
            <v>14405.5</v>
          </cell>
          <cell r="AS95">
            <v>0</v>
          </cell>
          <cell r="AT95">
            <v>0</v>
          </cell>
          <cell r="AU95">
            <v>204741</v>
          </cell>
          <cell r="AV95">
            <v>76207.418056093651</v>
          </cell>
          <cell r="AX95">
            <v>86</v>
          </cell>
          <cell r="AY95" t="str">
            <v>EASTHAMPTON</v>
          </cell>
          <cell r="BC95">
            <v>0</v>
          </cell>
          <cell r="BF95">
            <v>0</v>
          </cell>
          <cell r="BG95">
            <v>0</v>
          </cell>
          <cell r="BI95">
            <v>0</v>
          </cell>
          <cell r="BJ95">
            <v>88919</v>
          </cell>
          <cell r="BK95">
            <v>88919</v>
          </cell>
          <cell r="BL95">
            <v>0</v>
          </cell>
          <cell r="BN95">
            <v>0</v>
          </cell>
          <cell r="BO95">
            <v>0</v>
          </cell>
          <cell r="BU95">
            <v>0</v>
          </cell>
          <cell r="BV95">
            <v>86</v>
          </cell>
          <cell r="BW95">
            <v>53681.75</v>
          </cell>
        </row>
        <row r="96">
          <cell r="A96">
            <v>87</v>
          </cell>
          <cell r="B96">
            <v>85</v>
          </cell>
          <cell r="C96" t="str">
            <v>EAST LONGMEADOW</v>
          </cell>
          <cell r="D96">
            <v>6</v>
          </cell>
          <cell r="E96">
            <v>68103</v>
          </cell>
          <cell r="F96">
            <v>5358</v>
          </cell>
          <cell r="G96">
            <v>73461</v>
          </cell>
          <cell r="I96">
            <v>0</v>
          </cell>
          <cell r="J96">
            <v>0</v>
          </cell>
          <cell r="K96">
            <v>5358</v>
          </cell>
          <cell r="L96">
            <v>5358</v>
          </cell>
          <cell r="N96">
            <v>68103</v>
          </cell>
          <cell r="P96">
            <v>0</v>
          </cell>
          <cell r="Q96">
            <v>0</v>
          </cell>
          <cell r="R96">
            <v>5358</v>
          </cell>
          <cell r="S96">
            <v>5358</v>
          </cell>
          <cell r="V96">
            <v>0</v>
          </cell>
          <cell r="W96">
            <v>87</v>
          </cell>
          <cell r="X96">
            <v>6</v>
          </cell>
          <cell r="Y96">
            <v>68103</v>
          </cell>
          <cell r="Z96">
            <v>0</v>
          </cell>
          <cell r="AA96">
            <v>68103</v>
          </cell>
          <cell r="AB96">
            <v>5358</v>
          </cell>
          <cell r="AC96">
            <v>73461</v>
          </cell>
          <cell r="AD96">
            <v>0</v>
          </cell>
          <cell r="AE96">
            <v>0</v>
          </cell>
          <cell r="AF96">
            <v>0</v>
          </cell>
          <cell r="AG96">
            <v>73461</v>
          </cell>
          <cell r="AI96">
            <v>87</v>
          </cell>
          <cell r="AJ96">
            <v>85</v>
          </cell>
          <cell r="AK96" t="str">
            <v>EAST LONGMEADOW</v>
          </cell>
          <cell r="AL96">
            <v>68103</v>
          </cell>
          <cell r="AM96">
            <v>99857</v>
          </cell>
          <cell r="AN96">
            <v>0</v>
          </cell>
          <cell r="AO96">
            <v>14486.5</v>
          </cell>
          <cell r="AP96">
            <v>3328.5</v>
          </cell>
          <cell r="AQ96">
            <v>0</v>
          </cell>
          <cell r="AR96">
            <v>0</v>
          </cell>
          <cell r="AS96">
            <v>0</v>
          </cell>
          <cell r="AT96">
            <v>0</v>
          </cell>
          <cell r="AU96">
            <v>17815</v>
          </cell>
          <cell r="AV96">
            <v>0</v>
          </cell>
          <cell r="AX96">
            <v>87</v>
          </cell>
          <cell r="AY96" t="str">
            <v>EAST LONGMEADOW</v>
          </cell>
          <cell r="BC96">
            <v>0</v>
          </cell>
          <cell r="BF96">
            <v>0</v>
          </cell>
          <cell r="BG96">
            <v>0</v>
          </cell>
          <cell r="BI96">
            <v>0</v>
          </cell>
          <cell r="BJ96">
            <v>0</v>
          </cell>
          <cell r="BK96">
            <v>0</v>
          </cell>
          <cell r="BL96">
            <v>0</v>
          </cell>
          <cell r="BN96">
            <v>0</v>
          </cell>
          <cell r="BO96">
            <v>0</v>
          </cell>
          <cell r="BU96">
            <v>0</v>
          </cell>
          <cell r="BV96">
            <v>87</v>
          </cell>
          <cell r="BW96">
            <v>14486.5</v>
          </cell>
        </row>
        <row r="97">
          <cell r="A97">
            <v>88</v>
          </cell>
          <cell r="B97">
            <v>88</v>
          </cell>
          <cell r="C97" t="str">
            <v>EASTON</v>
          </cell>
          <cell r="D97">
            <v>14</v>
          </cell>
          <cell r="E97">
            <v>161891</v>
          </cell>
          <cell r="F97">
            <v>12502</v>
          </cell>
          <cell r="G97">
            <v>174393</v>
          </cell>
          <cell r="I97">
            <v>21483.500133965736</v>
          </cell>
          <cell r="J97">
            <v>0.47340036102940608</v>
          </cell>
          <cell r="K97">
            <v>12502</v>
          </cell>
          <cell r="L97">
            <v>33985.500133965732</v>
          </cell>
          <cell r="N97">
            <v>140407.49986603425</v>
          </cell>
          <cell r="P97">
            <v>0</v>
          </cell>
          <cell r="Q97">
            <v>21483.500133965736</v>
          </cell>
          <cell r="R97">
            <v>12502</v>
          </cell>
          <cell r="S97">
            <v>33985.500133965732</v>
          </cell>
          <cell r="V97">
            <v>0</v>
          </cell>
          <cell r="W97">
            <v>88</v>
          </cell>
          <cell r="X97">
            <v>14</v>
          </cell>
          <cell r="Y97">
            <v>161891</v>
          </cell>
          <cell r="Z97">
            <v>0</v>
          </cell>
          <cell r="AA97">
            <v>161891</v>
          </cell>
          <cell r="AB97">
            <v>12502</v>
          </cell>
          <cell r="AC97">
            <v>174393</v>
          </cell>
          <cell r="AD97">
            <v>0</v>
          </cell>
          <cell r="AE97">
            <v>0</v>
          </cell>
          <cell r="AF97">
            <v>0</v>
          </cell>
          <cell r="AG97">
            <v>174393</v>
          </cell>
          <cell r="AI97">
            <v>88</v>
          </cell>
          <cell r="AJ97">
            <v>88</v>
          </cell>
          <cell r="AK97" t="str">
            <v>EASTON</v>
          </cell>
          <cell r="AL97">
            <v>161891</v>
          </cell>
          <cell r="AM97">
            <v>136824</v>
          </cell>
          <cell r="AN97">
            <v>25067</v>
          </cell>
          <cell r="AO97">
            <v>0</v>
          </cell>
          <cell r="AP97">
            <v>4160.25</v>
          </cell>
          <cell r="AQ97">
            <v>16059.5</v>
          </cell>
          <cell r="AR97">
            <v>0</v>
          </cell>
          <cell r="AS97">
            <v>94.5</v>
          </cell>
          <cell r="AT97">
            <v>0</v>
          </cell>
          <cell r="AU97">
            <v>45381.25</v>
          </cell>
          <cell r="AV97">
            <v>21483.500133965736</v>
          </cell>
          <cell r="AX97">
            <v>88</v>
          </cell>
          <cell r="AY97" t="str">
            <v>EASTON</v>
          </cell>
          <cell r="BC97">
            <v>0</v>
          </cell>
          <cell r="BF97">
            <v>0</v>
          </cell>
          <cell r="BG97">
            <v>0</v>
          </cell>
          <cell r="BI97">
            <v>0</v>
          </cell>
          <cell r="BJ97">
            <v>25067</v>
          </cell>
          <cell r="BK97">
            <v>25067</v>
          </cell>
          <cell r="BL97">
            <v>0</v>
          </cell>
          <cell r="BN97">
            <v>0</v>
          </cell>
          <cell r="BO97">
            <v>0</v>
          </cell>
          <cell r="BU97">
            <v>0</v>
          </cell>
          <cell r="BV97">
            <v>88</v>
          </cell>
          <cell r="BW97">
            <v>0</v>
          </cell>
        </row>
        <row r="98">
          <cell r="A98">
            <v>89</v>
          </cell>
          <cell r="B98">
            <v>89</v>
          </cell>
          <cell r="C98" t="str">
            <v>EDGARTOWN</v>
          </cell>
          <cell r="D98">
            <v>37</v>
          </cell>
          <cell r="E98">
            <v>868871</v>
          </cell>
          <cell r="F98">
            <v>33041</v>
          </cell>
          <cell r="G98">
            <v>901912</v>
          </cell>
          <cell r="I98">
            <v>27081.705857628887</v>
          </cell>
          <cell r="J98">
            <v>0.30739036409648918</v>
          </cell>
          <cell r="K98">
            <v>33041</v>
          </cell>
          <cell r="L98">
            <v>60122.705857628884</v>
          </cell>
          <cell r="N98">
            <v>841789.29414237116</v>
          </cell>
          <cell r="P98">
            <v>0</v>
          </cell>
          <cell r="Q98">
            <v>27081.705857628887</v>
          </cell>
          <cell r="R98">
            <v>33041</v>
          </cell>
          <cell r="S98">
            <v>60122.705857628884</v>
          </cell>
          <cell r="V98">
            <v>0</v>
          </cell>
          <cell r="W98">
            <v>89</v>
          </cell>
          <cell r="X98">
            <v>37</v>
          </cell>
          <cell r="Y98">
            <v>868871</v>
          </cell>
          <cell r="Z98">
            <v>0</v>
          </cell>
          <cell r="AA98">
            <v>868871</v>
          </cell>
          <cell r="AB98">
            <v>33041</v>
          </cell>
          <cell r="AC98">
            <v>901912</v>
          </cell>
          <cell r="AD98">
            <v>0</v>
          </cell>
          <cell r="AE98">
            <v>0</v>
          </cell>
          <cell r="AF98">
            <v>0</v>
          </cell>
          <cell r="AG98">
            <v>901912</v>
          </cell>
          <cell r="AI98">
            <v>89</v>
          </cell>
          <cell r="AJ98">
            <v>89</v>
          </cell>
          <cell r="AK98" t="str">
            <v>EDGARTOWN</v>
          </cell>
          <cell r="AL98">
            <v>868871</v>
          </cell>
          <cell r="AM98">
            <v>837272</v>
          </cell>
          <cell r="AN98">
            <v>31599</v>
          </cell>
          <cell r="AO98">
            <v>38593.75</v>
          </cell>
          <cell r="AP98">
            <v>4390.5</v>
          </cell>
          <cell r="AQ98">
            <v>7351</v>
          </cell>
          <cell r="AR98">
            <v>0</v>
          </cell>
          <cell r="AS98">
            <v>6167.75</v>
          </cell>
          <cell r="AT98">
            <v>0</v>
          </cell>
          <cell r="AU98">
            <v>88102</v>
          </cell>
          <cell r="AV98">
            <v>27081.705857628887</v>
          </cell>
          <cell r="AX98">
            <v>89</v>
          </cell>
          <cell r="AY98" t="str">
            <v>EDGARTOWN</v>
          </cell>
          <cell r="BC98">
            <v>0</v>
          </cell>
          <cell r="BF98">
            <v>0</v>
          </cell>
          <cell r="BG98">
            <v>0</v>
          </cell>
          <cell r="BI98">
            <v>0</v>
          </cell>
          <cell r="BJ98">
            <v>31599</v>
          </cell>
          <cell r="BK98">
            <v>31599</v>
          </cell>
          <cell r="BL98">
            <v>0</v>
          </cell>
          <cell r="BN98">
            <v>0</v>
          </cell>
          <cell r="BO98">
            <v>0</v>
          </cell>
          <cell r="BU98">
            <v>0</v>
          </cell>
          <cell r="BV98">
            <v>89</v>
          </cell>
          <cell r="BW98">
            <v>38593.75</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U99">
            <v>0</v>
          </cell>
          <cell r="BV99">
            <v>90</v>
          </cell>
          <cell r="BW99">
            <v>0</v>
          </cell>
        </row>
        <row r="100">
          <cell r="A100">
            <v>91</v>
          </cell>
          <cell r="B100">
            <v>91</v>
          </cell>
          <cell r="C100" t="str">
            <v>ERVING</v>
          </cell>
          <cell r="D100">
            <v>8</v>
          </cell>
          <cell r="E100">
            <v>147632</v>
          </cell>
          <cell r="F100">
            <v>7144</v>
          </cell>
          <cell r="G100">
            <v>154776</v>
          </cell>
          <cell r="I100">
            <v>0</v>
          </cell>
          <cell r="J100">
            <v>0</v>
          </cell>
          <cell r="K100">
            <v>7144</v>
          </cell>
          <cell r="L100">
            <v>7144</v>
          </cell>
          <cell r="N100">
            <v>147632</v>
          </cell>
          <cell r="P100">
            <v>0</v>
          </cell>
          <cell r="Q100">
            <v>0</v>
          </cell>
          <cell r="R100">
            <v>7144</v>
          </cell>
          <cell r="S100">
            <v>7144</v>
          </cell>
          <cell r="V100">
            <v>0</v>
          </cell>
          <cell r="W100">
            <v>91</v>
          </cell>
          <cell r="X100">
            <v>8</v>
          </cell>
          <cell r="Y100">
            <v>147632</v>
          </cell>
          <cell r="Z100">
            <v>0</v>
          </cell>
          <cell r="AA100">
            <v>147632</v>
          </cell>
          <cell r="AB100">
            <v>7144</v>
          </cell>
          <cell r="AC100">
            <v>154776</v>
          </cell>
          <cell r="AD100">
            <v>0</v>
          </cell>
          <cell r="AE100">
            <v>0</v>
          </cell>
          <cell r="AF100">
            <v>0</v>
          </cell>
          <cell r="AG100">
            <v>154776</v>
          </cell>
          <cell r="AI100">
            <v>91</v>
          </cell>
          <cell r="AJ100">
            <v>91</v>
          </cell>
          <cell r="AK100" t="str">
            <v>ERVING</v>
          </cell>
          <cell r="AL100">
            <v>147632</v>
          </cell>
          <cell r="AM100">
            <v>167533</v>
          </cell>
          <cell r="AN100">
            <v>0</v>
          </cell>
          <cell r="AO100">
            <v>0</v>
          </cell>
          <cell r="AP100">
            <v>0</v>
          </cell>
          <cell r="AQ100">
            <v>0</v>
          </cell>
          <cell r="AR100">
            <v>0</v>
          </cell>
          <cell r="AS100">
            <v>20587.5</v>
          </cell>
          <cell r="AT100">
            <v>0</v>
          </cell>
          <cell r="AU100">
            <v>20587.5</v>
          </cell>
          <cell r="AV100">
            <v>0</v>
          </cell>
          <cell r="AX100">
            <v>91</v>
          </cell>
          <cell r="AY100" t="str">
            <v>ERVING</v>
          </cell>
          <cell r="BC100">
            <v>0</v>
          </cell>
          <cell r="BF100">
            <v>0</v>
          </cell>
          <cell r="BG100">
            <v>0</v>
          </cell>
          <cell r="BI100">
            <v>0</v>
          </cell>
          <cell r="BJ100">
            <v>0</v>
          </cell>
          <cell r="BK100">
            <v>0</v>
          </cell>
          <cell r="BL100">
            <v>0</v>
          </cell>
          <cell r="BN100">
            <v>0</v>
          </cell>
          <cell r="BO100">
            <v>0</v>
          </cell>
          <cell r="BU100">
            <v>0</v>
          </cell>
          <cell r="BV100">
            <v>91</v>
          </cell>
          <cell r="BW100">
            <v>0</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U101">
            <v>0</v>
          </cell>
          <cell r="BV101">
            <v>92</v>
          </cell>
          <cell r="BW101">
            <v>0</v>
          </cell>
        </row>
        <row r="102">
          <cell r="A102">
            <v>93</v>
          </cell>
          <cell r="B102">
            <v>93</v>
          </cell>
          <cell r="C102" t="str">
            <v>EVERETT</v>
          </cell>
          <cell r="D102">
            <v>685</v>
          </cell>
          <cell r="E102">
            <v>7802365</v>
          </cell>
          <cell r="F102">
            <v>611705</v>
          </cell>
          <cell r="G102">
            <v>8414070</v>
          </cell>
          <cell r="I102">
            <v>1429619.9320806679</v>
          </cell>
          <cell r="J102">
            <v>0.64531946539380103</v>
          </cell>
          <cell r="K102">
            <v>611705</v>
          </cell>
          <cell r="L102">
            <v>2041324.9320806679</v>
          </cell>
          <cell r="N102">
            <v>6372745.0679193325</v>
          </cell>
          <cell r="P102">
            <v>0</v>
          </cell>
          <cell r="Q102">
            <v>1429619.9320806679</v>
          </cell>
          <cell r="R102">
            <v>611705</v>
          </cell>
          <cell r="S102">
            <v>2041324.9320806679</v>
          </cell>
          <cell r="V102">
            <v>0</v>
          </cell>
          <cell r="W102">
            <v>93</v>
          </cell>
          <cell r="X102">
            <v>685</v>
          </cell>
          <cell r="Y102">
            <v>7802365</v>
          </cell>
          <cell r="Z102">
            <v>0</v>
          </cell>
          <cell r="AA102">
            <v>7802365</v>
          </cell>
          <cell r="AB102">
            <v>611705</v>
          </cell>
          <cell r="AC102">
            <v>8414070</v>
          </cell>
          <cell r="AD102">
            <v>0</v>
          </cell>
          <cell r="AE102">
            <v>0</v>
          </cell>
          <cell r="AF102">
            <v>0</v>
          </cell>
          <cell r="AG102">
            <v>8414070</v>
          </cell>
          <cell r="AI102">
            <v>93</v>
          </cell>
          <cell r="AJ102">
            <v>93</v>
          </cell>
          <cell r="AK102" t="str">
            <v>EVERETT</v>
          </cell>
          <cell r="AL102">
            <v>7802365</v>
          </cell>
          <cell r="AM102">
            <v>6134281</v>
          </cell>
          <cell r="AN102">
            <v>1668084</v>
          </cell>
          <cell r="AO102">
            <v>86349.5</v>
          </cell>
          <cell r="AP102">
            <v>118726</v>
          </cell>
          <cell r="AQ102">
            <v>121515.75</v>
          </cell>
          <cell r="AR102">
            <v>143937</v>
          </cell>
          <cell r="AS102">
            <v>76755.5</v>
          </cell>
          <cell r="AT102">
            <v>0</v>
          </cell>
          <cell r="AU102">
            <v>2215367.75</v>
          </cell>
          <cell r="AV102">
            <v>1429619.9320806679</v>
          </cell>
          <cell r="AX102">
            <v>93</v>
          </cell>
          <cell r="AY102" t="str">
            <v>EVERETT</v>
          </cell>
          <cell r="BC102">
            <v>0</v>
          </cell>
          <cell r="BF102">
            <v>0</v>
          </cell>
          <cell r="BG102">
            <v>0</v>
          </cell>
          <cell r="BI102">
            <v>0</v>
          </cell>
          <cell r="BJ102">
            <v>1668084</v>
          </cell>
          <cell r="BK102">
            <v>1668084</v>
          </cell>
          <cell r="BL102">
            <v>0</v>
          </cell>
          <cell r="BN102">
            <v>0</v>
          </cell>
          <cell r="BO102">
            <v>0</v>
          </cell>
          <cell r="BU102">
            <v>0</v>
          </cell>
          <cell r="BV102">
            <v>93</v>
          </cell>
          <cell r="BW102">
            <v>86349.5</v>
          </cell>
        </row>
        <row r="103">
          <cell r="A103">
            <v>94</v>
          </cell>
          <cell r="B103">
            <v>94</v>
          </cell>
          <cell r="C103" t="str">
            <v>FAIRHAVEN</v>
          </cell>
          <cell r="D103">
            <v>2</v>
          </cell>
          <cell r="E103">
            <v>29488</v>
          </cell>
          <cell r="F103">
            <v>1786</v>
          </cell>
          <cell r="G103">
            <v>31274</v>
          </cell>
          <cell r="I103">
            <v>2605.4111145033648</v>
          </cell>
          <cell r="J103">
            <v>0.13463613231549829</v>
          </cell>
          <cell r="K103">
            <v>1786</v>
          </cell>
          <cell r="L103">
            <v>4391.4111145033648</v>
          </cell>
          <cell r="N103">
            <v>26882.588885496636</v>
          </cell>
          <cell r="P103">
            <v>0</v>
          </cell>
          <cell r="Q103">
            <v>2605.4111145033648</v>
          </cell>
          <cell r="R103">
            <v>1786</v>
          </cell>
          <cell r="S103">
            <v>4391.4111145033648</v>
          </cell>
          <cell r="V103">
            <v>0</v>
          </cell>
          <cell r="W103">
            <v>94</v>
          </cell>
          <cell r="X103">
            <v>2</v>
          </cell>
          <cell r="Y103">
            <v>29488</v>
          </cell>
          <cell r="Z103">
            <v>0</v>
          </cell>
          <cell r="AA103">
            <v>29488</v>
          </cell>
          <cell r="AB103">
            <v>1786</v>
          </cell>
          <cell r="AC103">
            <v>31274</v>
          </cell>
          <cell r="AD103">
            <v>0</v>
          </cell>
          <cell r="AE103">
            <v>0</v>
          </cell>
          <cell r="AF103">
            <v>0</v>
          </cell>
          <cell r="AG103">
            <v>31274</v>
          </cell>
          <cell r="AI103">
            <v>94</v>
          </cell>
          <cell r="AJ103">
            <v>94</v>
          </cell>
          <cell r="AK103" t="str">
            <v>FAIRHAVEN</v>
          </cell>
          <cell r="AL103">
            <v>29488</v>
          </cell>
          <cell r="AM103">
            <v>26448</v>
          </cell>
          <cell r="AN103">
            <v>3040</v>
          </cell>
          <cell r="AO103">
            <v>0</v>
          </cell>
          <cell r="AP103">
            <v>0</v>
          </cell>
          <cell r="AQ103">
            <v>6271.75</v>
          </cell>
          <cell r="AR103">
            <v>9878.25</v>
          </cell>
          <cell r="AS103">
            <v>161.5</v>
          </cell>
          <cell r="AT103">
            <v>0</v>
          </cell>
          <cell r="AU103">
            <v>19351.5</v>
          </cell>
          <cell r="AV103">
            <v>2605.4111145033648</v>
          </cell>
          <cell r="AX103">
            <v>94</v>
          </cell>
          <cell r="AY103" t="str">
            <v>FAIRHAVEN</v>
          </cell>
          <cell r="BC103">
            <v>0</v>
          </cell>
          <cell r="BF103">
            <v>0</v>
          </cell>
          <cell r="BG103">
            <v>0</v>
          </cell>
          <cell r="BI103">
            <v>0</v>
          </cell>
          <cell r="BJ103">
            <v>3040</v>
          </cell>
          <cell r="BK103">
            <v>3040</v>
          </cell>
          <cell r="BL103">
            <v>0</v>
          </cell>
          <cell r="BN103">
            <v>0</v>
          </cell>
          <cell r="BO103">
            <v>0</v>
          </cell>
          <cell r="BU103">
            <v>0</v>
          </cell>
          <cell r="BV103">
            <v>94</v>
          </cell>
          <cell r="BW103">
            <v>0</v>
          </cell>
        </row>
        <row r="104">
          <cell r="A104">
            <v>95</v>
          </cell>
          <cell r="B104">
            <v>95</v>
          </cell>
          <cell r="C104" t="str">
            <v>FALL RIVER</v>
          </cell>
          <cell r="D104">
            <v>1479</v>
          </cell>
          <cell r="E104">
            <v>15033964</v>
          </cell>
          <cell r="F104">
            <v>1320747</v>
          </cell>
          <cell r="G104">
            <v>16354711</v>
          </cell>
          <cell r="I104">
            <v>2541109.7396060475</v>
          </cell>
          <cell r="J104">
            <v>0.58787916299108778</v>
          </cell>
          <cell r="K104">
            <v>1320747</v>
          </cell>
          <cell r="L104">
            <v>3861856.7396060475</v>
          </cell>
          <cell r="N104">
            <v>12492854.260393953</v>
          </cell>
          <cell r="P104">
            <v>0</v>
          </cell>
          <cell r="Q104">
            <v>2541109.7396060475</v>
          </cell>
          <cell r="R104">
            <v>1320747</v>
          </cell>
          <cell r="S104">
            <v>3861856.7396060475</v>
          </cell>
          <cell r="V104">
            <v>0</v>
          </cell>
          <cell r="W104">
            <v>95</v>
          </cell>
          <cell r="X104">
            <v>1479</v>
          </cell>
          <cell r="Y104">
            <v>15033964</v>
          </cell>
          <cell r="Z104">
            <v>0</v>
          </cell>
          <cell r="AA104">
            <v>15033964</v>
          </cell>
          <cell r="AB104">
            <v>1320747</v>
          </cell>
          <cell r="AC104">
            <v>16354711</v>
          </cell>
          <cell r="AD104">
            <v>0</v>
          </cell>
          <cell r="AE104">
            <v>0</v>
          </cell>
          <cell r="AF104">
            <v>0</v>
          </cell>
          <cell r="AG104">
            <v>16354711</v>
          </cell>
          <cell r="AI104">
            <v>95</v>
          </cell>
          <cell r="AJ104">
            <v>95</v>
          </cell>
          <cell r="AK104" t="str">
            <v>FALL RIVER</v>
          </cell>
          <cell r="AL104">
            <v>15033964</v>
          </cell>
          <cell r="AM104">
            <v>12068991</v>
          </cell>
          <cell r="AN104">
            <v>2964973</v>
          </cell>
          <cell r="AO104">
            <v>629575</v>
          </cell>
          <cell r="AP104">
            <v>487964.5</v>
          </cell>
          <cell r="AQ104">
            <v>123926</v>
          </cell>
          <cell r="AR104">
            <v>0</v>
          </cell>
          <cell r="AS104">
            <v>116065</v>
          </cell>
          <cell r="AT104">
            <v>0</v>
          </cell>
          <cell r="AU104">
            <v>4322503.5</v>
          </cell>
          <cell r="AV104">
            <v>2541109.7396060475</v>
          </cell>
          <cell r="AX104">
            <v>95</v>
          </cell>
          <cell r="AY104" t="str">
            <v>FALL RIVER</v>
          </cell>
          <cell r="BC104">
            <v>0</v>
          </cell>
          <cell r="BF104">
            <v>0</v>
          </cell>
          <cell r="BG104">
            <v>0</v>
          </cell>
          <cell r="BI104">
            <v>0</v>
          </cell>
          <cell r="BJ104">
            <v>2964973</v>
          </cell>
          <cell r="BK104">
            <v>2964973</v>
          </cell>
          <cell r="BL104">
            <v>0</v>
          </cell>
          <cell r="BN104">
            <v>0</v>
          </cell>
          <cell r="BO104">
            <v>0</v>
          </cell>
          <cell r="BU104">
            <v>0</v>
          </cell>
          <cell r="BV104">
            <v>95</v>
          </cell>
          <cell r="BW104">
            <v>629575</v>
          </cell>
        </row>
        <row r="105">
          <cell r="A105">
            <v>96</v>
          </cell>
          <cell r="B105">
            <v>96</v>
          </cell>
          <cell r="C105" t="str">
            <v>FALMOUTH</v>
          </cell>
          <cell r="D105">
            <v>61</v>
          </cell>
          <cell r="E105">
            <v>880089</v>
          </cell>
          <cell r="F105">
            <v>54473</v>
          </cell>
          <cell r="G105">
            <v>934562</v>
          </cell>
          <cell r="I105">
            <v>11457.809601906409</v>
          </cell>
          <cell r="J105">
            <v>9.6709555075533193E-2</v>
          </cell>
          <cell r="K105">
            <v>54473</v>
          </cell>
          <cell r="L105">
            <v>65930.809601906411</v>
          </cell>
          <cell r="N105">
            <v>868631.19039809355</v>
          </cell>
          <cell r="P105">
            <v>0</v>
          </cell>
          <cell r="Q105">
            <v>11457.809601906409</v>
          </cell>
          <cell r="R105">
            <v>54473</v>
          </cell>
          <cell r="S105">
            <v>65930.809601906411</v>
          </cell>
          <cell r="V105">
            <v>0</v>
          </cell>
          <cell r="W105">
            <v>96</v>
          </cell>
          <cell r="X105">
            <v>61</v>
          </cell>
          <cell r="Y105">
            <v>880089</v>
          </cell>
          <cell r="Z105">
            <v>0</v>
          </cell>
          <cell r="AA105">
            <v>880089</v>
          </cell>
          <cell r="AB105">
            <v>54473</v>
          </cell>
          <cell r="AC105">
            <v>934562</v>
          </cell>
          <cell r="AD105">
            <v>0</v>
          </cell>
          <cell r="AE105">
            <v>0</v>
          </cell>
          <cell r="AF105">
            <v>0</v>
          </cell>
          <cell r="AG105">
            <v>934562</v>
          </cell>
          <cell r="AI105">
            <v>96</v>
          </cell>
          <cell r="AJ105">
            <v>96</v>
          </cell>
          <cell r="AK105" t="str">
            <v>FALMOUTH</v>
          </cell>
          <cell r="AL105">
            <v>880089</v>
          </cell>
          <cell r="AM105">
            <v>866720</v>
          </cell>
          <cell r="AN105">
            <v>13369</v>
          </cell>
          <cell r="AO105">
            <v>0</v>
          </cell>
          <cell r="AP105">
            <v>0</v>
          </cell>
          <cell r="AQ105">
            <v>0</v>
          </cell>
          <cell r="AR105">
            <v>49379</v>
          </cell>
          <cell r="AS105">
            <v>55728.5</v>
          </cell>
          <cell r="AT105">
            <v>0</v>
          </cell>
          <cell r="AU105">
            <v>118476.5</v>
          </cell>
          <cell r="AV105">
            <v>11457.809601906409</v>
          </cell>
          <cell r="AX105">
            <v>96</v>
          </cell>
          <cell r="AY105" t="str">
            <v>FALMOUTH</v>
          </cell>
          <cell r="BC105">
            <v>0</v>
          </cell>
          <cell r="BF105">
            <v>0</v>
          </cell>
          <cell r="BG105">
            <v>0</v>
          </cell>
          <cell r="BI105">
            <v>0</v>
          </cell>
          <cell r="BJ105">
            <v>13369</v>
          </cell>
          <cell r="BK105">
            <v>13369</v>
          </cell>
          <cell r="BL105">
            <v>0</v>
          </cell>
          <cell r="BN105">
            <v>0</v>
          </cell>
          <cell r="BO105">
            <v>0</v>
          </cell>
          <cell r="BU105">
            <v>0</v>
          </cell>
          <cell r="BV105">
            <v>96</v>
          </cell>
          <cell r="BW105">
            <v>0</v>
          </cell>
        </row>
        <row r="106">
          <cell r="A106">
            <v>97</v>
          </cell>
          <cell r="B106">
            <v>97</v>
          </cell>
          <cell r="C106" t="str">
            <v>FITCHBURG</v>
          </cell>
          <cell r="D106">
            <v>194</v>
          </cell>
          <cell r="E106">
            <v>2146134</v>
          </cell>
          <cell r="F106">
            <v>173242</v>
          </cell>
          <cell r="G106">
            <v>2319376</v>
          </cell>
          <cell r="I106">
            <v>282591.11709308071</v>
          </cell>
          <cell r="J106">
            <v>0.82593239502519589</v>
          </cell>
          <cell r="K106">
            <v>173242</v>
          </cell>
          <cell r="L106">
            <v>455833.11709308071</v>
          </cell>
          <cell r="N106">
            <v>1863542.8829069193</v>
          </cell>
          <cell r="P106">
            <v>0</v>
          </cell>
          <cell r="Q106">
            <v>282591.11709308071</v>
          </cell>
          <cell r="R106">
            <v>173242</v>
          </cell>
          <cell r="S106">
            <v>455833.11709308071</v>
          </cell>
          <cell r="V106">
            <v>0</v>
          </cell>
          <cell r="W106">
            <v>97</v>
          </cell>
          <cell r="X106">
            <v>194</v>
          </cell>
          <cell r="Y106">
            <v>2146134</v>
          </cell>
          <cell r="Z106">
            <v>0</v>
          </cell>
          <cell r="AA106">
            <v>2146134</v>
          </cell>
          <cell r="AB106">
            <v>173242</v>
          </cell>
          <cell r="AC106">
            <v>2319376</v>
          </cell>
          <cell r="AD106">
            <v>0</v>
          </cell>
          <cell r="AE106">
            <v>0</v>
          </cell>
          <cell r="AF106">
            <v>0</v>
          </cell>
          <cell r="AG106">
            <v>2319376</v>
          </cell>
          <cell r="AI106">
            <v>97</v>
          </cell>
          <cell r="AJ106">
            <v>97</v>
          </cell>
          <cell r="AK106" t="str">
            <v>FITCHBURG</v>
          </cell>
          <cell r="AL106">
            <v>2146134</v>
          </cell>
          <cell r="AM106">
            <v>1816406</v>
          </cell>
          <cell r="AN106">
            <v>329728</v>
          </cell>
          <cell r="AO106">
            <v>0</v>
          </cell>
          <cell r="AP106">
            <v>0</v>
          </cell>
          <cell r="AQ106">
            <v>0</v>
          </cell>
          <cell r="AR106">
            <v>12420</v>
          </cell>
          <cell r="AS106">
            <v>0</v>
          </cell>
          <cell r="AT106">
            <v>0</v>
          </cell>
          <cell r="AU106">
            <v>342148</v>
          </cell>
          <cell r="AV106">
            <v>282591.11709308071</v>
          </cell>
          <cell r="AX106">
            <v>97</v>
          </cell>
          <cell r="AY106" t="str">
            <v>FITCHBURG</v>
          </cell>
          <cell r="BC106">
            <v>0</v>
          </cell>
          <cell r="BF106">
            <v>0</v>
          </cell>
          <cell r="BG106">
            <v>0</v>
          </cell>
          <cell r="BI106">
            <v>0</v>
          </cell>
          <cell r="BJ106">
            <v>329728</v>
          </cell>
          <cell r="BK106">
            <v>329728</v>
          </cell>
          <cell r="BL106">
            <v>0</v>
          </cell>
          <cell r="BN106">
            <v>0</v>
          </cell>
          <cell r="BO106">
            <v>0</v>
          </cell>
          <cell r="BU106">
            <v>0</v>
          </cell>
          <cell r="BV106">
            <v>97</v>
          </cell>
          <cell r="BW106">
            <v>0</v>
          </cell>
        </row>
        <row r="107">
          <cell r="A107">
            <v>98</v>
          </cell>
          <cell r="B107">
            <v>98</v>
          </cell>
          <cell r="C107" t="str">
            <v>FLORIDA</v>
          </cell>
          <cell r="D107">
            <v>4</v>
          </cell>
          <cell r="E107">
            <v>62316</v>
          </cell>
          <cell r="F107">
            <v>3572</v>
          </cell>
          <cell r="G107">
            <v>65888</v>
          </cell>
          <cell r="I107">
            <v>0</v>
          </cell>
          <cell r="J107">
            <v>0</v>
          </cell>
          <cell r="K107">
            <v>3572</v>
          </cell>
          <cell r="L107">
            <v>3572</v>
          </cell>
          <cell r="N107">
            <v>62316</v>
          </cell>
          <cell r="P107">
            <v>0</v>
          </cell>
          <cell r="Q107">
            <v>0</v>
          </cell>
          <cell r="R107">
            <v>3572</v>
          </cell>
          <cell r="S107">
            <v>3572</v>
          </cell>
          <cell r="V107">
            <v>0</v>
          </cell>
          <cell r="W107">
            <v>98</v>
          </cell>
          <cell r="X107">
            <v>4</v>
          </cell>
          <cell r="Y107">
            <v>62316</v>
          </cell>
          <cell r="Z107">
            <v>0</v>
          </cell>
          <cell r="AA107">
            <v>62316</v>
          </cell>
          <cell r="AB107">
            <v>3572</v>
          </cell>
          <cell r="AC107">
            <v>65888</v>
          </cell>
          <cell r="AD107">
            <v>0</v>
          </cell>
          <cell r="AE107">
            <v>0</v>
          </cell>
          <cell r="AF107">
            <v>0</v>
          </cell>
          <cell r="AG107">
            <v>65888</v>
          </cell>
          <cell r="AI107">
            <v>98</v>
          </cell>
          <cell r="AJ107">
            <v>98</v>
          </cell>
          <cell r="AK107" t="str">
            <v>FLORIDA</v>
          </cell>
          <cell r="AL107">
            <v>62316</v>
          </cell>
          <cell r="AM107">
            <v>67740</v>
          </cell>
          <cell r="AN107">
            <v>0</v>
          </cell>
          <cell r="AO107">
            <v>13174</v>
          </cell>
          <cell r="AP107">
            <v>0</v>
          </cell>
          <cell r="AQ107">
            <v>0</v>
          </cell>
          <cell r="AR107">
            <v>0</v>
          </cell>
          <cell r="AS107">
            <v>0</v>
          </cell>
          <cell r="AT107">
            <v>0</v>
          </cell>
          <cell r="AU107">
            <v>13174</v>
          </cell>
          <cell r="AV107">
            <v>0</v>
          </cell>
          <cell r="AX107">
            <v>98</v>
          </cell>
          <cell r="AY107" t="str">
            <v>FLORIDA</v>
          </cell>
          <cell r="BC107">
            <v>0</v>
          </cell>
          <cell r="BF107">
            <v>0</v>
          </cell>
          <cell r="BG107">
            <v>0</v>
          </cell>
          <cell r="BI107">
            <v>0</v>
          </cell>
          <cell r="BJ107">
            <v>0</v>
          </cell>
          <cell r="BK107">
            <v>0</v>
          </cell>
          <cell r="BL107">
            <v>0</v>
          </cell>
          <cell r="BN107">
            <v>0</v>
          </cell>
          <cell r="BO107">
            <v>0</v>
          </cell>
          <cell r="BU107">
            <v>0</v>
          </cell>
          <cell r="BV107">
            <v>98</v>
          </cell>
          <cell r="BW107">
            <v>13174</v>
          </cell>
        </row>
        <row r="108">
          <cell r="A108">
            <v>99</v>
          </cell>
          <cell r="B108">
            <v>99</v>
          </cell>
          <cell r="C108" t="str">
            <v>FOXBOROUGH</v>
          </cell>
          <cell r="D108">
            <v>112</v>
          </cell>
          <cell r="E108">
            <v>1579424</v>
          </cell>
          <cell r="F108">
            <v>100016</v>
          </cell>
          <cell r="G108">
            <v>1679440</v>
          </cell>
          <cell r="I108">
            <v>38836.909425565776</v>
          </cell>
          <cell r="J108">
            <v>0.27420999086058079</v>
          </cell>
          <cell r="K108">
            <v>100016</v>
          </cell>
          <cell r="L108">
            <v>138852.90942556577</v>
          </cell>
          <cell r="N108">
            <v>1540587.0905744343</v>
          </cell>
          <cell r="P108">
            <v>0</v>
          </cell>
          <cell r="Q108">
            <v>38836.909425565776</v>
          </cell>
          <cell r="R108">
            <v>100016</v>
          </cell>
          <cell r="S108">
            <v>138852.90942556577</v>
          </cell>
          <cell r="V108">
            <v>0</v>
          </cell>
          <cell r="W108">
            <v>99</v>
          </cell>
          <cell r="X108">
            <v>112</v>
          </cell>
          <cell r="Y108">
            <v>1579424</v>
          </cell>
          <cell r="Z108">
            <v>0</v>
          </cell>
          <cell r="AA108">
            <v>1579424</v>
          </cell>
          <cell r="AB108">
            <v>100016</v>
          </cell>
          <cell r="AC108">
            <v>1679440</v>
          </cell>
          <cell r="AD108">
            <v>0</v>
          </cell>
          <cell r="AE108">
            <v>0</v>
          </cell>
          <cell r="AF108">
            <v>0</v>
          </cell>
          <cell r="AG108">
            <v>1679440</v>
          </cell>
          <cell r="AI108">
            <v>99</v>
          </cell>
          <cell r="AJ108">
            <v>99</v>
          </cell>
          <cell r="AK108" t="str">
            <v>FOXBOROUGH</v>
          </cell>
          <cell r="AL108">
            <v>1579424</v>
          </cell>
          <cell r="AM108">
            <v>1534109</v>
          </cell>
          <cell r="AN108">
            <v>45315</v>
          </cell>
          <cell r="AO108">
            <v>59624.25</v>
          </cell>
          <cell r="AP108">
            <v>0</v>
          </cell>
          <cell r="AQ108">
            <v>26049.75</v>
          </cell>
          <cell r="AR108">
            <v>10643</v>
          </cell>
          <cell r="AS108">
            <v>0</v>
          </cell>
          <cell r="AT108">
            <v>0</v>
          </cell>
          <cell r="AU108">
            <v>141632</v>
          </cell>
          <cell r="AV108">
            <v>38836.909425565776</v>
          </cell>
          <cell r="AX108">
            <v>99</v>
          </cell>
          <cell r="AY108" t="str">
            <v>FOXBOROUGH</v>
          </cell>
          <cell r="BC108">
            <v>0</v>
          </cell>
          <cell r="BF108">
            <v>0</v>
          </cell>
          <cell r="BG108">
            <v>0</v>
          </cell>
          <cell r="BI108">
            <v>0</v>
          </cell>
          <cell r="BJ108">
            <v>45315</v>
          </cell>
          <cell r="BK108">
            <v>45315</v>
          </cell>
          <cell r="BL108">
            <v>0</v>
          </cell>
          <cell r="BN108">
            <v>0</v>
          </cell>
          <cell r="BO108">
            <v>0</v>
          </cell>
          <cell r="BU108">
            <v>0</v>
          </cell>
          <cell r="BV108">
            <v>99</v>
          </cell>
          <cell r="BW108">
            <v>59624.25</v>
          </cell>
        </row>
        <row r="109">
          <cell r="A109">
            <v>100</v>
          </cell>
          <cell r="B109">
            <v>100</v>
          </cell>
          <cell r="C109" t="str">
            <v>FRAMINGHAM</v>
          </cell>
          <cell r="D109">
            <v>337</v>
          </cell>
          <cell r="E109">
            <v>4554990</v>
          </cell>
          <cell r="F109">
            <v>300941</v>
          </cell>
          <cell r="G109">
            <v>4855931</v>
          </cell>
          <cell r="I109">
            <v>218203.18083965679</v>
          </cell>
          <cell r="J109">
            <v>0.25693050918734761</v>
          </cell>
          <cell r="K109">
            <v>300941</v>
          </cell>
          <cell r="L109">
            <v>519144.18083965679</v>
          </cell>
          <cell r="N109">
            <v>4336786.8191603431</v>
          </cell>
          <cell r="P109">
            <v>0</v>
          </cell>
          <cell r="Q109">
            <v>218203.18083965679</v>
          </cell>
          <cell r="R109">
            <v>300941</v>
          </cell>
          <cell r="S109">
            <v>519144.18083965679</v>
          </cell>
          <cell r="V109">
            <v>0</v>
          </cell>
          <cell r="W109">
            <v>100</v>
          </cell>
          <cell r="X109">
            <v>337</v>
          </cell>
          <cell r="Y109">
            <v>4554990</v>
          </cell>
          <cell r="Z109">
            <v>0</v>
          </cell>
          <cell r="AA109">
            <v>4554990</v>
          </cell>
          <cell r="AB109">
            <v>300941</v>
          </cell>
          <cell r="AC109">
            <v>4855931</v>
          </cell>
          <cell r="AD109">
            <v>0</v>
          </cell>
          <cell r="AE109">
            <v>0</v>
          </cell>
          <cell r="AF109">
            <v>0</v>
          </cell>
          <cell r="AG109">
            <v>4855931</v>
          </cell>
          <cell r="AI109">
            <v>100</v>
          </cell>
          <cell r="AJ109">
            <v>100</v>
          </cell>
          <cell r="AK109" t="str">
            <v>FRAMINGHAM</v>
          </cell>
          <cell r="AL109">
            <v>4554990</v>
          </cell>
          <cell r="AM109">
            <v>4300390</v>
          </cell>
          <cell r="AN109">
            <v>254600</v>
          </cell>
          <cell r="AO109">
            <v>60124.75</v>
          </cell>
          <cell r="AP109">
            <v>176455.25</v>
          </cell>
          <cell r="AQ109">
            <v>107995</v>
          </cell>
          <cell r="AR109">
            <v>124198</v>
          </cell>
          <cell r="AS109">
            <v>125896.25</v>
          </cell>
          <cell r="AT109">
            <v>0</v>
          </cell>
          <cell r="AU109">
            <v>849269.25</v>
          </cell>
          <cell r="AV109">
            <v>218203.18083965679</v>
          </cell>
          <cell r="AX109">
            <v>100</v>
          </cell>
          <cell r="AY109" t="str">
            <v>FRAMINGHAM</v>
          </cell>
          <cell r="BC109">
            <v>0</v>
          </cell>
          <cell r="BF109">
            <v>0</v>
          </cell>
          <cell r="BG109">
            <v>0</v>
          </cell>
          <cell r="BI109">
            <v>0</v>
          </cell>
          <cell r="BJ109">
            <v>254600</v>
          </cell>
          <cell r="BK109">
            <v>254600</v>
          </cell>
          <cell r="BL109">
            <v>0</v>
          </cell>
          <cell r="BN109">
            <v>0</v>
          </cell>
          <cell r="BO109">
            <v>0</v>
          </cell>
          <cell r="BU109">
            <v>0</v>
          </cell>
          <cell r="BV109">
            <v>100</v>
          </cell>
          <cell r="BW109">
            <v>60124.75</v>
          </cell>
        </row>
        <row r="110">
          <cell r="A110">
            <v>101</v>
          </cell>
          <cell r="B110">
            <v>101</v>
          </cell>
          <cell r="C110" t="str">
            <v>FRANKLIN</v>
          </cell>
          <cell r="D110">
            <v>384</v>
          </cell>
          <cell r="E110">
            <v>3822243</v>
          </cell>
          <cell r="F110">
            <v>342912</v>
          </cell>
          <cell r="G110">
            <v>4165155</v>
          </cell>
          <cell r="I110">
            <v>0</v>
          </cell>
          <cell r="J110">
            <v>0</v>
          </cell>
          <cell r="K110">
            <v>342912</v>
          </cell>
          <cell r="L110">
            <v>342912</v>
          </cell>
          <cell r="N110">
            <v>3822243</v>
          </cell>
          <cell r="P110">
            <v>0</v>
          </cell>
          <cell r="Q110">
            <v>0</v>
          </cell>
          <cell r="R110">
            <v>342912</v>
          </cell>
          <cell r="S110">
            <v>342912</v>
          </cell>
          <cell r="V110">
            <v>0</v>
          </cell>
          <cell r="W110">
            <v>101</v>
          </cell>
          <cell r="X110">
            <v>384</v>
          </cell>
          <cell r="Y110">
            <v>3822243</v>
          </cell>
          <cell r="Z110">
            <v>0</v>
          </cell>
          <cell r="AA110">
            <v>3822243</v>
          </cell>
          <cell r="AB110">
            <v>342912</v>
          </cell>
          <cell r="AC110">
            <v>4165155</v>
          </cell>
          <cell r="AD110">
            <v>0</v>
          </cell>
          <cell r="AE110">
            <v>0</v>
          </cell>
          <cell r="AF110">
            <v>0</v>
          </cell>
          <cell r="AG110">
            <v>4165155</v>
          </cell>
          <cell r="AI110">
            <v>101</v>
          </cell>
          <cell r="AJ110">
            <v>101</v>
          </cell>
          <cell r="AK110" t="str">
            <v>FRANKLIN</v>
          </cell>
          <cell r="AL110">
            <v>3822243</v>
          </cell>
          <cell r="AM110">
            <v>3852988</v>
          </cell>
          <cell r="AN110">
            <v>0</v>
          </cell>
          <cell r="AO110">
            <v>0</v>
          </cell>
          <cell r="AP110">
            <v>75524.5</v>
          </cell>
          <cell r="AQ110">
            <v>16566.75</v>
          </cell>
          <cell r="AR110">
            <v>26560.25</v>
          </cell>
          <cell r="AS110">
            <v>33753.75</v>
          </cell>
          <cell r="AT110">
            <v>0</v>
          </cell>
          <cell r="AU110">
            <v>152405.25</v>
          </cell>
          <cell r="AV110">
            <v>0</v>
          </cell>
          <cell r="AX110">
            <v>101</v>
          </cell>
          <cell r="AY110" t="str">
            <v>FRANKLIN</v>
          </cell>
          <cell r="BC110">
            <v>0</v>
          </cell>
          <cell r="BF110">
            <v>0</v>
          </cell>
          <cell r="BG110">
            <v>0</v>
          </cell>
          <cell r="BI110">
            <v>0</v>
          </cell>
          <cell r="BJ110">
            <v>0</v>
          </cell>
          <cell r="BK110">
            <v>0</v>
          </cell>
          <cell r="BL110">
            <v>0</v>
          </cell>
          <cell r="BN110">
            <v>0</v>
          </cell>
          <cell r="BO110">
            <v>0</v>
          </cell>
          <cell r="BU110">
            <v>0</v>
          </cell>
          <cell r="BV110">
            <v>101</v>
          </cell>
          <cell r="BW110">
            <v>0</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T111" t="str">
            <v>fy12</v>
          </cell>
          <cell r="BU111">
            <v>0</v>
          </cell>
          <cell r="BV111">
            <v>102</v>
          </cell>
          <cell r="BW111">
            <v>0</v>
          </cell>
        </row>
        <row r="112">
          <cell r="A112">
            <v>103</v>
          </cell>
          <cell r="B112">
            <v>103</v>
          </cell>
          <cell r="C112" t="str">
            <v>GARDNER</v>
          </cell>
          <cell r="D112">
            <v>15</v>
          </cell>
          <cell r="E112">
            <v>148035</v>
          </cell>
          <cell r="F112">
            <v>13395</v>
          </cell>
          <cell r="G112">
            <v>161430</v>
          </cell>
          <cell r="I112">
            <v>24178.900777095041</v>
          </cell>
          <cell r="J112">
            <v>0.71047023858531366</v>
          </cell>
          <cell r="K112">
            <v>13395</v>
          </cell>
          <cell r="L112">
            <v>37573.900777095041</v>
          </cell>
          <cell r="N112">
            <v>123856.09922290496</v>
          </cell>
          <cell r="P112">
            <v>0</v>
          </cell>
          <cell r="Q112">
            <v>24178.900777095041</v>
          </cell>
          <cell r="R112">
            <v>13395</v>
          </cell>
          <cell r="S112">
            <v>37573.900777095041</v>
          </cell>
          <cell r="V112">
            <v>0</v>
          </cell>
          <cell r="W112">
            <v>103</v>
          </cell>
          <cell r="X112">
            <v>15</v>
          </cell>
          <cell r="Y112">
            <v>148035</v>
          </cell>
          <cell r="Z112">
            <v>0</v>
          </cell>
          <cell r="AA112">
            <v>148035</v>
          </cell>
          <cell r="AB112">
            <v>13395</v>
          </cell>
          <cell r="AC112">
            <v>161430</v>
          </cell>
          <cell r="AD112">
            <v>0</v>
          </cell>
          <cell r="AE112">
            <v>0</v>
          </cell>
          <cell r="AF112">
            <v>0</v>
          </cell>
          <cell r="AG112">
            <v>161430</v>
          </cell>
          <cell r="AI112">
            <v>103</v>
          </cell>
          <cell r="AJ112">
            <v>103</v>
          </cell>
          <cell r="AK112" t="str">
            <v>GARDNER</v>
          </cell>
          <cell r="AL112">
            <v>148035</v>
          </cell>
          <cell r="AM112">
            <v>119823</v>
          </cell>
          <cell r="AN112">
            <v>28212</v>
          </cell>
          <cell r="AO112">
            <v>0</v>
          </cell>
          <cell r="AP112">
            <v>5820.25</v>
          </cell>
          <cell r="AQ112">
            <v>0</v>
          </cell>
          <cell r="AR112">
            <v>0</v>
          </cell>
          <cell r="AS112">
            <v>0</v>
          </cell>
          <cell r="AT112">
            <v>0</v>
          </cell>
          <cell r="AU112">
            <v>34032.25</v>
          </cell>
          <cell r="AV112">
            <v>24178.900777095041</v>
          </cell>
          <cell r="AX112">
            <v>103</v>
          </cell>
          <cell r="AY112" t="str">
            <v>GARDNER</v>
          </cell>
          <cell r="BC112">
            <v>0</v>
          </cell>
          <cell r="BF112">
            <v>0</v>
          </cell>
          <cell r="BG112">
            <v>0</v>
          </cell>
          <cell r="BI112">
            <v>0</v>
          </cell>
          <cell r="BJ112">
            <v>28212</v>
          </cell>
          <cell r="BK112">
            <v>28212</v>
          </cell>
          <cell r="BL112">
            <v>0</v>
          </cell>
          <cell r="BN112">
            <v>0</v>
          </cell>
          <cell r="BO112">
            <v>0</v>
          </cell>
          <cell r="BU112">
            <v>0</v>
          </cell>
          <cell r="BV112">
            <v>103</v>
          </cell>
          <cell r="BW112">
            <v>0</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V113">
            <v>0</v>
          </cell>
          <cell r="W113">
            <v>104</v>
          </cell>
          <cell r="AI113">
            <v>104</v>
          </cell>
          <cell r="AJ113">
            <v>104</v>
          </cell>
          <cell r="AK113" t="str">
            <v>AQUINNAH</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U113">
            <v>0</v>
          </cell>
          <cell r="BV113">
            <v>104</v>
          </cell>
          <cell r="BW113">
            <v>0</v>
          </cell>
        </row>
        <row r="114">
          <cell r="A114">
            <v>105</v>
          </cell>
          <cell r="B114">
            <v>105</v>
          </cell>
          <cell r="C114" t="str">
            <v>GEORGETOWN</v>
          </cell>
          <cell r="D114">
            <v>2</v>
          </cell>
          <cell r="E114">
            <v>21170</v>
          </cell>
          <cell r="F114">
            <v>1786</v>
          </cell>
          <cell r="G114">
            <v>22956</v>
          </cell>
          <cell r="I114">
            <v>0</v>
          </cell>
          <cell r="J114">
            <v>0</v>
          </cell>
          <cell r="K114">
            <v>1786</v>
          </cell>
          <cell r="L114">
            <v>1786</v>
          </cell>
          <cell r="N114">
            <v>21170</v>
          </cell>
          <cell r="P114">
            <v>0</v>
          </cell>
          <cell r="Q114">
            <v>0</v>
          </cell>
          <cell r="R114">
            <v>1786</v>
          </cell>
          <cell r="S114">
            <v>1786</v>
          </cell>
          <cell r="V114">
            <v>0</v>
          </cell>
          <cell r="W114">
            <v>105</v>
          </cell>
          <cell r="X114">
            <v>2</v>
          </cell>
          <cell r="Y114">
            <v>21170</v>
          </cell>
          <cell r="Z114">
            <v>0</v>
          </cell>
          <cell r="AA114">
            <v>21170</v>
          </cell>
          <cell r="AB114">
            <v>1786</v>
          </cell>
          <cell r="AC114">
            <v>22956</v>
          </cell>
          <cell r="AD114">
            <v>0</v>
          </cell>
          <cell r="AE114">
            <v>0</v>
          </cell>
          <cell r="AF114">
            <v>0</v>
          </cell>
          <cell r="AG114">
            <v>22956</v>
          </cell>
          <cell r="AI114">
            <v>105</v>
          </cell>
          <cell r="AJ114">
            <v>105</v>
          </cell>
          <cell r="AK114" t="str">
            <v>GEORGETOWN</v>
          </cell>
          <cell r="AL114">
            <v>21170</v>
          </cell>
          <cell r="AM114">
            <v>23562</v>
          </cell>
          <cell r="AN114">
            <v>0</v>
          </cell>
          <cell r="AO114">
            <v>3535.75</v>
          </cell>
          <cell r="AP114">
            <v>0</v>
          </cell>
          <cell r="AQ114">
            <v>0</v>
          </cell>
          <cell r="AR114">
            <v>0</v>
          </cell>
          <cell r="AS114">
            <v>2606</v>
          </cell>
          <cell r="AT114">
            <v>0</v>
          </cell>
          <cell r="AU114">
            <v>6141.75</v>
          </cell>
          <cell r="AV114">
            <v>0</v>
          </cell>
          <cell r="AX114">
            <v>105</v>
          </cell>
          <cell r="AY114" t="str">
            <v>GEORGETOWN</v>
          </cell>
          <cell r="BC114">
            <v>0</v>
          </cell>
          <cell r="BF114">
            <v>0</v>
          </cell>
          <cell r="BG114">
            <v>0</v>
          </cell>
          <cell r="BI114">
            <v>0</v>
          </cell>
          <cell r="BJ114">
            <v>0</v>
          </cell>
          <cell r="BK114">
            <v>0</v>
          </cell>
          <cell r="BL114">
            <v>0</v>
          </cell>
          <cell r="BN114">
            <v>0</v>
          </cell>
          <cell r="BO114">
            <v>0</v>
          </cell>
          <cell r="BU114">
            <v>0</v>
          </cell>
          <cell r="BV114">
            <v>105</v>
          </cell>
          <cell r="BW114">
            <v>3535.75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U115">
            <v>0</v>
          </cell>
          <cell r="BV115">
            <v>106</v>
          </cell>
          <cell r="BW115">
            <v>0</v>
          </cell>
        </row>
        <row r="116">
          <cell r="A116">
            <v>107</v>
          </cell>
          <cell r="B116">
            <v>107</v>
          </cell>
          <cell r="C116" t="str">
            <v>GLOUCESTER</v>
          </cell>
          <cell r="D116">
            <v>0</v>
          </cell>
          <cell r="E116">
            <v>0</v>
          </cell>
          <cell r="F116">
            <v>0</v>
          </cell>
          <cell r="G116">
            <v>0</v>
          </cell>
          <cell r="I116">
            <v>0</v>
          </cell>
          <cell r="J116">
            <v>0</v>
          </cell>
          <cell r="K116">
            <v>0</v>
          </cell>
          <cell r="L116">
            <v>0</v>
          </cell>
          <cell r="N116">
            <v>0</v>
          </cell>
          <cell r="P116">
            <v>0</v>
          </cell>
          <cell r="Q116">
            <v>0</v>
          </cell>
          <cell r="R116">
            <v>0</v>
          </cell>
          <cell r="S116">
            <v>0</v>
          </cell>
          <cell r="V116">
            <v>0</v>
          </cell>
          <cell r="W116">
            <v>107</v>
          </cell>
          <cell r="AI116">
            <v>107</v>
          </cell>
          <cell r="AJ116">
            <v>107</v>
          </cell>
          <cell r="AK116" t="str">
            <v>GLOUCESTER</v>
          </cell>
          <cell r="AL116">
            <v>0</v>
          </cell>
          <cell r="AM116">
            <v>14423</v>
          </cell>
          <cell r="AN116">
            <v>0</v>
          </cell>
          <cell r="AO116">
            <v>0</v>
          </cell>
          <cell r="AP116">
            <v>3552.5</v>
          </cell>
          <cell r="AQ116">
            <v>0</v>
          </cell>
          <cell r="AR116">
            <v>0</v>
          </cell>
          <cell r="AS116">
            <v>155990.25</v>
          </cell>
          <cell r="AT116">
            <v>0</v>
          </cell>
          <cell r="AU116">
            <v>159542.75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U116">
            <v>0</v>
          </cell>
          <cell r="BV116">
            <v>107</v>
          </cell>
          <cell r="BW116">
            <v>0</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U117">
            <v>0</v>
          </cell>
          <cell r="BV117">
            <v>108</v>
          </cell>
          <cell r="BW117">
            <v>0</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U118">
            <v>0</v>
          </cell>
          <cell r="BV118">
            <v>109</v>
          </cell>
          <cell r="BW118">
            <v>0</v>
          </cell>
        </row>
        <row r="119">
          <cell r="A119">
            <v>110</v>
          </cell>
          <cell r="B119">
            <v>110</v>
          </cell>
          <cell r="C119" t="str">
            <v>GRAFTON</v>
          </cell>
          <cell r="D119">
            <v>36</v>
          </cell>
          <cell r="E119">
            <v>392796</v>
          </cell>
          <cell r="F119">
            <v>32148</v>
          </cell>
          <cell r="G119">
            <v>424944</v>
          </cell>
          <cell r="I119">
            <v>0</v>
          </cell>
          <cell r="J119">
            <v>0</v>
          </cell>
          <cell r="K119">
            <v>32148</v>
          </cell>
          <cell r="L119">
            <v>32148</v>
          </cell>
          <cell r="N119">
            <v>392796</v>
          </cell>
          <cell r="P119">
            <v>0</v>
          </cell>
          <cell r="Q119">
            <v>0</v>
          </cell>
          <cell r="R119">
            <v>32148</v>
          </cell>
          <cell r="S119">
            <v>32148</v>
          </cell>
          <cell r="V119">
            <v>0</v>
          </cell>
          <cell r="W119">
            <v>110</v>
          </cell>
          <cell r="X119">
            <v>36</v>
          </cell>
          <cell r="Y119">
            <v>392796</v>
          </cell>
          <cell r="Z119">
            <v>0</v>
          </cell>
          <cell r="AA119">
            <v>392796</v>
          </cell>
          <cell r="AB119">
            <v>32148</v>
          </cell>
          <cell r="AC119">
            <v>424944</v>
          </cell>
          <cell r="AD119">
            <v>0</v>
          </cell>
          <cell r="AE119">
            <v>0</v>
          </cell>
          <cell r="AF119">
            <v>0</v>
          </cell>
          <cell r="AG119">
            <v>424944</v>
          </cell>
          <cell r="AI119">
            <v>110</v>
          </cell>
          <cell r="AJ119">
            <v>110</v>
          </cell>
          <cell r="AK119" t="str">
            <v>GRAFTON</v>
          </cell>
          <cell r="AL119">
            <v>392796</v>
          </cell>
          <cell r="AM119">
            <v>481145</v>
          </cell>
          <cell r="AN119">
            <v>0</v>
          </cell>
          <cell r="AO119">
            <v>0</v>
          </cell>
          <cell r="AP119">
            <v>1544</v>
          </cell>
          <cell r="AQ119">
            <v>0</v>
          </cell>
          <cell r="AR119">
            <v>23833.25</v>
          </cell>
          <cell r="AS119">
            <v>13948</v>
          </cell>
          <cell r="AT119">
            <v>0</v>
          </cell>
          <cell r="AU119">
            <v>39325.25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U119">
            <v>0</v>
          </cell>
          <cell r="BV119">
            <v>110</v>
          </cell>
          <cell r="BW119">
            <v>0</v>
          </cell>
        </row>
        <row r="120">
          <cell r="A120">
            <v>111</v>
          </cell>
          <cell r="B120">
            <v>111</v>
          </cell>
          <cell r="C120" t="str">
            <v>GRANBY</v>
          </cell>
          <cell r="D120">
            <v>20</v>
          </cell>
          <cell r="E120">
            <v>279313</v>
          </cell>
          <cell r="F120">
            <v>17860</v>
          </cell>
          <cell r="G120">
            <v>297173</v>
          </cell>
          <cell r="I120">
            <v>0</v>
          </cell>
          <cell r="J120">
            <v>0</v>
          </cell>
          <cell r="K120">
            <v>17860</v>
          </cell>
          <cell r="L120">
            <v>17860</v>
          </cell>
          <cell r="N120">
            <v>279313</v>
          </cell>
          <cell r="P120">
            <v>0</v>
          </cell>
          <cell r="Q120">
            <v>0</v>
          </cell>
          <cell r="R120">
            <v>17860</v>
          </cell>
          <cell r="S120">
            <v>17860</v>
          </cell>
          <cell r="V120">
            <v>0</v>
          </cell>
          <cell r="W120">
            <v>111</v>
          </cell>
          <cell r="X120">
            <v>20</v>
          </cell>
          <cell r="Y120">
            <v>279313</v>
          </cell>
          <cell r="Z120">
            <v>0</v>
          </cell>
          <cell r="AA120">
            <v>279313</v>
          </cell>
          <cell r="AB120">
            <v>17860</v>
          </cell>
          <cell r="AC120">
            <v>297173</v>
          </cell>
          <cell r="AD120">
            <v>0</v>
          </cell>
          <cell r="AE120">
            <v>0</v>
          </cell>
          <cell r="AF120">
            <v>0</v>
          </cell>
          <cell r="AG120">
            <v>297173</v>
          </cell>
          <cell r="AI120">
            <v>111</v>
          </cell>
          <cell r="AJ120">
            <v>111</v>
          </cell>
          <cell r="AK120" t="str">
            <v>GRANBY</v>
          </cell>
          <cell r="AL120">
            <v>279313</v>
          </cell>
          <cell r="AM120">
            <v>370546</v>
          </cell>
          <cell r="AN120">
            <v>0</v>
          </cell>
          <cell r="AO120">
            <v>41478.5</v>
          </cell>
          <cell r="AP120">
            <v>11998</v>
          </cell>
          <cell r="AQ120">
            <v>0</v>
          </cell>
          <cell r="AR120">
            <v>14194.25</v>
          </cell>
          <cell r="AS120">
            <v>1510.25</v>
          </cell>
          <cell r="AT120">
            <v>0</v>
          </cell>
          <cell r="AU120">
            <v>69181</v>
          </cell>
          <cell r="AV120">
            <v>0</v>
          </cell>
          <cell r="AX120">
            <v>111</v>
          </cell>
          <cell r="AY120" t="str">
            <v>GRANBY</v>
          </cell>
          <cell r="BC120">
            <v>0</v>
          </cell>
          <cell r="BF120">
            <v>0</v>
          </cell>
          <cell r="BG120">
            <v>0</v>
          </cell>
          <cell r="BI120">
            <v>0</v>
          </cell>
          <cell r="BJ120">
            <v>0</v>
          </cell>
          <cell r="BK120">
            <v>0</v>
          </cell>
          <cell r="BL120">
            <v>0</v>
          </cell>
          <cell r="BN120">
            <v>0</v>
          </cell>
          <cell r="BO120">
            <v>0</v>
          </cell>
          <cell r="BU120">
            <v>0</v>
          </cell>
          <cell r="BV120">
            <v>111</v>
          </cell>
          <cell r="BW120">
            <v>41478.5</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T121" t="str">
            <v>fy13</v>
          </cell>
          <cell r="BU121">
            <v>0</v>
          </cell>
          <cell r="BV121">
            <v>112</v>
          </cell>
          <cell r="BW121">
            <v>0</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U122">
            <v>0</v>
          </cell>
          <cell r="BV122">
            <v>113</v>
          </cell>
          <cell r="BW122">
            <v>0</v>
          </cell>
        </row>
        <row r="123">
          <cell r="A123">
            <v>114</v>
          </cell>
          <cell r="B123">
            <v>114</v>
          </cell>
          <cell r="C123" t="str">
            <v>GREENFIELD</v>
          </cell>
          <cell r="D123">
            <v>90</v>
          </cell>
          <cell r="E123">
            <v>1059256</v>
          </cell>
          <cell r="F123">
            <v>80370</v>
          </cell>
          <cell r="G123">
            <v>1139626</v>
          </cell>
          <cell r="I123">
            <v>52709.009524036657</v>
          </cell>
          <cell r="J123">
            <v>0.5055935226414584</v>
          </cell>
          <cell r="K123">
            <v>80370</v>
          </cell>
          <cell r="L123">
            <v>133079.00952403666</v>
          </cell>
          <cell r="N123">
            <v>1006546.9904759633</v>
          </cell>
          <cell r="P123">
            <v>0</v>
          </cell>
          <cell r="Q123">
            <v>52709.009524036657</v>
          </cell>
          <cell r="R123">
            <v>80370</v>
          </cell>
          <cell r="S123">
            <v>133079.00952403666</v>
          </cell>
          <cell r="V123">
            <v>0</v>
          </cell>
          <cell r="W123">
            <v>114</v>
          </cell>
          <cell r="X123">
            <v>90</v>
          </cell>
          <cell r="Y123">
            <v>1059256</v>
          </cell>
          <cell r="Z123">
            <v>0</v>
          </cell>
          <cell r="AA123">
            <v>1059256</v>
          </cell>
          <cell r="AB123">
            <v>80370</v>
          </cell>
          <cell r="AC123">
            <v>1139626</v>
          </cell>
          <cell r="AD123">
            <v>0</v>
          </cell>
          <cell r="AE123">
            <v>0</v>
          </cell>
          <cell r="AF123">
            <v>0</v>
          </cell>
          <cell r="AG123">
            <v>1139626</v>
          </cell>
          <cell r="AI123">
            <v>114</v>
          </cell>
          <cell r="AJ123">
            <v>114</v>
          </cell>
          <cell r="AK123" t="str">
            <v>GREENFIELD</v>
          </cell>
          <cell r="AL123">
            <v>1059256</v>
          </cell>
          <cell r="AM123">
            <v>997755</v>
          </cell>
          <cell r="AN123">
            <v>61501</v>
          </cell>
          <cell r="AO123">
            <v>0</v>
          </cell>
          <cell r="AP123">
            <v>0</v>
          </cell>
          <cell r="AQ123">
            <v>0</v>
          </cell>
          <cell r="AR123">
            <v>34723.75</v>
          </cell>
          <cell r="AS123">
            <v>8027</v>
          </cell>
          <cell r="AT123">
            <v>0</v>
          </cell>
          <cell r="AU123">
            <v>104251.75</v>
          </cell>
          <cell r="AV123">
            <v>52709.009524036657</v>
          </cell>
          <cell r="AX123">
            <v>114</v>
          </cell>
          <cell r="AY123" t="str">
            <v>GREENFIELD</v>
          </cell>
          <cell r="BC123">
            <v>0</v>
          </cell>
          <cell r="BF123">
            <v>0</v>
          </cell>
          <cell r="BG123">
            <v>0</v>
          </cell>
          <cell r="BI123">
            <v>0</v>
          </cell>
          <cell r="BJ123">
            <v>61501</v>
          </cell>
          <cell r="BK123">
            <v>61501</v>
          </cell>
          <cell r="BL123">
            <v>0</v>
          </cell>
          <cell r="BN123">
            <v>0</v>
          </cell>
          <cell r="BO123">
            <v>0</v>
          </cell>
          <cell r="BU123">
            <v>0</v>
          </cell>
          <cell r="BV123">
            <v>114</v>
          </cell>
          <cell r="BW123">
            <v>0</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U124">
            <v>0</v>
          </cell>
          <cell r="BV124">
            <v>115</v>
          </cell>
          <cell r="BW124">
            <v>0</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U125">
            <v>0</v>
          </cell>
          <cell r="BV125">
            <v>116</v>
          </cell>
          <cell r="BW125">
            <v>0</v>
          </cell>
        </row>
        <row r="126">
          <cell r="A126">
            <v>117</v>
          </cell>
          <cell r="B126">
            <v>117</v>
          </cell>
          <cell r="C126" t="str">
            <v>HADLEY</v>
          </cell>
          <cell r="D126">
            <v>39</v>
          </cell>
          <cell r="E126">
            <v>545226</v>
          </cell>
          <cell r="F126">
            <v>34827</v>
          </cell>
          <cell r="G126">
            <v>580053</v>
          </cell>
          <cell r="I126">
            <v>58820.584082432542</v>
          </cell>
          <cell r="J126">
            <v>0.42319326496572679</v>
          </cell>
          <cell r="K126">
            <v>34827</v>
          </cell>
          <cell r="L126">
            <v>93647.584082432542</v>
          </cell>
          <cell r="N126">
            <v>486405.41591756744</v>
          </cell>
          <cell r="P126">
            <v>0</v>
          </cell>
          <cell r="Q126">
            <v>58820.584082432542</v>
          </cell>
          <cell r="R126">
            <v>34827</v>
          </cell>
          <cell r="S126">
            <v>93647.584082432542</v>
          </cell>
          <cell r="V126">
            <v>0</v>
          </cell>
          <cell r="W126">
            <v>117</v>
          </cell>
          <cell r="X126">
            <v>39</v>
          </cell>
          <cell r="Y126">
            <v>545226</v>
          </cell>
          <cell r="Z126">
            <v>0</v>
          </cell>
          <cell r="AA126">
            <v>545226</v>
          </cell>
          <cell r="AB126">
            <v>34827</v>
          </cell>
          <cell r="AC126">
            <v>580053</v>
          </cell>
          <cell r="AD126">
            <v>0</v>
          </cell>
          <cell r="AE126">
            <v>0</v>
          </cell>
          <cell r="AF126">
            <v>0</v>
          </cell>
          <cell r="AG126">
            <v>580053</v>
          </cell>
          <cell r="AI126">
            <v>117</v>
          </cell>
          <cell r="AJ126">
            <v>117</v>
          </cell>
          <cell r="AK126" t="str">
            <v>HADLEY</v>
          </cell>
          <cell r="AL126">
            <v>545226</v>
          </cell>
          <cell r="AM126">
            <v>476594</v>
          </cell>
          <cell r="AN126">
            <v>68632</v>
          </cell>
          <cell r="AO126">
            <v>1198.5</v>
          </cell>
          <cell r="AP126">
            <v>22843.75</v>
          </cell>
          <cell r="AQ126">
            <v>15796.5</v>
          </cell>
          <cell r="AR126">
            <v>26926.75</v>
          </cell>
          <cell r="AS126">
            <v>3594.75</v>
          </cell>
          <cell r="AT126">
            <v>0</v>
          </cell>
          <cell r="AU126">
            <v>138992.25</v>
          </cell>
          <cell r="AV126">
            <v>58820.584082432542</v>
          </cell>
          <cell r="AX126">
            <v>117</v>
          </cell>
          <cell r="AY126" t="str">
            <v>HADLEY</v>
          </cell>
          <cell r="BC126">
            <v>0</v>
          </cell>
          <cell r="BF126">
            <v>0</v>
          </cell>
          <cell r="BG126">
            <v>0</v>
          </cell>
          <cell r="BI126">
            <v>0</v>
          </cell>
          <cell r="BJ126">
            <v>68632</v>
          </cell>
          <cell r="BK126">
            <v>68632</v>
          </cell>
          <cell r="BL126">
            <v>0</v>
          </cell>
          <cell r="BN126">
            <v>0</v>
          </cell>
          <cell r="BO126">
            <v>0</v>
          </cell>
          <cell r="BU126">
            <v>0</v>
          </cell>
          <cell r="BV126">
            <v>117</v>
          </cell>
          <cell r="BW126">
            <v>1198.5</v>
          </cell>
        </row>
        <row r="127">
          <cell r="A127">
            <v>118</v>
          </cell>
          <cell r="B127">
            <v>118</v>
          </cell>
          <cell r="C127" t="str">
            <v>HALIFAX</v>
          </cell>
          <cell r="D127">
            <v>0</v>
          </cell>
          <cell r="E127">
            <v>0</v>
          </cell>
          <cell r="F127">
            <v>0</v>
          </cell>
          <cell r="G127">
            <v>0</v>
          </cell>
          <cell r="I127">
            <v>0</v>
          </cell>
          <cell r="J127">
            <v>0</v>
          </cell>
          <cell r="K127">
            <v>0</v>
          </cell>
          <cell r="L127">
            <v>0</v>
          </cell>
          <cell r="N127">
            <v>0</v>
          </cell>
          <cell r="P127">
            <v>0</v>
          </cell>
          <cell r="Q127">
            <v>0</v>
          </cell>
          <cell r="R127">
            <v>0</v>
          </cell>
          <cell r="S127">
            <v>0</v>
          </cell>
          <cell r="V127">
            <v>0</v>
          </cell>
          <cell r="W127">
            <v>118</v>
          </cell>
          <cell r="AI127">
            <v>118</v>
          </cell>
          <cell r="AJ127">
            <v>118</v>
          </cell>
          <cell r="AK127" t="str">
            <v>HALIFAX</v>
          </cell>
          <cell r="AL127">
            <v>0</v>
          </cell>
          <cell r="AM127">
            <v>10784</v>
          </cell>
          <cell r="AN127">
            <v>0</v>
          </cell>
          <cell r="AO127">
            <v>0</v>
          </cell>
          <cell r="AP127">
            <v>2803</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U127">
            <v>0</v>
          </cell>
          <cell r="BV127">
            <v>118</v>
          </cell>
          <cell r="BW127">
            <v>0</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U128">
            <v>0</v>
          </cell>
          <cell r="BV128">
            <v>119</v>
          </cell>
          <cell r="BW128">
            <v>0</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U129">
            <v>0</v>
          </cell>
          <cell r="BV129">
            <v>120</v>
          </cell>
          <cell r="BW129">
            <v>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V130">
            <v>0</v>
          </cell>
          <cell r="W130">
            <v>121</v>
          </cell>
          <cell r="AI130">
            <v>121</v>
          </cell>
          <cell r="AJ130">
            <v>121</v>
          </cell>
          <cell r="AK130" t="str">
            <v>HANCOCK</v>
          </cell>
          <cell r="AL130">
            <v>0</v>
          </cell>
          <cell r="AM130">
            <v>0</v>
          </cell>
          <cell r="AN130">
            <v>0</v>
          </cell>
          <cell r="AO130">
            <v>0</v>
          </cell>
          <cell r="AP130">
            <v>0</v>
          </cell>
          <cell r="AQ130">
            <v>0</v>
          </cell>
          <cell r="AR130">
            <v>0</v>
          </cell>
          <cell r="AS130">
            <v>5373</v>
          </cell>
          <cell r="AT130">
            <v>0</v>
          </cell>
          <cell r="AU130">
            <v>5373</v>
          </cell>
          <cell r="AV130">
            <v>0</v>
          </cell>
          <cell r="AX130">
            <v>121</v>
          </cell>
          <cell r="AY130" t="str">
            <v>HANCOCK</v>
          </cell>
          <cell r="BC130">
            <v>0</v>
          </cell>
          <cell r="BF130">
            <v>0</v>
          </cell>
          <cell r="BG130">
            <v>0</v>
          </cell>
          <cell r="BI130">
            <v>0</v>
          </cell>
          <cell r="BJ130">
            <v>0</v>
          </cell>
          <cell r="BK130">
            <v>0</v>
          </cell>
          <cell r="BL130">
            <v>0</v>
          </cell>
          <cell r="BN130">
            <v>0</v>
          </cell>
          <cell r="BO130">
            <v>0</v>
          </cell>
          <cell r="BU130">
            <v>0</v>
          </cell>
          <cell r="BV130">
            <v>121</v>
          </cell>
          <cell r="BW130">
            <v>0</v>
          </cell>
        </row>
        <row r="131">
          <cell r="A131">
            <v>122</v>
          </cell>
          <cell r="B131">
            <v>122</v>
          </cell>
          <cell r="C131" t="str">
            <v>HANOVER</v>
          </cell>
          <cell r="D131">
            <v>32</v>
          </cell>
          <cell r="E131">
            <v>362208</v>
          </cell>
          <cell r="F131">
            <v>28576</v>
          </cell>
          <cell r="G131">
            <v>390784</v>
          </cell>
          <cell r="I131">
            <v>33884.057178620074</v>
          </cell>
          <cell r="J131">
            <v>0.72901863591342486</v>
          </cell>
          <cell r="K131">
            <v>28576</v>
          </cell>
          <cell r="L131">
            <v>62460.057178620074</v>
          </cell>
          <cell r="N131">
            <v>328323.94282137993</v>
          </cell>
          <cell r="P131">
            <v>0</v>
          </cell>
          <cell r="Q131">
            <v>33884.057178620074</v>
          </cell>
          <cell r="R131">
            <v>28576</v>
          </cell>
          <cell r="S131">
            <v>62460.057178620074</v>
          </cell>
          <cell r="V131">
            <v>0</v>
          </cell>
          <cell r="W131">
            <v>122</v>
          </cell>
          <cell r="X131">
            <v>32</v>
          </cell>
          <cell r="Y131">
            <v>362208</v>
          </cell>
          <cell r="Z131">
            <v>0</v>
          </cell>
          <cell r="AA131">
            <v>362208</v>
          </cell>
          <cell r="AB131">
            <v>28576</v>
          </cell>
          <cell r="AC131">
            <v>390784</v>
          </cell>
          <cell r="AD131">
            <v>0</v>
          </cell>
          <cell r="AE131">
            <v>0</v>
          </cell>
          <cell r="AF131">
            <v>0</v>
          </cell>
          <cell r="AG131">
            <v>390784</v>
          </cell>
          <cell r="AI131">
            <v>122</v>
          </cell>
          <cell r="AJ131">
            <v>122</v>
          </cell>
          <cell r="AK131" t="str">
            <v>HANOVER</v>
          </cell>
          <cell r="AL131">
            <v>362208</v>
          </cell>
          <cell r="AM131">
            <v>322672</v>
          </cell>
          <cell r="AN131">
            <v>39536</v>
          </cell>
          <cell r="AO131">
            <v>76</v>
          </cell>
          <cell r="AP131">
            <v>3336</v>
          </cell>
          <cell r="AQ131">
            <v>2677.75</v>
          </cell>
          <cell r="AR131">
            <v>853.25</v>
          </cell>
          <cell r="AS131">
            <v>0</v>
          </cell>
          <cell r="AT131">
            <v>0</v>
          </cell>
          <cell r="AU131">
            <v>46479</v>
          </cell>
          <cell r="AV131">
            <v>33884.057178620074</v>
          </cell>
          <cell r="AX131">
            <v>122</v>
          </cell>
          <cell r="AY131" t="str">
            <v>HANOVER</v>
          </cell>
          <cell r="BC131">
            <v>0</v>
          </cell>
          <cell r="BF131">
            <v>0</v>
          </cell>
          <cell r="BG131">
            <v>0</v>
          </cell>
          <cell r="BI131">
            <v>0</v>
          </cell>
          <cell r="BJ131">
            <v>39536</v>
          </cell>
          <cell r="BK131">
            <v>39536</v>
          </cell>
          <cell r="BL131">
            <v>0</v>
          </cell>
          <cell r="BN131">
            <v>0</v>
          </cell>
          <cell r="BO131">
            <v>0</v>
          </cell>
          <cell r="BU131">
            <v>0</v>
          </cell>
          <cell r="BV131">
            <v>122</v>
          </cell>
          <cell r="BW131">
            <v>76</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U132">
            <v>0</v>
          </cell>
          <cell r="BV132">
            <v>123</v>
          </cell>
          <cell r="BW132">
            <v>0</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U133">
            <v>0</v>
          </cell>
          <cell r="BV133">
            <v>124</v>
          </cell>
          <cell r="BW133">
            <v>0</v>
          </cell>
        </row>
        <row r="134">
          <cell r="A134">
            <v>125</v>
          </cell>
          <cell r="B134">
            <v>125</v>
          </cell>
          <cell r="C134" t="str">
            <v>HARVARD</v>
          </cell>
          <cell r="D134">
            <v>18</v>
          </cell>
          <cell r="E134">
            <v>251211</v>
          </cell>
          <cell r="F134">
            <v>16074</v>
          </cell>
          <cell r="G134">
            <v>267285</v>
          </cell>
          <cell r="I134">
            <v>0</v>
          </cell>
          <cell r="J134">
            <v>0</v>
          </cell>
          <cell r="K134">
            <v>16074</v>
          </cell>
          <cell r="L134">
            <v>16074</v>
          </cell>
          <cell r="N134">
            <v>251211</v>
          </cell>
          <cell r="P134">
            <v>0</v>
          </cell>
          <cell r="Q134">
            <v>0</v>
          </cell>
          <cell r="R134">
            <v>16074</v>
          </cell>
          <cell r="S134">
            <v>16074</v>
          </cell>
          <cell r="V134">
            <v>0</v>
          </cell>
          <cell r="W134">
            <v>125</v>
          </cell>
          <cell r="X134">
            <v>18</v>
          </cell>
          <cell r="Y134">
            <v>251211</v>
          </cell>
          <cell r="Z134">
            <v>0</v>
          </cell>
          <cell r="AA134">
            <v>251211</v>
          </cell>
          <cell r="AB134">
            <v>16074</v>
          </cell>
          <cell r="AC134">
            <v>267285</v>
          </cell>
          <cell r="AD134">
            <v>0</v>
          </cell>
          <cell r="AE134">
            <v>0</v>
          </cell>
          <cell r="AF134">
            <v>0</v>
          </cell>
          <cell r="AG134">
            <v>267285</v>
          </cell>
          <cell r="AI134">
            <v>125</v>
          </cell>
          <cell r="AJ134">
            <v>125</v>
          </cell>
          <cell r="AK134" t="str">
            <v>HARVARD</v>
          </cell>
          <cell r="AL134">
            <v>251211</v>
          </cell>
          <cell r="AM134">
            <v>290710</v>
          </cell>
          <cell r="AN134">
            <v>0</v>
          </cell>
          <cell r="AO134">
            <v>0</v>
          </cell>
          <cell r="AP134">
            <v>8794.5</v>
          </cell>
          <cell r="AQ134">
            <v>1543.25</v>
          </cell>
          <cell r="AR134">
            <v>25259</v>
          </cell>
          <cell r="AS134">
            <v>0</v>
          </cell>
          <cell r="AT134">
            <v>0</v>
          </cell>
          <cell r="AU134">
            <v>35596.75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U134">
            <v>0</v>
          </cell>
          <cell r="BV134">
            <v>125</v>
          </cell>
          <cell r="BW134">
            <v>0</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V135">
            <v>0</v>
          </cell>
          <cell r="W135">
            <v>126</v>
          </cell>
          <cell r="AI135">
            <v>126</v>
          </cell>
          <cell r="AJ135">
            <v>126</v>
          </cell>
          <cell r="AK135" t="str">
            <v>HARWICH</v>
          </cell>
          <cell r="AL135">
            <v>0</v>
          </cell>
          <cell r="AM135">
            <v>0</v>
          </cell>
          <cell r="AN135">
            <v>0</v>
          </cell>
          <cell r="AO135">
            <v>0</v>
          </cell>
          <cell r="AP135">
            <v>0</v>
          </cell>
          <cell r="AQ135">
            <v>0</v>
          </cell>
          <cell r="AR135">
            <v>0</v>
          </cell>
          <cell r="AS135">
            <v>12456.5</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T135" t="str">
            <v>fy13</v>
          </cell>
          <cell r="BU135">
            <v>0</v>
          </cell>
          <cell r="BV135">
            <v>126</v>
          </cell>
          <cell r="BW135">
            <v>0</v>
          </cell>
        </row>
        <row r="136">
          <cell r="A136">
            <v>127</v>
          </cell>
          <cell r="B136">
            <v>127</v>
          </cell>
          <cell r="C136" t="str">
            <v>HATFIELD</v>
          </cell>
          <cell r="D136">
            <v>10</v>
          </cell>
          <cell r="E136">
            <v>111564</v>
          </cell>
          <cell r="F136">
            <v>8930</v>
          </cell>
          <cell r="G136">
            <v>120494</v>
          </cell>
          <cell r="I136">
            <v>8781.2639076320629</v>
          </cell>
          <cell r="J136">
            <v>0.35001849121620149</v>
          </cell>
          <cell r="K136">
            <v>8930</v>
          </cell>
          <cell r="L136">
            <v>17711.263907632063</v>
          </cell>
          <cell r="N136">
            <v>102782.73609236794</v>
          </cell>
          <cell r="P136">
            <v>0</v>
          </cell>
          <cell r="Q136">
            <v>8781.2639076320629</v>
          </cell>
          <cell r="R136">
            <v>8930</v>
          </cell>
          <cell r="S136">
            <v>17711.263907632063</v>
          </cell>
          <cell r="V136">
            <v>0</v>
          </cell>
          <cell r="W136">
            <v>127</v>
          </cell>
          <cell r="X136">
            <v>10</v>
          </cell>
          <cell r="Y136">
            <v>111564</v>
          </cell>
          <cell r="Z136">
            <v>0</v>
          </cell>
          <cell r="AA136">
            <v>111564</v>
          </cell>
          <cell r="AB136">
            <v>8930</v>
          </cell>
          <cell r="AC136">
            <v>120494</v>
          </cell>
          <cell r="AD136">
            <v>0</v>
          </cell>
          <cell r="AE136">
            <v>0</v>
          </cell>
          <cell r="AF136">
            <v>0</v>
          </cell>
          <cell r="AG136">
            <v>120494</v>
          </cell>
          <cell r="AI136">
            <v>127</v>
          </cell>
          <cell r="AJ136">
            <v>127</v>
          </cell>
          <cell r="AK136" t="str">
            <v>HATFIELD</v>
          </cell>
          <cell r="AL136">
            <v>111564</v>
          </cell>
          <cell r="AM136">
            <v>101318</v>
          </cell>
          <cell r="AN136">
            <v>10246</v>
          </cell>
          <cell r="AO136">
            <v>0</v>
          </cell>
          <cell r="AP136">
            <v>1445.25</v>
          </cell>
          <cell r="AQ136">
            <v>0</v>
          </cell>
          <cell r="AR136">
            <v>13396.75</v>
          </cell>
          <cell r="AS136">
            <v>0</v>
          </cell>
          <cell r="AT136">
            <v>0</v>
          </cell>
          <cell r="AU136">
            <v>25088</v>
          </cell>
          <cell r="AV136">
            <v>8781.2639076320629</v>
          </cell>
          <cell r="AX136">
            <v>127</v>
          </cell>
          <cell r="AY136" t="str">
            <v>HATFIELD</v>
          </cell>
          <cell r="BC136">
            <v>0</v>
          </cell>
          <cell r="BF136">
            <v>0</v>
          </cell>
          <cell r="BG136">
            <v>0</v>
          </cell>
          <cell r="BI136">
            <v>0</v>
          </cell>
          <cell r="BJ136">
            <v>10246</v>
          </cell>
          <cell r="BK136">
            <v>10246</v>
          </cell>
          <cell r="BL136">
            <v>0</v>
          </cell>
          <cell r="BN136">
            <v>0</v>
          </cell>
          <cell r="BO136">
            <v>0</v>
          </cell>
          <cell r="BU136">
            <v>0</v>
          </cell>
          <cell r="BV136">
            <v>127</v>
          </cell>
          <cell r="BW136">
            <v>0</v>
          </cell>
        </row>
        <row r="137">
          <cell r="A137">
            <v>128</v>
          </cell>
          <cell r="B137">
            <v>128</v>
          </cell>
          <cell r="C137" t="str">
            <v>HAVERHILL</v>
          </cell>
          <cell r="D137">
            <v>314</v>
          </cell>
          <cell r="E137">
            <v>2894194</v>
          </cell>
          <cell r="F137">
            <v>280402</v>
          </cell>
          <cell r="G137">
            <v>3174596</v>
          </cell>
          <cell r="I137">
            <v>71533.10482632347</v>
          </cell>
          <cell r="J137">
            <v>0.41376598524044278</v>
          </cell>
          <cell r="K137">
            <v>280402</v>
          </cell>
          <cell r="L137">
            <v>351935.10482632346</v>
          </cell>
          <cell r="N137">
            <v>2822660.8951736763</v>
          </cell>
          <cell r="P137">
            <v>0</v>
          </cell>
          <cell r="Q137">
            <v>71533.10482632347</v>
          </cell>
          <cell r="R137">
            <v>280402</v>
          </cell>
          <cell r="S137">
            <v>351935.10482632346</v>
          </cell>
          <cell r="V137">
            <v>0</v>
          </cell>
          <cell r="W137">
            <v>128</v>
          </cell>
          <cell r="X137">
            <v>314</v>
          </cell>
          <cell r="Y137">
            <v>2894194</v>
          </cell>
          <cell r="Z137">
            <v>0</v>
          </cell>
          <cell r="AA137">
            <v>2894194</v>
          </cell>
          <cell r="AB137">
            <v>280402</v>
          </cell>
          <cell r="AC137">
            <v>3174596</v>
          </cell>
          <cell r="AD137">
            <v>0</v>
          </cell>
          <cell r="AE137">
            <v>0</v>
          </cell>
          <cell r="AF137">
            <v>0</v>
          </cell>
          <cell r="AG137">
            <v>3174596</v>
          </cell>
          <cell r="AI137">
            <v>128</v>
          </cell>
          <cell r="AJ137">
            <v>128</v>
          </cell>
          <cell r="AK137" t="str">
            <v>HAVERHILL</v>
          </cell>
          <cell r="AL137">
            <v>2894194</v>
          </cell>
          <cell r="AM137">
            <v>2810729</v>
          </cell>
          <cell r="AN137">
            <v>83465</v>
          </cell>
          <cell r="AO137">
            <v>0</v>
          </cell>
          <cell r="AP137">
            <v>41892.25</v>
          </cell>
          <cell r="AQ137">
            <v>21917.25</v>
          </cell>
          <cell r="AR137">
            <v>25608.5</v>
          </cell>
          <cell r="AS137">
            <v>0</v>
          </cell>
          <cell r="AT137">
            <v>0</v>
          </cell>
          <cell r="AU137">
            <v>172883</v>
          </cell>
          <cell r="AV137">
            <v>71533.10482632347</v>
          </cell>
          <cell r="AX137">
            <v>128</v>
          </cell>
          <cell r="AY137" t="str">
            <v>HAVERHILL</v>
          </cell>
          <cell r="BC137">
            <v>0</v>
          </cell>
          <cell r="BF137">
            <v>0</v>
          </cell>
          <cell r="BG137">
            <v>0</v>
          </cell>
          <cell r="BI137">
            <v>0</v>
          </cell>
          <cell r="BJ137">
            <v>83465</v>
          </cell>
          <cell r="BK137">
            <v>83465</v>
          </cell>
          <cell r="BL137">
            <v>0</v>
          </cell>
          <cell r="BN137">
            <v>0</v>
          </cell>
          <cell r="BO137">
            <v>0</v>
          </cell>
          <cell r="BU137">
            <v>0</v>
          </cell>
          <cell r="BV137">
            <v>128</v>
          </cell>
          <cell r="BW137">
            <v>0</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U138">
            <v>0</v>
          </cell>
          <cell r="BV138">
            <v>129</v>
          </cell>
          <cell r="BW138">
            <v>0</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U139">
            <v>0</v>
          </cell>
          <cell r="BV139">
            <v>130</v>
          </cell>
          <cell r="BW139">
            <v>0</v>
          </cell>
        </row>
        <row r="140">
          <cell r="A140">
            <v>131</v>
          </cell>
          <cell r="B140">
            <v>131</v>
          </cell>
          <cell r="C140" t="str">
            <v>HINGHAM</v>
          </cell>
          <cell r="D140">
            <v>13</v>
          </cell>
          <cell r="E140">
            <v>145340</v>
          </cell>
          <cell r="F140">
            <v>11609</v>
          </cell>
          <cell r="G140">
            <v>156949</v>
          </cell>
          <cell r="I140">
            <v>14156.638417554796</v>
          </cell>
          <cell r="J140">
            <v>0.376411236989452</v>
          </cell>
          <cell r="K140">
            <v>11609</v>
          </cell>
          <cell r="L140">
            <v>25765.638417554794</v>
          </cell>
          <cell r="N140">
            <v>131183.36158244521</v>
          </cell>
          <cell r="P140">
            <v>0</v>
          </cell>
          <cell r="Q140">
            <v>14156.638417554796</v>
          </cell>
          <cell r="R140">
            <v>11609</v>
          </cell>
          <cell r="S140">
            <v>25765.638417554794</v>
          </cell>
          <cell r="V140">
            <v>0</v>
          </cell>
          <cell r="W140">
            <v>131</v>
          </cell>
          <cell r="X140">
            <v>13</v>
          </cell>
          <cell r="Y140">
            <v>145340</v>
          </cell>
          <cell r="Z140">
            <v>0</v>
          </cell>
          <cell r="AA140">
            <v>145340</v>
          </cell>
          <cell r="AB140">
            <v>11609</v>
          </cell>
          <cell r="AC140">
            <v>156949</v>
          </cell>
          <cell r="AD140">
            <v>0</v>
          </cell>
          <cell r="AE140">
            <v>0</v>
          </cell>
          <cell r="AF140">
            <v>0</v>
          </cell>
          <cell r="AG140">
            <v>156949</v>
          </cell>
          <cell r="AI140">
            <v>131</v>
          </cell>
          <cell r="AJ140">
            <v>131</v>
          </cell>
          <cell r="AK140" t="str">
            <v>HINGHAM</v>
          </cell>
          <cell r="AL140">
            <v>145340</v>
          </cell>
          <cell r="AM140">
            <v>128822</v>
          </cell>
          <cell r="AN140">
            <v>16518</v>
          </cell>
          <cell r="AO140">
            <v>18042.5</v>
          </cell>
          <cell r="AP140">
            <v>19.5</v>
          </cell>
          <cell r="AQ140">
            <v>2903.75</v>
          </cell>
          <cell r="AR140">
            <v>125.75</v>
          </cell>
          <cell r="AS140">
            <v>0</v>
          </cell>
          <cell r="AT140">
            <v>0</v>
          </cell>
          <cell r="AU140">
            <v>37609.5</v>
          </cell>
          <cell r="AV140">
            <v>14156.638417554796</v>
          </cell>
          <cell r="AX140">
            <v>131</v>
          </cell>
          <cell r="AY140" t="str">
            <v>HINGHAM</v>
          </cell>
          <cell r="BC140">
            <v>0</v>
          </cell>
          <cell r="BF140">
            <v>0</v>
          </cell>
          <cell r="BG140">
            <v>0</v>
          </cell>
          <cell r="BI140">
            <v>0</v>
          </cell>
          <cell r="BJ140">
            <v>16518</v>
          </cell>
          <cell r="BK140">
            <v>16518</v>
          </cell>
          <cell r="BL140">
            <v>0</v>
          </cell>
          <cell r="BN140">
            <v>0</v>
          </cell>
          <cell r="BO140">
            <v>0</v>
          </cell>
          <cell r="BU140">
            <v>0</v>
          </cell>
          <cell r="BV140">
            <v>131</v>
          </cell>
          <cell r="BW140">
            <v>18042.5</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U141">
            <v>0</v>
          </cell>
          <cell r="BV141">
            <v>132</v>
          </cell>
          <cell r="BW141">
            <v>0</v>
          </cell>
        </row>
        <row r="142">
          <cell r="A142">
            <v>133</v>
          </cell>
          <cell r="B142">
            <v>133</v>
          </cell>
          <cell r="C142" t="str">
            <v>HOLBROOK</v>
          </cell>
          <cell r="D142">
            <v>23</v>
          </cell>
          <cell r="E142">
            <v>274116</v>
          </cell>
          <cell r="F142">
            <v>20539</v>
          </cell>
          <cell r="G142">
            <v>294655</v>
          </cell>
          <cell r="I142">
            <v>26630.044128239653</v>
          </cell>
          <cell r="J142">
            <v>0.49926262104454366</v>
          </cell>
          <cell r="K142">
            <v>20539</v>
          </cell>
          <cell r="L142">
            <v>47169.04412823965</v>
          </cell>
          <cell r="N142">
            <v>247485.95587176035</v>
          </cell>
          <cell r="P142">
            <v>0</v>
          </cell>
          <cell r="Q142">
            <v>26630.044128239653</v>
          </cell>
          <cell r="R142">
            <v>20539</v>
          </cell>
          <cell r="S142">
            <v>47169.04412823965</v>
          </cell>
          <cell r="V142">
            <v>0</v>
          </cell>
          <cell r="W142">
            <v>133</v>
          </cell>
          <cell r="X142">
            <v>23</v>
          </cell>
          <cell r="Y142">
            <v>274116</v>
          </cell>
          <cell r="Z142">
            <v>0</v>
          </cell>
          <cell r="AA142">
            <v>274116</v>
          </cell>
          <cell r="AB142">
            <v>20539</v>
          </cell>
          <cell r="AC142">
            <v>294655</v>
          </cell>
          <cell r="AD142">
            <v>0</v>
          </cell>
          <cell r="AE142">
            <v>0</v>
          </cell>
          <cell r="AF142">
            <v>0</v>
          </cell>
          <cell r="AG142">
            <v>294655</v>
          </cell>
          <cell r="AI142">
            <v>133</v>
          </cell>
          <cell r="AJ142">
            <v>133</v>
          </cell>
          <cell r="AK142" t="str">
            <v>HOLBROOK</v>
          </cell>
          <cell r="AL142">
            <v>274116</v>
          </cell>
          <cell r="AM142">
            <v>243044</v>
          </cell>
          <cell r="AN142">
            <v>31072</v>
          </cell>
          <cell r="AO142">
            <v>14629.5</v>
          </cell>
          <cell r="AP142">
            <v>0</v>
          </cell>
          <cell r="AQ142">
            <v>4026.75</v>
          </cell>
          <cell r="AR142">
            <v>3610.5</v>
          </cell>
          <cell r="AS142">
            <v>0</v>
          </cell>
          <cell r="AT142">
            <v>0</v>
          </cell>
          <cell r="AU142">
            <v>53338.75</v>
          </cell>
          <cell r="AV142">
            <v>26630.044128239653</v>
          </cell>
          <cell r="AX142">
            <v>133</v>
          </cell>
          <cell r="AY142" t="str">
            <v>HOLBROOK</v>
          </cell>
          <cell r="BC142">
            <v>0</v>
          </cell>
          <cell r="BF142">
            <v>0</v>
          </cell>
          <cell r="BG142">
            <v>0</v>
          </cell>
          <cell r="BI142">
            <v>0</v>
          </cell>
          <cell r="BJ142">
            <v>31072</v>
          </cell>
          <cell r="BK142">
            <v>31072</v>
          </cell>
          <cell r="BL142">
            <v>0</v>
          </cell>
          <cell r="BN142">
            <v>0</v>
          </cell>
          <cell r="BO142">
            <v>0</v>
          </cell>
          <cell r="BU142">
            <v>0</v>
          </cell>
          <cell r="BV142">
            <v>133</v>
          </cell>
          <cell r="BW142">
            <v>14629.5</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U143">
            <v>0</v>
          </cell>
          <cell r="BV143">
            <v>134</v>
          </cell>
          <cell r="BW143">
            <v>0</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U144">
            <v>0</v>
          </cell>
          <cell r="BV144">
            <v>135</v>
          </cell>
          <cell r="BW144">
            <v>0</v>
          </cell>
        </row>
        <row r="145">
          <cell r="A145">
            <v>136</v>
          </cell>
          <cell r="B145">
            <v>136</v>
          </cell>
          <cell r="C145" t="str">
            <v>HOLLISTON</v>
          </cell>
          <cell r="D145">
            <v>7</v>
          </cell>
          <cell r="E145">
            <v>84600</v>
          </cell>
          <cell r="F145">
            <v>6251</v>
          </cell>
          <cell r="G145">
            <v>90851</v>
          </cell>
          <cell r="I145">
            <v>0</v>
          </cell>
          <cell r="J145" t="str">
            <v/>
          </cell>
          <cell r="K145">
            <v>6251</v>
          </cell>
          <cell r="L145">
            <v>6251</v>
          </cell>
          <cell r="N145">
            <v>84600</v>
          </cell>
          <cell r="P145">
            <v>0</v>
          </cell>
          <cell r="Q145">
            <v>0</v>
          </cell>
          <cell r="R145">
            <v>6251</v>
          </cell>
          <cell r="S145">
            <v>6251</v>
          </cell>
          <cell r="V145">
            <v>0</v>
          </cell>
          <cell r="W145">
            <v>136</v>
          </cell>
          <cell r="X145">
            <v>7</v>
          </cell>
          <cell r="Y145">
            <v>84600</v>
          </cell>
          <cell r="Z145">
            <v>0</v>
          </cell>
          <cell r="AA145">
            <v>84600</v>
          </cell>
          <cell r="AB145">
            <v>6251</v>
          </cell>
          <cell r="AC145">
            <v>90851</v>
          </cell>
          <cell r="AD145">
            <v>0</v>
          </cell>
          <cell r="AE145">
            <v>0</v>
          </cell>
          <cell r="AF145">
            <v>0</v>
          </cell>
          <cell r="AG145">
            <v>90851</v>
          </cell>
          <cell r="AI145">
            <v>136</v>
          </cell>
          <cell r="AJ145">
            <v>136</v>
          </cell>
          <cell r="AK145" t="str">
            <v>HOLLISTON</v>
          </cell>
          <cell r="AL145">
            <v>84600</v>
          </cell>
          <cell r="AM145">
            <v>99651</v>
          </cell>
          <cell r="AN145">
            <v>0</v>
          </cell>
          <cell r="AO145">
            <v>0</v>
          </cell>
          <cell r="AP145">
            <v>0</v>
          </cell>
          <cell r="AQ145">
            <v>0</v>
          </cell>
          <cell r="AR145">
            <v>0</v>
          </cell>
          <cell r="AS145">
            <v>0</v>
          </cell>
          <cell r="AT145">
            <v>0</v>
          </cell>
          <cell r="AU145">
            <v>0</v>
          </cell>
          <cell r="AV145">
            <v>0</v>
          </cell>
          <cell r="AX145">
            <v>136</v>
          </cell>
          <cell r="AY145" t="str">
            <v>HOLLISTON</v>
          </cell>
          <cell r="BC145">
            <v>0</v>
          </cell>
          <cell r="BF145">
            <v>0</v>
          </cell>
          <cell r="BG145">
            <v>0</v>
          </cell>
          <cell r="BI145">
            <v>0</v>
          </cell>
          <cell r="BJ145">
            <v>0</v>
          </cell>
          <cell r="BK145">
            <v>0</v>
          </cell>
          <cell r="BL145">
            <v>0</v>
          </cell>
          <cell r="BN145">
            <v>0</v>
          </cell>
          <cell r="BO145">
            <v>0</v>
          </cell>
          <cell r="BU145">
            <v>0</v>
          </cell>
          <cell r="BV145">
            <v>136</v>
          </cell>
          <cell r="BW145">
            <v>0</v>
          </cell>
        </row>
        <row r="146">
          <cell r="A146">
            <v>137</v>
          </cell>
          <cell r="B146">
            <v>137</v>
          </cell>
          <cell r="C146" t="str">
            <v>HOLYOKE</v>
          </cell>
          <cell r="D146">
            <v>884</v>
          </cell>
          <cell r="E146">
            <v>11174475</v>
          </cell>
          <cell r="F146">
            <v>789412</v>
          </cell>
          <cell r="G146">
            <v>11963887</v>
          </cell>
          <cell r="I146">
            <v>891086.59697160113</v>
          </cell>
          <cell r="J146">
            <v>0.47238091139536093</v>
          </cell>
          <cell r="K146">
            <v>789412</v>
          </cell>
          <cell r="L146">
            <v>1680498.5969716012</v>
          </cell>
          <cell r="N146">
            <v>10283388.403028399</v>
          </cell>
          <cell r="P146">
            <v>0</v>
          </cell>
          <cell r="Q146">
            <v>891086.59697160113</v>
          </cell>
          <cell r="R146">
            <v>789412</v>
          </cell>
          <cell r="S146">
            <v>1680498.5969716012</v>
          </cell>
          <cell r="V146">
            <v>0</v>
          </cell>
          <cell r="W146">
            <v>137</v>
          </cell>
          <cell r="X146">
            <v>884</v>
          </cell>
          <cell r="Y146">
            <v>11174475</v>
          </cell>
          <cell r="Z146">
            <v>0</v>
          </cell>
          <cell r="AA146">
            <v>11174475</v>
          </cell>
          <cell r="AB146">
            <v>789412</v>
          </cell>
          <cell r="AC146">
            <v>11963887</v>
          </cell>
          <cell r="AD146">
            <v>0</v>
          </cell>
          <cell r="AE146">
            <v>0</v>
          </cell>
          <cell r="AF146">
            <v>0</v>
          </cell>
          <cell r="AG146">
            <v>11963887</v>
          </cell>
          <cell r="AI146">
            <v>137</v>
          </cell>
          <cell r="AJ146">
            <v>137</v>
          </cell>
          <cell r="AK146" t="str">
            <v>HOLYOKE</v>
          </cell>
          <cell r="AL146">
            <v>11174475</v>
          </cell>
          <cell r="AM146">
            <v>10134753</v>
          </cell>
          <cell r="AN146">
            <v>1039722</v>
          </cell>
          <cell r="AO146">
            <v>158766</v>
          </cell>
          <cell r="AP146">
            <v>214858.5</v>
          </cell>
          <cell r="AQ146">
            <v>391845.5</v>
          </cell>
          <cell r="AR146">
            <v>81181</v>
          </cell>
          <cell r="AS146">
            <v>0</v>
          </cell>
          <cell r="AT146">
            <v>0</v>
          </cell>
          <cell r="AU146">
            <v>1886373</v>
          </cell>
          <cell r="AV146">
            <v>891086.59697160113</v>
          </cell>
          <cell r="AX146">
            <v>137</v>
          </cell>
          <cell r="AY146" t="str">
            <v>HOLYOKE</v>
          </cell>
          <cell r="BC146">
            <v>0</v>
          </cell>
          <cell r="BF146">
            <v>0</v>
          </cell>
          <cell r="BG146">
            <v>0</v>
          </cell>
          <cell r="BI146">
            <v>0</v>
          </cell>
          <cell r="BJ146">
            <v>1039722</v>
          </cell>
          <cell r="BK146">
            <v>1039722</v>
          </cell>
          <cell r="BL146">
            <v>0</v>
          </cell>
          <cell r="BN146">
            <v>0</v>
          </cell>
          <cell r="BO146">
            <v>0</v>
          </cell>
          <cell r="BU146">
            <v>0</v>
          </cell>
          <cell r="BV146">
            <v>137</v>
          </cell>
          <cell r="BW146">
            <v>158766</v>
          </cell>
        </row>
        <row r="147">
          <cell r="A147">
            <v>138</v>
          </cell>
          <cell r="B147">
            <v>138</v>
          </cell>
          <cell r="C147" t="str">
            <v>HOPEDALE</v>
          </cell>
          <cell r="D147">
            <v>2</v>
          </cell>
          <cell r="E147">
            <v>24188</v>
          </cell>
          <cell r="F147">
            <v>1786</v>
          </cell>
          <cell r="G147">
            <v>25974</v>
          </cell>
          <cell r="I147">
            <v>0</v>
          </cell>
          <cell r="J147">
            <v>0</v>
          </cell>
          <cell r="K147">
            <v>1786</v>
          </cell>
          <cell r="L147">
            <v>1786</v>
          </cell>
          <cell r="N147">
            <v>24188</v>
          </cell>
          <cell r="P147">
            <v>0</v>
          </cell>
          <cell r="Q147">
            <v>0</v>
          </cell>
          <cell r="R147">
            <v>1786</v>
          </cell>
          <cell r="S147">
            <v>1786</v>
          </cell>
          <cell r="V147">
            <v>0</v>
          </cell>
          <cell r="W147">
            <v>138</v>
          </cell>
          <cell r="X147">
            <v>2</v>
          </cell>
          <cell r="Y147">
            <v>24188</v>
          </cell>
          <cell r="Z147">
            <v>0</v>
          </cell>
          <cell r="AA147">
            <v>24188</v>
          </cell>
          <cell r="AB147">
            <v>1786</v>
          </cell>
          <cell r="AC147">
            <v>25974</v>
          </cell>
          <cell r="AD147">
            <v>0</v>
          </cell>
          <cell r="AE147">
            <v>0</v>
          </cell>
          <cell r="AF147">
            <v>0</v>
          </cell>
          <cell r="AG147">
            <v>25974</v>
          </cell>
          <cell r="AI147">
            <v>138</v>
          </cell>
          <cell r="AJ147">
            <v>138</v>
          </cell>
          <cell r="AK147" t="str">
            <v>HOPEDALE</v>
          </cell>
          <cell r="AL147">
            <v>24188</v>
          </cell>
          <cell r="AM147">
            <v>36657</v>
          </cell>
          <cell r="AN147">
            <v>0</v>
          </cell>
          <cell r="AO147">
            <v>6268</v>
          </cell>
          <cell r="AP147">
            <v>0</v>
          </cell>
          <cell r="AQ147">
            <v>0</v>
          </cell>
          <cell r="AR147">
            <v>0</v>
          </cell>
          <cell r="AS147">
            <v>0</v>
          </cell>
          <cell r="AT147">
            <v>0</v>
          </cell>
          <cell r="AU147">
            <v>6268</v>
          </cell>
          <cell r="AV147">
            <v>0</v>
          </cell>
          <cell r="AX147">
            <v>138</v>
          </cell>
          <cell r="AY147" t="str">
            <v>HOPEDALE</v>
          </cell>
          <cell r="BC147">
            <v>0</v>
          </cell>
          <cell r="BF147">
            <v>0</v>
          </cell>
          <cell r="BG147">
            <v>0</v>
          </cell>
          <cell r="BI147">
            <v>0</v>
          </cell>
          <cell r="BJ147">
            <v>0</v>
          </cell>
          <cell r="BK147">
            <v>0</v>
          </cell>
          <cell r="BL147">
            <v>0</v>
          </cell>
          <cell r="BN147">
            <v>0</v>
          </cell>
          <cell r="BO147">
            <v>0</v>
          </cell>
          <cell r="BU147">
            <v>0</v>
          </cell>
          <cell r="BV147">
            <v>138</v>
          </cell>
          <cell r="BW147">
            <v>6268</v>
          </cell>
        </row>
        <row r="148">
          <cell r="A148">
            <v>139</v>
          </cell>
          <cell r="B148">
            <v>139</v>
          </cell>
          <cell r="C148" t="str">
            <v>HOPKINTON</v>
          </cell>
          <cell r="D148">
            <v>13</v>
          </cell>
          <cell r="E148">
            <v>157164</v>
          </cell>
          <cell r="F148">
            <v>11609</v>
          </cell>
          <cell r="G148">
            <v>168773</v>
          </cell>
          <cell r="I148">
            <v>0</v>
          </cell>
          <cell r="J148">
            <v>0</v>
          </cell>
          <cell r="K148">
            <v>11609</v>
          </cell>
          <cell r="L148">
            <v>11609</v>
          </cell>
          <cell r="N148">
            <v>157164</v>
          </cell>
          <cell r="P148">
            <v>0</v>
          </cell>
          <cell r="Q148">
            <v>0</v>
          </cell>
          <cell r="R148">
            <v>11609</v>
          </cell>
          <cell r="S148">
            <v>11609</v>
          </cell>
          <cell r="V148">
            <v>0</v>
          </cell>
          <cell r="W148">
            <v>139</v>
          </cell>
          <cell r="X148">
            <v>13</v>
          </cell>
          <cell r="Y148">
            <v>157164</v>
          </cell>
          <cell r="Z148">
            <v>0</v>
          </cell>
          <cell r="AA148">
            <v>157164</v>
          </cell>
          <cell r="AB148">
            <v>11609</v>
          </cell>
          <cell r="AC148">
            <v>168773</v>
          </cell>
          <cell r="AD148">
            <v>0</v>
          </cell>
          <cell r="AE148">
            <v>0</v>
          </cell>
          <cell r="AF148">
            <v>0</v>
          </cell>
          <cell r="AG148">
            <v>168773</v>
          </cell>
          <cell r="AI148">
            <v>139</v>
          </cell>
          <cell r="AJ148">
            <v>139</v>
          </cell>
          <cell r="AK148" t="str">
            <v>HOPKINTON</v>
          </cell>
          <cell r="AL148">
            <v>157164</v>
          </cell>
          <cell r="AM148">
            <v>258515</v>
          </cell>
          <cell r="AN148">
            <v>0</v>
          </cell>
          <cell r="AO148">
            <v>0</v>
          </cell>
          <cell r="AP148">
            <v>16230.5</v>
          </cell>
          <cell r="AQ148">
            <v>512</v>
          </cell>
          <cell r="AR148">
            <v>0</v>
          </cell>
          <cell r="AS148">
            <v>0</v>
          </cell>
          <cell r="AT148">
            <v>0</v>
          </cell>
          <cell r="AU148">
            <v>16742.5</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U148">
            <v>0</v>
          </cell>
          <cell r="BV148">
            <v>139</v>
          </cell>
          <cell r="BW148">
            <v>0</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U149">
            <v>0</v>
          </cell>
          <cell r="BV149">
            <v>140</v>
          </cell>
          <cell r="BW149">
            <v>0</v>
          </cell>
        </row>
        <row r="150">
          <cell r="A150">
            <v>141</v>
          </cell>
          <cell r="B150">
            <v>141</v>
          </cell>
          <cell r="C150" t="str">
            <v>HUDSON</v>
          </cell>
          <cell r="D150">
            <v>106</v>
          </cell>
          <cell r="E150">
            <v>1505796</v>
          </cell>
          <cell r="F150">
            <v>94658</v>
          </cell>
          <cell r="G150">
            <v>1600454</v>
          </cell>
          <cell r="I150">
            <v>305373.89461177908</v>
          </cell>
          <cell r="J150">
            <v>0.5650305984706957</v>
          </cell>
          <cell r="K150">
            <v>94658</v>
          </cell>
          <cell r="L150">
            <v>400031.89461177908</v>
          </cell>
          <cell r="N150">
            <v>1200422.1053882209</v>
          </cell>
          <cell r="P150">
            <v>0</v>
          </cell>
          <cell r="Q150">
            <v>305373.89461177908</v>
          </cell>
          <cell r="R150">
            <v>94658</v>
          </cell>
          <cell r="S150">
            <v>400031.89461177908</v>
          </cell>
          <cell r="V150">
            <v>0</v>
          </cell>
          <cell r="W150">
            <v>141</v>
          </cell>
          <cell r="X150">
            <v>106</v>
          </cell>
          <cell r="Y150">
            <v>1505796</v>
          </cell>
          <cell r="Z150">
            <v>0</v>
          </cell>
          <cell r="AA150">
            <v>1505796</v>
          </cell>
          <cell r="AB150">
            <v>94658</v>
          </cell>
          <cell r="AC150">
            <v>1600454</v>
          </cell>
          <cell r="AD150">
            <v>0</v>
          </cell>
          <cell r="AE150">
            <v>0</v>
          </cell>
          <cell r="AF150">
            <v>0</v>
          </cell>
          <cell r="AG150">
            <v>1600454</v>
          </cell>
          <cell r="AI150">
            <v>141</v>
          </cell>
          <cell r="AJ150">
            <v>141</v>
          </cell>
          <cell r="AK150" t="str">
            <v>HUDSON</v>
          </cell>
          <cell r="AL150">
            <v>1505796</v>
          </cell>
          <cell r="AM150">
            <v>1149485</v>
          </cell>
          <cell r="AN150">
            <v>356311</v>
          </cell>
          <cell r="AO150">
            <v>55304.25</v>
          </cell>
          <cell r="AP150">
            <v>22396.5</v>
          </cell>
          <cell r="AQ150">
            <v>0</v>
          </cell>
          <cell r="AR150">
            <v>49340.75</v>
          </cell>
          <cell r="AS150">
            <v>57103</v>
          </cell>
          <cell r="AT150">
            <v>0</v>
          </cell>
          <cell r="AU150">
            <v>540455.5</v>
          </cell>
          <cell r="AV150">
            <v>305373.89461177908</v>
          </cell>
          <cell r="AX150">
            <v>141</v>
          </cell>
          <cell r="AY150" t="str">
            <v>HUDSON</v>
          </cell>
          <cell r="BC150">
            <v>0</v>
          </cell>
          <cell r="BF150">
            <v>0</v>
          </cell>
          <cell r="BG150">
            <v>0</v>
          </cell>
          <cell r="BI150">
            <v>0</v>
          </cell>
          <cell r="BJ150">
            <v>356311</v>
          </cell>
          <cell r="BK150">
            <v>356311</v>
          </cell>
          <cell r="BL150">
            <v>0</v>
          </cell>
          <cell r="BN150">
            <v>0</v>
          </cell>
          <cell r="BO150">
            <v>0</v>
          </cell>
          <cell r="BU150">
            <v>0</v>
          </cell>
          <cell r="BV150">
            <v>141</v>
          </cell>
          <cell r="BW150">
            <v>55304.25</v>
          </cell>
        </row>
        <row r="151">
          <cell r="A151">
            <v>142</v>
          </cell>
          <cell r="B151">
            <v>142</v>
          </cell>
          <cell r="C151" t="str">
            <v>HULL</v>
          </cell>
          <cell r="D151">
            <v>35</v>
          </cell>
          <cell r="E151">
            <v>556955</v>
          </cell>
          <cell r="F151">
            <v>31255</v>
          </cell>
          <cell r="G151">
            <v>588210</v>
          </cell>
          <cell r="I151">
            <v>124461.51739158145</v>
          </cell>
          <cell r="J151">
            <v>0.70714661858996508</v>
          </cell>
          <cell r="K151">
            <v>31255</v>
          </cell>
          <cell r="L151">
            <v>155716.51739158144</v>
          </cell>
          <cell r="N151">
            <v>432493.48260841856</v>
          </cell>
          <cell r="P151">
            <v>0</v>
          </cell>
          <cell r="Q151">
            <v>124461.51739158145</v>
          </cell>
          <cell r="R151">
            <v>31255</v>
          </cell>
          <cell r="S151">
            <v>155716.51739158144</v>
          </cell>
          <cell r="V151">
            <v>0</v>
          </cell>
          <cell r="W151">
            <v>142</v>
          </cell>
          <cell r="X151">
            <v>35</v>
          </cell>
          <cell r="Y151">
            <v>556955</v>
          </cell>
          <cell r="Z151">
            <v>0</v>
          </cell>
          <cell r="AA151">
            <v>556955</v>
          </cell>
          <cell r="AB151">
            <v>31255</v>
          </cell>
          <cell r="AC151">
            <v>588210</v>
          </cell>
          <cell r="AD151">
            <v>0</v>
          </cell>
          <cell r="AE151">
            <v>0</v>
          </cell>
          <cell r="AF151">
            <v>0</v>
          </cell>
          <cell r="AG151">
            <v>588210</v>
          </cell>
          <cell r="AI151">
            <v>142</v>
          </cell>
          <cell r="AJ151">
            <v>142</v>
          </cell>
          <cell r="AK151" t="str">
            <v>HULL</v>
          </cell>
          <cell r="AL151">
            <v>556955</v>
          </cell>
          <cell r="AM151">
            <v>411733</v>
          </cell>
          <cell r="AN151">
            <v>145222</v>
          </cell>
          <cell r="AO151">
            <v>15661.25</v>
          </cell>
          <cell r="AP151">
            <v>8611</v>
          </cell>
          <cell r="AQ151">
            <v>6511</v>
          </cell>
          <cell r="AR151">
            <v>0</v>
          </cell>
          <cell r="AS151">
            <v>0</v>
          </cell>
          <cell r="AT151">
            <v>0</v>
          </cell>
          <cell r="AU151">
            <v>176005.25</v>
          </cell>
          <cell r="AV151">
            <v>124461.51739158145</v>
          </cell>
          <cell r="AX151">
            <v>142</v>
          </cell>
          <cell r="AY151" t="str">
            <v>HULL</v>
          </cell>
          <cell r="BC151">
            <v>0</v>
          </cell>
          <cell r="BF151">
            <v>0</v>
          </cell>
          <cell r="BG151">
            <v>0</v>
          </cell>
          <cell r="BI151">
            <v>0</v>
          </cell>
          <cell r="BJ151">
            <v>145222</v>
          </cell>
          <cell r="BK151">
            <v>145222</v>
          </cell>
          <cell r="BL151">
            <v>0</v>
          </cell>
          <cell r="BN151">
            <v>0</v>
          </cell>
          <cell r="BO151">
            <v>0</v>
          </cell>
          <cell r="BU151">
            <v>0</v>
          </cell>
          <cell r="BV151">
            <v>142</v>
          </cell>
          <cell r="BW151">
            <v>15661.25</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U152">
            <v>0</v>
          </cell>
          <cell r="BV152">
            <v>143</v>
          </cell>
          <cell r="BW152">
            <v>0</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U153">
            <v>0</v>
          </cell>
          <cell r="BV153">
            <v>144</v>
          </cell>
          <cell r="BW153">
            <v>0</v>
          </cell>
        </row>
        <row r="154">
          <cell r="A154">
            <v>145</v>
          </cell>
          <cell r="B154">
            <v>145</v>
          </cell>
          <cell r="C154" t="str">
            <v>KINGSTON</v>
          </cell>
          <cell r="D154">
            <v>8</v>
          </cell>
          <cell r="E154">
            <v>89916</v>
          </cell>
          <cell r="F154">
            <v>7144</v>
          </cell>
          <cell r="G154">
            <v>97060</v>
          </cell>
          <cell r="I154">
            <v>0</v>
          </cell>
          <cell r="J154">
            <v>0</v>
          </cell>
          <cell r="K154">
            <v>7144</v>
          </cell>
          <cell r="L154">
            <v>7144</v>
          </cell>
          <cell r="N154">
            <v>89916</v>
          </cell>
          <cell r="P154">
            <v>0</v>
          </cell>
          <cell r="Q154">
            <v>0</v>
          </cell>
          <cell r="R154">
            <v>7144</v>
          </cell>
          <cell r="S154">
            <v>7144</v>
          </cell>
          <cell r="V154">
            <v>0</v>
          </cell>
          <cell r="W154">
            <v>145</v>
          </cell>
          <cell r="X154">
            <v>8</v>
          </cell>
          <cell r="Y154">
            <v>89916</v>
          </cell>
          <cell r="Z154">
            <v>0</v>
          </cell>
          <cell r="AA154">
            <v>89916</v>
          </cell>
          <cell r="AB154">
            <v>7144</v>
          </cell>
          <cell r="AC154">
            <v>97060</v>
          </cell>
          <cell r="AD154">
            <v>0</v>
          </cell>
          <cell r="AE154">
            <v>0</v>
          </cell>
          <cell r="AF154">
            <v>0</v>
          </cell>
          <cell r="AG154">
            <v>97060</v>
          </cell>
          <cell r="AI154">
            <v>145</v>
          </cell>
          <cell r="AJ154">
            <v>145</v>
          </cell>
          <cell r="AK154" t="str">
            <v>KINGSTON</v>
          </cell>
          <cell r="AL154">
            <v>89916</v>
          </cell>
          <cell r="AM154">
            <v>127250</v>
          </cell>
          <cell r="AN154">
            <v>0</v>
          </cell>
          <cell r="AO154">
            <v>6247.5</v>
          </cell>
          <cell r="AP154">
            <v>18617.75</v>
          </cell>
          <cell r="AQ154">
            <v>2119.75</v>
          </cell>
          <cell r="AR154">
            <v>4827.5</v>
          </cell>
          <cell r="AS154">
            <v>0</v>
          </cell>
          <cell r="AT154">
            <v>0</v>
          </cell>
          <cell r="AU154">
            <v>31812.5</v>
          </cell>
          <cell r="AV154">
            <v>0</v>
          </cell>
          <cell r="AX154">
            <v>145</v>
          </cell>
          <cell r="AY154" t="str">
            <v>KINGSTON</v>
          </cell>
          <cell r="BC154">
            <v>0</v>
          </cell>
          <cell r="BF154">
            <v>0</v>
          </cell>
          <cell r="BG154">
            <v>0</v>
          </cell>
          <cell r="BI154">
            <v>0</v>
          </cell>
          <cell r="BJ154">
            <v>0</v>
          </cell>
          <cell r="BK154">
            <v>0</v>
          </cell>
          <cell r="BL154">
            <v>0</v>
          </cell>
          <cell r="BN154">
            <v>0</v>
          </cell>
          <cell r="BO154">
            <v>0</v>
          </cell>
          <cell r="BU154">
            <v>0</v>
          </cell>
          <cell r="BV154">
            <v>145</v>
          </cell>
          <cell r="BW154">
            <v>6247.5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T155" t="str">
            <v>fy12</v>
          </cell>
          <cell r="BU155">
            <v>0</v>
          </cell>
          <cell r="BV155">
            <v>146</v>
          </cell>
          <cell r="BW155">
            <v>0</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U156">
            <v>0</v>
          </cell>
          <cell r="BV156">
            <v>147</v>
          </cell>
          <cell r="BW156">
            <v>0</v>
          </cell>
        </row>
        <row r="157">
          <cell r="A157">
            <v>148</v>
          </cell>
          <cell r="B157">
            <v>148</v>
          </cell>
          <cell r="C157" t="str">
            <v>LANESBOROUGH</v>
          </cell>
          <cell r="D157">
            <v>1</v>
          </cell>
          <cell r="E157">
            <v>19347</v>
          </cell>
          <cell r="F157">
            <v>893</v>
          </cell>
          <cell r="G157">
            <v>20240</v>
          </cell>
          <cell r="I157">
            <v>3293.6167477093522</v>
          </cell>
          <cell r="J157">
            <v>0.15054469090910286</v>
          </cell>
          <cell r="K157">
            <v>893</v>
          </cell>
          <cell r="L157">
            <v>4186.6167477093522</v>
          </cell>
          <cell r="N157">
            <v>16053.383252290649</v>
          </cell>
          <cell r="P157">
            <v>0</v>
          </cell>
          <cell r="Q157">
            <v>3293.6167477093522</v>
          </cell>
          <cell r="R157">
            <v>893</v>
          </cell>
          <cell r="S157">
            <v>4186.6167477093522</v>
          </cell>
          <cell r="V157">
            <v>0</v>
          </cell>
          <cell r="W157">
            <v>148</v>
          </cell>
          <cell r="X157">
            <v>1</v>
          </cell>
          <cell r="Y157">
            <v>19347</v>
          </cell>
          <cell r="Z157">
            <v>0</v>
          </cell>
          <cell r="AA157">
            <v>19347</v>
          </cell>
          <cell r="AB157">
            <v>893</v>
          </cell>
          <cell r="AC157">
            <v>20240</v>
          </cell>
          <cell r="AD157">
            <v>0</v>
          </cell>
          <cell r="AE157">
            <v>0</v>
          </cell>
          <cell r="AF157">
            <v>0</v>
          </cell>
          <cell r="AG157">
            <v>20240</v>
          </cell>
          <cell r="AI157">
            <v>148</v>
          </cell>
          <cell r="AJ157">
            <v>148</v>
          </cell>
          <cell r="AK157" t="str">
            <v>LANESBOROUGH</v>
          </cell>
          <cell r="AL157">
            <v>19347</v>
          </cell>
          <cell r="AM157">
            <v>15504</v>
          </cell>
          <cell r="AN157">
            <v>3843</v>
          </cell>
          <cell r="AO157">
            <v>3876</v>
          </cell>
          <cell r="AP157">
            <v>0</v>
          </cell>
          <cell r="AQ157">
            <v>0</v>
          </cell>
          <cell r="AR157">
            <v>0</v>
          </cell>
          <cell r="AS157">
            <v>14159</v>
          </cell>
          <cell r="AT157">
            <v>0</v>
          </cell>
          <cell r="AU157">
            <v>21878</v>
          </cell>
          <cell r="AV157">
            <v>3293.6167477093522</v>
          </cell>
          <cell r="AX157">
            <v>148</v>
          </cell>
          <cell r="AY157" t="str">
            <v>LANESBOROUGH</v>
          </cell>
          <cell r="BC157">
            <v>0</v>
          </cell>
          <cell r="BF157">
            <v>0</v>
          </cell>
          <cell r="BG157">
            <v>0</v>
          </cell>
          <cell r="BI157">
            <v>0</v>
          </cell>
          <cell r="BJ157">
            <v>3843</v>
          </cell>
          <cell r="BK157">
            <v>3843</v>
          </cell>
          <cell r="BL157">
            <v>0</v>
          </cell>
          <cell r="BN157">
            <v>0</v>
          </cell>
          <cell r="BO157">
            <v>0</v>
          </cell>
          <cell r="BU157">
            <v>0</v>
          </cell>
          <cell r="BV157">
            <v>148</v>
          </cell>
          <cell r="BW157">
            <v>3876</v>
          </cell>
        </row>
        <row r="158">
          <cell r="A158">
            <v>149</v>
          </cell>
          <cell r="B158">
            <v>149</v>
          </cell>
          <cell r="C158" t="str">
            <v>LAWRENCE</v>
          </cell>
          <cell r="D158">
            <v>1607</v>
          </cell>
          <cell r="E158">
            <v>19086057</v>
          </cell>
          <cell r="F158">
            <v>1435051</v>
          </cell>
          <cell r="G158">
            <v>20521108</v>
          </cell>
          <cell r="I158">
            <v>881306.02077465621</v>
          </cell>
          <cell r="J158">
            <v>0.29497396178055091</v>
          </cell>
          <cell r="K158">
            <v>1435051</v>
          </cell>
          <cell r="L158">
            <v>2316357.020774656</v>
          </cell>
          <cell r="N158">
            <v>18204750.979225345</v>
          </cell>
          <cell r="P158">
            <v>0</v>
          </cell>
          <cell r="Q158">
            <v>881306.02077465621</v>
          </cell>
          <cell r="R158">
            <v>1435051</v>
          </cell>
          <cell r="S158">
            <v>2316357.020774656</v>
          </cell>
          <cell r="V158">
            <v>0</v>
          </cell>
          <cell r="W158">
            <v>149</v>
          </cell>
          <cell r="X158">
            <v>1607</v>
          </cell>
          <cell r="Y158">
            <v>19086057</v>
          </cell>
          <cell r="Z158">
            <v>0</v>
          </cell>
          <cell r="AA158">
            <v>19086057</v>
          </cell>
          <cell r="AB158">
            <v>1435051</v>
          </cell>
          <cell r="AC158">
            <v>20521108</v>
          </cell>
          <cell r="AD158">
            <v>0</v>
          </cell>
          <cell r="AE158">
            <v>0</v>
          </cell>
          <cell r="AF158">
            <v>0</v>
          </cell>
          <cell r="AG158">
            <v>20521108</v>
          </cell>
          <cell r="AI158">
            <v>149</v>
          </cell>
          <cell r="AJ158">
            <v>149</v>
          </cell>
          <cell r="AK158" t="str">
            <v>LAWRENCE</v>
          </cell>
          <cell r="AL158">
            <v>19086057</v>
          </cell>
          <cell r="AM158">
            <v>18057747</v>
          </cell>
          <cell r="AN158">
            <v>1028310</v>
          </cell>
          <cell r="AO158">
            <v>330244.25</v>
          </cell>
          <cell r="AP158">
            <v>492986</v>
          </cell>
          <cell r="AQ158">
            <v>331326.5</v>
          </cell>
          <cell r="AR158">
            <v>804875</v>
          </cell>
          <cell r="AS158">
            <v>0</v>
          </cell>
          <cell r="AT158">
            <v>0</v>
          </cell>
          <cell r="AU158">
            <v>2987741.75</v>
          </cell>
          <cell r="AV158">
            <v>881306.02077465621</v>
          </cell>
          <cell r="AX158">
            <v>149</v>
          </cell>
          <cell r="AY158" t="str">
            <v>LAWRENCE</v>
          </cell>
          <cell r="BC158">
            <v>0</v>
          </cell>
          <cell r="BF158">
            <v>0</v>
          </cell>
          <cell r="BG158">
            <v>0</v>
          </cell>
          <cell r="BI158">
            <v>0</v>
          </cell>
          <cell r="BJ158">
            <v>1028310</v>
          </cell>
          <cell r="BK158">
            <v>1028310</v>
          </cell>
          <cell r="BL158">
            <v>0</v>
          </cell>
          <cell r="BN158">
            <v>0</v>
          </cell>
          <cell r="BO158">
            <v>0</v>
          </cell>
          <cell r="BU158">
            <v>0</v>
          </cell>
          <cell r="BV158">
            <v>149</v>
          </cell>
          <cell r="BW158">
            <v>330244.25</v>
          </cell>
        </row>
        <row r="159">
          <cell r="A159">
            <v>150</v>
          </cell>
          <cell r="B159">
            <v>150</v>
          </cell>
          <cell r="C159" t="str">
            <v>LEE</v>
          </cell>
          <cell r="D159">
            <v>1</v>
          </cell>
          <cell r="E159">
            <v>16457</v>
          </cell>
          <cell r="F159">
            <v>893</v>
          </cell>
          <cell r="G159">
            <v>17350</v>
          </cell>
          <cell r="I159">
            <v>0</v>
          </cell>
          <cell r="J159">
            <v>0</v>
          </cell>
          <cell r="K159">
            <v>893</v>
          </cell>
          <cell r="L159">
            <v>893</v>
          </cell>
          <cell r="N159">
            <v>16457</v>
          </cell>
          <cell r="P159">
            <v>0</v>
          </cell>
          <cell r="Q159">
            <v>0</v>
          </cell>
          <cell r="R159">
            <v>893</v>
          </cell>
          <cell r="S159">
            <v>893</v>
          </cell>
          <cell r="V159">
            <v>0</v>
          </cell>
          <cell r="W159">
            <v>150</v>
          </cell>
          <cell r="X159">
            <v>1</v>
          </cell>
          <cell r="Y159">
            <v>16457</v>
          </cell>
          <cell r="Z159">
            <v>0</v>
          </cell>
          <cell r="AA159">
            <v>16457</v>
          </cell>
          <cell r="AB159">
            <v>893</v>
          </cell>
          <cell r="AC159">
            <v>17350</v>
          </cell>
          <cell r="AD159">
            <v>0</v>
          </cell>
          <cell r="AE159">
            <v>0</v>
          </cell>
          <cell r="AF159">
            <v>0</v>
          </cell>
          <cell r="AG159">
            <v>17350</v>
          </cell>
          <cell r="AI159">
            <v>150</v>
          </cell>
          <cell r="AJ159">
            <v>150</v>
          </cell>
          <cell r="AK159" t="str">
            <v>LEE</v>
          </cell>
          <cell r="AL159">
            <v>16457</v>
          </cell>
          <cell r="AM159">
            <v>18905</v>
          </cell>
          <cell r="AN159">
            <v>0</v>
          </cell>
          <cell r="AO159">
            <v>0</v>
          </cell>
          <cell r="AP159">
            <v>1937.5</v>
          </cell>
          <cell r="AQ159">
            <v>5406.25</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U159">
            <v>0</v>
          </cell>
          <cell r="BV159">
            <v>150</v>
          </cell>
          <cell r="BW159">
            <v>0</v>
          </cell>
        </row>
        <row r="160">
          <cell r="A160">
            <v>151</v>
          </cell>
          <cell r="B160">
            <v>151</v>
          </cell>
          <cell r="C160" t="str">
            <v>LEICESTER</v>
          </cell>
          <cell r="D160">
            <v>16</v>
          </cell>
          <cell r="E160">
            <v>165870</v>
          </cell>
          <cell r="F160">
            <v>14288</v>
          </cell>
          <cell r="G160">
            <v>180158</v>
          </cell>
          <cell r="I160">
            <v>4942.5677293884555</v>
          </cell>
          <cell r="J160">
            <v>0.24682602458930089</v>
          </cell>
          <cell r="K160">
            <v>14288</v>
          </cell>
          <cell r="L160">
            <v>19230.567729388455</v>
          </cell>
          <cell r="N160">
            <v>160927.43227061155</v>
          </cell>
          <cell r="P160">
            <v>0</v>
          </cell>
          <cell r="Q160">
            <v>4942.5677293884555</v>
          </cell>
          <cell r="R160">
            <v>14288</v>
          </cell>
          <cell r="S160">
            <v>19230.567729388455</v>
          </cell>
          <cell r="V160">
            <v>0</v>
          </cell>
          <cell r="W160">
            <v>151</v>
          </cell>
          <cell r="X160">
            <v>16</v>
          </cell>
          <cell r="Y160">
            <v>165870</v>
          </cell>
          <cell r="Z160">
            <v>0</v>
          </cell>
          <cell r="AA160">
            <v>165870</v>
          </cell>
          <cell r="AB160">
            <v>14288</v>
          </cell>
          <cell r="AC160">
            <v>180158</v>
          </cell>
          <cell r="AD160">
            <v>0</v>
          </cell>
          <cell r="AE160">
            <v>0</v>
          </cell>
          <cell r="AF160">
            <v>0</v>
          </cell>
          <cell r="AG160">
            <v>180158</v>
          </cell>
          <cell r="AI160">
            <v>151</v>
          </cell>
          <cell r="AJ160">
            <v>151</v>
          </cell>
          <cell r="AK160" t="str">
            <v>LEICESTER</v>
          </cell>
          <cell r="AL160">
            <v>165870</v>
          </cell>
          <cell r="AM160">
            <v>160103</v>
          </cell>
          <cell r="AN160">
            <v>5767</v>
          </cell>
          <cell r="AO160">
            <v>7593</v>
          </cell>
          <cell r="AP160">
            <v>0</v>
          </cell>
          <cell r="AQ160">
            <v>6664.5</v>
          </cell>
          <cell r="AR160">
            <v>0</v>
          </cell>
          <cell r="AS160">
            <v>0</v>
          </cell>
          <cell r="AT160">
            <v>0</v>
          </cell>
          <cell r="AU160">
            <v>20024.5</v>
          </cell>
          <cell r="AV160">
            <v>4942.5677293884555</v>
          </cell>
          <cell r="AX160">
            <v>151</v>
          </cell>
          <cell r="AY160" t="str">
            <v>LEICESTER</v>
          </cell>
          <cell r="BC160">
            <v>0</v>
          </cell>
          <cell r="BF160">
            <v>0</v>
          </cell>
          <cell r="BG160">
            <v>0</v>
          </cell>
          <cell r="BI160">
            <v>0</v>
          </cell>
          <cell r="BJ160">
            <v>5767</v>
          </cell>
          <cell r="BK160">
            <v>5767</v>
          </cell>
          <cell r="BL160">
            <v>0</v>
          </cell>
          <cell r="BN160">
            <v>0</v>
          </cell>
          <cell r="BO160">
            <v>0</v>
          </cell>
          <cell r="BU160">
            <v>0</v>
          </cell>
          <cell r="BV160">
            <v>151</v>
          </cell>
          <cell r="BW160">
            <v>7593</v>
          </cell>
        </row>
        <row r="161">
          <cell r="A161">
            <v>152</v>
          </cell>
          <cell r="B161">
            <v>152</v>
          </cell>
          <cell r="C161" t="str">
            <v>LENOX</v>
          </cell>
          <cell r="D161">
            <v>0</v>
          </cell>
          <cell r="E161">
            <v>0</v>
          </cell>
          <cell r="F161">
            <v>0</v>
          </cell>
          <cell r="G161">
            <v>0</v>
          </cell>
          <cell r="I161">
            <v>0</v>
          </cell>
          <cell r="J161">
            <v>0</v>
          </cell>
          <cell r="K161">
            <v>0</v>
          </cell>
          <cell r="L161">
            <v>0</v>
          </cell>
          <cell r="N161">
            <v>0</v>
          </cell>
          <cell r="P161">
            <v>0</v>
          </cell>
          <cell r="Q161">
            <v>0</v>
          </cell>
          <cell r="R161">
            <v>0</v>
          </cell>
          <cell r="S161">
            <v>0</v>
          </cell>
          <cell r="V161">
            <v>0</v>
          </cell>
          <cell r="W161">
            <v>152</v>
          </cell>
          <cell r="AI161">
            <v>152</v>
          </cell>
          <cell r="AJ161">
            <v>152</v>
          </cell>
          <cell r="AK161" t="str">
            <v>LENOX</v>
          </cell>
          <cell r="AL161">
            <v>0</v>
          </cell>
          <cell r="AM161">
            <v>36009</v>
          </cell>
          <cell r="AN161">
            <v>0</v>
          </cell>
          <cell r="AO161">
            <v>3331</v>
          </cell>
          <cell r="AP161">
            <v>5671.25</v>
          </cell>
          <cell r="AQ161">
            <v>0</v>
          </cell>
          <cell r="AR161">
            <v>0</v>
          </cell>
          <cell r="AS161">
            <v>0</v>
          </cell>
          <cell r="AT161">
            <v>0</v>
          </cell>
          <cell r="AU161">
            <v>9002.25</v>
          </cell>
          <cell r="AV161">
            <v>0</v>
          </cell>
          <cell r="AX161">
            <v>152</v>
          </cell>
          <cell r="AY161" t="str">
            <v>LENOX</v>
          </cell>
          <cell r="BC161">
            <v>0</v>
          </cell>
          <cell r="BF161">
            <v>0</v>
          </cell>
          <cell r="BG161">
            <v>0</v>
          </cell>
          <cell r="BI161">
            <v>0</v>
          </cell>
          <cell r="BJ161">
            <v>0</v>
          </cell>
          <cell r="BK161">
            <v>0</v>
          </cell>
          <cell r="BL161">
            <v>0</v>
          </cell>
          <cell r="BN161">
            <v>0</v>
          </cell>
          <cell r="BO161">
            <v>0</v>
          </cell>
          <cell r="BU161">
            <v>0</v>
          </cell>
          <cell r="BV161">
            <v>152</v>
          </cell>
          <cell r="BW161">
            <v>3331</v>
          </cell>
        </row>
        <row r="162">
          <cell r="A162">
            <v>153</v>
          </cell>
          <cell r="B162">
            <v>153</v>
          </cell>
          <cell r="C162" t="str">
            <v>LEOMINSTER</v>
          </cell>
          <cell r="D162">
            <v>101</v>
          </cell>
          <cell r="E162">
            <v>1026512</v>
          </cell>
          <cell r="F162">
            <v>90193</v>
          </cell>
          <cell r="G162">
            <v>1116705</v>
          </cell>
          <cell r="I162">
            <v>195080.15719843944</v>
          </cell>
          <cell r="J162">
            <v>0.67244846360727029</v>
          </cell>
          <cell r="K162">
            <v>90193</v>
          </cell>
          <cell r="L162">
            <v>285273.15719843947</v>
          </cell>
          <cell r="N162">
            <v>831431.84280156053</v>
          </cell>
          <cell r="P162">
            <v>0</v>
          </cell>
          <cell r="Q162">
            <v>195080.15719843944</v>
          </cell>
          <cell r="R162">
            <v>90193</v>
          </cell>
          <cell r="S162">
            <v>285273.15719843947</v>
          </cell>
          <cell r="V162">
            <v>0</v>
          </cell>
          <cell r="W162">
            <v>153</v>
          </cell>
          <cell r="X162">
            <v>101</v>
          </cell>
          <cell r="Y162">
            <v>1026512</v>
          </cell>
          <cell r="Z162">
            <v>0</v>
          </cell>
          <cell r="AA162">
            <v>1026512</v>
          </cell>
          <cell r="AB162">
            <v>90193</v>
          </cell>
          <cell r="AC162">
            <v>1116705</v>
          </cell>
          <cell r="AD162">
            <v>0</v>
          </cell>
          <cell r="AE162">
            <v>0</v>
          </cell>
          <cell r="AF162">
            <v>0</v>
          </cell>
          <cell r="AG162">
            <v>1116705</v>
          </cell>
          <cell r="AI162">
            <v>153</v>
          </cell>
          <cell r="AJ162">
            <v>153</v>
          </cell>
          <cell r="AK162" t="str">
            <v>LEOMINSTER</v>
          </cell>
          <cell r="AL162">
            <v>1026512</v>
          </cell>
          <cell r="AM162">
            <v>798892</v>
          </cell>
          <cell r="AN162">
            <v>227620</v>
          </cell>
          <cell r="AO162">
            <v>0</v>
          </cell>
          <cell r="AP162">
            <v>14016.5</v>
          </cell>
          <cell r="AQ162">
            <v>26902.25</v>
          </cell>
          <cell r="AR162">
            <v>12686.25</v>
          </cell>
          <cell r="AS162">
            <v>8879.25</v>
          </cell>
          <cell r="AT162">
            <v>0</v>
          </cell>
          <cell r="AU162">
            <v>290104.25</v>
          </cell>
          <cell r="AV162">
            <v>195080.15719843944</v>
          </cell>
          <cell r="AX162">
            <v>153</v>
          </cell>
          <cell r="AY162" t="str">
            <v>LEOMINSTER</v>
          </cell>
          <cell r="BC162">
            <v>0</v>
          </cell>
          <cell r="BF162">
            <v>0</v>
          </cell>
          <cell r="BG162">
            <v>0</v>
          </cell>
          <cell r="BI162">
            <v>0</v>
          </cell>
          <cell r="BJ162">
            <v>227620</v>
          </cell>
          <cell r="BK162">
            <v>227620</v>
          </cell>
          <cell r="BL162">
            <v>0</v>
          </cell>
          <cell r="BN162">
            <v>0</v>
          </cell>
          <cell r="BO162">
            <v>0</v>
          </cell>
          <cell r="BU162">
            <v>0</v>
          </cell>
          <cell r="BV162">
            <v>153</v>
          </cell>
          <cell r="BW162">
            <v>0</v>
          </cell>
        </row>
        <row r="163">
          <cell r="A163">
            <v>154</v>
          </cell>
          <cell r="B163">
            <v>154</v>
          </cell>
          <cell r="C163" t="str">
            <v>LEVERETT</v>
          </cell>
          <cell r="D163">
            <v>5</v>
          </cell>
          <cell r="E163">
            <v>95010</v>
          </cell>
          <cell r="F163">
            <v>4465</v>
          </cell>
          <cell r="G163">
            <v>99475</v>
          </cell>
          <cell r="I163">
            <v>65104.424309912363</v>
          </cell>
          <cell r="J163">
            <v>0.81080279975605785</v>
          </cell>
          <cell r="K163">
            <v>4465</v>
          </cell>
          <cell r="L163">
            <v>69569.424309912371</v>
          </cell>
          <cell r="N163">
            <v>29905.575690087629</v>
          </cell>
          <cell r="P163">
            <v>0</v>
          </cell>
          <cell r="Q163">
            <v>65104.424309912363</v>
          </cell>
          <cell r="R163">
            <v>4465</v>
          </cell>
          <cell r="S163">
            <v>69569.424309912371</v>
          </cell>
          <cell r="V163">
            <v>0</v>
          </cell>
          <cell r="W163">
            <v>154</v>
          </cell>
          <cell r="X163">
            <v>5</v>
          </cell>
          <cell r="Y163">
            <v>95010</v>
          </cell>
          <cell r="Z163">
            <v>0</v>
          </cell>
          <cell r="AA163">
            <v>95010</v>
          </cell>
          <cell r="AB163">
            <v>4465</v>
          </cell>
          <cell r="AC163">
            <v>99475</v>
          </cell>
          <cell r="AD163">
            <v>0</v>
          </cell>
          <cell r="AE163">
            <v>0</v>
          </cell>
          <cell r="AF163">
            <v>0</v>
          </cell>
          <cell r="AG163">
            <v>99475</v>
          </cell>
          <cell r="AI163">
            <v>154</v>
          </cell>
          <cell r="AJ163">
            <v>154</v>
          </cell>
          <cell r="AK163" t="str">
            <v>LEVERETT</v>
          </cell>
          <cell r="AL163">
            <v>95010</v>
          </cell>
          <cell r="AM163">
            <v>19046</v>
          </cell>
          <cell r="AN163">
            <v>75964</v>
          </cell>
          <cell r="AO163">
            <v>80.5</v>
          </cell>
          <cell r="AP163">
            <v>0</v>
          </cell>
          <cell r="AQ163">
            <v>0</v>
          </cell>
          <cell r="AR163">
            <v>0</v>
          </cell>
          <cell r="AS163">
            <v>4251.75</v>
          </cell>
          <cell r="AT163">
            <v>0</v>
          </cell>
          <cell r="AU163">
            <v>80296.25</v>
          </cell>
          <cell r="AV163">
            <v>65104.424309912363</v>
          </cell>
          <cell r="AX163">
            <v>154</v>
          </cell>
          <cell r="AY163" t="str">
            <v>LEVERETT</v>
          </cell>
          <cell r="BC163">
            <v>0</v>
          </cell>
          <cell r="BF163">
            <v>0</v>
          </cell>
          <cell r="BG163">
            <v>0</v>
          </cell>
          <cell r="BI163">
            <v>0</v>
          </cell>
          <cell r="BJ163">
            <v>75964</v>
          </cell>
          <cell r="BK163">
            <v>75964</v>
          </cell>
          <cell r="BL163">
            <v>0</v>
          </cell>
          <cell r="BN163">
            <v>0</v>
          </cell>
          <cell r="BO163">
            <v>0</v>
          </cell>
          <cell r="BU163">
            <v>0</v>
          </cell>
          <cell r="BV163">
            <v>154</v>
          </cell>
          <cell r="BW163">
            <v>80.5</v>
          </cell>
        </row>
        <row r="164">
          <cell r="A164">
            <v>155</v>
          </cell>
          <cell r="B164">
            <v>155</v>
          </cell>
          <cell r="C164" t="str">
            <v>LEXINGTON</v>
          </cell>
          <cell r="D164">
            <v>2</v>
          </cell>
          <cell r="E164">
            <v>37999</v>
          </cell>
          <cell r="F164">
            <v>1786</v>
          </cell>
          <cell r="G164">
            <v>39785</v>
          </cell>
          <cell r="I164">
            <v>5742.1889694646525</v>
          </cell>
          <cell r="J164">
            <v>0.38129377774960754</v>
          </cell>
          <cell r="K164">
            <v>1786</v>
          </cell>
          <cell r="L164">
            <v>7528.1889694646525</v>
          </cell>
          <cell r="N164">
            <v>32256.811030535348</v>
          </cell>
          <cell r="P164">
            <v>0</v>
          </cell>
          <cell r="Q164">
            <v>5742.1889694646525</v>
          </cell>
          <cell r="R164">
            <v>1786</v>
          </cell>
          <cell r="S164">
            <v>7528.1889694646525</v>
          </cell>
          <cell r="V164">
            <v>0</v>
          </cell>
          <cell r="W164">
            <v>155</v>
          </cell>
          <cell r="X164">
            <v>2</v>
          </cell>
          <cell r="Y164">
            <v>37999</v>
          </cell>
          <cell r="Z164">
            <v>0</v>
          </cell>
          <cell r="AA164">
            <v>37999</v>
          </cell>
          <cell r="AB164">
            <v>1786</v>
          </cell>
          <cell r="AC164">
            <v>39785</v>
          </cell>
          <cell r="AD164">
            <v>0</v>
          </cell>
          <cell r="AE164">
            <v>0</v>
          </cell>
          <cell r="AF164">
            <v>0</v>
          </cell>
          <cell r="AG164">
            <v>39785</v>
          </cell>
          <cell r="AI164">
            <v>155</v>
          </cell>
          <cell r="AJ164">
            <v>155</v>
          </cell>
          <cell r="AK164" t="str">
            <v>LEXINGTON</v>
          </cell>
          <cell r="AL164">
            <v>37999</v>
          </cell>
          <cell r="AM164">
            <v>31299</v>
          </cell>
          <cell r="AN164">
            <v>6700</v>
          </cell>
          <cell r="AO164">
            <v>663.75</v>
          </cell>
          <cell r="AP164">
            <v>136</v>
          </cell>
          <cell r="AQ164">
            <v>0</v>
          </cell>
          <cell r="AR164">
            <v>4820</v>
          </cell>
          <cell r="AS164">
            <v>2740</v>
          </cell>
          <cell r="AT164">
            <v>0</v>
          </cell>
          <cell r="AU164">
            <v>15059.75</v>
          </cell>
          <cell r="AV164">
            <v>5742.1889694646525</v>
          </cell>
          <cell r="AX164">
            <v>155</v>
          </cell>
          <cell r="AY164" t="str">
            <v>LEXINGTON</v>
          </cell>
          <cell r="BC164">
            <v>0</v>
          </cell>
          <cell r="BF164">
            <v>0</v>
          </cell>
          <cell r="BG164">
            <v>0</v>
          </cell>
          <cell r="BI164">
            <v>0</v>
          </cell>
          <cell r="BJ164">
            <v>6700</v>
          </cell>
          <cell r="BK164">
            <v>6700</v>
          </cell>
          <cell r="BL164">
            <v>0</v>
          </cell>
          <cell r="BN164">
            <v>0</v>
          </cell>
          <cell r="BO164">
            <v>0</v>
          </cell>
          <cell r="BU164">
            <v>0</v>
          </cell>
          <cell r="BV164">
            <v>155</v>
          </cell>
          <cell r="BW164">
            <v>663.75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U165">
            <v>0</v>
          </cell>
          <cell r="BV165">
            <v>156</v>
          </cell>
          <cell r="BW165">
            <v>0</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V166">
            <v>0</v>
          </cell>
          <cell r="W166">
            <v>157</v>
          </cell>
          <cell r="AI166">
            <v>157</v>
          </cell>
          <cell r="AJ166">
            <v>157</v>
          </cell>
          <cell r="AK166" t="str">
            <v>LINCOLN</v>
          </cell>
          <cell r="AL166">
            <v>0</v>
          </cell>
          <cell r="AM166">
            <v>0</v>
          </cell>
          <cell r="AN166">
            <v>0</v>
          </cell>
          <cell r="AO166">
            <v>0</v>
          </cell>
          <cell r="AP166">
            <v>0</v>
          </cell>
          <cell r="AQ166">
            <v>0</v>
          </cell>
          <cell r="AR166">
            <v>6258</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U166">
            <v>0</v>
          </cell>
          <cell r="BV166">
            <v>157</v>
          </cell>
          <cell r="BW166">
            <v>0</v>
          </cell>
        </row>
        <row r="167">
          <cell r="A167">
            <v>158</v>
          </cell>
          <cell r="B167">
            <v>158</v>
          </cell>
          <cell r="C167" t="str">
            <v>LITTLETON</v>
          </cell>
          <cell r="D167">
            <v>65</v>
          </cell>
          <cell r="E167">
            <v>772053</v>
          </cell>
          <cell r="F167">
            <v>58045</v>
          </cell>
          <cell r="G167">
            <v>830098</v>
          </cell>
          <cell r="I167">
            <v>0</v>
          </cell>
          <cell r="J167">
            <v>0</v>
          </cell>
          <cell r="K167">
            <v>58045</v>
          </cell>
          <cell r="L167">
            <v>58045</v>
          </cell>
          <cell r="N167">
            <v>772053</v>
          </cell>
          <cell r="P167">
            <v>0</v>
          </cell>
          <cell r="Q167">
            <v>0</v>
          </cell>
          <cell r="R167">
            <v>58045</v>
          </cell>
          <cell r="S167">
            <v>58045</v>
          </cell>
          <cell r="V167">
            <v>0</v>
          </cell>
          <cell r="W167">
            <v>158</v>
          </cell>
          <cell r="X167">
            <v>65</v>
          </cell>
          <cell r="Y167">
            <v>772053</v>
          </cell>
          <cell r="Z167">
            <v>0</v>
          </cell>
          <cell r="AA167">
            <v>772053</v>
          </cell>
          <cell r="AB167">
            <v>58045</v>
          </cell>
          <cell r="AC167">
            <v>830098</v>
          </cell>
          <cell r="AD167">
            <v>0</v>
          </cell>
          <cell r="AE167">
            <v>0</v>
          </cell>
          <cell r="AF167">
            <v>0</v>
          </cell>
          <cell r="AG167">
            <v>830098</v>
          </cell>
          <cell r="AI167">
            <v>158</v>
          </cell>
          <cell r="AJ167">
            <v>158</v>
          </cell>
          <cell r="AK167" t="str">
            <v>LITTLETON</v>
          </cell>
          <cell r="AL167">
            <v>772053</v>
          </cell>
          <cell r="AM167">
            <v>780849</v>
          </cell>
          <cell r="AN167">
            <v>0</v>
          </cell>
          <cell r="AO167">
            <v>5933.25</v>
          </cell>
          <cell r="AP167">
            <v>34912.25</v>
          </cell>
          <cell r="AQ167">
            <v>999.75</v>
          </cell>
          <cell r="AR167">
            <v>0</v>
          </cell>
          <cell r="AS167">
            <v>8545.5</v>
          </cell>
          <cell r="AT167">
            <v>0</v>
          </cell>
          <cell r="AU167">
            <v>50390.75</v>
          </cell>
          <cell r="AV167">
            <v>0</v>
          </cell>
          <cell r="AX167">
            <v>158</v>
          </cell>
          <cell r="AY167" t="str">
            <v>LITTLETON</v>
          </cell>
          <cell r="BC167">
            <v>0</v>
          </cell>
          <cell r="BF167">
            <v>0</v>
          </cell>
          <cell r="BG167">
            <v>0</v>
          </cell>
          <cell r="BI167">
            <v>0</v>
          </cell>
          <cell r="BJ167">
            <v>0</v>
          </cell>
          <cell r="BK167">
            <v>0</v>
          </cell>
          <cell r="BL167">
            <v>0</v>
          </cell>
          <cell r="BN167">
            <v>0</v>
          </cell>
          <cell r="BO167">
            <v>0</v>
          </cell>
          <cell r="BU167">
            <v>0</v>
          </cell>
          <cell r="BV167">
            <v>158</v>
          </cell>
          <cell r="BW167">
            <v>5933.25</v>
          </cell>
        </row>
        <row r="168">
          <cell r="A168">
            <v>159</v>
          </cell>
          <cell r="B168">
            <v>159</v>
          </cell>
          <cell r="C168" t="str">
            <v>LONGMEADOW</v>
          </cell>
          <cell r="D168">
            <v>11</v>
          </cell>
          <cell r="E168">
            <v>148984</v>
          </cell>
          <cell r="F168">
            <v>9823</v>
          </cell>
          <cell r="G168">
            <v>158807</v>
          </cell>
          <cell r="I168">
            <v>25878.417303430622</v>
          </cell>
          <cell r="J168">
            <v>0.54156226209053349</v>
          </cell>
          <cell r="K168">
            <v>9823</v>
          </cell>
          <cell r="L168">
            <v>35701.417303430622</v>
          </cell>
          <cell r="N168">
            <v>123105.58269656939</v>
          </cell>
          <cell r="P168">
            <v>0</v>
          </cell>
          <cell r="Q168">
            <v>25878.417303430622</v>
          </cell>
          <cell r="R168">
            <v>9823</v>
          </cell>
          <cell r="S168">
            <v>35701.417303430622</v>
          </cell>
          <cell r="V168">
            <v>0</v>
          </cell>
          <cell r="W168">
            <v>159</v>
          </cell>
          <cell r="X168">
            <v>11</v>
          </cell>
          <cell r="Y168">
            <v>148984</v>
          </cell>
          <cell r="Z168">
            <v>0</v>
          </cell>
          <cell r="AA168">
            <v>148984</v>
          </cell>
          <cell r="AB168">
            <v>9823</v>
          </cell>
          <cell r="AC168">
            <v>158807</v>
          </cell>
          <cell r="AD168">
            <v>0</v>
          </cell>
          <cell r="AE168">
            <v>0</v>
          </cell>
          <cell r="AF168">
            <v>0</v>
          </cell>
          <cell r="AG168">
            <v>158807</v>
          </cell>
          <cell r="AI168">
            <v>159</v>
          </cell>
          <cell r="AJ168">
            <v>159</v>
          </cell>
          <cell r="AK168" t="str">
            <v>LONGMEADOW</v>
          </cell>
          <cell r="AL168">
            <v>148984</v>
          </cell>
          <cell r="AM168">
            <v>118789</v>
          </cell>
          <cell r="AN168">
            <v>30195</v>
          </cell>
          <cell r="AO168">
            <v>6405.75</v>
          </cell>
          <cell r="AP168">
            <v>1525</v>
          </cell>
          <cell r="AQ168">
            <v>0</v>
          </cell>
          <cell r="AR168">
            <v>1925.5</v>
          </cell>
          <cell r="AS168">
            <v>7733.5</v>
          </cell>
          <cell r="AT168">
            <v>0</v>
          </cell>
          <cell r="AU168">
            <v>47784.75</v>
          </cell>
          <cell r="AV168">
            <v>25878.417303430622</v>
          </cell>
          <cell r="AX168">
            <v>159</v>
          </cell>
          <cell r="AY168" t="str">
            <v>LONGMEADOW</v>
          </cell>
          <cell r="BC168">
            <v>0</v>
          </cell>
          <cell r="BF168">
            <v>0</v>
          </cell>
          <cell r="BG168">
            <v>0</v>
          </cell>
          <cell r="BI168">
            <v>0</v>
          </cell>
          <cell r="BJ168">
            <v>30195</v>
          </cell>
          <cell r="BK168">
            <v>30195</v>
          </cell>
          <cell r="BL168">
            <v>0</v>
          </cell>
          <cell r="BN168">
            <v>0</v>
          </cell>
          <cell r="BO168">
            <v>0</v>
          </cell>
          <cell r="BU168">
            <v>0</v>
          </cell>
          <cell r="BV168">
            <v>159</v>
          </cell>
          <cell r="BW168">
            <v>6405.75</v>
          </cell>
        </row>
        <row r="169">
          <cell r="A169">
            <v>160</v>
          </cell>
          <cell r="B169">
            <v>160</v>
          </cell>
          <cell r="C169" t="str">
            <v>LOWELL</v>
          </cell>
          <cell r="D169">
            <v>1653</v>
          </cell>
          <cell r="E169">
            <v>18880662</v>
          </cell>
          <cell r="F169">
            <v>1476129</v>
          </cell>
          <cell r="G169">
            <v>20356791</v>
          </cell>
          <cell r="I169">
            <v>1605547.7464581183</v>
          </cell>
          <cell r="J169">
            <v>0.41126203200771377</v>
          </cell>
          <cell r="K169">
            <v>1476129</v>
          </cell>
          <cell r="L169">
            <v>3081676.7464581183</v>
          </cell>
          <cell r="N169">
            <v>17275114.253541883</v>
          </cell>
          <cell r="P169">
            <v>0</v>
          </cell>
          <cell r="Q169">
            <v>1605547.7464581183</v>
          </cell>
          <cell r="R169">
            <v>1476129</v>
          </cell>
          <cell r="S169">
            <v>3081676.7464581183</v>
          </cell>
          <cell r="V169">
            <v>0</v>
          </cell>
          <cell r="W169">
            <v>160</v>
          </cell>
          <cell r="X169">
            <v>1653</v>
          </cell>
          <cell r="Y169">
            <v>18880662</v>
          </cell>
          <cell r="Z169">
            <v>0</v>
          </cell>
          <cell r="AA169">
            <v>18880662</v>
          </cell>
          <cell r="AB169">
            <v>1476129</v>
          </cell>
          <cell r="AC169">
            <v>20356791</v>
          </cell>
          <cell r="AD169">
            <v>0</v>
          </cell>
          <cell r="AE169">
            <v>0</v>
          </cell>
          <cell r="AF169">
            <v>0</v>
          </cell>
          <cell r="AG169">
            <v>20356791</v>
          </cell>
          <cell r="AI169">
            <v>160</v>
          </cell>
          <cell r="AJ169">
            <v>160</v>
          </cell>
          <cell r="AK169" t="str">
            <v>LOWELL</v>
          </cell>
          <cell r="AL169">
            <v>18880662</v>
          </cell>
          <cell r="AM169">
            <v>17007305</v>
          </cell>
          <cell r="AN169">
            <v>1873357</v>
          </cell>
          <cell r="AO169">
            <v>605830</v>
          </cell>
          <cell r="AP169">
            <v>527358.75</v>
          </cell>
          <cell r="AQ169">
            <v>860495.5</v>
          </cell>
          <cell r="AR169">
            <v>36912</v>
          </cell>
          <cell r="AS169">
            <v>0</v>
          </cell>
          <cell r="AT169">
            <v>0</v>
          </cell>
          <cell r="AU169">
            <v>3903953.25</v>
          </cell>
          <cell r="AV169">
            <v>1605547.7464581183</v>
          </cell>
          <cell r="AX169">
            <v>160</v>
          </cell>
          <cell r="AY169" t="str">
            <v>LOWELL</v>
          </cell>
          <cell r="BC169">
            <v>0</v>
          </cell>
          <cell r="BF169">
            <v>0</v>
          </cell>
          <cell r="BG169">
            <v>0</v>
          </cell>
          <cell r="BI169">
            <v>0</v>
          </cell>
          <cell r="BJ169">
            <v>1873357</v>
          </cell>
          <cell r="BK169">
            <v>1873357</v>
          </cell>
          <cell r="BL169">
            <v>0</v>
          </cell>
          <cell r="BN169">
            <v>0</v>
          </cell>
          <cell r="BO169">
            <v>0</v>
          </cell>
          <cell r="BU169">
            <v>0</v>
          </cell>
          <cell r="BV169">
            <v>160</v>
          </cell>
          <cell r="BW169">
            <v>605830</v>
          </cell>
        </row>
        <row r="170">
          <cell r="A170">
            <v>161</v>
          </cell>
          <cell r="B170">
            <v>161</v>
          </cell>
          <cell r="C170" t="str">
            <v>LUDLOW</v>
          </cell>
          <cell r="D170">
            <v>34</v>
          </cell>
          <cell r="E170">
            <v>560800</v>
          </cell>
          <cell r="F170">
            <v>30362</v>
          </cell>
          <cell r="G170">
            <v>591162</v>
          </cell>
          <cell r="I170">
            <v>94293.599223647761</v>
          </cell>
          <cell r="J170">
            <v>0.46439582815029501</v>
          </cell>
          <cell r="K170">
            <v>30362</v>
          </cell>
          <cell r="L170">
            <v>124655.59922364776</v>
          </cell>
          <cell r="N170">
            <v>466506.40077635227</v>
          </cell>
          <cell r="P170">
            <v>0</v>
          </cell>
          <cell r="Q170">
            <v>94293.599223647761</v>
          </cell>
          <cell r="R170">
            <v>30362</v>
          </cell>
          <cell r="S170">
            <v>124655.59922364776</v>
          </cell>
          <cell r="V170">
            <v>0</v>
          </cell>
          <cell r="W170">
            <v>161</v>
          </cell>
          <cell r="X170">
            <v>34</v>
          </cell>
          <cell r="Y170">
            <v>560800</v>
          </cell>
          <cell r="Z170">
            <v>0</v>
          </cell>
          <cell r="AA170">
            <v>560800</v>
          </cell>
          <cell r="AB170">
            <v>30362</v>
          </cell>
          <cell r="AC170">
            <v>591162</v>
          </cell>
          <cell r="AD170">
            <v>0</v>
          </cell>
          <cell r="AE170">
            <v>0</v>
          </cell>
          <cell r="AF170">
            <v>0</v>
          </cell>
          <cell r="AG170">
            <v>591162</v>
          </cell>
          <cell r="AI170">
            <v>161</v>
          </cell>
          <cell r="AJ170">
            <v>161</v>
          </cell>
          <cell r="AK170" t="str">
            <v>LUDLOW</v>
          </cell>
          <cell r="AL170">
            <v>560800</v>
          </cell>
          <cell r="AM170">
            <v>450778</v>
          </cell>
          <cell r="AN170">
            <v>110022</v>
          </cell>
          <cell r="AO170">
            <v>39636.5</v>
          </cell>
          <cell r="AP170">
            <v>13572.25</v>
          </cell>
          <cell r="AQ170">
            <v>0</v>
          </cell>
          <cell r="AR170">
            <v>10861</v>
          </cell>
          <cell r="AS170">
            <v>28954</v>
          </cell>
          <cell r="AT170">
            <v>0</v>
          </cell>
          <cell r="AU170">
            <v>203045.75</v>
          </cell>
          <cell r="AV170">
            <v>94293.599223647761</v>
          </cell>
          <cell r="AX170">
            <v>161</v>
          </cell>
          <cell r="AY170" t="str">
            <v>LUDLOW</v>
          </cell>
          <cell r="BC170">
            <v>0</v>
          </cell>
          <cell r="BF170">
            <v>0</v>
          </cell>
          <cell r="BG170">
            <v>0</v>
          </cell>
          <cell r="BI170">
            <v>0</v>
          </cell>
          <cell r="BJ170">
            <v>110022</v>
          </cell>
          <cell r="BK170">
            <v>110022</v>
          </cell>
          <cell r="BL170">
            <v>0</v>
          </cell>
          <cell r="BN170">
            <v>0</v>
          </cell>
          <cell r="BO170">
            <v>0</v>
          </cell>
          <cell r="BU170">
            <v>0</v>
          </cell>
          <cell r="BV170">
            <v>161</v>
          </cell>
          <cell r="BW170">
            <v>39636.5</v>
          </cell>
        </row>
        <row r="171">
          <cell r="A171">
            <v>162</v>
          </cell>
          <cell r="B171">
            <v>162</v>
          </cell>
          <cell r="C171" t="str">
            <v>LUNENBURG</v>
          </cell>
          <cell r="D171">
            <v>38</v>
          </cell>
          <cell r="E171">
            <v>443669</v>
          </cell>
          <cell r="F171">
            <v>33934</v>
          </cell>
          <cell r="G171">
            <v>477603</v>
          </cell>
          <cell r="I171">
            <v>0</v>
          </cell>
          <cell r="J171">
            <v>0</v>
          </cell>
          <cell r="K171">
            <v>33934</v>
          </cell>
          <cell r="L171">
            <v>33934</v>
          </cell>
          <cell r="N171">
            <v>443669</v>
          </cell>
          <cell r="P171">
            <v>0</v>
          </cell>
          <cell r="Q171">
            <v>0</v>
          </cell>
          <cell r="R171">
            <v>33934</v>
          </cell>
          <cell r="S171">
            <v>33934</v>
          </cell>
          <cell r="V171">
            <v>0</v>
          </cell>
          <cell r="W171">
            <v>162</v>
          </cell>
          <cell r="X171">
            <v>38</v>
          </cell>
          <cell r="Y171">
            <v>443669</v>
          </cell>
          <cell r="Z171">
            <v>0</v>
          </cell>
          <cell r="AA171">
            <v>443669</v>
          </cell>
          <cell r="AB171">
            <v>33934</v>
          </cell>
          <cell r="AC171">
            <v>477603</v>
          </cell>
          <cell r="AD171">
            <v>0</v>
          </cell>
          <cell r="AE171">
            <v>0</v>
          </cell>
          <cell r="AF171">
            <v>0</v>
          </cell>
          <cell r="AG171">
            <v>477603</v>
          </cell>
          <cell r="AI171">
            <v>162</v>
          </cell>
          <cell r="AJ171">
            <v>162</v>
          </cell>
          <cell r="AK171" t="str">
            <v>LUNENBURG</v>
          </cell>
          <cell r="AL171">
            <v>443669</v>
          </cell>
          <cell r="AM171">
            <v>447942</v>
          </cell>
          <cell r="AN171">
            <v>0</v>
          </cell>
          <cell r="AO171">
            <v>0</v>
          </cell>
          <cell r="AP171">
            <v>2206.25</v>
          </cell>
          <cell r="AQ171">
            <v>16067</v>
          </cell>
          <cell r="AR171">
            <v>26784.75</v>
          </cell>
          <cell r="AS171">
            <v>15524</v>
          </cell>
          <cell r="AT171">
            <v>0</v>
          </cell>
          <cell r="AU171">
            <v>60582</v>
          </cell>
          <cell r="AV171">
            <v>0</v>
          </cell>
          <cell r="AX171">
            <v>162</v>
          </cell>
          <cell r="AY171" t="str">
            <v>LUNENBURG</v>
          </cell>
          <cell r="BC171">
            <v>0</v>
          </cell>
          <cell r="BF171">
            <v>0</v>
          </cell>
          <cell r="BG171">
            <v>0</v>
          </cell>
          <cell r="BI171">
            <v>0</v>
          </cell>
          <cell r="BJ171">
            <v>0</v>
          </cell>
          <cell r="BK171">
            <v>0</v>
          </cell>
          <cell r="BL171">
            <v>0</v>
          </cell>
          <cell r="BN171">
            <v>0</v>
          </cell>
          <cell r="BO171">
            <v>0</v>
          </cell>
          <cell r="BU171">
            <v>0</v>
          </cell>
          <cell r="BV171">
            <v>162</v>
          </cell>
          <cell r="BW171">
            <v>0</v>
          </cell>
        </row>
        <row r="172">
          <cell r="A172">
            <v>163</v>
          </cell>
          <cell r="B172">
            <v>163</v>
          </cell>
          <cell r="C172" t="str">
            <v>LYNN</v>
          </cell>
          <cell r="D172">
            <v>1388</v>
          </cell>
          <cell r="E172">
            <v>16197091</v>
          </cell>
          <cell r="F172">
            <v>1239484</v>
          </cell>
          <cell r="G172">
            <v>17436575</v>
          </cell>
          <cell r="I172">
            <v>2073838.6836942965</v>
          </cell>
          <cell r="J172">
            <v>0.44752922557972979</v>
          </cell>
          <cell r="K172">
            <v>1239484</v>
          </cell>
          <cell r="L172">
            <v>3313322.6836942965</v>
          </cell>
          <cell r="N172">
            <v>14123252.316305704</v>
          </cell>
          <cell r="P172">
            <v>0</v>
          </cell>
          <cell r="Q172">
            <v>2073838.6836942965</v>
          </cell>
          <cell r="R172">
            <v>1239484</v>
          </cell>
          <cell r="S172">
            <v>3313322.6836942965</v>
          </cell>
          <cell r="V172">
            <v>0</v>
          </cell>
          <cell r="W172">
            <v>163</v>
          </cell>
          <cell r="X172">
            <v>1388</v>
          </cell>
          <cell r="Y172">
            <v>16197091</v>
          </cell>
          <cell r="Z172">
            <v>0</v>
          </cell>
          <cell r="AA172">
            <v>16197091</v>
          </cell>
          <cell r="AB172">
            <v>1239484</v>
          </cell>
          <cell r="AC172">
            <v>17436575</v>
          </cell>
          <cell r="AD172">
            <v>0</v>
          </cell>
          <cell r="AE172">
            <v>0</v>
          </cell>
          <cell r="AF172">
            <v>0</v>
          </cell>
          <cell r="AG172">
            <v>17436575</v>
          </cell>
          <cell r="AI172">
            <v>163</v>
          </cell>
          <cell r="AJ172">
            <v>163</v>
          </cell>
          <cell r="AK172" t="str">
            <v>LYNN</v>
          </cell>
          <cell r="AL172">
            <v>16197091</v>
          </cell>
          <cell r="AM172">
            <v>13777331</v>
          </cell>
          <cell r="AN172">
            <v>2419760</v>
          </cell>
          <cell r="AO172">
            <v>630522.75</v>
          </cell>
          <cell r="AP172">
            <v>309056.25</v>
          </cell>
          <cell r="AQ172">
            <v>645236.5</v>
          </cell>
          <cell r="AR172">
            <v>356117</v>
          </cell>
          <cell r="AS172">
            <v>273281.25</v>
          </cell>
          <cell r="AT172">
            <v>0</v>
          </cell>
          <cell r="AU172">
            <v>4633973.75</v>
          </cell>
          <cell r="AV172">
            <v>2073838.6836942965</v>
          </cell>
          <cell r="AX172">
            <v>163</v>
          </cell>
          <cell r="AY172" t="str">
            <v>LYNN</v>
          </cell>
          <cell r="BC172">
            <v>0</v>
          </cell>
          <cell r="BF172">
            <v>0</v>
          </cell>
          <cell r="BG172">
            <v>0</v>
          </cell>
          <cell r="BI172">
            <v>0</v>
          </cell>
          <cell r="BJ172">
            <v>2419760</v>
          </cell>
          <cell r="BK172">
            <v>2419760</v>
          </cell>
          <cell r="BL172">
            <v>0</v>
          </cell>
          <cell r="BN172">
            <v>0</v>
          </cell>
          <cell r="BO172">
            <v>0</v>
          </cell>
          <cell r="BU172">
            <v>0</v>
          </cell>
          <cell r="BV172">
            <v>163</v>
          </cell>
          <cell r="BW172">
            <v>630522.75</v>
          </cell>
        </row>
        <row r="173">
          <cell r="A173">
            <v>164</v>
          </cell>
          <cell r="B173">
            <v>164</v>
          </cell>
          <cell r="C173" t="str">
            <v>LYNNFIELD</v>
          </cell>
          <cell r="D173">
            <v>3</v>
          </cell>
          <cell r="E173">
            <v>48383</v>
          </cell>
          <cell r="F173">
            <v>2679</v>
          </cell>
          <cell r="G173">
            <v>51062</v>
          </cell>
          <cell r="I173">
            <v>0</v>
          </cell>
          <cell r="J173">
            <v>0</v>
          </cell>
          <cell r="K173">
            <v>2679</v>
          </cell>
          <cell r="L173">
            <v>2679</v>
          </cell>
          <cell r="N173">
            <v>48383</v>
          </cell>
          <cell r="P173">
            <v>0</v>
          </cell>
          <cell r="Q173">
            <v>0</v>
          </cell>
          <cell r="R173">
            <v>2679</v>
          </cell>
          <cell r="S173">
            <v>2679</v>
          </cell>
          <cell r="V173">
            <v>0</v>
          </cell>
          <cell r="W173">
            <v>164</v>
          </cell>
          <cell r="X173">
            <v>3</v>
          </cell>
          <cell r="Y173">
            <v>48383</v>
          </cell>
          <cell r="Z173">
            <v>0</v>
          </cell>
          <cell r="AA173">
            <v>48383</v>
          </cell>
          <cell r="AB173">
            <v>2679</v>
          </cell>
          <cell r="AC173">
            <v>51062</v>
          </cell>
          <cell r="AD173">
            <v>0</v>
          </cell>
          <cell r="AE173">
            <v>0</v>
          </cell>
          <cell r="AF173">
            <v>0</v>
          </cell>
          <cell r="AG173">
            <v>51062</v>
          </cell>
          <cell r="AI173">
            <v>164</v>
          </cell>
          <cell r="AJ173">
            <v>164</v>
          </cell>
          <cell r="AK173" t="str">
            <v>LYNNFIELD</v>
          </cell>
          <cell r="AL173">
            <v>48383</v>
          </cell>
          <cell r="AM173">
            <v>49726</v>
          </cell>
          <cell r="AN173">
            <v>0</v>
          </cell>
          <cell r="AO173">
            <v>0</v>
          </cell>
          <cell r="AP173">
            <v>2786.5</v>
          </cell>
          <cell r="AQ173">
            <v>2487</v>
          </cell>
          <cell r="AR173">
            <v>96.75</v>
          </cell>
          <cell r="AS173">
            <v>0</v>
          </cell>
          <cell r="AT173">
            <v>0</v>
          </cell>
          <cell r="AU173">
            <v>5370.25</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U173">
            <v>0</v>
          </cell>
          <cell r="BV173">
            <v>164</v>
          </cell>
          <cell r="BW173">
            <v>0</v>
          </cell>
        </row>
        <row r="174">
          <cell r="A174">
            <v>165</v>
          </cell>
          <cell r="B174">
            <v>165</v>
          </cell>
          <cell r="C174" t="str">
            <v>MALDEN</v>
          </cell>
          <cell r="D174">
            <v>845</v>
          </cell>
          <cell r="E174">
            <v>8925214</v>
          </cell>
          <cell r="F174">
            <v>754585</v>
          </cell>
          <cell r="G174">
            <v>9679799</v>
          </cell>
          <cell r="I174">
            <v>314557.96879040345</v>
          </cell>
          <cell r="J174">
            <v>0.34564882100300831</v>
          </cell>
          <cell r="K174">
            <v>754585</v>
          </cell>
          <cell r="L174">
            <v>1069142.9687904036</v>
          </cell>
          <cell r="N174">
            <v>8610656.0312095955</v>
          </cell>
          <cell r="P174">
            <v>0</v>
          </cell>
          <cell r="Q174">
            <v>314557.96879040345</v>
          </cell>
          <cell r="R174">
            <v>754585</v>
          </cell>
          <cell r="S174">
            <v>1069142.9687904036</v>
          </cell>
          <cell r="V174">
            <v>0</v>
          </cell>
          <cell r="W174">
            <v>165</v>
          </cell>
          <cell r="X174">
            <v>845</v>
          </cell>
          <cell r="Y174">
            <v>8925214</v>
          </cell>
          <cell r="Z174">
            <v>0</v>
          </cell>
          <cell r="AA174">
            <v>8925214</v>
          </cell>
          <cell r="AB174">
            <v>754585</v>
          </cell>
          <cell r="AC174">
            <v>9679799</v>
          </cell>
          <cell r="AD174">
            <v>0</v>
          </cell>
          <cell r="AE174">
            <v>0</v>
          </cell>
          <cell r="AF174">
            <v>0</v>
          </cell>
          <cell r="AG174">
            <v>9679799</v>
          </cell>
          <cell r="AI174">
            <v>165</v>
          </cell>
          <cell r="AJ174">
            <v>165</v>
          </cell>
          <cell r="AK174" t="str">
            <v>MALDEN</v>
          </cell>
          <cell r="AL174">
            <v>8925214</v>
          </cell>
          <cell r="AM174">
            <v>8558187</v>
          </cell>
          <cell r="AN174">
            <v>367027</v>
          </cell>
          <cell r="AO174">
            <v>42886.75</v>
          </cell>
          <cell r="AP174">
            <v>40623.25</v>
          </cell>
          <cell r="AQ174">
            <v>188493.75</v>
          </cell>
          <cell r="AR174">
            <v>106605</v>
          </cell>
          <cell r="AS174">
            <v>164415</v>
          </cell>
          <cell r="AT174">
            <v>0</v>
          </cell>
          <cell r="AU174">
            <v>910050.75</v>
          </cell>
          <cell r="AV174">
            <v>314557.96879040345</v>
          </cell>
          <cell r="AX174">
            <v>165</v>
          </cell>
          <cell r="AY174" t="str">
            <v>MALDEN</v>
          </cell>
          <cell r="BC174">
            <v>0</v>
          </cell>
          <cell r="BF174">
            <v>0</v>
          </cell>
          <cell r="BG174">
            <v>0</v>
          </cell>
          <cell r="BI174">
            <v>0</v>
          </cell>
          <cell r="BJ174">
            <v>367027</v>
          </cell>
          <cell r="BK174">
            <v>367027</v>
          </cell>
          <cell r="BL174">
            <v>0</v>
          </cell>
          <cell r="BN174">
            <v>0</v>
          </cell>
          <cell r="BO174">
            <v>0</v>
          </cell>
          <cell r="BU174">
            <v>0</v>
          </cell>
          <cell r="BV174">
            <v>165</v>
          </cell>
          <cell r="BW174">
            <v>42886.75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U175">
            <v>0</v>
          </cell>
          <cell r="BV175">
            <v>166</v>
          </cell>
          <cell r="BW175">
            <v>0</v>
          </cell>
        </row>
        <row r="176">
          <cell r="A176">
            <v>167</v>
          </cell>
          <cell r="B176">
            <v>167</v>
          </cell>
          <cell r="C176" t="str">
            <v>MANSFIELD</v>
          </cell>
          <cell r="D176">
            <v>131</v>
          </cell>
          <cell r="E176">
            <v>1520885</v>
          </cell>
          <cell r="F176">
            <v>116983</v>
          </cell>
          <cell r="G176">
            <v>1637868</v>
          </cell>
          <cell r="I176">
            <v>238731.07788392802</v>
          </cell>
          <cell r="J176">
            <v>0.64148895781403015</v>
          </cell>
          <cell r="K176">
            <v>116983</v>
          </cell>
          <cell r="L176">
            <v>355714.07788392802</v>
          </cell>
          <cell r="N176">
            <v>1282153.9221160719</v>
          </cell>
          <cell r="P176">
            <v>0</v>
          </cell>
          <cell r="Q176">
            <v>238731.07788392802</v>
          </cell>
          <cell r="R176">
            <v>116983</v>
          </cell>
          <cell r="S176">
            <v>355714.07788392802</v>
          </cell>
          <cell r="V176">
            <v>0</v>
          </cell>
          <cell r="W176">
            <v>167</v>
          </cell>
          <cell r="X176">
            <v>131</v>
          </cell>
          <cell r="Y176">
            <v>1520885</v>
          </cell>
          <cell r="Z176">
            <v>0</v>
          </cell>
          <cell r="AA176">
            <v>1520885</v>
          </cell>
          <cell r="AB176">
            <v>116983</v>
          </cell>
          <cell r="AC176">
            <v>1637868</v>
          </cell>
          <cell r="AD176">
            <v>0</v>
          </cell>
          <cell r="AE176">
            <v>0</v>
          </cell>
          <cell r="AF176">
            <v>0</v>
          </cell>
          <cell r="AG176">
            <v>1637868</v>
          </cell>
          <cell r="AI176">
            <v>167</v>
          </cell>
          <cell r="AJ176">
            <v>167</v>
          </cell>
          <cell r="AK176" t="str">
            <v>MANSFIELD</v>
          </cell>
          <cell r="AL176">
            <v>1520885</v>
          </cell>
          <cell r="AM176">
            <v>1242333</v>
          </cell>
          <cell r="AN176">
            <v>278552</v>
          </cell>
          <cell r="AO176">
            <v>0</v>
          </cell>
          <cell r="AP176">
            <v>0</v>
          </cell>
          <cell r="AQ176">
            <v>14567.25</v>
          </cell>
          <cell r="AR176">
            <v>42367.25</v>
          </cell>
          <cell r="AS176">
            <v>36665</v>
          </cell>
          <cell r="AT176">
            <v>0</v>
          </cell>
          <cell r="AU176">
            <v>372151.5</v>
          </cell>
          <cell r="AV176">
            <v>238731.07788392802</v>
          </cell>
          <cell r="AX176">
            <v>167</v>
          </cell>
          <cell r="AY176" t="str">
            <v>MANSFIELD</v>
          </cell>
          <cell r="BC176">
            <v>0</v>
          </cell>
          <cell r="BF176">
            <v>0</v>
          </cell>
          <cell r="BG176">
            <v>0</v>
          </cell>
          <cell r="BI176">
            <v>0</v>
          </cell>
          <cell r="BJ176">
            <v>278552</v>
          </cell>
          <cell r="BK176">
            <v>278552</v>
          </cell>
          <cell r="BL176">
            <v>0</v>
          </cell>
          <cell r="BN176">
            <v>0</v>
          </cell>
          <cell r="BO176">
            <v>0</v>
          </cell>
          <cell r="BU176">
            <v>0</v>
          </cell>
          <cell r="BV176">
            <v>167</v>
          </cell>
          <cell r="BW176">
            <v>0</v>
          </cell>
        </row>
        <row r="177">
          <cell r="A177">
            <v>168</v>
          </cell>
          <cell r="B177">
            <v>168</v>
          </cell>
          <cell r="C177" t="str">
            <v>MARBLEHEAD</v>
          </cell>
          <cell r="D177">
            <v>201</v>
          </cell>
          <cell r="E177">
            <v>2325708</v>
          </cell>
          <cell r="F177">
            <v>179493</v>
          </cell>
          <cell r="G177">
            <v>2505201</v>
          </cell>
          <cell r="I177">
            <v>142933.36796753245</v>
          </cell>
          <cell r="J177">
            <v>0.44211164337291237</v>
          </cell>
          <cell r="K177">
            <v>179493</v>
          </cell>
          <cell r="L177">
            <v>322426.36796753248</v>
          </cell>
          <cell r="N177">
            <v>2182774.6320324675</v>
          </cell>
          <cell r="P177">
            <v>0</v>
          </cell>
          <cell r="Q177">
            <v>142933.36796753245</v>
          </cell>
          <cell r="R177">
            <v>179493</v>
          </cell>
          <cell r="S177">
            <v>322426.36796753248</v>
          </cell>
          <cell r="V177">
            <v>0</v>
          </cell>
          <cell r="W177">
            <v>168</v>
          </cell>
          <cell r="X177">
            <v>201</v>
          </cell>
          <cell r="Y177">
            <v>2325708</v>
          </cell>
          <cell r="Z177">
            <v>0</v>
          </cell>
          <cell r="AA177">
            <v>2325708</v>
          </cell>
          <cell r="AB177">
            <v>179493</v>
          </cell>
          <cell r="AC177">
            <v>2505201</v>
          </cell>
          <cell r="AD177">
            <v>0</v>
          </cell>
          <cell r="AE177">
            <v>0</v>
          </cell>
          <cell r="AF177">
            <v>0</v>
          </cell>
          <cell r="AG177">
            <v>2505201</v>
          </cell>
          <cell r="AI177">
            <v>168</v>
          </cell>
          <cell r="AJ177">
            <v>168</v>
          </cell>
          <cell r="AK177" t="str">
            <v>MARBLEHEAD</v>
          </cell>
          <cell r="AL177">
            <v>2325708</v>
          </cell>
          <cell r="AM177">
            <v>2158933</v>
          </cell>
          <cell r="AN177">
            <v>166775</v>
          </cell>
          <cell r="AO177">
            <v>32087.5</v>
          </cell>
          <cell r="AP177">
            <v>6863</v>
          </cell>
          <cell r="AQ177">
            <v>34480.25</v>
          </cell>
          <cell r="AR177">
            <v>41852.75</v>
          </cell>
          <cell r="AS177">
            <v>41238.5</v>
          </cell>
          <cell r="AT177">
            <v>0</v>
          </cell>
          <cell r="AU177">
            <v>323297</v>
          </cell>
          <cell r="AV177">
            <v>142933.36796753245</v>
          </cell>
          <cell r="AX177">
            <v>168</v>
          </cell>
          <cell r="AY177" t="str">
            <v>MARBLEHEAD</v>
          </cell>
          <cell r="BC177">
            <v>0</v>
          </cell>
          <cell r="BF177">
            <v>0</v>
          </cell>
          <cell r="BG177">
            <v>0</v>
          </cell>
          <cell r="BI177">
            <v>0</v>
          </cell>
          <cell r="BJ177">
            <v>166775</v>
          </cell>
          <cell r="BK177">
            <v>166775</v>
          </cell>
          <cell r="BL177">
            <v>0</v>
          </cell>
          <cell r="BN177">
            <v>0</v>
          </cell>
          <cell r="BO177">
            <v>0</v>
          </cell>
          <cell r="BU177">
            <v>0</v>
          </cell>
          <cell r="BV177">
            <v>168</v>
          </cell>
          <cell r="BW177">
            <v>32087.5</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U178">
            <v>0</v>
          </cell>
          <cell r="BV178">
            <v>169</v>
          </cell>
          <cell r="BW178">
            <v>0</v>
          </cell>
        </row>
        <row r="179">
          <cell r="A179">
            <v>170</v>
          </cell>
          <cell r="B179">
            <v>170</v>
          </cell>
          <cell r="C179" t="str">
            <v>MARLBOROUGH</v>
          </cell>
          <cell r="D179">
            <v>539</v>
          </cell>
          <cell r="E179">
            <v>6803611</v>
          </cell>
          <cell r="F179">
            <v>481327</v>
          </cell>
          <cell r="G179">
            <v>7284938</v>
          </cell>
          <cell r="I179">
            <v>1180813.4551631538</v>
          </cell>
          <cell r="J179">
            <v>0.56064449412745065</v>
          </cell>
          <cell r="K179">
            <v>481327</v>
          </cell>
          <cell r="L179">
            <v>1662140.4551631538</v>
          </cell>
          <cell r="N179">
            <v>5622797.5448368462</v>
          </cell>
          <cell r="P179">
            <v>0</v>
          </cell>
          <cell r="Q179">
            <v>1180813.4551631538</v>
          </cell>
          <cell r="R179">
            <v>481327</v>
          </cell>
          <cell r="S179">
            <v>1662140.4551631538</v>
          </cell>
          <cell r="V179">
            <v>0</v>
          </cell>
          <cell r="W179">
            <v>170</v>
          </cell>
          <cell r="X179">
            <v>539</v>
          </cell>
          <cell r="Y179">
            <v>6803611</v>
          </cell>
          <cell r="Z179">
            <v>0</v>
          </cell>
          <cell r="AA179">
            <v>6803611</v>
          </cell>
          <cell r="AB179">
            <v>481327</v>
          </cell>
          <cell r="AC179">
            <v>7284938</v>
          </cell>
          <cell r="AD179">
            <v>0</v>
          </cell>
          <cell r="AE179">
            <v>0</v>
          </cell>
          <cell r="AF179">
            <v>0</v>
          </cell>
          <cell r="AG179">
            <v>7284938</v>
          </cell>
          <cell r="AI179">
            <v>170</v>
          </cell>
          <cell r="AJ179">
            <v>170</v>
          </cell>
          <cell r="AK179" t="str">
            <v>MARLBOROUGH</v>
          </cell>
          <cell r="AL179">
            <v>6803611</v>
          </cell>
          <cell r="AM179">
            <v>5425835</v>
          </cell>
          <cell r="AN179">
            <v>1377776</v>
          </cell>
          <cell r="AO179">
            <v>176584.25</v>
          </cell>
          <cell r="AP179">
            <v>146599.75</v>
          </cell>
          <cell r="AQ179">
            <v>194455.75</v>
          </cell>
          <cell r="AR179">
            <v>143496.5</v>
          </cell>
          <cell r="AS179">
            <v>67259.25</v>
          </cell>
          <cell r="AT179">
            <v>0</v>
          </cell>
          <cell r="AU179">
            <v>2106171.5</v>
          </cell>
          <cell r="AV179">
            <v>1180813.4551631538</v>
          </cell>
          <cell r="AX179">
            <v>170</v>
          </cell>
          <cell r="AY179" t="str">
            <v>MARLBOROUGH</v>
          </cell>
          <cell r="BC179">
            <v>0</v>
          </cell>
          <cell r="BF179">
            <v>0</v>
          </cell>
          <cell r="BG179">
            <v>0</v>
          </cell>
          <cell r="BI179">
            <v>0</v>
          </cell>
          <cell r="BJ179">
            <v>1377776</v>
          </cell>
          <cell r="BK179">
            <v>1377776</v>
          </cell>
          <cell r="BL179">
            <v>0</v>
          </cell>
          <cell r="BN179">
            <v>0</v>
          </cell>
          <cell r="BO179">
            <v>0</v>
          </cell>
          <cell r="BU179">
            <v>0</v>
          </cell>
          <cell r="BV179">
            <v>170</v>
          </cell>
          <cell r="BW179">
            <v>176584.25</v>
          </cell>
        </row>
        <row r="180">
          <cell r="A180">
            <v>171</v>
          </cell>
          <cell r="B180">
            <v>171</v>
          </cell>
          <cell r="C180" t="str">
            <v>MARSHFIELD</v>
          </cell>
          <cell r="D180">
            <v>23</v>
          </cell>
          <cell r="E180">
            <v>267690</v>
          </cell>
          <cell r="F180">
            <v>20539</v>
          </cell>
          <cell r="G180">
            <v>288229</v>
          </cell>
          <cell r="I180">
            <v>29670.833152666608</v>
          </cell>
          <cell r="J180">
            <v>0.50577151689124777</v>
          </cell>
          <cell r="K180">
            <v>20539</v>
          </cell>
          <cell r="L180">
            <v>50209.833152666608</v>
          </cell>
          <cell r="N180">
            <v>238019.1668473334</v>
          </cell>
          <cell r="P180">
            <v>0</v>
          </cell>
          <cell r="Q180">
            <v>29670.833152666608</v>
          </cell>
          <cell r="R180">
            <v>20539</v>
          </cell>
          <cell r="S180">
            <v>50209.833152666608</v>
          </cell>
          <cell r="V180">
            <v>0</v>
          </cell>
          <cell r="W180">
            <v>171</v>
          </cell>
          <cell r="X180">
            <v>23</v>
          </cell>
          <cell r="Y180">
            <v>267690</v>
          </cell>
          <cell r="Z180">
            <v>0</v>
          </cell>
          <cell r="AA180">
            <v>267690</v>
          </cell>
          <cell r="AB180">
            <v>20539</v>
          </cell>
          <cell r="AC180">
            <v>288229</v>
          </cell>
          <cell r="AD180">
            <v>0</v>
          </cell>
          <cell r="AE180">
            <v>0</v>
          </cell>
          <cell r="AF180">
            <v>0</v>
          </cell>
          <cell r="AG180">
            <v>288229</v>
          </cell>
          <cell r="AI180">
            <v>171</v>
          </cell>
          <cell r="AJ180">
            <v>171</v>
          </cell>
          <cell r="AK180" t="str">
            <v>MARSHFIELD</v>
          </cell>
          <cell r="AL180">
            <v>267690</v>
          </cell>
          <cell r="AM180">
            <v>233070</v>
          </cell>
          <cell r="AN180">
            <v>34620</v>
          </cell>
          <cell r="AO180">
            <v>0</v>
          </cell>
          <cell r="AP180">
            <v>0</v>
          </cell>
          <cell r="AQ180">
            <v>15887.75</v>
          </cell>
          <cell r="AR180">
            <v>7964.25</v>
          </cell>
          <cell r="AS180">
            <v>192.5</v>
          </cell>
          <cell r="AT180">
            <v>0</v>
          </cell>
          <cell r="AU180">
            <v>58664.5</v>
          </cell>
          <cell r="AV180">
            <v>29670.833152666608</v>
          </cell>
          <cell r="AX180">
            <v>171</v>
          </cell>
          <cell r="AY180" t="str">
            <v>MARSHFIELD</v>
          </cell>
          <cell r="BC180">
            <v>0</v>
          </cell>
          <cell r="BF180">
            <v>0</v>
          </cell>
          <cell r="BG180">
            <v>0</v>
          </cell>
          <cell r="BI180">
            <v>0</v>
          </cell>
          <cell r="BJ180">
            <v>34620</v>
          </cell>
          <cell r="BK180">
            <v>34620</v>
          </cell>
          <cell r="BL180">
            <v>0</v>
          </cell>
          <cell r="BN180">
            <v>0</v>
          </cell>
          <cell r="BO180">
            <v>0</v>
          </cell>
          <cell r="BU180">
            <v>0</v>
          </cell>
          <cell r="BV180">
            <v>171</v>
          </cell>
          <cell r="BW180">
            <v>0</v>
          </cell>
        </row>
        <row r="181">
          <cell r="A181">
            <v>172</v>
          </cell>
          <cell r="B181">
            <v>172</v>
          </cell>
          <cell r="C181" t="str">
            <v>MASHPEE</v>
          </cell>
          <cell r="D181">
            <v>52</v>
          </cell>
          <cell r="E181">
            <v>828642</v>
          </cell>
          <cell r="F181">
            <v>46436</v>
          </cell>
          <cell r="G181">
            <v>875078</v>
          </cell>
          <cell r="I181">
            <v>189199.12724195191</v>
          </cell>
          <cell r="J181">
            <v>0.59297523954007192</v>
          </cell>
          <cell r="K181">
            <v>46436</v>
          </cell>
          <cell r="L181">
            <v>235635.12724195191</v>
          </cell>
          <cell r="N181">
            <v>639442.87275804812</v>
          </cell>
          <cell r="P181">
            <v>0</v>
          </cell>
          <cell r="Q181">
            <v>189199.12724195191</v>
          </cell>
          <cell r="R181">
            <v>46436</v>
          </cell>
          <cell r="S181">
            <v>235635.12724195191</v>
          </cell>
          <cell r="V181">
            <v>0</v>
          </cell>
          <cell r="W181">
            <v>172</v>
          </cell>
          <cell r="X181">
            <v>52</v>
          </cell>
          <cell r="Y181">
            <v>828642</v>
          </cell>
          <cell r="Z181">
            <v>0</v>
          </cell>
          <cell r="AA181">
            <v>828642</v>
          </cell>
          <cell r="AB181">
            <v>46436</v>
          </cell>
          <cell r="AC181">
            <v>875078</v>
          </cell>
          <cell r="AD181">
            <v>0</v>
          </cell>
          <cell r="AE181">
            <v>0</v>
          </cell>
          <cell r="AF181">
            <v>0</v>
          </cell>
          <cell r="AG181">
            <v>875078</v>
          </cell>
          <cell r="AI181">
            <v>172</v>
          </cell>
          <cell r="AJ181">
            <v>172</v>
          </cell>
          <cell r="AK181" t="str">
            <v>MASHPEE</v>
          </cell>
          <cell r="AL181">
            <v>828642</v>
          </cell>
          <cell r="AM181">
            <v>607884</v>
          </cell>
          <cell r="AN181">
            <v>220758</v>
          </cell>
          <cell r="AO181">
            <v>12504</v>
          </cell>
          <cell r="AP181">
            <v>0</v>
          </cell>
          <cell r="AQ181">
            <v>16631</v>
          </cell>
          <cell r="AR181">
            <v>41864</v>
          </cell>
          <cell r="AS181">
            <v>27310.5</v>
          </cell>
          <cell r="AT181">
            <v>0</v>
          </cell>
          <cell r="AU181">
            <v>319067.5</v>
          </cell>
          <cell r="AV181">
            <v>189199.12724195191</v>
          </cell>
          <cell r="AX181">
            <v>172</v>
          </cell>
          <cell r="AY181" t="str">
            <v>MASHPEE</v>
          </cell>
          <cell r="BC181">
            <v>0</v>
          </cell>
          <cell r="BF181">
            <v>0</v>
          </cell>
          <cell r="BG181">
            <v>0</v>
          </cell>
          <cell r="BI181">
            <v>0</v>
          </cell>
          <cell r="BJ181">
            <v>220758</v>
          </cell>
          <cell r="BK181">
            <v>220758</v>
          </cell>
          <cell r="BL181">
            <v>0</v>
          </cell>
          <cell r="BN181">
            <v>0</v>
          </cell>
          <cell r="BO181">
            <v>0</v>
          </cell>
          <cell r="BU181">
            <v>0</v>
          </cell>
          <cell r="BV181">
            <v>172</v>
          </cell>
          <cell r="BW181">
            <v>12504</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U182">
            <v>0</v>
          </cell>
          <cell r="BV182">
            <v>173</v>
          </cell>
          <cell r="BW182">
            <v>0</v>
          </cell>
        </row>
        <row r="183">
          <cell r="A183">
            <v>174</v>
          </cell>
          <cell r="B183">
            <v>174</v>
          </cell>
          <cell r="C183" t="str">
            <v>MAYNARD</v>
          </cell>
          <cell r="D183">
            <v>31</v>
          </cell>
          <cell r="E183">
            <v>380857</v>
          </cell>
          <cell r="F183">
            <v>27683</v>
          </cell>
          <cell r="G183">
            <v>408540</v>
          </cell>
          <cell r="I183">
            <v>13822.391596944166</v>
          </cell>
          <cell r="J183">
            <v>0.15964094621070421</v>
          </cell>
          <cell r="K183">
            <v>27683</v>
          </cell>
          <cell r="L183">
            <v>41505.391596944166</v>
          </cell>
          <cell r="N183">
            <v>367034.60840305581</v>
          </cell>
          <cell r="P183">
            <v>0</v>
          </cell>
          <cell r="Q183">
            <v>13822.391596944166</v>
          </cell>
          <cell r="R183">
            <v>27683</v>
          </cell>
          <cell r="S183">
            <v>41505.391596944166</v>
          </cell>
          <cell r="V183">
            <v>0</v>
          </cell>
          <cell r="W183">
            <v>174</v>
          </cell>
          <cell r="X183">
            <v>31</v>
          </cell>
          <cell r="Y183">
            <v>380857</v>
          </cell>
          <cell r="Z183">
            <v>0</v>
          </cell>
          <cell r="AA183">
            <v>380857</v>
          </cell>
          <cell r="AB183">
            <v>27683</v>
          </cell>
          <cell r="AC183">
            <v>408540</v>
          </cell>
          <cell r="AD183">
            <v>0</v>
          </cell>
          <cell r="AE183">
            <v>0</v>
          </cell>
          <cell r="AF183">
            <v>0</v>
          </cell>
          <cell r="AG183">
            <v>408540</v>
          </cell>
          <cell r="AI183">
            <v>174</v>
          </cell>
          <cell r="AJ183">
            <v>174</v>
          </cell>
          <cell r="AK183" t="str">
            <v>MAYNARD</v>
          </cell>
          <cell r="AL183">
            <v>380857</v>
          </cell>
          <cell r="AM183">
            <v>364729</v>
          </cell>
          <cell r="AN183">
            <v>16128</v>
          </cell>
          <cell r="AO183">
            <v>47153.5</v>
          </cell>
          <cell r="AP183">
            <v>0</v>
          </cell>
          <cell r="AQ183">
            <v>6319.25</v>
          </cell>
          <cell r="AR183">
            <v>16983.5</v>
          </cell>
          <cell r="AS183">
            <v>0</v>
          </cell>
          <cell r="AT183">
            <v>0</v>
          </cell>
          <cell r="AU183">
            <v>86584.25</v>
          </cell>
          <cell r="AV183">
            <v>13822.391596944166</v>
          </cell>
          <cell r="AX183">
            <v>174</v>
          </cell>
          <cell r="AY183" t="str">
            <v>MAYNARD</v>
          </cell>
          <cell r="BC183">
            <v>0</v>
          </cell>
          <cell r="BF183">
            <v>0</v>
          </cell>
          <cell r="BG183">
            <v>0</v>
          </cell>
          <cell r="BI183">
            <v>0</v>
          </cell>
          <cell r="BJ183">
            <v>16128</v>
          </cell>
          <cell r="BK183">
            <v>16128</v>
          </cell>
          <cell r="BL183">
            <v>0</v>
          </cell>
          <cell r="BN183">
            <v>0</v>
          </cell>
          <cell r="BO183">
            <v>0</v>
          </cell>
          <cell r="BU183">
            <v>0</v>
          </cell>
          <cell r="BV183">
            <v>174</v>
          </cell>
          <cell r="BW183">
            <v>47153.5</v>
          </cell>
        </row>
        <row r="184">
          <cell r="A184">
            <v>175</v>
          </cell>
          <cell r="B184">
            <v>175</v>
          </cell>
          <cell r="C184" t="str">
            <v>MEDFIELD</v>
          </cell>
          <cell r="D184">
            <v>1</v>
          </cell>
          <cell r="E184">
            <v>13184</v>
          </cell>
          <cell r="F184">
            <v>893</v>
          </cell>
          <cell r="G184">
            <v>14077</v>
          </cell>
          <cell r="I184">
            <v>0</v>
          </cell>
          <cell r="J184">
            <v>0</v>
          </cell>
          <cell r="K184">
            <v>893</v>
          </cell>
          <cell r="L184">
            <v>893</v>
          </cell>
          <cell r="N184">
            <v>13184</v>
          </cell>
          <cell r="P184">
            <v>0</v>
          </cell>
          <cell r="Q184">
            <v>0</v>
          </cell>
          <cell r="R184">
            <v>893</v>
          </cell>
          <cell r="S184">
            <v>893</v>
          </cell>
          <cell r="V184">
            <v>0</v>
          </cell>
          <cell r="W184">
            <v>175</v>
          </cell>
          <cell r="X184">
            <v>1</v>
          </cell>
          <cell r="Y184">
            <v>13184</v>
          </cell>
          <cell r="Z184">
            <v>0</v>
          </cell>
          <cell r="AA184">
            <v>13184</v>
          </cell>
          <cell r="AB184">
            <v>893</v>
          </cell>
          <cell r="AC184">
            <v>14077</v>
          </cell>
          <cell r="AD184">
            <v>0</v>
          </cell>
          <cell r="AE184">
            <v>0</v>
          </cell>
          <cell r="AF184">
            <v>0</v>
          </cell>
          <cell r="AG184">
            <v>14077</v>
          </cell>
          <cell r="AI184">
            <v>175</v>
          </cell>
          <cell r="AJ184">
            <v>175</v>
          </cell>
          <cell r="AK184" t="str">
            <v>MEDFIELD</v>
          </cell>
          <cell r="AL184">
            <v>13184</v>
          </cell>
          <cell r="AM184">
            <v>16781</v>
          </cell>
          <cell r="AN184">
            <v>0</v>
          </cell>
          <cell r="AO184">
            <v>1449</v>
          </cell>
          <cell r="AP184">
            <v>0</v>
          </cell>
          <cell r="AQ184">
            <v>2814</v>
          </cell>
          <cell r="AR184">
            <v>0</v>
          </cell>
          <cell r="AS184">
            <v>0</v>
          </cell>
          <cell r="AT184">
            <v>0</v>
          </cell>
          <cell r="AU184">
            <v>4263</v>
          </cell>
          <cell r="AV184">
            <v>0</v>
          </cell>
          <cell r="AX184">
            <v>175</v>
          </cell>
          <cell r="AY184" t="str">
            <v>MEDFIELD</v>
          </cell>
          <cell r="BC184">
            <v>0</v>
          </cell>
          <cell r="BF184">
            <v>0</v>
          </cell>
          <cell r="BG184">
            <v>0</v>
          </cell>
          <cell r="BI184">
            <v>0</v>
          </cell>
          <cell r="BJ184">
            <v>0</v>
          </cell>
          <cell r="BK184">
            <v>0</v>
          </cell>
          <cell r="BL184">
            <v>0</v>
          </cell>
          <cell r="BN184">
            <v>0</v>
          </cell>
          <cell r="BO184">
            <v>0</v>
          </cell>
          <cell r="BU184">
            <v>0</v>
          </cell>
          <cell r="BV184">
            <v>175</v>
          </cell>
          <cell r="BW184">
            <v>1449</v>
          </cell>
        </row>
        <row r="185">
          <cell r="A185">
            <v>176</v>
          </cell>
          <cell r="B185">
            <v>176</v>
          </cell>
          <cell r="C185" t="str">
            <v>MEDFORD</v>
          </cell>
          <cell r="D185">
            <v>315</v>
          </cell>
          <cell r="E185">
            <v>4287185</v>
          </cell>
          <cell r="F185">
            <v>281295</v>
          </cell>
          <cell r="G185">
            <v>4568480</v>
          </cell>
          <cell r="I185">
            <v>17547.101038928253</v>
          </cell>
          <cell r="J185">
            <v>7.6516135531932788E-2</v>
          </cell>
          <cell r="K185">
            <v>281295</v>
          </cell>
          <cell r="L185">
            <v>298842.10103892826</v>
          </cell>
          <cell r="N185">
            <v>4269637.8989610719</v>
          </cell>
          <cell r="P185">
            <v>0</v>
          </cell>
          <cell r="Q185">
            <v>17547.101038928253</v>
          </cell>
          <cell r="R185">
            <v>281295</v>
          </cell>
          <cell r="S185">
            <v>298842.10103892826</v>
          </cell>
          <cell r="V185">
            <v>0</v>
          </cell>
          <cell r="W185">
            <v>176</v>
          </cell>
          <cell r="X185">
            <v>315</v>
          </cell>
          <cell r="Y185">
            <v>4287185</v>
          </cell>
          <cell r="Z185">
            <v>0</v>
          </cell>
          <cell r="AA185">
            <v>4287185</v>
          </cell>
          <cell r="AB185">
            <v>281295</v>
          </cell>
          <cell r="AC185">
            <v>4568480</v>
          </cell>
          <cell r="AD185">
            <v>0</v>
          </cell>
          <cell r="AE185">
            <v>0</v>
          </cell>
          <cell r="AF185">
            <v>0</v>
          </cell>
          <cell r="AG185">
            <v>4568480</v>
          </cell>
          <cell r="AI185">
            <v>176</v>
          </cell>
          <cell r="AJ185">
            <v>176</v>
          </cell>
          <cell r="AK185" t="str">
            <v>MEDFORD</v>
          </cell>
          <cell r="AL185">
            <v>4287185</v>
          </cell>
          <cell r="AM185">
            <v>4266711</v>
          </cell>
          <cell r="AN185">
            <v>20474</v>
          </cell>
          <cell r="AO185">
            <v>73107</v>
          </cell>
          <cell r="AP185">
            <v>28096.25</v>
          </cell>
          <cell r="AQ185">
            <v>62354</v>
          </cell>
          <cell r="AR185">
            <v>42014.5</v>
          </cell>
          <cell r="AS185">
            <v>3279.75</v>
          </cell>
          <cell r="AT185">
            <v>0</v>
          </cell>
          <cell r="AU185">
            <v>229325.5</v>
          </cell>
          <cell r="AV185">
            <v>17547.101038928253</v>
          </cell>
          <cell r="AX185">
            <v>176</v>
          </cell>
          <cell r="AY185" t="str">
            <v>MEDFORD</v>
          </cell>
          <cell r="BC185">
            <v>0</v>
          </cell>
          <cell r="BF185">
            <v>0</v>
          </cell>
          <cell r="BG185">
            <v>0</v>
          </cell>
          <cell r="BI185">
            <v>0</v>
          </cell>
          <cell r="BJ185">
            <v>20474</v>
          </cell>
          <cell r="BK185">
            <v>20474</v>
          </cell>
          <cell r="BL185">
            <v>0</v>
          </cell>
          <cell r="BN185">
            <v>0</v>
          </cell>
          <cell r="BO185">
            <v>0</v>
          </cell>
          <cell r="BU185">
            <v>0</v>
          </cell>
          <cell r="BV185">
            <v>176</v>
          </cell>
          <cell r="BW185">
            <v>73107</v>
          </cell>
        </row>
        <row r="186">
          <cell r="A186">
            <v>177</v>
          </cell>
          <cell r="B186">
            <v>177</v>
          </cell>
          <cell r="C186" t="str">
            <v>MEDWAY</v>
          </cell>
          <cell r="D186">
            <v>11</v>
          </cell>
          <cell r="E186">
            <v>133878</v>
          </cell>
          <cell r="F186">
            <v>9823</v>
          </cell>
          <cell r="G186">
            <v>143701</v>
          </cell>
          <cell r="I186">
            <v>0</v>
          </cell>
          <cell r="J186">
            <v>0</v>
          </cell>
          <cell r="K186">
            <v>9823</v>
          </cell>
          <cell r="L186">
            <v>9823</v>
          </cell>
          <cell r="N186">
            <v>133878</v>
          </cell>
          <cell r="P186">
            <v>0</v>
          </cell>
          <cell r="Q186">
            <v>0</v>
          </cell>
          <cell r="R186">
            <v>9823</v>
          </cell>
          <cell r="S186">
            <v>9823</v>
          </cell>
          <cell r="V186">
            <v>0</v>
          </cell>
          <cell r="W186">
            <v>177</v>
          </cell>
          <cell r="X186">
            <v>11</v>
          </cell>
          <cell r="Y186">
            <v>133878</v>
          </cell>
          <cell r="Z186">
            <v>0</v>
          </cell>
          <cell r="AA186">
            <v>133878</v>
          </cell>
          <cell r="AB186">
            <v>9823</v>
          </cell>
          <cell r="AC186">
            <v>143701</v>
          </cell>
          <cell r="AD186">
            <v>0</v>
          </cell>
          <cell r="AE186">
            <v>0</v>
          </cell>
          <cell r="AF186">
            <v>0</v>
          </cell>
          <cell r="AG186">
            <v>143701</v>
          </cell>
          <cell r="AI186">
            <v>177</v>
          </cell>
          <cell r="AJ186">
            <v>177</v>
          </cell>
          <cell r="AK186" t="str">
            <v>MEDWAY</v>
          </cell>
          <cell r="AL186">
            <v>133878</v>
          </cell>
          <cell r="AM186">
            <v>163887</v>
          </cell>
          <cell r="AN186">
            <v>0</v>
          </cell>
          <cell r="AO186">
            <v>0</v>
          </cell>
          <cell r="AP186">
            <v>0</v>
          </cell>
          <cell r="AQ186">
            <v>0</v>
          </cell>
          <cell r="AR186">
            <v>13887</v>
          </cell>
          <cell r="AS186">
            <v>9603.75</v>
          </cell>
          <cell r="AT186">
            <v>0</v>
          </cell>
          <cell r="AU186">
            <v>23490.75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U186">
            <v>0</v>
          </cell>
          <cell r="BV186">
            <v>177</v>
          </cell>
          <cell r="BW186">
            <v>0</v>
          </cell>
        </row>
        <row r="187">
          <cell r="A187">
            <v>178</v>
          </cell>
          <cell r="B187">
            <v>178</v>
          </cell>
          <cell r="C187" t="str">
            <v>MELROSE</v>
          </cell>
          <cell r="D187">
            <v>250</v>
          </cell>
          <cell r="E187">
            <v>2474371</v>
          </cell>
          <cell r="F187">
            <v>223250</v>
          </cell>
          <cell r="G187">
            <v>2697621</v>
          </cell>
          <cell r="I187">
            <v>42949.859405336058</v>
          </cell>
          <cell r="J187">
            <v>0.31976249948135066</v>
          </cell>
          <cell r="K187">
            <v>223250</v>
          </cell>
          <cell r="L187">
            <v>266199.85940533609</v>
          </cell>
          <cell r="N187">
            <v>2431421.140594664</v>
          </cell>
          <cell r="P187">
            <v>0</v>
          </cell>
          <cell r="Q187">
            <v>42949.859405336058</v>
          </cell>
          <cell r="R187">
            <v>223250</v>
          </cell>
          <cell r="S187">
            <v>266199.85940533609</v>
          </cell>
          <cell r="V187">
            <v>0</v>
          </cell>
          <cell r="W187">
            <v>178</v>
          </cell>
          <cell r="X187">
            <v>250</v>
          </cell>
          <cell r="Y187">
            <v>2474371</v>
          </cell>
          <cell r="Z187">
            <v>0</v>
          </cell>
          <cell r="AA187">
            <v>2474371</v>
          </cell>
          <cell r="AB187">
            <v>223250</v>
          </cell>
          <cell r="AC187">
            <v>2697621</v>
          </cell>
          <cell r="AD187">
            <v>0</v>
          </cell>
          <cell r="AE187">
            <v>0</v>
          </cell>
          <cell r="AF187">
            <v>0</v>
          </cell>
          <cell r="AG187">
            <v>2697621</v>
          </cell>
          <cell r="AI187">
            <v>178</v>
          </cell>
          <cell r="AJ187">
            <v>178</v>
          </cell>
          <cell r="AK187" t="str">
            <v>MELROSE</v>
          </cell>
          <cell r="AL187">
            <v>2474371</v>
          </cell>
          <cell r="AM187">
            <v>2424257</v>
          </cell>
          <cell r="AN187">
            <v>50114</v>
          </cell>
          <cell r="AO187">
            <v>0</v>
          </cell>
          <cell r="AP187">
            <v>48831.75</v>
          </cell>
          <cell r="AQ187">
            <v>18282.25</v>
          </cell>
          <cell r="AR187">
            <v>12672.25</v>
          </cell>
          <cell r="AS187">
            <v>4417.75</v>
          </cell>
          <cell r="AT187">
            <v>0</v>
          </cell>
          <cell r="AU187">
            <v>134318</v>
          </cell>
          <cell r="AV187">
            <v>42949.859405336058</v>
          </cell>
          <cell r="AX187">
            <v>178</v>
          </cell>
          <cell r="AY187" t="str">
            <v>MELROSE</v>
          </cell>
          <cell r="BC187">
            <v>0</v>
          </cell>
          <cell r="BF187">
            <v>0</v>
          </cell>
          <cell r="BG187">
            <v>0</v>
          </cell>
          <cell r="BI187">
            <v>0</v>
          </cell>
          <cell r="BJ187">
            <v>50114</v>
          </cell>
          <cell r="BK187">
            <v>50114</v>
          </cell>
          <cell r="BL187">
            <v>0</v>
          </cell>
          <cell r="BN187">
            <v>0</v>
          </cell>
          <cell r="BO187">
            <v>0</v>
          </cell>
          <cell r="BU187">
            <v>0</v>
          </cell>
          <cell r="BV187">
            <v>178</v>
          </cell>
          <cell r="BW187">
            <v>0</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U188">
            <v>0</v>
          </cell>
          <cell r="BV188">
            <v>179</v>
          </cell>
          <cell r="BW188">
            <v>0</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U189">
            <v>0</v>
          </cell>
          <cell r="BV189">
            <v>180</v>
          </cell>
          <cell r="BW189">
            <v>0</v>
          </cell>
        </row>
        <row r="190">
          <cell r="A190">
            <v>181</v>
          </cell>
          <cell r="B190">
            <v>181</v>
          </cell>
          <cell r="C190" t="str">
            <v>METHUEN</v>
          </cell>
          <cell r="D190">
            <v>76</v>
          </cell>
          <cell r="E190">
            <v>821776</v>
          </cell>
          <cell r="F190">
            <v>67868</v>
          </cell>
          <cell r="G190">
            <v>889644</v>
          </cell>
          <cell r="I190">
            <v>0</v>
          </cell>
          <cell r="J190">
            <v>0</v>
          </cell>
          <cell r="K190">
            <v>67868</v>
          </cell>
          <cell r="L190">
            <v>67868</v>
          </cell>
          <cell r="N190">
            <v>821776</v>
          </cell>
          <cell r="P190">
            <v>0</v>
          </cell>
          <cell r="Q190">
            <v>0</v>
          </cell>
          <cell r="R190">
            <v>67868</v>
          </cell>
          <cell r="S190">
            <v>67868</v>
          </cell>
          <cell r="V190">
            <v>0</v>
          </cell>
          <cell r="W190">
            <v>181</v>
          </cell>
          <cell r="X190">
            <v>76</v>
          </cell>
          <cell r="Y190">
            <v>821776</v>
          </cell>
          <cell r="Z190">
            <v>0</v>
          </cell>
          <cell r="AA190">
            <v>821776</v>
          </cell>
          <cell r="AB190">
            <v>67868</v>
          </cell>
          <cell r="AC190">
            <v>889644</v>
          </cell>
          <cell r="AD190">
            <v>0</v>
          </cell>
          <cell r="AE190">
            <v>0</v>
          </cell>
          <cell r="AF190">
            <v>0</v>
          </cell>
          <cell r="AG190">
            <v>889644</v>
          </cell>
          <cell r="AI190">
            <v>181</v>
          </cell>
          <cell r="AJ190">
            <v>181</v>
          </cell>
          <cell r="AK190" t="str">
            <v>METHUEN</v>
          </cell>
          <cell r="AL190">
            <v>821776</v>
          </cell>
          <cell r="AM190">
            <v>902480</v>
          </cell>
          <cell r="AN190">
            <v>0</v>
          </cell>
          <cell r="AO190">
            <v>39226</v>
          </cell>
          <cell r="AP190">
            <v>25644.25</v>
          </cell>
          <cell r="AQ190">
            <v>47084</v>
          </cell>
          <cell r="AR190">
            <v>31421</v>
          </cell>
          <cell r="AS190">
            <v>7718.25</v>
          </cell>
          <cell r="AT190">
            <v>0</v>
          </cell>
          <cell r="AU190">
            <v>151093.5</v>
          </cell>
          <cell r="AV190">
            <v>0</v>
          </cell>
          <cell r="AX190">
            <v>181</v>
          </cell>
          <cell r="AY190" t="str">
            <v>METHUEN</v>
          </cell>
          <cell r="BC190">
            <v>0</v>
          </cell>
          <cell r="BF190">
            <v>0</v>
          </cell>
          <cell r="BG190">
            <v>0</v>
          </cell>
          <cell r="BI190">
            <v>0</v>
          </cell>
          <cell r="BJ190">
            <v>0</v>
          </cell>
          <cell r="BK190">
            <v>0</v>
          </cell>
          <cell r="BL190">
            <v>0</v>
          </cell>
          <cell r="BN190">
            <v>0</v>
          </cell>
          <cell r="BO190">
            <v>0</v>
          </cell>
          <cell r="BU190">
            <v>0</v>
          </cell>
          <cell r="BV190">
            <v>181</v>
          </cell>
          <cell r="BW190">
            <v>39226</v>
          </cell>
        </row>
        <row r="191">
          <cell r="A191">
            <v>182</v>
          </cell>
          <cell r="B191">
            <v>182</v>
          </cell>
          <cell r="C191" t="str">
            <v>MIDDLEBOROUGH</v>
          </cell>
          <cell r="D191">
            <v>32</v>
          </cell>
          <cell r="E191">
            <v>368170</v>
          </cell>
          <cell r="F191">
            <v>28576</v>
          </cell>
          <cell r="G191">
            <v>396746</v>
          </cell>
          <cell r="I191">
            <v>98875.35179540269</v>
          </cell>
          <cell r="J191">
            <v>0.62987660065585094</v>
          </cell>
          <cell r="K191">
            <v>28576</v>
          </cell>
          <cell r="L191">
            <v>127451.35179540269</v>
          </cell>
          <cell r="N191">
            <v>269294.6482045973</v>
          </cell>
          <cell r="P191">
            <v>0</v>
          </cell>
          <cell r="Q191">
            <v>98875.35179540269</v>
          </cell>
          <cell r="R191">
            <v>28576</v>
          </cell>
          <cell r="S191">
            <v>127451.35179540269</v>
          </cell>
          <cell r="V191">
            <v>0</v>
          </cell>
          <cell r="W191">
            <v>182</v>
          </cell>
          <cell r="X191">
            <v>32</v>
          </cell>
          <cell r="Y191">
            <v>368170</v>
          </cell>
          <cell r="Z191">
            <v>0</v>
          </cell>
          <cell r="AA191">
            <v>368170</v>
          </cell>
          <cell r="AB191">
            <v>28576</v>
          </cell>
          <cell r="AC191">
            <v>396746</v>
          </cell>
          <cell r="AD191">
            <v>0</v>
          </cell>
          <cell r="AE191">
            <v>0</v>
          </cell>
          <cell r="AF191">
            <v>0</v>
          </cell>
          <cell r="AG191">
            <v>396746</v>
          </cell>
          <cell r="AI191">
            <v>182</v>
          </cell>
          <cell r="AJ191">
            <v>182</v>
          </cell>
          <cell r="AK191" t="str">
            <v>MIDDLEBOROUGH</v>
          </cell>
          <cell r="AL191">
            <v>368170</v>
          </cell>
          <cell r="AM191">
            <v>252802</v>
          </cell>
          <cell r="AN191">
            <v>115368</v>
          </cell>
          <cell r="AO191">
            <v>23633.25</v>
          </cell>
          <cell r="AP191">
            <v>13384.5</v>
          </cell>
          <cell r="AQ191">
            <v>3483.75</v>
          </cell>
          <cell r="AR191">
            <v>1106.25</v>
          </cell>
          <cell r="AS191">
            <v>0</v>
          </cell>
          <cell r="AT191">
            <v>0</v>
          </cell>
          <cell r="AU191">
            <v>156975.75</v>
          </cell>
          <cell r="AV191">
            <v>98875.35179540269</v>
          </cell>
          <cell r="AX191">
            <v>182</v>
          </cell>
          <cell r="AY191" t="str">
            <v>MIDDLEBOROUGH</v>
          </cell>
          <cell r="BC191">
            <v>0</v>
          </cell>
          <cell r="BF191">
            <v>0</v>
          </cell>
          <cell r="BG191">
            <v>0</v>
          </cell>
          <cell r="BI191">
            <v>0</v>
          </cell>
          <cell r="BJ191">
            <v>115368</v>
          </cell>
          <cell r="BK191">
            <v>115368</v>
          </cell>
          <cell r="BL191">
            <v>0</v>
          </cell>
          <cell r="BN191">
            <v>0</v>
          </cell>
          <cell r="BO191">
            <v>0</v>
          </cell>
          <cell r="BU191">
            <v>0</v>
          </cell>
          <cell r="BV191">
            <v>182</v>
          </cell>
          <cell r="BW191">
            <v>23633.25</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U192">
            <v>0</v>
          </cell>
          <cell r="BV192">
            <v>183</v>
          </cell>
          <cell r="BW192">
            <v>0</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U193">
            <v>0</v>
          </cell>
          <cell r="BV193">
            <v>184</v>
          </cell>
          <cell r="BW193">
            <v>0</v>
          </cell>
        </row>
        <row r="194">
          <cell r="A194">
            <v>185</v>
          </cell>
          <cell r="B194">
            <v>185</v>
          </cell>
          <cell r="C194" t="str">
            <v>MILFORD</v>
          </cell>
          <cell r="D194">
            <v>6</v>
          </cell>
          <cell r="E194">
            <v>60847</v>
          </cell>
          <cell r="F194">
            <v>5358</v>
          </cell>
          <cell r="G194">
            <v>66205</v>
          </cell>
          <cell r="I194">
            <v>0</v>
          </cell>
          <cell r="J194">
            <v>0</v>
          </cell>
          <cell r="K194">
            <v>5358</v>
          </cell>
          <cell r="L194">
            <v>5358</v>
          </cell>
          <cell r="N194">
            <v>60847</v>
          </cell>
          <cell r="P194">
            <v>0</v>
          </cell>
          <cell r="Q194">
            <v>0</v>
          </cell>
          <cell r="R194">
            <v>5358</v>
          </cell>
          <cell r="S194">
            <v>5358</v>
          </cell>
          <cell r="V194">
            <v>0</v>
          </cell>
          <cell r="W194">
            <v>185</v>
          </cell>
          <cell r="X194">
            <v>6</v>
          </cell>
          <cell r="Y194">
            <v>60847</v>
          </cell>
          <cell r="Z194">
            <v>0</v>
          </cell>
          <cell r="AA194">
            <v>60847</v>
          </cell>
          <cell r="AB194">
            <v>5358</v>
          </cell>
          <cell r="AC194">
            <v>66205</v>
          </cell>
          <cell r="AD194">
            <v>0</v>
          </cell>
          <cell r="AE194">
            <v>0</v>
          </cell>
          <cell r="AF194">
            <v>0</v>
          </cell>
          <cell r="AG194">
            <v>66205</v>
          </cell>
          <cell r="AI194">
            <v>185</v>
          </cell>
          <cell r="AJ194">
            <v>185</v>
          </cell>
          <cell r="AK194" t="str">
            <v>MILFORD</v>
          </cell>
          <cell r="AL194">
            <v>60847</v>
          </cell>
          <cell r="AM194">
            <v>96931</v>
          </cell>
          <cell r="AN194">
            <v>0</v>
          </cell>
          <cell r="AO194">
            <v>9660.25</v>
          </cell>
          <cell r="AP194">
            <v>2608.25</v>
          </cell>
          <cell r="AQ194">
            <v>3313.25</v>
          </cell>
          <cell r="AR194">
            <v>1559.25</v>
          </cell>
          <cell r="AS194">
            <v>0</v>
          </cell>
          <cell r="AT194">
            <v>0</v>
          </cell>
          <cell r="AU194">
            <v>17141</v>
          </cell>
          <cell r="AV194">
            <v>0</v>
          </cell>
          <cell r="AX194">
            <v>185</v>
          </cell>
          <cell r="AY194" t="str">
            <v>MILFORD</v>
          </cell>
          <cell r="BC194">
            <v>0</v>
          </cell>
          <cell r="BF194">
            <v>0</v>
          </cell>
          <cell r="BG194">
            <v>0</v>
          </cell>
          <cell r="BI194">
            <v>0</v>
          </cell>
          <cell r="BJ194">
            <v>0</v>
          </cell>
          <cell r="BK194">
            <v>0</v>
          </cell>
          <cell r="BL194">
            <v>0</v>
          </cell>
          <cell r="BN194">
            <v>0</v>
          </cell>
          <cell r="BO194">
            <v>0</v>
          </cell>
          <cell r="BU194">
            <v>0</v>
          </cell>
          <cell r="BV194">
            <v>185</v>
          </cell>
          <cell r="BW194">
            <v>9660.25</v>
          </cell>
        </row>
        <row r="195">
          <cell r="A195">
            <v>186</v>
          </cell>
          <cell r="B195">
            <v>186</v>
          </cell>
          <cell r="C195" t="str">
            <v>MILLBURY</v>
          </cell>
          <cell r="D195">
            <v>6</v>
          </cell>
          <cell r="E195">
            <v>75069</v>
          </cell>
          <cell r="F195">
            <v>5358</v>
          </cell>
          <cell r="G195">
            <v>80427</v>
          </cell>
          <cell r="I195">
            <v>4605.7497793885141</v>
          </cell>
          <cell r="J195">
            <v>0.29291675200817324</v>
          </cell>
          <cell r="K195">
            <v>5358</v>
          </cell>
          <cell r="L195">
            <v>9963.7497793885141</v>
          </cell>
          <cell r="N195">
            <v>70463.250220611488</v>
          </cell>
          <cell r="P195">
            <v>0</v>
          </cell>
          <cell r="Q195">
            <v>4605.7497793885141</v>
          </cell>
          <cell r="R195">
            <v>5358</v>
          </cell>
          <cell r="S195">
            <v>9963.7497793885141</v>
          </cell>
          <cell r="V195">
            <v>0</v>
          </cell>
          <cell r="W195">
            <v>186</v>
          </cell>
          <cell r="X195">
            <v>6</v>
          </cell>
          <cell r="Y195">
            <v>75069</v>
          </cell>
          <cell r="Z195">
            <v>0</v>
          </cell>
          <cell r="AA195">
            <v>75069</v>
          </cell>
          <cell r="AB195">
            <v>5358</v>
          </cell>
          <cell r="AC195">
            <v>80427</v>
          </cell>
          <cell r="AD195">
            <v>0</v>
          </cell>
          <cell r="AE195">
            <v>0</v>
          </cell>
          <cell r="AF195">
            <v>0</v>
          </cell>
          <cell r="AG195">
            <v>80427</v>
          </cell>
          <cell r="AI195">
            <v>186</v>
          </cell>
          <cell r="AJ195">
            <v>186</v>
          </cell>
          <cell r="AK195" t="str">
            <v>MILLBURY</v>
          </cell>
          <cell r="AL195">
            <v>75069</v>
          </cell>
          <cell r="AM195">
            <v>69695</v>
          </cell>
          <cell r="AN195">
            <v>5374</v>
          </cell>
          <cell r="AO195">
            <v>1273.75</v>
          </cell>
          <cell r="AP195">
            <v>0</v>
          </cell>
          <cell r="AQ195">
            <v>9076</v>
          </cell>
          <cell r="AR195">
            <v>0</v>
          </cell>
          <cell r="AS195">
            <v>0</v>
          </cell>
          <cell r="AT195">
            <v>0</v>
          </cell>
          <cell r="AU195">
            <v>15723.75</v>
          </cell>
          <cell r="AV195">
            <v>4605.7497793885141</v>
          </cell>
          <cell r="AX195">
            <v>186</v>
          </cell>
          <cell r="AY195" t="str">
            <v>MILLBURY</v>
          </cell>
          <cell r="BC195">
            <v>0</v>
          </cell>
          <cell r="BF195">
            <v>0</v>
          </cell>
          <cell r="BG195">
            <v>0</v>
          </cell>
          <cell r="BI195">
            <v>0</v>
          </cell>
          <cell r="BJ195">
            <v>5374</v>
          </cell>
          <cell r="BK195">
            <v>5374</v>
          </cell>
          <cell r="BL195">
            <v>0</v>
          </cell>
          <cell r="BN195">
            <v>0</v>
          </cell>
          <cell r="BO195">
            <v>0</v>
          </cell>
          <cell r="BU195">
            <v>0</v>
          </cell>
          <cell r="BV195">
            <v>186</v>
          </cell>
          <cell r="BW195">
            <v>1273.75</v>
          </cell>
        </row>
        <row r="196">
          <cell r="A196">
            <v>187</v>
          </cell>
          <cell r="B196">
            <v>187</v>
          </cell>
          <cell r="C196" t="str">
            <v>MILLIS</v>
          </cell>
          <cell r="D196">
            <v>3</v>
          </cell>
          <cell r="E196">
            <v>37227</v>
          </cell>
          <cell r="F196">
            <v>2679</v>
          </cell>
          <cell r="G196">
            <v>39906</v>
          </cell>
          <cell r="I196">
            <v>22393.679937782374</v>
          </cell>
          <cell r="J196">
            <v>0.70712790115674484</v>
          </cell>
          <cell r="K196">
            <v>2679</v>
          </cell>
          <cell r="L196">
            <v>25072.679937782374</v>
          </cell>
          <cell r="N196">
            <v>14833.320062217626</v>
          </cell>
          <cell r="P196">
            <v>0</v>
          </cell>
          <cell r="Q196">
            <v>22393.679937782374</v>
          </cell>
          <cell r="R196">
            <v>2679</v>
          </cell>
          <cell r="S196">
            <v>25072.679937782374</v>
          </cell>
          <cell r="V196">
            <v>0</v>
          </cell>
          <cell r="W196">
            <v>187</v>
          </cell>
          <cell r="X196">
            <v>3</v>
          </cell>
          <cell r="Y196">
            <v>37227</v>
          </cell>
          <cell r="Z196">
            <v>0</v>
          </cell>
          <cell r="AA196">
            <v>37227</v>
          </cell>
          <cell r="AB196">
            <v>2679</v>
          </cell>
          <cell r="AC196">
            <v>39906</v>
          </cell>
          <cell r="AD196">
            <v>0</v>
          </cell>
          <cell r="AE196">
            <v>0</v>
          </cell>
          <cell r="AF196">
            <v>0</v>
          </cell>
          <cell r="AG196">
            <v>39906</v>
          </cell>
          <cell r="AI196">
            <v>187</v>
          </cell>
          <cell r="AJ196">
            <v>187</v>
          </cell>
          <cell r="AK196" t="str">
            <v>MILLIS</v>
          </cell>
          <cell r="AL196">
            <v>37227</v>
          </cell>
          <cell r="AM196">
            <v>11098</v>
          </cell>
          <cell r="AN196">
            <v>26129</v>
          </cell>
          <cell r="AO196">
            <v>140.25</v>
          </cell>
          <cell r="AP196">
            <v>0</v>
          </cell>
          <cell r="AQ196">
            <v>5399.25</v>
          </cell>
          <cell r="AR196">
            <v>0</v>
          </cell>
          <cell r="AS196">
            <v>0</v>
          </cell>
          <cell r="AT196">
            <v>0</v>
          </cell>
          <cell r="AU196">
            <v>31668.5</v>
          </cell>
          <cell r="AV196">
            <v>22393.679937782374</v>
          </cell>
          <cell r="AX196">
            <v>187</v>
          </cell>
          <cell r="AY196" t="str">
            <v>MILLIS</v>
          </cell>
          <cell r="BC196">
            <v>0</v>
          </cell>
          <cell r="BF196">
            <v>0</v>
          </cell>
          <cell r="BG196">
            <v>0</v>
          </cell>
          <cell r="BI196">
            <v>0</v>
          </cell>
          <cell r="BJ196">
            <v>26129</v>
          </cell>
          <cell r="BK196">
            <v>26129</v>
          </cell>
          <cell r="BL196">
            <v>0</v>
          </cell>
          <cell r="BN196">
            <v>0</v>
          </cell>
          <cell r="BO196">
            <v>0</v>
          </cell>
          <cell r="BU196">
            <v>0</v>
          </cell>
          <cell r="BV196">
            <v>187</v>
          </cell>
          <cell r="BW196">
            <v>140.25</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U197">
            <v>0</v>
          </cell>
          <cell r="BV197">
            <v>188</v>
          </cell>
          <cell r="BW197">
            <v>0</v>
          </cell>
        </row>
        <row r="198">
          <cell r="A198">
            <v>189</v>
          </cell>
          <cell r="B198">
            <v>189</v>
          </cell>
          <cell r="C198" t="str">
            <v>MILTON</v>
          </cell>
          <cell r="D198">
            <v>5</v>
          </cell>
          <cell r="E198">
            <v>68260</v>
          </cell>
          <cell r="F198">
            <v>4465</v>
          </cell>
          <cell r="G198">
            <v>72725</v>
          </cell>
          <cell r="I198">
            <v>0</v>
          </cell>
          <cell r="J198">
            <v>0</v>
          </cell>
          <cell r="K198">
            <v>4465</v>
          </cell>
          <cell r="L198">
            <v>4465</v>
          </cell>
          <cell r="N198">
            <v>68260</v>
          </cell>
          <cell r="P198">
            <v>0</v>
          </cell>
          <cell r="Q198">
            <v>0</v>
          </cell>
          <cell r="R198">
            <v>4465</v>
          </cell>
          <cell r="S198">
            <v>4465</v>
          </cell>
          <cell r="V198">
            <v>0</v>
          </cell>
          <cell r="W198">
            <v>189</v>
          </cell>
          <cell r="X198">
            <v>5</v>
          </cell>
          <cell r="Y198">
            <v>68260</v>
          </cell>
          <cell r="Z198">
            <v>0</v>
          </cell>
          <cell r="AA198">
            <v>68260</v>
          </cell>
          <cell r="AB198">
            <v>4465</v>
          </cell>
          <cell r="AC198">
            <v>72725</v>
          </cell>
          <cell r="AD198">
            <v>0</v>
          </cell>
          <cell r="AE198">
            <v>0</v>
          </cell>
          <cell r="AF198">
            <v>0</v>
          </cell>
          <cell r="AG198">
            <v>72725</v>
          </cell>
          <cell r="AI198">
            <v>189</v>
          </cell>
          <cell r="AJ198">
            <v>189</v>
          </cell>
          <cell r="AK198" t="str">
            <v>MILTON</v>
          </cell>
          <cell r="AL198">
            <v>68260</v>
          </cell>
          <cell r="AM198">
            <v>115982</v>
          </cell>
          <cell r="AN198">
            <v>0</v>
          </cell>
          <cell r="AO198">
            <v>0</v>
          </cell>
          <cell r="AP198">
            <v>10748.75</v>
          </cell>
          <cell r="AQ198">
            <v>6960.25</v>
          </cell>
          <cell r="AR198">
            <v>0</v>
          </cell>
          <cell r="AS198">
            <v>2079.5</v>
          </cell>
          <cell r="AT198">
            <v>0</v>
          </cell>
          <cell r="AU198">
            <v>19788.5</v>
          </cell>
          <cell r="AV198">
            <v>0</v>
          </cell>
          <cell r="AX198">
            <v>189</v>
          </cell>
          <cell r="AY198" t="str">
            <v>MILTON</v>
          </cell>
          <cell r="BC198">
            <v>0</v>
          </cell>
          <cell r="BF198">
            <v>0</v>
          </cell>
          <cell r="BG198">
            <v>0</v>
          </cell>
          <cell r="BI198">
            <v>0</v>
          </cell>
          <cell r="BJ198">
            <v>0</v>
          </cell>
          <cell r="BK198">
            <v>0</v>
          </cell>
          <cell r="BL198">
            <v>0</v>
          </cell>
          <cell r="BN198">
            <v>0</v>
          </cell>
          <cell r="BO198">
            <v>0</v>
          </cell>
          <cell r="BU198">
            <v>0</v>
          </cell>
          <cell r="BV198">
            <v>189</v>
          </cell>
          <cell r="BW198">
            <v>0</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U199">
            <v>0</v>
          </cell>
          <cell r="BV199">
            <v>190</v>
          </cell>
          <cell r="BW199">
            <v>0</v>
          </cell>
        </row>
        <row r="200">
          <cell r="A200">
            <v>191</v>
          </cell>
          <cell r="B200">
            <v>191</v>
          </cell>
          <cell r="C200" t="str">
            <v>MONSON</v>
          </cell>
          <cell r="D200">
            <v>4</v>
          </cell>
          <cell r="E200">
            <v>51348</v>
          </cell>
          <cell r="F200">
            <v>3572</v>
          </cell>
          <cell r="G200">
            <v>54920</v>
          </cell>
          <cell r="I200">
            <v>0</v>
          </cell>
          <cell r="J200">
            <v>0</v>
          </cell>
          <cell r="K200">
            <v>3572</v>
          </cell>
          <cell r="L200">
            <v>3572</v>
          </cell>
          <cell r="N200">
            <v>51348</v>
          </cell>
          <cell r="P200">
            <v>0</v>
          </cell>
          <cell r="Q200">
            <v>0</v>
          </cell>
          <cell r="R200">
            <v>3572</v>
          </cell>
          <cell r="S200">
            <v>3572</v>
          </cell>
          <cell r="V200">
            <v>0</v>
          </cell>
          <cell r="W200">
            <v>191</v>
          </cell>
          <cell r="X200">
            <v>4</v>
          </cell>
          <cell r="Y200">
            <v>51348</v>
          </cell>
          <cell r="Z200">
            <v>0</v>
          </cell>
          <cell r="AA200">
            <v>51348</v>
          </cell>
          <cell r="AB200">
            <v>3572</v>
          </cell>
          <cell r="AC200">
            <v>54920</v>
          </cell>
          <cell r="AD200">
            <v>0</v>
          </cell>
          <cell r="AE200">
            <v>0</v>
          </cell>
          <cell r="AF200">
            <v>0</v>
          </cell>
          <cell r="AG200">
            <v>54920</v>
          </cell>
          <cell r="AI200">
            <v>191</v>
          </cell>
          <cell r="AJ200">
            <v>191</v>
          </cell>
          <cell r="AK200" t="str">
            <v>MONSON</v>
          </cell>
          <cell r="AL200">
            <v>51348</v>
          </cell>
          <cell r="AM200">
            <v>92688</v>
          </cell>
          <cell r="AN200">
            <v>0</v>
          </cell>
          <cell r="AO200">
            <v>0</v>
          </cell>
          <cell r="AP200">
            <v>0</v>
          </cell>
          <cell r="AQ200">
            <v>13115.25</v>
          </cell>
          <cell r="AR200">
            <v>5399.5</v>
          </cell>
          <cell r="AS200">
            <v>0</v>
          </cell>
          <cell r="AT200">
            <v>0</v>
          </cell>
          <cell r="AU200">
            <v>18514.75</v>
          </cell>
          <cell r="AV200">
            <v>0</v>
          </cell>
          <cell r="AX200">
            <v>191</v>
          </cell>
          <cell r="AY200" t="str">
            <v>MONSON</v>
          </cell>
          <cell r="BC200">
            <v>0</v>
          </cell>
          <cell r="BF200">
            <v>0</v>
          </cell>
          <cell r="BG200">
            <v>0</v>
          </cell>
          <cell r="BI200">
            <v>0</v>
          </cell>
          <cell r="BJ200">
            <v>0</v>
          </cell>
          <cell r="BK200">
            <v>0</v>
          </cell>
          <cell r="BL200">
            <v>0</v>
          </cell>
          <cell r="BN200">
            <v>0</v>
          </cell>
          <cell r="BO200">
            <v>0</v>
          </cell>
          <cell r="BU200">
            <v>0</v>
          </cell>
          <cell r="BV200">
            <v>191</v>
          </cell>
          <cell r="BW200">
            <v>0</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U201">
            <v>0</v>
          </cell>
          <cell r="BV201">
            <v>192</v>
          </cell>
          <cell r="BW201">
            <v>0</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U202">
            <v>0</v>
          </cell>
          <cell r="BV202">
            <v>193</v>
          </cell>
          <cell r="BW202">
            <v>0</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U203">
            <v>0</v>
          </cell>
          <cell r="BV203">
            <v>194</v>
          </cell>
          <cell r="BW203">
            <v>0</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U204">
            <v>0</v>
          </cell>
          <cell r="BV204">
            <v>195</v>
          </cell>
          <cell r="BW204">
            <v>0</v>
          </cell>
        </row>
        <row r="205">
          <cell r="A205">
            <v>196</v>
          </cell>
          <cell r="B205">
            <v>196</v>
          </cell>
          <cell r="C205" t="str">
            <v>NAHANT</v>
          </cell>
          <cell r="D205">
            <v>4</v>
          </cell>
          <cell r="E205">
            <v>46652</v>
          </cell>
          <cell r="F205">
            <v>3572</v>
          </cell>
          <cell r="G205">
            <v>50224</v>
          </cell>
          <cell r="I205">
            <v>0</v>
          </cell>
          <cell r="J205">
            <v>0</v>
          </cell>
          <cell r="K205">
            <v>3572</v>
          </cell>
          <cell r="L205">
            <v>3572</v>
          </cell>
          <cell r="N205">
            <v>46652</v>
          </cell>
          <cell r="P205">
            <v>0</v>
          </cell>
          <cell r="Q205">
            <v>0</v>
          </cell>
          <cell r="R205">
            <v>3572</v>
          </cell>
          <cell r="S205">
            <v>3572</v>
          </cell>
          <cell r="V205">
            <v>0</v>
          </cell>
          <cell r="W205">
            <v>196</v>
          </cell>
          <cell r="X205">
            <v>4</v>
          </cell>
          <cell r="Y205">
            <v>46652</v>
          </cell>
          <cell r="Z205">
            <v>0</v>
          </cell>
          <cell r="AA205">
            <v>46652</v>
          </cell>
          <cell r="AB205">
            <v>3572</v>
          </cell>
          <cell r="AC205">
            <v>50224</v>
          </cell>
          <cell r="AD205">
            <v>0</v>
          </cell>
          <cell r="AE205">
            <v>0</v>
          </cell>
          <cell r="AF205">
            <v>0</v>
          </cell>
          <cell r="AG205">
            <v>50224</v>
          </cell>
          <cell r="AI205">
            <v>196</v>
          </cell>
          <cell r="AJ205">
            <v>196</v>
          </cell>
          <cell r="AK205" t="str">
            <v>NAHANT</v>
          </cell>
          <cell r="AL205">
            <v>46652</v>
          </cell>
          <cell r="AM205">
            <v>59900</v>
          </cell>
          <cell r="AN205">
            <v>0</v>
          </cell>
          <cell r="AO205">
            <v>491.25</v>
          </cell>
          <cell r="AP205">
            <v>979</v>
          </cell>
          <cell r="AQ205">
            <v>0</v>
          </cell>
          <cell r="AR205">
            <v>7693</v>
          </cell>
          <cell r="AS205">
            <v>0</v>
          </cell>
          <cell r="AT205">
            <v>0</v>
          </cell>
          <cell r="AU205">
            <v>9163.25</v>
          </cell>
          <cell r="AV205">
            <v>0</v>
          </cell>
          <cell r="AX205">
            <v>196</v>
          </cell>
          <cell r="AY205" t="str">
            <v>NAHANT</v>
          </cell>
          <cell r="BC205">
            <v>0</v>
          </cell>
          <cell r="BF205">
            <v>0</v>
          </cell>
          <cell r="BG205">
            <v>0</v>
          </cell>
          <cell r="BI205">
            <v>0</v>
          </cell>
          <cell r="BJ205">
            <v>0</v>
          </cell>
          <cell r="BK205">
            <v>0</v>
          </cell>
          <cell r="BL205">
            <v>0</v>
          </cell>
          <cell r="BN205">
            <v>0</v>
          </cell>
          <cell r="BO205">
            <v>0</v>
          </cell>
          <cell r="BU205">
            <v>0</v>
          </cell>
          <cell r="BV205">
            <v>196</v>
          </cell>
          <cell r="BW205">
            <v>491.25</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U206">
            <v>0</v>
          </cell>
          <cell r="BV206">
            <v>197</v>
          </cell>
          <cell r="BW206">
            <v>0</v>
          </cell>
        </row>
        <row r="207">
          <cell r="A207">
            <v>198</v>
          </cell>
          <cell r="B207">
            <v>198</v>
          </cell>
          <cell r="C207" t="str">
            <v>NATICK</v>
          </cell>
          <cell r="D207">
            <v>39</v>
          </cell>
          <cell r="E207">
            <v>435421</v>
          </cell>
          <cell r="F207">
            <v>34827</v>
          </cell>
          <cell r="G207">
            <v>470248</v>
          </cell>
          <cell r="I207">
            <v>31466.338509536523</v>
          </cell>
          <cell r="J207">
            <v>0.49129882250270734</v>
          </cell>
          <cell r="K207">
            <v>34827</v>
          </cell>
          <cell r="L207">
            <v>66293.338509536523</v>
          </cell>
          <cell r="N207">
            <v>403954.66149046348</v>
          </cell>
          <cell r="P207">
            <v>0</v>
          </cell>
          <cell r="Q207">
            <v>31466.338509536523</v>
          </cell>
          <cell r="R207">
            <v>34827</v>
          </cell>
          <cell r="S207">
            <v>66293.338509536523</v>
          </cell>
          <cell r="V207">
            <v>0</v>
          </cell>
          <cell r="W207">
            <v>198</v>
          </cell>
          <cell r="X207">
            <v>39</v>
          </cell>
          <cell r="Y207">
            <v>435421</v>
          </cell>
          <cell r="Z207">
            <v>0</v>
          </cell>
          <cell r="AA207">
            <v>435421</v>
          </cell>
          <cell r="AB207">
            <v>34827</v>
          </cell>
          <cell r="AC207">
            <v>470248</v>
          </cell>
          <cell r="AD207">
            <v>0</v>
          </cell>
          <cell r="AE207">
            <v>0</v>
          </cell>
          <cell r="AF207">
            <v>0</v>
          </cell>
          <cell r="AG207">
            <v>470248</v>
          </cell>
          <cell r="AI207">
            <v>198</v>
          </cell>
          <cell r="AJ207">
            <v>198</v>
          </cell>
          <cell r="AK207" t="str">
            <v>NATICK</v>
          </cell>
          <cell r="AL207">
            <v>435421</v>
          </cell>
          <cell r="AM207">
            <v>398706</v>
          </cell>
          <cell r="AN207">
            <v>36715</v>
          </cell>
          <cell r="AO207">
            <v>0</v>
          </cell>
          <cell r="AP207">
            <v>0</v>
          </cell>
          <cell r="AQ207">
            <v>0</v>
          </cell>
          <cell r="AR207">
            <v>27332.25</v>
          </cell>
          <cell r="AS207">
            <v>0</v>
          </cell>
          <cell r="AT207">
            <v>0</v>
          </cell>
          <cell r="AU207">
            <v>64047.25</v>
          </cell>
          <cell r="AV207">
            <v>31466.338509536523</v>
          </cell>
          <cell r="AX207">
            <v>198</v>
          </cell>
          <cell r="AY207" t="str">
            <v>NATICK</v>
          </cell>
          <cell r="BC207">
            <v>0</v>
          </cell>
          <cell r="BF207">
            <v>0</v>
          </cell>
          <cell r="BG207">
            <v>0</v>
          </cell>
          <cell r="BI207">
            <v>0</v>
          </cell>
          <cell r="BJ207">
            <v>36715</v>
          </cell>
          <cell r="BK207">
            <v>36715</v>
          </cell>
          <cell r="BL207">
            <v>0</v>
          </cell>
          <cell r="BN207">
            <v>0</v>
          </cell>
          <cell r="BO207">
            <v>0</v>
          </cell>
          <cell r="BU207">
            <v>0</v>
          </cell>
          <cell r="BV207">
            <v>198</v>
          </cell>
          <cell r="BW207">
            <v>0</v>
          </cell>
        </row>
        <row r="208">
          <cell r="A208">
            <v>199</v>
          </cell>
          <cell r="B208">
            <v>199</v>
          </cell>
          <cell r="C208" t="str">
            <v>NEEDHAM</v>
          </cell>
          <cell r="D208">
            <v>2</v>
          </cell>
          <cell r="E208">
            <v>28348</v>
          </cell>
          <cell r="F208">
            <v>1786</v>
          </cell>
          <cell r="G208">
            <v>30134</v>
          </cell>
          <cell r="I208">
            <v>2462.284911831634</v>
          </cell>
          <cell r="J208">
            <v>0.17618581888530885</v>
          </cell>
          <cell r="K208">
            <v>1786</v>
          </cell>
          <cell r="L208">
            <v>4248.2849118316335</v>
          </cell>
          <cell r="N208">
            <v>25885.715088168366</v>
          </cell>
          <cell r="P208">
            <v>0</v>
          </cell>
          <cell r="Q208">
            <v>2462.284911831634</v>
          </cell>
          <cell r="R208">
            <v>1786</v>
          </cell>
          <cell r="S208">
            <v>4248.2849118316335</v>
          </cell>
          <cell r="V208">
            <v>0</v>
          </cell>
          <cell r="W208">
            <v>199</v>
          </cell>
          <cell r="X208">
            <v>2</v>
          </cell>
          <cell r="Y208">
            <v>28348</v>
          </cell>
          <cell r="Z208">
            <v>0</v>
          </cell>
          <cell r="AA208">
            <v>28348</v>
          </cell>
          <cell r="AB208">
            <v>1786</v>
          </cell>
          <cell r="AC208">
            <v>30134</v>
          </cell>
          <cell r="AD208">
            <v>0</v>
          </cell>
          <cell r="AE208">
            <v>0</v>
          </cell>
          <cell r="AF208">
            <v>0</v>
          </cell>
          <cell r="AG208">
            <v>30134</v>
          </cell>
          <cell r="AI208">
            <v>199</v>
          </cell>
          <cell r="AJ208">
            <v>199</v>
          </cell>
          <cell r="AK208" t="str">
            <v>NEEDHAM</v>
          </cell>
          <cell r="AL208">
            <v>28348</v>
          </cell>
          <cell r="AM208">
            <v>25475</v>
          </cell>
          <cell r="AN208">
            <v>2873</v>
          </cell>
          <cell r="AO208">
            <v>0</v>
          </cell>
          <cell r="AP208">
            <v>0</v>
          </cell>
          <cell r="AQ208">
            <v>5574.25</v>
          </cell>
          <cell r="AR208">
            <v>0</v>
          </cell>
          <cell r="AS208">
            <v>5528.25</v>
          </cell>
          <cell r="AT208">
            <v>0</v>
          </cell>
          <cell r="AU208">
            <v>13975.5</v>
          </cell>
          <cell r="AV208">
            <v>2462.284911831634</v>
          </cell>
          <cell r="AX208">
            <v>199</v>
          </cell>
          <cell r="AY208" t="str">
            <v>NEEDHAM</v>
          </cell>
          <cell r="BC208">
            <v>0</v>
          </cell>
          <cell r="BF208">
            <v>0</v>
          </cell>
          <cell r="BG208">
            <v>0</v>
          </cell>
          <cell r="BI208">
            <v>0</v>
          </cell>
          <cell r="BJ208">
            <v>2873</v>
          </cell>
          <cell r="BK208">
            <v>2873</v>
          </cell>
          <cell r="BL208">
            <v>0</v>
          </cell>
          <cell r="BN208">
            <v>0</v>
          </cell>
          <cell r="BO208">
            <v>0</v>
          </cell>
          <cell r="BU208">
            <v>0</v>
          </cell>
          <cell r="BV208">
            <v>199</v>
          </cell>
          <cell r="BW208">
            <v>0</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V209">
            <v>0</v>
          </cell>
          <cell r="W209">
            <v>200</v>
          </cell>
          <cell r="AI209">
            <v>200</v>
          </cell>
          <cell r="AJ209">
            <v>200</v>
          </cell>
          <cell r="AK209" t="str">
            <v>NEW ASHFORD</v>
          </cell>
          <cell r="AL209">
            <v>0</v>
          </cell>
          <cell r="AM209">
            <v>0</v>
          </cell>
          <cell r="AN209">
            <v>0</v>
          </cell>
          <cell r="AO209">
            <v>0</v>
          </cell>
          <cell r="AP209">
            <v>0</v>
          </cell>
          <cell r="AQ209">
            <v>0</v>
          </cell>
          <cell r="AR209">
            <v>131.75</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U209">
            <v>0</v>
          </cell>
          <cell r="BV209">
            <v>200</v>
          </cell>
          <cell r="BW209">
            <v>0</v>
          </cell>
        </row>
        <row r="210">
          <cell r="A210">
            <v>201</v>
          </cell>
          <cell r="B210">
            <v>201</v>
          </cell>
          <cell r="C210" t="str">
            <v>NEW BEDFORD</v>
          </cell>
          <cell r="D210">
            <v>1053</v>
          </cell>
          <cell r="E210">
            <v>12353104</v>
          </cell>
          <cell r="F210">
            <v>940329</v>
          </cell>
          <cell r="G210">
            <v>13293433</v>
          </cell>
          <cell r="I210">
            <v>1742810.060035957</v>
          </cell>
          <cell r="J210">
            <v>0.5117714566714483</v>
          </cell>
          <cell r="K210">
            <v>940329</v>
          </cell>
          <cell r="L210">
            <v>2683139.060035957</v>
          </cell>
          <cell r="N210">
            <v>10610293.939964043</v>
          </cell>
          <cell r="P210">
            <v>0</v>
          </cell>
          <cell r="Q210">
            <v>1742810.060035957</v>
          </cell>
          <cell r="R210">
            <v>940329</v>
          </cell>
          <cell r="S210">
            <v>2683139.060035957</v>
          </cell>
          <cell r="V210">
            <v>0</v>
          </cell>
          <cell r="W210">
            <v>201</v>
          </cell>
          <cell r="X210">
            <v>1053</v>
          </cell>
          <cell r="Y210">
            <v>12353104</v>
          </cell>
          <cell r="Z210">
            <v>0</v>
          </cell>
          <cell r="AA210">
            <v>12353104</v>
          </cell>
          <cell r="AB210">
            <v>940329</v>
          </cell>
          <cell r="AC210">
            <v>13293433</v>
          </cell>
          <cell r="AD210">
            <v>0</v>
          </cell>
          <cell r="AE210">
            <v>0</v>
          </cell>
          <cell r="AF210">
            <v>0</v>
          </cell>
          <cell r="AG210">
            <v>13293433</v>
          </cell>
          <cell r="AI210">
            <v>201</v>
          </cell>
          <cell r="AJ210">
            <v>201</v>
          </cell>
          <cell r="AK210" t="str">
            <v>NEW BEDFORD</v>
          </cell>
          <cell r="AL210">
            <v>12353104</v>
          </cell>
          <cell r="AM210">
            <v>10319589</v>
          </cell>
          <cell r="AN210">
            <v>2033515</v>
          </cell>
          <cell r="AO210">
            <v>307652</v>
          </cell>
          <cell r="AP210">
            <v>414446.25</v>
          </cell>
          <cell r="AQ210">
            <v>141183.25</v>
          </cell>
          <cell r="AR210">
            <v>172971.75</v>
          </cell>
          <cell r="AS210">
            <v>335677.75</v>
          </cell>
          <cell r="AT210">
            <v>0</v>
          </cell>
          <cell r="AU210">
            <v>3405446</v>
          </cell>
          <cell r="AV210">
            <v>1742810.060035957</v>
          </cell>
          <cell r="AX210">
            <v>201</v>
          </cell>
          <cell r="AY210" t="str">
            <v>NEW BEDFORD</v>
          </cell>
          <cell r="BC210">
            <v>0</v>
          </cell>
          <cell r="BF210">
            <v>0</v>
          </cell>
          <cell r="BG210">
            <v>0</v>
          </cell>
          <cell r="BI210">
            <v>0</v>
          </cell>
          <cell r="BJ210">
            <v>2033515</v>
          </cell>
          <cell r="BK210">
            <v>2033515</v>
          </cell>
          <cell r="BL210">
            <v>0</v>
          </cell>
          <cell r="BN210">
            <v>0</v>
          </cell>
          <cell r="BO210">
            <v>0</v>
          </cell>
          <cell r="BU210">
            <v>0</v>
          </cell>
          <cell r="BV210">
            <v>201</v>
          </cell>
          <cell r="BW210">
            <v>307652</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U211">
            <v>0</v>
          </cell>
          <cell r="BV211">
            <v>202</v>
          </cell>
          <cell r="BW211">
            <v>0</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U212">
            <v>0</v>
          </cell>
          <cell r="BV212">
            <v>203</v>
          </cell>
          <cell r="BW212">
            <v>0</v>
          </cell>
        </row>
        <row r="213">
          <cell r="A213">
            <v>204</v>
          </cell>
          <cell r="B213">
            <v>206</v>
          </cell>
          <cell r="C213" t="str">
            <v>NEWBURYPORT</v>
          </cell>
          <cell r="D213">
            <v>159</v>
          </cell>
          <cell r="E213">
            <v>1876836</v>
          </cell>
          <cell r="F213">
            <v>141987</v>
          </cell>
          <cell r="G213">
            <v>2018823</v>
          </cell>
          <cell r="I213">
            <v>20259.642544652972</v>
          </cell>
          <cell r="J213">
            <v>0.11236722737378831</v>
          </cell>
          <cell r="K213">
            <v>141987</v>
          </cell>
          <cell r="L213">
            <v>162246.64254465298</v>
          </cell>
          <cell r="N213">
            <v>1856576.357455347</v>
          </cell>
          <cell r="P213">
            <v>0</v>
          </cell>
          <cell r="Q213">
            <v>20259.642544652972</v>
          </cell>
          <cell r="R213">
            <v>141987</v>
          </cell>
          <cell r="S213">
            <v>162246.64254465298</v>
          </cell>
          <cell r="V213">
            <v>0</v>
          </cell>
          <cell r="W213">
            <v>204</v>
          </cell>
          <cell r="X213">
            <v>159</v>
          </cell>
          <cell r="Y213">
            <v>1876836</v>
          </cell>
          <cell r="Z213">
            <v>0</v>
          </cell>
          <cell r="AA213">
            <v>1876836</v>
          </cell>
          <cell r="AB213">
            <v>141987</v>
          </cell>
          <cell r="AC213">
            <v>2018823</v>
          </cell>
          <cell r="AD213">
            <v>0</v>
          </cell>
          <cell r="AE213">
            <v>0</v>
          </cell>
          <cell r="AF213">
            <v>0</v>
          </cell>
          <cell r="AG213">
            <v>2018823</v>
          </cell>
          <cell r="AI213">
            <v>204</v>
          </cell>
          <cell r="AJ213">
            <v>206</v>
          </cell>
          <cell r="AK213" t="str">
            <v>NEWBURYPORT</v>
          </cell>
          <cell r="AL213">
            <v>1876836</v>
          </cell>
          <cell r="AM213">
            <v>1853197</v>
          </cell>
          <cell r="AN213">
            <v>23639</v>
          </cell>
          <cell r="AO213">
            <v>0</v>
          </cell>
          <cell r="AP213">
            <v>0</v>
          </cell>
          <cell r="AQ213">
            <v>23771.25</v>
          </cell>
          <cell r="AR213">
            <v>0</v>
          </cell>
          <cell r="AS213">
            <v>132888.25</v>
          </cell>
          <cell r="AT213">
            <v>0</v>
          </cell>
          <cell r="AU213">
            <v>180298.5</v>
          </cell>
          <cell r="AV213">
            <v>20259.642544652972</v>
          </cell>
          <cell r="AX213">
            <v>204</v>
          </cell>
          <cell r="AY213" t="str">
            <v>NEWBURYPORT</v>
          </cell>
          <cell r="BC213">
            <v>0</v>
          </cell>
          <cell r="BF213">
            <v>0</v>
          </cell>
          <cell r="BG213">
            <v>0</v>
          </cell>
          <cell r="BI213">
            <v>0</v>
          </cell>
          <cell r="BJ213">
            <v>23639</v>
          </cell>
          <cell r="BK213">
            <v>23639</v>
          </cell>
          <cell r="BL213">
            <v>0</v>
          </cell>
          <cell r="BN213">
            <v>0</v>
          </cell>
          <cell r="BO213">
            <v>0</v>
          </cell>
          <cell r="BU213">
            <v>0</v>
          </cell>
          <cell r="BV213">
            <v>204</v>
          </cell>
          <cell r="BW213">
            <v>0</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U214">
            <v>0</v>
          </cell>
          <cell r="BV214">
            <v>205</v>
          </cell>
          <cell r="BW214">
            <v>0</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U215">
            <v>0</v>
          </cell>
          <cell r="BV215">
            <v>206</v>
          </cell>
          <cell r="BW215">
            <v>0</v>
          </cell>
        </row>
        <row r="216">
          <cell r="A216">
            <v>207</v>
          </cell>
          <cell r="B216">
            <v>207</v>
          </cell>
          <cell r="C216" t="str">
            <v>NEWTON</v>
          </cell>
          <cell r="D216">
            <v>5</v>
          </cell>
          <cell r="E216">
            <v>96661</v>
          </cell>
          <cell r="F216">
            <v>4465</v>
          </cell>
          <cell r="G216">
            <v>101126</v>
          </cell>
          <cell r="I216">
            <v>0</v>
          </cell>
          <cell r="J216">
            <v>0</v>
          </cell>
          <cell r="K216">
            <v>4465</v>
          </cell>
          <cell r="L216">
            <v>4465</v>
          </cell>
          <cell r="N216">
            <v>96661</v>
          </cell>
          <cell r="P216">
            <v>0</v>
          </cell>
          <cell r="Q216">
            <v>0</v>
          </cell>
          <cell r="R216">
            <v>4465</v>
          </cell>
          <cell r="S216">
            <v>4465</v>
          </cell>
          <cell r="V216">
            <v>0</v>
          </cell>
          <cell r="W216">
            <v>207</v>
          </cell>
          <cell r="X216">
            <v>5</v>
          </cell>
          <cell r="Y216">
            <v>96661</v>
          </cell>
          <cell r="Z216">
            <v>0</v>
          </cell>
          <cell r="AA216">
            <v>96661</v>
          </cell>
          <cell r="AB216">
            <v>4465</v>
          </cell>
          <cell r="AC216">
            <v>101126</v>
          </cell>
          <cell r="AD216">
            <v>0</v>
          </cell>
          <cell r="AE216">
            <v>0</v>
          </cell>
          <cell r="AF216">
            <v>0</v>
          </cell>
          <cell r="AG216">
            <v>101126</v>
          </cell>
          <cell r="AI216">
            <v>207</v>
          </cell>
          <cell r="AJ216">
            <v>207</v>
          </cell>
          <cell r="AK216" t="str">
            <v>NEWTON</v>
          </cell>
          <cell r="AL216">
            <v>96661</v>
          </cell>
          <cell r="AM216">
            <v>117516</v>
          </cell>
          <cell r="AN216">
            <v>0</v>
          </cell>
          <cell r="AO216">
            <v>14651</v>
          </cell>
          <cell r="AP216">
            <v>0</v>
          </cell>
          <cell r="AQ216">
            <v>338</v>
          </cell>
          <cell r="AR216">
            <v>0</v>
          </cell>
          <cell r="AS216">
            <v>0</v>
          </cell>
          <cell r="AT216">
            <v>0</v>
          </cell>
          <cell r="AU216">
            <v>14989</v>
          </cell>
          <cell r="AV216">
            <v>0</v>
          </cell>
          <cell r="AX216">
            <v>207</v>
          </cell>
          <cell r="AY216" t="str">
            <v>NEWTON</v>
          </cell>
          <cell r="BC216">
            <v>0</v>
          </cell>
          <cell r="BF216">
            <v>0</v>
          </cell>
          <cell r="BG216">
            <v>0</v>
          </cell>
          <cell r="BI216">
            <v>0</v>
          </cell>
          <cell r="BJ216">
            <v>0</v>
          </cell>
          <cell r="BK216">
            <v>0</v>
          </cell>
          <cell r="BL216">
            <v>0</v>
          </cell>
          <cell r="BN216">
            <v>0</v>
          </cell>
          <cell r="BO216">
            <v>0</v>
          </cell>
          <cell r="BU216">
            <v>0</v>
          </cell>
          <cell r="BV216">
            <v>207</v>
          </cell>
          <cell r="BW216">
            <v>14651</v>
          </cell>
        </row>
        <row r="217">
          <cell r="A217">
            <v>208</v>
          </cell>
          <cell r="B217">
            <v>208</v>
          </cell>
          <cell r="C217" t="str">
            <v>NORFOLK</v>
          </cell>
          <cell r="D217">
            <v>3</v>
          </cell>
          <cell r="E217">
            <v>43359</v>
          </cell>
          <cell r="F217">
            <v>2679</v>
          </cell>
          <cell r="G217">
            <v>46038</v>
          </cell>
          <cell r="I217">
            <v>0</v>
          </cell>
          <cell r="J217">
            <v>0</v>
          </cell>
          <cell r="K217">
            <v>2679</v>
          </cell>
          <cell r="L217">
            <v>2679</v>
          </cell>
          <cell r="N217">
            <v>43359</v>
          </cell>
          <cell r="P217">
            <v>0</v>
          </cell>
          <cell r="Q217">
            <v>0</v>
          </cell>
          <cell r="R217">
            <v>2679</v>
          </cell>
          <cell r="S217">
            <v>2679</v>
          </cell>
          <cell r="V217">
            <v>0</v>
          </cell>
          <cell r="W217">
            <v>208</v>
          </cell>
          <cell r="X217">
            <v>3</v>
          </cell>
          <cell r="Y217">
            <v>43359</v>
          </cell>
          <cell r="Z217">
            <v>0</v>
          </cell>
          <cell r="AA217">
            <v>43359</v>
          </cell>
          <cell r="AB217">
            <v>2679</v>
          </cell>
          <cell r="AC217">
            <v>46038</v>
          </cell>
          <cell r="AD217">
            <v>0</v>
          </cell>
          <cell r="AE217">
            <v>0</v>
          </cell>
          <cell r="AF217">
            <v>0</v>
          </cell>
          <cell r="AG217">
            <v>46038</v>
          </cell>
          <cell r="AI217">
            <v>208</v>
          </cell>
          <cell r="AJ217">
            <v>208</v>
          </cell>
          <cell r="AK217" t="str">
            <v>NORFOLK</v>
          </cell>
          <cell r="AL217">
            <v>43359</v>
          </cell>
          <cell r="AM217">
            <v>80900</v>
          </cell>
          <cell r="AN217">
            <v>0</v>
          </cell>
          <cell r="AO217">
            <v>13557.5</v>
          </cell>
          <cell r="AP217">
            <v>542.5</v>
          </cell>
          <cell r="AQ217">
            <v>5095</v>
          </cell>
          <cell r="AR217">
            <v>0</v>
          </cell>
          <cell r="AS217">
            <v>0</v>
          </cell>
          <cell r="AT217">
            <v>0</v>
          </cell>
          <cell r="AU217">
            <v>19195</v>
          </cell>
          <cell r="AV217">
            <v>0</v>
          </cell>
          <cell r="AX217">
            <v>208</v>
          </cell>
          <cell r="AY217" t="str">
            <v>NORFOLK</v>
          </cell>
          <cell r="BC217">
            <v>0</v>
          </cell>
          <cell r="BF217">
            <v>0</v>
          </cell>
          <cell r="BG217">
            <v>0</v>
          </cell>
          <cell r="BI217">
            <v>0</v>
          </cell>
          <cell r="BJ217">
            <v>0</v>
          </cell>
          <cell r="BK217">
            <v>0</v>
          </cell>
          <cell r="BL217">
            <v>0</v>
          </cell>
          <cell r="BN217">
            <v>0</v>
          </cell>
          <cell r="BO217">
            <v>0</v>
          </cell>
          <cell r="BU217">
            <v>0</v>
          </cell>
          <cell r="BV217">
            <v>208</v>
          </cell>
          <cell r="BW217">
            <v>13557.5</v>
          </cell>
        </row>
        <row r="218">
          <cell r="A218">
            <v>209</v>
          </cell>
          <cell r="B218">
            <v>209</v>
          </cell>
          <cell r="C218" t="str">
            <v>NORTH ADAMS</v>
          </cell>
          <cell r="D218">
            <v>60</v>
          </cell>
          <cell r="E218">
            <v>773700</v>
          </cell>
          <cell r="F218">
            <v>53580</v>
          </cell>
          <cell r="G218">
            <v>827280</v>
          </cell>
          <cell r="I218">
            <v>99519.848228990362</v>
          </cell>
          <cell r="J218">
            <v>0.66383740380606715</v>
          </cell>
          <cell r="K218">
            <v>53580</v>
          </cell>
          <cell r="L218">
            <v>153099.84822899036</v>
          </cell>
          <cell r="N218">
            <v>674180.15177100967</v>
          </cell>
          <cell r="P218">
            <v>0</v>
          </cell>
          <cell r="Q218">
            <v>99519.848228990362</v>
          </cell>
          <cell r="R218">
            <v>53580</v>
          </cell>
          <cell r="S218">
            <v>153099.84822899036</v>
          </cell>
          <cell r="V218">
            <v>0</v>
          </cell>
          <cell r="W218">
            <v>209</v>
          </cell>
          <cell r="X218">
            <v>60</v>
          </cell>
          <cell r="Y218">
            <v>773700</v>
          </cell>
          <cell r="Z218">
            <v>0</v>
          </cell>
          <cell r="AA218">
            <v>773700</v>
          </cell>
          <cell r="AB218">
            <v>53580</v>
          </cell>
          <cell r="AC218">
            <v>827280</v>
          </cell>
          <cell r="AD218">
            <v>0</v>
          </cell>
          <cell r="AE218">
            <v>0</v>
          </cell>
          <cell r="AF218">
            <v>0</v>
          </cell>
          <cell r="AG218">
            <v>827280</v>
          </cell>
          <cell r="AI218">
            <v>209</v>
          </cell>
          <cell r="AJ218">
            <v>209</v>
          </cell>
          <cell r="AK218" t="str">
            <v>NORTH ADAMS</v>
          </cell>
          <cell r="AL218">
            <v>773700</v>
          </cell>
          <cell r="AM218">
            <v>657580</v>
          </cell>
          <cell r="AN218">
            <v>116120</v>
          </cell>
          <cell r="AO218">
            <v>0</v>
          </cell>
          <cell r="AP218">
            <v>0</v>
          </cell>
          <cell r="AQ218">
            <v>0</v>
          </cell>
          <cell r="AR218">
            <v>33796</v>
          </cell>
          <cell r="AS218">
            <v>0</v>
          </cell>
          <cell r="AT218">
            <v>0</v>
          </cell>
          <cell r="AU218">
            <v>149916</v>
          </cell>
          <cell r="AV218">
            <v>99519.848228990362</v>
          </cell>
          <cell r="AX218">
            <v>209</v>
          </cell>
          <cell r="AY218" t="str">
            <v>NORTH ADAMS</v>
          </cell>
          <cell r="BC218">
            <v>0</v>
          </cell>
          <cell r="BF218">
            <v>0</v>
          </cell>
          <cell r="BG218">
            <v>0</v>
          </cell>
          <cell r="BI218">
            <v>0</v>
          </cell>
          <cell r="BJ218">
            <v>116120</v>
          </cell>
          <cell r="BK218">
            <v>116120</v>
          </cell>
          <cell r="BL218">
            <v>0</v>
          </cell>
          <cell r="BN218">
            <v>0</v>
          </cell>
          <cell r="BO218">
            <v>0</v>
          </cell>
          <cell r="BU218">
            <v>0</v>
          </cell>
          <cell r="BV218">
            <v>209</v>
          </cell>
          <cell r="BW218">
            <v>0</v>
          </cell>
        </row>
        <row r="219">
          <cell r="A219">
            <v>210</v>
          </cell>
          <cell r="B219">
            <v>214</v>
          </cell>
          <cell r="C219" t="str">
            <v>NORTHAMPTON</v>
          </cell>
          <cell r="D219">
            <v>202</v>
          </cell>
          <cell r="E219">
            <v>2300416</v>
          </cell>
          <cell r="F219">
            <v>180386</v>
          </cell>
          <cell r="G219">
            <v>2480802</v>
          </cell>
          <cell r="I219">
            <v>96890.439906853411</v>
          </cell>
          <cell r="J219">
            <v>0.36320998310046021</v>
          </cell>
          <cell r="K219">
            <v>180386</v>
          </cell>
          <cell r="L219">
            <v>277276.43990685343</v>
          </cell>
          <cell r="N219">
            <v>2203525.5600931467</v>
          </cell>
          <cell r="P219">
            <v>0</v>
          </cell>
          <cell r="Q219">
            <v>96890.439906853411</v>
          </cell>
          <cell r="R219">
            <v>180386</v>
          </cell>
          <cell r="S219">
            <v>277276.43990685343</v>
          </cell>
          <cell r="V219">
            <v>0</v>
          </cell>
          <cell r="W219">
            <v>210</v>
          </cell>
          <cell r="X219">
            <v>202</v>
          </cell>
          <cell r="Y219">
            <v>2300416</v>
          </cell>
          <cell r="Z219">
            <v>0</v>
          </cell>
          <cell r="AA219">
            <v>2300416</v>
          </cell>
          <cell r="AB219">
            <v>180386</v>
          </cell>
          <cell r="AC219">
            <v>2480802</v>
          </cell>
          <cell r="AD219">
            <v>0</v>
          </cell>
          <cell r="AE219">
            <v>0</v>
          </cell>
          <cell r="AF219">
            <v>0</v>
          </cell>
          <cell r="AG219">
            <v>2480802</v>
          </cell>
          <cell r="AI219">
            <v>210</v>
          </cell>
          <cell r="AJ219">
            <v>214</v>
          </cell>
          <cell r="AK219" t="str">
            <v>NORTHAMPTON</v>
          </cell>
          <cell r="AL219">
            <v>2300416</v>
          </cell>
          <cell r="AM219">
            <v>2187364</v>
          </cell>
          <cell r="AN219">
            <v>113052</v>
          </cell>
          <cell r="AO219">
            <v>28295</v>
          </cell>
          <cell r="AP219">
            <v>48342.75</v>
          </cell>
          <cell r="AQ219">
            <v>31722.75</v>
          </cell>
          <cell r="AR219">
            <v>5776.75</v>
          </cell>
          <cell r="AS219">
            <v>39572.25</v>
          </cell>
          <cell r="AT219">
            <v>0</v>
          </cell>
          <cell r="AU219">
            <v>266761.5</v>
          </cell>
          <cell r="AV219">
            <v>96890.439906853411</v>
          </cell>
          <cell r="AX219">
            <v>210</v>
          </cell>
          <cell r="AY219" t="str">
            <v>NORTHAMPTON</v>
          </cell>
          <cell r="BC219">
            <v>0</v>
          </cell>
          <cell r="BF219">
            <v>0</v>
          </cell>
          <cell r="BG219">
            <v>0</v>
          </cell>
          <cell r="BI219">
            <v>0</v>
          </cell>
          <cell r="BJ219">
            <v>113052</v>
          </cell>
          <cell r="BK219">
            <v>113052</v>
          </cell>
          <cell r="BL219">
            <v>0</v>
          </cell>
          <cell r="BN219">
            <v>0</v>
          </cell>
          <cell r="BO219">
            <v>0</v>
          </cell>
          <cell r="BU219">
            <v>0</v>
          </cell>
          <cell r="BV219">
            <v>210</v>
          </cell>
          <cell r="BW219">
            <v>28295</v>
          </cell>
        </row>
        <row r="220">
          <cell r="A220">
            <v>211</v>
          </cell>
          <cell r="B220">
            <v>210</v>
          </cell>
          <cell r="C220" t="str">
            <v>NORTH ANDOVER</v>
          </cell>
          <cell r="D220">
            <v>5</v>
          </cell>
          <cell r="E220">
            <v>62141</v>
          </cell>
          <cell r="F220">
            <v>4465</v>
          </cell>
          <cell r="G220">
            <v>66606</v>
          </cell>
          <cell r="I220">
            <v>0</v>
          </cell>
          <cell r="J220">
            <v>0</v>
          </cell>
          <cell r="K220">
            <v>4465</v>
          </cell>
          <cell r="L220">
            <v>4465</v>
          </cell>
          <cell r="N220">
            <v>62141</v>
          </cell>
          <cell r="P220">
            <v>0</v>
          </cell>
          <cell r="Q220">
            <v>0</v>
          </cell>
          <cell r="R220">
            <v>4465</v>
          </cell>
          <cell r="S220">
            <v>4465</v>
          </cell>
          <cell r="V220">
            <v>0</v>
          </cell>
          <cell r="W220">
            <v>211</v>
          </cell>
          <cell r="X220">
            <v>5</v>
          </cell>
          <cell r="Y220">
            <v>62141</v>
          </cell>
          <cell r="Z220">
            <v>0</v>
          </cell>
          <cell r="AA220">
            <v>62141</v>
          </cell>
          <cell r="AB220">
            <v>4465</v>
          </cell>
          <cell r="AC220">
            <v>66606</v>
          </cell>
          <cell r="AD220">
            <v>0</v>
          </cell>
          <cell r="AE220">
            <v>0</v>
          </cell>
          <cell r="AF220">
            <v>0</v>
          </cell>
          <cell r="AG220">
            <v>66606</v>
          </cell>
          <cell r="AI220">
            <v>211</v>
          </cell>
          <cell r="AJ220">
            <v>210</v>
          </cell>
          <cell r="AK220" t="str">
            <v>NORTH ANDOVER</v>
          </cell>
          <cell r="AL220">
            <v>62141</v>
          </cell>
          <cell r="AM220">
            <v>63740</v>
          </cell>
          <cell r="AN220">
            <v>0</v>
          </cell>
          <cell r="AO220">
            <v>0</v>
          </cell>
          <cell r="AP220">
            <v>0</v>
          </cell>
          <cell r="AQ220">
            <v>14998.5</v>
          </cell>
          <cell r="AR220">
            <v>5980</v>
          </cell>
          <cell r="AS220">
            <v>0</v>
          </cell>
          <cell r="AT220">
            <v>0</v>
          </cell>
          <cell r="AU220">
            <v>20978.5</v>
          </cell>
          <cell r="AV220">
            <v>0</v>
          </cell>
          <cell r="AX220">
            <v>211</v>
          </cell>
          <cell r="AY220" t="str">
            <v>NORTH ANDOVER</v>
          </cell>
          <cell r="BC220">
            <v>0</v>
          </cell>
          <cell r="BF220">
            <v>0</v>
          </cell>
          <cell r="BG220">
            <v>0</v>
          </cell>
          <cell r="BI220">
            <v>0</v>
          </cell>
          <cell r="BJ220">
            <v>0</v>
          </cell>
          <cell r="BK220">
            <v>0</v>
          </cell>
          <cell r="BL220">
            <v>0</v>
          </cell>
          <cell r="BN220">
            <v>0</v>
          </cell>
          <cell r="BO220">
            <v>0</v>
          </cell>
          <cell r="BU220">
            <v>0</v>
          </cell>
          <cell r="BV220">
            <v>211</v>
          </cell>
          <cell r="BW220">
            <v>0</v>
          </cell>
        </row>
        <row r="221">
          <cell r="A221">
            <v>212</v>
          </cell>
          <cell r="B221">
            <v>211</v>
          </cell>
          <cell r="C221" t="str">
            <v>NORTH ATTLEBOROUGH</v>
          </cell>
          <cell r="D221">
            <v>122</v>
          </cell>
          <cell r="E221">
            <v>1235160</v>
          </cell>
          <cell r="F221">
            <v>108946</v>
          </cell>
          <cell r="G221">
            <v>1344106</v>
          </cell>
          <cell r="I221">
            <v>158185.30750493438</v>
          </cell>
          <cell r="J221">
            <v>0.5878445987873534</v>
          </cell>
          <cell r="K221">
            <v>108946</v>
          </cell>
          <cell r="L221">
            <v>267131.30750493438</v>
          </cell>
          <cell r="N221">
            <v>1076974.6924950657</v>
          </cell>
          <cell r="P221">
            <v>0</v>
          </cell>
          <cell r="Q221">
            <v>158185.30750493438</v>
          </cell>
          <cell r="R221">
            <v>108946</v>
          </cell>
          <cell r="S221">
            <v>267131.30750493438</v>
          </cell>
          <cell r="V221">
            <v>0</v>
          </cell>
          <cell r="W221">
            <v>212</v>
          </cell>
          <cell r="X221">
            <v>122</v>
          </cell>
          <cell r="Y221">
            <v>1235160</v>
          </cell>
          <cell r="Z221">
            <v>0</v>
          </cell>
          <cell r="AA221">
            <v>1235160</v>
          </cell>
          <cell r="AB221">
            <v>108946</v>
          </cell>
          <cell r="AC221">
            <v>1344106</v>
          </cell>
          <cell r="AD221">
            <v>0</v>
          </cell>
          <cell r="AE221">
            <v>0</v>
          </cell>
          <cell r="AF221">
            <v>0</v>
          </cell>
          <cell r="AG221">
            <v>1344106</v>
          </cell>
          <cell r="AI221">
            <v>212</v>
          </cell>
          <cell r="AJ221">
            <v>211</v>
          </cell>
          <cell r="AK221" t="str">
            <v>NORTH ATTLEBOROUGH</v>
          </cell>
          <cell r="AL221">
            <v>1235160</v>
          </cell>
          <cell r="AM221">
            <v>1050589</v>
          </cell>
          <cell r="AN221">
            <v>184571</v>
          </cell>
          <cell r="AO221">
            <v>32883.75</v>
          </cell>
          <cell r="AP221">
            <v>9678.5</v>
          </cell>
          <cell r="AQ221">
            <v>26569.25</v>
          </cell>
          <cell r="AR221">
            <v>15391.25</v>
          </cell>
          <cell r="AS221">
            <v>0</v>
          </cell>
          <cell r="AT221">
            <v>0</v>
          </cell>
          <cell r="AU221">
            <v>269093.75</v>
          </cell>
          <cell r="AV221">
            <v>158185.30750493438</v>
          </cell>
          <cell r="AX221">
            <v>212</v>
          </cell>
          <cell r="AY221" t="str">
            <v>NORTH ATTLEBOROUGH</v>
          </cell>
          <cell r="BC221">
            <v>0</v>
          </cell>
          <cell r="BF221">
            <v>0</v>
          </cell>
          <cell r="BG221">
            <v>0</v>
          </cell>
          <cell r="BI221">
            <v>0</v>
          </cell>
          <cell r="BJ221">
            <v>184571</v>
          </cell>
          <cell r="BK221">
            <v>184571</v>
          </cell>
          <cell r="BL221">
            <v>0</v>
          </cell>
          <cell r="BN221">
            <v>0</v>
          </cell>
          <cell r="BO221">
            <v>0</v>
          </cell>
          <cell r="BU221">
            <v>0</v>
          </cell>
          <cell r="BV221">
            <v>212</v>
          </cell>
          <cell r="BW221">
            <v>32883.75</v>
          </cell>
        </row>
        <row r="222">
          <cell r="A222">
            <v>213</v>
          </cell>
          <cell r="B222">
            <v>215</v>
          </cell>
          <cell r="C222" t="str">
            <v>NORTHBOROUGH</v>
          </cell>
          <cell r="D222">
            <v>1</v>
          </cell>
          <cell r="E222">
            <v>13400</v>
          </cell>
          <cell r="F222">
            <v>893</v>
          </cell>
          <cell r="G222">
            <v>14293</v>
          </cell>
          <cell r="I222">
            <v>0</v>
          </cell>
          <cell r="J222">
            <v>0</v>
          </cell>
          <cell r="K222">
            <v>893</v>
          </cell>
          <cell r="L222">
            <v>893</v>
          </cell>
          <cell r="N222">
            <v>13400</v>
          </cell>
          <cell r="P222">
            <v>0</v>
          </cell>
          <cell r="Q222">
            <v>0</v>
          </cell>
          <cell r="R222">
            <v>893</v>
          </cell>
          <cell r="S222">
            <v>893</v>
          </cell>
          <cell r="V222">
            <v>0</v>
          </cell>
          <cell r="W222">
            <v>213</v>
          </cell>
          <cell r="X222">
            <v>1</v>
          </cell>
          <cell r="Y222">
            <v>13400</v>
          </cell>
          <cell r="Z222">
            <v>0</v>
          </cell>
          <cell r="AA222">
            <v>13400</v>
          </cell>
          <cell r="AB222">
            <v>893</v>
          </cell>
          <cell r="AC222">
            <v>14293</v>
          </cell>
          <cell r="AD222">
            <v>0</v>
          </cell>
          <cell r="AE222">
            <v>0</v>
          </cell>
          <cell r="AF222">
            <v>0</v>
          </cell>
          <cell r="AG222">
            <v>14293</v>
          </cell>
          <cell r="AI222">
            <v>213</v>
          </cell>
          <cell r="AJ222">
            <v>215</v>
          </cell>
          <cell r="AK222" t="str">
            <v>NORTHBOROUGH</v>
          </cell>
          <cell r="AL222">
            <v>13400</v>
          </cell>
          <cell r="AM222">
            <v>78973</v>
          </cell>
          <cell r="AN222">
            <v>0</v>
          </cell>
          <cell r="AO222">
            <v>432.75</v>
          </cell>
          <cell r="AP222">
            <v>0</v>
          </cell>
          <cell r="AQ222">
            <v>2054</v>
          </cell>
          <cell r="AR222">
            <v>0</v>
          </cell>
          <cell r="AS222">
            <v>0</v>
          </cell>
          <cell r="AT222">
            <v>0</v>
          </cell>
          <cell r="AU222">
            <v>2486.75</v>
          </cell>
          <cell r="AV222">
            <v>0</v>
          </cell>
          <cell r="AX222">
            <v>213</v>
          </cell>
          <cell r="AY222" t="str">
            <v>NORTHBOROUGH</v>
          </cell>
          <cell r="BC222">
            <v>0</v>
          </cell>
          <cell r="BF222">
            <v>0</v>
          </cell>
          <cell r="BG222">
            <v>0</v>
          </cell>
          <cell r="BI222">
            <v>0</v>
          </cell>
          <cell r="BJ222">
            <v>0</v>
          </cell>
          <cell r="BK222">
            <v>0</v>
          </cell>
          <cell r="BL222">
            <v>0</v>
          </cell>
          <cell r="BN222">
            <v>0</v>
          </cell>
          <cell r="BO222">
            <v>0</v>
          </cell>
          <cell r="BU222">
            <v>0</v>
          </cell>
          <cell r="BV222">
            <v>213</v>
          </cell>
          <cell r="BW222">
            <v>432.75</v>
          </cell>
        </row>
        <row r="223">
          <cell r="A223">
            <v>214</v>
          </cell>
          <cell r="B223">
            <v>216</v>
          </cell>
          <cell r="C223" t="str">
            <v>NORTHBRIDGE</v>
          </cell>
          <cell r="D223">
            <v>1</v>
          </cell>
          <cell r="E223">
            <v>11081</v>
          </cell>
          <cell r="F223">
            <v>893</v>
          </cell>
          <cell r="G223">
            <v>11974</v>
          </cell>
          <cell r="I223">
            <v>0</v>
          </cell>
          <cell r="J223">
            <v>0</v>
          </cell>
          <cell r="K223">
            <v>893</v>
          </cell>
          <cell r="L223">
            <v>893</v>
          </cell>
          <cell r="N223">
            <v>11081</v>
          </cell>
          <cell r="P223">
            <v>0</v>
          </cell>
          <cell r="Q223">
            <v>0</v>
          </cell>
          <cell r="R223">
            <v>893</v>
          </cell>
          <cell r="S223">
            <v>893</v>
          </cell>
          <cell r="V223">
            <v>0</v>
          </cell>
          <cell r="W223">
            <v>214</v>
          </cell>
          <cell r="X223">
            <v>1</v>
          </cell>
          <cell r="Y223">
            <v>11081</v>
          </cell>
          <cell r="Z223">
            <v>0</v>
          </cell>
          <cell r="AA223">
            <v>11081</v>
          </cell>
          <cell r="AB223">
            <v>893</v>
          </cell>
          <cell r="AC223">
            <v>11974</v>
          </cell>
          <cell r="AD223">
            <v>0</v>
          </cell>
          <cell r="AE223">
            <v>0</v>
          </cell>
          <cell r="AF223">
            <v>0</v>
          </cell>
          <cell r="AG223">
            <v>11974</v>
          </cell>
          <cell r="AI223">
            <v>214</v>
          </cell>
          <cell r="AJ223">
            <v>216</v>
          </cell>
          <cell r="AK223" t="str">
            <v>NORTHBRIDGE</v>
          </cell>
          <cell r="AL223">
            <v>11081</v>
          </cell>
          <cell r="AM223">
            <v>37544</v>
          </cell>
          <cell r="AN223">
            <v>0</v>
          </cell>
          <cell r="AO223">
            <v>0</v>
          </cell>
          <cell r="AP223">
            <v>4210.25</v>
          </cell>
          <cell r="AQ223">
            <v>0</v>
          </cell>
          <cell r="AR223">
            <v>1710.5</v>
          </cell>
          <cell r="AS223">
            <v>1808</v>
          </cell>
          <cell r="AT223">
            <v>0</v>
          </cell>
          <cell r="AU223">
            <v>7728.75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U223">
            <v>0</v>
          </cell>
          <cell r="BV223">
            <v>214</v>
          </cell>
          <cell r="BW223">
            <v>0</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U224">
            <v>0</v>
          </cell>
          <cell r="BV224">
            <v>215</v>
          </cell>
          <cell r="BW224">
            <v>0</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U225">
            <v>0</v>
          </cell>
          <cell r="BV225">
            <v>216</v>
          </cell>
          <cell r="BW225">
            <v>0</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U226">
            <v>0</v>
          </cell>
          <cell r="BV226">
            <v>217</v>
          </cell>
          <cell r="BW226">
            <v>0</v>
          </cell>
        </row>
        <row r="227">
          <cell r="A227">
            <v>218</v>
          </cell>
          <cell r="B227">
            <v>218</v>
          </cell>
          <cell r="C227" t="str">
            <v>NORTON</v>
          </cell>
          <cell r="D227">
            <v>134</v>
          </cell>
          <cell r="E227">
            <v>1497315</v>
          </cell>
          <cell r="F227">
            <v>119662</v>
          </cell>
          <cell r="G227">
            <v>1616977</v>
          </cell>
          <cell r="I227">
            <v>0</v>
          </cell>
          <cell r="J227">
            <v>0</v>
          </cell>
          <cell r="K227">
            <v>119662</v>
          </cell>
          <cell r="L227">
            <v>119662</v>
          </cell>
          <cell r="N227">
            <v>1497315</v>
          </cell>
          <cell r="P227">
            <v>0</v>
          </cell>
          <cell r="Q227">
            <v>0</v>
          </cell>
          <cell r="R227">
            <v>119662</v>
          </cell>
          <cell r="S227">
            <v>119662</v>
          </cell>
          <cell r="V227">
            <v>0</v>
          </cell>
          <cell r="W227">
            <v>218</v>
          </cell>
          <cell r="X227">
            <v>134</v>
          </cell>
          <cell r="Y227">
            <v>1497315</v>
          </cell>
          <cell r="Z227">
            <v>0</v>
          </cell>
          <cell r="AA227">
            <v>1497315</v>
          </cell>
          <cell r="AB227">
            <v>119662</v>
          </cell>
          <cell r="AC227">
            <v>1616977</v>
          </cell>
          <cell r="AD227">
            <v>0</v>
          </cell>
          <cell r="AE227">
            <v>0</v>
          </cell>
          <cell r="AF227">
            <v>0</v>
          </cell>
          <cell r="AG227">
            <v>1616977</v>
          </cell>
          <cell r="AI227">
            <v>218</v>
          </cell>
          <cell r="AJ227">
            <v>218</v>
          </cell>
          <cell r="AK227" t="str">
            <v>NORTON</v>
          </cell>
          <cell r="AL227">
            <v>1497315</v>
          </cell>
          <cell r="AM227">
            <v>1499199</v>
          </cell>
          <cell r="AN227">
            <v>0</v>
          </cell>
          <cell r="AO227">
            <v>0</v>
          </cell>
          <cell r="AP227">
            <v>0</v>
          </cell>
          <cell r="AQ227">
            <v>0</v>
          </cell>
          <cell r="AR227">
            <v>8778.5</v>
          </cell>
          <cell r="AS227">
            <v>0</v>
          </cell>
          <cell r="AT227">
            <v>0</v>
          </cell>
          <cell r="AU227">
            <v>8778.5</v>
          </cell>
          <cell r="AV227">
            <v>0</v>
          </cell>
          <cell r="AX227">
            <v>218</v>
          </cell>
          <cell r="AY227" t="str">
            <v>NORTON</v>
          </cell>
          <cell r="BC227">
            <v>0</v>
          </cell>
          <cell r="BF227">
            <v>0</v>
          </cell>
          <cell r="BG227">
            <v>0</v>
          </cell>
          <cell r="BI227">
            <v>0</v>
          </cell>
          <cell r="BJ227">
            <v>0</v>
          </cell>
          <cell r="BK227">
            <v>0</v>
          </cell>
          <cell r="BL227">
            <v>0</v>
          </cell>
          <cell r="BN227">
            <v>0</v>
          </cell>
          <cell r="BO227">
            <v>0</v>
          </cell>
          <cell r="BU227">
            <v>0</v>
          </cell>
          <cell r="BV227">
            <v>218</v>
          </cell>
          <cell r="BW227">
            <v>0</v>
          </cell>
        </row>
        <row r="228">
          <cell r="A228">
            <v>219</v>
          </cell>
          <cell r="B228">
            <v>219</v>
          </cell>
          <cell r="C228" t="str">
            <v>NORWELL</v>
          </cell>
          <cell r="D228">
            <v>13</v>
          </cell>
          <cell r="E228">
            <v>169793</v>
          </cell>
          <cell r="F228">
            <v>11609</v>
          </cell>
          <cell r="G228">
            <v>181402</v>
          </cell>
          <cell r="I228">
            <v>64107.683149988872</v>
          </cell>
          <cell r="J228">
            <v>0.68484529425577534</v>
          </cell>
          <cell r="K228">
            <v>11609</v>
          </cell>
          <cell r="L228">
            <v>75716.683149988879</v>
          </cell>
          <cell r="N228">
            <v>105685.31685001112</v>
          </cell>
          <cell r="P228">
            <v>0</v>
          </cell>
          <cell r="Q228">
            <v>64107.683149988872</v>
          </cell>
          <cell r="R228">
            <v>11609</v>
          </cell>
          <cell r="S228">
            <v>75716.683149988879</v>
          </cell>
          <cell r="V228">
            <v>0</v>
          </cell>
          <cell r="W228">
            <v>219</v>
          </cell>
          <cell r="X228">
            <v>13</v>
          </cell>
          <cell r="Y228">
            <v>169793</v>
          </cell>
          <cell r="Z228">
            <v>0</v>
          </cell>
          <cell r="AA228">
            <v>169793</v>
          </cell>
          <cell r="AB228">
            <v>11609</v>
          </cell>
          <cell r="AC228">
            <v>181402</v>
          </cell>
          <cell r="AD228">
            <v>0</v>
          </cell>
          <cell r="AE228">
            <v>0</v>
          </cell>
          <cell r="AF228">
            <v>0</v>
          </cell>
          <cell r="AG228">
            <v>181402</v>
          </cell>
          <cell r="AI228">
            <v>219</v>
          </cell>
          <cell r="AJ228">
            <v>219</v>
          </cell>
          <cell r="AK228" t="str">
            <v>NORWELL</v>
          </cell>
          <cell r="AL228">
            <v>169793</v>
          </cell>
          <cell r="AM228">
            <v>94992</v>
          </cell>
          <cell r="AN228">
            <v>74801</v>
          </cell>
          <cell r="AO228">
            <v>5982</v>
          </cell>
          <cell r="AP228">
            <v>3816</v>
          </cell>
          <cell r="AQ228">
            <v>603.75</v>
          </cell>
          <cell r="AR228">
            <v>4906</v>
          </cell>
          <cell r="AS228">
            <v>3500.25</v>
          </cell>
          <cell r="AT228">
            <v>0</v>
          </cell>
          <cell r="AU228">
            <v>93609</v>
          </cell>
          <cell r="AV228">
            <v>64107.683149988872</v>
          </cell>
          <cell r="AX228">
            <v>219</v>
          </cell>
          <cell r="AY228" t="str">
            <v>NORWELL</v>
          </cell>
          <cell r="BC228">
            <v>0</v>
          </cell>
          <cell r="BF228">
            <v>0</v>
          </cell>
          <cell r="BG228">
            <v>0</v>
          </cell>
          <cell r="BI228">
            <v>0</v>
          </cell>
          <cell r="BJ228">
            <v>74801</v>
          </cell>
          <cell r="BK228">
            <v>74801</v>
          </cell>
          <cell r="BL228">
            <v>0</v>
          </cell>
          <cell r="BN228">
            <v>0</v>
          </cell>
          <cell r="BO228">
            <v>0</v>
          </cell>
          <cell r="BU228">
            <v>0</v>
          </cell>
          <cell r="BV228">
            <v>219</v>
          </cell>
          <cell r="BW228">
            <v>5982</v>
          </cell>
        </row>
        <row r="229">
          <cell r="A229">
            <v>220</v>
          </cell>
          <cell r="B229">
            <v>220</v>
          </cell>
          <cell r="C229" t="str">
            <v>NORWOOD</v>
          </cell>
          <cell r="D229">
            <v>35</v>
          </cell>
          <cell r="E229">
            <v>480824</v>
          </cell>
          <cell r="F229">
            <v>31255</v>
          </cell>
          <cell r="G229">
            <v>512079</v>
          </cell>
          <cell r="I229">
            <v>79303.057840825932</v>
          </cell>
          <cell r="J229">
            <v>0.51046925533148446</v>
          </cell>
          <cell r="K229">
            <v>31255</v>
          </cell>
          <cell r="L229">
            <v>110558.05784082593</v>
          </cell>
          <cell r="N229">
            <v>401520.94215917407</v>
          </cell>
          <cell r="P229">
            <v>0</v>
          </cell>
          <cell r="Q229">
            <v>79303.057840825932</v>
          </cell>
          <cell r="R229">
            <v>31255</v>
          </cell>
          <cell r="S229">
            <v>110558.05784082593</v>
          </cell>
          <cell r="V229">
            <v>0</v>
          </cell>
          <cell r="W229">
            <v>220</v>
          </cell>
          <cell r="X229">
            <v>35</v>
          </cell>
          <cell r="Y229">
            <v>480824</v>
          </cell>
          <cell r="Z229">
            <v>0</v>
          </cell>
          <cell r="AA229">
            <v>480824</v>
          </cell>
          <cell r="AB229">
            <v>31255</v>
          </cell>
          <cell r="AC229">
            <v>512079</v>
          </cell>
          <cell r="AD229">
            <v>0</v>
          </cell>
          <cell r="AE229">
            <v>0</v>
          </cell>
          <cell r="AF229">
            <v>0</v>
          </cell>
          <cell r="AG229">
            <v>512079</v>
          </cell>
          <cell r="AI229">
            <v>220</v>
          </cell>
          <cell r="AJ229">
            <v>220</v>
          </cell>
          <cell r="AK229" t="str">
            <v>NORWOOD</v>
          </cell>
          <cell r="AL229">
            <v>480824</v>
          </cell>
          <cell r="AM229">
            <v>388293</v>
          </cell>
          <cell r="AN229">
            <v>92531</v>
          </cell>
          <cell r="AO229">
            <v>22109.5</v>
          </cell>
          <cell r="AP229">
            <v>15330</v>
          </cell>
          <cell r="AQ229">
            <v>15815.75</v>
          </cell>
          <cell r="AR229">
            <v>9567</v>
          </cell>
          <cell r="AS229">
            <v>0</v>
          </cell>
          <cell r="AT229">
            <v>0</v>
          </cell>
          <cell r="AU229">
            <v>155353.25</v>
          </cell>
          <cell r="AV229">
            <v>79303.057840825932</v>
          </cell>
          <cell r="AX229">
            <v>220</v>
          </cell>
          <cell r="AY229" t="str">
            <v>NORWOOD</v>
          </cell>
          <cell r="BC229">
            <v>0</v>
          </cell>
          <cell r="BF229">
            <v>0</v>
          </cell>
          <cell r="BG229">
            <v>0</v>
          </cell>
          <cell r="BI229">
            <v>0</v>
          </cell>
          <cell r="BJ229">
            <v>92531</v>
          </cell>
          <cell r="BK229">
            <v>92531</v>
          </cell>
          <cell r="BL229">
            <v>0</v>
          </cell>
          <cell r="BN229">
            <v>0</v>
          </cell>
          <cell r="BO229">
            <v>0</v>
          </cell>
          <cell r="BU229">
            <v>0</v>
          </cell>
          <cell r="BV229">
            <v>220</v>
          </cell>
          <cell r="BW229">
            <v>22109.5</v>
          </cell>
        </row>
        <row r="230">
          <cell r="A230">
            <v>221</v>
          </cell>
          <cell r="B230">
            <v>221</v>
          </cell>
          <cell r="C230" t="str">
            <v>OAK BLUFFS</v>
          </cell>
          <cell r="D230">
            <v>32</v>
          </cell>
          <cell r="E230">
            <v>595552</v>
          </cell>
          <cell r="F230">
            <v>28576</v>
          </cell>
          <cell r="G230">
            <v>624128</v>
          </cell>
          <cell r="I230">
            <v>63846.284995408765</v>
          </cell>
          <cell r="J230">
            <v>0.4740213043242299</v>
          </cell>
          <cell r="K230">
            <v>28576</v>
          </cell>
          <cell r="L230">
            <v>92422.284995408758</v>
          </cell>
          <cell r="N230">
            <v>531705.71500459127</v>
          </cell>
          <cell r="P230">
            <v>0</v>
          </cell>
          <cell r="Q230">
            <v>63846.284995408765</v>
          </cell>
          <cell r="R230">
            <v>28576</v>
          </cell>
          <cell r="S230">
            <v>92422.284995408758</v>
          </cell>
          <cell r="V230">
            <v>0</v>
          </cell>
          <cell r="W230">
            <v>221</v>
          </cell>
          <cell r="X230">
            <v>32</v>
          </cell>
          <cell r="Y230">
            <v>595552</v>
          </cell>
          <cell r="Z230">
            <v>0</v>
          </cell>
          <cell r="AA230">
            <v>595552</v>
          </cell>
          <cell r="AB230">
            <v>28576</v>
          </cell>
          <cell r="AC230">
            <v>624128</v>
          </cell>
          <cell r="AD230">
            <v>0</v>
          </cell>
          <cell r="AE230">
            <v>0</v>
          </cell>
          <cell r="AF230">
            <v>0</v>
          </cell>
          <cell r="AG230">
            <v>624128</v>
          </cell>
          <cell r="AI230">
            <v>221</v>
          </cell>
          <cell r="AJ230">
            <v>221</v>
          </cell>
          <cell r="AK230" t="str">
            <v>OAK BLUFFS</v>
          </cell>
          <cell r="AL230">
            <v>595552</v>
          </cell>
          <cell r="AM230">
            <v>521056</v>
          </cell>
          <cell r="AN230">
            <v>74496</v>
          </cell>
          <cell r="AO230">
            <v>1984</v>
          </cell>
          <cell r="AP230">
            <v>0</v>
          </cell>
          <cell r="AQ230">
            <v>0</v>
          </cell>
          <cell r="AR230">
            <v>42530</v>
          </cell>
          <cell r="AS230">
            <v>15680.75</v>
          </cell>
          <cell r="AT230">
            <v>0</v>
          </cell>
          <cell r="AU230">
            <v>134690.75</v>
          </cell>
          <cell r="AV230">
            <v>63846.284995408765</v>
          </cell>
          <cell r="AX230">
            <v>221</v>
          </cell>
          <cell r="AY230" t="str">
            <v>OAK BLUFFS</v>
          </cell>
          <cell r="BC230">
            <v>0</v>
          </cell>
          <cell r="BF230">
            <v>0</v>
          </cell>
          <cell r="BG230">
            <v>0</v>
          </cell>
          <cell r="BI230">
            <v>0</v>
          </cell>
          <cell r="BJ230">
            <v>74496</v>
          </cell>
          <cell r="BK230">
            <v>74496</v>
          </cell>
          <cell r="BL230">
            <v>0</v>
          </cell>
          <cell r="BN230">
            <v>0</v>
          </cell>
          <cell r="BO230">
            <v>0</v>
          </cell>
          <cell r="BU230">
            <v>0</v>
          </cell>
          <cell r="BV230">
            <v>221</v>
          </cell>
          <cell r="BW230">
            <v>1984</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U231">
            <v>0</v>
          </cell>
          <cell r="BV231">
            <v>222</v>
          </cell>
          <cell r="BW231">
            <v>0</v>
          </cell>
        </row>
        <row r="232">
          <cell r="A232">
            <v>223</v>
          </cell>
          <cell r="B232">
            <v>223</v>
          </cell>
          <cell r="C232" t="str">
            <v>ORANGE</v>
          </cell>
          <cell r="D232">
            <v>3</v>
          </cell>
          <cell r="E232">
            <v>25524</v>
          </cell>
          <cell r="F232">
            <v>2679</v>
          </cell>
          <cell r="G232">
            <v>28203</v>
          </cell>
          <cell r="I232">
            <v>14214.917350379212</v>
          </cell>
          <cell r="J232">
            <v>0.73996524513627937</v>
          </cell>
          <cell r="K232">
            <v>2679</v>
          </cell>
          <cell r="L232">
            <v>16893.917350379212</v>
          </cell>
          <cell r="N232">
            <v>11309.082649620788</v>
          </cell>
          <cell r="P232">
            <v>0</v>
          </cell>
          <cell r="Q232">
            <v>14214.917350379212</v>
          </cell>
          <cell r="R232">
            <v>2679</v>
          </cell>
          <cell r="S232">
            <v>16893.917350379212</v>
          </cell>
          <cell r="V232">
            <v>0</v>
          </cell>
          <cell r="W232">
            <v>223</v>
          </cell>
          <cell r="X232">
            <v>3</v>
          </cell>
          <cell r="Y232">
            <v>25524</v>
          </cell>
          <cell r="Z232">
            <v>0</v>
          </cell>
          <cell r="AA232">
            <v>25524</v>
          </cell>
          <cell r="AB232">
            <v>2679</v>
          </cell>
          <cell r="AC232">
            <v>28203</v>
          </cell>
          <cell r="AD232">
            <v>0</v>
          </cell>
          <cell r="AE232">
            <v>0</v>
          </cell>
          <cell r="AF232">
            <v>0</v>
          </cell>
          <cell r="AG232">
            <v>28203</v>
          </cell>
          <cell r="AI232">
            <v>223</v>
          </cell>
          <cell r="AJ232">
            <v>223</v>
          </cell>
          <cell r="AK232" t="str">
            <v>ORANGE</v>
          </cell>
          <cell r="AL232">
            <v>25524</v>
          </cell>
          <cell r="AM232">
            <v>8938</v>
          </cell>
          <cell r="AN232">
            <v>16586</v>
          </cell>
          <cell r="AO232">
            <v>0</v>
          </cell>
          <cell r="AP232">
            <v>2271</v>
          </cell>
          <cell r="AQ232">
            <v>211.75</v>
          </cell>
          <cell r="AR232">
            <v>119.75</v>
          </cell>
          <cell r="AS232">
            <v>21.75</v>
          </cell>
          <cell r="AT232">
            <v>0</v>
          </cell>
          <cell r="AU232">
            <v>19210.25</v>
          </cell>
          <cell r="AV232">
            <v>14214.917350379212</v>
          </cell>
          <cell r="AX232">
            <v>223</v>
          </cell>
          <cell r="AY232" t="str">
            <v>ORANGE</v>
          </cell>
          <cell r="BC232">
            <v>0</v>
          </cell>
          <cell r="BF232">
            <v>0</v>
          </cell>
          <cell r="BG232">
            <v>0</v>
          </cell>
          <cell r="BI232">
            <v>0</v>
          </cell>
          <cell r="BJ232">
            <v>16586</v>
          </cell>
          <cell r="BK232">
            <v>16586</v>
          </cell>
          <cell r="BL232">
            <v>0</v>
          </cell>
          <cell r="BN232">
            <v>0</v>
          </cell>
          <cell r="BO232">
            <v>0</v>
          </cell>
          <cell r="BU232">
            <v>0</v>
          </cell>
          <cell r="BV232">
            <v>223</v>
          </cell>
          <cell r="BW232">
            <v>0</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U233">
            <v>0</v>
          </cell>
          <cell r="BV233">
            <v>224</v>
          </cell>
          <cell r="BW233">
            <v>0</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U234">
            <v>0</v>
          </cell>
          <cell r="BV234">
            <v>225</v>
          </cell>
          <cell r="BW234">
            <v>0</v>
          </cell>
        </row>
        <row r="235">
          <cell r="A235">
            <v>226</v>
          </cell>
          <cell r="B235">
            <v>226</v>
          </cell>
          <cell r="C235" t="str">
            <v>OXFORD</v>
          </cell>
          <cell r="D235">
            <v>29</v>
          </cell>
          <cell r="E235">
            <v>315641</v>
          </cell>
          <cell r="F235">
            <v>25897</v>
          </cell>
          <cell r="G235">
            <v>341538</v>
          </cell>
          <cell r="I235">
            <v>0</v>
          </cell>
          <cell r="J235">
            <v>0</v>
          </cell>
          <cell r="K235">
            <v>25897</v>
          </cell>
          <cell r="L235">
            <v>25897</v>
          </cell>
          <cell r="N235">
            <v>315641</v>
          </cell>
          <cell r="P235">
            <v>0</v>
          </cell>
          <cell r="Q235">
            <v>0</v>
          </cell>
          <cell r="R235">
            <v>25897</v>
          </cell>
          <cell r="S235">
            <v>25897</v>
          </cell>
          <cell r="V235">
            <v>0</v>
          </cell>
          <cell r="W235">
            <v>226</v>
          </cell>
          <cell r="X235">
            <v>29</v>
          </cell>
          <cell r="Y235">
            <v>315641</v>
          </cell>
          <cell r="Z235">
            <v>0</v>
          </cell>
          <cell r="AA235">
            <v>315641</v>
          </cell>
          <cell r="AB235">
            <v>25897</v>
          </cell>
          <cell r="AC235">
            <v>341538</v>
          </cell>
          <cell r="AD235">
            <v>0</v>
          </cell>
          <cell r="AE235">
            <v>0</v>
          </cell>
          <cell r="AF235">
            <v>0</v>
          </cell>
          <cell r="AG235">
            <v>341538</v>
          </cell>
          <cell r="AI235">
            <v>226</v>
          </cell>
          <cell r="AJ235">
            <v>226</v>
          </cell>
          <cell r="AK235" t="str">
            <v>OXFORD</v>
          </cell>
          <cell r="AL235">
            <v>315641</v>
          </cell>
          <cell r="AM235">
            <v>342918</v>
          </cell>
          <cell r="AN235">
            <v>0</v>
          </cell>
          <cell r="AO235">
            <v>0</v>
          </cell>
          <cell r="AP235">
            <v>8768.75</v>
          </cell>
          <cell r="AQ235">
            <v>13604.25</v>
          </cell>
          <cell r="AR235">
            <v>0</v>
          </cell>
          <cell r="AS235">
            <v>9643.75</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U235">
            <v>0</v>
          </cell>
          <cell r="BV235">
            <v>226</v>
          </cell>
          <cell r="BW235">
            <v>0</v>
          </cell>
        </row>
        <row r="236">
          <cell r="A236">
            <v>227</v>
          </cell>
          <cell r="B236">
            <v>227</v>
          </cell>
          <cell r="C236" t="str">
            <v>PALMER</v>
          </cell>
          <cell r="D236">
            <v>2</v>
          </cell>
          <cell r="E236">
            <v>22368</v>
          </cell>
          <cell r="F236">
            <v>1786</v>
          </cell>
          <cell r="G236">
            <v>24154</v>
          </cell>
          <cell r="I236">
            <v>0</v>
          </cell>
          <cell r="J236">
            <v>0</v>
          </cell>
          <cell r="K236">
            <v>1786</v>
          </cell>
          <cell r="L236">
            <v>1786</v>
          </cell>
          <cell r="N236">
            <v>22368</v>
          </cell>
          <cell r="P236">
            <v>0</v>
          </cell>
          <cell r="Q236">
            <v>0</v>
          </cell>
          <cell r="R236">
            <v>1786</v>
          </cell>
          <cell r="S236">
            <v>1786</v>
          </cell>
          <cell r="V236">
            <v>0</v>
          </cell>
          <cell r="W236">
            <v>227</v>
          </cell>
          <cell r="X236">
            <v>2</v>
          </cell>
          <cell r="Y236">
            <v>22368</v>
          </cell>
          <cell r="Z236">
            <v>0</v>
          </cell>
          <cell r="AA236">
            <v>22368</v>
          </cell>
          <cell r="AB236">
            <v>1786</v>
          </cell>
          <cell r="AC236">
            <v>24154</v>
          </cell>
          <cell r="AD236">
            <v>0</v>
          </cell>
          <cell r="AE236">
            <v>0</v>
          </cell>
          <cell r="AF236">
            <v>0</v>
          </cell>
          <cell r="AG236">
            <v>24154</v>
          </cell>
          <cell r="AI236">
            <v>227</v>
          </cell>
          <cell r="AJ236">
            <v>227</v>
          </cell>
          <cell r="AK236" t="str">
            <v>PALMER</v>
          </cell>
          <cell r="AL236">
            <v>22368</v>
          </cell>
          <cell r="AM236">
            <v>35669</v>
          </cell>
          <cell r="AN236">
            <v>0</v>
          </cell>
          <cell r="AO236">
            <v>0</v>
          </cell>
          <cell r="AP236">
            <v>0</v>
          </cell>
          <cell r="AQ236">
            <v>947.25</v>
          </cell>
          <cell r="AR236">
            <v>4765.5</v>
          </cell>
          <cell r="AS236">
            <v>0</v>
          </cell>
          <cell r="AT236">
            <v>0</v>
          </cell>
          <cell r="AU236">
            <v>5712.75</v>
          </cell>
          <cell r="AV236">
            <v>0</v>
          </cell>
          <cell r="AX236">
            <v>227</v>
          </cell>
          <cell r="AY236" t="str">
            <v>PALMER</v>
          </cell>
          <cell r="BC236">
            <v>0</v>
          </cell>
          <cell r="BF236">
            <v>0</v>
          </cell>
          <cell r="BG236">
            <v>0</v>
          </cell>
          <cell r="BI236">
            <v>0</v>
          </cell>
          <cell r="BJ236">
            <v>0</v>
          </cell>
          <cell r="BK236">
            <v>0</v>
          </cell>
          <cell r="BL236">
            <v>0</v>
          </cell>
          <cell r="BN236">
            <v>0</v>
          </cell>
          <cell r="BO236">
            <v>0</v>
          </cell>
          <cell r="BU236">
            <v>0</v>
          </cell>
          <cell r="BV236">
            <v>227</v>
          </cell>
          <cell r="BW236">
            <v>0</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U237">
            <v>0</v>
          </cell>
          <cell r="BV237">
            <v>228</v>
          </cell>
          <cell r="BW237">
            <v>0</v>
          </cell>
        </row>
        <row r="238">
          <cell r="A238">
            <v>229</v>
          </cell>
          <cell r="B238">
            <v>229</v>
          </cell>
          <cell r="C238" t="str">
            <v>PEABODY</v>
          </cell>
          <cell r="D238">
            <v>55</v>
          </cell>
          <cell r="E238">
            <v>633538</v>
          </cell>
          <cell r="F238">
            <v>49115</v>
          </cell>
          <cell r="G238">
            <v>682653</v>
          </cell>
          <cell r="I238">
            <v>95918.552997693274</v>
          </cell>
          <cell r="J238">
            <v>0.59138528171803517</v>
          </cell>
          <cell r="K238">
            <v>49115</v>
          </cell>
          <cell r="L238">
            <v>145033.55299769327</v>
          </cell>
          <cell r="N238">
            <v>537619.4470023067</v>
          </cell>
          <cell r="P238">
            <v>0</v>
          </cell>
          <cell r="Q238">
            <v>95918.552997693274</v>
          </cell>
          <cell r="R238">
            <v>49115</v>
          </cell>
          <cell r="S238">
            <v>145033.55299769327</v>
          </cell>
          <cell r="V238">
            <v>0</v>
          </cell>
          <cell r="W238">
            <v>229</v>
          </cell>
          <cell r="X238">
            <v>55</v>
          </cell>
          <cell r="Y238">
            <v>633538</v>
          </cell>
          <cell r="Z238">
            <v>0</v>
          </cell>
          <cell r="AA238">
            <v>633538</v>
          </cell>
          <cell r="AB238">
            <v>49115</v>
          </cell>
          <cell r="AC238">
            <v>682653</v>
          </cell>
          <cell r="AD238">
            <v>0</v>
          </cell>
          <cell r="AE238">
            <v>0</v>
          </cell>
          <cell r="AF238">
            <v>0</v>
          </cell>
          <cell r="AG238">
            <v>682653</v>
          </cell>
          <cell r="AI238">
            <v>229</v>
          </cell>
          <cell r="AJ238">
            <v>229</v>
          </cell>
          <cell r="AK238" t="str">
            <v>PEABODY</v>
          </cell>
          <cell r="AL238">
            <v>633538</v>
          </cell>
          <cell r="AM238">
            <v>521620</v>
          </cell>
          <cell r="AN238">
            <v>111918</v>
          </cell>
          <cell r="AO238">
            <v>0</v>
          </cell>
          <cell r="AP238">
            <v>20023.5</v>
          </cell>
          <cell r="AQ238">
            <v>3182.25</v>
          </cell>
          <cell r="AR238">
            <v>27069.25</v>
          </cell>
          <cell r="AS238">
            <v>0</v>
          </cell>
          <cell r="AT238">
            <v>0</v>
          </cell>
          <cell r="AU238">
            <v>162193</v>
          </cell>
          <cell r="AV238">
            <v>95918.552997693274</v>
          </cell>
          <cell r="AX238">
            <v>229</v>
          </cell>
          <cell r="AY238" t="str">
            <v>PEABODY</v>
          </cell>
          <cell r="BC238">
            <v>0</v>
          </cell>
          <cell r="BF238">
            <v>0</v>
          </cell>
          <cell r="BG238">
            <v>0</v>
          </cell>
          <cell r="BI238">
            <v>0</v>
          </cell>
          <cell r="BJ238">
            <v>111918</v>
          </cell>
          <cell r="BK238">
            <v>111918</v>
          </cell>
          <cell r="BL238">
            <v>0</v>
          </cell>
          <cell r="BN238">
            <v>0</v>
          </cell>
          <cell r="BO238">
            <v>0</v>
          </cell>
          <cell r="BU238">
            <v>0</v>
          </cell>
          <cell r="BV238">
            <v>229</v>
          </cell>
          <cell r="BW238">
            <v>0</v>
          </cell>
        </row>
        <row r="239">
          <cell r="A239">
            <v>230</v>
          </cell>
          <cell r="B239">
            <v>230</v>
          </cell>
          <cell r="C239" t="str">
            <v>PELHAM</v>
          </cell>
          <cell r="D239">
            <v>2</v>
          </cell>
          <cell r="E239">
            <v>42008</v>
          </cell>
          <cell r="F239">
            <v>1786</v>
          </cell>
          <cell r="G239">
            <v>43794</v>
          </cell>
          <cell r="I239">
            <v>36002.667795413596</v>
          </cell>
          <cell r="J239">
            <v>0.85704312977084351</v>
          </cell>
          <cell r="K239">
            <v>1786</v>
          </cell>
          <cell r="L239">
            <v>37788.667795413596</v>
          </cell>
          <cell r="N239">
            <v>6005.3322045864043</v>
          </cell>
          <cell r="P239">
            <v>0</v>
          </cell>
          <cell r="Q239">
            <v>36002.667795413596</v>
          </cell>
          <cell r="R239">
            <v>1786</v>
          </cell>
          <cell r="S239">
            <v>37788.667795413596</v>
          </cell>
          <cell r="V239">
            <v>0</v>
          </cell>
          <cell r="W239">
            <v>230</v>
          </cell>
          <cell r="X239">
            <v>2</v>
          </cell>
          <cell r="Y239">
            <v>42008</v>
          </cell>
          <cell r="Z239">
            <v>0</v>
          </cell>
          <cell r="AA239">
            <v>42008</v>
          </cell>
          <cell r="AB239">
            <v>1786</v>
          </cell>
          <cell r="AC239">
            <v>43794</v>
          </cell>
          <cell r="AD239">
            <v>0</v>
          </cell>
          <cell r="AE239">
            <v>0</v>
          </cell>
          <cell r="AF239">
            <v>0</v>
          </cell>
          <cell r="AG239">
            <v>43794</v>
          </cell>
          <cell r="AI239">
            <v>230</v>
          </cell>
          <cell r="AJ239">
            <v>230</v>
          </cell>
          <cell r="AK239" t="str">
            <v>PELHAM</v>
          </cell>
          <cell r="AL239">
            <v>42008</v>
          </cell>
          <cell r="AM239">
            <v>0</v>
          </cell>
          <cell r="AN239">
            <v>42008</v>
          </cell>
          <cell r="AO239">
            <v>0</v>
          </cell>
          <cell r="AP239">
            <v>0</v>
          </cell>
          <cell r="AQ239">
            <v>0</v>
          </cell>
          <cell r="AR239">
            <v>0</v>
          </cell>
          <cell r="AS239">
            <v>0</v>
          </cell>
          <cell r="AT239">
            <v>0</v>
          </cell>
          <cell r="AU239">
            <v>42008</v>
          </cell>
          <cell r="AV239">
            <v>36002.667795413596</v>
          </cell>
          <cell r="AX239">
            <v>230</v>
          </cell>
          <cell r="AY239" t="str">
            <v>PELHAM</v>
          </cell>
          <cell r="BC239">
            <v>0</v>
          </cell>
          <cell r="BF239">
            <v>0</v>
          </cell>
          <cell r="BG239">
            <v>0</v>
          </cell>
          <cell r="BI239">
            <v>0</v>
          </cell>
          <cell r="BJ239">
            <v>42008</v>
          </cell>
          <cell r="BK239">
            <v>42008</v>
          </cell>
          <cell r="BL239">
            <v>0</v>
          </cell>
          <cell r="BN239">
            <v>0</v>
          </cell>
          <cell r="BO239">
            <v>0</v>
          </cell>
          <cell r="BU239">
            <v>0</v>
          </cell>
          <cell r="BV239">
            <v>230</v>
          </cell>
          <cell r="BW239">
            <v>0</v>
          </cell>
        </row>
        <row r="240">
          <cell r="A240">
            <v>231</v>
          </cell>
          <cell r="B240">
            <v>231</v>
          </cell>
          <cell r="C240" t="str">
            <v>PEMBROKE</v>
          </cell>
          <cell r="D240">
            <v>31</v>
          </cell>
          <cell r="E240">
            <v>325418</v>
          </cell>
          <cell r="F240">
            <v>27683</v>
          </cell>
          <cell r="G240">
            <v>353101</v>
          </cell>
          <cell r="I240">
            <v>40315.308824420485</v>
          </cell>
          <cell r="J240">
            <v>0.45622196813227095</v>
          </cell>
          <cell r="K240">
            <v>27683</v>
          </cell>
          <cell r="L240">
            <v>67998.308824420485</v>
          </cell>
          <cell r="N240">
            <v>285102.6911755795</v>
          </cell>
          <cell r="P240">
            <v>0</v>
          </cell>
          <cell r="Q240">
            <v>40315.308824420485</v>
          </cell>
          <cell r="R240">
            <v>27683</v>
          </cell>
          <cell r="S240">
            <v>67998.308824420485</v>
          </cell>
          <cell r="V240">
            <v>0</v>
          </cell>
          <cell r="W240">
            <v>231</v>
          </cell>
          <cell r="X240">
            <v>31</v>
          </cell>
          <cell r="Y240">
            <v>325418</v>
          </cell>
          <cell r="Z240">
            <v>0</v>
          </cell>
          <cell r="AA240">
            <v>325418</v>
          </cell>
          <cell r="AB240">
            <v>27683</v>
          </cell>
          <cell r="AC240">
            <v>353101</v>
          </cell>
          <cell r="AD240">
            <v>0</v>
          </cell>
          <cell r="AE240">
            <v>0</v>
          </cell>
          <cell r="AF240">
            <v>0</v>
          </cell>
          <cell r="AG240">
            <v>353101</v>
          </cell>
          <cell r="AI240">
            <v>231</v>
          </cell>
          <cell r="AJ240">
            <v>231</v>
          </cell>
          <cell r="AK240" t="str">
            <v>PEMBROKE</v>
          </cell>
          <cell r="AL240">
            <v>325418</v>
          </cell>
          <cell r="AM240">
            <v>278378</v>
          </cell>
          <cell r="AN240">
            <v>47040</v>
          </cell>
          <cell r="AO240">
            <v>0</v>
          </cell>
          <cell r="AP240">
            <v>1408.5</v>
          </cell>
          <cell r="AQ240">
            <v>22271</v>
          </cell>
          <cell r="AR240">
            <v>17416.25</v>
          </cell>
          <cell r="AS240">
            <v>232</v>
          </cell>
          <cell r="AT240">
            <v>0</v>
          </cell>
          <cell r="AU240">
            <v>88367.75</v>
          </cell>
          <cell r="AV240">
            <v>40315.308824420485</v>
          </cell>
          <cell r="AX240">
            <v>231</v>
          </cell>
          <cell r="AY240" t="str">
            <v>PEMBROKE</v>
          </cell>
          <cell r="BC240">
            <v>0</v>
          </cell>
          <cell r="BF240">
            <v>0</v>
          </cell>
          <cell r="BG240">
            <v>0</v>
          </cell>
          <cell r="BI240">
            <v>0</v>
          </cell>
          <cell r="BJ240">
            <v>47040</v>
          </cell>
          <cell r="BK240">
            <v>47040</v>
          </cell>
          <cell r="BL240">
            <v>0</v>
          </cell>
          <cell r="BN240">
            <v>0</v>
          </cell>
          <cell r="BO240">
            <v>0</v>
          </cell>
          <cell r="BU240">
            <v>0</v>
          </cell>
          <cell r="BV240">
            <v>231</v>
          </cell>
          <cell r="BW240">
            <v>0</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U241">
            <v>0</v>
          </cell>
          <cell r="BV241">
            <v>232</v>
          </cell>
          <cell r="BW241">
            <v>0</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U242">
            <v>0</v>
          </cell>
          <cell r="BV242">
            <v>233</v>
          </cell>
          <cell r="BW242">
            <v>0</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U243">
            <v>0</v>
          </cell>
          <cell r="BV243">
            <v>234</v>
          </cell>
          <cell r="BW243">
            <v>0</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U244">
            <v>0</v>
          </cell>
          <cell r="BV244">
            <v>235</v>
          </cell>
          <cell r="BW244">
            <v>0</v>
          </cell>
        </row>
        <row r="245">
          <cell r="A245">
            <v>236</v>
          </cell>
          <cell r="B245">
            <v>236</v>
          </cell>
          <cell r="C245" t="str">
            <v>PITTSFIELD</v>
          </cell>
          <cell r="D245">
            <v>180</v>
          </cell>
          <cell r="E245">
            <v>2163240</v>
          </cell>
          <cell r="F245">
            <v>160740</v>
          </cell>
          <cell r="G245">
            <v>2323980</v>
          </cell>
          <cell r="I245">
            <v>126640.12102745894</v>
          </cell>
          <cell r="J245">
            <v>0.26579283862232161</v>
          </cell>
          <cell r="K245">
            <v>160740</v>
          </cell>
          <cell r="L245">
            <v>287380.12102745892</v>
          </cell>
          <cell r="N245">
            <v>2036599.8789725411</v>
          </cell>
          <cell r="P245">
            <v>0</v>
          </cell>
          <cell r="Q245">
            <v>126640.12102745894</v>
          </cell>
          <cell r="R245">
            <v>160740</v>
          </cell>
          <cell r="S245">
            <v>287380.12102745892</v>
          </cell>
          <cell r="V245">
            <v>0</v>
          </cell>
          <cell r="W245">
            <v>236</v>
          </cell>
          <cell r="X245">
            <v>180</v>
          </cell>
          <cell r="Y245">
            <v>2163240</v>
          </cell>
          <cell r="Z245">
            <v>0</v>
          </cell>
          <cell r="AA245">
            <v>2163240</v>
          </cell>
          <cell r="AB245">
            <v>160740</v>
          </cell>
          <cell r="AC245">
            <v>2323980</v>
          </cell>
          <cell r="AD245">
            <v>0</v>
          </cell>
          <cell r="AE245">
            <v>0</v>
          </cell>
          <cell r="AF245">
            <v>0</v>
          </cell>
          <cell r="AG245">
            <v>2323980</v>
          </cell>
          <cell r="AI245">
            <v>236</v>
          </cell>
          <cell r="AJ245">
            <v>236</v>
          </cell>
          <cell r="AK245" t="str">
            <v>PITTSFIELD</v>
          </cell>
          <cell r="AL245">
            <v>2163240</v>
          </cell>
          <cell r="AM245">
            <v>2015476</v>
          </cell>
          <cell r="AN245">
            <v>147764</v>
          </cell>
          <cell r="AO245">
            <v>0</v>
          </cell>
          <cell r="AP245">
            <v>98773</v>
          </cell>
          <cell r="AQ245">
            <v>106532</v>
          </cell>
          <cell r="AR245">
            <v>81319</v>
          </cell>
          <cell r="AS245">
            <v>42073.75</v>
          </cell>
          <cell r="AT245">
            <v>0</v>
          </cell>
          <cell r="AU245">
            <v>476461.75</v>
          </cell>
          <cell r="AV245">
            <v>126640.12102745894</v>
          </cell>
          <cell r="AX245">
            <v>236</v>
          </cell>
          <cell r="AY245" t="str">
            <v>PITTSFIELD</v>
          </cell>
          <cell r="BC245">
            <v>0</v>
          </cell>
          <cell r="BF245">
            <v>0</v>
          </cell>
          <cell r="BG245">
            <v>0</v>
          </cell>
          <cell r="BI245">
            <v>0</v>
          </cell>
          <cell r="BJ245">
            <v>147764</v>
          </cell>
          <cell r="BK245">
            <v>147764</v>
          </cell>
          <cell r="BL245">
            <v>0</v>
          </cell>
          <cell r="BN245">
            <v>0</v>
          </cell>
          <cell r="BO245">
            <v>0</v>
          </cell>
          <cell r="BU245">
            <v>0</v>
          </cell>
          <cell r="BV245">
            <v>236</v>
          </cell>
          <cell r="BW245">
            <v>0</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U246">
            <v>0</v>
          </cell>
          <cell r="BV246">
            <v>237</v>
          </cell>
          <cell r="BW246">
            <v>0</v>
          </cell>
        </row>
        <row r="247">
          <cell r="A247">
            <v>238</v>
          </cell>
          <cell r="B247">
            <v>238</v>
          </cell>
          <cell r="C247" t="str">
            <v>PLAINVILLE</v>
          </cell>
          <cell r="D247">
            <v>13</v>
          </cell>
          <cell r="E247">
            <v>176228</v>
          </cell>
          <cell r="F247">
            <v>11609</v>
          </cell>
          <cell r="G247">
            <v>187837</v>
          </cell>
          <cell r="I247">
            <v>0</v>
          </cell>
          <cell r="J247">
            <v>0</v>
          </cell>
          <cell r="K247">
            <v>11609</v>
          </cell>
          <cell r="L247">
            <v>11609</v>
          </cell>
          <cell r="N247">
            <v>176228</v>
          </cell>
          <cell r="P247">
            <v>0</v>
          </cell>
          <cell r="Q247">
            <v>0</v>
          </cell>
          <cell r="R247">
            <v>11609</v>
          </cell>
          <cell r="S247">
            <v>11609</v>
          </cell>
          <cell r="V247">
            <v>0</v>
          </cell>
          <cell r="W247">
            <v>238</v>
          </cell>
          <cell r="X247">
            <v>13</v>
          </cell>
          <cell r="Y247">
            <v>176228</v>
          </cell>
          <cell r="Z247">
            <v>0</v>
          </cell>
          <cell r="AA247">
            <v>176228</v>
          </cell>
          <cell r="AB247">
            <v>11609</v>
          </cell>
          <cell r="AC247">
            <v>187837</v>
          </cell>
          <cell r="AD247">
            <v>0</v>
          </cell>
          <cell r="AE247">
            <v>0</v>
          </cell>
          <cell r="AF247">
            <v>0</v>
          </cell>
          <cell r="AG247">
            <v>187837</v>
          </cell>
          <cell r="AI247">
            <v>238</v>
          </cell>
          <cell r="AJ247">
            <v>238</v>
          </cell>
          <cell r="AK247" t="str">
            <v>PLAINVILLE</v>
          </cell>
          <cell r="AL247">
            <v>176228</v>
          </cell>
          <cell r="AM247">
            <v>179948</v>
          </cell>
          <cell r="AN247">
            <v>0</v>
          </cell>
          <cell r="AO247">
            <v>3421</v>
          </cell>
          <cell r="AP247">
            <v>12034.5</v>
          </cell>
          <cell r="AQ247">
            <v>14501.5</v>
          </cell>
          <cell r="AR247">
            <v>0</v>
          </cell>
          <cell r="AS247">
            <v>4858.5</v>
          </cell>
          <cell r="AT247">
            <v>0</v>
          </cell>
          <cell r="AU247">
            <v>34815.5</v>
          </cell>
          <cell r="AV247">
            <v>0</v>
          </cell>
          <cell r="AX247">
            <v>238</v>
          </cell>
          <cell r="AY247" t="str">
            <v>PLAINVILLE</v>
          </cell>
          <cell r="BC247">
            <v>0</v>
          </cell>
          <cell r="BF247">
            <v>0</v>
          </cell>
          <cell r="BG247">
            <v>0</v>
          </cell>
          <cell r="BI247">
            <v>0</v>
          </cell>
          <cell r="BJ247">
            <v>0</v>
          </cell>
          <cell r="BK247">
            <v>0</v>
          </cell>
          <cell r="BL247">
            <v>0</v>
          </cell>
          <cell r="BN247">
            <v>0</v>
          </cell>
          <cell r="BO247">
            <v>0</v>
          </cell>
          <cell r="BU247">
            <v>0</v>
          </cell>
          <cell r="BV247">
            <v>238</v>
          </cell>
          <cell r="BW247">
            <v>3421</v>
          </cell>
        </row>
        <row r="248">
          <cell r="A248">
            <v>239</v>
          </cell>
          <cell r="B248">
            <v>239</v>
          </cell>
          <cell r="C248" t="str">
            <v>PLYMOUTH</v>
          </cell>
          <cell r="D248">
            <v>576</v>
          </cell>
          <cell r="E248">
            <v>6825749</v>
          </cell>
          <cell r="F248">
            <v>514368</v>
          </cell>
          <cell r="G248">
            <v>7340117</v>
          </cell>
          <cell r="I248">
            <v>405333.40596634184</v>
          </cell>
          <cell r="J248">
            <v>0.31894845072628314</v>
          </cell>
          <cell r="K248">
            <v>514368</v>
          </cell>
          <cell r="L248">
            <v>919701.40596634184</v>
          </cell>
          <cell r="N248">
            <v>6420415.5940336585</v>
          </cell>
          <cell r="P248">
            <v>0</v>
          </cell>
          <cell r="Q248">
            <v>405333.40596634184</v>
          </cell>
          <cell r="R248">
            <v>514368</v>
          </cell>
          <cell r="S248">
            <v>919701.40596634184</v>
          </cell>
          <cell r="V248">
            <v>0</v>
          </cell>
          <cell r="W248">
            <v>239</v>
          </cell>
          <cell r="X248">
            <v>576</v>
          </cell>
          <cell r="Y248">
            <v>6825749</v>
          </cell>
          <cell r="Z248">
            <v>0</v>
          </cell>
          <cell r="AA248">
            <v>6825749</v>
          </cell>
          <cell r="AB248">
            <v>514368</v>
          </cell>
          <cell r="AC248">
            <v>7340117</v>
          </cell>
          <cell r="AD248">
            <v>0</v>
          </cell>
          <cell r="AE248">
            <v>0</v>
          </cell>
          <cell r="AF248">
            <v>0</v>
          </cell>
          <cell r="AG248">
            <v>7340117</v>
          </cell>
          <cell r="AI248">
            <v>239</v>
          </cell>
          <cell r="AJ248">
            <v>239</v>
          </cell>
          <cell r="AK248" t="str">
            <v>PLYMOUTH</v>
          </cell>
          <cell r="AL248">
            <v>6825749</v>
          </cell>
          <cell r="AM248">
            <v>6352805</v>
          </cell>
          <cell r="AN248">
            <v>472944</v>
          </cell>
          <cell r="AO248">
            <v>140726.75</v>
          </cell>
          <cell r="AP248">
            <v>152119.25</v>
          </cell>
          <cell r="AQ248">
            <v>176312</v>
          </cell>
          <cell r="AR248">
            <v>179150.25</v>
          </cell>
          <cell r="AS248">
            <v>149590.75</v>
          </cell>
          <cell r="AT248">
            <v>0</v>
          </cell>
          <cell r="AU248">
            <v>1270843</v>
          </cell>
          <cell r="AV248">
            <v>405333.40596634184</v>
          </cell>
          <cell r="AX248">
            <v>239</v>
          </cell>
          <cell r="AY248" t="str">
            <v>PLYMOUTH</v>
          </cell>
          <cell r="BC248">
            <v>0</v>
          </cell>
          <cell r="BF248">
            <v>0</v>
          </cell>
          <cell r="BG248">
            <v>0</v>
          </cell>
          <cell r="BI248">
            <v>0</v>
          </cell>
          <cell r="BJ248">
            <v>472944</v>
          </cell>
          <cell r="BK248">
            <v>472944</v>
          </cell>
          <cell r="BL248">
            <v>0</v>
          </cell>
          <cell r="BN248">
            <v>0</v>
          </cell>
          <cell r="BO248">
            <v>0</v>
          </cell>
          <cell r="BU248">
            <v>0</v>
          </cell>
          <cell r="BV248">
            <v>239</v>
          </cell>
          <cell r="BW248">
            <v>140726.75</v>
          </cell>
        </row>
        <row r="249">
          <cell r="A249">
            <v>240</v>
          </cell>
          <cell r="B249">
            <v>240</v>
          </cell>
          <cell r="C249" t="str">
            <v>PLYMPTON</v>
          </cell>
          <cell r="D249">
            <v>0</v>
          </cell>
          <cell r="E249">
            <v>0</v>
          </cell>
          <cell r="F249">
            <v>0</v>
          </cell>
          <cell r="G249">
            <v>0</v>
          </cell>
          <cell r="I249">
            <v>0</v>
          </cell>
          <cell r="J249">
            <v>0</v>
          </cell>
          <cell r="K249">
            <v>0</v>
          </cell>
          <cell r="L249">
            <v>0</v>
          </cell>
          <cell r="N249">
            <v>0</v>
          </cell>
          <cell r="P249">
            <v>0</v>
          </cell>
          <cell r="Q249">
            <v>0</v>
          </cell>
          <cell r="R249">
            <v>0</v>
          </cell>
          <cell r="S249">
            <v>0</v>
          </cell>
          <cell r="V249">
            <v>0</v>
          </cell>
          <cell r="W249">
            <v>240</v>
          </cell>
          <cell r="AI249">
            <v>240</v>
          </cell>
          <cell r="AJ249">
            <v>240</v>
          </cell>
          <cell r="AK249" t="str">
            <v>PLYMPTON</v>
          </cell>
          <cell r="AL249">
            <v>0</v>
          </cell>
          <cell r="AM249">
            <v>14435</v>
          </cell>
          <cell r="AN249">
            <v>0</v>
          </cell>
          <cell r="AO249">
            <v>3608.75</v>
          </cell>
          <cell r="AP249">
            <v>0</v>
          </cell>
          <cell r="AQ249">
            <v>0</v>
          </cell>
          <cell r="AR249">
            <v>0</v>
          </cell>
          <cell r="AS249">
            <v>349.5</v>
          </cell>
          <cell r="AT249">
            <v>0</v>
          </cell>
          <cell r="AU249">
            <v>3958.25</v>
          </cell>
          <cell r="AV249">
            <v>0</v>
          </cell>
          <cell r="AX249">
            <v>240</v>
          </cell>
          <cell r="AY249" t="str">
            <v>PLYMPTON</v>
          </cell>
          <cell r="BC249">
            <v>0</v>
          </cell>
          <cell r="BF249">
            <v>0</v>
          </cell>
          <cell r="BG249">
            <v>0</v>
          </cell>
          <cell r="BI249">
            <v>0</v>
          </cell>
          <cell r="BJ249">
            <v>0</v>
          </cell>
          <cell r="BK249">
            <v>0</v>
          </cell>
          <cell r="BL249">
            <v>0</v>
          </cell>
          <cell r="BN249">
            <v>0</v>
          </cell>
          <cell r="BO249">
            <v>0</v>
          </cell>
          <cell r="BU249">
            <v>0</v>
          </cell>
          <cell r="BV249">
            <v>240</v>
          </cell>
          <cell r="BW249">
            <v>3608.75</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U250">
            <v>0</v>
          </cell>
          <cell r="BV250">
            <v>241</v>
          </cell>
          <cell r="BW250">
            <v>0</v>
          </cell>
        </row>
        <row r="251">
          <cell r="A251">
            <v>242</v>
          </cell>
          <cell r="B251">
            <v>242</v>
          </cell>
          <cell r="C251" t="str">
            <v>PROVINCETOWN</v>
          </cell>
          <cell r="D251">
            <v>3</v>
          </cell>
          <cell r="E251">
            <v>149781</v>
          </cell>
          <cell r="F251">
            <v>2679</v>
          </cell>
          <cell r="G251">
            <v>152460</v>
          </cell>
          <cell r="I251">
            <v>39068.311070603908</v>
          </cell>
          <cell r="J251">
            <v>0.80006780638635933</v>
          </cell>
          <cell r="K251">
            <v>2679</v>
          </cell>
          <cell r="L251">
            <v>41747.311070603908</v>
          </cell>
          <cell r="N251">
            <v>110712.6889293961</v>
          </cell>
          <cell r="P251">
            <v>0</v>
          </cell>
          <cell r="Q251">
            <v>39068.311070603908</v>
          </cell>
          <cell r="R251">
            <v>2679</v>
          </cell>
          <cell r="S251">
            <v>41747.311070603908</v>
          </cell>
          <cell r="V251">
            <v>0</v>
          </cell>
          <cell r="W251">
            <v>242</v>
          </cell>
          <cell r="X251">
            <v>3</v>
          </cell>
          <cell r="Y251">
            <v>149781</v>
          </cell>
          <cell r="Z251">
            <v>0</v>
          </cell>
          <cell r="AA251">
            <v>149781</v>
          </cell>
          <cell r="AB251">
            <v>2679</v>
          </cell>
          <cell r="AC251">
            <v>152460</v>
          </cell>
          <cell r="AD251">
            <v>0</v>
          </cell>
          <cell r="AE251">
            <v>0</v>
          </cell>
          <cell r="AF251">
            <v>0</v>
          </cell>
          <cell r="AG251">
            <v>152460</v>
          </cell>
          <cell r="AI251">
            <v>242</v>
          </cell>
          <cell r="AJ251">
            <v>242</v>
          </cell>
          <cell r="AK251" t="str">
            <v>PROVINCETOWN</v>
          </cell>
          <cell r="AL251">
            <v>149781</v>
          </cell>
          <cell r="AM251">
            <v>104196</v>
          </cell>
          <cell r="AN251">
            <v>45585</v>
          </cell>
          <cell r="AO251">
            <v>1844.25</v>
          </cell>
          <cell r="AP251">
            <v>0</v>
          </cell>
          <cell r="AQ251">
            <v>0</v>
          </cell>
          <cell r="AR251">
            <v>0</v>
          </cell>
          <cell r="AS251">
            <v>1402</v>
          </cell>
          <cell r="AT251">
            <v>0</v>
          </cell>
          <cell r="AU251">
            <v>48831.25</v>
          </cell>
          <cell r="AV251">
            <v>39068.311070603908</v>
          </cell>
          <cell r="AX251">
            <v>242</v>
          </cell>
          <cell r="AY251" t="str">
            <v>PROVINCETOWN</v>
          </cell>
          <cell r="BC251">
            <v>0</v>
          </cell>
          <cell r="BF251">
            <v>0</v>
          </cell>
          <cell r="BG251">
            <v>0</v>
          </cell>
          <cell r="BI251">
            <v>0</v>
          </cell>
          <cell r="BJ251">
            <v>45585</v>
          </cell>
          <cell r="BK251">
            <v>45585</v>
          </cell>
          <cell r="BL251">
            <v>0</v>
          </cell>
          <cell r="BN251">
            <v>0</v>
          </cell>
          <cell r="BO251">
            <v>0</v>
          </cell>
          <cell r="BU251">
            <v>0</v>
          </cell>
          <cell r="BV251">
            <v>242</v>
          </cell>
          <cell r="BW251">
            <v>1844.25</v>
          </cell>
        </row>
        <row r="252">
          <cell r="A252">
            <v>243</v>
          </cell>
          <cell r="B252">
            <v>243</v>
          </cell>
          <cell r="C252" t="str">
            <v>QUINCY</v>
          </cell>
          <cell r="D252">
            <v>29</v>
          </cell>
          <cell r="E252">
            <v>361497</v>
          </cell>
          <cell r="F252">
            <v>25897</v>
          </cell>
          <cell r="G252">
            <v>387394</v>
          </cell>
          <cell r="I252">
            <v>0</v>
          </cell>
          <cell r="J252">
            <v>0</v>
          </cell>
          <cell r="K252">
            <v>25897</v>
          </cell>
          <cell r="L252">
            <v>25897</v>
          </cell>
          <cell r="N252">
            <v>361497</v>
          </cell>
          <cell r="P252">
            <v>0</v>
          </cell>
          <cell r="Q252">
            <v>0</v>
          </cell>
          <cell r="R252">
            <v>25897</v>
          </cell>
          <cell r="S252">
            <v>25897</v>
          </cell>
          <cell r="V252">
            <v>0</v>
          </cell>
          <cell r="W252">
            <v>243</v>
          </cell>
          <cell r="X252">
            <v>29</v>
          </cell>
          <cell r="Y252">
            <v>361497</v>
          </cell>
          <cell r="Z252">
            <v>0</v>
          </cell>
          <cell r="AA252">
            <v>361497</v>
          </cell>
          <cell r="AB252">
            <v>25897</v>
          </cell>
          <cell r="AC252">
            <v>387394</v>
          </cell>
          <cell r="AD252">
            <v>0</v>
          </cell>
          <cell r="AE252">
            <v>0</v>
          </cell>
          <cell r="AF252">
            <v>0</v>
          </cell>
          <cell r="AG252">
            <v>387394</v>
          </cell>
          <cell r="AI252">
            <v>243</v>
          </cell>
          <cell r="AJ252">
            <v>243</v>
          </cell>
          <cell r="AK252" t="str">
            <v>QUINCY</v>
          </cell>
          <cell r="AL252">
            <v>361497</v>
          </cell>
          <cell r="AM252">
            <v>396676</v>
          </cell>
          <cell r="AN252">
            <v>0</v>
          </cell>
          <cell r="AO252">
            <v>0</v>
          </cell>
          <cell r="AP252">
            <v>13146.75</v>
          </cell>
          <cell r="AQ252">
            <v>33085.5</v>
          </cell>
          <cell r="AR252">
            <v>0</v>
          </cell>
          <cell r="AS252">
            <v>2976.75</v>
          </cell>
          <cell r="AT252">
            <v>0</v>
          </cell>
          <cell r="AU252">
            <v>49209</v>
          </cell>
          <cell r="AV252">
            <v>0</v>
          </cell>
          <cell r="AX252">
            <v>243</v>
          </cell>
          <cell r="AY252" t="str">
            <v>QUINCY</v>
          </cell>
          <cell r="BC252">
            <v>0</v>
          </cell>
          <cell r="BF252">
            <v>0</v>
          </cell>
          <cell r="BG252">
            <v>0</v>
          </cell>
          <cell r="BI252">
            <v>0</v>
          </cell>
          <cell r="BJ252">
            <v>0</v>
          </cell>
          <cell r="BK252">
            <v>0</v>
          </cell>
          <cell r="BL252">
            <v>0</v>
          </cell>
          <cell r="BN252">
            <v>0</v>
          </cell>
          <cell r="BO252">
            <v>0</v>
          </cell>
          <cell r="BU252">
            <v>0</v>
          </cell>
          <cell r="BV252">
            <v>243</v>
          </cell>
          <cell r="BW252">
            <v>0</v>
          </cell>
        </row>
        <row r="253">
          <cell r="A253">
            <v>244</v>
          </cell>
          <cell r="B253">
            <v>244</v>
          </cell>
          <cell r="C253" t="str">
            <v>RANDOLPH</v>
          </cell>
          <cell r="D253">
            <v>232</v>
          </cell>
          <cell r="E253">
            <v>3280905</v>
          </cell>
          <cell r="F253">
            <v>207176</v>
          </cell>
          <cell r="G253">
            <v>3488081</v>
          </cell>
          <cell r="I253">
            <v>206279.99681828482</v>
          </cell>
          <cell r="J253">
            <v>0.47424750008658173</v>
          </cell>
          <cell r="K253">
            <v>207176</v>
          </cell>
          <cell r="L253">
            <v>413455.99681828485</v>
          </cell>
          <cell r="N253">
            <v>3074625.003181715</v>
          </cell>
          <cell r="P253">
            <v>0</v>
          </cell>
          <cell r="Q253">
            <v>206279.99681828482</v>
          </cell>
          <cell r="R253">
            <v>207176</v>
          </cell>
          <cell r="S253">
            <v>413455.99681828485</v>
          </cell>
          <cell r="V253">
            <v>0</v>
          </cell>
          <cell r="W253">
            <v>244</v>
          </cell>
          <cell r="X253">
            <v>232</v>
          </cell>
          <cell r="Y253">
            <v>3280905</v>
          </cell>
          <cell r="Z253">
            <v>0</v>
          </cell>
          <cell r="AA253">
            <v>3280905</v>
          </cell>
          <cell r="AB253">
            <v>207176</v>
          </cell>
          <cell r="AC253">
            <v>3488081</v>
          </cell>
          <cell r="AD253">
            <v>0</v>
          </cell>
          <cell r="AE253">
            <v>0</v>
          </cell>
          <cell r="AF253">
            <v>0</v>
          </cell>
          <cell r="AG253">
            <v>3488081</v>
          </cell>
          <cell r="AI253">
            <v>244</v>
          </cell>
          <cell r="AJ253">
            <v>244</v>
          </cell>
          <cell r="AK253" t="str">
            <v>RANDOLPH</v>
          </cell>
          <cell r="AL253">
            <v>3280905</v>
          </cell>
          <cell r="AM253">
            <v>3040217</v>
          </cell>
          <cell r="AN253">
            <v>240688</v>
          </cell>
          <cell r="AO253">
            <v>38450.75</v>
          </cell>
          <cell r="AP253">
            <v>39428.25</v>
          </cell>
          <cell r="AQ253">
            <v>68182</v>
          </cell>
          <cell r="AR253">
            <v>0</v>
          </cell>
          <cell r="AS253">
            <v>48213.75</v>
          </cell>
          <cell r="AT253">
            <v>0</v>
          </cell>
          <cell r="AU253">
            <v>434962.75</v>
          </cell>
          <cell r="AV253">
            <v>206279.99681828482</v>
          </cell>
          <cell r="AX253">
            <v>244</v>
          </cell>
          <cell r="AY253" t="str">
            <v>RANDOLPH</v>
          </cell>
          <cell r="BC253">
            <v>0</v>
          </cell>
          <cell r="BF253">
            <v>0</v>
          </cell>
          <cell r="BG253">
            <v>0</v>
          </cell>
          <cell r="BI253">
            <v>0</v>
          </cell>
          <cell r="BJ253">
            <v>240688</v>
          </cell>
          <cell r="BK253">
            <v>240688</v>
          </cell>
          <cell r="BL253">
            <v>0</v>
          </cell>
          <cell r="BN253">
            <v>0</v>
          </cell>
          <cell r="BO253">
            <v>0</v>
          </cell>
          <cell r="BU253">
            <v>0</v>
          </cell>
          <cell r="BV253">
            <v>244</v>
          </cell>
          <cell r="BW253">
            <v>38450.75</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U254">
            <v>0</v>
          </cell>
          <cell r="BV254">
            <v>245</v>
          </cell>
          <cell r="BW254">
            <v>0</v>
          </cell>
        </row>
        <row r="255">
          <cell r="A255">
            <v>246</v>
          </cell>
          <cell r="B255">
            <v>246</v>
          </cell>
          <cell r="C255" t="str">
            <v>READING</v>
          </cell>
          <cell r="D255">
            <v>1</v>
          </cell>
          <cell r="E255">
            <v>12175</v>
          </cell>
          <cell r="F255">
            <v>893</v>
          </cell>
          <cell r="G255">
            <v>13068</v>
          </cell>
          <cell r="I255">
            <v>0</v>
          </cell>
          <cell r="J255">
            <v>0</v>
          </cell>
          <cell r="K255">
            <v>893</v>
          </cell>
          <cell r="L255">
            <v>893</v>
          </cell>
          <cell r="N255">
            <v>12175</v>
          </cell>
          <cell r="P255">
            <v>0</v>
          </cell>
          <cell r="Q255">
            <v>0</v>
          </cell>
          <cell r="R255">
            <v>893</v>
          </cell>
          <cell r="S255">
            <v>893</v>
          </cell>
          <cell r="V255">
            <v>0</v>
          </cell>
          <cell r="W255">
            <v>246</v>
          </cell>
          <cell r="X255">
            <v>1</v>
          </cell>
          <cell r="Y255">
            <v>12175</v>
          </cell>
          <cell r="Z255">
            <v>0</v>
          </cell>
          <cell r="AA255">
            <v>12175</v>
          </cell>
          <cell r="AB255">
            <v>893</v>
          </cell>
          <cell r="AC255">
            <v>13068</v>
          </cell>
          <cell r="AD255">
            <v>0</v>
          </cell>
          <cell r="AE255">
            <v>0</v>
          </cell>
          <cell r="AF255">
            <v>0</v>
          </cell>
          <cell r="AG255">
            <v>13068</v>
          </cell>
          <cell r="AI255">
            <v>246</v>
          </cell>
          <cell r="AJ255">
            <v>246</v>
          </cell>
          <cell r="AK255" t="str">
            <v>READING</v>
          </cell>
          <cell r="AL255">
            <v>12175</v>
          </cell>
          <cell r="AM255">
            <v>22186</v>
          </cell>
          <cell r="AN255">
            <v>0</v>
          </cell>
          <cell r="AO255">
            <v>0</v>
          </cell>
          <cell r="AP255">
            <v>0</v>
          </cell>
          <cell r="AQ255">
            <v>0</v>
          </cell>
          <cell r="AR255">
            <v>0</v>
          </cell>
          <cell r="AS255">
            <v>2466.5</v>
          </cell>
          <cell r="AT255">
            <v>0</v>
          </cell>
          <cell r="AU255">
            <v>2466.5</v>
          </cell>
          <cell r="AV255">
            <v>0</v>
          </cell>
          <cell r="AX255">
            <v>246</v>
          </cell>
          <cell r="AY255" t="str">
            <v>READING</v>
          </cell>
          <cell r="BC255">
            <v>0</v>
          </cell>
          <cell r="BF255">
            <v>0</v>
          </cell>
          <cell r="BG255">
            <v>0</v>
          </cell>
          <cell r="BI255">
            <v>0</v>
          </cell>
          <cell r="BJ255">
            <v>0</v>
          </cell>
          <cell r="BK255">
            <v>0</v>
          </cell>
          <cell r="BL255">
            <v>0</v>
          </cell>
          <cell r="BN255">
            <v>0</v>
          </cell>
          <cell r="BO255">
            <v>0</v>
          </cell>
          <cell r="BU255">
            <v>0</v>
          </cell>
          <cell r="BV255">
            <v>246</v>
          </cell>
          <cell r="BW255">
            <v>0</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U256">
            <v>0</v>
          </cell>
          <cell r="BV256">
            <v>247</v>
          </cell>
          <cell r="BW256">
            <v>0</v>
          </cell>
        </row>
        <row r="257">
          <cell r="A257">
            <v>248</v>
          </cell>
          <cell r="B257">
            <v>248</v>
          </cell>
          <cell r="C257" t="str">
            <v>REVERE</v>
          </cell>
          <cell r="D257">
            <v>258</v>
          </cell>
          <cell r="E257">
            <v>3220229</v>
          </cell>
          <cell r="F257">
            <v>230394</v>
          </cell>
          <cell r="G257">
            <v>3450623</v>
          </cell>
          <cell r="I257">
            <v>942180.93723914947</v>
          </cell>
          <cell r="J257">
            <v>0.71038270530633851</v>
          </cell>
          <cell r="K257">
            <v>230394</v>
          </cell>
          <cell r="L257">
            <v>1172574.9372391496</v>
          </cell>
          <cell r="N257">
            <v>2278048.0627608504</v>
          </cell>
          <cell r="P257">
            <v>0</v>
          </cell>
          <cell r="Q257">
            <v>942180.93723914947</v>
          </cell>
          <cell r="R257">
            <v>230394</v>
          </cell>
          <cell r="S257">
            <v>1172574.9372391496</v>
          </cell>
          <cell r="V257">
            <v>0</v>
          </cell>
          <cell r="W257">
            <v>248</v>
          </cell>
          <cell r="X257">
            <v>258</v>
          </cell>
          <cell r="Y257">
            <v>3220229</v>
          </cell>
          <cell r="Z257">
            <v>0</v>
          </cell>
          <cell r="AA257">
            <v>3220229</v>
          </cell>
          <cell r="AB257">
            <v>230394</v>
          </cell>
          <cell r="AC257">
            <v>3450623</v>
          </cell>
          <cell r="AD257">
            <v>0</v>
          </cell>
          <cell r="AE257">
            <v>0</v>
          </cell>
          <cell r="AF257">
            <v>0</v>
          </cell>
          <cell r="AG257">
            <v>3450623</v>
          </cell>
          <cell r="AI257">
            <v>248</v>
          </cell>
          <cell r="AJ257">
            <v>248</v>
          </cell>
          <cell r="AK257" t="str">
            <v>REVERE</v>
          </cell>
          <cell r="AL257">
            <v>3220229</v>
          </cell>
          <cell r="AM257">
            <v>2120890</v>
          </cell>
          <cell r="AN257">
            <v>1099339</v>
          </cell>
          <cell r="AO257">
            <v>87014.5</v>
          </cell>
          <cell r="AP257">
            <v>105353.75</v>
          </cell>
          <cell r="AQ257">
            <v>0</v>
          </cell>
          <cell r="AR257">
            <v>0</v>
          </cell>
          <cell r="AS257">
            <v>34593.25</v>
          </cell>
          <cell r="AT257">
            <v>0</v>
          </cell>
          <cell r="AU257">
            <v>1326300.5</v>
          </cell>
          <cell r="AV257">
            <v>942180.93723914947</v>
          </cell>
          <cell r="AX257">
            <v>248</v>
          </cell>
          <cell r="AY257" t="str">
            <v>REVERE</v>
          </cell>
          <cell r="BC257">
            <v>0</v>
          </cell>
          <cell r="BF257">
            <v>0</v>
          </cell>
          <cell r="BG257">
            <v>0</v>
          </cell>
          <cell r="BI257">
            <v>0</v>
          </cell>
          <cell r="BJ257">
            <v>1099339</v>
          </cell>
          <cell r="BK257">
            <v>1099339</v>
          </cell>
          <cell r="BL257">
            <v>0</v>
          </cell>
          <cell r="BN257">
            <v>0</v>
          </cell>
          <cell r="BO257">
            <v>0</v>
          </cell>
          <cell r="BU257">
            <v>0</v>
          </cell>
          <cell r="BV257">
            <v>248</v>
          </cell>
          <cell r="BW257">
            <v>87014.5</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V258">
            <v>0</v>
          </cell>
          <cell r="W258">
            <v>249</v>
          </cell>
          <cell r="AI258">
            <v>249</v>
          </cell>
          <cell r="AJ258">
            <v>249</v>
          </cell>
          <cell r="AK258" t="str">
            <v>RICHMOND</v>
          </cell>
          <cell r="AL258">
            <v>0</v>
          </cell>
          <cell r="AM258">
            <v>0</v>
          </cell>
          <cell r="AN258">
            <v>0</v>
          </cell>
          <cell r="AO258">
            <v>0</v>
          </cell>
          <cell r="AP258">
            <v>0</v>
          </cell>
          <cell r="AQ258">
            <v>5159.25</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U258">
            <v>0</v>
          </cell>
          <cell r="BV258">
            <v>249</v>
          </cell>
          <cell r="BW258">
            <v>0</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U259">
            <v>0</v>
          </cell>
          <cell r="BV259">
            <v>250</v>
          </cell>
          <cell r="BW259">
            <v>0</v>
          </cell>
        </row>
        <row r="260">
          <cell r="A260">
            <v>251</v>
          </cell>
          <cell r="B260">
            <v>251</v>
          </cell>
          <cell r="C260" t="str">
            <v>ROCKLAND</v>
          </cell>
          <cell r="D260">
            <v>96</v>
          </cell>
          <cell r="E260">
            <v>1054955</v>
          </cell>
          <cell r="F260">
            <v>85728</v>
          </cell>
          <cell r="G260">
            <v>1140683</v>
          </cell>
          <cell r="I260">
            <v>144452.90543661616</v>
          </cell>
          <cell r="J260">
            <v>0.67138917333700276</v>
          </cell>
          <cell r="K260">
            <v>85728</v>
          </cell>
          <cell r="L260">
            <v>230180.90543661616</v>
          </cell>
          <cell r="N260">
            <v>910502.09456338384</v>
          </cell>
          <cell r="P260">
            <v>0</v>
          </cell>
          <cell r="Q260">
            <v>144452.90543661616</v>
          </cell>
          <cell r="R260">
            <v>85728</v>
          </cell>
          <cell r="S260">
            <v>230180.90543661616</v>
          </cell>
          <cell r="V260">
            <v>0</v>
          </cell>
          <cell r="W260">
            <v>251</v>
          </cell>
          <cell r="X260">
            <v>96</v>
          </cell>
          <cell r="Y260">
            <v>1054955</v>
          </cell>
          <cell r="Z260">
            <v>0</v>
          </cell>
          <cell r="AA260">
            <v>1054955</v>
          </cell>
          <cell r="AB260">
            <v>85728</v>
          </cell>
          <cell r="AC260">
            <v>1140683</v>
          </cell>
          <cell r="AD260">
            <v>0</v>
          </cell>
          <cell r="AE260">
            <v>0</v>
          </cell>
          <cell r="AF260">
            <v>0</v>
          </cell>
          <cell r="AG260">
            <v>1140683</v>
          </cell>
          <cell r="AI260">
            <v>251</v>
          </cell>
          <cell r="AJ260">
            <v>251</v>
          </cell>
          <cell r="AK260" t="str">
            <v>ROCKLAND</v>
          </cell>
          <cell r="AL260">
            <v>1054955</v>
          </cell>
          <cell r="AM260">
            <v>886407</v>
          </cell>
          <cell r="AN260">
            <v>168548</v>
          </cell>
          <cell r="AO260">
            <v>13524</v>
          </cell>
          <cell r="AP260">
            <v>17951.75</v>
          </cell>
          <cell r="AQ260">
            <v>0</v>
          </cell>
          <cell r="AR260">
            <v>11590.25</v>
          </cell>
          <cell r="AS260">
            <v>3541.25</v>
          </cell>
          <cell r="AT260">
            <v>0</v>
          </cell>
          <cell r="AU260">
            <v>215155.25</v>
          </cell>
          <cell r="AV260">
            <v>144452.90543661616</v>
          </cell>
          <cell r="AX260">
            <v>251</v>
          </cell>
          <cell r="AY260" t="str">
            <v>ROCKLAND</v>
          </cell>
          <cell r="BC260">
            <v>0</v>
          </cell>
          <cell r="BF260">
            <v>0</v>
          </cell>
          <cell r="BG260">
            <v>0</v>
          </cell>
          <cell r="BI260">
            <v>0</v>
          </cell>
          <cell r="BJ260">
            <v>168548</v>
          </cell>
          <cell r="BK260">
            <v>168548</v>
          </cell>
          <cell r="BL260">
            <v>0</v>
          </cell>
          <cell r="BN260">
            <v>0</v>
          </cell>
          <cell r="BO260">
            <v>0</v>
          </cell>
          <cell r="BU260">
            <v>0</v>
          </cell>
          <cell r="BV260">
            <v>251</v>
          </cell>
          <cell r="BW260">
            <v>13524</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V261">
            <v>0</v>
          </cell>
          <cell r="W261">
            <v>252</v>
          </cell>
          <cell r="AI261">
            <v>252</v>
          </cell>
          <cell r="AJ261">
            <v>252</v>
          </cell>
          <cell r="AK261" t="str">
            <v>ROCKPORT</v>
          </cell>
          <cell r="AL261">
            <v>0</v>
          </cell>
          <cell r="AM261">
            <v>0</v>
          </cell>
          <cell r="AN261">
            <v>0</v>
          </cell>
          <cell r="AO261">
            <v>0</v>
          </cell>
          <cell r="AP261">
            <v>0</v>
          </cell>
          <cell r="AQ261">
            <v>0</v>
          </cell>
          <cell r="AR261">
            <v>3598</v>
          </cell>
          <cell r="AS261">
            <v>1299.75</v>
          </cell>
          <cell r="AT261">
            <v>0</v>
          </cell>
          <cell r="AU261">
            <v>4897.75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U261">
            <v>0</v>
          </cell>
          <cell r="BV261">
            <v>252</v>
          </cell>
          <cell r="BW261">
            <v>0</v>
          </cell>
        </row>
        <row r="262">
          <cell r="A262">
            <v>253</v>
          </cell>
          <cell r="B262">
            <v>253</v>
          </cell>
          <cell r="C262" t="str">
            <v>ROWE</v>
          </cell>
          <cell r="D262">
            <v>3</v>
          </cell>
          <cell r="E262">
            <v>84342</v>
          </cell>
          <cell r="F262">
            <v>2679</v>
          </cell>
          <cell r="G262">
            <v>87021</v>
          </cell>
          <cell r="I262">
            <v>37063.687190069904</v>
          </cell>
          <cell r="J262">
            <v>0.6782382782233225</v>
          </cell>
          <cell r="K262">
            <v>2679</v>
          </cell>
          <cell r="L262">
            <v>39742.687190069904</v>
          </cell>
          <cell r="N262">
            <v>47278.312809930096</v>
          </cell>
          <cell r="P262">
            <v>0</v>
          </cell>
          <cell r="Q262">
            <v>37063.687190069904</v>
          </cell>
          <cell r="R262">
            <v>2679</v>
          </cell>
          <cell r="S262">
            <v>39742.687190069904</v>
          </cell>
          <cell r="V262">
            <v>0</v>
          </cell>
          <cell r="W262">
            <v>253</v>
          </cell>
          <cell r="X262">
            <v>3</v>
          </cell>
          <cell r="Y262">
            <v>84342</v>
          </cell>
          <cell r="Z262">
            <v>0</v>
          </cell>
          <cell r="AA262">
            <v>84342</v>
          </cell>
          <cell r="AB262">
            <v>2679</v>
          </cell>
          <cell r="AC262">
            <v>87021</v>
          </cell>
          <cell r="AD262">
            <v>0</v>
          </cell>
          <cell r="AE262">
            <v>0</v>
          </cell>
          <cell r="AF262">
            <v>0</v>
          </cell>
          <cell r="AG262">
            <v>87021</v>
          </cell>
          <cell r="AI262">
            <v>253</v>
          </cell>
          <cell r="AJ262">
            <v>253</v>
          </cell>
          <cell r="AK262" t="str">
            <v>ROWE</v>
          </cell>
          <cell r="AL262">
            <v>84342</v>
          </cell>
          <cell r="AM262">
            <v>41096</v>
          </cell>
          <cell r="AN262">
            <v>43246</v>
          </cell>
          <cell r="AO262">
            <v>5146</v>
          </cell>
          <cell r="AP262">
            <v>0</v>
          </cell>
          <cell r="AQ262">
            <v>6255</v>
          </cell>
          <cell r="AR262">
            <v>0</v>
          </cell>
          <cell r="AS262">
            <v>0</v>
          </cell>
          <cell r="AT262">
            <v>0</v>
          </cell>
          <cell r="AU262">
            <v>54647</v>
          </cell>
          <cell r="AV262">
            <v>37063.687190069904</v>
          </cell>
          <cell r="AX262">
            <v>253</v>
          </cell>
          <cell r="AY262" t="str">
            <v>ROWE</v>
          </cell>
          <cell r="BC262">
            <v>0</v>
          </cell>
          <cell r="BF262">
            <v>0</v>
          </cell>
          <cell r="BG262">
            <v>0</v>
          </cell>
          <cell r="BI262">
            <v>0</v>
          </cell>
          <cell r="BJ262">
            <v>43246</v>
          </cell>
          <cell r="BK262">
            <v>43246</v>
          </cell>
          <cell r="BL262">
            <v>0</v>
          </cell>
          <cell r="BN262">
            <v>0</v>
          </cell>
          <cell r="BO262">
            <v>0</v>
          </cell>
          <cell r="BU262">
            <v>0</v>
          </cell>
          <cell r="BV262">
            <v>253</v>
          </cell>
          <cell r="BW262">
            <v>5146</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U263">
            <v>0</v>
          </cell>
          <cell r="BV263">
            <v>254</v>
          </cell>
          <cell r="BW263">
            <v>0</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U264">
            <v>0</v>
          </cell>
          <cell r="BV264">
            <v>255</v>
          </cell>
          <cell r="BW264">
            <v>0</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U265">
            <v>0</v>
          </cell>
          <cell r="BV265">
            <v>256</v>
          </cell>
          <cell r="BW265">
            <v>0</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U266">
            <v>0</v>
          </cell>
          <cell r="BV266">
            <v>257</v>
          </cell>
          <cell r="BW266">
            <v>0</v>
          </cell>
        </row>
        <row r="267">
          <cell r="A267">
            <v>258</v>
          </cell>
          <cell r="B267">
            <v>258</v>
          </cell>
          <cell r="C267" t="str">
            <v>SALEM</v>
          </cell>
          <cell r="D267">
            <v>447</v>
          </cell>
          <cell r="E267">
            <v>6068800</v>
          </cell>
          <cell r="F267">
            <v>399171</v>
          </cell>
          <cell r="G267">
            <v>6467971</v>
          </cell>
          <cell r="I267">
            <v>808783.03113344742</v>
          </cell>
          <cell r="J267">
            <v>0.50660043253200138</v>
          </cell>
          <cell r="K267">
            <v>399171</v>
          </cell>
          <cell r="L267">
            <v>1207954.0311334473</v>
          </cell>
          <cell r="N267">
            <v>5260016.9688665532</v>
          </cell>
          <cell r="P267">
            <v>0</v>
          </cell>
          <cell r="Q267">
            <v>808783.03113344742</v>
          </cell>
          <cell r="R267">
            <v>399171</v>
          </cell>
          <cell r="S267">
            <v>1207954.0311334473</v>
          </cell>
          <cell r="V267">
            <v>0</v>
          </cell>
          <cell r="W267">
            <v>258</v>
          </cell>
          <cell r="X267">
            <v>447</v>
          </cell>
          <cell r="Y267">
            <v>6068800</v>
          </cell>
          <cell r="Z267">
            <v>0</v>
          </cell>
          <cell r="AA267">
            <v>6068800</v>
          </cell>
          <cell r="AB267">
            <v>399171</v>
          </cell>
          <cell r="AC267">
            <v>6467971</v>
          </cell>
          <cell r="AD267">
            <v>0</v>
          </cell>
          <cell r="AE267">
            <v>0</v>
          </cell>
          <cell r="AF267">
            <v>0</v>
          </cell>
          <cell r="AG267">
            <v>6467971</v>
          </cell>
          <cell r="AI267">
            <v>258</v>
          </cell>
          <cell r="AJ267">
            <v>258</v>
          </cell>
          <cell r="AK267" t="str">
            <v>SALEM</v>
          </cell>
          <cell r="AL267">
            <v>6068800</v>
          </cell>
          <cell r="AM267">
            <v>5125110</v>
          </cell>
          <cell r="AN267">
            <v>943690</v>
          </cell>
          <cell r="AO267">
            <v>238260.75</v>
          </cell>
          <cell r="AP267">
            <v>83612.5</v>
          </cell>
          <cell r="AQ267">
            <v>168256</v>
          </cell>
          <cell r="AR267">
            <v>150784.5</v>
          </cell>
          <cell r="AS267">
            <v>11887.25</v>
          </cell>
          <cell r="AT267">
            <v>0</v>
          </cell>
          <cell r="AU267">
            <v>1596491</v>
          </cell>
          <cell r="AV267">
            <v>808783.03113344742</v>
          </cell>
          <cell r="AX267">
            <v>258</v>
          </cell>
          <cell r="AY267" t="str">
            <v>SALEM</v>
          </cell>
          <cell r="BC267">
            <v>0</v>
          </cell>
          <cell r="BF267">
            <v>0</v>
          </cell>
          <cell r="BG267">
            <v>0</v>
          </cell>
          <cell r="BI267">
            <v>0</v>
          </cell>
          <cell r="BJ267">
            <v>943690</v>
          </cell>
          <cell r="BK267">
            <v>943690</v>
          </cell>
          <cell r="BL267">
            <v>0</v>
          </cell>
          <cell r="BN267">
            <v>0</v>
          </cell>
          <cell r="BO267">
            <v>0</v>
          </cell>
          <cell r="BU267">
            <v>0</v>
          </cell>
          <cell r="BV267">
            <v>258</v>
          </cell>
          <cell r="BW267">
            <v>238260.75</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U268">
            <v>0</v>
          </cell>
          <cell r="BV268">
            <v>259</v>
          </cell>
          <cell r="BW268">
            <v>0</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U269">
            <v>0</v>
          </cell>
          <cell r="BV269">
            <v>260</v>
          </cell>
          <cell r="BW269">
            <v>0</v>
          </cell>
        </row>
        <row r="270">
          <cell r="A270">
            <v>261</v>
          </cell>
          <cell r="B270">
            <v>261</v>
          </cell>
          <cell r="C270" t="str">
            <v>SANDWICH</v>
          </cell>
          <cell r="D270">
            <v>199</v>
          </cell>
          <cell r="E270">
            <v>2847930</v>
          </cell>
          <cell r="F270">
            <v>177707</v>
          </cell>
          <cell r="G270">
            <v>3025637</v>
          </cell>
          <cell r="I270">
            <v>135519.94489501466</v>
          </cell>
          <cell r="J270">
            <v>0.2032734888184381</v>
          </cell>
          <cell r="K270">
            <v>177707</v>
          </cell>
          <cell r="L270">
            <v>313226.94489501463</v>
          </cell>
          <cell r="N270">
            <v>2712410.0551049854</v>
          </cell>
          <cell r="P270">
            <v>0</v>
          </cell>
          <cell r="Q270">
            <v>135519.94489501466</v>
          </cell>
          <cell r="R270">
            <v>177707</v>
          </cell>
          <cell r="S270">
            <v>313226.94489501463</v>
          </cell>
          <cell r="V270">
            <v>0</v>
          </cell>
          <cell r="W270">
            <v>261</v>
          </cell>
          <cell r="X270">
            <v>199</v>
          </cell>
          <cell r="Y270">
            <v>2847930</v>
          </cell>
          <cell r="Z270">
            <v>0</v>
          </cell>
          <cell r="AA270">
            <v>2847930</v>
          </cell>
          <cell r="AB270">
            <v>177707</v>
          </cell>
          <cell r="AC270">
            <v>3025637</v>
          </cell>
          <cell r="AD270">
            <v>0</v>
          </cell>
          <cell r="AE270">
            <v>0</v>
          </cell>
          <cell r="AF270">
            <v>0</v>
          </cell>
          <cell r="AG270">
            <v>3025637</v>
          </cell>
          <cell r="AI270">
            <v>261</v>
          </cell>
          <cell r="AJ270">
            <v>261</v>
          </cell>
          <cell r="AK270" t="str">
            <v>SANDWICH</v>
          </cell>
          <cell r="AL270">
            <v>2847930</v>
          </cell>
          <cell r="AM270">
            <v>2689805</v>
          </cell>
          <cell r="AN270">
            <v>158125</v>
          </cell>
          <cell r="AO270">
            <v>30868.75</v>
          </cell>
          <cell r="AP270">
            <v>71106</v>
          </cell>
          <cell r="AQ270">
            <v>124550.25</v>
          </cell>
          <cell r="AR270">
            <v>99697.25</v>
          </cell>
          <cell r="AS270">
            <v>182340.5</v>
          </cell>
          <cell r="AT270">
            <v>0</v>
          </cell>
          <cell r="AU270">
            <v>666687.75</v>
          </cell>
          <cell r="AV270">
            <v>135519.94489501466</v>
          </cell>
          <cell r="AX270">
            <v>261</v>
          </cell>
          <cell r="AY270" t="str">
            <v>SANDWICH</v>
          </cell>
          <cell r="BC270">
            <v>0</v>
          </cell>
          <cell r="BF270">
            <v>0</v>
          </cell>
          <cell r="BG270">
            <v>0</v>
          </cell>
          <cell r="BI270">
            <v>0</v>
          </cell>
          <cell r="BJ270">
            <v>158125</v>
          </cell>
          <cell r="BK270">
            <v>158125</v>
          </cell>
          <cell r="BL270">
            <v>0</v>
          </cell>
          <cell r="BN270">
            <v>0</v>
          </cell>
          <cell r="BO270">
            <v>0</v>
          </cell>
          <cell r="BU270">
            <v>0</v>
          </cell>
          <cell r="BV270">
            <v>261</v>
          </cell>
          <cell r="BW270">
            <v>30868.75</v>
          </cell>
        </row>
        <row r="271">
          <cell r="A271">
            <v>262</v>
          </cell>
          <cell r="B271">
            <v>262</v>
          </cell>
          <cell r="C271" t="str">
            <v>SAUGUS</v>
          </cell>
          <cell r="D271">
            <v>167</v>
          </cell>
          <cell r="E271">
            <v>2125961</v>
          </cell>
          <cell r="F271">
            <v>149131</v>
          </cell>
          <cell r="G271">
            <v>2275092</v>
          </cell>
          <cell r="I271">
            <v>98979.054014104957</v>
          </cell>
          <cell r="J271">
            <v>0.26998809759026898</v>
          </cell>
          <cell r="K271">
            <v>149131</v>
          </cell>
          <cell r="L271">
            <v>248110.05401410494</v>
          </cell>
          <cell r="N271">
            <v>2026981.9459858951</v>
          </cell>
          <cell r="P271">
            <v>0</v>
          </cell>
          <cell r="Q271">
            <v>98979.054014104957</v>
          </cell>
          <cell r="R271">
            <v>149131</v>
          </cell>
          <cell r="S271">
            <v>248110.05401410494</v>
          </cell>
          <cell r="V271">
            <v>0</v>
          </cell>
          <cell r="W271">
            <v>262</v>
          </cell>
          <cell r="X271">
            <v>167</v>
          </cell>
          <cell r="Y271">
            <v>2125961</v>
          </cell>
          <cell r="Z271">
            <v>0</v>
          </cell>
          <cell r="AA271">
            <v>2125961</v>
          </cell>
          <cell r="AB271">
            <v>149131</v>
          </cell>
          <cell r="AC271">
            <v>2275092</v>
          </cell>
          <cell r="AD271">
            <v>0</v>
          </cell>
          <cell r="AE271">
            <v>0</v>
          </cell>
          <cell r="AF271">
            <v>0</v>
          </cell>
          <cell r="AG271">
            <v>2275092</v>
          </cell>
          <cell r="AI271">
            <v>262</v>
          </cell>
          <cell r="AJ271">
            <v>262</v>
          </cell>
          <cell r="AK271" t="str">
            <v>SAUGUS</v>
          </cell>
          <cell r="AL271">
            <v>2125961</v>
          </cell>
          <cell r="AM271">
            <v>2010472</v>
          </cell>
          <cell r="AN271">
            <v>115489</v>
          </cell>
          <cell r="AO271">
            <v>70211.25</v>
          </cell>
          <cell r="AP271">
            <v>13920</v>
          </cell>
          <cell r="AQ271">
            <v>102597.25</v>
          </cell>
          <cell r="AR271">
            <v>18069.25</v>
          </cell>
          <cell r="AS271">
            <v>46318.5</v>
          </cell>
          <cell r="AT271">
            <v>0</v>
          </cell>
          <cell r="AU271">
            <v>366605.25</v>
          </cell>
          <cell r="AV271">
            <v>98979.054014104957</v>
          </cell>
          <cell r="AX271">
            <v>262</v>
          </cell>
          <cell r="AY271" t="str">
            <v>SAUGUS</v>
          </cell>
          <cell r="BC271">
            <v>0</v>
          </cell>
          <cell r="BF271">
            <v>0</v>
          </cell>
          <cell r="BG271">
            <v>0</v>
          </cell>
          <cell r="BI271">
            <v>0</v>
          </cell>
          <cell r="BJ271">
            <v>115489</v>
          </cell>
          <cell r="BK271">
            <v>115489</v>
          </cell>
          <cell r="BL271">
            <v>0</v>
          </cell>
          <cell r="BN271">
            <v>0</v>
          </cell>
          <cell r="BO271">
            <v>0</v>
          </cell>
          <cell r="BU271">
            <v>0</v>
          </cell>
          <cell r="BV271">
            <v>262</v>
          </cell>
          <cell r="BW271">
            <v>70211.25</v>
          </cell>
        </row>
        <row r="272">
          <cell r="A272">
            <v>263</v>
          </cell>
          <cell r="B272">
            <v>263</v>
          </cell>
          <cell r="C272" t="str">
            <v>SAVOY</v>
          </cell>
          <cell r="D272">
            <v>4</v>
          </cell>
          <cell r="E272">
            <v>70240</v>
          </cell>
          <cell r="F272">
            <v>3572</v>
          </cell>
          <cell r="G272">
            <v>73812</v>
          </cell>
          <cell r="I272">
            <v>6987.4726370216877</v>
          </cell>
          <cell r="J272">
            <v>0.27188345004510411</v>
          </cell>
          <cell r="K272">
            <v>3572</v>
          </cell>
          <cell r="L272">
            <v>10559.472637021689</v>
          </cell>
          <cell r="N272">
            <v>63252.527362978311</v>
          </cell>
          <cell r="P272">
            <v>0</v>
          </cell>
          <cell r="Q272">
            <v>6987.4726370216877</v>
          </cell>
          <cell r="R272">
            <v>3572</v>
          </cell>
          <cell r="S272">
            <v>10559.472637021689</v>
          </cell>
          <cell r="V272">
            <v>0</v>
          </cell>
          <cell r="W272">
            <v>263</v>
          </cell>
          <cell r="X272">
            <v>4</v>
          </cell>
          <cell r="Y272">
            <v>70240</v>
          </cell>
          <cell r="Z272">
            <v>0</v>
          </cell>
          <cell r="AA272">
            <v>70240</v>
          </cell>
          <cell r="AB272">
            <v>3572</v>
          </cell>
          <cell r="AC272">
            <v>73812</v>
          </cell>
          <cell r="AD272">
            <v>0</v>
          </cell>
          <cell r="AE272">
            <v>0</v>
          </cell>
          <cell r="AF272">
            <v>0</v>
          </cell>
          <cell r="AG272">
            <v>73812</v>
          </cell>
          <cell r="AI272">
            <v>263</v>
          </cell>
          <cell r="AJ272">
            <v>263</v>
          </cell>
          <cell r="AK272" t="str">
            <v>SAVOY</v>
          </cell>
          <cell r="AL272">
            <v>70240</v>
          </cell>
          <cell r="AM272">
            <v>62087</v>
          </cell>
          <cell r="AN272">
            <v>8153</v>
          </cell>
          <cell r="AO272">
            <v>8437.25</v>
          </cell>
          <cell r="AP272">
            <v>0</v>
          </cell>
          <cell r="AQ272">
            <v>4792.75</v>
          </cell>
          <cell r="AR272">
            <v>0</v>
          </cell>
          <cell r="AS272">
            <v>4317.25</v>
          </cell>
          <cell r="AT272">
            <v>0</v>
          </cell>
          <cell r="AU272">
            <v>25700.25</v>
          </cell>
          <cell r="AV272">
            <v>6987.4726370216877</v>
          </cell>
          <cell r="AX272">
            <v>263</v>
          </cell>
          <cell r="AY272" t="str">
            <v>SAVOY</v>
          </cell>
          <cell r="BC272">
            <v>0</v>
          </cell>
          <cell r="BF272">
            <v>0</v>
          </cell>
          <cell r="BG272">
            <v>0</v>
          </cell>
          <cell r="BI272">
            <v>0</v>
          </cell>
          <cell r="BJ272">
            <v>8153</v>
          </cell>
          <cell r="BK272">
            <v>8153</v>
          </cell>
          <cell r="BL272">
            <v>0</v>
          </cell>
          <cell r="BN272">
            <v>0</v>
          </cell>
          <cell r="BO272">
            <v>0</v>
          </cell>
          <cell r="BU272">
            <v>0</v>
          </cell>
          <cell r="BV272">
            <v>263</v>
          </cell>
          <cell r="BW272">
            <v>8437.25</v>
          </cell>
        </row>
        <row r="273">
          <cell r="A273">
            <v>264</v>
          </cell>
          <cell r="B273">
            <v>264</v>
          </cell>
          <cell r="C273" t="str">
            <v>SCITUATE</v>
          </cell>
          <cell r="D273">
            <v>26</v>
          </cell>
          <cell r="E273">
            <v>337558</v>
          </cell>
          <cell r="F273">
            <v>23218</v>
          </cell>
          <cell r="G273">
            <v>360776</v>
          </cell>
          <cell r="I273">
            <v>103578.80449158508</v>
          </cell>
          <cell r="J273">
            <v>0.73250782862870711</v>
          </cell>
          <cell r="K273">
            <v>23218</v>
          </cell>
          <cell r="L273">
            <v>126796.80449158508</v>
          </cell>
          <cell r="N273">
            <v>233979.19550841494</v>
          </cell>
          <cell r="P273">
            <v>0</v>
          </cell>
          <cell r="Q273">
            <v>103578.80449158508</v>
          </cell>
          <cell r="R273">
            <v>23218</v>
          </cell>
          <cell r="S273">
            <v>126796.80449158508</v>
          </cell>
          <cell r="V273">
            <v>0</v>
          </cell>
          <cell r="W273">
            <v>264</v>
          </cell>
          <cell r="X273">
            <v>26</v>
          </cell>
          <cell r="Y273">
            <v>337558</v>
          </cell>
          <cell r="Z273">
            <v>0</v>
          </cell>
          <cell r="AA273">
            <v>337558</v>
          </cell>
          <cell r="AB273">
            <v>23218</v>
          </cell>
          <cell r="AC273">
            <v>360776</v>
          </cell>
          <cell r="AD273">
            <v>0</v>
          </cell>
          <cell r="AE273">
            <v>0</v>
          </cell>
          <cell r="AF273">
            <v>0</v>
          </cell>
          <cell r="AG273">
            <v>360776</v>
          </cell>
          <cell r="AI273">
            <v>264</v>
          </cell>
          <cell r="AJ273">
            <v>264</v>
          </cell>
          <cell r="AK273" t="str">
            <v>SCITUATE</v>
          </cell>
          <cell r="AL273">
            <v>337558</v>
          </cell>
          <cell r="AM273">
            <v>216702</v>
          </cell>
          <cell r="AN273">
            <v>120856</v>
          </cell>
          <cell r="AO273">
            <v>14289.25</v>
          </cell>
          <cell r="AP273">
            <v>1667.5</v>
          </cell>
          <cell r="AQ273">
            <v>4590.25</v>
          </cell>
          <cell r="AR273">
            <v>0</v>
          </cell>
          <cell r="AS273">
            <v>0</v>
          </cell>
          <cell r="AT273">
            <v>0</v>
          </cell>
          <cell r="AU273">
            <v>141403</v>
          </cell>
          <cell r="AV273">
            <v>103578.80449158508</v>
          </cell>
          <cell r="AX273">
            <v>264</v>
          </cell>
          <cell r="AY273" t="str">
            <v>SCITUATE</v>
          </cell>
          <cell r="BC273">
            <v>0</v>
          </cell>
          <cell r="BF273">
            <v>0</v>
          </cell>
          <cell r="BG273">
            <v>0</v>
          </cell>
          <cell r="BI273">
            <v>0</v>
          </cell>
          <cell r="BJ273">
            <v>120856</v>
          </cell>
          <cell r="BK273">
            <v>120856</v>
          </cell>
          <cell r="BL273">
            <v>0</v>
          </cell>
          <cell r="BN273">
            <v>0</v>
          </cell>
          <cell r="BO273">
            <v>0</v>
          </cell>
          <cell r="BU273">
            <v>0</v>
          </cell>
          <cell r="BV273">
            <v>264</v>
          </cell>
          <cell r="BW273">
            <v>14289.25</v>
          </cell>
        </row>
        <row r="274">
          <cell r="A274">
            <v>265</v>
          </cell>
          <cell r="B274">
            <v>265</v>
          </cell>
          <cell r="C274" t="str">
            <v>SEEKONK</v>
          </cell>
          <cell r="D274">
            <v>0</v>
          </cell>
          <cell r="E274">
            <v>0</v>
          </cell>
          <cell r="F274">
            <v>0</v>
          </cell>
          <cell r="G274">
            <v>0</v>
          </cell>
          <cell r="I274">
            <v>0</v>
          </cell>
          <cell r="J274">
            <v>0</v>
          </cell>
          <cell r="K274">
            <v>0</v>
          </cell>
          <cell r="L274">
            <v>0</v>
          </cell>
          <cell r="N274">
            <v>0</v>
          </cell>
          <cell r="P274">
            <v>0</v>
          </cell>
          <cell r="Q274">
            <v>0</v>
          </cell>
          <cell r="R274">
            <v>0</v>
          </cell>
          <cell r="S274">
            <v>0</v>
          </cell>
          <cell r="V274">
            <v>0</v>
          </cell>
          <cell r="W274">
            <v>265</v>
          </cell>
          <cell r="AI274">
            <v>265</v>
          </cell>
          <cell r="AJ274">
            <v>265</v>
          </cell>
          <cell r="AK274" t="str">
            <v>SEEKONK</v>
          </cell>
          <cell r="AL274">
            <v>0</v>
          </cell>
          <cell r="AM274">
            <v>13156</v>
          </cell>
          <cell r="AN274">
            <v>0</v>
          </cell>
          <cell r="AO274">
            <v>3289</v>
          </cell>
          <cell r="AP274">
            <v>0</v>
          </cell>
          <cell r="AQ274">
            <v>0</v>
          </cell>
          <cell r="AR274">
            <v>0</v>
          </cell>
          <cell r="AS274">
            <v>0</v>
          </cell>
          <cell r="AT274">
            <v>0</v>
          </cell>
          <cell r="AU274">
            <v>3289</v>
          </cell>
          <cell r="AV274">
            <v>0</v>
          </cell>
          <cell r="AX274">
            <v>265</v>
          </cell>
          <cell r="AY274" t="str">
            <v>SEEKONK</v>
          </cell>
          <cell r="BC274">
            <v>0</v>
          </cell>
          <cell r="BF274">
            <v>0</v>
          </cell>
          <cell r="BG274">
            <v>0</v>
          </cell>
          <cell r="BI274">
            <v>0</v>
          </cell>
          <cell r="BJ274">
            <v>0</v>
          </cell>
          <cell r="BK274">
            <v>0</v>
          </cell>
          <cell r="BL274">
            <v>0</v>
          </cell>
          <cell r="BN274">
            <v>0</v>
          </cell>
          <cell r="BO274">
            <v>0</v>
          </cell>
          <cell r="BU274">
            <v>0</v>
          </cell>
          <cell r="BV274">
            <v>265</v>
          </cell>
          <cell r="BW274">
            <v>3289</v>
          </cell>
        </row>
        <row r="275">
          <cell r="A275">
            <v>266</v>
          </cell>
          <cell r="B275">
            <v>266</v>
          </cell>
          <cell r="C275" t="str">
            <v>SHARON</v>
          </cell>
          <cell r="D275">
            <v>12</v>
          </cell>
          <cell r="E275">
            <v>149232</v>
          </cell>
          <cell r="F275">
            <v>10716</v>
          </cell>
          <cell r="G275">
            <v>159948</v>
          </cell>
          <cell r="I275">
            <v>30778.132876330536</v>
          </cell>
          <cell r="J275">
            <v>0.68976788678717504</v>
          </cell>
          <cell r="K275">
            <v>10716</v>
          </cell>
          <cell r="L275">
            <v>41494.132876330536</v>
          </cell>
          <cell r="N275">
            <v>118453.86712366946</v>
          </cell>
          <cell r="P275">
            <v>0</v>
          </cell>
          <cell r="Q275">
            <v>30778.132876330536</v>
          </cell>
          <cell r="R275">
            <v>10716</v>
          </cell>
          <cell r="S275">
            <v>41494.132876330536</v>
          </cell>
          <cell r="V275">
            <v>0</v>
          </cell>
          <cell r="W275">
            <v>266</v>
          </cell>
          <cell r="X275">
            <v>12</v>
          </cell>
          <cell r="Y275">
            <v>149232</v>
          </cell>
          <cell r="Z275">
            <v>0</v>
          </cell>
          <cell r="AA275">
            <v>149232</v>
          </cell>
          <cell r="AB275">
            <v>10716</v>
          </cell>
          <cell r="AC275">
            <v>159948</v>
          </cell>
          <cell r="AD275">
            <v>0</v>
          </cell>
          <cell r="AE275">
            <v>0</v>
          </cell>
          <cell r="AF275">
            <v>0</v>
          </cell>
          <cell r="AG275">
            <v>159948</v>
          </cell>
          <cell r="AI275">
            <v>266</v>
          </cell>
          <cell r="AJ275">
            <v>266</v>
          </cell>
          <cell r="AK275" t="str">
            <v>SHARON</v>
          </cell>
          <cell r="AL275">
            <v>149232</v>
          </cell>
          <cell r="AM275">
            <v>113320</v>
          </cell>
          <cell r="AN275">
            <v>35912</v>
          </cell>
          <cell r="AO275">
            <v>0</v>
          </cell>
          <cell r="AP275">
            <v>897.75</v>
          </cell>
          <cell r="AQ275">
            <v>1788.75</v>
          </cell>
          <cell r="AR275">
            <v>6022.5</v>
          </cell>
          <cell r="AS275">
            <v>0</v>
          </cell>
          <cell r="AT275">
            <v>0</v>
          </cell>
          <cell r="AU275">
            <v>44621</v>
          </cell>
          <cell r="AV275">
            <v>30778.132876330536</v>
          </cell>
          <cell r="AX275">
            <v>266</v>
          </cell>
          <cell r="AY275" t="str">
            <v>SHARON</v>
          </cell>
          <cell r="BC275">
            <v>0</v>
          </cell>
          <cell r="BF275">
            <v>0</v>
          </cell>
          <cell r="BG275">
            <v>0</v>
          </cell>
          <cell r="BI275">
            <v>0</v>
          </cell>
          <cell r="BJ275">
            <v>35912</v>
          </cell>
          <cell r="BK275">
            <v>35912</v>
          </cell>
          <cell r="BL275">
            <v>0</v>
          </cell>
          <cell r="BN275">
            <v>0</v>
          </cell>
          <cell r="BO275">
            <v>0</v>
          </cell>
          <cell r="BU275">
            <v>0</v>
          </cell>
          <cell r="BV275">
            <v>266</v>
          </cell>
          <cell r="BW275">
            <v>0</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U276">
            <v>0</v>
          </cell>
          <cell r="BV276">
            <v>267</v>
          </cell>
          <cell r="BW276">
            <v>0</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U277">
            <v>0</v>
          </cell>
          <cell r="BV277">
            <v>268</v>
          </cell>
          <cell r="BW277">
            <v>0</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U278">
            <v>0</v>
          </cell>
          <cell r="BV278">
            <v>269</v>
          </cell>
          <cell r="BW278">
            <v>0</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T279" t="str">
            <v>fy12</v>
          </cell>
          <cell r="BU279">
            <v>0</v>
          </cell>
          <cell r="BV279">
            <v>270</v>
          </cell>
          <cell r="BW279">
            <v>0</v>
          </cell>
        </row>
        <row r="280">
          <cell r="A280">
            <v>271</v>
          </cell>
          <cell r="B280">
            <v>271</v>
          </cell>
          <cell r="C280" t="str">
            <v>SHREWSBURY</v>
          </cell>
          <cell r="D280">
            <v>56</v>
          </cell>
          <cell r="E280">
            <v>677076</v>
          </cell>
          <cell r="F280">
            <v>50008</v>
          </cell>
          <cell r="G280">
            <v>727084</v>
          </cell>
          <cell r="I280">
            <v>0</v>
          </cell>
          <cell r="J280">
            <v>0</v>
          </cell>
          <cell r="K280">
            <v>50008</v>
          </cell>
          <cell r="L280">
            <v>50008</v>
          </cell>
          <cell r="N280">
            <v>677076</v>
          </cell>
          <cell r="P280">
            <v>0</v>
          </cell>
          <cell r="Q280">
            <v>0</v>
          </cell>
          <cell r="R280">
            <v>50008</v>
          </cell>
          <cell r="S280">
            <v>50008</v>
          </cell>
          <cell r="V280">
            <v>0</v>
          </cell>
          <cell r="W280">
            <v>271</v>
          </cell>
          <cell r="X280">
            <v>56</v>
          </cell>
          <cell r="Y280">
            <v>677076</v>
          </cell>
          <cell r="Z280">
            <v>0</v>
          </cell>
          <cell r="AA280">
            <v>677076</v>
          </cell>
          <cell r="AB280">
            <v>50008</v>
          </cell>
          <cell r="AC280">
            <v>727084</v>
          </cell>
          <cell r="AD280">
            <v>0</v>
          </cell>
          <cell r="AE280">
            <v>0</v>
          </cell>
          <cell r="AF280">
            <v>0</v>
          </cell>
          <cell r="AG280">
            <v>727084</v>
          </cell>
          <cell r="AI280">
            <v>271</v>
          </cell>
          <cell r="AJ280">
            <v>271</v>
          </cell>
          <cell r="AK280" t="str">
            <v>SHREWSBURY</v>
          </cell>
          <cell r="AL280">
            <v>677076</v>
          </cell>
          <cell r="AM280">
            <v>859940</v>
          </cell>
          <cell r="AN280">
            <v>0</v>
          </cell>
          <cell r="AO280">
            <v>0</v>
          </cell>
          <cell r="AP280">
            <v>21143</v>
          </cell>
          <cell r="AQ280">
            <v>0</v>
          </cell>
          <cell r="AR280">
            <v>0</v>
          </cell>
          <cell r="AS280">
            <v>0</v>
          </cell>
          <cell r="AT280">
            <v>0</v>
          </cell>
          <cell r="AU280">
            <v>21143</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U280">
            <v>0</v>
          </cell>
          <cell r="BV280">
            <v>271</v>
          </cell>
          <cell r="BW280">
            <v>0</v>
          </cell>
        </row>
        <row r="281">
          <cell r="A281">
            <v>272</v>
          </cell>
          <cell r="B281">
            <v>272</v>
          </cell>
          <cell r="C281" t="str">
            <v>SHUTESBURY</v>
          </cell>
          <cell r="D281">
            <v>2</v>
          </cell>
          <cell r="E281">
            <v>32048</v>
          </cell>
          <cell r="F281">
            <v>1786</v>
          </cell>
          <cell r="G281">
            <v>33834</v>
          </cell>
          <cell r="I281">
            <v>20814.14944961471</v>
          </cell>
          <cell r="J281">
            <v>0.7936304672607748</v>
          </cell>
          <cell r="K281">
            <v>1786</v>
          </cell>
          <cell r="L281">
            <v>22600.14944961471</v>
          </cell>
          <cell r="N281">
            <v>11233.85055038529</v>
          </cell>
          <cell r="P281">
            <v>0</v>
          </cell>
          <cell r="Q281">
            <v>20814.14944961471</v>
          </cell>
          <cell r="R281">
            <v>1786</v>
          </cell>
          <cell r="S281">
            <v>22600.14944961471</v>
          </cell>
          <cell r="V281">
            <v>0</v>
          </cell>
          <cell r="W281">
            <v>272</v>
          </cell>
          <cell r="X281">
            <v>2</v>
          </cell>
          <cell r="Y281">
            <v>32048</v>
          </cell>
          <cell r="Z281">
            <v>0</v>
          </cell>
          <cell r="AA281">
            <v>32048</v>
          </cell>
          <cell r="AB281">
            <v>1786</v>
          </cell>
          <cell r="AC281">
            <v>33834</v>
          </cell>
          <cell r="AD281">
            <v>0</v>
          </cell>
          <cell r="AE281">
            <v>0</v>
          </cell>
          <cell r="AF281">
            <v>0</v>
          </cell>
          <cell r="AG281">
            <v>33834</v>
          </cell>
          <cell r="AI281">
            <v>272</v>
          </cell>
          <cell r="AJ281">
            <v>272</v>
          </cell>
          <cell r="AK281" t="str">
            <v>SHUTESBURY</v>
          </cell>
          <cell r="AL281">
            <v>32048</v>
          </cell>
          <cell r="AM281">
            <v>7762</v>
          </cell>
          <cell r="AN281">
            <v>24286</v>
          </cell>
          <cell r="AO281">
            <v>1940.5</v>
          </cell>
          <cell r="AP281">
            <v>0</v>
          </cell>
          <cell r="AQ281">
            <v>0</v>
          </cell>
          <cell r="AR281">
            <v>0</v>
          </cell>
          <cell r="AS281">
            <v>0</v>
          </cell>
          <cell r="AT281">
            <v>0</v>
          </cell>
          <cell r="AU281">
            <v>26226.5</v>
          </cell>
          <cell r="AV281">
            <v>20814.14944961471</v>
          </cell>
          <cell r="AX281">
            <v>272</v>
          </cell>
          <cell r="AY281" t="str">
            <v>SHUTESBURY</v>
          </cell>
          <cell r="BC281">
            <v>0</v>
          </cell>
          <cell r="BF281">
            <v>0</v>
          </cell>
          <cell r="BG281">
            <v>0</v>
          </cell>
          <cell r="BI281">
            <v>0</v>
          </cell>
          <cell r="BJ281">
            <v>24286</v>
          </cell>
          <cell r="BK281">
            <v>24286</v>
          </cell>
          <cell r="BL281">
            <v>0</v>
          </cell>
          <cell r="BN281">
            <v>0</v>
          </cell>
          <cell r="BO281">
            <v>0</v>
          </cell>
          <cell r="BU281">
            <v>0</v>
          </cell>
          <cell r="BV281">
            <v>272</v>
          </cell>
          <cell r="BW281">
            <v>1940.5</v>
          </cell>
        </row>
        <row r="282">
          <cell r="A282">
            <v>273</v>
          </cell>
          <cell r="B282">
            <v>273</v>
          </cell>
          <cell r="C282" t="str">
            <v>SOMERSET</v>
          </cell>
          <cell r="D282">
            <v>5</v>
          </cell>
          <cell r="E282">
            <v>67895</v>
          </cell>
          <cell r="F282">
            <v>4465</v>
          </cell>
          <cell r="G282">
            <v>72360</v>
          </cell>
          <cell r="I282">
            <v>0</v>
          </cell>
          <cell r="J282">
            <v>0</v>
          </cell>
          <cell r="K282">
            <v>4465</v>
          </cell>
          <cell r="L282">
            <v>4465</v>
          </cell>
          <cell r="N282">
            <v>67895</v>
          </cell>
          <cell r="P282">
            <v>0</v>
          </cell>
          <cell r="Q282">
            <v>0</v>
          </cell>
          <cell r="R282">
            <v>4465</v>
          </cell>
          <cell r="S282">
            <v>4465</v>
          </cell>
          <cell r="V282">
            <v>0</v>
          </cell>
          <cell r="W282">
            <v>273</v>
          </cell>
          <cell r="X282">
            <v>5</v>
          </cell>
          <cell r="Y282">
            <v>67895</v>
          </cell>
          <cell r="Z282">
            <v>0</v>
          </cell>
          <cell r="AA282">
            <v>67895</v>
          </cell>
          <cell r="AB282">
            <v>4465</v>
          </cell>
          <cell r="AC282">
            <v>72360</v>
          </cell>
          <cell r="AD282">
            <v>0</v>
          </cell>
          <cell r="AE282">
            <v>0</v>
          </cell>
          <cell r="AF282">
            <v>0</v>
          </cell>
          <cell r="AG282">
            <v>72360</v>
          </cell>
          <cell r="AI282">
            <v>273</v>
          </cell>
          <cell r="AJ282">
            <v>273</v>
          </cell>
          <cell r="AK282" t="str">
            <v>SOMERSET</v>
          </cell>
          <cell r="AL282">
            <v>67895</v>
          </cell>
          <cell r="AM282">
            <v>89460</v>
          </cell>
          <cell r="AN282">
            <v>0</v>
          </cell>
          <cell r="AO282">
            <v>92.75</v>
          </cell>
          <cell r="AP282">
            <v>846.25</v>
          </cell>
          <cell r="AQ282">
            <v>8024</v>
          </cell>
          <cell r="AR282">
            <v>0</v>
          </cell>
          <cell r="AS282">
            <v>11465.5</v>
          </cell>
          <cell r="AT282">
            <v>0</v>
          </cell>
          <cell r="AU282">
            <v>20428.5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T282" t="str">
            <v>fy12</v>
          </cell>
          <cell r="BU282">
            <v>0</v>
          </cell>
          <cell r="BV282">
            <v>273</v>
          </cell>
          <cell r="BW282">
            <v>92.75</v>
          </cell>
        </row>
        <row r="283">
          <cell r="A283">
            <v>274</v>
          </cell>
          <cell r="B283">
            <v>274</v>
          </cell>
          <cell r="C283" t="str">
            <v>SOMERVILLE</v>
          </cell>
          <cell r="D283">
            <v>526</v>
          </cell>
          <cell r="E283">
            <v>8164157</v>
          </cell>
          <cell r="F283">
            <v>469718</v>
          </cell>
          <cell r="G283">
            <v>8633875</v>
          </cell>
          <cell r="I283">
            <v>1018937.7199414262</v>
          </cell>
          <cell r="J283">
            <v>0.65266890477764983</v>
          </cell>
          <cell r="K283">
            <v>469718</v>
          </cell>
          <cell r="L283">
            <v>1488655.7199414261</v>
          </cell>
          <cell r="N283">
            <v>7145219.2800585739</v>
          </cell>
          <cell r="P283">
            <v>0</v>
          </cell>
          <cell r="Q283">
            <v>1018937.7199414262</v>
          </cell>
          <cell r="R283">
            <v>469718</v>
          </cell>
          <cell r="S283">
            <v>1488655.7199414261</v>
          </cell>
          <cell r="V283">
            <v>0</v>
          </cell>
          <cell r="W283">
            <v>274</v>
          </cell>
          <cell r="X283">
            <v>526</v>
          </cell>
          <cell r="Y283">
            <v>8164157</v>
          </cell>
          <cell r="Z283">
            <v>0</v>
          </cell>
          <cell r="AA283">
            <v>8164157</v>
          </cell>
          <cell r="AB283">
            <v>469718</v>
          </cell>
          <cell r="AC283">
            <v>8633875</v>
          </cell>
          <cell r="AD283">
            <v>0</v>
          </cell>
          <cell r="AE283">
            <v>0</v>
          </cell>
          <cell r="AF283">
            <v>0</v>
          </cell>
          <cell r="AG283">
            <v>8633875</v>
          </cell>
          <cell r="AI283">
            <v>274</v>
          </cell>
          <cell r="AJ283">
            <v>274</v>
          </cell>
          <cell r="AK283" t="str">
            <v>SOMERVILLE</v>
          </cell>
          <cell r="AL283">
            <v>8164157</v>
          </cell>
          <cell r="AM283">
            <v>6975258</v>
          </cell>
          <cell r="AN283">
            <v>1188899</v>
          </cell>
          <cell r="AO283">
            <v>8279</v>
          </cell>
          <cell r="AP283">
            <v>154699.25</v>
          </cell>
          <cell r="AQ283">
            <v>172666.5</v>
          </cell>
          <cell r="AR283">
            <v>36642.5</v>
          </cell>
          <cell r="AS283">
            <v>0</v>
          </cell>
          <cell r="AT283">
            <v>0</v>
          </cell>
          <cell r="AU283">
            <v>1561186.25</v>
          </cell>
          <cell r="AV283">
            <v>1018937.7199414262</v>
          </cell>
          <cell r="AX283">
            <v>274</v>
          </cell>
          <cell r="AY283" t="str">
            <v>SOMERVILLE</v>
          </cell>
          <cell r="BC283">
            <v>0</v>
          </cell>
          <cell r="BF283">
            <v>0</v>
          </cell>
          <cell r="BG283">
            <v>0</v>
          </cell>
          <cell r="BI283">
            <v>0</v>
          </cell>
          <cell r="BJ283">
            <v>1188899</v>
          </cell>
          <cell r="BK283">
            <v>1188899</v>
          </cell>
          <cell r="BL283">
            <v>0</v>
          </cell>
          <cell r="BN283">
            <v>0</v>
          </cell>
          <cell r="BO283">
            <v>0</v>
          </cell>
          <cell r="BU283">
            <v>0</v>
          </cell>
          <cell r="BV283">
            <v>274</v>
          </cell>
          <cell r="BW283">
            <v>8279</v>
          </cell>
        </row>
        <row r="284">
          <cell r="A284">
            <v>275</v>
          </cell>
          <cell r="B284">
            <v>276</v>
          </cell>
          <cell r="C284" t="str">
            <v>SOUTHAMPTON</v>
          </cell>
          <cell r="D284">
            <v>2</v>
          </cell>
          <cell r="E284">
            <v>19144</v>
          </cell>
          <cell r="F284">
            <v>1786</v>
          </cell>
          <cell r="G284">
            <v>20930</v>
          </cell>
          <cell r="I284">
            <v>0</v>
          </cell>
          <cell r="J284">
            <v>0</v>
          </cell>
          <cell r="K284">
            <v>1786</v>
          </cell>
          <cell r="L284">
            <v>1786</v>
          </cell>
          <cell r="N284">
            <v>19144</v>
          </cell>
          <cell r="P284">
            <v>0</v>
          </cell>
          <cell r="Q284">
            <v>0</v>
          </cell>
          <cell r="R284">
            <v>1786</v>
          </cell>
          <cell r="S284">
            <v>1786</v>
          </cell>
          <cell r="V284">
            <v>0</v>
          </cell>
          <cell r="W284">
            <v>275</v>
          </cell>
          <cell r="X284">
            <v>2</v>
          </cell>
          <cell r="Y284">
            <v>19144</v>
          </cell>
          <cell r="Z284">
            <v>0</v>
          </cell>
          <cell r="AA284">
            <v>19144</v>
          </cell>
          <cell r="AB284">
            <v>1786</v>
          </cell>
          <cell r="AC284">
            <v>20930</v>
          </cell>
          <cell r="AD284">
            <v>0</v>
          </cell>
          <cell r="AE284">
            <v>0</v>
          </cell>
          <cell r="AF284">
            <v>0</v>
          </cell>
          <cell r="AG284">
            <v>20930</v>
          </cell>
          <cell r="AI284">
            <v>275</v>
          </cell>
          <cell r="AJ284">
            <v>276</v>
          </cell>
          <cell r="AK284" t="str">
            <v>SOUTHAMPTON</v>
          </cell>
          <cell r="AL284">
            <v>19144</v>
          </cell>
          <cell r="AM284">
            <v>21781</v>
          </cell>
          <cell r="AN284">
            <v>0</v>
          </cell>
          <cell r="AO284">
            <v>2126</v>
          </cell>
          <cell r="AP284">
            <v>861.75</v>
          </cell>
          <cell r="AQ284">
            <v>0</v>
          </cell>
          <cell r="AR284">
            <v>158.75</v>
          </cell>
          <cell r="AS284">
            <v>9.25</v>
          </cell>
          <cell r="AT284">
            <v>0</v>
          </cell>
          <cell r="AU284">
            <v>3155.75</v>
          </cell>
          <cell r="AV284">
            <v>0</v>
          </cell>
          <cell r="AX284">
            <v>275</v>
          </cell>
          <cell r="AY284" t="str">
            <v>SOUTHAMPTON</v>
          </cell>
          <cell r="BC284">
            <v>0</v>
          </cell>
          <cell r="BF284">
            <v>0</v>
          </cell>
          <cell r="BG284">
            <v>0</v>
          </cell>
          <cell r="BI284">
            <v>0</v>
          </cell>
          <cell r="BJ284">
            <v>0</v>
          </cell>
          <cell r="BK284">
            <v>0</v>
          </cell>
          <cell r="BL284">
            <v>0</v>
          </cell>
          <cell r="BN284">
            <v>0</v>
          </cell>
          <cell r="BO284">
            <v>0</v>
          </cell>
          <cell r="BU284">
            <v>0</v>
          </cell>
          <cell r="BV284">
            <v>275</v>
          </cell>
          <cell r="BW284">
            <v>2126</v>
          </cell>
        </row>
        <row r="285">
          <cell r="A285">
            <v>276</v>
          </cell>
          <cell r="B285">
            <v>277</v>
          </cell>
          <cell r="C285" t="str">
            <v>SOUTHBOROUGH</v>
          </cell>
          <cell r="D285">
            <v>1</v>
          </cell>
          <cell r="E285">
            <v>14820</v>
          </cell>
          <cell r="F285">
            <v>893</v>
          </cell>
          <cell r="G285">
            <v>15713</v>
          </cell>
          <cell r="I285">
            <v>0</v>
          </cell>
          <cell r="J285" t="str">
            <v/>
          </cell>
          <cell r="K285">
            <v>893</v>
          </cell>
          <cell r="L285">
            <v>893</v>
          </cell>
          <cell r="N285">
            <v>14820</v>
          </cell>
          <cell r="P285">
            <v>0</v>
          </cell>
          <cell r="Q285">
            <v>0</v>
          </cell>
          <cell r="R285">
            <v>893</v>
          </cell>
          <cell r="S285">
            <v>893</v>
          </cell>
          <cell r="V285">
            <v>0</v>
          </cell>
          <cell r="W285">
            <v>276</v>
          </cell>
          <cell r="X285">
            <v>1</v>
          </cell>
          <cell r="Y285">
            <v>14820</v>
          </cell>
          <cell r="Z285">
            <v>0</v>
          </cell>
          <cell r="AA285">
            <v>14820</v>
          </cell>
          <cell r="AB285">
            <v>893</v>
          </cell>
          <cell r="AC285">
            <v>15713</v>
          </cell>
          <cell r="AD285">
            <v>0</v>
          </cell>
          <cell r="AE285">
            <v>0</v>
          </cell>
          <cell r="AF285">
            <v>0</v>
          </cell>
          <cell r="AG285">
            <v>15713</v>
          </cell>
          <cell r="AI285">
            <v>276</v>
          </cell>
          <cell r="AJ285">
            <v>277</v>
          </cell>
          <cell r="AK285" t="str">
            <v>SOUTHBOROUGH</v>
          </cell>
          <cell r="AL285">
            <v>14820</v>
          </cell>
          <cell r="AM285">
            <v>15485</v>
          </cell>
          <cell r="AN285">
            <v>0</v>
          </cell>
          <cell r="AO285">
            <v>0</v>
          </cell>
          <cell r="AP285">
            <v>0</v>
          </cell>
          <cell r="AQ285">
            <v>0</v>
          </cell>
          <cell r="AR285">
            <v>0</v>
          </cell>
          <cell r="AS285">
            <v>0</v>
          </cell>
          <cell r="AT285">
            <v>0</v>
          </cell>
          <cell r="AU285">
            <v>0</v>
          </cell>
          <cell r="AV285">
            <v>0</v>
          </cell>
          <cell r="AX285">
            <v>276</v>
          </cell>
          <cell r="AY285" t="str">
            <v>SOUTHBOROUGH</v>
          </cell>
          <cell r="BC285">
            <v>0</v>
          </cell>
          <cell r="BF285">
            <v>0</v>
          </cell>
          <cell r="BG285">
            <v>0</v>
          </cell>
          <cell r="BI285">
            <v>0</v>
          </cell>
          <cell r="BJ285">
            <v>0</v>
          </cell>
          <cell r="BK285">
            <v>0</v>
          </cell>
          <cell r="BL285">
            <v>0</v>
          </cell>
          <cell r="BN285">
            <v>0</v>
          </cell>
          <cell r="BO285">
            <v>0</v>
          </cell>
          <cell r="BU285">
            <v>0</v>
          </cell>
          <cell r="BV285">
            <v>276</v>
          </cell>
          <cell r="BW285">
            <v>0</v>
          </cell>
        </row>
        <row r="286">
          <cell r="A286">
            <v>277</v>
          </cell>
          <cell r="B286">
            <v>278</v>
          </cell>
          <cell r="C286" t="str">
            <v>SOUTHBRIDGE</v>
          </cell>
          <cell r="D286">
            <v>1</v>
          </cell>
          <cell r="E286">
            <v>11968</v>
          </cell>
          <cell r="F286">
            <v>893</v>
          </cell>
          <cell r="G286">
            <v>12861</v>
          </cell>
          <cell r="I286">
            <v>0</v>
          </cell>
          <cell r="J286">
            <v>0</v>
          </cell>
          <cell r="K286">
            <v>893</v>
          </cell>
          <cell r="L286">
            <v>893</v>
          </cell>
          <cell r="N286">
            <v>11968</v>
          </cell>
          <cell r="P286">
            <v>0</v>
          </cell>
          <cell r="Q286">
            <v>0</v>
          </cell>
          <cell r="R286">
            <v>893</v>
          </cell>
          <cell r="S286">
            <v>893</v>
          </cell>
          <cell r="V286">
            <v>0</v>
          </cell>
          <cell r="W286">
            <v>277</v>
          </cell>
          <cell r="X286">
            <v>1</v>
          </cell>
          <cell r="Y286">
            <v>11968</v>
          </cell>
          <cell r="Z286">
            <v>0</v>
          </cell>
          <cell r="AA286">
            <v>11968</v>
          </cell>
          <cell r="AB286">
            <v>893</v>
          </cell>
          <cell r="AC286">
            <v>12861</v>
          </cell>
          <cell r="AD286">
            <v>0</v>
          </cell>
          <cell r="AE286">
            <v>0</v>
          </cell>
          <cell r="AF286">
            <v>0</v>
          </cell>
          <cell r="AG286">
            <v>12861</v>
          </cell>
          <cell r="AI286">
            <v>277</v>
          </cell>
          <cell r="AJ286">
            <v>278</v>
          </cell>
          <cell r="AK286" t="str">
            <v>SOUTHBRIDGE</v>
          </cell>
          <cell r="AL286">
            <v>11968</v>
          </cell>
          <cell r="AM286">
            <v>19889</v>
          </cell>
          <cell r="AN286">
            <v>0</v>
          </cell>
          <cell r="AO286">
            <v>1773.25</v>
          </cell>
          <cell r="AP286">
            <v>62.25</v>
          </cell>
          <cell r="AQ286">
            <v>53</v>
          </cell>
          <cell r="AR286">
            <v>0</v>
          </cell>
          <cell r="AS286">
            <v>1446</v>
          </cell>
          <cell r="AT286">
            <v>0</v>
          </cell>
          <cell r="AU286">
            <v>3334.5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U286">
            <v>0</v>
          </cell>
          <cell r="BV286">
            <v>277</v>
          </cell>
          <cell r="BW286">
            <v>1773.25</v>
          </cell>
        </row>
        <row r="287">
          <cell r="A287">
            <v>278</v>
          </cell>
          <cell r="B287">
            <v>275</v>
          </cell>
          <cell r="C287" t="str">
            <v>SOUTH HADLEY</v>
          </cell>
          <cell r="D287">
            <v>104</v>
          </cell>
          <cell r="E287">
            <v>1182581</v>
          </cell>
          <cell r="F287">
            <v>92872</v>
          </cell>
          <cell r="G287">
            <v>1275453</v>
          </cell>
          <cell r="I287">
            <v>37516.205962588909</v>
          </cell>
          <cell r="J287">
            <v>0.18274847483161599</v>
          </cell>
          <cell r="K287">
            <v>92872</v>
          </cell>
          <cell r="L287">
            <v>130388.20596258891</v>
          </cell>
          <cell r="N287">
            <v>1145064.794037411</v>
          </cell>
          <cell r="P287">
            <v>0</v>
          </cell>
          <cell r="Q287">
            <v>37516.205962588909</v>
          </cell>
          <cell r="R287">
            <v>92872</v>
          </cell>
          <cell r="S287">
            <v>130388.20596258891</v>
          </cell>
          <cell r="V287">
            <v>0</v>
          </cell>
          <cell r="W287">
            <v>278</v>
          </cell>
          <cell r="X287">
            <v>104</v>
          </cell>
          <cell r="Y287">
            <v>1182581</v>
          </cell>
          <cell r="Z287">
            <v>0</v>
          </cell>
          <cell r="AA287">
            <v>1182581</v>
          </cell>
          <cell r="AB287">
            <v>92872</v>
          </cell>
          <cell r="AC287">
            <v>1275453</v>
          </cell>
          <cell r="AD287">
            <v>0</v>
          </cell>
          <cell r="AE287">
            <v>0</v>
          </cell>
          <cell r="AF287">
            <v>0</v>
          </cell>
          <cell r="AG287">
            <v>1275453</v>
          </cell>
          <cell r="AI287">
            <v>278</v>
          </cell>
          <cell r="AJ287">
            <v>275</v>
          </cell>
          <cell r="AK287" t="str">
            <v>SOUTH HADLEY</v>
          </cell>
          <cell r="AL287">
            <v>1182581</v>
          </cell>
          <cell r="AM287">
            <v>1138807</v>
          </cell>
          <cell r="AN287">
            <v>43774</v>
          </cell>
          <cell r="AO287">
            <v>31396</v>
          </cell>
          <cell r="AP287">
            <v>33676.5</v>
          </cell>
          <cell r="AQ287">
            <v>16472.75</v>
          </cell>
          <cell r="AR287">
            <v>51752</v>
          </cell>
          <cell r="AS287">
            <v>28217.5</v>
          </cell>
          <cell r="AT287">
            <v>0</v>
          </cell>
          <cell r="AU287">
            <v>205288.75</v>
          </cell>
          <cell r="AV287">
            <v>37516.205962588909</v>
          </cell>
          <cell r="AX287">
            <v>278</v>
          </cell>
          <cell r="AY287" t="str">
            <v>SOUTH HADLEY</v>
          </cell>
          <cell r="BC287">
            <v>0</v>
          </cell>
          <cell r="BF287">
            <v>0</v>
          </cell>
          <cell r="BG287">
            <v>0</v>
          </cell>
          <cell r="BI287">
            <v>0</v>
          </cell>
          <cell r="BJ287">
            <v>43774</v>
          </cell>
          <cell r="BK287">
            <v>43774</v>
          </cell>
          <cell r="BL287">
            <v>0</v>
          </cell>
          <cell r="BN287">
            <v>0</v>
          </cell>
          <cell r="BO287">
            <v>0</v>
          </cell>
          <cell r="BU287">
            <v>0</v>
          </cell>
          <cell r="BV287">
            <v>278</v>
          </cell>
          <cell r="BW287">
            <v>31396</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U288">
            <v>0</v>
          </cell>
          <cell r="BV288">
            <v>279</v>
          </cell>
          <cell r="BW288">
            <v>0</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U289">
            <v>0</v>
          </cell>
          <cell r="BV289">
            <v>280</v>
          </cell>
          <cell r="BW289">
            <v>0</v>
          </cell>
        </row>
        <row r="290">
          <cell r="A290">
            <v>281</v>
          </cell>
          <cell r="B290">
            <v>281</v>
          </cell>
          <cell r="C290" t="str">
            <v>SPRINGFIELD</v>
          </cell>
          <cell r="D290">
            <v>3517</v>
          </cell>
          <cell r="E290">
            <v>38613489</v>
          </cell>
          <cell r="F290">
            <v>3140681</v>
          </cell>
          <cell r="G290">
            <v>41754170</v>
          </cell>
          <cell r="I290">
            <v>2741271.3055208982</v>
          </cell>
          <cell r="J290">
            <v>0.40951594963839227</v>
          </cell>
          <cell r="K290">
            <v>3140681</v>
          </cell>
          <cell r="L290">
            <v>5881952.3055208977</v>
          </cell>
          <cell r="N290">
            <v>35872217.6944791</v>
          </cell>
          <cell r="P290">
            <v>0</v>
          </cell>
          <cell r="Q290">
            <v>2741271.3055208982</v>
          </cell>
          <cell r="R290">
            <v>3140681</v>
          </cell>
          <cell r="S290">
            <v>5881952.3055208977</v>
          </cell>
          <cell r="V290">
            <v>0</v>
          </cell>
          <cell r="W290">
            <v>281</v>
          </cell>
          <cell r="X290">
            <v>3517</v>
          </cell>
          <cell r="Y290">
            <v>38613489</v>
          </cell>
          <cell r="Z290">
            <v>0</v>
          </cell>
          <cell r="AA290">
            <v>38613489</v>
          </cell>
          <cell r="AB290">
            <v>3140681</v>
          </cell>
          <cell r="AC290">
            <v>41754170</v>
          </cell>
          <cell r="AD290">
            <v>0</v>
          </cell>
          <cell r="AE290">
            <v>0</v>
          </cell>
          <cell r="AF290">
            <v>0</v>
          </cell>
          <cell r="AG290">
            <v>41754170</v>
          </cell>
          <cell r="AI290">
            <v>281</v>
          </cell>
          <cell r="AJ290">
            <v>281</v>
          </cell>
          <cell r="AK290" t="str">
            <v>SPRINGFIELD</v>
          </cell>
          <cell r="AL290">
            <v>38613489</v>
          </cell>
          <cell r="AM290">
            <v>35414967</v>
          </cell>
          <cell r="AN290">
            <v>3198522</v>
          </cell>
          <cell r="AO290">
            <v>1118226.25</v>
          </cell>
          <cell r="AP290">
            <v>810043.25</v>
          </cell>
          <cell r="AQ290">
            <v>877128.25</v>
          </cell>
          <cell r="AR290">
            <v>606891.75</v>
          </cell>
          <cell r="AS290">
            <v>83119</v>
          </cell>
          <cell r="AT290">
            <v>0</v>
          </cell>
          <cell r="AU290">
            <v>6693930.5</v>
          </cell>
          <cell r="AV290">
            <v>2741271.3055208982</v>
          </cell>
          <cell r="AX290">
            <v>281</v>
          </cell>
          <cell r="AY290" t="str">
            <v>SPRINGFIELD</v>
          </cell>
          <cell r="BC290">
            <v>0</v>
          </cell>
          <cell r="BF290">
            <v>0</v>
          </cell>
          <cell r="BG290">
            <v>0</v>
          </cell>
          <cell r="BI290">
            <v>0</v>
          </cell>
          <cell r="BJ290">
            <v>3198522</v>
          </cell>
          <cell r="BK290">
            <v>3198522</v>
          </cell>
          <cell r="BL290">
            <v>0</v>
          </cell>
          <cell r="BN290">
            <v>0</v>
          </cell>
          <cell r="BO290">
            <v>0</v>
          </cell>
          <cell r="BU290">
            <v>0</v>
          </cell>
          <cell r="BV290">
            <v>281</v>
          </cell>
          <cell r="BW290">
            <v>1118226.25</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U291">
            <v>0</v>
          </cell>
          <cell r="BV291">
            <v>282</v>
          </cell>
          <cell r="BW291">
            <v>0</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U292">
            <v>0</v>
          </cell>
          <cell r="BV292">
            <v>283</v>
          </cell>
          <cell r="BW292">
            <v>0</v>
          </cell>
        </row>
        <row r="293">
          <cell r="A293">
            <v>284</v>
          </cell>
          <cell r="B293">
            <v>284</v>
          </cell>
          <cell r="C293" t="str">
            <v>STONEHAM</v>
          </cell>
          <cell r="D293">
            <v>77</v>
          </cell>
          <cell r="E293">
            <v>895216</v>
          </cell>
          <cell r="F293">
            <v>68761</v>
          </cell>
          <cell r="G293">
            <v>963977</v>
          </cell>
          <cell r="I293">
            <v>37444.214339688158</v>
          </cell>
          <cell r="J293">
            <v>0.3185928217449856</v>
          </cell>
          <cell r="K293">
            <v>68761</v>
          </cell>
          <cell r="L293">
            <v>106205.21433968816</v>
          </cell>
          <cell r="N293">
            <v>857771.78566031181</v>
          </cell>
          <cell r="P293">
            <v>0</v>
          </cell>
          <cell r="Q293">
            <v>37444.214339688158</v>
          </cell>
          <cell r="R293">
            <v>68761</v>
          </cell>
          <cell r="S293">
            <v>106205.21433968816</v>
          </cell>
          <cell r="V293">
            <v>0</v>
          </cell>
          <cell r="W293">
            <v>284</v>
          </cell>
          <cell r="X293">
            <v>77</v>
          </cell>
          <cell r="Y293">
            <v>895216</v>
          </cell>
          <cell r="Z293">
            <v>0</v>
          </cell>
          <cell r="AA293">
            <v>895216</v>
          </cell>
          <cell r="AB293">
            <v>68761</v>
          </cell>
          <cell r="AC293">
            <v>963977</v>
          </cell>
          <cell r="AD293">
            <v>0</v>
          </cell>
          <cell r="AE293">
            <v>0</v>
          </cell>
          <cell r="AF293">
            <v>0</v>
          </cell>
          <cell r="AG293">
            <v>963977</v>
          </cell>
          <cell r="AI293">
            <v>284</v>
          </cell>
          <cell r="AJ293">
            <v>284</v>
          </cell>
          <cell r="AK293" t="str">
            <v>STONEHAM</v>
          </cell>
          <cell r="AL293">
            <v>895216</v>
          </cell>
          <cell r="AM293">
            <v>851526</v>
          </cell>
          <cell r="AN293">
            <v>43690</v>
          </cell>
          <cell r="AO293">
            <v>1548.5</v>
          </cell>
          <cell r="AP293">
            <v>0</v>
          </cell>
          <cell r="AQ293">
            <v>47605.25</v>
          </cell>
          <cell r="AR293">
            <v>24686.25</v>
          </cell>
          <cell r="AS293">
            <v>0</v>
          </cell>
          <cell r="AT293">
            <v>0</v>
          </cell>
          <cell r="AU293">
            <v>117530</v>
          </cell>
          <cell r="AV293">
            <v>37444.214339688158</v>
          </cell>
          <cell r="AX293">
            <v>284</v>
          </cell>
          <cell r="AY293" t="str">
            <v>STONEHAM</v>
          </cell>
          <cell r="BC293">
            <v>0</v>
          </cell>
          <cell r="BF293">
            <v>0</v>
          </cell>
          <cell r="BG293">
            <v>0</v>
          </cell>
          <cell r="BI293">
            <v>0</v>
          </cell>
          <cell r="BJ293">
            <v>43690</v>
          </cell>
          <cell r="BK293">
            <v>43690</v>
          </cell>
          <cell r="BL293">
            <v>0</v>
          </cell>
          <cell r="BN293">
            <v>0</v>
          </cell>
          <cell r="BO293">
            <v>0</v>
          </cell>
          <cell r="BU293">
            <v>0</v>
          </cell>
          <cell r="BV293">
            <v>284</v>
          </cell>
          <cell r="BW293">
            <v>1548.5</v>
          </cell>
        </row>
        <row r="294">
          <cell r="A294">
            <v>285</v>
          </cell>
          <cell r="B294">
            <v>285</v>
          </cell>
          <cell r="C294" t="str">
            <v>STOUGHTON</v>
          </cell>
          <cell r="D294">
            <v>96</v>
          </cell>
          <cell r="E294">
            <v>1173603</v>
          </cell>
          <cell r="F294">
            <v>85728</v>
          </cell>
          <cell r="G294">
            <v>1259331</v>
          </cell>
          <cell r="I294">
            <v>65313.542833576452</v>
          </cell>
          <cell r="J294">
            <v>0.23303814569205722</v>
          </cell>
          <cell r="K294">
            <v>85728</v>
          </cell>
          <cell r="L294">
            <v>151041.54283357644</v>
          </cell>
          <cell r="N294">
            <v>1108289.4571664236</v>
          </cell>
          <cell r="P294">
            <v>0</v>
          </cell>
          <cell r="Q294">
            <v>65313.542833576452</v>
          </cell>
          <cell r="R294">
            <v>85728</v>
          </cell>
          <cell r="S294">
            <v>151041.54283357644</v>
          </cell>
          <cell r="V294">
            <v>0</v>
          </cell>
          <cell r="W294">
            <v>285</v>
          </cell>
          <cell r="X294">
            <v>96</v>
          </cell>
          <cell r="Y294">
            <v>1173603</v>
          </cell>
          <cell r="Z294">
            <v>0</v>
          </cell>
          <cell r="AA294">
            <v>1173603</v>
          </cell>
          <cell r="AB294">
            <v>85728</v>
          </cell>
          <cell r="AC294">
            <v>1259331</v>
          </cell>
          <cell r="AD294">
            <v>0</v>
          </cell>
          <cell r="AE294">
            <v>0</v>
          </cell>
          <cell r="AF294">
            <v>0</v>
          </cell>
          <cell r="AG294">
            <v>1259331</v>
          </cell>
          <cell r="AI294">
            <v>285</v>
          </cell>
          <cell r="AJ294">
            <v>285</v>
          </cell>
          <cell r="AK294" t="str">
            <v>STOUGHTON</v>
          </cell>
          <cell r="AL294">
            <v>1173603</v>
          </cell>
          <cell r="AM294">
            <v>1097395</v>
          </cell>
          <cell r="AN294">
            <v>76208</v>
          </cell>
          <cell r="AO294">
            <v>33432.25</v>
          </cell>
          <cell r="AP294">
            <v>35654.5</v>
          </cell>
          <cell r="AQ294">
            <v>72584.75</v>
          </cell>
          <cell r="AR294">
            <v>38006.5</v>
          </cell>
          <cell r="AS294">
            <v>24383.75</v>
          </cell>
          <cell r="AT294">
            <v>0</v>
          </cell>
          <cell r="AU294">
            <v>280269.75</v>
          </cell>
          <cell r="AV294">
            <v>65313.542833576452</v>
          </cell>
          <cell r="AX294">
            <v>285</v>
          </cell>
          <cell r="AY294" t="str">
            <v>STOUGHTON</v>
          </cell>
          <cell r="BC294">
            <v>0</v>
          </cell>
          <cell r="BF294">
            <v>0</v>
          </cell>
          <cell r="BG294">
            <v>0</v>
          </cell>
          <cell r="BI294">
            <v>0</v>
          </cell>
          <cell r="BJ294">
            <v>76208</v>
          </cell>
          <cell r="BK294">
            <v>76208</v>
          </cell>
          <cell r="BL294">
            <v>0</v>
          </cell>
          <cell r="BN294">
            <v>0</v>
          </cell>
          <cell r="BO294">
            <v>0</v>
          </cell>
          <cell r="BU294">
            <v>0</v>
          </cell>
          <cell r="BV294">
            <v>285</v>
          </cell>
          <cell r="BW294">
            <v>33432.25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U295">
            <v>0</v>
          </cell>
          <cell r="BV295">
            <v>286</v>
          </cell>
          <cell r="BW295">
            <v>0</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U296">
            <v>0</v>
          </cell>
          <cell r="BV296">
            <v>287</v>
          </cell>
          <cell r="BW296">
            <v>0</v>
          </cell>
        </row>
        <row r="297">
          <cell r="A297">
            <v>288</v>
          </cell>
          <cell r="B297">
            <v>288</v>
          </cell>
          <cell r="C297" t="str">
            <v>SUDBURY</v>
          </cell>
          <cell r="D297">
            <v>4</v>
          </cell>
          <cell r="E297">
            <v>52286</v>
          </cell>
          <cell r="F297">
            <v>3572</v>
          </cell>
          <cell r="G297">
            <v>55858</v>
          </cell>
          <cell r="I297">
            <v>12039.741887020811</v>
          </cell>
          <cell r="J297">
            <v>0.45903717888234297</v>
          </cell>
          <cell r="K297">
            <v>3572</v>
          </cell>
          <cell r="L297">
            <v>15611.741887020811</v>
          </cell>
          <cell r="N297">
            <v>40246.258112979187</v>
          </cell>
          <cell r="P297">
            <v>0</v>
          </cell>
          <cell r="Q297">
            <v>12039.741887020811</v>
          </cell>
          <cell r="R297">
            <v>3572</v>
          </cell>
          <cell r="S297">
            <v>15611.741887020811</v>
          </cell>
          <cell r="V297">
            <v>0</v>
          </cell>
          <cell r="W297">
            <v>288</v>
          </cell>
          <cell r="X297">
            <v>4</v>
          </cell>
          <cell r="Y297">
            <v>52286</v>
          </cell>
          <cell r="Z297">
            <v>0</v>
          </cell>
          <cell r="AA297">
            <v>52286</v>
          </cell>
          <cell r="AB297">
            <v>3572</v>
          </cell>
          <cell r="AC297">
            <v>55858</v>
          </cell>
          <cell r="AD297">
            <v>0</v>
          </cell>
          <cell r="AE297">
            <v>0</v>
          </cell>
          <cell r="AF297">
            <v>0</v>
          </cell>
          <cell r="AG297">
            <v>55858</v>
          </cell>
          <cell r="AI297">
            <v>288</v>
          </cell>
          <cell r="AJ297">
            <v>288</v>
          </cell>
          <cell r="AK297" t="str">
            <v>SUDBURY</v>
          </cell>
          <cell r="AL297">
            <v>52286</v>
          </cell>
          <cell r="AM297">
            <v>38238</v>
          </cell>
          <cell r="AN297">
            <v>14048</v>
          </cell>
          <cell r="AO297">
            <v>0</v>
          </cell>
          <cell r="AP297">
            <v>12180.25</v>
          </cell>
          <cell r="AQ297">
            <v>0</v>
          </cell>
          <cell r="AR297">
            <v>0</v>
          </cell>
          <cell r="AS297">
            <v>0</v>
          </cell>
          <cell r="AT297">
            <v>0</v>
          </cell>
          <cell r="AU297">
            <v>26228.25</v>
          </cell>
          <cell r="AV297">
            <v>12039.741887020811</v>
          </cell>
          <cell r="AX297">
            <v>288</v>
          </cell>
          <cell r="AY297" t="str">
            <v>SUDBURY</v>
          </cell>
          <cell r="BC297">
            <v>0</v>
          </cell>
          <cell r="BF297">
            <v>0</v>
          </cell>
          <cell r="BG297">
            <v>0</v>
          </cell>
          <cell r="BI297">
            <v>0</v>
          </cell>
          <cell r="BJ297">
            <v>14048</v>
          </cell>
          <cell r="BK297">
            <v>14048</v>
          </cell>
          <cell r="BL297">
            <v>0</v>
          </cell>
          <cell r="BN297">
            <v>0</v>
          </cell>
          <cell r="BO297">
            <v>0</v>
          </cell>
          <cell r="BU297">
            <v>0</v>
          </cell>
          <cell r="BV297">
            <v>288</v>
          </cell>
          <cell r="BW297">
            <v>0</v>
          </cell>
        </row>
        <row r="298">
          <cell r="A298">
            <v>289</v>
          </cell>
          <cell r="B298">
            <v>289</v>
          </cell>
          <cell r="C298" t="str">
            <v>SUNDERLAND</v>
          </cell>
          <cell r="D298">
            <v>2</v>
          </cell>
          <cell r="E298">
            <v>26680</v>
          </cell>
          <cell r="F298">
            <v>1786</v>
          </cell>
          <cell r="G298">
            <v>28466</v>
          </cell>
          <cell r="I298">
            <v>22865.910702286106</v>
          </cell>
          <cell r="J298">
            <v>0.70399971374033576</v>
          </cell>
          <cell r="K298">
            <v>1786</v>
          </cell>
          <cell r="L298">
            <v>24651.910702286106</v>
          </cell>
          <cell r="N298">
            <v>3814.0892977138938</v>
          </cell>
          <cell r="P298">
            <v>0</v>
          </cell>
          <cell r="Q298">
            <v>22865.910702286106</v>
          </cell>
          <cell r="R298">
            <v>1786</v>
          </cell>
          <cell r="S298">
            <v>24651.910702286106</v>
          </cell>
          <cell r="V298">
            <v>0</v>
          </cell>
          <cell r="W298">
            <v>289</v>
          </cell>
          <cell r="X298">
            <v>2</v>
          </cell>
          <cell r="Y298">
            <v>26680</v>
          </cell>
          <cell r="Z298">
            <v>0</v>
          </cell>
          <cell r="AA298">
            <v>26680</v>
          </cell>
          <cell r="AB298">
            <v>1786</v>
          </cell>
          <cell r="AC298">
            <v>28466</v>
          </cell>
          <cell r="AD298">
            <v>0</v>
          </cell>
          <cell r="AE298">
            <v>0</v>
          </cell>
          <cell r="AF298">
            <v>0</v>
          </cell>
          <cell r="AG298">
            <v>28466</v>
          </cell>
          <cell r="AI298">
            <v>289</v>
          </cell>
          <cell r="AJ298">
            <v>289</v>
          </cell>
          <cell r="AK298" t="str">
            <v>SUNDERLAND</v>
          </cell>
          <cell r="AL298">
            <v>26680</v>
          </cell>
          <cell r="AM298">
            <v>0</v>
          </cell>
          <cell r="AN298">
            <v>26680</v>
          </cell>
          <cell r="AO298">
            <v>0</v>
          </cell>
          <cell r="AP298">
            <v>2477.5</v>
          </cell>
          <cell r="AQ298">
            <v>3285.75</v>
          </cell>
          <cell r="AR298">
            <v>36.75</v>
          </cell>
          <cell r="AS298">
            <v>0</v>
          </cell>
          <cell r="AT298">
            <v>0</v>
          </cell>
          <cell r="AU298">
            <v>32480</v>
          </cell>
          <cell r="AV298">
            <v>22865.910702286106</v>
          </cell>
          <cell r="AX298">
            <v>289</v>
          </cell>
          <cell r="AY298" t="str">
            <v>SUNDERLAND</v>
          </cell>
          <cell r="BC298">
            <v>0</v>
          </cell>
          <cell r="BF298">
            <v>0</v>
          </cell>
          <cell r="BG298">
            <v>0</v>
          </cell>
          <cell r="BI298">
            <v>0</v>
          </cell>
          <cell r="BJ298">
            <v>26680</v>
          </cell>
          <cell r="BK298">
            <v>26680</v>
          </cell>
          <cell r="BL298">
            <v>0</v>
          </cell>
          <cell r="BN298">
            <v>0</v>
          </cell>
          <cell r="BO298">
            <v>0</v>
          </cell>
          <cell r="BU298">
            <v>0</v>
          </cell>
          <cell r="BV298">
            <v>289</v>
          </cell>
          <cell r="BW298">
            <v>0</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V299">
            <v>0</v>
          </cell>
          <cell r="W299">
            <v>290</v>
          </cell>
          <cell r="AI299">
            <v>290</v>
          </cell>
          <cell r="AJ299">
            <v>290</v>
          </cell>
          <cell r="AK299" t="str">
            <v>SUTTON</v>
          </cell>
          <cell r="AL299">
            <v>0</v>
          </cell>
          <cell r="AM299">
            <v>0</v>
          </cell>
          <cell r="AN299">
            <v>0</v>
          </cell>
          <cell r="AO299">
            <v>0</v>
          </cell>
          <cell r="AP299">
            <v>1602.25</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U299">
            <v>0</v>
          </cell>
          <cell r="BV299">
            <v>290</v>
          </cell>
          <cell r="BW299">
            <v>0</v>
          </cell>
        </row>
        <row r="300">
          <cell r="A300">
            <v>291</v>
          </cell>
          <cell r="B300">
            <v>291</v>
          </cell>
          <cell r="C300" t="str">
            <v>SWAMPSCOTT</v>
          </cell>
          <cell r="D300">
            <v>14</v>
          </cell>
          <cell r="E300">
            <v>203554</v>
          </cell>
          <cell r="F300">
            <v>12502</v>
          </cell>
          <cell r="G300">
            <v>216056</v>
          </cell>
          <cell r="I300">
            <v>0</v>
          </cell>
          <cell r="J300">
            <v>0</v>
          </cell>
          <cell r="K300">
            <v>12502</v>
          </cell>
          <cell r="L300">
            <v>12502</v>
          </cell>
          <cell r="N300">
            <v>203554</v>
          </cell>
          <cell r="P300">
            <v>0</v>
          </cell>
          <cell r="Q300">
            <v>0</v>
          </cell>
          <cell r="R300">
            <v>12502</v>
          </cell>
          <cell r="S300">
            <v>12502</v>
          </cell>
          <cell r="V300">
            <v>0</v>
          </cell>
          <cell r="W300">
            <v>291</v>
          </cell>
          <cell r="X300">
            <v>14</v>
          </cell>
          <cell r="Y300">
            <v>203554</v>
          </cell>
          <cell r="Z300">
            <v>0</v>
          </cell>
          <cell r="AA300">
            <v>203554</v>
          </cell>
          <cell r="AB300">
            <v>12502</v>
          </cell>
          <cell r="AC300">
            <v>216056</v>
          </cell>
          <cell r="AD300">
            <v>0</v>
          </cell>
          <cell r="AE300">
            <v>0</v>
          </cell>
          <cell r="AF300">
            <v>0</v>
          </cell>
          <cell r="AG300">
            <v>216056</v>
          </cell>
          <cell r="AI300">
            <v>291</v>
          </cell>
          <cell r="AJ300">
            <v>291</v>
          </cell>
          <cell r="AK300" t="str">
            <v>SWAMPSCOTT</v>
          </cell>
          <cell r="AL300">
            <v>203554</v>
          </cell>
          <cell r="AM300">
            <v>265117</v>
          </cell>
          <cell r="AN300">
            <v>0</v>
          </cell>
          <cell r="AO300">
            <v>17431.5</v>
          </cell>
          <cell r="AP300">
            <v>7222.5</v>
          </cell>
          <cell r="AQ300">
            <v>0</v>
          </cell>
          <cell r="AR300">
            <v>0</v>
          </cell>
          <cell r="AS300">
            <v>16228</v>
          </cell>
          <cell r="AT300">
            <v>0</v>
          </cell>
          <cell r="AU300">
            <v>40882</v>
          </cell>
          <cell r="AV300">
            <v>0</v>
          </cell>
          <cell r="AX300">
            <v>291</v>
          </cell>
          <cell r="AY300" t="str">
            <v>SWAMPSCOTT</v>
          </cell>
          <cell r="BC300">
            <v>0</v>
          </cell>
          <cell r="BF300">
            <v>0</v>
          </cell>
          <cell r="BG300">
            <v>0</v>
          </cell>
          <cell r="BI300">
            <v>0</v>
          </cell>
          <cell r="BJ300">
            <v>0</v>
          </cell>
          <cell r="BK300">
            <v>0</v>
          </cell>
          <cell r="BL300">
            <v>0</v>
          </cell>
          <cell r="BN300">
            <v>0</v>
          </cell>
          <cell r="BO300">
            <v>0</v>
          </cell>
          <cell r="BU300">
            <v>0</v>
          </cell>
          <cell r="BV300">
            <v>291</v>
          </cell>
          <cell r="BW300">
            <v>17431.5</v>
          </cell>
        </row>
        <row r="301">
          <cell r="A301">
            <v>292</v>
          </cell>
          <cell r="B301">
            <v>292</v>
          </cell>
          <cell r="C301" t="str">
            <v>SWANSEA</v>
          </cell>
          <cell r="D301">
            <v>6</v>
          </cell>
          <cell r="E301">
            <v>63498</v>
          </cell>
          <cell r="F301">
            <v>5358</v>
          </cell>
          <cell r="G301">
            <v>68856</v>
          </cell>
          <cell r="I301">
            <v>6062.7230999989479</v>
          </cell>
          <cell r="J301">
            <v>0.41280925339590424</v>
          </cell>
          <cell r="K301">
            <v>5358</v>
          </cell>
          <cell r="L301">
            <v>11420.723099998948</v>
          </cell>
          <cell r="N301">
            <v>57435.276900001052</v>
          </cell>
          <cell r="P301">
            <v>0</v>
          </cell>
          <cell r="Q301">
            <v>6062.7230999989479</v>
          </cell>
          <cell r="R301">
            <v>5358</v>
          </cell>
          <cell r="S301">
            <v>11420.723099998948</v>
          </cell>
          <cell r="V301">
            <v>0</v>
          </cell>
          <cell r="W301">
            <v>292</v>
          </cell>
          <cell r="X301">
            <v>6</v>
          </cell>
          <cell r="Y301">
            <v>63498</v>
          </cell>
          <cell r="Z301">
            <v>0</v>
          </cell>
          <cell r="AA301">
            <v>63498</v>
          </cell>
          <cell r="AB301">
            <v>5358</v>
          </cell>
          <cell r="AC301">
            <v>68856</v>
          </cell>
          <cell r="AD301">
            <v>0</v>
          </cell>
          <cell r="AE301">
            <v>0</v>
          </cell>
          <cell r="AF301">
            <v>0</v>
          </cell>
          <cell r="AG301">
            <v>68856</v>
          </cell>
          <cell r="AI301">
            <v>292</v>
          </cell>
          <cell r="AJ301">
            <v>292</v>
          </cell>
          <cell r="AK301" t="str">
            <v>SWANSEA</v>
          </cell>
          <cell r="AL301">
            <v>63498</v>
          </cell>
          <cell r="AM301">
            <v>56424</v>
          </cell>
          <cell r="AN301">
            <v>7074</v>
          </cell>
          <cell r="AO301">
            <v>0</v>
          </cell>
          <cell r="AP301">
            <v>0</v>
          </cell>
          <cell r="AQ301">
            <v>4248.5</v>
          </cell>
          <cell r="AR301">
            <v>0</v>
          </cell>
          <cell r="AS301">
            <v>3364</v>
          </cell>
          <cell r="AT301">
            <v>0</v>
          </cell>
          <cell r="AU301">
            <v>14686.5</v>
          </cell>
          <cell r="AV301">
            <v>6062.7230999989479</v>
          </cell>
          <cell r="AX301">
            <v>292</v>
          </cell>
          <cell r="AY301" t="str">
            <v>SWANSEA</v>
          </cell>
          <cell r="BC301">
            <v>0</v>
          </cell>
          <cell r="BF301">
            <v>0</v>
          </cell>
          <cell r="BG301">
            <v>0</v>
          </cell>
          <cell r="BI301">
            <v>0</v>
          </cell>
          <cell r="BJ301">
            <v>7074</v>
          </cell>
          <cell r="BK301">
            <v>7074</v>
          </cell>
          <cell r="BL301">
            <v>0</v>
          </cell>
          <cell r="BN301">
            <v>0</v>
          </cell>
          <cell r="BO301">
            <v>0</v>
          </cell>
          <cell r="BU301">
            <v>0</v>
          </cell>
          <cell r="BV301">
            <v>292</v>
          </cell>
          <cell r="BW301">
            <v>0</v>
          </cell>
        </row>
        <row r="302">
          <cell r="A302">
            <v>293</v>
          </cell>
          <cell r="B302">
            <v>293</v>
          </cell>
          <cell r="C302" t="str">
            <v>TAUNTON</v>
          </cell>
          <cell r="D302">
            <v>20</v>
          </cell>
          <cell r="E302">
            <v>208858</v>
          </cell>
          <cell r="F302">
            <v>17860</v>
          </cell>
          <cell r="G302">
            <v>226718</v>
          </cell>
          <cell r="I302">
            <v>75217.533241208323</v>
          </cell>
          <cell r="J302">
            <v>0.64772066015257779</v>
          </cell>
          <cell r="K302">
            <v>17860</v>
          </cell>
          <cell r="L302">
            <v>93077.533241208323</v>
          </cell>
          <cell r="N302">
            <v>133640.46675879168</v>
          </cell>
          <cell r="P302">
            <v>0</v>
          </cell>
          <cell r="Q302">
            <v>75217.533241208323</v>
          </cell>
          <cell r="R302">
            <v>17860</v>
          </cell>
          <cell r="S302">
            <v>93077.533241208323</v>
          </cell>
          <cell r="V302">
            <v>0</v>
          </cell>
          <cell r="W302">
            <v>293</v>
          </cell>
          <cell r="X302">
            <v>20</v>
          </cell>
          <cell r="Y302">
            <v>208858</v>
          </cell>
          <cell r="Z302">
            <v>0</v>
          </cell>
          <cell r="AA302">
            <v>208858</v>
          </cell>
          <cell r="AB302">
            <v>17860</v>
          </cell>
          <cell r="AC302">
            <v>226718</v>
          </cell>
          <cell r="AD302">
            <v>0</v>
          </cell>
          <cell r="AE302">
            <v>0</v>
          </cell>
          <cell r="AF302">
            <v>0</v>
          </cell>
          <cell r="AG302">
            <v>226718</v>
          </cell>
          <cell r="AI302">
            <v>293</v>
          </cell>
          <cell r="AJ302">
            <v>293</v>
          </cell>
          <cell r="AK302" t="str">
            <v>TAUNTON</v>
          </cell>
          <cell r="AL302">
            <v>208858</v>
          </cell>
          <cell r="AM302">
            <v>121094</v>
          </cell>
          <cell r="AN302">
            <v>87764</v>
          </cell>
          <cell r="AO302">
            <v>6021.75</v>
          </cell>
          <cell r="AP302">
            <v>0</v>
          </cell>
          <cell r="AQ302">
            <v>15889.25</v>
          </cell>
          <cell r="AR302">
            <v>191.75</v>
          </cell>
          <cell r="AS302">
            <v>6259.75</v>
          </cell>
          <cell r="AT302">
            <v>0</v>
          </cell>
          <cell r="AU302">
            <v>116126.5</v>
          </cell>
          <cell r="AV302">
            <v>75217.533241208323</v>
          </cell>
          <cell r="AX302">
            <v>293</v>
          </cell>
          <cell r="AY302" t="str">
            <v>TAUNTON</v>
          </cell>
          <cell r="BC302">
            <v>0</v>
          </cell>
          <cell r="BF302">
            <v>0</v>
          </cell>
          <cell r="BG302">
            <v>0</v>
          </cell>
          <cell r="BI302">
            <v>0</v>
          </cell>
          <cell r="BJ302">
            <v>87764</v>
          </cell>
          <cell r="BK302">
            <v>87764</v>
          </cell>
          <cell r="BL302">
            <v>0</v>
          </cell>
          <cell r="BN302">
            <v>0</v>
          </cell>
          <cell r="BO302">
            <v>0</v>
          </cell>
          <cell r="BU302">
            <v>0</v>
          </cell>
          <cell r="BV302">
            <v>293</v>
          </cell>
          <cell r="BW302">
            <v>6021.75</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U303">
            <v>0</v>
          </cell>
          <cell r="BV303">
            <v>294</v>
          </cell>
          <cell r="BW303">
            <v>0</v>
          </cell>
        </row>
        <row r="304">
          <cell r="A304">
            <v>295</v>
          </cell>
          <cell r="B304">
            <v>295</v>
          </cell>
          <cell r="C304" t="str">
            <v>TEWKSBURY</v>
          </cell>
          <cell r="D304">
            <v>83</v>
          </cell>
          <cell r="E304">
            <v>1007571</v>
          </cell>
          <cell r="F304">
            <v>74119</v>
          </cell>
          <cell r="G304">
            <v>1081690</v>
          </cell>
          <cell r="I304">
            <v>0</v>
          </cell>
          <cell r="J304">
            <v>0</v>
          </cell>
          <cell r="K304">
            <v>74119</v>
          </cell>
          <cell r="L304">
            <v>74119</v>
          </cell>
          <cell r="N304">
            <v>1007571</v>
          </cell>
          <cell r="P304">
            <v>0</v>
          </cell>
          <cell r="Q304">
            <v>0</v>
          </cell>
          <cell r="R304">
            <v>74119</v>
          </cell>
          <cell r="S304">
            <v>74119</v>
          </cell>
          <cell r="V304">
            <v>0</v>
          </cell>
          <cell r="W304">
            <v>295</v>
          </cell>
          <cell r="X304">
            <v>83</v>
          </cell>
          <cell r="Y304">
            <v>1007571</v>
          </cell>
          <cell r="Z304">
            <v>0</v>
          </cell>
          <cell r="AA304">
            <v>1007571</v>
          </cell>
          <cell r="AB304">
            <v>74119</v>
          </cell>
          <cell r="AC304">
            <v>1081690</v>
          </cell>
          <cell r="AD304">
            <v>0</v>
          </cell>
          <cell r="AE304">
            <v>0</v>
          </cell>
          <cell r="AF304">
            <v>0</v>
          </cell>
          <cell r="AG304">
            <v>1081690</v>
          </cell>
          <cell r="AI304">
            <v>295</v>
          </cell>
          <cell r="AJ304">
            <v>295</v>
          </cell>
          <cell r="AK304" t="str">
            <v>TEWKSBURY</v>
          </cell>
          <cell r="AL304">
            <v>1007571</v>
          </cell>
          <cell r="AM304">
            <v>1090607</v>
          </cell>
          <cell r="AN304">
            <v>0</v>
          </cell>
          <cell r="AO304">
            <v>39912</v>
          </cell>
          <cell r="AP304">
            <v>0</v>
          </cell>
          <cell r="AQ304">
            <v>28672</v>
          </cell>
          <cell r="AR304">
            <v>37910.5</v>
          </cell>
          <cell r="AS304">
            <v>0</v>
          </cell>
          <cell r="AT304">
            <v>0</v>
          </cell>
          <cell r="AU304">
            <v>106494.5</v>
          </cell>
          <cell r="AV304">
            <v>0</v>
          </cell>
          <cell r="AX304">
            <v>295</v>
          </cell>
          <cell r="AY304" t="str">
            <v>TEWKSBURY</v>
          </cell>
          <cell r="BC304">
            <v>0</v>
          </cell>
          <cell r="BF304">
            <v>0</v>
          </cell>
          <cell r="BG304">
            <v>0</v>
          </cell>
          <cell r="BI304">
            <v>0</v>
          </cell>
          <cell r="BJ304">
            <v>0</v>
          </cell>
          <cell r="BK304">
            <v>0</v>
          </cell>
          <cell r="BL304">
            <v>0</v>
          </cell>
          <cell r="BN304">
            <v>0</v>
          </cell>
          <cell r="BO304">
            <v>0</v>
          </cell>
          <cell r="BU304">
            <v>0</v>
          </cell>
          <cell r="BV304">
            <v>295</v>
          </cell>
          <cell r="BW304">
            <v>39912</v>
          </cell>
        </row>
        <row r="305">
          <cell r="A305">
            <v>296</v>
          </cell>
          <cell r="B305">
            <v>296</v>
          </cell>
          <cell r="C305" t="str">
            <v>TISBURY</v>
          </cell>
          <cell r="D305">
            <v>26</v>
          </cell>
          <cell r="E305">
            <v>578396</v>
          </cell>
          <cell r="F305">
            <v>23218</v>
          </cell>
          <cell r="G305">
            <v>601614</v>
          </cell>
          <cell r="I305">
            <v>134960.29573127429</v>
          </cell>
          <cell r="J305">
            <v>0.70922923899004575</v>
          </cell>
          <cell r="K305">
            <v>23218</v>
          </cell>
          <cell r="L305">
            <v>158178.29573127429</v>
          </cell>
          <cell r="N305">
            <v>443435.70426872571</v>
          </cell>
          <cell r="P305">
            <v>0</v>
          </cell>
          <cell r="Q305">
            <v>134960.29573127429</v>
          </cell>
          <cell r="R305">
            <v>23218</v>
          </cell>
          <cell r="S305">
            <v>158178.29573127429</v>
          </cell>
          <cell r="V305">
            <v>0</v>
          </cell>
          <cell r="W305">
            <v>296</v>
          </cell>
          <cell r="X305">
            <v>26</v>
          </cell>
          <cell r="Y305">
            <v>578396</v>
          </cell>
          <cell r="Z305">
            <v>0</v>
          </cell>
          <cell r="AA305">
            <v>578396</v>
          </cell>
          <cell r="AB305">
            <v>23218</v>
          </cell>
          <cell r="AC305">
            <v>601614</v>
          </cell>
          <cell r="AD305">
            <v>0</v>
          </cell>
          <cell r="AE305">
            <v>0</v>
          </cell>
          <cell r="AF305">
            <v>0</v>
          </cell>
          <cell r="AG305">
            <v>601614</v>
          </cell>
          <cell r="AI305">
            <v>296</v>
          </cell>
          <cell r="AJ305">
            <v>296</v>
          </cell>
          <cell r="AK305" t="str">
            <v>TISBURY</v>
          </cell>
          <cell r="AL305">
            <v>578396</v>
          </cell>
          <cell r="AM305">
            <v>420924</v>
          </cell>
          <cell r="AN305">
            <v>157472</v>
          </cell>
          <cell r="AO305">
            <v>0</v>
          </cell>
          <cell r="AP305">
            <v>12041.25</v>
          </cell>
          <cell r="AQ305">
            <v>4895</v>
          </cell>
          <cell r="AR305">
            <v>0</v>
          </cell>
          <cell r="AS305">
            <v>15883.25</v>
          </cell>
          <cell r="AT305">
            <v>0</v>
          </cell>
          <cell r="AU305">
            <v>190291.5</v>
          </cell>
          <cell r="AV305">
            <v>134960.29573127429</v>
          </cell>
          <cell r="AX305">
            <v>296</v>
          </cell>
          <cell r="AY305" t="str">
            <v>TISBURY</v>
          </cell>
          <cell r="BC305">
            <v>0</v>
          </cell>
          <cell r="BF305">
            <v>0</v>
          </cell>
          <cell r="BG305">
            <v>0</v>
          </cell>
          <cell r="BI305">
            <v>0</v>
          </cell>
          <cell r="BJ305">
            <v>157472</v>
          </cell>
          <cell r="BK305">
            <v>157472</v>
          </cell>
          <cell r="BL305">
            <v>0</v>
          </cell>
          <cell r="BN305">
            <v>0</v>
          </cell>
          <cell r="BO305">
            <v>0</v>
          </cell>
          <cell r="BU305">
            <v>0</v>
          </cell>
          <cell r="BV305">
            <v>296</v>
          </cell>
          <cell r="BW305">
            <v>0</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U306">
            <v>0</v>
          </cell>
          <cell r="BV306">
            <v>297</v>
          </cell>
          <cell r="BW306">
            <v>0</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V307">
            <v>0</v>
          </cell>
          <cell r="W307">
            <v>298</v>
          </cell>
          <cell r="AI307">
            <v>298</v>
          </cell>
          <cell r="AJ307">
            <v>298</v>
          </cell>
          <cell r="AK307" t="str">
            <v>TOPSFIELD</v>
          </cell>
          <cell r="AL307">
            <v>0</v>
          </cell>
          <cell r="AM307">
            <v>0</v>
          </cell>
          <cell r="AN307">
            <v>0</v>
          </cell>
          <cell r="AO307">
            <v>0</v>
          </cell>
          <cell r="AP307">
            <v>3470.25</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U307">
            <v>0</v>
          </cell>
          <cell r="BV307">
            <v>298</v>
          </cell>
          <cell r="BW307">
            <v>0</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U308">
            <v>0</v>
          </cell>
          <cell r="BV308">
            <v>299</v>
          </cell>
          <cell r="BW308">
            <v>0</v>
          </cell>
        </row>
        <row r="309">
          <cell r="A309">
            <v>300</v>
          </cell>
          <cell r="B309">
            <v>300</v>
          </cell>
          <cell r="C309" t="str">
            <v>TRURO</v>
          </cell>
          <cell r="D309">
            <v>6</v>
          </cell>
          <cell r="E309">
            <v>176218</v>
          </cell>
          <cell r="F309">
            <v>5358</v>
          </cell>
          <cell r="G309">
            <v>181576</v>
          </cell>
          <cell r="I309">
            <v>52418.471903044338</v>
          </cell>
          <cell r="J309">
            <v>0.65564887494583224</v>
          </cell>
          <cell r="K309">
            <v>5358</v>
          </cell>
          <cell r="L309">
            <v>57776.471903044338</v>
          </cell>
          <cell r="N309">
            <v>123799.52809695566</v>
          </cell>
          <cell r="P309">
            <v>0</v>
          </cell>
          <cell r="Q309">
            <v>52418.471903044338</v>
          </cell>
          <cell r="R309">
            <v>5358</v>
          </cell>
          <cell r="S309">
            <v>57776.471903044338</v>
          </cell>
          <cell r="V309">
            <v>0</v>
          </cell>
          <cell r="W309">
            <v>300</v>
          </cell>
          <cell r="X309">
            <v>6</v>
          </cell>
          <cell r="Y309">
            <v>176218</v>
          </cell>
          <cell r="Z309">
            <v>0</v>
          </cell>
          <cell r="AA309">
            <v>176218</v>
          </cell>
          <cell r="AB309">
            <v>5358</v>
          </cell>
          <cell r="AC309">
            <v>181576</v>
          </cell>
          <cell r="AD309">
            <v>0</v>
          </cell>
          <cell r="AE309">
            <v>0</v>
          </cell>
          <cell r="AF309">
            <v>0</v>
          </cell>
          <cell r="AG309">
            <v>181576</v>
          </cell>
          <cell r="AI309">
            <v>300</v>
          </cell>
          <cell r="AJ309">
            <v>300</v>
          </cell>
          <cell r="AK309" t="str">
            <v>TRURO</v>
          </cell>
          <cell r="AL309">
            <v>176218</v>
          </cell>
          <cell r="AM309">
            <v>115056</v>
          </cell>
          <cell r="AN309">
            <v>61162</v>
          </cell>
          <cell r="AO309">
            <v>817.25</v>
          </cell>
          <cell r="AP309">
            <v>17969.75</v>
          </cell>
          <cell r="AQ309">
            <v>0</v>
          </cell>
          <cell r="AR309">
            <v>0</v>
          </cell>
          <cell r="AS309">
            <v>0</v>
          </cell>
          <cell r="AT309">
            <v>0</v>
          </cell>
          <cell r="AU309">
            <v>79949</v>
          </cell>
          <cell r="AV309">
            <v>52418.471903044338</v>
          </cell>
          <cell r="AX309">
            <v>300</v>
          </cell>
          <cell r="AY309" t="str">
            <v>TRURO</v>
          </cell>
          <cell r="BC309">
            <v>0</v>
          </cell>
          <cell r="BF309">
            <v>0</v>
          </cell>
          <cell r="BG309">
            <v>0</v>
          </cell>
          <cell r="BI309">
            <v>0</v>
          </cell>
          <cell r="BJ309">
            <v>61162</v>
          </cell>
          <cell r="BK309">
            <v>61162</v>
          </cell>
          <cell r="BL309">
            <v>0</v>
          </cell>
          <cell r="BN309">
            <v>0</v>
          </cell>
          <cell r="BO309">
            <v>0</v>
          </cell>
          <cell r="BU309">
            <v>0</v>
          </cell>
          <cell r="BV309">
            <v>300</v>
          </cell>
          <cell r="BW309">
            <v>817.25</v>
          </cell>
        </row>
        <row r="310">
          <cell r="A310">
            <v>301</v>
          </cell>
          <cell r="B310">
            <v>301</v>
          </cell>
          <cell r="C310" t="str">
            <v>TYNGSBOROUGH</v>
          </cell>
          <cell r="D310">
            <v>86</v>
          </cell>
          <cell r="E310">
            <v>1067053</v>
          </cell>
          <cell r="F310">
            <v>76798</v>
          </cell>
          <cell r="G310">
            <v>1143851</v>
          </cell>
          <cell r="I310">
            <v>14723.143926333323</v>
          </cell>
          <cell r="J310">
            <v>0.10272611875752584</v>
          </cell>
          <cell r="K310">
            <v>76798</v>
          </cell>
          <cell r="L310">
            <v>91521.143926333316</v>
          </cell>
          <cell r="N310">
            <v>1052329.8560736666</v>
          </cell>
          <cell r="P310">
            <v>0</v>
          </cell>
          <cell r="Q310">
            <v>14723.143926333323</v>
          </cell>
          <cell r="R310">
            <v>76798</v>
          </cell>
          <cell r="S310">
            <v>91521.143926333316</v>
          </cell>
          <cell r="V310">
            <v>0</v>
          </cell>
          <cell r="W310">
            <v>301</v>
          </cell>
          <cell r="X310">
            <v>86</v>
          </cell>
          <cell r="Y310">
            <v>1067053</v>
          </cell>
          <cell r="Z310">
            <v>0</v>
          </cell>
          <cell r="AA310">
            <v>1067053</v>
          </cell>
          <cell r="AB310">
            <v>76798</v>
          </cell>
          <cell r="AC310">
            <v>1143851</v>
          </cell>
          <cell r="AD310">
            <v>0</v>
          </cell>
          <cell r="AE310">
            <v>0</v>
          </cell>
          <cell r="AF310">
            <v>0</v>
          </cell>
          <cell r="AG310">
            <v>1143851</v>
          </cell>
          <cell r="AI310">
            <v>301</v>
          </cell>
          <cell r="AJ310">
            <v>301</v>
          </cell>
          <cell r="AK310" t="str">
            <v>TYNGSBOROUGH</v>
          </cell>
          <cell r="AL310">
            <v>1067053</v>
          </cell>
          <cell r="AM310">
            <v>1049874</v>
          </cell>
          <cell r="AN310">
            <v>17179</v>
          </cell>
          <cell r="AO310">
            <v>0</v>
          </cell>
          <cell r="AP310">
            <v>27882</v>
          </cell>
          <cell r="AQ310">
            <v>4213.5</v>
          </cell>
          <cell r="AR310">
            <v>33251.25</v>
          </cell>
          <cell r="AS310">
            <v>60798.5</v>
          </cell>
          <cell r="AT310">
            <v>0</v>
          </cell>
          <cell r="AU310">
            <v>143324.25</v>
          </cell>
          <cell r="AV310">
            <v>14723.143926333323</v>
          </cell>
          <cell r="AX310">
            <v>301</v>
          </cell>
          <cell r="AY310" t="str">
            <v>TYNGSBOROUGH</v>
          </cell>
          <cell r="BC310">
            <v>0</v>
          </cell>
          <cell r="BF310">
            <v>0</v>
          </cell>
          <cell r="BG310">
            <v>0</v>
          </cell>
          <cell r="BI310">
            <v>0</v>
          </cell>
          <cell r="BJ310">
            <v>17179</v>
          </cell>
          <cell r="BK310">
            <v>17179</v>
          </cell>
          <cell r="BL310">
            <v>0</v>
          </cell>
          <cell r="BN310">
            <v>0</v>
          </cell>
          <cell r="BO310">
            <v>0</v>
          </cell>
          <cell r="BU310">
            <v>0</v>
          </cell>
          <cell r="BV310">
            <v>301</v>
          </cell>
          <cell r="BW310">
            <v>0</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U311">
            <v>0</v>
          </cell>
          <cell r="BV311">
            <v>302</v>
          </cell>
          <cell r="BW311">
            <v>0</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U312">
            <v>0</v>
          </cell>
          <cell r="BV312">
            <v>303</v>
          </cell>
          <cell r="BW312">
            <v>0</v>
          </cell>
        </row>
        <row r="313">
          <cell r="A313">
            <v>304</v>
          </cell>
          <cell r="B313">
            <v>304</v>
          </cell>
          <cell r="C313" t="str">
            <v>UXBRIDGE</v>
          </cell>
          <cell r="D313">
            <v>2</v>
          </cell>
          <cell r="E313">
            <v>27136</v>
          </cell>
          <cell r="F313">
            <v>1786</v>
          </cell>
          <cell r="G313">
            <v>28922</v>
          </cell>
          <cell r="I313">
            <v>3347.610464884915</v>
          </cell>
          <cell r="J313">
            <v>0.37181212471648972</v>
          </cell>
          <cell r="K313">
            <v>1786</v>
          </cell>
          <cell r="L313">
            <v>5133.610464884915</v>
          </cell>
          <cell r="N313">
            <v>23788.389535115086</v>
          </cell>
          <cell r="P313">
            <v>0</v>
          </cell>
          <cell r="Q313">
            <v>3347.610464884915</v>
          </cell>
          <cell r="R313">
            <v>1786</v>
          </cell>
          <cell r="S313">
            <v>5133.610464884915</v>
          </cell>
          <cell r="V313">
            <v>0</v>
          </cell>
          <cell r="W313">
            <v>304</v>
          </cell>
          <cell r="X313">
            <v>2</v>
          </cell>
          <cell r="Y313">
            <v>27136</v>
          </cell>
          <cell r="Z313">
            <v>0</v>
          </cell>
          <cell r="AA313">
            <v>27136</v>
          </cell>
          <cell r="AB313">
            <v>1786</v>
          </cell>
          <cell r="AC313">
            <v>28922</v>
          </cell>
          <cell r="AD313">
            <v>0</v>
          </cell>
          <cell r="AE313">
            <v>0</v>
          </cell>
          <cell r="AF313">
            <v>0</v>
          </cell>
          <cell r="AG313">
            <v>28922</v>
          </cell>
          <cell r="AI313">
            <v>304</v>
          </cell>
          <cell r="AJ313">
            <v>304</v>
          </cell>
          <cell r="AK313" t="str">
            <v>UXBRIDGE</v>
          </cell>
          <cell r="AL313">
            <v>27136</v>
          </cell>
          <cell r="AM313">
            <v>23230</v>
          </cell>
          <cell r="AN313">
            <v>3906</v>
          </cell>
          <cell r="AO313">
            <v>3246.5</v>
          </cell>
          <cell r="AP313">
            <v>0</v>
          </cell>
          <cell r="AQ313">
            <v>0</v>
          </cell>
          <cell r="AR313">
            <v>0</v>
          </cell>
          <cell r="AS313">
            <v>1851</v>
          </cell>
          <cell r="AT313">
            <v>0</v>
          </cell>
          <cell r="AU313">
            <v>9003.5</v>
          </cell>
          <cell r="AV313">
            <v>3347.610464884915</v>
          </cell>
          <cell r="AX313">
            <v>304</v>
          </cell>
          <cell r="AY313" t="str">
            <v>UXBRIDGE</v>
          </cell>
          <cell r="BC313">
            <v>0</v>
          </cell>
          <cell r="BF313">
            <v>0</v>
          </cell>
          <cell r="BG313">
            <v>0</v>
          </cell>
          <cell r="BI313">
            <v>0</v>
          </cell>
          <cell r="BJ313">
            <v>3906</v>
          </cell>
          <cell r="BK313">
            <v>3906</v>
          </cell>
          <cell r="BL313">
            <v>0</v>
          </cell>
          <cell r="BN313">
            <v>0</v>
          </cell>
          <cell r="BO313">
            <v>0</v>
          </cell>
          <cell r="BU313">
            <v>0</v>
          </cell>
          <cell r="BV313">
            <v>304</v>
          </cell>
          <cell r="BW313">
            <v>3246.5</v>
          </cell>
        </row>
        <row r="314">
          <cell r="A314">
            <v>305</v>
          </cell>
          <cell r="B314">
            <v>305</v>
          </cell>
          <cell r="C314" t="str">
            <v>WAKEFIELD</v>
          </cell>
          <cell r="D314">
            <v>69</v>
          </cell>
          <cell r="E314">
            <v>818220</v>
          </cell>
          <cell r="F314">
            <v>61617</v>
          </cell>
          <cell r="G314">
            <v>879837</v>
          </cell>
          <cell r="I314">
            <v>73700.566901513928</v>
          </cell>
          <cell r="J314">
            <v>0.53708708578944764</v>
          </cell>
          <cell r="K314">
            <v>61617</v>
          </cell>
          <cell r="L314">
            <v>135317.56690151393</v>
          </cell>
          <cell r="N314">
            <v>744519.43309848604</v>
          </cell>
          <cell r="P314">
            <v>0</v>
          </cell>
          <cell r="Q314">
            <v>73700.566901513928</v>
          </cell>
          <cell r="R314">
            <v>61617</v>
          </cell>
          <cell r="S314">
            <v>135317.56690151393</v>
          </cell>
          <cell r="V314">
            <v>0</v>
          </cell>
          <cell r="W314">
            <v>305</v>
          </cell>
          <cell r="X314">
            <v>69</v>
          </cell>
          <cell r="Y314">
            <v>818220</v>
          </cell>
          <cell r="Z314">
            <v>0</v>
          </cell>
          <cell r="AA314">
            <v>818220</v>
          </cell>
          <cell r="AB314">
            <v>61617</v>
          </cell>
          <cell r="AC314">
            <v>879837</v>
          </cell>
          <cell r="AD314">
            <v>0</v>
          </cell>
          <cell r="AE314">
            <v>0</v>
          </cell>
          <cell r="AF314">
            <v>0</v>
          </cell>
          <cell r="AG314">
            <v>879837</v>
          </cell>
          <cell r="AI314">
            <v>305</v>
          </cell>
          <cell r="AJ314">
            <v>305</v>
          </cell>
          <cell r="AK314" t="str">
            <v>WAKEFIELD</v>
          </cell>
          <cell r="AL314">
            <v>818220</v>
          </cell>
          <cell r="AM314">
            <v>732226</v>
          </cell>
          <cell r="AN314">
            <v>85994</v>
          </cell>
          <cell r="AO314">
            <v>0</v>
          </cell>
          <cell r="AP314">
            <v>22878.25</v>
          </cell>
          <cell r="AQ314">
            <v>5939.25</v>
          </cell>
          <cell r="AR314">
            <v>0</v>
          </cell>
          <cell r="AS314">
            <v>22411.25</v>
          </cell>
          <cell r="AT314">
            <v>0</v>
          </cell>
          <cell r="AU314">
            <v>137222.75</v>
          </cell>
          <cell r="AV314">
            <v>73700.566901513928</v>
          </cell>
          <cell r="AX314">
            <v>305</v>
          </cell>
          <cell r="AY314" t="str">
            <v>WAKEFIELD</v>
          </cell>
          <cell r="BC314">
            <v>0</v>
          </cell>
          <cell r="BF314">
            <v>0</v>
          </cell>
          <cell r="BG314">
            <v>0</v>
          </cell>
          <cell r="BI314">
            <v>0</v>
          </cell>
          <cell r="BJ314">
            <v>85994</v>
          </cell>
          <cell r="BK314">
            <v>85994</v>
          </cell>
          <cell r="BL314">
            <v>0</v>
          </cell>
          <cell r="BN314">
            <v>0</v>
          </cell>
          <cell r="BO314">
            <v>0</v>
          </cell>
          <cell r="BU314">
            <v>0</v>
          </cell>
          <cell r="BV314">
            <v>305</v>
          </cell>
          <cell r="BW314">
            <v>0</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U315">
            <v>0</v>
          </cell>
          <cell r="BV315">
            <v>306</v>
          </cell>
          <cell r="BW315">
            <v>0</v>
          </cell>
        </row>
        <row r="316">
          <cell r="A316">
            <v>307</v>
          </cell>
          <cell r="B316">
            <v>307</v>
          </cell>
          <cell r="C316" t="str">
            <v>WALPOLE</v>
          </cell>
          <cell r="D316">
            <v>29</v>
          </cell>
          <cell r="E316">
            <v>342924</v>
          </cell>
          <cell r="F316">
            <v>25897</v>
          </cell>
          <cell r="G316">
            <v>368821</v>
          </cell>
          <cell r="I316">
            <v>80526.058387008932</v>
          </cell>
          <cell r="J316">
            <v>0.68033277688300531</v>
          </cell>
          <cell r="K316">
            <v>25897</v>
          </cell>
          <cell r="L316">
            <v>106423.05838700893</v>
          </cell>
          <cell r="N316">
            <v>262397.94161299104</v>
          </cell>
          <cell r="P316">
            <v>0</v>
          </cell>
          <cell r="Q316">
            <v>80526.058387008932</v>
          </cell>
          <cell r="R316">
            <v>25897</v>
          </cell>
          <cell r="S316">
            <v>106423.05838700893</v>
          </cell>
          <cell r="V316">
            <v>0</v>
          </cell>
          <cell r="W316">
            <v>307</v>
          </cell>
          <cell r="X316">
            <v>29</v>
          </cell>
          <cell r="Y316">
            <v>342924</v>
          </cell>
          <cell r="Z316">
            <v>0</v>
          </cell>
          <cell r="AA316">
            <v>342924</v>
          </cell>
          <cell r="AB316">
            <v>25897</v>
          </cell>
          <cell r="AC316">
            <v>368821</v>
          </cell>
          <cell r="AD316">
            <v>0</v>
          </cell>
          <cell r="AE316">
            <v>0</v>
          </cell>
          <cell r="AF316">
            <v>0</v>
          </cell>
          <cell r="AG316">
            <v>368821</v>
          </cell>
          <cell r="AI316">
            <v>307</v>
          </cell>
          <cell r="AJ316">
            <v>307</v>
          </cell>
          <cell r="AK316" t="str">
            <v>WALPOLE</v>
          </cell>
          <cell r="AL316">
            <v>342924</v>
          </cell>
          <cell r="AM316">
            <v>248966</v>
          </cell>
          <cell r="AN316">
            <v>93958</v>
          </cell>
          <cell r="AO316">
            <v>22836.75</v>
          </cell>
          <cell r="AP316">
            <v>0</v>
          </cell>
          <cell r="AQ316">
            <v>0</v>
          </cell>
          <cell r="AR316">
            <v>1568</v>
          </cell>
          <cell r="AS316">
            <v>0</v>
          </cell>
          <cell r="AT316">
            <v>0</v>
          </cell>
          <cell r="AU316">
            <v>118362.75</v>
          </cell>
          <cell r="AV316">
            <v>80526.058387008932</v>
          </cell>
          <cell r="AX316">
            <v>307</v>
          </cell>
          <cell r="AY316" t="str">
            <v>WALPOLE</v>
          </cell>
          <cell r="BC316">
            <v>0</v>
          </cell>
          <cell r="BF316">
            <v>0</v>
          </cell>
          <cell r="BG316">
            <v>0</v>
          </cell>
          <cell r="BI316">
            <v>0</v>
          </cell>
          <cell r="BJ316">
            <v>93958</v>
          </cell>
          <cell r="BK316">
            <v>93958</v>
          </cell>
          <cell r="BL316">
            <v>0</v>
          </cell>
          <cell r="BN316">
            <v>0</v>
          </cell>
          <cell r="BO316">
            <v>0</v>
          </cell>
          <cell r="BU316">
            <v>0</v>
          </cell>
          <cell r="BV316">
            <v>307</v>
          </cell>
          <cell r="BW316">
            <v>22836.75</v>
          </cell>
        </row>
        <row r="317">
          <cell r="A317">
            <v>308</v>
          </cell>
          <cell r="B317">
            <v>308</v>
          </cell>
          <cell r="C317" t="str">
            <v>WALTHAM</v>
          </cell>
          <cell r="D317">
            <v>21</v>
          </cell>
          <cell r="E317">
            <v>390066</v>
          </cell>
          <cell r="F317">
            <v>18753</v>
          </cell>
          <cell r="G317">
            <v>408819</v>
          </cell>
          <cell r="I317">
            <v>85987.137209908746</v>
          </cell>
          <cell r="J317">
            <v>0.5679870744449077</v>
          </cell>
          <cell r="K317">
            <v>18753</v>
          </cell>
          <cell r="L317">
            <v>104740.13720990875</v>
          </cell>
          <cell r="N317">
            <v>304078.86279009125</v>
          </cell>
          <cell r="P317">
            <v>0</v>
          </cell>
          <cell r="Q317">
            <v>85987.137209908746</v>
          </cell>
          <cell r="R317">
            <v>18753</v>
          </cell>
          <cell r="S317">
            <v>104740.13720990875</v>
          </cell>
          <cell r="V317">
            <v>0</v>
          </cell>
          <cell r="W317">
            <v>308</v>
          </cell>
          <cell r="X317">
            <v>21</v>
          </cell>
          <cell r="Y317">
            <v>390066</v>
          </cell>
          <cell r="Z317">
            <v>0</v>
          </cell>
          <cell r="AA317">
            <v>390066</v>
          </cell>
          <cell r="AB317">
            <v>18753</v>
          </cell>
          <cell r="AC317">
            <v>408819</v>
          </cell>
          <cell r="AD317">
            <v>0</v>
          </cell>
          <cell r="AE317">
            <v>0</v>
          </cell>
          <cell r="AF317">
            <v>0</v>
          </cell>
          <cell r="AG317">
            <v>408819</v>
          </cell>
          <cell r="AI317">
            <v>308</v>
          </cell>
          <cell r="AJ317">
            <v>308</v>
          </cell>
          <cell r="AK317" t="str">
            <v>WALTHAM</v>
          </cell>
          <cell r="AL317">
            <v>390066</v>
          </cell>
          <cell r="AM317">
            <v>289736</v>
          </cell>
          <cell r="AN317">
            <v>100330</v>
          </cell>
          <cell r="AO317">
            <v>17442.5</v>
          </cell>
          <cell r="AP317">
            <v>0</v>
          </cell>
          <cell r="AQ317">
            <v>33616.75</v>
          </cell>
          <cell r="AR317">
            <v>0</v>
          </cell>
          <cell r="AS317">
            <v>0</v>
          </cell>
          <cell r="AT317">
            <v>0</v>
          </cell>
          <cell r="AU317">
            <v>151389.25</v>
          </cell>
          <cell r="AV317">
            <v>85987.137209908746</v>
          </cell>
          <cell r="AX317">
            <v>308</v>
          </cell>
          <cell r="AY317" t="str">
            <v>WALTHAM</v>
          </cell>
          <cell r="BC317">
            <v>0</v>
          </cell>
          <cell r="BF317">
            <v>0</v>
          </cell>
          <cell r="BG317">
            <v>0</v>
          </cell>
          <cell r="BI317">
            <v>0</v>
          </cell>
          <cell r="BJ317">
            <v>100330</v>
          </cell>
          <cell r="BK317">
            <v>100330</v>
          </cell>
          <cell r="BL317">
            <v>0</v>
          </cell>
          <cell r="BN317">
            <v>0</v>
          </cell>
          <cell r="BO317">
            <v>0</v>
          </cell>
          <cell r="BU317">
            <v>0</v>
          </cell>
          <cell r="BV317">
            <v>308</v>
          </cell>
          <cell r="BW317">
            <v>17442.5</v>
          </cell>
        </row>
        <row r="318">
          <cell r="A318">
            <v>309</v>
          </cell>
          <cell r="B318">
            <v>309</v>
          </cell>
          <cell r="C318" t="str">
            <v>WARE</v>
          </cell>
          <cell r="D318">
            <v>6</v>
          </cell>
          <cell r="E318">
            <v>67905</v>
          </cell>
          <cell r="F318">
            <v>5358</v>
          </cell>
          <cell r="G318">
            <v>73263</v>
          </cell>
          <cell r="I318">
            <v>12462.264149997836</v>
          </cell>
          <cell r="J318">
            <v>0.43216229670207845</v>
          </cell>
          <cell r="K318">
            <v>5358</v>
          </cell>
          <cell r="L318">
            <v>17820.264149997834</v>
          </cell>
          <cell r="N318">
            <v>55442.735850002166</v>
          </cell>
          <cell r="P318">
            <v>0</v>
          </cell>
          <cell r="Q318">
            <v>12462.264149997836</v>
          </cell>
          <cell r="R318">
            <v>5358</v>
          </cell>
          <cell r="S318">
            <v>17820.264149997834</v>
          </cell>
          <cell r="V318">
            <v>0</v>
          </cell>
          <cell r="W318">
            <v>309</v>
          </cell>
          <cell r="X318">
            <v>6</v>
          </cell>
          <cell r="Y318">
            <v>67905</v>
          </cell>
          <cell r="Z318">
            <v>0</v>
          </cell>
          <cell r="AA318">
            <v>67905</v>
          </cell>
          <cell r="AB318">
            <v>5358</v>
          </cell>
          <cell r="AC318">
            <v>73263</v>
          </cell>
          <cell r="AD318">
            <v>0</v>
          </cell>
          <cell r="AE318">
            <v>0</v>
          </cell>
          <cell r="AF318">
            <v>0</v>
          </cell>
          <cell r="AG318">
            <v>73263</v>
          </cell>
          <cell r="AI318">
            <v>309</v>
          </cell>
          <cell r="AJ318">
            <v>309</v>
          </cell>
          <cell r="AK318" t="str">
            <v>WARE</v>
          </cell>
          <cell r="AL318">
            <v>67905</v>
          </cell>
          <cell r="AM318">
            <v>53364</v>
          </cell>
          <cell r="AN318">
            <v>14541</v>
          </cell>
          <cell r="AO318">
            <v>9377</v>
          </cell>
          <cell r="AP318">
            <v>1148.25</v>
          </cell>
          <cell r="AQ318">
            <v>0</v>
          </cell>
          <cell r="AR318">
            <v>2577.75</v>
          </cell>
          <cell r="AS318">
            <v>1193</v>
          </cell>
          <cell r="AT318">
            <v>0</v>
          </cell>
          <cell r="AU318">
            <v>28837</v>
          </cell>
          <cell r="AV318">
            <v>12462.264149997836</v>
          </cell>
          <cell r="AX318">
            <v>309</v>
          </cell>
          <cell r="AY318" t="str">
            <v>WARE</v>
          </cell>
          <cell r="BC318">
            <v>0</v>
          </cell>
          <cell r="BF318">
            <v>0</v>
          </cell>
          <cell r="BG318">
            <v>0</v>
          </cell>
          <cell r="BI318">
            <v>0</v>
          </cell>
          <cell r="BJ318">
            <v>14541</v>
          </cell>
          <cell r="BK318">
            <v>14541</v>
          </cell>
          <cell r="BL318">
            <v>0</v>
          </cell>
          <cell r="BN318">
            <v>0</v>
          </cell>
          <cell r="BO318">
            <v>0</v>
          </cell>
          <cell r="BU318">
            <v>0</v>
          </cell>
          <cell r="BV318">
            <v>309</v>
          </cell>
          <cell r="BW318">
            <v>9377</v>
          </cell>
        </row>
        <row r="319">
          <cell r="A319">
            <v>310</v>
          </cell>
          <cell r="B319">
            <v>310</v>
          </cell>
          <cell r="C319" t="str">
            <v>WAREHAM</v>
          </cell>
          <cell r="D319">
            <v>62</v>
          </cell>
          <cell r="E319">
            <v>748070</v>
          </cell>
          <cell r="F319">
            <v>55366</v>
          </cell>
          <cell r="G319">
            <v>803436</v>
          </cell>
          <cell r="I319">
            <v>213875.11303431404</v>
          </cell>
          <cell r="J319">
            <v>0.62349534156103048</v>
          </cell>
          <cell r="K319">
            <v>55366</v>
          </cell>
          <cell r="L319">
            <v>269241.11303431401</v>
          </cell>
          <cell r="N319">
            <v>534194.88696568599</v>
          </cell>
          <cell r="P319">
            <v>0</v>
          </cell>
          <cell r="Q319">
            <v>213875.11303431404</v>
          </cell>
          <cell r="R319">
            <v>55366</v>
          </cell>
          <cell r="S319">
            <v>269241.11303431401</v>
          </cell>
          <cell r="V319">
            <v>0</v>
          </cell>
          <cell r="W319">
            <v>310</v>
          </cell>
          <cell r="X319">
            <v>62</v>
          </cell>
          <cell r="Y319">
            <v>748070</v>
          </cell>
          <cell r="Z319">
            <v>0</v>
          </cell>
          <cell r="AA319">
            <v>748070</v>
          </cell>
          <cell r="AB319">
            <v>55366</v>
          </cell>
          <cell r="AC319">
            <v>803436</v>
          </cell>
          <cell r="AD319">
            <v>0</v>
          </cell>
          <cell r="AE319">
            <v>0</v>
          </cell>
          <cell r="AF319">
            <v>0</v>
          </cell>
          <cell r="AG319">
            <v>803436</v>
          </cell>
          <cell r="AI319">
            <v>310</v>
          </cell>
          <cell r="AJ319">
            <v>310</v>
          </cell>
          <cell r="AK319" t="str">
            <v>WAREHAM</v>
          </cell>
          <cell r="AL319">
            <v>748070</v>
          </cell>
          <cell r="AM319">
            <v>498520</v>
          </cell>
          <cell r="AN319">
            <v>249550</v>
          </cell>
          <cell r="AO319">
            <v>0</v>
          </cell>
          <cell r="AP319">
            <v>27484</v>
          </cell>
          <cell r="AQ319">
            <v>56952.25</v>
          </cell>
          <cell r="AR319">
            <v>9039.75</v>
          </cell>
          <cell r="AS319">
            <v>0</v>
          </cell>
          <cell r="AT319">
            <v>0</v>
          </cell>
          <cell r="AU319">
            <v>343026</v>
          </cell>
          <cell r="AV319">
            <v>213875.11303431404</v>
          </cell>
          <cell r="AX319">
            <v>310</v>
          </cell>
          <cell r="AY319" t="str">
            <v>WAREHAM</v>
          </cell>
          <cell r="BC319">
            <v>0</v>
          </cell>
          <cell r="BF319">
            <v>0</v>
          </cell>
          <cell r="BG319">
            <v>0</v>
          </cell>
          <cell r="BI319">
            <v>0</v>
          </cell>
          <cell r="BJ319">
            <v>249550</v>
          </cell>
          <cell r="BK319">
            <v>249550</v>
          </cell>
          <cell r="BL319">
            <v>0</v>
          </cell>
          <cell r="BN319">
            <v>0</v>
          </cell>
          <cell r="BO319">
            <v>0</v>
          </cell>
          <cell r="BU319">
            <v>0</v>
          </cell>
          <cell r="BV319">
            <v>310</v>
          </cell>
          <cell r="BW319">
            <v>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U320">
            <v>0</v>
          </cell>
          <cell r="BV320">
            <v>311</v>
          </cell>
          <cell r="BW320">
            <v>0</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U321">
            <v>0</v>
          </cell>
          <cell r="BV321">
            <v>312</v>
          </cell>
          <cell r="BW321">
            <v>0</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U322">
            <v>0</v>
          </cell>
          <cell r="BV322">
            <v>313</v>
          </cell>
          <cell r="BW322">
            <v>0</v>
          </cell>
        </row>
        <row r="323">
          <cell r="A323">
            <v>314</v>
          </cell>
          <cell r="B323">
            <v>314</v>
          </cell>
          <cell r="C323" t="str">
            <v>WATERTOWN</v>
          </cell>
          <cell r="D323">
            <v>10</v>
          </cell>
          <cell r="E323">
            <v>177285</v>
          </cell>
          <cell r="F323">
            <v>8930</v>
          </cell>
          <cell r="G323">
            <v>186215</v>
          </cell>
          <cell r="I323">
            <v>0</v>
          </cell>
          <cell r="J323">
            <v>0</v>
          </cell>
          <cell r="K323">
            <v>8930</v>
          </cell>
          <cell r="L323">
            <v>8930</v>
          </cell>
          <cell r="N323">
            <v>177285</v>
          </cell>
          <cell r="P323">
            <v>0</v>
          </cell>
          <cell r="Q323">
            <v>0</v>
          </cell>
          <cell r="R323">
            <v>8930</v>
          </cell>
          <cell r="S323">
            <v>8930</v>
          </cell>
          <cell r="V323">
            <v>0</v>
          </cell>
          <cell r="W323">
            <v>314</v>
          </cell>
          <cell r="X323">
            <v>10</v>
          </cell>
          <cell r="Y323">
            <v>177285</v>
          </cell>
          <cell r="Z323">
            <v>0</v>
          </cell>
          <cell r="AA323">
            <v>177285</v>
          </cell>
          <cell r="AB323">
            <v>8930</v>
          </cell>
          <cell r="AC323">
            <v>186215</v>
          </cell>
          <cell r="AD323">
            <v>0</v>
          </cell>
          <cell r="AE323">
            <v>0</v>
          </cell>
          <cell r="AF323">
            <v>0</v>
          </cell>
          <cell r="AG323">
            <v>186215</v>
          </cell>
          <cell r="AI323">
            <v>314</v>
          </cell>
          <cell r="AJ323">
            <v>314</v>
          </cell>
          <cell r="AK323" t="str">
            <v>WATERTOWN</v>
          </cell>
          <cell r="AL323">
            <v>177285</v>
          </cell>
          <cell r="AM323">
            <v>221660</v>
          </cell>
          <cell r="AN323">
            <v>0</v>
          </cell>
          <cell r="AO323">
            <v>9344.25</v>
          </cell>
          <cell r="AP323">
            <v>4727.75</v>
          </cell>
          <cell r="AQ323">
            <v>0</v>
          </cell>
          <cell r="AR323">
            <v>20073.25</v>
          </cell>
          <cell r="AS323">
            <v>4553.25</v>
          </cell>
          <cell r="AT323">
            <v>0</v>
          </cell>
          <cell r="AU323">
            <v>38698.5</v>
          </cell>
          <cell r="AV323">
            <v>0</v>
          </cell>
          <cell r="AX323">
            <v>314</v>
          </cell>
          <cell r="AY323" t="str">
            <v>WATERTOWN</v>
          </cell>
          <cell r="BC323">
            <v>0</v>
          </cell>
          <cell r="BF323">
            <v>0</v>
          </cell>
          <cell r="BG323">
            <v>0</v>
          </cell>
          <cell r="BI323">
            <v>0</v>
          </cell>
          <cell r="BJ323">
            <v>0</v>
          </cell>
          <cell r="BK323">
            <v>0</v>
          </cell>
          <cell r="BL323">
            <v>0</v>
          </cell>
          <cell r="BN323">
            <v>0</v>
          </cell>
          <cell r="BO323">
            <v>0</v>
          </cell>
          <cell r="BU323">
            <v>0</v>
          </cell>
          <cell r="BV323">
            <v>314</v>
          </cell>
          <cell r="BW323">
            <v>9344.25</v>
          </cell>
        </row>
        <row r="324">
          <cell r="A324">
            <v>315</v>
          </cell>
          <cell r="B324">
            <v>315</v>
          </cell>
          <cell r="C324" t="str">
            <v>WAYLAND</v>
          </cell>
          <cell r="D324">
            <v>0</v>
          </cell>
          <cell r="E324">
            <v>0</v>
          </cell>
          <cell r="F324">
            <v>0</v>
          </cell>
          <cell r="G324">
            <v>0</v>
          </cell>
          <cell r="I324">
            <v>0</v>
          </cell>
          <cell r="J324">
            <v>0</v>
          </cell>
          <cell r="K324">
            <v>0</v>
          </cell>
          <cell r="L324">
            <v>0</v>
          </cell>
          <cell r="N324">
            <v>0</v>
          </cell>
          <cell r="P324">
            <v>0</v>
          </cell>
          <cell r="Q324">
            <v>0</v>
          </cell>
          <cell r="R324">
            <v>0</v>
          </cell>
          <cell r="S324">
            <v>0</v>
          </cell>
          <cell r="V324">
            <v>0</v>
          </cell>
          <cell r="W324">
            <v>315</v>
          </cell>
          <cell r="AI324">
            <v>315</v>
          </cell>
          <cell r="AJ324">
            <v>315</v>
          </cell>
          <cell r="AK324" t="str">
            <v>WAYLAND</v>
          </cell>
          <cell r="AL324">
            <v>0</v>
          </cell>
          <cell r="AM324">
            <v>15611</v>
          </cell>
          <cell r="AN324">
            <v>0</v>
          </cell>
          <cell r="AO324">
            <v>3902.75</v>
          </cell>
          <cell r="AP324">
            <v>0</v>
          </cell>
          <cell r="AQ324">
            <v>0</v>
          </cell>
          <cell r="AR324">
            <v>0</v>
          </cell>
          <cell r="AS324">
            <v>1259</v>
          </cell>
          <cell r="AT324">
            <v>0</v>
          </cell>
          <cell r="AU324">
            <v>5161.75</v>
          </cell>
          <cell r="AV324">
            <v>0</v>
          </cell>
          <cell r="AX324">
            <v>315</v>
          </cell>
          <cell r="AY324" t="str">
            <v>WAYLAND</v>
          </cell>
          <cell r="BC324">
            <v>0</v>
          </cell>
          <cell r="BF324">
            <v>0</v>
          </cell>
          <cell r="BG324">
            <v>0</v>
          </cell>
          <cell r="BI324">
            <v>0</v>
          </cell>
          <cell r="BJ324">
            <v>0</v>
          </cell>
          <cell r="BK324">
            <v>0</v>
          </cell>
          <cell r="BL324">
            <v>0</v>
          </cell>
          <cell r="BN324">
            <v>0</v>
          </cell>
          <cell r="BO324">
            <v>0</v>
          </cell>
          <cell r="BU324">
            <v>0</v>
          </cell>
          <cell r="BV324">
            <v>315</v>
          </cell>
          <cell r="BW324">
            <v>3902.75</v>
          </cell>
        </row>
        <row r="325">
          <cell r="A325">
            <v>316</v>
          </cell>
          <cell r="B325">
            <v>316</v>
          </cell>
          <cell r="C325" t="str">
            <v>WEBSTER</v>
          </cell>
          <cell r="D325">
            <v>7</v>
          </cell>
          <cell r="E325">
            <v>79148</v>
          </cell>
          <cell r="F325">
            <v>6251</v>
          </cell>
          <cell r="G325">
            <v>85399</v>
          </cell>
          <cell r="I325">
            <v>0</v>
          </cell>
          <cell r="J325">
            <v>0</v>
          </cell>
          <cell r="K325">
            <v>6251</v>
          </cell>
          <cell r="L325">
            <v>6251</v>
          </cell>
          <cell r="N325">
            <v>79148</v>
          </cell>
          <cell r="P325">
            <v>0</v>
          </cell>
          <cell r="Q325">
            <v>0</v>
          </cell>
          <cell r="R325">
            <v>6251</v>
          </cell>
          <cell r="S325">
            <v>6251</v>
          </cell>
          <cell r="V325">
            <v>0</v>
          </cell>
          <cell r="W325">
            <v>316</v>
          </cell>
          <cell r="X325">
            <v>7</v>
          </cell>
          <cell r="Y325">
            <v>79148</v>
          </cell>
          <cell r="Z325">
            <v>0</v>
          </cell>
          <cell r="AA325">
            <v>79148</v>
          </cell>
          <cell r="AB325">
            <v>6251</v>
          </cell>
          <cell r="AC325">
            <v>85399</v>
          </cell>
          <cell r="AD325">
            <v>0</v>
          </cell>
          <cell r="AE325">
            <v>0</v>
          </cell>
          <cell r="AF325">
            <v>0</v>
          </cell>
          <cell r="AG325">
            <v>85399</v>
          </cell>
          <cell r="AI325">
            <v>316</v>
          </cell>
          <cell r="AJ325">
            <v>316</v>
          </cell>
          <cell r="AK325" t="str">
            <v>WEBSTER</v>
          </cell>
          <cell r="AL325">
            <v>79148</v>
          </cell>
          <cell r="AM325">
            <v>175728</v>
          </cell>
          <cell r="AN325">
            <v>0</v>
          </cell>
          <cell r="AO325">
            <v>7285.75</v>
          </cell>
          <cell r="AP325">
            <v>1775</v>
          </cell>
          <cell r="AQ325">
            <v>0</v>
          </cell>
          <cell r="AR325">
            <v>0</v>
          </cell>
          <cell r="AS325">
            <v>5310.25</v>
          </cell>
          <cell r="AT325">
            <v>0</v>
          </cell>
          <cell r="AU325">
            <v>14371</v>
          </cell>
          <cell r="AV325">
            <v>0</v>
          </cell>
          <cell r="AX325">
            <v>316</v>
          </cell>
          <cell r="AY325" t="str">
            <v>WEBSTER</v>
          </cell>
          <cell r="BC325">
            <v>0</v>
          </cell>
          <cell r="BF325">
            <v>0</v>
          </cell>
          <cell r="BG325">
            <v>0</v>
          </cell>
          <cell r="BI325">
            <v>0</v>
          </cell>
          <cell r="BJ325">
            <v>0</v>
          </cell>
          <cell r="BK325">
            <v>0</v>
          </cell>
          <cell r="BL325">
            <v>0</v>
          </cell>
          <cell r="BN325">
            <v>0</v>
          </cell>
          <cell r="BO325">
            <v>0</v>
          </cell>
          <cell r="BU325">
            <v>0</v>
          </cell>
          <cell r="BV325">
            <v>316</v>
          </cell>
          <cell r="BW325">
            <v>7285.75</v>
          </cell>
        </row>
        <row r="326">
          <cell r="A326">
            <v>317</v>
          </cell>
          <cell r="B326">
            <v>317</v>
          </cell>
          <cell r="C326" t="str">
            <v>WELLESLEY</v>
          </cell>
          <cell r="D326">
            <v>0</v>
          </cell>
          <cell r="E326">
            <v>0</v>
          </cell>
          <cell r="F326">
            <v>0</v>
          </cell>
          <cell r="G326">
            <v>0</v>
          </cell>
          <cell r="I326">
            <v>0</v>
          </cell>
          <cell r="J326">
            <v>0</v>
          </cell>
          <cell r="K326">
            <v>0</v>
          </cell>
          <cell r="L326">
            <v>0</v>
          </cell>
          <cell r="N326">
            <v>0</v>
          </cell>
          <cell r="P326">
            <v>0</v>
          </cell>
          <cell r="Q326">
            <v>0</v>
          </cell>
          <cell r="R326">
            <v>0</v>
          </cell>
          <cell r="S326">
            <v>0</v>
          </cell>
          <cell r="V326">
            <v>0</v>
          </cell>
          <cell r="W326">
            <v>317</v>
          </cell>
          <cell r="AI326">
            <v>317</v>
          </cell>
          <cell r="AJ326">
            <v>317</v>
          </cell>
          <cell r="AK326" t="str">
            <v>WELLESLEY</v>
          </cell>
          <cell r="AL326">
            <v>0</v>
          </cell>
          <cell r="AM326">
            <v>16229</v>
          </cell>
          <cell r="AN326">
            <v>0</v>
          </cell>
          <cell r="AO326">
            <v>107.25</v>
          </cell>
          <cell r="AP326">
            <v>453.25</v>
          </cell>
          <cell r="AQ326">
            <v>0</v>
          </cell>
          <cell r="AR326">
            <v>210</v>
          </cell>
          <cell r="AS326">
            <v>226</v>
          </cell>
          <cell r="AT326">
            <v>0</v>
          </cell>
          <cell r="AU326">
            <v>996.5</v>
          </cell>
          <cell r="AV326">
            <v>0</v>
          </cell>
          <cell r="AX326">
            <v>317</v>
          </cell>
          <cell r="AY326" t="str">
            <v>WELLESLEY</v>
          </cell>
          <cell r="BC326">
            <v>0</v>
          </cell>
          <cell r="BF326">
            <v>0</v>
          </cell>
          <cell r="BG326">
            <v>0</v>
          </cell>
          <cell r="BI326">
            <v>0</v>
          </cell>
          <cell r="BJ326">
            <v>0</v>
          </cell>
          <cell r="BK326">
            <v>0</v>
          </cell>
          <cell r="BL326">
            <v>0</v>
          </cell>
          <cell r="BN326">
            <v>0</v>
          </cell>
          <cell r="BO326">
            <v>0</v>
          </cell>
          <cell r="BU326">
            <v>0</v>
          </cell>
          <cell r="BV326">
            <v>317</v>
          </cell>
          <cell r="BW326">
            <v>107.25</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U327">
            <v>0</v>
          </cell>
          <cell r="BV327">
            <v>318</v>
          </cell>
          <cell r="BW327">
            <v>0</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U328">
            <v>0</v>
          </cell>
          <cell r="BV328">
            <v>319</v>
          </cell>
          <cell r="BW328">
            <v>0</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U329">
            <v>0</v>
          </cell>
          <cell r="BV329">
            <v>320</v>
          </cell>
          <cell r="BW329">
            <v>0</v>
          </cell>
        </row>
        <row r="330">
          <cell r="A330">
            <v>321</v>
          </cell>
          <cell r="B330">
            <v>328</v>
          </cell>
          <cell r="C330" t="str">
            <v>WESTBOROUGH</v>
          </cell>
          <cell r="D330">
            <v>4</v>
          </cell>
          <cell r="E330">
            <v>56720</v>
          </cell>
          <cell r="F330">
            <v>3572</v>
          </cell>
          <cell r="G330">
            <v>60292</v>
          </cell>
          <cell r="I330">
            <v>0</v>
          </cell>
          <cell r="J330">
            <v>0</v>
          </cell>
          <cell r="K330">
            <v>3572</v>
          </cell>
          <cell r="L330">
            <v>3572</v>
          </cell>
          <cell r="N330">
            <v>56720</v>
          </cell>
          <cell r="P330">
            <v>0</v>
          </cell>
          <cell r="Q330">
            <v>0</v>
          </cell>
          <cell r="R330">
            <v>3572</v>
          </cell>
          <cell r="S330">
            <v>3572</v>
          </cell>
          <cell r="V330">
            <v>0</v>
          </cell>
          <cell r="W330">
            <v>321</v>
          </cell>
          <cell r="X330">
            <v>4</v>
          </cell>
          <cell r="Y330">
            <v>56720</v>
          </cell>
          <cell r="Z330">
            <v>0</v>
          </cell>
          <cell r="AA330">
            <v>56720</v>
          </cell>
          <cell r="AB330">
            <v>3572</v>
          </cell>
          <cell r="AC330">
            <v>60292</v>
          </cell>
          <cell r="AD330">
            <v>0</v>
          </cell>
          <cell r="AE330">
            <v>0</v>
          </cell>
          <cell r="AF330">
            <v>0</v>
          </cell>
          <cell r="AG330">
            <v>60292</v>
          </cell>
          <cell r="AI330">
            <v>321</v>
          </cell>
          <cell r="AJ330">
            <v>328</v>
          </cell>
          <cell r="AK330" t="str">
            <v>WESTBOROUGH</v>
          </cell>
          <cell r="AL330">
            <v>56720</v>
          </cell>
          <cell r="AM330">
            <v>81313</v>
          </cell>
          <cell r="AN330">
            <v>0</v>
          </cell>
          <cell r="AO330">
            <v>948.25</v>
          </cell>
          <cell r="AP330">
            <v>54.75</v>
          </cell>
          <cell r="AQ330">
            <v>0</v>
          </cell>
          <cell r="AR330">
            <v>582.75</v>
          </cell>
          <cell r="AS330">
            <v>0</v>
          </cell>
          <cell r="AT330">
            <v>0</v>
          </cell>
          <cell r="AU330">
            <v>1585.75</v>
          </cell>
          <cell r="AV330">
            <v>0</v>
          </cell>
          <cell r="AX330">
            <v>321</v>
          </cell>
          <cell r="AY330" t="str">
            <v>WESTBOROUGH</v>
          </cell>
          <cell r="BC330">
            <v>0</v>
          </cell>
          <cell r="BF330">
            <v>0</v>
          </cell>
          <cell r="BG330">
            <v>0</v>
          </cell>
          <cell r="BI330">
            <v>0</v>
          </cell>
          <cell r="BJ330">
            <v>0</v>
          </cell>
          <cell r="BK330">
            <v>0</v>
          </cell>
          <cell r="BL330">
            <v>0</v>
          </cell>
          <cell r="BN330">
            <v>0</v>
          </cell>
          <cell r="BO330">
            <v>0</v>
          </cell>
          <cell r="BU330">
            <v>0</v>
          </cell>
          <cell r="BV330">
            <v>321</v>
          </cell>
          <cell r="BW330">
            <v>948.25</v>
          </cell>
        </row>
        <row r="331">
          <cell r="A331">
            <v>322</v>
          </cell>
          <cell r="B331">
            <v>321</v>
          </cell>
          <cell r="C331" t="str">
            <v>WEST BOYLSTON</v>
          </cell>
          <cell r="D331">
            <v>13</v>
          </cell>
          <cell r="E331">
            <v>180256</v>
          </cell>
          <cell r="F331">
            <v>11609</v>
          </cell>
          <cell r="G331">
            <v>191865</v>
          </cell>
          <cell r="I331">
            <v>0</v>
          </cell>
          <cell r="J331">
            <v>0</v>
          </cell>
          <cell r="K331">
            <v>11609</v>
          </cell>
          <cell r="L331">
            <v>11609</v>
          </cell>
          <cell r="N331">
            <v>180256</v>
          </cell>
          <cell r="P331">
            <v>0</v>
          </cell>
          <cell r="Q331">
            <v>0</v>
          </cell>
          <cell r="R331">
            <v>11609</v>
          </cell>
          <cell r="S331">
            <v>11609</v>
          </cell>
          <cell r="V331">
            <v>0</v>
          </cell>
          <cell r="W331">
            <v>322</v>
          </cell>
          <cell r="X331">
            <v>13</v>
          </cell>
          <cell r="Y331">
            <v>180256</v>
          </cell>
          <cell r="Z331">
            <v>0</v>
          </cell>
          <cell r="AA331">
            <v>180256</v>
          </cell>
          <cell r="AB331">
            <v>11609</v>
          </cell>
          <cell r="AC331">
            <v>191865</v>
          </cell>
          <cell r="AD331">
            <v>0</v>
          </cell>
          <cell r="AE331">
            <v>0</v>
          </cell>
          <cell r="AF331">
            <v>0</v>
          </cell>
          <cell r="AG331">
            <v>191865</v>
          </cell>
          <cell r="AI331">
            <v>322</v>
          </cell>
          <cell r="AJ331">
            <v>321</v>
          </cell>
          <cell r="AK331" t="str">
            <v>WEST BOYLSTON</v>
          </cell>
          <cell r="AL331">
            <v>180256</v>
          </cell>
          <cell r="AM331">
            <v>319353</v>
          </cell>
          <cell r="AN331">
            <v>0</v>
          </cell>
          <cell r="AO331">
            <v>6508.25</v>
          </cell>
          <cell r="AP331">
            <v>15541</v>
          </cell>
          <cell r="AQ331">
            <v>10716</v>
          </cell>
          <cell r="AR331">
            <v>0</v>
          </cell>
          <cell r="AS331">
            <v>16243.25</v>
          </cell>
          <cell r="AT331">
            <v>0</v>
          </cell>
          <cell r="AU331">
            <v>49008.5</v>
          </cell>
          <cell r="AV331">
            <v>0</v>
          </cell>
          <cell r="AX331">
            <v>322</v>
          </cell>
          <cell r="AY331" t="str">
            <v>WEST BOYLSTON</v>
          </cell>
          <cell r="BC331">
            <v>0</v>
          </cell>
          <cell r="BF331">
            <v>0</v>
          </cell>
          <cell r="BG331">
            <v>0</v>
          </cell>
          <cell r="BI331">
            <v>0</v>
          </cell>
          <cell r="BJ331">
            <v>0</v>
          </cell>
          <cell r="BK331">
            <v>0</v>
          </cell>
          <cell r="BL331">
            <v>0</v>
          </cell>
          <cell r="BN331">
            <v>0</v>
          </cell>
          <cell r="BO331">
            <v>0</v>
          </cell>
          <cell r="BU331">
            <v>0</v>
          </cell>
          <cell r="BV331">
            <v>322</v>
          </cell>
          <cell r="BW331">
            <v>6508.25</v>
          </cell>
        </row>
        <row r="332">
          <cell r="A332">
            <v>323</v>
          </cell>
          <cell r="B332">
            <v>322</v>
          </cell>
          <cell r="C332" t="str">
            <v>WEST BRIDGEWATER</v>
          </cell>
          <cell r="D332">
            <v>3</v>
          </cell>
          <cell r="E332">
            <v>30963</v>
          </cell>
          <cell r="F332">
            <v>2679</v>
          </cell>
          <cell r="G332">
            <v>33642</v>
          </cell>
          <cell r="I332">
            <v>17577.954591600002</v>
          </cell>
          <cell r="J332">
            <v>0.8521508449346149</v>
          </cell>
          <cell r="K332">
            <v>2679</v>
          </cell>
          <cell r="L332">
            <v>20256.954591600002</v>
          </cell>
          <cell r="N332">
            <v>13385.045408399998</v>
          </cell>
          <cell r="P332">
            <v>0</v>
          </cell>
          <cell r="Q332">
            <v>17577.954591600002</v>
          </cell>
          <cell r="R332">
            <v>2679</v>
          </cell>
          <cell r="S332">
            <v>20256.954591600002</v>
          </cell>
          <cell r="V332">
            <v>0</v>
          </cell>
          <cell r="W332">
            <v>323</v>
          </cell>
          <cell r="X332">
            <v>3</v>
          </cell>
          <cell r="Y332">
            <v>30963</v>
          </cell>
          <cell r="Z332">
            <v>0</v>
          </cell>
          <cell r="AA332">
            <v>30963</v>
          </cell>
          <cell r="AB332">
            <v>2679</v>
          </cell>
          <cell r="AC332">
            <v>33642</v>
          </cell>
          <cell r="AD332">
            <v>0</v>
          </cell>
          <cell r="AE332">
            <v>0</v>
          </cell>
          <cell r="AF332">
            <v>0</v>
          </cell>
          <cell r="AG332">
            <v>33642</v>
          </cell>
          <cell r="AI332">
            <v>323</v>
          </cell>
          <cell r="AJ332">
            <v>322</v>
          </cell>
          <cell r="AK332" t="str">
            <v>WEST BRIDGEWATER</v>
          </cell>
          <cell r="AL332">
            <v>30963</v>
          </cell>
          <cell r="AM332">
            <v>10453</v>
          </cell>
          <cell r="AN332">
            <v>20510</v>
          </cell>
          <cell r="AO332">
            <v>42.25</v>
          </cell>
          <cell r="AP332">
            <v>75.5</v>
          </cell>
          <cell r="AQ332">
            <v>0</v>
          </cell>
          <cell r="AR332">
            <v>0</v>
          </cell>
          <cell r="AS332">
            <v>0</v>
          </cell>
          <cell r="AT332">
            <v>0</v>
          </cell>
          <cell r="AU332">
            <v>20627.75</v>
          </cell>
          <cell r="AV332">
            <v>17577.954591600002</v>
          </cell>
          <cell r="AX332">
            <v>323</v>
          </cell>
          <cell r="AY332" t="str">
            <v>WEST BRIDGEWATER</v>
          </cell>
          <cell r="BC332">
            <v>0</v>
          </cell>
          <cell r="BF332">
            <v>0</v>
          </cell>
          <cell r="BG332">
            <v>0</v>
          </cell>
          <cell r="BI332">
            <v>0</v>
          </cell>
          <cell r="BJ332">
            <v>20510</v>
          </cell>
          <cell r="BK332">
            <v>20510</v>
          </cell>
          <cell r="BL332">
            <v>0</v>
          </cell>
          <cell r="BN332">
            <v>0</v>
          </cell>
          <cell r="BO332">
            <v>0</v>
          </cell>
          <cell r="BU332">
            <v>0</v>
          </cell>
          <cell r="BV332">
            <v>323</v>
          </cell>
          <cell r="BW332">
            <v>42.25</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U333">
            <v>0</v>
          </cell>
          <cell r="BV333">
            <v>324</v>
          </cell>
          <cell r="BW333">
            <v>0</v>
          </cell>
        </row>
        <row r="334">
          <cell r="A334">
            <v>325</v>
          </cell>
          <cell r="B334">
            <v>329</v>
          </cell>
          <cell r="C334" t="str">
            <v>WESTFIELD</v>
          </cell>
          <cell r="D334">
            <v>16</v>
          </cell>
          <cell r="E334">
            <v>181708</v>
          </cell>
          <cell r="F334">
            <v>14288</v>
          </cell>
          <cell r="G334">
            <v>195996</v>
          </cell>
          <cell r="I334">
            <v>4351.2079698465732</v>
          </cell>
          <cell r="J334">
            <v>0.20128173793669818</v>
          </cell>
          <cell r="K334">
            <v>14288</v>
          </cell>
          <cell r="L334">
            <v>18639.207969846575</v>
          </cell>
          <cell r="N334">
            <v>177356.79203015342</v>
          </cell>
          <cell r="P334">
            <v>0</v>
          </cell>
          <cell r="Q334">
            <v>4351.2079698465732</v>
          </cell>
          <cell r="R334">
            <v>14288</v>
          </cell>
          <cell r="S334">
            <v>18639.207969846575</v>
          </cell>
          <cell r="V334">
            <v>0</v>
          </cell>
          <cell r="W334">
            <v>325</v>
          </cell>
          <cell r="X334">
            <v>16</v>
          </cell>
          <cell r="Y334">
            <v>181708</v>
          </cell>
          <cell r="Z334">
            <v>0</v>
          </cell>
          <cell r="AA334">
            <v>181708</v>
          </cell>
          <cell r="AB334">
            <v>14288</v>
          </cell>
          <cell r="AC334">
            <v>195996</v>
          </cell>
          <cell r="AD334">
            <v>0</v>
          </cell>
          <cell r="AE334">
            <v>0</v>
          </cell>
          <cell r="AF334">
            <v>0</v>
          </cell>
          <cell r="AG334">
            <v>195996</v>
          </cell>
          <cell r="AI334">
            <v>325</v>
          </cell>
          <cell r="AJ334">
            <v>329</v>
          </cell>
          <cell r="AK334" t="str">
            <v>WESTFIELD</v>
          </cell>
          <cell r="AL334">
            <v>181708</v>
          </cell>
          <cell r="AM334">
            <v>176631</v>
          </cell>
          <cell r="AN334">
            <v>5077</v>
          </cell>
          <cell r="AO334">
            <v>1675.75</v>
          </cell>
          <cell r="AP334">
            <v>12762</v>
          </cell>
          <cell r="AQ334">
            <v>1242.5</v>
          </cell>
          <cell r="AR334">
            <v>0</v>
          </cell>
          <cell r="AS334">
            <v>860.25</v>
          </cell>
          <cell r="AT334">
            <v>0</v>
          </cell>
          <cell r="AU334">
            <v>21617.5</v>
          </cell>
          <cell r="AV334">
            <v>4351.2079698465732</v>
          </cell>
          <cell r="AX334">
            <v>325</v>
          </cell>
          <cell r="AY334" t="str">
            <v>WESTFIELD</v>
          </cell>
          <cell r="BC334">
            <v>0</v>
          </cell>
          <cell r="BF334">
            <v>0</v>
          </cell>
          <cell r="BG334">
            <v>0</v>
          </cell>
          <cell r="BI334">
            <v>0</v>
          </cell>
          <cell r="BJ334">
            <v>5077</v>
          </cell>
          <cell r="BK334">
            <v>5077</v>
          </cell>
          <cell r="BL334">
            <v>0</v>
          </cell>
          <cell r="BN334">
            <v>0</v>
          </cell>
          <cell r="BO334">
            <v>0</v>
          </cell>
          <cell r="BU334">
            <v>0</v>
          </cell>
          <cell r="BV334">
            <v>325</v>
          </cell>
          <cell r="BW334">
            <v>1675.75</v>
          </cell>
        </row>
        <row r="335">
          <cell r="A335">
            <v>326</v>
          </cell>
          <cell r="B335">
            <v>330</v>
          </cell>
          <cell r="C335" t="str">
            <v>WESTFORD</v>
          </cell>
          <cell r="D335">
            <v>12</v>
          </cell>
          <cell r="E335">
            <v>154846</v>
          </cell>
          <cell r="F335">
            <v>10716</v>
          </cell>
          <cell r="G335">
            <v>165562</v>
          </cell>
          <cell r="I335">
            <v>26798.881624804508</v>
          </cell>
          <cell r="J335">
            <v>0.64628177432983469</v>
          </cell>
          <cell r="K335">
            <v>10716</v>
          </cell>
          <cell r="L335">
            <v>37514.881624804504</v>
          </cell>
          <cell r="N335">
            <v>128047.1183751955</v>
          </cell>
          <cell r="P335">
            <v>0</v>
          </cell>
          <cell r="Q335">
            <v>26798.881624804508</v>
          </cell>
          <cell r="R335">
            <v>10716</v>
          </cell>
          <cell r="S335">
            <v>37514.881624804504</v>
          </cell>
          <cell r="V335">
            <v>0</v>
          </cell>
          <cell r="W335">
            <v>326</v>
          </cell>
          <cell r="X335">
            <v>12</v>
          </cell>
          <cell r="Y335">
            <v>154846</v>
          </cell>
          <cell r="Z335">
            <v>0</v>
          </cell>
          <cell r="AA335">
            <v>154846</v>
          </cell>
          <cell r="AB335">
            <v>10716</v>
          </cell>
          <cell r="AC335">
            <v>165562</v>
          </cell>
          <cell r="AD335">
            <v>0</v>
          </cell>
          <cell r="AE335">
            <v>0</v>
          </cell>
          <cell r="AF335">
            <v>0</v>
          </cell>
          <cell r="AG335">
            <v>165562</v>
          </cell>
          <cell r="AI335">
            <v>326</v>
          </cell>
          <cell r="AJ335">
            <v>330</v>
          </cell>
          <cell r="AK335" t="str">
            <v>WESTFORD</v>
          </cell>
          <cell r="AL335">
            <v>154846</v>
          </cell>
          <cell r="AM335">
            <v>123577</v>
          </cell>
          <cell r="AN335">
            <v>31269</v>
          </cell>
          <cell r="AO335">
            <v>0</v>
          </cell>
          <cell r="AP335">
            <v>3358.75</v>
          </cell>
          <cell r="AQ335">
            <v>5129</v>
          </cell>
          <cell r="AR335">
            <v>1709.5</v>
          </cell>
          <cell r="AS335">
            <v>0</v>
          </cell>
          <cell r="AT335">
            <v>0</v>
          </cell>
          <cell r="AU335">
            <v>41466.25</v>
          </cell>
          <cell r="AV335">
            <v>26798.881624804508</v>
          </cell>
          <cell r="AX335">
            <v>326</v>
          </cell>
          <cell r="AY335" t="str">
            <v>WESTFORD</v>
          </cell>
          <cell r="BC335">
            <v>0</v>
          </cell>
          <cell r="BF335">
            <v>0</v>
          </cell>
          <cell r="BG335">
            <v>0</v>
          </cell>
          <cell r="BI335">
            <v>0</v>
          </cell>
          <cell r="BJ335">
            <v>31269</v>
          </cell>
          <cell r="BK335">
            <v>31269</v>
          </cell>
          <cell r="BL335">
            <v>0</v>
          </cell>
          <cell r="BN335">
            <v>0</v>
          </cell>
          <cell r="BO335">
            <v>0</v>
          </cell>
          <cell r="BU335">
            <v>0</v>
          </cell>
          <cell r="BV335">
            <v>326</v>
          </cell>
          <cell r="BW335">
            <v>0</v>
          </cell>
        </row>
        <row r="336">
          <cell r="A336">
            <v>327</v>
          </cell>
          <cell r="B336">
            <v>331</v>
          </cell>
          <cell r="C336" t="str">
            <v>WESTHAMPTON</v>
          </cell>
          <cell r="D336">
            <v>6</v>
          </cell>
          <cell r="E336">
            <v>84174</v>
          </cell>
          <cell r="F336">
            <v>5358</v>
          </cell>
          <cell r="G336">
            <v>89532</v>
          </cell>
          <cell r="I336">
            <v>0</v>
          </cell>
          <cell r="J336">
            <v>0</v>
          </cell>
          <cell r="K336">
            <v>5358</v>
          </cell>
          <cell r="L336">
            <v>5358</v>
          </cell>
          <cell r="N336">
            <v>84174</v>
          </cell>
          <cell r="P336">
            <v>0</v>
          </cell>
          <cell r="Q336">
            <v>0</v>
          </cell>
          <cell r="R336">
            <v>5358</v>
          </cell>
          <cell r="S336">
            <v>5358</v>
          </cell>
          <cell r="V336">
            <v>0</v>
          </cell>
          <cell r="W336">
            <v>327</v>
          </cell>
          <cell r="X336">
            <v>6</v>
          </cell>
          <cell r="Y336">
            <v>84174</v>
          </cell>
          <cell r="Z336">
            <v>0</v>
          </cell>
          <cell r="AA336">
            <v>84174</v>
          </cell>
          <cell r="AB336">
            <v>5358</v>
          </cell>
          <cell r="AC336">
            <v>89532</v>
          </cell>
          <cell r="AD336">
            <v>0</v>
          </cell>
          <cell r="AE336">
            <v>0</v>
          </cell>
          <cell r="AF336">
            <v>0</v>
          </cell>
          <cell r="AG336">
            <v>89532</v>
          </cell>
          <cell r="AI336">
            <v>327</v>
          </cell>
          <cell r="AJ336">
            <v>331</v>
          </cell>
          <cell r="AK336" t="str">
            <v>WESTHAMPTON</v>
          </cell>
          <cell r="AL336">
            <v>84174</v>
          </cell>
          <cell r="AM336">
            <v>92169</v>
          </cell>
          <cell r="AN336">
            <v>0</v>
          </cell>
          <cell r="AO336">
            <v>5860.75</v>
          </cell>
          <cell r="AP336">
            <v>4641.75</v>
          </cell>
          <cell r="AQ336">
            <v>995.75</v>
          </cell>
          <cell r="AR336">
            <v>2414.25</v>
          </cell>
          <cell r="AS336">
            <v>6688.75</v>
          </cell>
          <cell r="AT336">
            <v>0</v>
          </cell>
          <cell r="AU336">
            <v>20601.25</v>
          </cell>
          <cell r="AV336">
            <v>0</v>
          </cell>
          <cell r="AX336">
            <v>327</v>
          </cell>
          <cell r="AY336" t="str">
            <v>WESTHAMPTON</v>
          </cell>
          <cell r="BC336">
            <v>0</v>
          </cell>
          <cell r="BF336">
            <v>0</v>
          </cell>
          <cell r="BG336">
            <v>0</v>
          </cell>
          <cell r="BI336">
            <v>0</v>
          </cell>
          <cell r="BJ336">
            <v>0</v>
          </cell>
          <cell r="BK336">
            <v>0</v>
          </cell>
          <cell r="BL336">
            <v>0</v>
          </cell>
          <cell r="BN336">
            <v>0</v>
          </cell>
          <cell r="BO336">
            <v>0</v>
          </cell>
          <cell r="BU336">
            <v>0</v>
          </cell>
          <cell r="BV336">
            <v>327</v>
          </cell>
          <cell r="BW336">
            <v>5860.75</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U337">
            <v>0</v>
          </cell>
          <cell r="BV337">
            <v>328</v>
          </cell>
          <cell r="BW337">
            <v>0</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U338">
            <v>0</v>
          </cell>
          <cell r="BV338">
            <v>329</v>
          </cell>
          <cell r="BW338">
            <v>0</v>
          </cell>
        </row>
        <row r="339">
          <cell r="A339">
            <v>330</v>
          </cell>
          <cell r="B339">
            <v>333</v>
          </cell>
          <cell r="C339" t="str">
            <v>WESTON</v>
          </cell>
          <cell r="D339">
            <v>0</v>
          </cell>
          <cell r="E339">
            <v>0</v>
          </cell>
          <cell r="F339">
            <v>0</v>
          </cell>
          <cell r="G339">
            <v>0</v>
          </cell>
          <cell r="I339">
            <v>0</v>
          </cell>
          <cell r="J339" t="str">
            <v/>
          </cell>
          <cell r="K339">
            <v>0</v>
          </cell>
          <cell r="L339">
            <v>0</v>
          </cell>
          <cell r="N339">
            <v>0</v>
          </cell>
          <cell r="P339">
            <v>0</v>
          </cell>
          <cell r="Q339">
            <v>0</v>
          </cell>
          <cell r="R339">
            <v>0</v>
          </cell>
          <cell r="S339">
            <v>0</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0</v>
          </cell>
          <cell r="AT339">
            <v>0</v>
          </cell>
          <cell r="AU339">
            <v>0</v>
          </cell>
          <cell r="AV339">
            <v>0</v>
          </cell>
          <cell r="AX339">
            <v>330</v>
          </cell>
          <cell r="AY339" t="str">
            <v>WESTON</v>
          </cell>
          <cell r="BC339">
            <v>0</v>
          </cell>
          <cell r="BF339">
            <v>0</v>
          </cell>
          <cell r="BG339">
            <v>0</v>
          </cell>
          <cell r="BI339">
            <v>0</v>
          </cell>
          <cell r="BJ339">
            <v>0</v>
          </cell>
          <cell r="BK339">
            <v>0</v>
          </cell>
          <cell r="BL339">
            <v>0</v>
          </cell>
          <cell r="BN339">
            <v>0</v>
          </cell>
          <cell r="BO339">
            <v>0</v>
          </cell>
          <cell r="BU339">
            <v>0</v>
          </cell>
          <cell r="BV339">
            <v>330</v>
          </cell>
          <cell r="BW339">
            <v>0</v>
          </cell>
        </row>
        <row r="340">
          <cell r="A340">
            <v>331</v>
          </cell>
          <cell r="B340">
            <v>334</v>
          </cell>
          <cell r="C340" t="str">
            <v>WESTPORT</v>
          </cell>
          <cell r="D340">
            <v>6</v>
          </cell>
          <cell r="E340">
            <v>65514</v>
          </cell>
          <cell r="F340">
            <v>5358</v>
          </cell>
          <cell r="G340">
            <v>70872</v>
          </cell>
          <cell r="I340">
            <v>0</v>
          </cell>
          <cell r="J340">
            <v>0</v>
          </cell>
          <cell r="K340">
            <v>5358</v>
          </cell>
          <cell r="L340">
            <v>5358</v>
          </cell>
          <cell r="N340">
            <v>65514</v>
          </cell>
          <cell r="P340">
            <v>0</v>
          </cell>
          <cell r="Q340">
            <v>0</v>
          </cell>
          <cell r="R340">
            <v>5358</v>
          </cell>
          <cell r="S340">
            <v>5358</v>
          </cell>
          <cell r="V340">
            <v>0</v>
          </cell>
          <cell r="W340">
            <v>331</v>
          </cell>
          <cell r="X340">
            <v>6</v>
          </cell>
          <cell r="Y340">
            <v>65514</v>
          </cell>
          <cell r="Z340">
            <v>0</v>
          </cell>
          <cell r="AA340">
            <v>65514</v>
          </cell>
          <cell r="AB340">
            <v>5358</v>
          </cell>
          <cell r="AC340">
            <v>70872</v>
          </cell>
          <cell r="AD340">
            <v>0</v>
          </cell>
          <cell r="AE340">
            <v>0</v>
          </cell>
          <cell r="AF340">
            <v>0</v>
          </cell>
          <cell r="AG340">
            <v>70872</v>
          </cell>
          <cell r="AI340">
            <v>331</v>
          </cell>
          <cell r="AJ340">
            <v>334</v>
          </cell>
          <cell r="AK340" t="str">
            <v>WESTPORT</v>
          </cell>
          <cell r="AL340">
            <v>65514</v>
          </cell>
          <cell r="AM340">
            <v>67249</v>
          </cell>
          <cell r="AN340">
            <v>0</v>
          </cell>
          <cell r="AO340">
            <v>0</v>
          </cell>
          <cell r="AP340">
            <v>3739.25</v>
          </cell>
          <cell r="AQ340">
            <v>0</v>
          </cell>
          <cell r="AR340">
            <v>0</v>
          </cell>
          <cell r="AS340">
            <v>12751.25</v>
          </cell>
          <cell r="AT340">
            <v>0</v>
          </cell>
          <cell r="AU340">
            <v>16490.5</v>
          </cell>
          <cell r="AV340">
            <v>0</v>
          </cell>
          <cell r="AX340">
            <v>331</v>
          </cell>
          <cell r="AY340" t="str">
            <v>WESTPORT</v>
          </cell>
          <cell r="BC340">
            <v>0</v>
          </cell>
          <cell r="BF340">
            <v>0</v>
          </cell>
          <cell r="BG340">
            <v>0</v>
          </cell>
          <cell r="BI340">
            <v>0</v>
          </cell>
          <cell r="BJ340">
            <v>0</v>
          </cell>
          <cell r="BK340">
            <v>0</v>
          </cell>
          <cell r="BL340">
            <v>0</v>
          </cell>
          <cell r="BN340">
            <v>0</v>
          </cell>
          <cell r="BO340">
            <v>0</v>
          </cell>
          <cell r="BU340">
            <v>0</v>
          </cell>
          <cell r="BV340">
            <v>331</v>
          </cell>
          <cell r="BW340">
            <v>0</v>
          </cell>
        </row>
        <row r="341">
          <cell r="A341">
            <v>332</v>
          </cell>
          <cell r="B341">
            <v>325</v>
          </cell>
          <cell r="C341" t="str">
            <v>WEST SPRINGFIELD</v>
          </cell>
          <cell r="D341">
            <v>79</v>
          </cell>
          <cell r="E341">
            <v>997566</v>
          </cell>
          <cell r="F341">
            <v>70547</v>
          </cell>
          <cell r="G341">
            <v>1068113</v>
          </cell>
          <cell r="I341">
            <v>167630.77983813884</v>
          </cell>
          <cell r="J341">
            <v>0.52663736502883673</v>
          </cell>
          <cell r="K341">
            <v>70547</v>
          </cell>
          <cell r="L341">
            <v>238177.77983813884</v>
          </cell>
          <cell r="N341">
            <v>829935.22016186116</v>
          </cell>
          <cell r="P341">
            <v>0</v>
          </cell>
          <cell r="Q341">
            <v>167630.77983813884</v>
          </cell>
          <cell r="R341">
            <v>70547</v>
          </cell>
          <cell r="S341">
            <v>238177.77983813884</v>
          </cell>
          <cell r="V341">
            <v>0</v>
          </cell>
          <cell r="W341">
            <v>332</v>
          </cell>
          <cell r="X341">
            <v>79</v>
          </cell>
          <cell r="Y341">
            <v>997566</v>
          </cell>
          <cell r="Z341">
            <v>0</v>
          </cell>
          <cell r="AA341">
            <v>997566</v>
          </cell>
          <cell r="AB341">
            <v>70547</v>
          </cell>
          <cell r="AC341">
            <v>1068113</v>
          </cell>
          <cell r="AD341">
            <v>0</v>
          </cell>
          <cell r="AE341">
            <v>0</v>
          </cell>
          <cell r="AF341">
            <v>0</v>
          </cell>
          <cell r="AG341">
            <v>1068113</v>
          </cell>
          <cell r="AI341">
            <v>332</v>
          </cell>
          <cell r="AJ341">
            <v>325</v>
          </cell>
          <cell r="AK341" t="str">
            <v>WEST SPRINGFIELD</v>
          </cell>
          <cell r="AL341">
            <v>997566</v>
          </cell>
          <cell r="AM341">
            <v>801974</v>
          </cell>
          <cell r="AN341">
            <v>195592</v>
          </cell>
          <cell r="AO341">
            <v>67198</v>
          </cell>
          <cell r="AP341">
            <v>0</v>
          </cell>
          <cell r="AQ341">
            <v>0</v>
          </cell>
          <cell r="AR341">
            <v>14763.25</v>
          </cell>
          <cell r="AS341">
            <v>40750.75</v>
          </cell>
          <cell r="AT341">
            <v>0</v>
          </cell>
          <cell r="AU341">
            <v>318304</v>
          </cell>
          <cell r="AV341">
            <v>167630.77983813884</v>
          </cell>
          <cell r="AX341">
            <v>332</v>
          </cell>
          <cell r="AY341" t="str">
            <v>WEST SPRINGFIELD</v>
          </cell>
          <cell r="BC341">
            <v>0</v>
          </cell>
          <cell r="BF341">
            <v>0</v>
          </cell>
          <cell r="BG341">
            <v>0</v>
          </cell>
          <cell r="BI341">
            <v>0</v>
          </cell>
          <cell r="BJ341">
            <v>195592</v>
          </cell>
          <cell r="BK341">
            <v>195592</v>
          </cell>
          <cell r="BL341">
            <v>0</v>
          </cell>
          <cell r="BN341">
            <v>0</v>
          </cell>
          <cell r="BO341">
            <v>0</v>
          </cell>
          <cell r="BU341">
            <v>0</v>
          </cell>
          <cell r="BV341">
            <v>332</v>
          </cell>
          <cell r="BW341">
            <v>67198</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U342">
            <v>0</v>
          </cell>
          <cell r="BV342">
            <v>333</v>
          </cell>
          <cell r="BW342">
            <v>0</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U343">
            <v>0</v>
          </cell>
          <cell r="BV343">
            <v>334</v>
          </cell>
          <cell r="BW343">
            <v>0</v>
          </cell>
        </row>
        <row r="344">
          <cell r="A344">
            <v>335</v>
          </cell>
          <cell r="B344">
            <v>335</v>
          </cell>
          <cell r="C344" t="str">
            <v>WESTWOOD</v>
          </cell>
          <cell r="D344">
            <v>0</v>
          </cell>
          <cell r="E344">
            <v>0</v>
          </cell>
          <cell r="F344">
            <v>0</v>
          </cell>
          <cell r="G344">
            <v>0</v>
          </cell>
          <cell r="I344">
            <v>0</v>
          </cell>
          <cell r="J344">
            <v>0</v>
          </cell>
          <cell r="K344">
            <v>0</v>
          </cell>
          <cell r="L344">
            <v>0</v>
          </cell>
          <cell r="N344">
            <v>0</v>
          </cell>
          <cell r="P344">
            <v>0</v>
          </cell>
          <cell r="Q344">
            <v>0</v>
          </cell>
          <cell r="R344">
            <v>0</v>
          </cell>
          <cell r="S344">
            <v>0</v>
          </cell>
          <cell r="V344">
            <v>0</v>
          </cell>
          <cell r="W344">
            <v>335</v>
          </cell>
          <cell r="AI344">
            <v>335</v>
          </cell>
          <cell r="AJ344">
            <v>335</v>
          </cell>
          <cell r="AK344" t="str">
            <v>WESTWOOD</v>
          </cell>
          <cell r="AL344">
            <v>0</v>
          </cell>
          <cell r="AM344">
            <v>0</v>
          </cell>
          <cell r="AN344">
            <v>0</v>
          </cell>
          <cell r="AO344">
            <v>0</v>
          </cell>
          <cell r="AP344">
            <v>237.75</v>
          </cell>
          <cell r="AQ344">
            <v>119</v>
          </cell>
          <cell r="AR344">
            <v>3128.25</v>
          </cell>
          <cell r="AS344">
            <v>0</v>
          </cell>
          <cell r="AT344">
            <v>0</v>
          </cell>
          <cell r="AU344">
            <v>3485</v>
          </cell>
          <cell r="AV344">
            <v>0</v>
          </cell>
          <cell r="AX344">
            <v>335</v>
          </cell>
          <cell r="AY344" t="str">
            <v>WESTWOOD</v>
          </cell>
          <cell r="BC344">
            <v>0</v>
          </cell>
          <cell r="BF344">
            <v>0</v>
          </cell>
          <cell r="BG344">
            <v>0</v>
          </cell>
          <cell r="BI344">
            <v>0</v>
          </cell>
          <cell r="BJ344">
            <v>0</v>
          </cell>
          <cell r="BK344">
            <v>0</v>
          </cell>
          <cell r="BL344">
            <v>0</v>
          </cell>
          <cell r="BN344">
            <v>0</v>
          </cell>
          <cell r="BO344">
            <v>0</v>
          </cell>
          <cell r="BU344">
            <v>0</v>
          </cell>
          <cell r="BV344">
            <v>335</v>
          </cell>
          <cell r="BW344">
            <v>0</v>
          </cell>
        </row>
        <row r="345">
          <cell r="A345">
            <v>336</v>
          </cell>
          <cell r="B345">
            <v>336</v>
          </cell>
          <cell r="C345" t="str">
            <v>WEYMOUTH</v>
          </cell>
          <cell r="D345">
            <v>168</v>
          </cell>
          <cell r="E345">
            <v>1667426</v>
          </cell>
          <cell r="F345">
            <v>150024</v>
          </cell>
          <cell r="G345">
            <v>1817450</v>
          </cell>
          <cell r="I345">
            <v>405423.39549496782</v>
          </cell>
          <cell r="J345">
            <v>0.63872457103623348</v>
          </cell>
          <cell r="K345">
            <v>150024</v>
          </cell>
          <cell r="L345">
            <v>555447.39549496782</v>
          </cell>
          <cell r="N345">
            <v>1262002.6045050323</v>
          </cell>
          <cell r="P345">
            <v>0</v>
          </cell>
          <cell r="Q345">
            <v>405423.39549496782</v>
          </cell>
          <cell r="R345">
            <v>150024</v>
          </cell>
          <cell r="S345">
            <v>555447.39549496782</v>
          </cell>
          <cell r="V345">
            <v>0</v>
          </cell>
          <cell r="W345">
            <v>336</v>
          </cell>
          <cell r="X345">
            <v>168</v>
          </cell>
          <cell r="Y345">
            <v>1667426</v>
          </cell>
          <cell r="Z345">
            <v>0</v>
          </cell>
          <cell r="AA345">
            <v>1667426</v>
          </cell>
          <cell r="AB345">
            <v>150024</v>
          </cell>
          <cell r="AC345">
            <v>1817450</v>
          </cell>
          <cell r="AD345">
            <v>0</v>
          </cell>
          <cell r="AE345">
            <v>0</v>
          </cell>
          <cell r="AF345">
            <v>0</v>
          </cell>
          <cell r="AG345">
            <v>1817450</v>
          </cell>
          <cell r="AI345">
            <v>336</v>
          </cell>
          <cell r="AJ345">
            <v>336</v>
          </cell>
          <cell r="AK345" t="str">
            <v>WEYMOUTH</v>
          </cell>
          <cell r="AL345">
            <v>1667426</v>
          </cell>
          <cell r="AM345">
            <v>1194377</v>
          </cell>
          <cell r="AN345">
            <v>473049</v>
          </cell>
          <cell r="AO345">
            <v>36039.5</v>
          </cell>
          <cell r="AP345">
            <v>43041.25</v>
          </cell>
          <cell r="AQ345">
            <v>36781.5</v>
          </cell>
          <cell r="AR345">
            <v>15679.5</v>
          </cell>
          <cell r="AS345">
            <v>30148.25</v>
          </cell>
          <cell r="AT345">
            <v>0</v>
          </cell>
          <cell r="AU345">
            <v>634739</v>
          </cell>
          <cell r="AV345">
            <v>405423.39549496782</v>
          </cell>
          <cell r="AX345">
            <v>336</v>
          </cell>
          <cell r="AY345" t="str">
            <v>WEYMOUTH</v>
          </cell>
          <cell r="BC345">
            <v>0</v>
          </cell>
          <cell r="BF345">
            <v>0</v>
          </cell>
          <cell r="BG345">
            <v>0</v>
          </cell>
          <cell r="BI345">
            <v>0</v>
          </cell>
          <cell r="BJ345">
            <v>473049</v>
          </cell>
          <cell r="BK345">
            <v>473049</v>
          </cell>
          <cell r="BL345">
            <v>0</v>
          </cell>
          <cell r="BN345">
            <v>0</v>
          </cell>
          <cell r="BO345">
            <v>0</v>
          </cell>
          <cell r="BT345" t="str">
            <v>fy13</v>
          </cell>
          <cell r="BU345">
            <v>0</v>
          </cell>
          <cell r="BV345">
            <v>336</v>
          </cell>
          <cell r="BW345">
            <v>36039.5</v>
          </cell>
        </row>
        <row r="346">
          <cell r="A346">
            <v>337</v>
          </cell>
          <cell r="B346">
            <v>337</v>
          </cell>
          <cell r="C346" t="str">
            <v>WHATELY</v>
          </cell>
          <cell r="D346">
            <v>0</v>
          </cell>
          <cell r="E346">
            <v>0</v>
          </cell>
          <cell r="F346">
            <v>0</v>
          </cell>
          <cell r="G346">
            <v>0</v>
          </cell>
          <cell r="I346">
            <v>0</v>
          </cell>
          <cell r="J346">
            <v>0</v>
          </cell>
          <cell r="K346">
            <v>0</v>
          </cell>
          <cell r="L346">
            <v>0</v>
          </cell>
          <cell r="N346">
            <v>0</v>
          </cell>
          <cell r="P346">
            <v>0</v>
          </cell>
          <cell r="Q346">
            <v>0</v>
          </cell>
          <cell r="R346">
            <v>0</v>
          </cell>
          <cell r="S346">
            <v>0</v>
          </cell>
          <cell r="V346">
            <v>0</v>
          </cell>
          <cell r="W346">
            <v>337</v>
          </cell>
          <cell r="AI346">
            <v>337</v>
          </cell>
          <cell r="AJ346">
            <v>337</v>
          </cell>
          <cell r="AK346" t="str">
            <v>WHATELY</v>
          </cell>
          <cell r="AL346">
            <v>0</v>
          </cell>
          <cell r="AM346">
            <v>18323</v>
          </cell>
          <cell r="AN346">
            <v>0</v>
          </cell>
          <cell r="AO346">
            <v>401</v>
          </cell>
          <cell r="AP346">
            <v>0</v>
          </cell>
          <cell r="AQ346">
            <v>1593</v>
          </cell>
          <cell r="AR346">
            <v>0</v>
          </cell>
          <cell r="AS346">
            <v>88.25</v>
          </cell>
          <cell r="AT346">
            <v>0</v>
          </cell>
          <cell r="AU346">
            <v>2082.25</v>
          </cell>
          <cell r="AV346">
            <v>0</v>
          </cell>
          <cell r="AX346">
            <v>337</v>
          </cell>
          <cell r="AY346" t="str">
            <v>WHATELY</v>
          </cell>
          <cell r="BC346">
            <v>0</v>
          </cell>
          <cell r="BF346">
            <v>0</v>
          </cell>
          <cell r="BG346">
            <v>0</v>
          </cell>
          <cell r="BI346">
            <v>0</v>
          </cell>
          <cell r="BJ346">
            <v>0</v>
          </cell>
          <cell r="BK346">
            <v>0</v>
          </cell>
          <cell r="BL346">
            <v>0</v>
          </cell>
          <cell r="BN346">
            <v>0</v>
          </cell>
          <cell r="BO346">
            <v>0</v>
          </cell>
          <cell r="BU346">
            <v>0</v>
          </cell>
          <cell r="BV346">
            <v>337</v>
          </cell>
          <cell r="BW346">
            <v>401</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U347">
            <v>0</v>
          </cell>
          <cell r="BV347">
            <v>338</v>
          </cell>
          <cell r="BW347">
            <v>0</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U348">
            <v>0</v>
          </cell>
          <cell r="BV348">
            <v>339</v>
          </cell>
          <cell r="BW348">
            <v>0</v>
          </cell>
        </row>
        <row r="349">
          <cell r="A349">
            <v>340</v>
          </cell>
          <cell r="B349">
            <v>340</v>
          </cell>
          <cell r="C349" t="str">
            <v>WILLIAMSBURG</v>
          </cell>
          <cell r="D349">
            <v>15</v>
          </cell>
          <cell r="E349">
            <v>207704</v>
          </cell>
          <cell r="F349">
            <v>13395</v>
          </cell>
          <cell r="G349">
            <v>221099</v>
          </cell>
          <cell r="I349">
            <v>0</v>
          </cell>
          <cell r="J349">
            <v>0</v>
          </cell>
          <cell r="K349">
            <v>13395</v>
          </cell>
          <cell r="L349">
            <v>13395</v>
          </cell>
          <cell r="N349">
            <v>207704</v>
          </cell>
          <cell r="P349">
            <v>0</v>
          </cell>
          <cell r="Q349">
            <v>0</v>
          </cell>
          <cell r="R349">
            <v>13395</v>
          </cell>
          <cell r="S349">
            <v>13395</v>
          </cell>
          <cell r="V349">
            <v>0</v>
          </cell>
          <cell r="W349">
            <v>340</v>
          </cell>
          <cell r="X349">
            <v>15</v>
          </cell>
          <cell r="Y349">
            <v>207704</v>
          </cell>
          <cell r="Z349">
            <v>0</v>
          </cell>
          <cell r="AA349">
            <v>207704</v>
          </cell>
          <cell r="AB349">
            <v>13395</v>
          </cell>
          <cell r="AC349">
            <v>221099</v>
          </cell>
          <cell r="AD349">
            <v>0</v>
          </cell>
          <cell r="AE349">
            <v>0</v>
          </cell>
          <cell r="AF349">
            <v>0</v>
          </cell>
          <cell r="AG349">
            <v>221099</v>
          </cell>
          <cell r="AI349">
            <v>340</v>
          </cell>
          <cell r="AJ349">
            <v>340</v>
          </cell>
          <cell r="AK349" t="str">
            <v>WILLIAMSBURG</v>
          </cell>
          <cell r="AL349">
            <v>207704</v>
          </cell>
          <cell r="AM349">
            <v>218458</v>
          </cell>
          <cell r="AN349">
            <v>0</v>
          </cell>
          <cell r="AO349">
            <v>724.5</v>
          </cell>
          <cell r="AP349">
            <v>13058.75</v>
          </cell>
          <cell r="AQ349">
            <v>1749.25</v>
          </cell>
          <cell r="AR349">
            <v>8409.25</v>
          </cell>
          <cell r="AS349">
            <v>0</v>
          </cell>
          <cell r="AT349">
            <v>0</v>
          </cell>
          <cell r="AU349">
            <v>23941.75</v>
          </cell>
          <cell r="AV349">
            <v>0</v>
          </cell>
          <cell r="AX349">
            <v>340</v>
          </cell>
          <cell r="AY349" t="str">
            <v>WILLIAMSBURG</v>
          </cell>
          <cell r="BC349">
            <v>0</v>
          </cell>
          <cell r="BF349">
            <v>0</v>
          </cell>
          <cell r="BG349">
            <v>0</v>
          </cell>
          <cell r="BI349">
            <v>0</v>
          </cell>
          <cell r="BJ349">
            <v>0</v>
          </cell>
          <cell r="BK349">
            <v>0</v>
          </cell>
          <cell r="BL349">
            <v>0</v>
          </cell>
          <cell r="BN349">
            <v>0</v>
          </cell>
          <cell r="BO349">
            <v>0</v>
          </cell>
          <cell r="BU349">
            <v>0</v>
          </cell>
          <cell r="BV349">
            <v>340</v>
          </cell>
          <cell r="BW349">
            <v>724.5</v>
          </cell>
        </row>
        <row r="350">
          <cell r="A350">
            <v>341</v>
          </cell>
          <cell r="B350">
            <v>341</v>
          </cell>
          <cell r="C350" t="str">
            <v>WILLIAMSTOWN</v>
          </cell>
          <cell r="D350">
            <v>3</v>
          </cell>
          <cell r="E350">
            <v>41934</v>
          </cell>
          <cell r="F350">
            <v>2679</v>
          </cell>
          <cell r="G350">
            <v>44613</v>
          </cell>
          <cell r="I350">
            <v>35939.246603810556</v>
          </cell>
          <cell r="J350">
            <v>0.64757149479374321</v>
          </cell>
          <cell r="K350">
            <v>2679</v>
          </cell>
          <cell r="L350">
            <v>38618.246603810556</v>
          </cell>
          <cell r="N350">
            <v>5994.7533961894442</v>
          </cell>
          <cell r="P350">
            <v>0</v>
          </cell>
          <cell r="Q350">
            <v>35939.246603810556</v>
          </cell>
          <cell r="R350">
            <v>2679</v>
          </cell>
          <cell r="S350">
            <v>38618.246603810556</v>
          </cell>
          <cell r="V350">
            <v>0</v>
          </cell>
          <cell r="W350">
            <v>341</v>
          </cell>
          <cell r="X350">
            <v>3</v>
          </cell>
          <cell r="Y350">
            <v>41934</v>
          </cell>
          <cell r="Z350">
            <v>0</v>
          </cell>
          <cell r="AA350">
            <v>41934</v>
          </cell>
          <cell r="AB350">
            <v>2679</v>
          </cell>
          <cell r="AC350">
            <v>44613</v>
          </cell>
          <cell r="AD350">
            <v>0</v>
          </cell>
          <cell r="AE350">
            <v>0</v>
          </cell>
          <cell r="AF350">
            <v>0</v>
          </cell>
          <cell r="AG350">
            <v>44613</v>
          </cell>
          <cell r="AI350">
            <v>341</v>
          </cell>
          <cell r="AJ350">
            <v>341</v>
          </cell>
          <cell r="AK350" t="str">
            <v>WILLIAMSTOWN</v>
          </cell>
          <cell r="AL350">
            <v>41934</v>
          </cell>
          <cell r="AM350">
            <v>0</v>
          </cell>
          <cell r="AN350">
            <v>41934</v>
          </cell>
          <cell r="AO350">
            <v>0</v>
          </cell>
          <cell r="AP350">
            <v>10546.25</v>
          </cell>
          <cell r="AQ350">
            <v>0</v>
          </cell>
          <cell r="AR350">
            <v>3018.25</v>
          </cell>
          <cell r="AS350">
            <v>0</v>
          </cell>
          <cell r="AT350">
            <v>0</v>
          </cell>
          <cell r="AU350">
            <v>55498.5</v>
          </cell>
          <cell r="AV350">
            <v>35939.246603810556</v>
          </cell>
          <cell r="AX350">
            <v>341</v>
          </cell>
          <cell r="AY350" t="str">
            <v>WILLIAMSTOWN</v>
          </cell>
          <cell r="BC350">
            <v>0</v>
          </cell>
          <cell r="BF350">
            <v>0</v>
          </cell>
          <cell r="BG350">
            <v>0</v>
          </cell>
          <cell r="BI350">
            <v>0</v>
          </cell>
          <cell r="BJ350">
            <v>41934</v>
          </cell>
          <cell r="BK350">
            <v>41934</v>
          </cell>
          <cell r="BL350">
            <v>0</v>
          </cell>
          <cell r="BN350">
            <v>0</v>
          </cell>
          <cell r="BO350">
            <v>0</v>
          </cell>
          <cell r="BU350">
            <v>0</v>
          </cell>
          <cell r="BV350">
            <v>341</v>
          </cell>
          <cell r="BW350">
            <v>0</v>
          </cell>
        </row>
        <row r="351">
          <cell r="A351">
            <v>342</v>
          </cell>
          <cell r="B351">
            <v>342</v>
          </cell>
          <cell r="C351" t="str">
            <v>WILMINGTON</v>
          </cell>
          <cell r="D351">
            <v>6</v>
          </cell>
          <cell r="E351">
            <v>80686</v>
          </cell>
          <cell r="F351">
            <v>5358</v>
          </cell>
          <cell r="G351">
            <v>86044</v>
          </cell>
          <cell r="I351">
            <v>0</v>
          </cell>
          <cell r="J351">
            <v>0</v>
          </cell>
          <cell r="K351">
            <v>5358</v>
          </cell>
          <cell r="L351">
            <v>5358</v>
          </cell>
          <cell r="N351">
            <v>80686</v>
          </cell>
          <cell r="P351">
            <v>0</v>
          </cell>
          <cell r="Q351">
            <v>0</v>
          </cell>
          <cell r="R351">
            <v>5358</v>
          </cell>
          <cell r="S351">
            <v>5358</v>
          </cell>
          <cell r="V351">
            <v>0</v>
          </cell>
          <cell r="W351">
            <v>342</v>
          </cell>
          <cell r="X351">
            <v>6</v>
          </cell>
          <cell r="Y351">
            <v>80686</v>
          </cell>
          <cell r="Z351">
            <v>0</v>
          </cell>
          <cell r="AA351">
            <v>80686</v>
          </cell>
          <cell r="AB351">
            <v>5358</v>
          </cell>
          <cell r="AC351">
            <v>86044</v>
          </cell>
          <cell r="AD351">
            <v>0</v>
          </cell>
          <cell r="AE351">
            <v>0</v>
          </cell>
          <cell r="AF351">
            <v>0</v>
          </cell>
          <cell r="AG351">
            <v>86044</v>
          </cell>
          <cell r="AI351">
            <v>342</v>
          </cell>
          <cell r="AJ351">
            <v>342</v>
          </cell>
          <cell r="AK351" t="str">
            <v>WILMINGTON</v>
          </cell>
          <cell r="AL351">
            <v>80686</v>
          </cell>
          <cell r="AM351">
            <v>110895</v>
          </cell>
          <cell r="AN351">
            <v>0</v>
          </cell>
          <cell r="AO351">
            <v>0</v>
          </cell>
          <cell r="AP351">
            <v>4358.25</v>
          </cell>
          <cell r="AQ351">
            <v>0</v>
          </cell>
          <cell r="AR351">
            <v>11594.75</v>
          </cell>
          <cell r="AS351">
            <v>2042.5</v>
          </cell>
          <cell r="AT351">
            <v>0</v>
          </cell>
          <cell r="AU351">
            <v>17995.5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U351">
            <v>0</v>
          </cell>
          <cell r="BV351">
            <v>342</v>
          </cell>
          <cell r="BW351">
            <v>0</v>
          </cell>
        </row>
        <row r="352">
          <cell r="A352">
            <v>343</v>
          </cell>
          <cell r="B352">
            <v>343</v>
          </cell>
          <cell r="C352" t="str">
            <v>WINCHENDON</v>
          </cell>
          <cell r="D352">
            <v>48</v>
          </cell>
          <cell r="E352">
            <v>543696</v>
          </cell>
          <cell r="F352">
            <v>42864</v>
          </cell>
          <cell r="G352">
            <v>586560</v>
          </cell>
          <cell r="I352">
            <v>24262.891003812583</v>
          </cell>
          <cell r="J352">
            <v>0.19728413746295331</v>
          </cell>
          <cell r="K352">
            <v>42864</v>
          </cell>
          <cell r="L352">
            <v>67126.891003812576</v>
          </cell>
          <cell r="N352">
            <v>519433.10899618745</v>
          </cell>
          <cell r="P352">
            <v>0</v>
          </cell>
          <cell r="Q352">
            <v>24262.891003812583</v>
          </cell>
          <cell r="R352">
            <v>42864</v>
          </cell>
          <cell r="S352">
            <v>67126.891003812576</v>
          </cell>
          <cell r="V352">
            <v>0</v>
          </cell>
          <cell r="W352">
            <v>343</v>
          </cell>
          <cell r="X352">
            <v>48</v>
          </cell>
          <cell r="Y352">
            <v>543696</v>
          </cell>
          <cell r="Z352">
            <v>0</v>
          </cell>
          <cell r="AA352">
            <v>543696</v>
          </cell>
          <cell r="AB352">
            <v>42864</v>
          </cell>
          <cell r="AC352">
            <v>586560</v>
          </cell>
          <cell r="AD352">
            <v>0</v>
          </cell>
          <cell r="AE352">
            <v>0</v>
          </cell>
          <cell r="AF352">
            <v>0</v>
          </cell>
          <cell r="AG352">
            <v>586560</v>
          </cell>
          <cell r="AI352">
            <v>343</v>
          </cell>
          <cell r="AJ352">
            <v>343</v>
          </cell>
          <cell r="AK352" t="str">
            <v>WINCHENDON</v>
          </cell>
          <cell r="AL352">
            <v>543696</v>
          </cell>
          <cell r="AM352">
            <v>515386</v>
          </cell>
          <cell r="AN352">
            <v>28310</v>
          </cell>
          <cell r="AO352">
            <v>34382.5</v>
          </cell>
          <cell r="AP352">
            <v>24472.5</v>
          </cell>
          <cell r="AQ352">
            <v>18845</v>
          </cell>
          <cell r="AR352">
            <v>8291.5</v>
          </cell>
          <cell r="AS352">
            <v>8683</v>
          </cell>
          <cell r="AT352">
            <v>0</v>
          </cell>
          <cell r="AU352">
            <v>122984.5</v>
          </cell>
          <cell r="AV352">
            <v>24262.891003812583</v>
          </cell>
          <cell r="AX352">
            <v>343</v>
          </cell>
          <cell r="AY352" t="str">
            <v>WINCHENDON</v>
          </cell>
          <cell r="BC352">
            <v>0</v>
          </cell>
          <cell r="BF352">
            <v>0</v>
          </cell>
          <cell r="BG352">
            <v>0</v>
          </cell>
          <cell r="BI352">
            <v>0</v>
          </cell>
          <cell r="BJ352">
            <v>28310</v>
          </cell>
          <cell r="BK352">
            <v>28310</v>
          </cell>
          <cell r="BL352">
            <v>0</v>
          </cell>
          <cell r="BN352">
            <v>0</v>
          </cell>
          <cell r="BO352">
            <v>0</v>
          </cell>
          <cell r="BU352">
            <v>0</v>
          </cell>
          <cell r="BV352">
            <v>343</v>
          </cell>
          <cell r="BW352">
            <v>34382.5</v>
          </cell>
        </row>
        <row r="353">
          <cell r="A353">
            <v>344</v>
          </cell>
          <cell r="B353">
            <v>344</v>
          </cell>
          <cell r="C353" t="str">
            <v>WINCHESTER</v>
          </cell>
          <cell r="D353">
            <v>3</v>
          </cell>
          <cell r="E353">
            <v>36492</v>
          </cell>
          <cell r="F353">
            <v>2679</v>
          </cell>
          <cell r="G353">
            <v>39171</v>
          </cell>
          <cell r="I353">
            <v>0</v>
          </cell>
          <cell r="J353">
            <v>0</v>
          </cell>
          <cell r="K353">
            <v>2679</v>
          </cell>
          <cell r="L353">
            <v>2679</v>
          </cell>
          <cell r="N353">
            <v>36492</v>
          </cell>
          <cell r="P353">
            <v>0</v>
          </cell>
          <cell r="Q353">
            <v>0</v>
          </cell>
          <cell r="R353">
            <v>2679</v>
          </cell>
          <cell r="S353">
            <v>2679</v>
          </cell>
          <cell r="V353">
            <v>0</v>
          </cell>
          <cell r="W353">
            <v>344</v>
          </cell>
          <cell r="X353">
            <v>3</v>
          </cell>
          <cell r="Y353">
            <v>36492</v>
          </cell>
          <cell r="Z353">
            <v>0</v>
          </cell>
          <cell r="AA353">
            <v>36492</v>
          </cell>
          <cell r="AB353">
            <v>2679</v>
          </cell>
          <cell r="AC353">
            <v>39171</v>
          </cell>
          <cell r="AD353">
            <v>0</v>
          </cell>
          <cell r="AE353">
            <v>0</v>
          </cell>
          <cell r="AF353">
            <v>0</v>
          </cell>
          <cell r="AG353">
            <v>39171</v>
          </cell>
          <cell r="AI353">
            <v>344</v>
          </cell>
          <cell r="AJ353">
            <v>344</v>
          </cell>
          <cell r="AK353" t="str">
            <v>WINCHESTER</v>
          </cell>
          <cell r="AL353">
            <v>36492</v>
          </cell>
          <cell r="AM353">
            <v>54579</v>
          </cell>
          <cell r="AN353">
            <v>0</v>
          </cell>
          <cell r="AO353">
            <v>1729.5</v>
          </cell>
          <cell r="AP353">
            <v>11915.25</v>
          </cell>
          <cell r="AQ353">
            <v>0</v>
          </cell>
          <cell r="AR353">
            <v>0</v>
          </cell>
          <cell r="AS353">
            <v>0</v>
          </cell>
          <cell r="AT353">
            <v>0</v>
          </cell>
          <cell r="AU353">
            <v>13644.75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U353">
            <v>0</v>
          </cell>
          <cell r="BV353">
            <v>344</v>
          </cell>
          <cell r="BW353">
            <v>1729.5</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U354">
            <v>0</v>
          </cell>
          <cell r="BV354">
            <v>345</v>
          </cell>
          <cell r="BW354">
            <v>0</v>
          </cell>
        </row>
        <row r="355">
          <cell r="A355">
            <v>346</v>
          </cell>
          <cell r="B355">
            <v>346</v>
          </cell>
          <cell r="C355" t="str">
            <v>WINTHROP</v>
          </cell>
          <cell r="D355">
            <v>14</v>
          </cell>
          <cell r="E355">
            <v>172632</v>
          </cell>
          <cell r="F355">
            <v>12502</v>
          </cell>
          <cell r="G355">
            <v>185134</v>
          </cell>
          <cell r="I355">
            <v>0</v>
          </cell>
          <cell r="J355">
            <v>0</v>
          </cell>
          <cell r="K355">
            <v>12502</v>
          </cell>
          <cell r="L355">
            <v>12502</v>
          </cell>
          <cell r="N355">
            <v>172632</v>
          </cell>
          <cell r="P355">
            <v>0</v>
          </cell>
          <cell r="Q355">
            <v>0</v>
          </cell>
          <cell r="R355">
            <v>12502</v>
          </cell>
          <cell r="S355">
            <v>12502</v>
          </cell>
          <cell r="V355">
            <v>0</v>
          </cell>
          <cell r="W355">
            <v>346</v>
          </cell>
          <cell r="X355">
            <v>14</v>
          </cell>
          <cell r="Y355">
            <v>172632</v>
          </cell>
          <cell r="Z355">
            <v>0</v>
          </cell>
          <cell r="AA355">
            <v>172632</v>
          </cell>
          <cell r="AB355">
            <v>12502</v>
          </cell>
          <cell r="AC355">
            <v>185134</v>
          </cell>
          <cell r="AD355">
            <v>0</v>
          </cell>
          <cell r="AE355">
            <v>0</v>
          </cell>
          <cell r="AF355">
            <v>0</v>
          </cell>
          <cell r="AG355">
            <v>185134</v>
          </cell>
          <cell r="AI355">
            <v>346</v>
          </cell>
          <cell r="AJ355">
            <v>346</v>
          </cell>
          <cell r="AK355" t="str">
            <v>WINTHROP</v>
          </cell>
          <cell r="AL355">
            <v>172632</v>
          </cell>
          <cell r="AM355">
            <v>189050</v>
          </cell>
          <cell r="AN355">
            <v>0</v>
          </cell>
          <cell r="AO355">
            <v>4730.25</v>
          </cell>
          <cell r="AP355">
            <v>2588</v>
          </cell>
          <cell r="AQ355">
            <v>3514.75</v>
          </cell>
          <cell r="AR355">
            <v>797.25</v>
          </cell>
          <cell r="AS355">
            <v>0</v>
          </cell>
          <cell r="AT355">
            <v>0</v>
          </cell>
          <cell r="AU355">
            <v>11630.25</v>
          </cell>
          <cell r="AV355">
            <v>0</v>
          </cell>
          <cell r="AX355">
            <v>346</v>
          </cell>
          <cell r="AY355" t="str">
            <v>WINTHROP</v>
          </cell>
          <cell r="BC355">
            <v>0</v>
          </cell>
          <cell r="BF355">
            <v>0</v>
          </cell>
          <cell r="BG355">
            <v>0</v>
          </cell>
          <cell r="BI355">
            <v>0</v>
          </cell>
          <cell r="BJ355">
            <v>0</v>
          </cell>
          <cell r="BK355">
            <v>0</v>
          </cell>
          <cell r="BL355">
            <v>0</v>
          </cell>
          <cell r="BN355">
            <v>0</v>
          </cell>
          <cell r="BO355">
            <v>0</v>
          </cell>
          <cell r="BU355">
            <v>0</v>
          </cell>
          <cell r="BV355">
            <v>346</v>
          </cell>
          <cell r="BW355">
            <v>4730.25</v>
          </cell>
        </row>
        <row r="356">
          <cell r="A356">
            <v>347</v>
          </cell>
          <cell r="B356">
            <v>347</v>
          </cell>
          <cell r="C356" t="str">
            <v>WOBURN</v>
          </cell>
          <cell r="D356">
            <v>14</v>
          </cell>
          <cell r="E356">
            <v>198980</v>
          </cell>
          <cell r="F356">
            <v>12502</v>
          </cell>
          <cell r="G356">
            <v>211482</v>
          </cell>
          <cell r="I356">
            <v>19540.583358775235</v>
          </cell>
          <cell r="J356">
            <v>0.36643975881661184</v>
          </cell>
          <cell r="K356">
            <v>12502</v>
          </cell>
          <cell r="L356">
            <v>32042.583358775235</v>
          </cell>
          <cell r="N356">
            <v>179439.41664122476</v>
          </cell>
          <cell r="P356">
            <v>0</v>
          </cell>
          <cell r="Q356">
            <v>19540.583358775235</v>
          </cell>
          <cell r="R356">
            <v>12502</v>
          </cell>
          <cell r="S356">
            <v>32042.583358775235</v>
          </cell>
          <cell r="V356">
            <v>0</v>
          </cell>
          <cell r="W356">
            <v>347</v>
          </cell>
          <cell r="X356">
            <v>14</v>
          </cell>
          <cell r="Y356">
            <v>198980</v>
          </cell>
          <cell r="Z356">
            <v>0</v>
          </cell>
          <cell r="AA356">
            <v>198980</v>
          </cell>
          <cell r="AB356">
            <v>12502</v>
          </cell>
          <cell r="AC356">
            <v>211482</v>
          </cell>
          <cell r="AD356">
            <v>0</v>
          </cell>
          <cell r="AE356">
            <v>0</v>
          </cell>
          <cell r="AF356">
            <v>0</v>
          </cell>
          <cell r="AG356">
            <v>211482</v>
          </cell>
          <cell r="AI356">
            <v>347</v>
          </cell>
          <cell r="AJ356">
            <v>347</v>
          </cell>
          <cell r="AK356" t="str">
            <v>WOBURN</v>
          </cell>
          <cell r="AL356">
            <v>198980</v>
          </cell>
          <cell r="AM356">
            <v>176180</v>
          </cell>
          <cell r="AN356">
            <v>22800</v>
          </cell>
          <cell r="AO356">
            <v>0</v>
          </cell>
          <cell r="AP356">
            <v>15889.75</v>
          </cell>
          <cell r="AQ356">
            <v>0</v>
          </cell>
          <cell r="AR356">
            <v>8825.5</v>
          </cell>
          <cell r="AS356">
            <v>5810.25</v>
          </cell>
          <cell r="AT356">
            <v>0</v>
          </cell>
          <cell r="AU356">
            <v>53325.5</v>
          </cell>
          <cell r="AV356">
            <v>19540.583358775235</v>
          </cell>
          <cell r="AX356">
            <v>347</v>
          </cell>
          <cell r="AY356" t="str">
            <v>WOBURN</v>
          </cell>
          <cell r="BC356">
            <v>0</v>
          </cell>
          <cell r="BF356">
            <v>0</v>
          </cell>
          <cell r="BG356">
            <v>0</v>
          </cell>
          <cell r="BI356">
            <v>0</v>
          </cell>
          <cell r="BJ356">
            <v>22800</v>
          </cell>
          <cell r="BK356">
            <v>22800</v>
          </cell>
          <cell r="BL356">
            <v>0</v>
          </cell>
          <cell r="BN356">
            <v>0</v>
          </cell>
          <cell r="BO356">
            <v>0</v>
          </cell>
          <cell r="BU356">
            <v>0</v>
          </cell>
          <cell r="BV356">
            <v>347</v>
          </cell>
          <cell r="BW356">
            <v>0</v>
          </cell>
        </row>
        <row r="357">
          <cell r="A357">
            <v>348</v>
          </cell>
          <cell r="B357">
            <v>348</v>
          </cell>
          <cell r="C357" t="str">
            <v>WORCESTER</v>
          </cell>
          <cell r="D357">
            <v>2033</v>
          </cell>
          <cell r="E357">
            <v>22726655</v>
          </cell>
          <cell r="F357">
            <v>1815469</v>
          </cell>
          <cell r="G357">
            <v>24542124</v>
          </cell>
          <cell r="I357">
            <v>0</v>
          </cell>
          <cell r="J357">
            <v>0</v>
          </cell>
          <cell r="K357">
            <v>1815469</v>
          </cell>
          <cell r="L357">
            <v>1815469</v>
          </cell>
          <cell r="N357">
            <v>22726655</v>
          </cell>
          <cell r="P357">
            <v>0</v>
          </cell>
          <cell r="Q357">
            <v>0</v>
          </cell>
          <cell r="R357">
            <v>1815469</v>
          </cell>
          <cell r="S357">
            <v>1815469</v>
          </cell>
          <cell r="V357">
            <v>0</v>
          </cell>
          <cell r="W357">
            <v>348</v>
          </cell>
          <cell r="X357">
            <v>2033</v>
          </cell>
          <cell r="Y357">
            <v>22726655</v>
          </cell>
          <cell r="Z357">
            <v>0</v>
          </cell>
          <cell r="AA357">
            <v>22726655</v>
          </cell>
          <cell r="AB357">
            <v>1815469</v>
          </cell>
          <cell r="AC357">
            <v>24542124</v>
          </cell>
          <cell r="AD357">
            <v>0</v>
          </cell>
          <cell r="AE357">
            <v>0</v>
          </cell>
          <cell r="AF357">
            <v>0</v>
          </cell>
          <cell r="AG357">
            <v>24542124</v>
          </cell>
          <cell r="AI357">
            <v>348</v>
          </cell>
          <cell r="AJ357">
            <v>348</v>
          </cell>
          <cell r="AK357" t="str">
            <v>WORCESTER</v>
          </cell>
          <cell r="AL357">
            <v>22726655</v>
          </cell>
          <cell r="AM357">
            <v>23006220</v>
          </cell>
          <cell r="AN357">
            <v>0</v>
          </cell>
          <cell r="AO357">
            <v>83985.75</v>
          </cell>
          <cell r="AP357">
            <v>14112.5</v>
          </cell>
          <cell r="AQ357">
            <v>0</v>
          </cell>
          <cell r="AR357">
            <v>358149</v>
          </cell>
          <cell r="AS357">
            <v>258284.25</v>
          </cell>
          <cell r="AT357">
            <v>0</v>
          </cell>
          <cell r="AU357">
            <v>714531.5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U357">
            <v>0</v>
          </cell>
          <cell r="BV357">
            <v>348</v>
          </cell>
          <cell r="BW357">
            <v>83985.75</v>
          </cell>
        </row>
        <row r="358">
          <cell r="A358">
            <v>349</v>
          </cell>
          <cell r="B358">
            <v>349</v>
          </cell>
          <cell r="C358" t="str">
            <v>WORTHINGTON</v>
          </cell>
          <cell r="D358">
            <v>0</v>
          </cell>
          <cell r="E358">
            <v>0</v>
          </cell>
          <cell r="F358">
            <v>0</v>
          </cell>
          <cell r="G358">
            <v>0</v>
          </cell>
          <cell r="I358">
            <v>0</v>
          </cell>
          <cell r="J358">
            <v>0</v>
          </cell>
          <cell r="K358">
            <v>0</v>
          </cell>
          <cell r="L358">
            <v>0</v>
          </cell>
          <cell r="N358">
            <v>0</v>
          </cell>
          <cell r="P358">
            <v>0</v>
          </cell>
          <cell r="Q358">
            <v>0</v>
          </cell>
          <cell r="R358">
            <v>0</v>
          </cell>
          <cell r="S358">
            <v>0</v>
          </cell>
          <cell r="V358">
            <v>0</v>
          </cell>
          <cell r="W358">
            <v>349</v>
          </cell>
          <cell r="AI358">
            <v>349</v>
          </cell>
          <cell r="AJ358">
            <v>349</v>
          </cell>
          <cell r="AK358" t="str">
            <v>WORTHINGTON</v>
          </cell>
          <cell r="AL358">
            <v>0</v>
          </cell>
          <cell r="AM358">
            <v>11474</v>
          </cell>
          <cell r="AN358">
            <v>0</v>
          </cell>
          <cell r="AO358">
            <v>2868.5</v>
          </cell>
          <cell r="AP358">
            <v>0</v>
          </cell>
          <cell r="AQ358">
            <v>0</v>
          </cell>
          <cell r="AR358">
            <v>0</v>
          </cell>
          <cell r="AS358">
            <v>0</v>
          </cell>
          <cell r="AT358">
            <v>0</v>
          </cell>
          <cell r="AU358">
            <v>2868.5</v>
          </cell>
          <cell r="AV358">
            <v>0</v>
          </cell>
          <cell r="AX358">
            <v>349</v>
          </cell>
          <cell r="AY358" t="str">
            <v>WORTHINGTON</v>
          </cell>
          <cell r="BC358">
            <v>0</v>
          </cell>
          <cell r="BF358">
            <v>0</v>
          </cell>
          <cell r="BG358">
            <v>0</v>
          </cell>
          <cell r="BI358">
            <v>0</v>
          </cell>
          <cell r="BJ358">
            <v>0</v>
          </cell>
          <cell r="BK358">
            <v>0</v>
          </cell>
          <cell r="BL358">
            <v>0</v>
          </cell>
          <cell r="BN358">
            <v>0</v>
          </cell>
          <cell r="BO358">
            <v>0</v>
          </cell>
          <cell r="BT358" t="str">
            <v>fy16</v>
          </cell>
          <cell r="BU358">
            <v>0</v>
          </cell>
          <cell r="BV358">
            <v>349</v>
          </cell>
          <cell r="BW358">
            <v>2868.5</v>
          </cell>
        </row>
        <row r="359">
          <cell r="A359">
            <v>350</v>
          </cell>
          <cell r="B359">
            <v>350</v>
          </cell>
          <cell r="C359" t="str">
            <v>WRENTHAM</v>
          </cell>
          <cell r="D359">
            <v>21</v>
          </cell>
          <cell r="E359">
            <v>283512</v>
          </cell>
          <cell r="F359">
            <v>18753</v>
          </cell>
          <cell r="G359">
            <v>302265</v>
          </cell>
          <cell r="I359">
            <v>92193.843555709187</v>
          </cell>
          <cell r="J359">
            <v>0.68151142683951393</v>
          </cell>
          <cell r="K359">
            <v>18753</v>
          </cell>
          <cell r="L359">
            <v>110946.84355570919</v>
          </cell>
          <cell r="N359">
            <v>191318.15644429083</v>
          </cell>
          <cell r="P359">
            <v>0</v>
          </cell>
          <cell r="Q359">
            <v>92193.843555709187</v>
          </cell>
          <cell r="R359">
            <v>18753</v>
          </cell>
          <cell r="S359">
            <v>110946.84355570919</v>
          </cell>
          <cell r="V359">
            <v>0</v>
          </cell>
          <cell r="W359">
            <v>350</v>
          </cell>
          <cell r="X359">
            <v>21</v>
          </cell>
          <cell r="Y359">
            <v>283512</v>
          </cell>
          <cell r="Z359">
            <v>0</v>
          </cell>
          <cell r="AA359">
            <v>283512</v>
          </cell>
          <cell r="AB359">
            <v>18753</v>
          </cell>
          <cell r="AC359">
            <v>302265</v>
          </cell>
          <cell r="AD359">
            <v>0</v>
          </cell>
          <cell r="AE359">
            <v>0</v>
          </cell>
          <cell r="AF359">
            <v>0</v>
          </cell>
          <cell r="AG359">
            <v>302265</v>
          </cell>
          <cell r="AI359">
            <v>350</v>
          </cell>
          <cell r="AJ359">
            <v>350</v>
          </cell>
          <cell r="AK359" t="str">
            <v>WRENTHAM</v>
          </cell>
          <cell r="AL359">
            <v>283512</v>
          </cell>
          <cell r="AM359">
            <v>175940</v>
          </cell>
          <cell r="AN359">
            <v>107572</v>
          </cell>
          <cell r="AO359">
            <v>19903</v>
          </cell>
          <cell r="AP359">
            <v>682.25</v>
          </cell>
          <cell r="AQ359">
            <v>5639.75</v>
          </cell>
          <cell r="AR359">
            <v>1481.5</v>
          </cell>
          <cell r="AS359">
            <v>0</v>
          </cell>
          <cell r="AT359">
            <v>0</v>
          </cell>
          <cell r="AU359">
            <v>135278.5</v>
          </cell>
          <cell r="AV359">
            <v>92193.843555709187</v>
          </cell>
          <cell r="AX359">
            <v>350</v>
          </cell>
          <cell r="AY359" t="str">
            <v>WRENTHAM</v>
          </cell>
          <cell r="BC359">
            <v>0</v>
          </cell>
          <cell r="BF359">
            <v>0</v>
          </cell>
          <cell r="BG359">
            <v>0</v>
          </cell>
          <cell r="BI359">
            <v>0</v>
          </cell>
          <cell r="BJ359">
            <v>107572</v>
          </cell>
          <cell r="BK359">
            <v>107572</v>
          </cell>
          <cell r="BL359">
            <v>0</v>
          </cell>
          <cell r="BN359">
            <v>0</v>
          </cell>
          <cell r="BO359">
            <v>0</v>
          </cell>
          <cell r="BU359">
            <v>0</v>
          </cell>
          <cell r="BV359">
            <v>350</v>
          </cell>
          <cell r="BW359">
            <v>19903</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U360">
            <v>0</v>
          </cell>
          <cell r="BV360">
            <v>351</v>
          </cell>
          <cell r="BW360">
            <v>0</v>
          </cell>
        </row>
        <row r="361">
          <cell r="A361">
            <v>352</v>
          </cell>
          <cell r="B361">
            <v>352</v>
          </cell>
          <cell r="C361" t="str">
            <v>DEVENS</v>
          </cell>
          <cell r="D361">
            <v>2</v>
          </cell>
          <cell r="E361">
            <v>29400</v>
          </cell>
          <cell r="F361">
            <v>1786</v>
          </cell>
          <cell r="G361">
            <v>31186</v>
          </cell>
          <cell r="I361">
            <v>0</v>
          </cell>
          <cell r="J361">
            <v>0</v>
          </cell>
          <cell r="K361">
            <v>1786</v>
          </cell>
          <cell r="L361">
            <v>1786</v>
          </cell>
          <cell r="N361">
            <v>29400</v>
          </cell>
          <cell r="P361">
            <v>0</v>
          </cell>
          <cell r="Q361">
            <v>0</v>
          </cell>
          <cell r="R361">
            <v>1786</v>
          </cell>
          <cell r="S361">
            <v>1786</v>
          </cell>
          <cell r="V361">
            <v>0</v>
          </cell>
          <cell r="W361">
            <v>352</v>
          </cell>
          <cell r="X361">
            <v>2</v>
          </cell>
          <cell r="Y361">
            <v>29400</v>
          </cell>
          <cell r="Z361">
            <v>0</v>
          </cell>
          <cell r="AA361">
            <v>29400</v>
          </cell>
          <cell r="AB361">
            <v>1786</v>
          </cell>
          <cell r="AC361">
            <v>31186</v>
          </cell>
          <cell r="AD361">
            <v>0</v>
          </cell>
          <cell r="AE361">
            <v>0</v>
          </cell>
          <cell r="AF361">
            <v>0</v>
          </cell>
          <cell r="AG361">
            <v>31186</v>
          </cell>
          <cell r="AI361">
            <v>352</v>
          </cell>
          <cell r="AJ361">
            <v>352</v>
          </cell>
          <cell r="AK361" t="str">
            <v>DEVENS</v>
          </cell>
          <cell r="AL361">
            <v>29400</v>
          </cell>
          <cell r="AM361">
            <v>43023</v>
          </cell>
          <cell r="AN361">
            <v>0</v>
          </cell>
          <cell r="AO361">
            <v>7160</v>
          </cell>
          <cell r="AP361">
            <v>176</v>
          </cell>
          <cell r="AQ361">
            <v>49.75</v>
          </cell>
          <cell r="AR361">
            <v>0</v>
          </cell>
          <cell r="AS361">
            <v>0</v>
          </cell>
          <cell r="AT361">
            <v>0</v>
          </cell>
          <cell r="AU361">
            <v>7385.75</v>
          </cell>
          <cell r="AV361">
            <v>0</v>
          </cell>
          <cell r="AX361">
            <v>352</v>
          </cell>
          <cell r="AY361" t="str">
            <v>DEVENS</v>
          </cell>
          <cell r="BC361">
            <v>0</v>
          </cell>
          <cell r="BF361">
            <v>0</v>
          </cell>
          <cell r="BG361">
            <v>0</v>
          </cell>
          <cell r="BI361">
            <v>0</v>
          </cell>
          <cell r="BJ361">
            <v>0</v>
          </cell>
          <cell r="BK361">
            <v>0</v>
          </cell>
          <cell r="BL361">
            <v>0</v>
          </cell>
          <cell r="BN361">
            <v>0</v>
          </cell>
          <cell r="BO361">
            <v>0</v>
          </cell>
          <cell r="BU361">
            <v>0</v>
          </cell>
          <cell r="BV361">
            <v>352</v>
          </cell>
          <cell r="BW361">
            <v>7160</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V362">
            <v>0</v>
          </cell>
          <cell r="W362">
            <v>353</v>
          </cell>
          <cell r="AI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T362" t="str">
            <v>fy13</v>
          </cell>
          <cell r="BU362">
            <v>0</v>
          </cell>
          <cell r="BV362">
            <v>353</v>
          </cell>
          <cell r="BW362">
            <v>0</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U363">
            <v>0</v>
          </cell>
          <cell r="BV363">
            <v>406</v>
          </cell>
          <cell r="BW363">
            <v>0</v>
          </cell>
        </row>
        <row r="364">
          <cell r="A364">
            <v>600</v>
          </cell>
          <cell r="B364">
            <v>701</v>
          </cell>
          <cell r="C364" t="str">
            <v>ACTON BOXBOROUGH</v>
          </cell>
          <cell r="D364">
            <v>28</v>
          </cell>
          <cell r="E364">
            <v>357500</v>
          </cell>
          <cell r="F364">
            <v>25004</v>
          </cell>
          <cell r="G364">
            <v>382504</v>
          </cell>
          <cell r="I364">
            <v>0</v>
          </cell>
          <cell r="J364">
            <v>0</v>
          </cell>
          <cell r="K364">
            <v>25004</v>
          </cell>
          <cell r="L364">
            <v>25004</v>
          </cell>
          <cell r="N364">
            <v>357500</v>
          </cell>
          <cell r="P364">
            <v>0</v>
          </cell>
          <cell r="Q364">
            <v>0</v>
          </cell>
          <cell r="R364">
            <v>25004</v>
          </cell>
          <cell r="S364">
            <v>25004</v>
          </cell>
          <cell r="V364">
            <v>0</v>
          </cell>
          <cell r="W364">
            <v>600</v>
          </cell>
          <cell r="X364">
            <v>28</v>
          </cell>
          <cell r="Y364">
            <v>357500</v>
          </cell>
          <cell r="Z364">
            <v>0</v>
          </cell>
          <cell r="AA364">
            <v>357500</v>
          </cell>
          <cell r="AB364">
            <v>25004</v>
          </cell>
          <cell r="AC364">
            <v>382504</v>
          </cell>
          <cell r="AD364">
            <v>0</v>
          </cell>
          <cell r="AE364">
            <v>0</v>
          </cell>
          <cell r="AF364">
            <v>0</v>
          </cell>
          <cell r="AG364">
            <v>382504</v>
          </cell>
          <cell r="AI364">
            <v>600</v>
          </cell>
          <cell r="AJ364">
            <v>701</v>
          </cell>
          <cell r="AK364" t="str">
            <v>ACTON BOXBOROUGH</v>
          </cell>
          <cell r="AL364">
            <v>357500</v>
          </cell>
          <cell r="AM364">
            <v>367866</v>
          </cell>
          <cell r="AN364">
            <v>0</v>
          </cell>
          <cell r="AO364">
            <v>5059.5</v>
          </cell>
          <cell r="AP364">
            <v>0</v>
          </cell>
          <cell r="AQ364">
            <v>6499.75</v>
          </cell>
          <cell r="AR364">
            <v>18565</v>
          </cell>
          <cell r="AS364">
            <v>0</v>
          </cell>
          <cell r="AT364">
            <v>0</v>
          </cell>
          <cell r="AU364">
            <v>30124.25</v>
          </cell>
          <cell r="AV364">
            <v>0</v>
          </cell>
          <cell r="AX364">
            <v>600</v>
          </cell>
          <cell r="AY364" t="str">
            <v>ACTON BOXBOROUGH</v>
          </cell>
          <cell r="BC364">
            <v>0</v>
          </cell>
          <cell r="BF364">
            <v>0</v>
          </cell>
          <cell r="BG364">
            <v>0</v>
          </cell>
          <cell r="BI364">
            <v>0</v>
          </cell>
          <cell r="BJ364">
            <v>0</v>
          </cell>
          <cell r="BK364">
            <v>0</v>
          </cell>
          <cell r="BL364">
            <v>0</v>
          </cell>
          <cell r="BN364">
            <v>0</v>
          </cell>
          <cell r="BO364">
            <v>0</v>
          </cell>
          <cell r="BT364" t="str">
            <v>fy15</v>
          </cell>
          <cell r="BU364">
            <v>0</v>
          </cell>
          <cell r="BV364">
            <v>600</v>
          </cell>
          <cell r="BW364">
            <v>5059.5</v>
          </cell>
        </row>
        <row r="365">
          <cell r="A365">
            <v>603</v>
          </cell>
          <cell r="B365">
            <v>702</v>
          </cell>
          <cell r="C365" t="str">
            <v>ADAMS CHESHIRE</v>
          </cell>
          <cell r="D365">
            <v>76</v>
          </cell>
          <cell r="E365">
            <v>945516</v>
          </cell>
          <cell r="F365">
            <v>67868</v>
          </cell>
          <cell r="G365">
            <v>1013384</v>
          </cell>
          <cell r="I365">
            <v>49570.517582815824</v>
          </cell>
          <cell r="J365">
            <v>0.35592402377935256</v>
          </cell>
          <cell r="K365">
            <v>67868</v>
          </cell>
          <cell r="L365">
            <v>117438.51758281582</v>
          </cell>
          <cell r="N365">
            <v>895945.48241718416</v>
          </cell>
          <cell r="P365">
            <v>0</v>
          </cell>
          <cell r="Q365">
            <v>49570.517582815824</v>
          </cell>
          <cell r="R365">
            <v>67868</v>
          </cell>
          <cell r="S365">
            <v>117438.51758281582</v>
          </cell>
          <cell r="V365">
            <v>0</v>
          </cell>
          <cell r="W365">
            <v>603</v>
          </cell>
          <cell r="X365">
            <v>76</v>
          </cell>
          <cell r="Y365">
            <v>945516</v>
          </cell>
          <cell r="Z365">
            <v>0</v>
          </cell>
          <cell r="AA365">
            <v>945516</v>
          </cell>
          <cell r="AB365">
            <v>67868</v>
          </cell>
          <cell r="AC365">
            <v>1013384</v>
          </cell>
          <cell r="AD365">
            <v>0</v>
          </cell>
          <cell r="AE365">
            <v>0</v>
          </cell>
          <cell r="AF365">
            <v>0</v>
          </cell>
          <cell r="AG365">
            <v>1013384</v>
          </cell>
          <cell r="AI365">
            <v>603</v>
          </cell>
          <cell r="AJ365">
            <v>702</v>
          </cell>
          <cell r="AK365" t="str">
            <v>ADAMS CHESHIRE</v>
          </cell>
          <cell r="AL365">
            <v>945516</v>
          </cell>
          <cell r="AM365">
            <v>887677</v>
          </cell>
          <cell r="AN365">
            <v>57839</v>
          </cell>
          <cell r="AO365">
            <v>38898.25</v>
          </cell>
          <cell r="AP365">
            <v>8013.5</v>
          </cell>
          <cell r="AQ365">
            <v>0</v>
          </cell>
          <cell r="AR365">
            <v>34522</v>
          </cell>
          <cell r="AS365">
            <v>0</v>
          </cell>
          <cell r="AT365">
            <v>0</v>
          </cell>
          <cell r="AU365">
            <v>139272.75</v>
          </cell>
          <cell r="AV365">
            <v>49570.517582815824</v>
          </cell>
          <cell r="AX365">
            <v>603</v>
          </cell>
          <cell r="AY365" t="str">
            <v>ADAMS CHESHIRE</v>
          </cell>
          <cell r="BC365">
            <v>0</v>
          </cell>
          <cell r="BF365">
            <v>0</v>
          </cell>
          <cell r="BG365">
            <v>0</v>
          </cell>
          <cell r="BI365">
            <v>0</v>
          </cell>
          <cell r="BJ365">
            <v>57839</v>
          </cell>
          <cell r="BK365">
            <v>57839</v>
          </cell>
          <cell r="BL365">
            <v>0</v>
          </cell>
          <cell r="BN365">
            <v>0</v>
          </cell>
          <cell r="BO365">
            <v>0</v>
          </cell>
          <cell r="BU365">
            <v>0</v>
          </cell>
          <cell r="BV365">
            <v>603</v>
          </cell>
          <cell r="BW365">
            <v>38898.25</v>
          </cell>
        </row>
        <row r="366">
          <cell r="A366">
            <v>605</v>
          </cell>
          <cell r="B366">
            <v>703</v>
          </cell>
          <cell r="C366" t="str">
            <v>AMHERST PELHAM</v>
          </cell>
          <cell r="D366">
            <v>116</v>
          </cell>
          <cell r="E366">
            <v>1876385</v>
          </cell>
          <cell r="F366">
            <v>103588</v>
          </cell>
          <cell r="G366">
            <v>1979973</v>
          </cell>
          <cell r="I366">
            <v>472021.64598007075</v>
          </cell>
          <cell r="J366">
            <v>0.67830726410064746</v>
          </cell>
          <cell r="K366">
            <v>103588</v>
          </cell>
          <cell r="L366">
            <v>575609.64598007081</v>
          </cell>
          <cell r="N366">
            <v>1404363.3540199292</v>
          </cell>
          <cell r="P366">
            <v>0</v>
          </cell>
          <cell r="Q366">
            <v>472021.64598007075</v>
          </cell>
          <cell r="R366">
            <v>103588</v>
          </cell>
          <cell r="S366">
            <v>575609.64598007081</v>
          </cell>
          <cell r="V366">
            <v>0</v>
          </cell>
          <cell r="W366">
            <v>605</v>
          </cell>
          <cell r="X366">
            <v>116</v>
          </cell>
          <cell r="Y366">
            <v>1876385</v>
          </cell>
          <cell r="Z366">
            <v>0</v>
          </cell>
          <cell r="AA366">
            <v>1876385</v>
          </cell>
          <cell r="AB366">
            <v>103588</v>
          </cell>
          <cell r="AC366">
            <v>1979973</v>
          </cell>
          <cell r="AD366">
            <v>0</v>
          </cell>
          <cell r="AE366">
            <v>0</v>
          </cell>
          <cell r="AF366">
            <v>0</v>
          </cell>
          <cell r="AG366">
            <v>1979973</v>
          </cell>
          <cell r="AI366">
            <v>605</v>
          </cell>
          <cell r="AJ366">
            <v>703</v>
          </cell>
          <cell r="AK366" t="str">
            <v>AMHERST PELHAM</v>
          </cell>
          <cell r="AL366">
            <v>1876385</v>
          </cell>
          <cell r="AM366">
            <v>1325629</v>
          </cell>
          <cell r="AN366">
            <v>550756</v>
          </cell>
          <cell r="AO366">
            <v>63394.75</v>
          </cell>
          <cell r="AP366">
            <v>15767.5</v>
          </cell>
          <cell r="AQ366">
            <v>23242.25</v>
          </cell>
          <cell r="AR366">
            <v>10215.75</v>
          </cell>
          <cell r="AS366">
            <v>32505.5</v>
          </cell>
          <cell r="AT366">
            <v>0</v>
          </cell>
          <cell r="AU366">
            <v>695881.75</v>
          </cell>
          <cell r="AV366">
            <v>472021.64598007075</v>
          </cell>
          <cell r="AX366">
            <v>605</v>
          </cell>
          <cell r="AY366" t="str">
            <v>AMHERST PELHAM</v>
          </cell>
          <cell r="BC366">
            <v>0</v>
          </cell>
          <cell r="BF366">
            <v>0</v>
          </cell>
          <cell r="BG366">
            <v>0</v>
          </cell>
          <cell r="BI366">
            <v>0</v>
          </cell>
          <cell r="BJ366">
            <v>550756</v>
          </cell>
          <cell r="BK366">
            <v>550756</v>
          </cell>
          <cell r="BL366">
            <v>0</v>
          </cell>
          <cell r="BN366">
            <v>0</v>
          </cell>
          <cell r="BO366">
            <v>0</v>
          </cell>
          <cell r="BU366">
            <v>0</v>
          </cell>
          <cell r="BV366">
            <v>605</v>
          </cell>
          <cell r="BW366">
            <v>63394.75</v>
          </cell>
        </row>
        <row r="367">
          <cell r="A367">
            <v>610</v>
          </cell>
          <cell r="B367">
            <v>704</v>
          </cell>
          <cell r="C367" t="str">
            <v>ASHBURNHAM WESTMINSTER</v>
          </cell>
          <cell r="D367">
            <v>9</v>
          </cell>
          <cell r="E367">
            <v>103341</v>
          </cell>
          <cell r="F367">
            <v>8037</v>
          </cell>
          <cell r="G367">
            <v>111378</v>
          </cell>
          <cell r="I367">
            <v>0</v>
          </cell>
          <cell r="J367">
            <v>0</v>
          </cell>
          <cell r="K367">
            <v>8037</v>
          </cell>
          <cell r="L367">
            <v>8037</v>
          </cell>
          <cell r="N367">
            <v>103341</v>
          </cell>
          <cell r="P367">
            <v>0</v>
          </cell>
          <cell r="Q367">
            <v>0</v>
          </cell>
          <cell r="R367">
            <v>8037</v>
          </cell>
          <cell r="S367">
            <v>8037</v>
          </cell>
          <cell r="V367">
            <v>0</v>
          </cell>
          <cell r="W367">
            <v>610</v>
          </cell>
          <cell r="X367">
            <v>9</v>
          </cell>
          <cell r="Y367">
            <v>103341</v>
          </cell>
          <cell r="Z367">
            <v>0</v>
          </cell>
          <cell r="AA367">
            <v>103341</v>
          </cell>
          <cell r="AB367">
            <v>8037</v>
          </cell>
          <cell r="AC367">
            <v>111378</v>
          </cell>
          <cell r="AD367">
            <v>0</v>
          </cell>
          <cell r="AE367">
            <v>0</v>
          </cell>
          <cell r="AF367">
            <v>0</v>
          </cell>
          <cell r="AG367">
            <v>111378</v>
          </cell>
          <cell r="AI367">
            <v>610</v>
          </cell>
          <cell r="AJ367">
            <v>704</v>
          </cell>
          <cell r="AK367" t="str">
            <v>ASHBURNHAM WESTMINSTER</v>
          </cell>
          <cell r="AL367">
            <v>103341</v>
          </cell>
          <cell r="AM367">
            <v>110208</v>
          </cell>
          <cell r="AN367">
            <v>0</v>
          </cell>
          <cell r="AO367">
            <v>0</v>
          </cell>
          <cell r="AP367">
            <v>0</v>
          </cell>
          <cell r="AQ367">
            <v>0</v>
          </cell>
          <cell r="AR367">
            <v>3475.5</v>
          </cell>
          <cell r="AS367">
            <v>10151.75</v>
          </cell>
          <cell r="AT367">
            <v>0</v>
          </cell>
          <cell r="AU367">
            <v>13627.25</v>
          </cell>
          <cell r="AV367">
            <v>0</v>
          </cell>
          <cell r="AX367">
            <v>610</v>
          </cell>
          <cell r="AY367" t="str">
            <v>ASHBURNHAM WESTMINSTER</v>
          </cell>
          <cell r="BC367">
            <v>0</v>
          </cell>
          <cell r="BF367">
            <v>0</v>
          </cell>
          <cell r="BG367">
            <v>0</v>
          </cell>
          <cell r="BI367">
            <v>0</v>
          </cell>
          <cell r="BJ367">
            <v>0</v>
          </cell>
          <cell r="BK367">
            <v>0</v>
          </cell>
          <cell r="BL367">
            <v>0</v>
          </cell>
          <cell r="BN367">
            <v>0</v>
          </cell>
          <cell r="BO367">
            <v>0</v>
          </cell>
          <cell r="BU367">
            <v>0</v>
          </cell>
          <cell r="BV367">
            <v>610</v>
          </cell>
          <cell r="BW367">
            <v>0</v>
          </cell>
        </row>
        <row r="368">
          <cell r="A368">
            <v>615</v>
          </cell>
          <cell r="B368">
            <v>705</v>
          </cell>
          <cell r="C368" t="str">
            <v>ATHOL ROYALSTON</v>
          </cell>
          <cell r="D368">
            <v>1</v>
          </cell>
          <cell r="E368">
            <v>13444</v>
          </cell>
          <cell r="F368">
            <v>893</v>
          </cell>
          <cell r="G368">
            <v>14337</v>
          </cell>
          <cell r="I368">
            <v>0</v>
          </cell>
          <cell r="J368">
            <v>0</v>
          </cell>
          <cell r="K368">
            <v>893</v>
          </cell>
          <cell r="L368">
            <v>893</v>
          </cell>
          <cell r="N368">
            <v>13444</v>
          </cell>
          <cell r="P368">
            <v>0</v>
          </cell>
          <cell r="Q368">
            <v>0</v>
          </cell>
          <cell r="R368">
            <v>893</v>
          </cell>
          <cell r="S368">
            <v>893</v>
          </cell>
          <cell r="V368">
            <v>0</v>
          </cell>
          <cell r="W368">
            <v>615</v>
          </cell>
          <cell r="X368">
            <v>1</v>
          </cell>
          <cell r="Y368">
            <v>13444</v>
          </cell>
          <cell r="Z368">
            <v>0</v>
          </cell>
          <cell r="AA368">
            <v>13444</v>
          </cell>
          <cell r="AB368">
            <v>893</v>
          </cell>
          <cell r="AC368">
            <v>14337</v>
          </cell>
          <cell r="AD368">
            <v>0</v>
          </cell>
          <cell r="AE368">
            <v>0</v>
          </cell>
          <cell r="AF368">
            <v>0</v>
          </cell>
          <cell r="AG368">
            <v>14337</v>
          </cell>
          <cell r="AI368">
            <v>615</v>
          </cell>
          <cell r="AJ368">
            <v>705</v>
          </cell>
          <cell r="AK368" t="str">
            <v>ATHOL ROYALSTON</v>
          </cell>
          <cell r="AL368">
            <v>13444</v>
          </cell>
          <cell r="AM368">
            <v>49312</v>
          </cell>
          <cell r="AN368">
            <v>0</v>
          </cell>
          <cell r="AO368">
            <v>10086.5</v>
          </cell>
          <cell r="AP368">
            <v>0</v>
          </cell>
          <cell r="AQ368">
            <v>0</v>
          </cell>
          <cell r="AR368">
            <v>0</v>
          </cell>
          <cell r="AS368">
            <v>0</v>
          </cell>
          <cell r="AT368">
            <v>0</v>
          </cell>
          <cell r="AU368">
            <v>10086.5</v>
          </cell>
          <cell r="AV368">
            <v>0</v>
          </cell>
          <cell r="AX368">
            <v>615</v>
          </cell>
          <cell r="AY368" t="str">
            <v>ATHOL ROYALSTON</v>
          </cell>
          <cell r="BC368">
            <v>0</v>
          </cell>
          <cell r="BF368">
            <v>0</v>
          </cell>
          <cell r="BG368">
            <v>0</v>
          </cell>
          <cell r="BI368">
            <v>0</v>
          </cell>
          <cell r="BJ368">
            <v>0</v>
          </cell>
          <cell r="BK368">
            <v>0</v>
          </cell>
          <cell r="BL368">
            <v>0</v>
          </cell>
          <cell r="BN368">
            <v>0</v>
          </cell>
          <cell r="BO368">
            <v>0</v>
          </cell>
          <cell r="BU368">
            <v>0</v>
          </cell>
          <cell r="BV368">
            <v>615</v>
          </cell>
          <cell r="BW368">
            <v>10086.5</v>
          </cell>
        </row>
        <row r="369">
          <cell r="A369">
            <v>616</v>
          </cell>
          <cell r="B369">
            <v>616</v>
          </cell>
          <cell r="C369" t="str">
            <v>AYER SHIRLEY</v>
          </cell>
          <cell r="D369">
            <v>71</v>
          </cell>
          <cell r="E369">
            <v>849094</v>
          </cell>
          <cell r="F369">
            <v>63403</v>
          </cell>
          <cell r="G369">
            <v>912497</v>
          </cell>
          <cell r="I369">
            <v>0</v>
          </cell>
          <cell r="J369">
            <v>0</v>
          </cell>
          <cell r="K369">
            <v>63403</v>
          </cell>
          <cell r="L369">
            <v>63403</v>
          </cell>
          <cell r="N369">
            <v>849094</v>
          </cell>
          <cell r="P369">
            <v>0</v>
          </cell>
          <cell r="Q369">
            <v>0</v>
          </cell>
          <cell r="R369">
            <v>63403</v>
          </cell>
          <cell r="S369">
            <v>63403</v>
          </cell>
          <cell r="V369">
            <v>0</v>
          </cell>
          <cell r="W369">
            <v>616</v>
          </cell>
          <cell r="X369">
            <v>71</v>
          </cell>
          <cell r="Y369">
            <v>849094</v>
          </cell>
          <cell r="Z369">
            <v>0</v>
          </cell>
          <cell r="AA369">
            <v>849094</v>
          </cell>
          <cell r="AB369">
            <v>63403</v>
          </cell>
          <cell r="AC369">
            <v>912497</v>
          </cell>
          <cell r="AD369">
            <v>0</v>
          </cell>
          <cell r="AE369">
            <v>0</v>
          </cell>
          <cell r="AF369">
            <v>0</v>
          </cell>
          <cell r="AG369">
            <v>912497</v>
          </cell>
          <cell r="AI369">
            <v>616</v>
          </cell>
          <cell r="AJ369">
            <v>616</v>
          </cell>
          <cell r="AK369" t="str">
            <v>AYER SHIRLEY</v>
          </cell>
          <cell r="AL369">
            <v>849094</v>
          </cell>
          <cell r="AM369">
            <v>888729</v>
          </cell>
          <cell r="AN369">
            <v>0</v>
          </cell>
          <cell r="AO369">
            <v>666.75</v>
          </cell>
          <cell r="AP369">
            <v>0</v>
          </cell>
          <cell r="AQ369">
            <v>15415.25</v>
          </cell>
          <cell r="AR369">
            <v>0</v>
          </cell>
          <cell r="AS369">
            <v>23221.5</v>
          </cell>
          <cell r="AT369">
            <v>0</v>
          </cell>
          <cell r="AU369">
            <v>39303.5</v>
          </cell>
          <cell r="AV369">
            <v>0</v>
          </cell>
          <cell r="AX369">
            <v>616</v>
          </cell>
          <cell r="AY369" t="str">
            <v>AYER SHIRLEY</v>
          </cell>
          <cell r="BC369">
            <v>0</v>
          </cell>
          <cell r="BF369">
            <v>0</v>
          </cell>
          <cell r="BG369">
            <v>0</v>
          </cell>
          <cell r="BI369">
            <v>0</v>
          </cell>
          <cell r="BJ369">
            <v>0</v>
          </cell>
          <cell r="BK369">
            <v>0</v>
          </cell>
          <cell r="BL369">
            <v>0</v>
          </cell>
          <cell r="BN369">
            <v>0</v>
          </cell>
          <cell r="BO369">
            <v>0</v>
          </cell>
          <cell r="BT369" t="str">
            <v>fy12</v>
          </cell>
          <cell r="BU369">
            <v>0</v>
          </cell>
          <cell r="BV369">
            <v>616</v>
          </cell>
          <cell r="BW369">
            <v>666.75</v>
          </cell>
        </row>
        <row r="370">
          <cell r="A370">
            <v>618</v>
          </cell>
          <cell r="B370">
            <v>706</v>
          </cell>
          <cell r="C370" t="str">
            <v>BERKSHIRE HILLS</v>
          </cell>
          <cell r="D370">
            <v>0</v>
          </cell>
          <cell r="E370">
            <v>0</v>
          </cell>
          <cell r="F370">
            <v>0</v>
          </cell>
          <cell r="G370">
            <v>0</v>
          </cell>
          <cell r="I370">
            <v>0</v>
          </cell>
          <cell r="J370">
            <v>0</v>
          </cell>
          <cell r="K370">
            <v>0</v>
          </cell>
          <cell r="L370">
            <v>0</v>
          </cell>
          <cell r="N370">
            <v>0</v>
          </cell>
          <cell r="P370">
            <v>0</v>
          </cell>
          <cell r="Q370">
            <v>0</v>
          </cell>
          <cell r="R370">
            <v>0</v>
          </cell>
          <cell r="S370">
            <v>0</v>
          </cell>
          <cell r="V370">
            <v>0</v>
          </cell>
          <cell r="W370">
            <v>618</v>
          </cell>
          <cell r="AI370">
            <v>618</v>
          </cell>
          <cell r="AJ370">
            <v>706</v>
          </cell>
          <cell r="AK370" t="str">
            <v>BERKSHIRE HILLS</v>
          </cell>
          <cell r="AL370">
            <v>0</v>
          </cell>
          <cell r="AM370">
            <v>4889</v>
          </cell>
          <cell r="AN370">
            <v>0</v>
          </cell>
          <cell r="AO370">
            <v>1222.25</v>
          </cell>
          <cell r="AP370">
            <v>0</v>
          </cell>
          <cell r="AQ370">
            <v>0</v>
          </cell>
          <cell r="AR370">
            <v>0</v>
          </cell>
          <cell r="AS370">
            <v>217.25</v>
          </cell>
          <cell r="AT370">
            <v>0</v>
          </cell>
          <cell r="AU370">
            <v>1439.5</v>
          </cell>
          <cell r="AV370">
            <v>0</v>
          </cell>
          <cell r="AX370">
            <v>618</v>
          </cell>
          <cell r="AY370" t="str">
            <v>BERKSHIRE HILLS</v>
          </cell>
          <cell r="BC370">
            <v>0</v>
          </cell>
          <cell r="BF370">
            <v>0</v>
          </cell>
          <cell r="BG370">
            <v>0</v>
          </cell>
          <cell r="BI370">
            <v>0</v>
          </cell>
          <cell r="BJ370">
            <v>0</v>
          </cell>
          <cell r="BK370">
            <v>0</v>
          </cell>
          <cell r="BL370">
            <v>0</v>
          </cell>
          <cell r="BN370">
            <v>0</v>
          </cell>
          <cell r="BO370">
            <v>0</v>
          </cell>
          <cell r="BU370">
            <v>0</v>
          </cell>
          <cell r="BV370">
            <v>618</v>
          </cell>
          <cell r="BW370">
            <v>1222.25</v>
          </cell>
        </row>
        <row r="371">
          <cell r="A371">
            <v>620</v>
          </cell>
          <cell r="B371">
            <v>707</v>
          </cell>
          <cell r="C371" t="str">
            <v>BERLIN BOYLSTON</v>
          </cell>
          <cell r="D371">
            <v>14</v>
          </cell>
          <cell r="E371">
            <v>192871</v>
          </cell>
          <cell r="F371">
            <v>12502</v>
          </cell>
          <cell r="G371">
            <v>205373</v>
          </cell>
          <cell r="I371">
            <v>0</v>
          </cell>
          <cell r="J371">
            <v>0</v>
          </cell>
          <cell r="K371">
            <v>12502</v>
          </cell>
          <cell r="L371">
            <v>12502</v>
          </cell>
          <cell r="N371">
            <v>192871</v>
          </cell>
          <cell r="P371">
            <v>0</v>
          </cell>
          <cell r="Q371">
            <v>0</v>
          </cell>
          <cell r="R371">
            <v>12502</v>
          </cell>
          <cell r="S371">
            <v>12502</v>
          </cell>
          <cell r="V371">
            <v>0</v>
          </cell>
          <cell r="W371">
            <v>620</v>
          </cell>
          <cell r="X371">
            <v>14</v>
          </cell>
          <cell r="Y371">
            <v>192871</v>
          </cell>
          <cell r="Z371">
            <v>0</v>
          </cell>
          <cell r="AA371">
            <v>192871</v>
          </cell>
          <cell r="AB371">
            <v>12502</v>
          </cell>
          <cell r="AC371">
            <v>205373</v>
          </cell>
          <cell r="AD371">
            <v>0</v>
          </cell>
          <cell r="AE371">
            <v>0</v>
          </cell>
          <cell r="AF371">
            <v>0</v>
          </cell>
          <cell r="AG371">
            <v>205373</v>
          </cell>
          <cell r="AI371">
            <v>620</v>
          </cell>
          <cell r="AJ371">
            <v>707</v>
          </cell>
          <cell r="AK371" t="str">
            <v>BERLIN BOYLSTON</v>
          </cell>
          <cell r="AL371">
            <v>192871</v>
          </cell>
          <cell r="AM371">
            <v>293798</v>
          </cell>
          <cell r="AN371">
            <v>0</v>
          </cell>
          <cell r="AO371">
            <v>0</v>
          </cell>
          <cell r="AP371">
            <v>0</v>
          </cell>
          <cell r="AQ371">
            <v>0</v>
          </cell>
          <cell r="AR371">
            <v>1352.25</v>
          </cell>
          <cell r="AS371">
            <v>0</v>
          </cell>
          <cell r="AT371">
            <v>0</v>
          </cell>
          <cell r="AU371">
            <v>1352.25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T371" t="str">
            <v>fy14</v>
          </cell>
          <cell r="BU371">
            <v>0</v>
          </cell>
          <cell r="BV371">
            <v>620</v>
          </cell>
          <cell r="BW371">
            <v>0</v>
          </cell>
        </row>
        <row r="372">
          <cell r="A372">
            <v>622</v>
          </cell>
          <cell r="B372">
            <v>765</v>
          </cell>
          <cell r="C372" t="str">
            <v>BLACKSTONE MILLVILLE</v>
          </cell>
          <cell r="D372">
            <v>1</v>
          </cell>
          <cell r="E372">
            <v>11222</v>
          </cell>
          <cell r="F372">
            <v>893</v>
          </cell>
          <cell r="G372">
            <v>12115</v>
          </cell>
          <cell r="I372">
            <v>9617.7380022884063</v>
          </cell>
          <cell r="J372">
            <v>0.85182454684484255</v>
          </cell>
          <cell r="K372">
            <v>893</v>
          </cell>
          <cell r="L372">
            <v>10510.738002288406</v>
          </cell>
          <cell r="N372">
            <v>1604.2619977115937</v>
          </cell>
          <cell r="P372">
            <v>0</v>
          </cell>
          <cell r="Q372">
            <v>9617.7380022884063</v>
          </cell>
          <cell r="R372">
            <v>893</v>
          </cell>
          <cell r="S372">
            <v>10510.738002288406</v>
          </cell>
          <cell r="V372">
            <v>0</v>
          </cell>
          <cell r="W372">
            <v>622</v>
          </cell>
          <cell r="X372">
            <v>1</v>
          </cell>
          <cell r="Y372">
            <v>11222</v>
          </cell>
          <cell r="Z372">
            <v>0</v>
          </cell>
          <cell r="AA372">
            <v>11222</v>
          </cell>
          <cell r="AB372">
            <v>893</v>
          </cell>
          <cell r="AC372">
            <v>12115</v>
          </cell>
          <cell r="AD372">
            <v>0</v>
          </cell>
          <cell r="AE372">
            <v>0</v>
          </cell>
          <cell r="AF372">
            <v>0</v>
          </cell>
          <cell r="AG372">
            <v>12115</v>
          </cell>
          <cell r="AI372">
            <v>622</v>
          </cell>
          <cell r="AJ372">
            <v>765</v>
          </cell>
          <cell r="AK372" t="str">
            <v>BLACKSTONE MILLVILLE</v>
          </cell>
          <cell r="AL372">
            <v>11222</v>
          </cell>
          <cell r="AM372">
            <v>0</v>
          </cell>
          <cell r="AN372">
            <v>11222</v>
          </cell>
          <cell r="AO372">
            <v>0</v>
          </cell>
          <cell r="AP372">
            <v>68.75</v>
          </cell>
          <cell r="AQ372">
            <v>0</v>
          </cell>
          <cell r="AR372">
            <v>0</v>
          </cell>
          <cell r="AS372">
            <v>0</v>
          </cell>
          <cell r="AT372">
            <v>0</v>
          </cell>
          <cell r="AU372">
            <v>11290.75</v>
          </cell>
          <cell r="AV372">
            <v>9617.7380022884063</v>
          </cell>
          <cell r="AX372">
            <v>622</v>
          </cell>
          <cell r="AY372" t="str">
            <v>BLACKSTONE MILLVILLE</v>
          </cell>
          <cell r="BC372">
            <v>0</v>
          </cell>
          <cell r="BF372">
            <v>0</v>
          </cell>
          <cell r="BG372">
            <v>0</v>
          </cell>
          <cell r="BI372">
            <v>0</v>
          </cell>
          <cell r="BJ372">
            <v>11222</v>
          </cell>
          <cell r="BK372">
            <v>11222</v>
          </cell>
          <cell r="BL372">
            <v>0</v>
          </cell>
          <cell r="BN372">
            <v>0</v>
          </cell>
          <cell r="BO372">
            <v>0</v>
          </cell>
          <cell r="BU372">
            <v>0</v>
          </cell>
          <cell r="BV372">
            <v>622</v>
          </cell>
          <cell r="BW372">
            <v>0</v>
          </cell>
        </row>
        <row r="373">
          <cell r="A373">
            <v>625</v>
          </cell>
          <cell r="B373">
            <v>710</v>
          </cell>
          <cell r="C373" t="str">
            <v>BRIDGEWATER RAYNHAM</v>
          </cell>
          <cell r="D373">
            <v>9</v>
          </cell>
          <cell r="E373">
            <v>102402</v>
          </cell>
          <cell r="F373">
            <v>8037</v>
          </cell>
          <cell r="G373">
            <v>110439</v>
          </cell>
          <cell r="I373">
            <v>0</v>
          </cell>
          <cell r="J373">
            <v>0</v>
          </cell>
          <cell r="K373">
            <v>8037</v>
          </cell>
          <cell r="L373">
            <v>8037</v>
          </cell>
          <cell r="N373">
            <v>102402</v>
          </cell>
          <cell r="P373">
            <v>0</v>
          </cell>
          <cell r="Q373">
            <v>0</v>
          </cell>
          <cell r="R373">
            <v>8037</v>
          </cell>
          <cell r="S373">
            <v>8037</v>
          </cell>
          <cell r="V373">
            <v>0</v>
          </cell>
          <cell r="W373">
            <v>625</v>
          </cell>
          <cell r="X373">
            <v>9</v>
          </cell>
          <cell r="Y373">
            <v>102402</v>
          </cell>
          <cell r="Z373">
            <v>0</v>
          </cell>
          <cell r="AA373">
            <v>102402</v>
          </cell>
          <cell r="AB373">
            <v>8037</v>
          </cell>
          <cell r="AC373">
            <v>110439</v>
          </cell>
          <cell r="AD373">
            <v>0</v>
          </cell>
          <cell r="AE373">
            <v>0</v>
          </cell>
          <cell r="AF373">
            <v>0</v>
          </cell>
          <cell r="AG373">
            <v>110439</v>
          </cell>
          <cell r="AI373">
            <v>625</v>
          </cell>
          <cell r="AJ373">
            <v>710</v>
          </cell>
          <cell r="AK373" t="str">
            <v>BRIDGEWATER RAYNHAM</v>
          </cell>
          <cell r="AL373">
            <v>102402</v>
          </cell>
          <cell r="AM373">
            <v>104032</v>
          </cell>
          <cell r="AN373">
            <v>0</v>
          </cell>
          <cell r="AO373">
            <v>4327.75</v>
          </cell>
          <cell r="AP373">
            <v>0</v>
          </cell>
          <cell r="AQ373">
            <v>0</v>
          </cell>
          <cell r="AR373">
            <v>0</v>
          </cell>
          <cell r="AS373">
            <v>14969.75</v>
          </cell>
          <cell r="AT373">
            <v>0</v>
          </cell>
          <cell r="AU373">
            <v>19297.5</v>
          </cell>
          <cell r="AV373">
            <v>0</v>
          </cell>
          <cell r="AX373">
            <v>625</v>
          </cell>
          <cell r="AY373" t="str">
            <v>BRIDGEWATER RAYNHAM</v>
          </cell>
          <cell r="BC373">
            <v>0</v>
          </cell>
          <cell r="BF373">
            <v>0</v>
          </cell>
          <cell r="BG373">
            <v>0</v>
          </cell>
          <cell r="BI373">
            <v>0</v>
          </cell>
          <cell r="BJ373">
            <v>0</v>
          </cell>
          <cell r="BK373">
            <v>0</v>
          </cell>
          <cell r="BL373">
            <v>0</v>
          </cell>
          <cell r="BN373">
            <v>0</v>
          </cell>
          <cell r="BO373">
            <v>0</v>
          </cell>
          <cell r="BU373">
            <v>0</v>
          </cell>
          <cell r="BV373">
            <v>625</v>
          </cell>
          <cell r="BW373">
            <v>4327.75</v>
          </cell>
        </row>
        <row r="374">
          <cell r="A374">
            <v>632</v>
          </cell>
          <cell r="B374">
            <v>632</v>
          </cell>
          <cell r="C374" t="str">
            <v>CHESTERFIELD GOSHEN</v>
          </cell>
          <cell r="D374">
            <v>3</v>
          </cell>
          <cell r="E374">
            <v>41013</v>
          </cell>
          <cell r="F374">
            <v>2679</v>
          </cell>
          <cell r="G374">
            <v>43692</v>
          </cell>
          <cell r="I374">
            <v>12234.290677478793</v>
          </cell>
          <cell r="J374">
            <v>0.85704312977084363</v>
          </cell>
          <cell r="K374">
            <v>2679</v>
          </cell>
          <cell r="L374">
            <v>14913.290677478793</v>
          </cell>
          <cell r="N374">
            <v>28778.709322521208</v>
          </cell>
          <cell r="P374">
            <v>0</v>
          </cell>
          <cell r="Q374">
            <v>12234.290677478793</v>
          </cell>
          <cell r="R374">
            <v>2679</v>
          </cell>
          <cell r="S374">
            <v>14913.290677478793</v>
          </cell>
          <cell r="V374">
            <v>0</v>
          </cell>
          <cell r="W374">
            <v>632</v>
          </cell>
          <cell r="X374">
            <v>3</v>
          </cell>
          <cell r="Y374">
            <v>41013</v>
          </cell>
          <cell r="Z374">
            <v>0</v>
          </cell>
          <cell r="AA374">
            <v>41013</v>
          </cell>
          <cell r="AB374">
            <v>2679</v>
          </cell>
          <cell r="AC374">
            <v>43692</v>
          </cell>
          <cell r="AD374">
            <v>0</v>
          </cell>
          <cell r="AE374">
            <v>0</v>
          </cell>
          <cell r="AF374">
            <v>0</v>
          </cell>
          <cell r="AG374">
            <v>43692</v>
          </cell>
          <cell r="AI374">
            <v>632</v>
          </cell>
          <cell r="AJ374">
            <v>632</v>
          </cell>
          <cell r="AK374" t="str">
            <v>CHESTERFIELD GOSHEN</v>
          </cell>
          <cell r="AL374">
            <v>41013</v>
          </cell>
          <cell r="AM374">
            <v>26738</v>
          </cell>
          <cell r="AN374">
            <v>14275</v>
          </cell>
          <cell r="AO374">
            <v>0</v>
          </cell>
          <cell r="AP374">
            <v>0</v>
          </cell>
          <cell r="AQ374">
            <v>0</v>
          </cell>
          <cell r="AR374">
            <v>0</v>
          </cell>
          <cell r="AS374">
            <v>0</v>
          </cell>
          <cell r="AT374">
            <v>0</v>
          </cell>
          <cell r="AU374">
            <v>14275</v>
          </cell>
          <cell r="AV374">
            <v>12234.290677478793</v>
          </cell>
          <cell r="AX374">
            <v>632</v>
          </cell>
          <cell r="AY374" t="str">
            <v>CHESTERFIELD GOSHEN</v>
          </cell>
          <cell r="BC374">
            <v>0</v>
          </cell>
          <cell r="BF374">
            <v>0</v>
          </cell>
          <cell r="BG374">
            <v>0</v>
          </cell>
          <cell r="BI374">
            <v>0</v>
          </cell>
          <cell r="BJ374">
            <v>14275</v>
          </cell>
          <cell r="BK374">
            <v>14275</v>
          </cell>
          <cell r="BL374">
            <v>0</v>
          </cell>
          <cell r="BN374">
            <v>0</v>
          </cell>
          <cell r="BO374">
            <v>0</v>
          </cell>
          <cell r="BU374">
            <v>0</v>
          </cell>
          <cell r="BV374">
            <v>632</v>
          </cell>
          <cell r="BW374">
            <v>0</v>
          </cell>
        </row>
        <row r="375">
          <cell r="A375">
            <v>635</v>
          </cell>
          <cell r="B375">
            <v>712</v>
          </cell>
          <cell r="C375" t="str">
            <v>CENTRAL BERKSHIRE</v>
          </cell>
          <cell r="D375">
            <v>16</v>
          </cell>
          <cell r="E375">
            <v>238713</v>
          </cell>
          <cell r="F375">
            <v>14288</v>
          </cell>
          <cell r="G375">
            <v>253001</v>
          </cell>
          <cell r="I375">
            <v>45569.840253045528</v>
          </cell>
          <cell r="J375">
            <v>0.70612051123870623</v>
          </cell>
          <cell r="K375">
            <v>14288</v>
          </cell>
          <cell r="L375">
            <v>59857.840253045528</v>
          </cell>
          <cell r="N375">
            <v>193143.15974695448</v>
          </cell>
          <cell r="P375">
            <v>0</v>
          </cell>
          <cell r="Q375">
            <v>45569.840253045528</v>
          </cell>
          <cell r="R375">
            <v>14288</v>
          </cell>
          <cell r="S375">
            <v>59857.840253045528</v>
          </cell>
          <cell r="V375">
            <v>0</v>
          </cell>
          <cell r="W375">
            <v>635</v>
          </cell>
          <cell r="X375">
            <v>16</v>
          </cell>
          <cell r="Y375">
            <v>238713</v>
          </cell>
          <cell r="Z375">
            <v>0</v>
          </cell>
          <cell r="AA375">
            <v>238713</v>
          </cell>
          <cell r="AB375">
            <v>14288</v>
          </cell>
          <cell r="AC375">
            <v>253001</v>
          </cell>
          <cell r="AD375">
            <v>0</v>
          </cell>
          <cell r="AE375">
            <v>0</v>
          </cell>
          <cell r="AF375">
            <v>0</v>
          </cell>
          <cell r="AG375">
            <v>253001</v>
          </cell>
          <cell r="AI375">
            <v>635</v>
          </cell>
          <cell r="AJ375">
            <v>712</v>
          </cell>
          <cell r="AK375" t="str">
            <v>CENTRAL BERKSHIRE</v>
          </cell>
          <cell r="AL375">
            <v>238713</v>
          </cell>
          <cell r="AM375">
            <v>185542</v>
          </cell>
          <cell r="AN375">
            <v>53171</v>
          </cell>
          <cell r="AO375">
            <v>5830.25</v>
          </cell>
          <cell r="AP375">
            <v>0</v>
          </cell>
          <cell r="AQ375">
            <v>0</v>
          </cell>
          <cell r="AR375">
            <v>5534.25</v>
          </cell>
          <cell r="AS375">
            <v>0</v>
          </cell>
          <cell r="AT375">
            <v>0</v>
          </cell>
          <cell r="AU375">
            <v>64535.5</v>
          </cell>
          <cell r="AV375">
            <v>45569.840253045528</v>
          </cell>
          <cell r="AX375">
            <v>635</v>
          </cell>
          <cell r="AY375" t="str">
            <v>CENTRAL BERKSHIRE</v>
          </cell>
          <cell r="BC375">
            <v>0</v>
          </cell>
          <cell r="BF375">
            <v>0</v>
          </cell>
          <cell r="BG375">
            <v>0</v>
          </cell>
          <cell r="BI375">
            <v>0</v>
          </cell>
          <cell r="BJ375">
            <v>53171</v>
          </cell>
          <cell r="BK375">
            <v>53171</v>
          </cell>
          <cell r="BL375">
            <v>0</v>
          </cell>
          <cell r="BN375">
            <v>0</v>
          </cell>
          <cell r="BO375">
            <v>0</v>
          </cell>
          <cell r="BU375">
            <v>0</v>
          </cell>
          <cell r="BV375">
            <v>635</v>
          </cell>
          <cell r="BW375">
            <v>5830.25</v>
          </cell>
        </row>
        <row r="376">
          <cell r="A376">
            <v>640</v>
          </cell>
          <cell r="B376">
            <v>713</v>
          </cell>
          <cell r="C376" t="str">
            <v>CONCORD CARLISLE</v>
          </cell>
          <cell r="D376">
            <v>7</v>
          </cell>
          <cell r="E376">
            <v>100044</v>
          </cell>
          <cell r="F376">
            <v>6251</v>
          </cell>
          <cell r="G376">
            <v>106295</v>
          </cell>
          <cell r="I376">
            <v>10351.36692137225</v>
          </cell>
          <cell r="J376">
            <v>0.28291699249404856</v>
          </cell>
          <cell r="K376">
            <v>6251</v>
          </cell>
          <cell r="L376">
            <v>16602.36692137225</v>
          </cell>
          <cell r="N376">
            <v>89692.633078627754</v>
          </cell>
          <cell r="P376">
            <v>0</v>
          </cell>
          <cell r="Q376">
            <v>10351.36692137225</v>
          </cell>
          <cell r="R376">
            <v>6251</v>
          </cell>
          <cell r="S376">
            <v>16602.36692137225</v>
          </cell>
          <cell r="V376">
            <v>0</v>
          </cell>
          <cell r="W376">
            <v>640</v>
          </cell>
          <cell r="X376">
            <v>7</v>
          </cell>
          <cell r="Y376">
            <v>100044</v>
          </cell>
          <cell r="Z376">
            <v>0</v>
          </cell>
          <cell r="AA376">
            <v>100044</v>
          </cell>
          <cell r="AB376">
            <v>6251</v>
          </cell>
          <cell r="AC376">
            <v>106295</v>
          </cell>
          <cell r="AD376">
            <v>0</v>
          </cell>
          <cell r="AE376">
            <v>0</v>
          </cell>
          <cell r="AF376">
            <v>0</v>
          </cell>
          <cell r="AG376">
            <v>106295</v>
          </cell>
          <cell r="AI376">
            <v>640</v>
          </cell>
          <cell r="AJ376">
            <v>713</v>
          </cell>
          <cell r="AK376" t="str">
            <v>CONCORD CARLISLE</v>
          </cell>
          <cell r="AL376">
            <v>100044</v>
          </cell>
          <cell r="AM376">
            <v>87966</v>
          </cell>
          <cell r="AN376">
            <v>12078</v>
          </cell>
          <cell r="AO376">
            <v>496.5</v>
          </cell>
          <cell r="AP376">
            <v>0</v>
          </cell>
          <cell r="AQ376">
            <v>7738.5</v>
          </cell>
          <cell r="AR376">
            <v>11952.75</v>
          </cell>
          <cell r="AS376">
            <v>4322.25</v>
          </cell>
          <cell r="AT376">
            <v>0</v>
          </cell>
          <cell r="AU376">
            <v>36588</v>
          </cell>
          <cell r="AV376">
            <v>10351.36692137225</v>
          </cell>
          <cell r="AX376">
            <v>640</v>
          </cell>
          <cell r="AY376" t="str">
            <v>CONCORD CARLISLE</v>
          </cell>
          <cell r="BC376">
            <v>0</v>
          </cell>
          <cell r="BF376">
            <v>0</v>
          </cell>
          <cell r="BG376">
            <v>0</v>
          </cell>
          <cell r="BI376">
            <v>0</v>
          </cell>
          <cell r="BJ376">
            <v>12078</v>
          </cell>
          <cell r="BK376">
            <v>12078</v>
          </cell>
          <cell r="BL376">
            <v>0</v>
          </cell>
          <cell r="BN376">
            <v>0</v>
          </cell>
          <cell r="BO376">
            <v>0</v>
          </cell>
          <cell r="BU376">
            <v>0</v>
          </cell>
          <cell r="BV376">
            <v>640</v>
          </cell>
          <cell r="BW376">
            <v>496.5</v>
          </cell>
        </row>
        <row r="377">
          <cell r="A377">
            <v>645</v>
          </cell>
          <cell r="B377">
            <v>714</v>
          </cell>
          <cell r="C377" t="str">
            <v>DENNIS YARMOUTH</v>
          </cell>
          <cell r="D377">
            <v>129</v>
          </cell>
          <cell r="E377">
            <v>1758069</v>
          </cell>
          <cell r="F377">
            <v>115197</v>
          </cell>
          <cell r="G377">
            <v>1873266</v>
          </cell>
          <cell r="I377">
            <v>62289.894671744914</v>
          </cell>
          <cell r="J377">
            <v>0.3035936092279401</v>
          </cell>
          <cell r="K377">
            <v>115197</v>
          </cell>
          <cell r="L377">
            <v>177486.8946717449</v>
          </cell>
          <cell r="N377">
            <v>1695779.1053282551</v>
          </cell>
          <cell r="P377">
            <v>0</v>
          </cell>
          <cell r="Q377">
            <v>62289.894671744914</v>
          </cell>
          <cell r="R377">
            <v>115197</v>
          </cell>
          <cell r="S377">
            <v>177486.8946717449</v>
          </cell>
          <cell r="V377">
            <v>0</v>
          </cell>
          <cell r="W377">
            <v>645</v>
          </cell>
          <cell r="X377">
            <v>129</v>
          </cell>
          <cell r="Y377">
            <v>1758069</v>
          </cell>
          <cell r="Z377">
            <v>0</v>
          </cell>
          <cell r="AA377">
            <v>1758069</v>
          </cell>
          <cell r="AB377">
            <v>115197</v>
          </cell>
          <cell r="AC377">
            <v>1873266</v>
          </cell>
          <cell r="AD377">
            <v>0</v>
          </cell>
          <cell r="AE377">
            <v>0</v>
          </cell>
          <cell r="AF377">
            <v>0</v>
          </cell>
          <cell r="AG377">
            <v>1873266</v>
          </cell>
          <cell r="AI377">
            <v>645</v>
          </cell>
          <cell r="AJ377">
            <v>714</v>
          </cell>
          <cell r="AK377" t="str">
            <v>DENNIS YARMOUTH</v>
          </cell>
          <cell r="AL377">
            <v>1758069</v>
          </cell>
          <cell r="AM377">
            <v>1685389</v>
          </cell>
          <cell r="AN377">
            <v>72680</v>
          </cell>
          <cell r="AO377">
            <v>0</v>
          </cell>
          <cell r="AP377">
            <v>0</v>
          </cell>
          <cell r="AQ377">
            <v>0</v>
          </cell>
          <cell r="AR377">
            <v>90571</v>
          </cell>
          <cell r="AS377">
            <v>41924.25</v>
          </cell>
          <cell r="AT377">
            <v>0</v>
          </cell>
          <cell r="AU377">
            <v>205175.25</v>
          </cell>
          <cell r="AV377">
            <v>62289.894671744914</v>
          </cell>
          <cell r="AX377">
            <v>645</v>
          </cell>
          <cell r="AY377" t="str">
            <v>DENNIS YARMOUTH</v>
          </cell>
          <cell r="BC377">
            <v>0</v>
          </cell>
          <cell r="BF377">
            <v>0</v>
          </cell>
          <cell r="BG377">
            <v>0</v>
          </cell>
          <cell r="BI377">
            <v>0</v>
          </cell>
          <cell r="BJ377">
            <v>72680</v>
          </cell>
          <cell r="BK377">
            <v>72680</v>
          </cell>
          <cell r="BL377">
            <v>0</v>
          </cell>
          <cell r="BN377">
            <v>0</v>
          </cell>
          <cell r="BO377">
            <v>0</v>
          </cell>
          <cell r="BU377">
            <v>0</v>
          </cell>
          <cell r="BV377">
            <v>645</v>
          </cell>
          <cell r="BW377">
            <v>0</v>
          </cell>
        </row>
        <row r="378">
          <cell r="A378">
            <v>650</v>
          </cell>
          <cell r="B378">
            <v>715</v>
          </cell>
          <cell r="C378" t="str">
            <v>DIGHTON REHOBOTH</v>
          </cell>
          <cell r="D378">
            <v>4</v>
          </cell>
          <cell r="E378">
            <v>46129</v>
          </cell>
          <cell r="F378">
            <v>3572</v>
          </cell>
          <cell r="G378">
            <v>49701</v>
          </cell>
          <cell r="I378">
            <v>3994.6780278619021</v>
          </cell>
          <cell r="J378">
            <v>0.26445626705032371</v>
          </cell>
          <cell r="K378">
            <v>3572</v>
          </cell>
          <cell r="L378">
            <v>7566.6780278619026</v>
          </cell>
          <cell r="N378">
            <v>42134.321972138096</v>
          </cell>
          <cell r="P378">
            <v>0</v>
          </cell>
          <cell r="Q378">
            <v>3994.6780278619021</v>
          </cell>
          <cell r="R378">
            <v>3572</v>
          </cell>
          <cell r="S378">
            <v>7566.6780278619026</v>
          </cell>
          <cell r="V378">
            <v>0</v>
          </cell>
          <cell r="W378">
            <v>650</v>
          </cell>
          <cell r="X378">
            <v>4</v>
          </cell>
          <cell r="Y378">
            <v>46129</v>
          </cell>
          <cell r="Z378">
            <v>0</v>
          </cell>
          <cell r="AA378">
            <v>46129</v>
          </cell>
          <cell r="AB378">
            <v>3572</v>
          </cell>
          <cell r="AC378">
            <v>49701</v>
          </cell>
          <cell r="AD378">
            <v>0</v>
          </cell>
          <cell r="AE378">
            <v>0</v>
          </cell>
          <cell r="AF378">
            <v>0</v>
          </cell>
          <cell r="AG378">
            <v>49701</v>
          </cell>
          <cell r="AI378">
            <v>650</v>
          </cell>
          <cell r="AJ378">
            <v>715</v>
          </cell>
          <cell r="AK378" t="str">
            <v>DIGHTON REHOBOTH</v>
          </cell>
          <cell r="AL378">
            <v>46129</v>
          </cell>
          <cell r="AM378">
            <v>41468</v>
          </cell>
          <cell r="AN378">
            <v>4661</v>
          </cell>
          <cell r="AO378">
            <v>0</v>
          </cell>
          <cell r="AP378">
            <v>5428.75</v>
          </cell>
          <cell r="AQ378">
            <v>0</v>
          </cell>
          <cell r="AR378">
            <v>675.5</v>
          </cell>
          <cell r="AS378">
            <v>4340</v>
          </cell>
          <cell r="AT378">
            <v>0</v>
          </cell>
          <cell r="AU378">
            <v>15105.25</v>
          </cell>
          <cell r="AV378">
            <v>3994.6780278619021</v>
          </cell>
          <cell r="AX378">
            <v>650</v>
          </cell>
          <cell r="AY378" t="str">
            <v>DIGHTON REHOBOTH</v>
          </cell>
          <cell r="BC378">
            <v>0</v>
          </cell>
          <cell r="BF378">
            <v>0</v>
          </cell>
          <cell r="BG378">
            <v>0</v>
          </cell>
          <cell r="BI378">
            <v>0</v>
          </cell>
          <cell r="BJ378">
            <v>4661</v>
          </cell>
          <cell r="BK378">
            <v>4661</v>
          </cell>
          <cell r="BL378">
            <v>0</v>
          </cell>
          <cell r="BN378">
            <v>0</v>
          </cell>
          <cell r="BO378">
            <v>0</v>
          </cell>
          <cell r="BU378">
            <v>0</v>
          </cell>
          <cell r="BV378">
            <v>650</v>
          </cell>
          <cell r="BW378">
            <v>0</v>
          </cell>
        </row>
        <row r="379">
          <cell r="A379">
            <v>655</v>
          </cell>
          <cell r="B379">
            <v>716</v>
          </cell>
          <cell r="C379" t="str">
            <v>DOVER SHERBORN</v>
          </cell>
          <cell r="D379">
            <v>1</v>
          </cell>
          <cell r="E379">
            <v>14578</v>
          </cell>
          <cell r="F379">
            <v>893</v>
          </cell>
          <cell r="G379">
            <v>15471</v>
          </cell>
          <cell r="I379">
            <v>0</v>
          </cell>
          <cell r="J379">
            <v>0</v>
          </cell>
          <cell r="K379">
            <v>893</v>
          </cell>
          <cell r="L379">
            <v>893</v>
          </cell>
          <cell r="N379">
            <v>14578</v>
          </cell>
          <cell r="P379">
            <v>0</v>
          </cell>
          <cell r="Q379">
            <v>0</v>
          </cell>
          <cell r="R379">
            <v>893</v>
          </cell>
          <cell r="S379">
            <v>893</v>
          </cell>
          <cell r="V379">
            <v>0</v>
          </cell>
          <cell r="W379">
            <v>655</v>
          </cell>
          <cell r="X379">
            <v>1</v>
          </cell>
          <cell r="Y379">
            <v>14578</v>
          </cell>
          <cell r="Z379">
            <v>0</v>
          </cell>
          <cell r="AA379">
            <v>14578</v>
          </cell>
          <cell r="AB379">
            <v>893</v>
          </cell>
          <cell r="AC379">
            <v>15471</v>
          </cell>
          <cell r="AD379">
            <v>0</v>
          </cell>
          <cell r="AE379">
            <v>0</v>
          </cell>
          <cell r="AF379">
            <v>0</v>
          </cell>
          <cell r="AG379">
            <v>15471</v>
          </cell>
          <cell r="AI379">
            <v>655</v>
          </cell>
          <cell r="AJ379">
            <v>716</v>
          </cell>
          <cell r="AK379" t="str">
            <v>DOVER SHERBORN</v>
          </cell>
          <cell r="AL379">
            <v>14578</v>
          </cell>
          <cell r="AM379">
            <v>16880</v>
          </cell>
          <cell r="AN379">
            <v>0</v>
          </cell>
          <cell r="AO379">
            <v>4220</v>
          </cell>
          <cell r="AP379">
            <v>0</v>
          </cell>
          <cell r="AQ379">
            <v>0</v>
          </cell>
          <cell r="AR379">
            <v>3671.5</v>
          </cell>
          <cell r="AS379">
            <v>0</v>
          </cell>
          <cell r="AT379">
            <v>0</v>
          </cell>
          <cell r="AU379">
            <v>7891.5</v>
          </cell>
          <cell r="AV379">
            <v>0</v>
          </cell>
          <cell r="AX379">
            <v>655</v>
          </cell>
          <cell r="AY379" t="str">
            <v>DOVER SHERBORN</v>
          </cell>
          <cell r="BC379">
            <v>0</v>
          </cell>
          <cell r="BF379">
            <v>0</v>
          </cell>
          <cell r="BG379">
            <v>0</v>
          </cell>
          <cell r="BI379">
            <v>0</v>
          </cell>
          <cell r="BJ379">
            <v>0</v>
          </cell>
          <cell r="BK379">
            <v>0</v>
          </cell>
          <cell r="BL379">
            <v>0</v>
          </cell>
          <cell r="BN379">
            <v>0</v>
          </cell>
          <cell r="BO379">
            <v>0</v>
          </cell>
          <cell r="BU379">
            <v>0</v>
          </cell>
          <cell r="BV379">
            <v>655</v>
          </cell>
          <cell r="BW379">
            <v>4220</v>
          </cell>
        </row>
        <row r="380">
          <cell r="A380">
            <v>658</v>
          </cell>
          <cell r="B380">
            <v>780</v>
          </cell>
          <cell r="C380" t="str">
            <v>DUDLEY CHARLTON</v>
          </cell>
          <cell r="D380">
            <v>0</v>
          </cell>
          <cell r="E380">
            <v>0</v>
          </cell>
          <cell r="F380">
            <v>0</v>
          </cell>
          <cell r="G380">
            <v>0</v>
          </cell>
          <cell r="I380">
            <v>0</v>
          </cell>
          <cell r="J380">
            <v>0</v>
          </cell>
          <cell r="K380">
            <v>0</v>
          </cell>
          <cell r="L380">
            <v>0</v>
          </cell>
          <cell r="N380">
            <v>0</v>
          </cell>
          <cell r="P380">
            <v>0</v>
          </cell>
          <cell r="Q380">
            <v>0</v>
          </cell>
          <cell r="R380">
            <v>0</v>
          </cell>
          <cell r="S380">
            <v>0</v>
          </cell>
          <cell r="V380">
            <v>0</v>
          </cell>
          <cell r="W380">
            <v>658</v>
          </cell>
          <cell r="AI380">
            <v>658</v>
          </cell>
          <cell r="AJ380">
            <v>780</v>
          </cell>
          <cell r="AK380" t="str">
            <v>DUDLEY CHARLTON</v>
          </cell>
          <cell r="AL380">
            <v>0</v>
          </cell>
          <cell r="AM380">
            <v>8764</v>
          </cell>
          <cell r="AN380">
            <v>0</v>
          </cell>
          <cell r="AO380">
            <v>0</v>
          </cell>
          <cell r="AP380">
            <v>128.25</v>
          </cell>
          <cell r="AQ380">
            <v>0</v>
          </cell>
          <cell r="AR380">
            <v>0</v>
          </cell>
          <cell r="AS380">
            <v>2389</v>
          </cell>
          <cell r="AT380">
            <v>0</v>
          </cell>
          <cell r="AU380">
            <v>2517.25</v>
          </cell>
          <cell r="AV380">
            <v>0</v>
          </cell>
          <cell r="AX380">
            <v>658</v>
          </cell>
          <cell r="AY380" t="str">
            <v>DUDLEY CHARLTON</v>
          </cell>
          <cell r="BC380">
            <v>0</v>
          </cell>
          <cell r="BF380">
            <v>0</v>
          </cell>
          <cell r="BG380">
            <v>0</v>
          </cell>
          <cell r="BI380">
            <v>0</v>
          </cell>
          <cell r="BJ380">
            <v>0</v>
          </cell>
          <cell r="BK380">
            <v>0</v>
          </cell>
          <cell r="BL380">
            <v>0</v>
          </cell>
          <cell r="BN380">
            <v>0</v>
          </cell>
          <cell r="BO380">
            <v>0</v>
          </cell>
          <cell r="BU380">
            <v>0</v>
          </cell>
          <cell r="BV380">
            <v>658</v>
          </cell>
          <cell r="BW380">
            <v>0</v>
          </cell>
        </row>
        <row r="381">
          <cell r="A381">
            <v>660</v>
          </cell>
          <cell r="B381">
            <v>776</v>
          </cell>
          <cell r="C381" t="str">
            <v>NAUSET</v>
          </cell>
          <cell r="D381">
            <v>83</v>
          </cell>
          <cell r="E381">
            <v>1337017</v>
          </cell>
          <cell r="F381">
            <v>74119</v>
          </cell>
          <cell r="G381">
            <v>1411136</v>
          </cell>
          <cell r="I381">
            <v>8424.7339656473923</v>
          </cell>
          <cell r="J381">
            <v>0.17719029293892563</v>
          </cell>
          <cell r="K381">
            <v>74119</v>
          </cell>
          <cell r="L381">
            <v>82543.733965647392</v>
          </cell>
          <cell r="N381">
            <v>1328592.2660343526</v>
          </cell>
          <cell r="P381">
            <v>0</v>
          </cell>
          <cell r="Q381">
            <v>8424.7339656473923</v>
          </cell>
          <cell r="R381">
            <v>74119</v>
          </cell>
          <cell r="S381">
            <v>82543.733965647392</v>
          </cell>
          <cell r="V381">
            <v>0</v>
          </cell>
          <cell r="W381">
            <v>660</v>
          </cell>
          <cell r="X381">
            <v>83</v>
          </cell>
          <cell r="Y381">
            <v>1337017</v>
          </cell>
          <cell r="Z381">
            <v>0</v>
          </cell>
          <cell r="AA381">
            <v>1337017</v>
          </cell>
          <cell r="AB381">
            <v>74119</v>
          </cell>
          <cell r="AC381">
            <v>1411136</v>
          </cell>
          <cell r="AD381">
            <v>0</v>
          </cell>
          <cell r="AE381">
            <v>0</v>
          </cell>
          <cell r="AF381">
            <v>0</v>
          </cell>
          <cell r="AG381">
            <v>1411136</v>
          </cell>
          <cell r="AI381">
            <v>660</v>
          </cell>
          <cell r="AJ381">
            <v>776</v>
          </cell>
          <cell r="AK381" t="str">
            <v>NAUSET</v>
          </cell>
          <cell r="AL381">
            <v>1337017</v>
          </cell>
          <cell r="AM381">
            <v>1327187</v>
          </cell>
          <cell r="AN381">
            <v>9830</v>
          </cell>
          <cell r="AO381">
            <v>0</v>
          </cell>
          <cell r="AP381">
            <v>0</v>
          </cell>
          <cell r="AQ381">
            <v>0</v>
          </cell>
          <cell r="AR381">
            <v>35952.25</v>
          </cell>
          <cell r="AS381">
            <v>1764</v>
          </cell>
          <cell r="AT381">
            <v>0</v>
          </cell>
          <cell r="AU381">
            <v>47546.25</v>
          </cell>
          <cell r="AV381">
            <v>8424.7339656473923</v>
          </cell>
          <cell r="AX381">
            <v>660</v>
          </cell>
          <cell r="AY381" t="str">
            <v>NAUSET</v>
          </cell>
          <cell r="BC381">
            <v>0</v>
          </cell>
          <cell r="BF381">
            <v>0</v>
          </cell>
          <cell r="BG381">
            <v>0</v>
          </cell>
          <cell r="BI381">
            <v>0</v>
          </cell>
          <cell r="BJ381">
            <v>9830</v>
          </cell>
          <cell r="BK381">
            <v>9830</v>
          </cell>
          <cell r="BL381">
            <v>0</v>
          </cell>
          <cell r="BN381">
            <v>0</v>
          </cell>
          <cell r="BO381">
            <v>0</v>
          </cell>
          <cell r="BU381">
            <v>0</v>
          </cell>
          <cell r="BV381">
            <v>660</v>
          </cell>
          <cell r="BW381">
            <v>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U382">
            <v>0</v>
          </cell>
          <cell r="BV382">
            <v>662</v>
          </cell>
          <cell r="BW382">
            <v>0</v>
          </cell>
        </row>
        <row r="383">
          <cell r="A383">
            <v>665</v>
          </cell>
          <cell r="B383">
            <v>718</v>
          </cell>
          <cell r="C383" t="str">
            <v>FREETOWN LAKEVILLE</v>
          </cell>
          <cell r="D383">
            <v>16</v>
          </cell>
          <cell r="E383">
            <v>181279</v>
          </cell>
          <cell r="F383">
            <v>14288</v>
          </cell>
          <cell r="G383">
            <v>195567</v>
          </cell>
          <cell r="I383">
            <v>31009.534521368663</v>
          </cell>
          <cell r="J383">
            <v>0.43772192766213547</v>
          </cell>
          <cell r="K383">
            <v>14288</v>
          </cell>
          <cell r="L383">
            <v>45297.534521368667</v>
          </cell>
          <cell r="N383">
            <v>150269.46547863132</v>
          </cell>
          <cell r="P383">
            <v>0</v>
          </cell>
          <cell r="Q383">
            <v>31009.534521368663</v>
          </cell>
          <cell r="R383">
            <v>14288</v>
          </cell>
          <cell r="S383">
            <v>45297.534521368667</v>
          </cell>
          <cell r="V383">
            <v>0</v>
          </cell>
          <cell r="W383">
            <v>665</v>
          </cell>
          <cell r="X383">
            <v>16</v>
          </cell>
          <cell r="Y383">
            <v>181279</v>
          </cell>
          <cell r="Z383">
            <v>0</v>
          </cell>
          <cell r="AA383">
            <v>181279</v>
          </cell>
          <cell r="AB383">
            <v>14288</v>
          </cell>
          <cell r="AC383">
            <v>195567</v>
          </cell>
          <cell r="AD383">
            <v>0</v>
          </cell>
          <cell r="AE383">
            <v>0</v>
          </cell>
          <cell r="AF383">
            <v>0</v>
          </cell>
          <cell r="AG383">
            <v>195567</v>
          </cell>
          <cell r="AI383">
            <v>665</v>
          </cell>
          <cell r="AJ383">
            <v>718</v>
          </cell>
          <cell r="AK383" t="str">
            <v>FREETOWN LAKEVILLE</v>
          </cell>
          <cell r="AL383">
            <v>181279</v>
          </cell>
          <cell r="AM383">
            <v>145097</v>
          </cell>
          <cell r="AN383">
            <v>36182</v>
          </cell>
          <cell r="AO383">
            <v>12999</v>
          </cell>
          <cell r="AP383">
            <v>11990.25</v>
          </cell>
          <cell r="AQ383">
            <v>8846.75</v>
          </cell>
          <cell r="AR383">
            <v>0</v>
          </cell>
          <cell r="AS383">
            <v>825</v>
          </cell>
          <cell r="AT383">
            <v>0</v>
          </cell>
          <cell r="AU383">
            <v>70843</v>
          </cell>
          <cell r="AV383">
            <v>31009.534521368663</v>
          </cell>
          <cell r="AX383">
            <v>665</v>
          </cell>
          <cell r="AY383" t="str">
            <v>FREETOWN LAKEVILLE</v>
          </cell>
          <cell r="BC383">
            <v>0</v>
          </cell>
          <cell r="BF383">
            <v>0</v>
          </cell>
          <cell r="BG383">
            <v>0</v>
          </cell>
          <cell r="BI383">
            <v>0</v>
          </cell>
          <cell r="BJ383">
            <v>36182</v>
          </cell>
          <cell r="BK383">
            <v>36182</v>
          </cell>
          <cell r="BL383">
            <v>0</v>
          </cell>
          <cell r="BN383">
            <v>0</v>
          </cell>
          <cell r="BO383">
            <v>0</v>
          </cell>
          <cell r="BT383" t="str">
            <v>fy12</v>
          </cell>
          <cell r="BU383">
            <v>0</v>
          </cell>
          <cell r="BV383">
            <v>665</v>
          </cell>
          <cell r="BW383">
            <v>12999</v>
          </cell>
        </row>
        <row r="384">
          <cell r="A384">
            <v>670</v>
          </cell>
          <cell r="B384">
            <v>720</v>
          </cell>
          <cell r="C384" t="str">
            <v>FRONTIER</v>
          </cell>
          <cell r="D384">
            <v>44</v>
          </cell>
          <cell r="E384">
            <v>779881</v>
          </cell>
          <cell r="F384">
            <v>39292</v>
          </cell>
          <cell r="G384">
            <v>819173</v>
          </cell>
          <cell r="I384">
            <v>182183.37218164778</v>
          </cell>
          <cell r="J384">
            <v>0.72285092787553995</v>
          </cell>
          <cell r="K384">
            <v>39292</v>
          </cell>
          <cell r="L384">
            <v>221475.37218164778</v>
          </cell>
          <cell r="N384">
            <v>597697.62781835219</v>
          </cell>
          <cell r="P384">
            <v>0</v>
          </cell>
          <cell r="Q384">
            <v>182183.37218164778</v>
          </cell>
          <cell r="R384">
            <v>39292</v>
          </cell>
          <cell r="S384">
            <v>221475.37218164778</v>
          </cell>
          <cell r="V384">
            <v>0</v>
          </cell>
          <cell r="W384">
            <v>670</v>
          </cell>
          <cell r="X384">
            <v>44</v>
          </cell>
          <cell r="Y384">
            <v>779881</v>
          </cell>
          <cell r="Z384">
            <v>0</v>
          </cell>
          <cell r="AA384">
            <v>779881</v>
          </cell>
          <cell r="AB384">
            <v>39292</v>
          </cell>
          <cell r="AC384">
            <v>819173</v>
          </cell>
          <cell r="AD384">
            <v>0</v>
          </cell>
          <cell r="AE384">
            <v>0</v>
          </cell>
          <cell r="AF384">
            <v>0</v>
          </cell>
          <cell r="AG384">
            <v>819173</v>
          </cell>
          <cell r="AI384">
            <v>670</v>
          </cell>
          <cell r="AJ384">
            <v>720</v>
          </cell>
          <cell r="AK384" t="str">
            <v>FRONTIER</v>
          </cell>
          <cell r="AL384">
            <v>779881</v>
          </cell>
          <cell r="AM384">
            <v>567309</v>
          </cell>
          <cell r="AN384">
            <v>212572</v>
          </cell>
          <cell r="AO384">
            <v>16642.5</v>
          </cell>
          <cell r="AP384">
            <v>10307.75</v>
          </cell>
          <cell r="AQ384">
            <v>12512.25</v>
          </cell>
          <cell r="AR384">
            <v>0</v>
          </cell>
          <cell r="AS384">
            <v>0</v>
          </cell>
          <cell r="AT384">
            <v>0</v>
          </cell>
          <cell r="AU384">
            <v>252034.5</v>
          </cell>
          <cell r="AV384">
            <v>182183.37218164778</v>
          </cell>
          <cell r="AX384">
            <v>670</v>
          </cell>
          <cell r="AY384" t="str">
            <v>FRONTIER</v>
          </cell>
          <cell r="BC384">
            <v>0</v>
          </cell>
          <cell r="BF384">
            <v>0</v>
          </cell>
          <cell r="BG384">
            <v>0</v>
          </cell>
          <cell r="BI384">
            <v>0</v>
          </cell>
          <cell r="BJ384">
            <v>212572</v>
          </cell>
          <cell r="BK384">
            <v>212572</v>
          </cell>
          <cell r="BL384">
            <v>0</v>
          </cell>
          <cell r="BN384">
            <v>0</v>
          </cell>
          <cell r="BO384">
            <v>0</v>
          </cell>
          <cell r="BU384">
            <v>0</v>
          </cell>
          <cell r="BV384">
            <v>670</v>
          </cell>
          <cell r="BW384">
            <v>16642.5</v>
          </cell>
        </row>
        <row r="385">
          <cell r="A385">
            <v>672</v>
          </cell>
          <cell r="B385">
            <v>721</v>
          </cell>
          <cell r="C385" t="str">
            <v>GATEWAY</v>
          </cell>
          <cell r="D385">
            <v>4</v>
          </cell>
          <cell r="E385">
            <v>49589</v>
          </cell>
          <cell r="F385">
            <v>3572</v>
          </cell>
          <cell r="G385">
            <v>53161</v>
          </cell>
          <cell r="I385">
            <v>31366.921506483104</v>
          </cell>
          <cell r="J385">
            <v>0.56612094206000363</v>
          </cell>
          <cell r="K385">
            <v>3572</v>
          </cell>
          <cell r="L385">
            <v>34938.921506483108</v>
          </cell>
          <cell r="N385">
            <v>18222.078493516892</v>
          </cell>
          <cell r="P385">
            <v>0</v>
          </cell>
          <cell r="Q385">
            <v>31366.921506483104</v>
          </cell>
          <cell r="R385">
            <v>3572</v>
          </cell>
          <cell r="S385">
            <v>34938.921506483108</v>
          </cell>
          <cell r="V385">
            <v>0</v>
          </cell>
          <cell r="W385">
            <v>672</v>
          </cell>
          <cell r="X385">
            <v>4</v>
          </cell>
          <cell r="Y385">
            <v>49589</v>
          </cell>
          <cell r="Z385">
            <v>0</v>
          </cell>
          <cell r="AA385">
            <v>49589</v>
          </cell>
          <cell r="AB385">
            <v>3572</v>
          </cell>
          <cell r="AC385">
            <v>53161</v>
          </cell>
          <cell r="AD385">
            <v>0</v>
          </cell>
          <cell r="AE385">
            <v>0</v>
          </cell>
          <cell r="AF385">
            <v>0</v>
          </cell>
          <cell r="AG385">
            <v>53161</v>
          </cell>
          <cell r="AI385">
            <v>672</v>
          </cell>
          <cell r="AJ385">
            <v>721</v>
          </cell>
          <cell r="AK385" t="str">
            <v>GATEWAY</v>
          </cell>
          <cell r="AL385">
            <v>49589</v>
          </cell>
          <cell r="AM385">
            <v>12990</v>
          </cell>
          <cell r="AN385">
            <v>36599</v>
          </cell>
          <cell r="AO385">
            <v>0</v>
          </cell>
          <cell r="AP385">
            <v>0</v>
          </cell>
          <cell r="AQ385">
            <v>0</v>
          </cell>
          <cell r="AR385">
            <v>9857.75</v>
          </cell>
          <cell r="AS385">
            <v>8950</v>
          </cell>
          <cell r="AT385">
            <v>0</v>
          </cell>
          <cell r="AU385">
            <v>55406.75</v>
          </cell>
          <cell r="AV385">
            <v>31366.921506483104</v>
          </cell>
          <cell r="AX385">
            <v>672</v>
          </cell>
          <cell r="AY385" t="str">
            <v>GATEWAY</v>
          </cell>
          <cell r="BC385">
            <v>0</v>
          </cell>
          <cell r="BF385">
            <v>0</v>
          </cell>
          <cell r="BG385">
            <v>0</v>
          </cell>
          <cell r="BI385">
            <v>0</v>
          </cell>
          <cell r="BJ385">
            <v>36599</v>
          </cell>
          <cell r="BK385">
            <v>36599</v>
          </cell>
          <cell r="BL385">
            <v>0</v>
          </cell>
          <cell r="BN385">
            <v>0</v>
          </cell>
          <cell r="BO385">
            <v>0</v>
          </cell>
          <cell r="BT385" t="str">
            <v>fy16</v>
          </cell>
          <cell r="BU385">
            <v>0</v>
          </cell>
          <cell r="BV385">
            <v>672</v>
          </cell>
          <cell r="BW385">
            <v>0</v>
          </cell>
        </row>
        <row r="386">
          <cell r="A386">
            <v>673</v>
          </cell>
          <cell r="B386">
            <v>772</v>
          </cell>
          <cell r="C386" t="str">
            <v>GROTON DUNSTABLE</v>
          </cell>
          <cell r="D386">
            <v>41</v>
          </cell>
          <cell r="E386">
            <v>498782</v>
          </cell>
          <cell r="F386">
            <v>36613</v>
          </cell>
          <cell r="G386">
            <v>535395</v>
          </cell>
          <cell r="I386">
            <v>0</v>
          </cell>
          <cell r="J386">
            <v>0</v>
          </cell>
          <cell r="K386">
            <v>36613</v>
          </cell>
          <cell r="L386">
            <v>36613</v>
          </cell>
          <cell r="N386">
            <v>498782</v>
          </cell>
          <cell r="P386">
            <v>0</v>
          </cell>
          <cell r="Q386">
            <v>0</v>
          </cell>
          <cell r="R386">
            <v>36613</v>
          </cell>
          <cell r="S386">
            <v>36613</v>
          </cell>
          <cell r="V386">
            <v>0</v>
          </cell>
          <cell r="W386">
            <v>673</v>
          </cell>
          <cell r="X386">
            <v>41</v>
          </cell>
          <cell r="Y386">
            <v>498782</v>
          </cell>
          <cell r="Z386">
            <v>0</v>
          </cell>
          <cell r="AA386">
            <v>498782</v>
          </cell>
          <cell r="AB386">
            <v>36613</v>
          </cell>
          <cell r="AC386">
            <v>535395</v>
          </cell>
          <cell r="AD386">
            <v>0</v>
          </cell>
          <cell r="AE386">
            <v>0</v>
          </cell>
          <cell r="AF386">
            <v>0</v>
          </cell>
          <cell r="AG386">
            <v>535395</v>
          </cell>
          <cell r="AI386">
            <v>673</v>
          </cell>
          <cell r="AJ386">
            <v>772</v>
          </cell>
          <cell r="AK386" t="str">
            <v>GROTON DUNSTABLE</v>
          </cell>
          <cell r="AL386">
            <v>498782</v>
          </cell>
          <cell r="AM386">
            <v>546953</v>
          </cell>
          <cell r="AN386">
            <v>0</v>
          </cell>
          <cell r="AO386">
            <v>16085.75</v>
          </cell>
          <cell r="AP386">
            <v>0</v>
          </cell>
          <cell r="AQ386">
            <v>0</v>
          </cell>
          <cell r="AR386">
            <v>0</v>
          </cell>
          <cell r="AS386">
            <v>0</v>
          </cell>
          <cell r="AT386">
            <v>0</v>
          </cell>
          <cell r="AU386">
            <v>16085.75</v>
          </cell>
          <cell r="AV386">
            <v>0</v>
          </cell>
          <cell r="AX386">
            <v>673</v>
          </cell>
          <cell r="AY386" t="str">
            <v>GROTON DUNSTABLE</v>
          </cell>
          <cell r="BC386">
            <v>0</v>
          </cell>
          <cell r="BF386">
            <v>0</v>
          </cell>
          <cell r="BG386">
            <v>0</v>
          </cell>
          <cell r="BI386">
            <v>0</v>
          </cell>
          <cell r="BJ386">
            <v>0</v>
          </cell>
          <cell r="BK386">
            <v>0</v>
          </cell>
          <cell r="BL386">
            <v>0</v>
          </cell>
          <cell r="BN386">
            <v>0</v>
          </cell>
          <cell r="BO386">
            <v>0</v>
          </cell>
          <cell r="BU386">
            <v>0</v>
          </cell>
          <cell r="BV386">
            <v>673</v>
          </cell>
          <cell r="BW386">
            <v>16085.75</v>
          </cell>
        </row>
        <row r="387">
          <cell r="A387">
            <v>674</v>
          </cell>
          <cell r="B387">
            <v>764</v>
          </cell>
          <cell r="C387" t="str">
            <v>GILL MONTAGUE</v>
          </cell>
          <cell r="D387">
            <v>78</v>
          </cell>
          <cell r="E387">
            <v>1045519</v>
          </cell>
          <cell r="F387">
            <v>69654</v>
          </cell>
          <cell r="G387">
            <v>1115173</v>
          </cell>
          <cell r="I387">
            <v>134761.46172516746</v>
          </cell>
          <cell r="J387">
            <v>0.47529332706187888</v>
          </cell>
          <cell r="K387">
            <v>69654</v>
          </cell>
          <cell r="L387">
            <v>204415.46172516746</v>
          </cell>
          <cell r="N387">
            <v>910757.53827483254</v>
          </cell>
          <cell r="P387">
            <v>0</v>
          </cell>
          <cell r="Q387">
            <v>134761.46172516746</v>
          </cell>
          <cell r="R387">
            <v>69654</v>
          </cell>
          <cell r="S387">
            <v>204415.46172516746</v>
          </cell>
          <cell r="V387">
            <v>0</v>
          </cell>
          <cell r="W387">
            <v>674</v>
          </cell>
          <cell r="X387">
            <v>78</v>
          </cell>
          <cell r="Y387">
            <v>1045519</v>
          </cell>
          <cell r="Z387">
            <v>0</v>
          </cell>
          <cell r="AA387">
            <v>1045519</v>
          </cell>
          <cell r="AB387">
            <v>69654</v>
          </cell>
          <cell r="AC387">
            <v>1115173</v>
          </cell>
          <cell r="AD387">
            <v>0</v>
          </cell>
          <cell r="AE387">
            <v>0</v>
          </cell>
          <cell r="AF387">
            <v>0</v>
          </cell>
          <cell r="AG387">
            <v>1115173</v>
          </cell>
          <cell r="AI387">
            <v>674</v>
          </cell>
          <cell r="AJ387">
            <v>764</v>
          </cell>
          <cell r="AK387" t="str">
            <v>GILL MONTAGUE</v>
          </cell>
          <cell r="AL387">
            <v>1045519</v>
          </cell>
          <cell r="AM387">
            <v>888279</v>
          </cell>
          <cell r="AN387">
            <v>157240</v>
          </cell>
          <cell r="AO387">
            <v>8391.5</v>
          </cell>
          <cell r="AP387">
            <v>32827.5</v>
          </cell>
          <cell r="AQ387">
            <v>40971</v>
          </cell>
          <cell r="AR387">
            <v>36879.25</v>
          </cell>
          <cell r="AS387">
            <v>7224</v>
          </cell>
          <cell r="AT387">
            <v>0</v>
          </cell>
          <cell r="AU387">
            <v>283533.25</v>
          </cell>
          <cell r="AV387">
            <v>134761.46172516746</v>
          </cell>
          <cell r="AX387">
            <v>674</v>
          </cell>
          <cell r="AY387" t="str">
            <v>GILL MONTAGUE</v>
          </cell>
          <cell r="BC387">
            <v>0</v>
          </cell>
          <cell r="BF387">
            <v>0</v>
          </cell>
          <cell r="BG387">
            <v>0</v>
          </cell>
          <cell r="BI387">
            <v>0</v>
          </cell>
          <cell r="BJ387">
            <v>157240</v>
          </cell>
          <cell r="BK387">
            <v>157240</v>
          </cell>
          <cell r="BL387">
            <v>0</v>
          </cell>
          <cell r="BN387">
            <v>0</v>
          </cell>
          <cell r="BO387">
            <v>0</v>
          </cell>
          <cell r="BU387">
            <v>0</v>
          </cell>
          <cell r="BV387">
            <v>674</v>
          </cell>
          <cell r="BW387">
            <v>8391.5</v>
          </cell>
        </row>
        <row r="388">
          <cell r="A388">
            <v>675</v>
          </cell>
          <cell r="B388">
            <v>724</v>
          </cell>
          <cell r="C388" t="str">
            <v>HAMILTON WENHAM</v>
          </cell>
          <cell r="D388">
            <v>0</v>
          </cell>
          <cell r="E388">
            <v>0</v>
          </cell>
          <cell r="F388">
            <v>0</v>
          </cell>
          <cell r="G388">
            <v>0</v>
          </cell>
          <cell r="I388">
            <v>0</v>
          </cell>
          <cell r="J388" t="str">
            <v/>
          </cell>
          <cell r="K388">
            <v>0</v>
          </cell>
          <cell r="L388">
            <v>0</v>
          </cell>
          <cell r="N388">
            <v>0</v>
          </cell>
          <cell r="P388">
            <v>0</v>
          </cell>
          <cell r="Q388">
            <v>0</v>
          </cell>
          <cell r="R388">
            <v>0</v>
          </cell>
          <cell r="S388">
            <v>0</v>
          </cell>
          <cell r="V388">
            <v>0</v>
          </cell>
          <cell r="W388">
            <v>675</v>
          </cell>
          <cell r="AI388">
            <v>675</v>
          </cell>
          <cell r="AJ388">
            <v>724</v>
          </cell>
          <cell r="AK388" t="str">
            <v>HAMILTON WENHAM</v>
          </cell>
          <cell r="AL388">
            <v>0</v>
          </cell>
          <cell r="AM388">
            <v>0</v>
          </cell>
          <cell r="AN388">
            <v>0</v>
          </cell>
          <cell r="AO388">
            <v>0</v>
          </cell>
          <cell r="AP388">
            <v>0</v>
          </cell>
          <cell r="AQ388">
            <v>0</v>
          </cell>
          <cell r="AR388">
            <v>0</v>
          </cell>
          <cell r="AS388">
            <v>0</v>
          </cell>
          <cell r="AT388">
            <v>0</v>
          </cell>
          <cell r="AU388">
            <v>0</v>
          </cell>
          <cell r="AV388">
            <v>0</v>
          </cell>
          <cell r="AX388">
            <v>675</v>
          </cell>
          <cell r="AY388" t="str">
            <v>HAMILTON WENHAM</v>
          </cell>
          <cell r="BC388">
            <v>0</v>
          </cell>
          <cell r="BF388">
            <v>0</v>
          </cell>
          <cell r="BG388">
            <v>0</v>
          </cell>
          <cell r="BI388">
            <v>0</v>
          </cell>
          <cell r="BJ388">
            <v>0</v>
          </cell>
          <cell r="BK388">
            <v>0</v>
          </cell>
          <cell r="BL388">
            <v>0</v>
          </cell>
          <cell r="BN388">
            <v>0</v>
          </cell>
          <cell r="BO388">
            <v>0</v>
          </cell>
          <cell r="BU388">
            <v>0</v>
          </cell>
          <cell r="BV388">
            <v>675</v>
          </cell>
          <cell r="BW388">
            <v>0</v>
          </cell>
        </row>
        <row r="389">
          <cell r="A389">
            <v>680</v>
          </cell>
          <cell r="B389">
            <v>725</v>
          </cell>
          <cell r="C389" t="str">
            <v>HAMPDEN WILBRAHAM</v>
          </cell>
          <cell r="D389">
            <v>6</v>
          </cell>
          <cell r="E389">
            <v>79703</v>
          </cell>
          <cell r="F389">
            <v>5358</v>
          </cell>
          <cell r="G389">
            <v>85061</v>
          </cell>
          <cell r="I389">
            <v>8291.0352374031409</v>
          </cell>
          <cell r="J389">
            <v>0.24853595639632312</v>
          </cell>
          <cell r="K389">
            <v>5358</v>
          </cell>
          <cell r="L389">
            <v>13649.035237403141</v>
          </cell>
          <cell r="N389">
            <v>71411.964762596865</v>
          </cell>
          <cell r="P389">
            <v>0</v>
          </cell>
          <cell r="Q389">
            <v>8291.0352374031409</v>
          </cell>
          <cell r="R389">
            <v>5358</v>
          </cell>
          <cell r="S389">
            <v>13649.035237403141</v>
          </cell>
          <cell r="V389">
            <v>0</v>
          </cell>
          <cell r="W389">
            <v>680</v>
          </cell>
          <cell r="X389">
            <v>6</v>
          </cell>
          <cell r="Y389">
            <v>79703</v>
          </cell>
          <cell r="Z389">
            <v>0</v>
          </cell>
          <cell r="AA389">
            <v>79703</v>
          </cell>
          <cell r="AB389">
            <v>5358</v>
          </cell>
          <cell r="AC389">
            <v>85061</v>
          </cell>
          <cell r="AD389">
            <v>0</v>
          </cell>
          <cell r="AE389">
            <v>0</v>
          </cell>
          <cell r="AF389">
            <v>0</v>
          </cell>
          <cell r="AG389">
            <v>85061</v>
          </cell>
          <cell r="AI389">
            <v>680</v>
          </cell>
          <cell r="AJ389">
            <v>725</v>
          </cell>
          <cell r="AK389" t="str">
            <v>HAMPDEN WILBRAHAM</v>
          </cell>
          <cell r="AL389">
            <v>79703</v>
          </cell>
          <cell r="AM389">
            <v>70029</v>
          </cell>
          <cell r="AN389">
            <v>9674</v>
          </cell>
          <cell r="AO389">
            <v>1905.75</v>
          </cell>
          <cell r="AP389">
            <v>0</v>
          </cell>
          <cell r="AQ389">
            <v>8975.25</v>
          </cell>
          <cell r="AR389">
            <v>7619.5</v>
          </cell>
          <cell r="AS389">
            <v>5185</v>
          </cell>
          <cell r="AT389">
            <v>0</v>
          </cell>
          <cell r="AU389">
            <v>33359.5</v>
          </cell>
          <cell r="AV389">
            <v>8291.0352374031409</v>
          </cell>
          <cell r="AX389">
            <v>680</v>
          </cell>
          <cell r="AY389" t="str">
            <v>HAMPDEN WILBRAHAM</v>
          </cell>
          <cell r="BC389">
            <v>0</v>
          </cell>
          <cell r="BF389">
            <v>0</v>
          </cell>
          <cell r="BG389">
            <v>0</v>
          </cell>
          <cell r="BI389">
            <v>0</v>
          </cell>
          <cell r="BJ389">
            <v>9674</v>
          </cell>
          <cell r="BK389">
            <v>9674</v>
          </cell>
          <cell r="BL389">
            <v>0</v>
          </cell>
          <cell r="BN389">
            <v>0</v>
          </cell>
          <cell r="BO389">
            <v>0</v>
          </cell>
          <cell r="BU389">
            <v>0</v>
          </cell>
          <cell r="BV389">
            <v>680</v>
          </cell>
          <cell r="BW389">
            <v>1905.75</v>
          </cell>
        </row>
        <row r="390">
          <cell r="A390">
            <v>683</v>
          </cell>
          <cell r="B390">
            <v>726</v>
          </cell>
          <cell r="C390" t="str">
            <v>HAMPSHIRE</v>
          </cell>
          <cell r="D390">
            <v>18</v>
          </cell>
          <cell r="E390">
            <v>261708</v>
          </cell>
          <cell r="F390">
            <v>16074</v>
          </cell>
          <cell r="G390">
            <v>277782</v>
          </cell>
          <cell r="I390">
            <v>6612.0877461820583</v>
          </cell>
          <cell r="J390">
            <v>0.20871983226187674</v>
          </cell>
          <cell r="K390">
            <v>16074</v>
          </cell>
          <cell r="L390">
            <v>22686.087746182056</v>
          </cell>
          <cell r="N390">
            <v>255095.91225381795</v>
          </cell>
          <cell r="P390">
            <v>0</v>
          </cell>
          <cell r="Q390">
            <v>6612.0877461820583</v>
          </cell>
          <cell r="R390">
            <v>16074</v>
          </cell>
          <cell r="S390">
            <v>22686.087746182056</v>
          </cell>
          <cell r="V390">
            <v>0</v>
          </cell>
          <cell r="W390">
            <v>683</v>
          </cell>
          <cell r="X390">
            <v>18</v>
          </cell>
          <cell r="Y390">
            <v>261708</v>
          </cell>
          <cell r="Z390">
            <v>0</v>
          </cell>
          <cell r="AA390">
            <v>261708</v>
          </cell>
          <cell r="AB390">
            <v>16074</v>
          </cell>
          <cell r="AC390">
            <v>277782</v>
          </cell>
          <cell r="AD390">
            <v>0</v>
          </cell>
          <cell r="AE390">
            <v>0</v>
          </cell>
          <cell r="AF390">
            <v>0</v>
          </cell>
          <cell r="AG390">
            <v>277782</v>
          </cell>
          <cell r="AI390">
            <v>683</v>
          </cell>
          <cell r="AJ390">
            <v>726</v>
          </cell>
          <cell r="AK390" t="str">
            <v>HAMPSHIRE</v>
          </cell>
          <cell r="AL390">
            <v>261708</v>
          </cell>
          <cell r="AM390">
            <v>253993</v>
          </cell>
          <cell r="AN390">
            <v>7715</v>
          </cell>
          <cell r="AO390">
            <v>0</v>
          </cell>
          <cell r="AP390">
            <v>0</v>
          </cell>
          <cell r="AQ390">
            <v>14857.25</v>
          </cell>
          <cell r="AR390">
            <v>9107</v>
          </cell>
          <cell r="AS390">
            <v>0</v>
          </cell>
          <cell r="AT390">
            <v>0</v>
          </cell>
          <cell r="AU390">
            <v>31679.25</v>
          </cell>
          <cell r="AV390">
            <v>6612.0877461820583</v>
          </cell>
          <cell r="AX390">
            <v>683</v>
          </cell>
          <cell r="AY390" t="str">
            <v>HAMPSHIRE</v>
          </cell>
          <cell r="BC390">
            <v>0</v>
          </cell>
          <cell r="BF390">
            <v>0</v>
          </cell>
          <cell r="BG390">
            <v>0</v>
          </cell>
          <cell r="BI390">
            <v>0</v>
          </cell>
          <cell r="BJ390">
            <v>7715</v>
          </cell>
          <cell r="BK390">
            <v>7715</v>
          </cell>
          <cell r="BL390">
            <v>0</v>
          </cell>
          <cell r="BN390">
            <v>0</v>
          </cell>
          <cell r="BO390">
            <v>0</v>
          </cell>
          <cell r="BU390">
            <v>0</v>
          </cell>
          <cell r="BV390">
            <v>683</v>
          </cell>
          <cell r="BW390">
            <v>0</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V391">
            <v>0</v>
          </cell>
          <cell r="W391">
            <v>685</v>
          </cell>
          <cell r="AI391">
            <v>685</v>
          </cell>
          <cell r="AJ391">
            <v>727</v>
          </cell>
          <cell r="AK391" t="str">
            <v>HAWLEMONT</v>
          </cell>
          <cell r="AL391">
            <v>0</v>
          </cell>
          <cell r="AM391">
            <v>0</v>
          </cell>
          <cell r="AN391">
            <v>0</v>
          </cell>
          <cell r="AO391">
            <v>0</v>
          </cell>
          <cell r="AP391">
            <v>0</v>
          </cell>
          <cell r="AQ391">
            <v>0</v>
          </cell>
          <cell r="AR391">
            <v>41</v>
          </cell>
          <cell r="AS391">
            <v>192.25</v>
          </cell>
          <cell r="AT391">
            <v>0</v>
          </cell>
          <cell r="AU391">
            <v>233.25</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U391">
            <v>0</v>
          </cell>
          <cell r="BV391">
            <v>685</v>
          </cell>
          <cell r="BW391">
            <v>0</v>
          </cell>
        </row>
        <row r="392">
          <cell r="A392">
            <v>690</v>
          </cell>
          <cell r="B392">
            <v>728</v>
          </cell>
          <cell r="C392" t="str">
            <v>KING PHILIP</v>
          </cell>
          <cell r="D392">
            <v>18</v>
          </cell>
          <cell r="E392">
            <v>236636</v>
          </cell>
          <cell r="F392">
            <v>16074</v>
          </cell>
          <cell r="G392">
            <v>252710</v>
          </cell>
          <cell r="I392">
            <v>81447.379751512577</v>
          </cell>
          <cell r="J392">
            <v>0.82779088335103557</v>
          </cell>
          <cell r="K392">
            <v>16074</v>
          </cell>
          <cell r="L392">
            <v>97521.379751512577</v>
          </cell>
          <cell r="N392">
            <v>155188.62024848742</v>
          </cell>
          <cell r="P392">
            <v>0</v>
          </cell>
          <cell r="Q392">
            <v>81447.379751512577</v>
          </cell>
          <cell r="R392">
            <v>16074</v>
          </cell>
          <cell r="S392">
            <v>97521.379751512577</v>
          </cell>
          <cell r="V392">
            <v>0</v>
          </cell>
          <cell r="W392">
            <v>690</v>
          </cell>
          <cell r="X392">
            <v>18</v>
          </cell>
          <cell r="Y392">
            <v>236636</v>
          </cell>
          <cell r="Z392">
            <v>0</v>
          </cell>
          <cell r="AA392">
            <v>236636</v>
          </cell>
          <cell r="AB392">
            <v>16074</v>
          </cell>
          <cell r="AC392">
            <v>252710</v>
          </cell>
          <cell r="AD392">
            <v>0</v>
          </cell>
          <cell r="AE392">
            <v>0</v>
          </cell>
          <cell r="AF392">
            <v>0</v>
          </cell>
          <cell r="AG392">
            <v>252710</v>
          </cell>
          <cell r="AI392">
            <v>690</v>
          </cell>
          <cell r="AJ392">
            <v>728</v>
          </cell>
          <cell r="AK392" t="str">
            <v>KING PHILIP</v>
          </cell>
          <cell r="AL392">
            <v>236636</v>
          </cell>
          <cell r="AM392">
            <v>141603</v>
          </cell>
          <cell r="AN392">
            <v>95033</v>
          </cell>
          <cell r="AO392">
            <v>3358.25</v>
          </cell>
          <cell r="AP392">
            <v>0</v>
          </cell>
          <cell r="AQ392">
            <v>0</v>
          </cell>
          <cell r="AR392">
            <v>0</v>
          </cell>
          <cell r="AS392">
            <v>0</v>
          </cell>
          <cell r="AT392">
            <v>0</v>
          </cell>
          <cell r="AU392">
            <v>98391.25</v>
          </cell>
          <cell r="AV392">
            <v>81447.379751512577</v>
          </cell>
          <cell r="AX392">
            <v>690</v>
          </cell>
          <cell r="AY392" t="str">
            <v>KING PHILIP</v>
          </cell>
          <cell r="BC392">
            <v>0</v>
          </cell>
          <cell r="BF392">
            <v>0</v>
          </cell>
          <cell r="BG392">
            <v>0</v>
          </cell>
          <cell r="BI392">
            <v>0</v>
          </cell>
          <cell r="BJ392">
            <v>95033</v>
          </cell>
          <cell r="BK392">
            <v>95033</v>
          </cell>
          <cell r="BL392">
            <v>0</v>
          </cell>
          <cell r="BN392">
            <v>0</v>
          </cell>
          <cell r="BO392">
            <v>0</v>
          </cell>
          <cell r="BU392">
            <v>0</v>
          </cell>
          <cell r="BV392">
            <v>690</v>
          </cell>
          <cell r="BW392">
            <v>3358.25</v>
          </cell>
        </row>
        <row r="393">
          <cell r="A393">
            <v>695</v>
          </cell>
          <cell r="B393">
            <v>729</v>
          </cell>
          <cell r="C393" t="str">
            <v>LINCOLN SUDBURY</v>
          </cell>
          <cell r="D393">
            <v>1</v>
          </cell>
          <cell r="E393">
            <v>14812</v>
          </cell>
          <cell r="F393">
            <v>893</v>
          </cell>
          <cell r="G393">
            <v>15705</v>
          </cell>
          <cell r="I393">
            <v>224.54529999996103</v>
          </cell>
          <cell r="J393">
            <v>5.4743780093852876E-2</v>
          </cell>
          <cell r="K393">
            <v>893</v>
          </cell>
          <cell r="L393">
            <v>1117.5452999999611</v>
          </cell>
          <cell r="N393">
            <v>14587.454700000038</v>
          </cell>
          <cell r="P393">
            <v>0</v>
          </cell>
          <cell r="Q393">
            <v>224.54529999996103</v>
          </cell>
          <cell r="R393">
            <v>893</v>
          </cell>
          <cell r="S393">
            <v>1117.5452999999611</v>
          </cell>
          <cell r="V393">
            <v>0</v>
          </cell>
          <cell r="W393">
            <v>695</v>
          </cell>
          <cell r="X393">
            <v>1</v>
          </cell>
          <cell r="Y393">
            <v>14812</v>
          </cell>
          <cell r="Z393">
            <v>0</v>
          </cell>
          <cell r="AA393">
            <v>14812</v>
          </cell>
          <cell r="AB393">
            <v>893</v>
          </cell>
          <cell r="AC393">
            <v>15705</v>
          </cell>
          <cell r="AD393">
            <v>0</v>
          </cell>
          <cell r="AE393">
            <v>0</v>
          </cell>
          <cell r="AF393">
            <v>0</v>
          </cell>
          <cell r="AG393">
            <v>15705</v>
          </cell>
          <cell r="AI393">
            <v>695</v>
          </cell>
          <cell r="AJ393">
            <v>729</v>
          </cell>
          <cell r="AK393" t="str">
            <v>LINCOLN SUDBURY</v>
          </cell>
          <cell r="AL393">
            <v>14812</v>
          </cell>
          <cell r="AM393">
            <v>14550</v>
          </cell>
          <cell r="AN393">
            <v>262</v>
          </cell>
          <cell r="AO393">
            <v>225.75</v>
          </cell>
          <cell r="AP393">
            <v>0</v>
          </cell>
          <cell r="AQ393">
            <v>3614</v>
          </cell>
          <cell r="AR393">
            <v>0</v>
          </cell>
          <cell r="AS393">
            <v>0</v>
          </cell>
          <cell r="AT393">
            <v>0</v>
          </cell>
          <cell r="AU393">
            <v>4101.75</v>
          </cell>
          <cell r="AV393">
            <v>224.54529999996103</v>
          </cell>
          <cell r="AX393">
            <v>695</v>
          </cell>
          <cell r="AY393" t="str">
            <v>LINCOLN SUDBURY</v>
          </cell>
          <cell r="BC393">
            <v>0</v>
          </cell>
          <cell r="BF393">
            <v>0</v>
          </cell>
          <cell r="BG393">
            <v>0</v>
          </cell>
          <cell r="BI393">
            <v>0</v>
          </cell>
          <cell r="BJ393">
            <v>262</v>
          </cell>
          <cell r="BK393">
            <v>262</v>
          </cell>
          <cell r="BL393">
            <v>0</v>
          </cell>
          <cell r="BN393">
            <v>0</v>
          </cell>
          <cell r="BO393">
            <v>0</v>
          </cell>
          <cell r="BU393">
            <v>0</v>
          </cell>
          <cell r="BV393">
            <v>695</v>
          </cell>
          <cell r="BW393">
            <v>225.75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V394">
            <v>0</v>
          </cell>
          <cell r="W394">
            <v>698</v>
          </cell>
          <cell r="AI394">
            <v>698</v>
          </cell>
          <cell r="AJ394">
            <v>698</v>
          </cell>
          <cell r="AK394" t="str">
            <v>MANCHESTER ESSEX</v>
          </cell>
          <cell r="AL394">
            <v>0</v>
          </cell>
          <cell r="AM394">
            <v>0</v>
          </cell>
          <cell r="AN394">
            <v>0</v>
          </cell>
          <cell r="AO394">
            <v>0</v>
          </cell>
          <cell r="AP394">
            <v>0</v>
          </cell>
          <cell r="AQ394">
            <v>0</v>
          </cell>
          <cell r="AR394">
            <v>0</v>
          </cell>
          <cell r="AS394">
            <v>6614</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U394">
            <v>0</v>
          </cell>
          <cell r="BV394">
            <v>698</v>
          </cell>
          <cell r="BW394">
            <v>0</v>
          </cell>
        </row>
        <row r="395">
          <cell r="A395">
            <v>700</v>
          </cell>
          <cell r="B395">
            <v>731</v>
          </cell>
          <cell r="C395" t="str">
            <v>MARTHAS VINEYARD</v>
          </cell>
          <cell r="D395">
            <v>35</v>
          </cell>
          <cell r="E395">
            <v>842974</v>
          </cell>
          <cell r="F395">
            <v>31255</v>
          </cell>
          <cell r="G395">
            <v>874229</v>
          </cell>
          <cell r="I395">
            <v>0</v>
          </cell>
          <cell r="J395">
            <v>0</v>
          </cell>
          <cell r="K395">
            <v>31255</v>
          </cell>
          <cell r="L395">
            <v>31255</v>
          </cell>
          <cell r="N395">
            <v>842974</v>
          </cell>
          <cell r="P395">
            <v>0</v>
          </cell>
          <cell r="Q395">
            <v>0</v>
          </cell>
          <cell r="R395">
            <v>31255</v>
          </cell>
          <cell r="S395">
            <v>31255</v>
          </cell>
          <cell r="V395">
            <v>0</v>
          </cell>
          <cell r="W395">
            <v>700</v>
          </cell>
          <cell r="X395">
            <v>35</v>
          </cell>
          <cell r="Y395">
            <v>842974</v>
          </cell>
          <cell r="Z395">
            <v>0</v>
          </cell>
          <cell r="AA395">
            <v>842974</v>
          </cell>
          <cell r="AB395">
            <v>31255</v>
          </cell>
          <cell r="AC395">
            <v>874229</v>
          </cell>
          <cell r="AD395">
            <v>0</v>
          </cell>
          <cell r="AE395">
            <v>0</v>
          </cell>
          <cell r="AF395">
            <v>0</v>
          </cell>
          <cell r="AG395">
            <v>874229</v>
          </cell>
          <cell r="AI395">
            <v>700</v>
          </cell>
          <cell r="AJ395">
            <v>731</v>
          </cell>
          <cell r="AK395" t="str">
            <v>MARTHAS VINEYARD</v>
          </cell>
          <cell r="AL395">
            <v>842974</v>
          </cell>
          <cell r="AM395">
            <v>995557</v>
          </cell>
          <cell r="AN395">
            <v>0</v>
          </cell>
          <cell r="AO395">
            <v>20390.5</v>
          </cell>
          <cell r="AP395">
            <v>17590</v>
          </cell>
          <cell r="AQ395">
            <v>27836.75</v>
          </cell>
          <cell r="AR395">
            <v>1566</v>
          </cell>
          <cell r="AS395">
            <v>0</v>
          </cell>
          <cell r="AT395">
            <v>0</v>
          </cell>
          <cell r="AU395">
            <v>67383.25</v>
          </cell>
          <cell r="AV395">
            <v>0</v>
          </cell>
          <cell r="AX395">
            <v>700</v>
          </cell>
          <cell r="AY395" t="str">
            <v>MARTHAS VINEYARD</v>
          </cell>
          <cell r="BC395">
            <v>0</v>
          </cell>
          <cell r="BF395">
            <v>0</v>
          </cell>
          <cell r="BG395">
            <v>0</v>
          </cell>
          <cell r="BI395">
            <v>0</v>
          </cell>
          <cell r="BJ395">
            <v>0</v>
          </cell>
          <cell r="BK395">
            <v>0</v>
          </cell>
          <cell r="BL395">
            <v>0</v>
          </cell>
          <cell r="BN395">
            <v>0</v>
          </cell>
          <cell r="BO395">
            <v>0</v>
          </cell>
          <cell r="BU395">
            <v>0</v>
          </cell>
          <cell r="BV395">
            <v>700</v>
          </cell>
          <cell r="BW395">
            <v>20390.5</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V396">
            <v>0</v>
          </cell>
          <cell r="W396">
            <v>705</v>
          </cell>
          <cell r="AI396">
            <v>705</v>
          </cell>
          <cell r="AJ396">
            <v>732</v>
          </cell>
          <cell r="AK396" t="str">
            <v>MASCONOMET</v>
          </cell>
          <cell r="AL396">
            <v>0</v>
          </cell>
          <cell r="AM396">
            <v>612</v>
          </cell>
          <cell r="AN396">
            <v>0</v>
          </cell>
          <cell r="AO396">
            <v>0</v>
          </cell>
          <cell r="AP396">
            <v>3104.5</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U396">
            <v>0</v>
          </cell>
          <cell r="BV396">
            <v>705</v>
          </cell>
          <cell r="BW396">
            <v>0</v>
          </cell>
        </row>
        <row r="397">
          <cell r="A397">
            <v>710</v>
          </cell>
          <cell r="B397">
            <v>733</v>
          </cell>
          <cell r="C397" t="str">
            <v>MENDON UPTON</v>
          </cell>
          <cell r="D397">
            <v>6</v>
          </cell>
          <cell r="E397">
            <v>78619</v>
          </cell>
          <cell r="F397">
            <v>5358</v>
          </cell>
          <cell r="G397">
            <v>83977</v>
          </cell>
          <cell r="I397">
            <v>0</v>
          </cell>
          <cell r="J397">
            <v>0</v>
          </cell>
          <cell r="K397">
            <v>5358</v>
          </cell>
          <cell r="L397">
            <v>5358</v>
          </cell>
          <cell r="N397">
            <v>78619</v>
          </cell>
          <cell r="P397">
            <v>0</v>
          </cell>
          <cell r="Q397">
            <v>0</v>
          </cell>
          <cell r="R397">
            <v>5358</v>
          </cell>
          <cell r="S397">
            <v>5358</v>
          </cell>
          <cell r="V397">
            <v>0</v>
          </cell>
          <cell r="W397">
            <v>710</v>
          </cell>
          <cell r="X397">
            <v>6</v>
          </cell>
          <cell r="Y397">
            <v>78619</v>
          </cell>
          <cell r="Z397">
            <v>0</v>
          </cell>
          <cell r="AA397">
            <v>78619</v>
          </cell>
          <cell r="AB397">
            <v>5358</v>
          </cell>
          <cell r="AC397">
            <v>83977</v>
          </cell>
          <cell r="AD397">
            <v>0</v>
          </cell>
          <cell r="AE397">
            <v>0</v>
          </cell>
          <cell r="AF397">
            <v>0</v>
          </cell>
          <cell r="AG397">
            <v>83977</v>
          </cell>
          <cell r="AI397">
            <v>710</v>
          </cell>
          <cell r="AJ397">
            <v>733</v>
          </cell>
          <cell r="AK397" t="str">
            <v>MENDON UPTON</v>
          </cell>
          <cell r="AL397">
            <v>78619</v>
          </cell>
          <cell r="AM397">
            <v>160431</v>
          </cell>
          <cell r="AN397">
            <v>0</v>
          </cell>
          <cell r="AO397">
            <v>0</v>
          </cell>
          <cell r="AP397">
            <v>7331.75</v>
          </cell>
          <cell r="AQ397">
            <v>0</v>
          </cell>
          <cell r="AR397">
            <v>0</v>
          </cell>
          <cell r="AS397">
            <v>11394</v>
          </cell>
          <cell r="AT397">
            <v>0</v>
          </cell>
          <cell r="AU397">
            <v>18725.75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U397">
            <v>0</v>
          </cell>
          <cell r="BV397">
            <v>710</v>
          </cell>
          <cell r="BW397">
            <v>0</v>
          </cell>
        </row>
        <row r="398">
          <cell r="A398">
            <v>712</v>
          </cell>
          <cell r="B398">
            <v>811</v>
          </cell>
          <cell r="C398" t="str">
            <v>MONOMOY</v>
          </cell>
          <cell r="D398">
            <v>72</v>
          </cell>
          <cell r="E398">
            <v>1125853</v>
          </cell>
          <cell r="F398">
            <v>64296</v>
          </cell>
          <cell r="G398">
            <v>1190149</v>
          </cell>
          <cell r="I398">
            <v>110546.56513662204</v>
          </cell>
          <cell r="J398">
            <v>0.50265460411194718</v>
          </cell>
          <cell r="K398">
            <v>64296</v>
          </cell>
          <cell r="L398">
            <v>174842.56513662206</v>
          </cell>
          <cell r="N398">
            <v>1015306.4348633779</v>
          </cell>
          <cell r="P398">
            <v>0</v>
          </cell>
          <cell r="Q398">
            <v>110546.56513662204</v>
          </cell>
          <cell r="R398">
            <v>64296</v>
          </cell>
          <cell r="S398">
            <v>174842.56513662206</v>
          </cell>
          <cell r="V398">
            <v>0</v>
          </cell>
          <cell r="W398">
            <v>712</v>
          </cell>
          <cell r="X398">
            <v>72</v>
          </cell>
          <cell r="Y398">
            <v>1125853</v>
          </cell>
          <cell r="Z398">
            <v>0</v>
          </cell>
          <cell r="AA398">
            <v>1125853</v>
          </cell>
          <cell r="AB398">
            <v>64296</v>
          </cell>
          <cell r="AC398">
            <v>1190149</v>
          </cell>
          <cell r="AD398">
            <v>0</v>
          </cell>
          <cell r="AE398">
            <v>0</v>
          </cell>
          <cell r="AF398">
            <v>0</v>
          </cell>
          <cell r="AG398">
            <v>1190149</v>
          </cell>
          <cell r="AI398">
            <v>712</v>
          </cell>
          <cell r="AJ398">
            <v>811</v>
          </cell>
          <cell r="AK398" t="str">
            <v>MONOMOY</v>
          </cell>
          <cell r="AL398">
            <v>1125853</v>
          </cell>
          <cell r="AM398">
            <v>996867</v>
          </cell>
          <cell r="AN398">
            <v>128986</v>
          </cell>
          <cell r="AO398">
            <v>1603.25</v>
          </cell>
          <cell r="AP398">
            <v>13156.25</v>
          </cell>
          <cell r="AQ398">
            <v>69549.5</v>
          </cell>
          <cell r="AR398">
            <v>6630.5</v>
          </cell>
          <cell r="AS398">
            <v>0</v>
          </cell>
          <cell r="AT398">
            <v>0</v>
          </cell>
          <cell r="AU398">
            <v>219925.5</v>
          </cell>
          <cell r="AV398">
            <v>110546.56513662204</v>
          </cell>
          <cell r="AX398">
            <v>712</v>
          </cell>
          <cell r="AY398" t="str">
            <v>MONOMOY</v>
          </cell>
          <cell r="BC398">
            <v>0</v>
          </cell>
          <cell r="BF398">
            <v>0</v>
          </cell>
          <cell r="BG398">
            <v>0</v>
          </cell>
          <cell r="BI398">
            <v>0</v>
          </cell>
          <cell r="BJ398">
            <v>128986</v>
          </cell>
          <cell r="BK398">
            <v>128986</v>
          </cell>
          <cell r="BL398">
            <v>0</v>
          </cell>
          <cell r="BN398">
            <v>0</v>
          </cell>
          <cell r="BO398">
            <v>0</v>
          </cell>
          <cell r="BT398" t="str">
            <v>fy13</v>
          </cell>
          <cell r="BU398">
            <v>0</v>
          </cell>
          <cell r="BV398">
            <v>712</v>
          </cell>
          <cell r="BW398">
            <v>1603.25</v>
          </cell>
        </row>
        <row r="399">
          <cell r="A399">
            <v>715</v>
          </cell>
          <cell r="B399">
            <v>736</v>
          </cell>
          <cell r="C399" t="str">
            <v>MOUNT GREYLOCK</v>
          </cell>
          <cell r="D399">
            <v>17</v>
          </cell>
          <cell r="E399">
            <v>302736</v>
          </cell>
          <cell r="F399">
            <v>15181</v>
          </cell>
          <cell r="G399">
            <v>317917</v>
          </cell>
          <cell r="I399">
            <v>0</v>
          </cell>
          <cell r="J399">
            <v>0</v>
          </cell>
          <cell r="K399">
            <v>15181</v>
          </cell>
          <cell r="L399">
            <v>15181</v>
          </cell>
          <cell r="N399">
            <v>302736</v>
          </cell>
          <cell r="P399">
            <v>0</v>
          </cell>
          <cell r="Q399">
            <v>0</v>
          </cell>
          <cell r="R399">
            <v>15181</v>
          </cell>
          <cell r="S399">
            <v>15181</v>
          </cell>
          <cell r="V399">
            <v>0</v>
          </cell>
          <cell r="W399">
            <v>715</v>
          </cell>
          <cell r="X399">
            <v>17</v>
          </cell>
          <cell r="Y399">
            <v>302736</v>
          </cell>
          <cell r="Z399">
            <v>0</v>
          </cell>
          <cell r="AA399">
            <v>302736</v>
          </cell>
          <cell r="AB399">
            <v>15181</v>
          </cell>
          <cell r="AC399">
            <v>317917</v>
          </cell>
          <cell r="AD399">
            <v>0</v>
          </cell>
          <cell r="AE399">
            <v>0</v>
          </cell>
          <cell r="AF399">
            <v>0</v>
          </cell>
          <cell r="AG399">
            <v>317917</v>
          </cell>
          <cell r="AI399">
            <v>715</v>
          </cell>
          <cell r="AJ399">
            <v>736</v>
          </cell>
          <cell r="AK399" t="str">
            <v>MOUNT GREYLOCK</v>
          </cell>
          <cell r="AL399">
            <v>302736</v>
          </cell>
          <cell r="AM399">
            <v>325040</v>
          </cell>
          <cell r="AN399">
            <v>0</v>
          </cell>
          <cell r="AO399">
            <v>11909.75</v>
          </cell>
          <cell r="AP399">
            <v>0</v>
          </cell>
          <cell r="AQ399">
            <v>26385.75</v>
          </cell>
          <cell r="AR399">
            <v>0</v>
          </cell>
          <cell r="AS399">
            <v>4374.25</v>
          </cell>
          <cell r="AT399">
            <v>0</v>
          </cell>
          <cell r="AU399">
            <v>42669.75</v>
          </cell>
          <cell r="AV399">
            <v>0</v>
          </cell>
          <cell r="AX399">
            <v>715</v>
          </cell>
          <cell r="AY399" t="str">
            <v>MOUNT GREYLOCK</v>
          </cell>
          <cell r="BC399">
            <v>0</v>
          </cell>
          <cell r="BF399">
            <v>0</v>
          </cell>
          <cell r="BG399">
            <v>0</v>
          </cell>
          <cell r="BI399">
            <v>0</v>
          </cell>
          <cell r="BJ399">
            <v>0</v>
          </cell>
          <cell r="BK399">
            <v>0</v>
          </cell>
          <cell r="BL399">
            <v>0</v>
          </cell>
          <cell r="BN399">
            <v>0</v>
          </cell>
          <cell r="BO399">
            <v>0</v>
          </cell>
          <cell r="BU399">
            <v>0</v>
          </cell>
          <cell r="BV399">
            <v>715</v>
          </cell>
          <cell r="BW399">
            <v>11909.75</v>
          </cell>
        </row>
        <row r="400">
          <cell r="A400">
            <v>717</v>
          </cell>
          <cell r="B400">
            <v>734</v>
          </cell>
          <cell r="C400" t="str">
            <v>MOHAWK TRAIL</v>
          </cell>
          <cell r="D400">
            <v>52</v>
          </cell>
          <cell r="E400">
            <v>880736</v>
          </cell>
          <cell r="F400">
            <v>46436</v>
          </cell>
          <cell r="G400">
            <v>927172</v>
          </cell>
          <cell r="I400">
            <v>167967.59778813878</v>
          </cell>
          <cell r="J400">
            <v>0.66735175243680556</v>
          </cell>
          <cell r="K400">
            <v>46436</v>
          </cell>
          <cell r="L400">
            <v>214403.59778813878</v>
          </cell>
          <cell r="N400">
            <v>712768.40221186122</v>
          </cell>
          <cell r="P400">
            <v>0</v>
          </cell>
          <cell r="Q400">
            <v>167967.59778813878</v>
          </cell>
          <cell r="R400">
            <v>46436</v>
          </cell>
          <cell r="S400">
            <v>214403.59778813878</v>
          </cell>
          <cell r="V400">
            <v>0</v>
          </cell>
          <cell r="W400">
            <v>717</v>
          </cell>
          <cell r="X400">
            <v>52</v>
          </cell>
          <cell r="Y400">
            <v>880736</v>
          </cell>
          <cell r="Z400">
            <v>0</v>
          </cell>
          <cell r="AA400">
            <v>880736</v>
          </cell>
          <cell r="AB400">
            <v>46436</v>
          </cell>
          <cell r="AC400">
            <v>927172</v>
          </cell>
          <cell r="AD400">
            <v>0</v>
          </cell>
          <cell r="AE400">
            <v>0</v>
          </cell>
          <cell r="AF400">
            <v>0</v>
          </cell>
          <cell r="AG400">
            <v>927172</v>
          </cell>
          <cell r="AI400">
            <v>717</v>
          </cell>
          <cell r="AJ400">
            <v>734</v>
          </cell>
          <cell r="AK400" t="str">
            <v>MOHAWK TRAIL</v>
          </cell>
          <cell r="AL400">
            <v>880736</v>
          </cell>
          <cell r="AM400">
            <v>684751</v>
          </cell>
          <cell r="AN400">
            <v>195985</v>
          </cell>
          <cell r="AO400">
            <v>12313.25</v>
          </cell>
          <cell r="AP400">
            <v>3287</v>
          </cell>
          <cell r="AQ400">
            <v>17844.5</v>
          </cell>
          <cell r="AR400">
            <v>0</v>
          </cell>
          <cell r="AS400">
            <v>22263</v>
          </cell>
          <cell r="AT400">
            <v>0</v>
          </cell>
          <cell r="AU400">
            <v>251692.75</v>
          </cell>
          <cell r="AV400">
            <v>167967.59778813878</v>
          </cell>
          <cell r="AX400">
            <v>717</v>
          </cell>
          <cell r="AY400" t="str">
            <v>MOHAWK TRAIL</v>
          </cell>
          <cell r="BC400">
            <v>0</v>
          </cell>
          <cell r="BF400">
            <v>0</v>
          </cell>
          <cell r="BG400">
            <v>0</v>
          </cell>
          <cell r="BI400">
            <v>0</v>
          </cell>
          <cell r="BJ400">
            <v>195985</v>
          </cell>
          <cell r="BK400">
            <v>195985</v>
          </cell>
          <cell r="BL400">
            <v>0</v>
          </cell>
          <cell r="BN400">
            <v>0</v>
          </cell>
          <cell r="BO400">
            <v>0</v>
          </cell>
          <cell r="BU400">
            <v>0</v>
          </cell>
          <cell r="BV400">
            <v>717</v>
          </cell>
          <cell r="BW400">
            <v>12313.25</v>
          </cell>
        </row>
        <row r="401">
          <cell r="A401">
            <v>720</v>
          </cell>
          <cell r="B401">
            <v>737</v>
          </cell>
          <cell r="C401" t="str">
            <v>NARRAGANSETT</v>
          </cell>
          <cell r="D401">
            <v>12</v>
          </cell>
          <cell r="E401">
            <v>151022</v>
          </cell>
          <cell r="F401">
            <v>10716</v>
          </cell>
          <cell r="G401">
            <v>161738</v>
          </cell>
          <cell r="I401">
            <v>0</v>
          </cell>
          <cell r="J401">
            <v>0</v>
          </cell>
          <cell r="K401">
            <v>10716</v>
          </cell>
          <cell r="L401">
            <v>10716</v>
          </cell>
          <cell r="N401">
            <v>151022</v>
          </cell>
          <cell r="P401">
            <v>0</v>
          </cell>
          <cell r="Q401">
            <v>0</v>
          </cell>
          <cell r="R401">
            <v>10716</v>
          </cell>
          <cell r="S401">
            <v>10716</v>
          </cell>
          <cell r="V401">
            <v>0</v>
          </cell>
          <cell r="W401">
            <v>720</v>
          </cell>
          <cell r="X401">
            <v>12</v>
          </cell>
          <cell r="Y401">
            <v>151022</v>
          </cell>
          <cell r="Z401">
            <v>0</v>
          </cell>
          <cell r="AA401">
            <v>151022</v>
          </cell>
          <cell r="AB401">
            <v>10716</v>
          </cell>
          <cell r="AC401">
            <v>161738</v>
          </cell>
          <cell r="AD401">
            <v>0</v>
          </cell>
          <cell r="AE401">
            <v>0</v>
          </cell>
          <cell r="AF401">
            <v>0</v>
          </cell>
          <cell r="AG401">
            <v>161738</v>
          </cell>
          <cell r="AI401">
            <v>720</v>
          </cell>
          <cell r="AJ401">
            <v>737</v>
          </cell>
          <cell r="AK401" t="str">
            <v>NARRAGANSETT</v>
          </cell>
          <cell r="AL401">
            <v>151022</v>
          </cell>
          <cell r="AM401">
            <v>170137</v>
          </cell>
          <cell r="AN401">
            <v>0</v>
          </cell>
          <cell r="AO401">
            <v>9469.25</v>
          </cell>
          <cell r="AP401">
            <v>0</v>
          </cell>
          <cell r="AQ401">
            <v>5240.25</v>
          </cell>
          <cell r="AR401">
            <v>4282.25</v>
          </cell>
          <cell r="AS401">
            <v>1566.25</v>
          </cell>
          <cell r="AT401">
            <v>0</v>
          </cell>
          <cell r="AU401">
            <v>20558</v>
          </cell>
          <cell r="AV401">
            <v>0</v>
          </cell>
          <cell r="AX401">
            <v>720</v>
          </cell>
          <cell r="AY401" t="str">
            <v>NARRAGANSETT</v>
          </cell>
          <cell r="BC401">
            <v>0</v>
          </cell>
          <cell r="BF401">
            <v>0</v>
          </cell>
          <cell r="BG401">
            <v>0</v>
          </cell>
          <cell r="BI401">
            <v>0</v>
          </cell>
          <cell r="BJ401">
            <v>0</v>
          </cell>
          <cell r="BK401">
            <v>0</v>
          </cell>
          <cell r="BL401">
            <v>0</v>
          </cell>
          <cell r="BN401">
            <v>0</v>
          </cell>
          <cell r="BO401">
            <v>0</v>
          </cell>
          <cell r="BU401">
            <v>0</v>
          </cell>
          <cell r="BV401">
            <v>720</v>
          </cell>
          <cell r="BW401">
            <v>9469.25</v>
          </cell>
        </row>
        <row r="402">
          <cell r="A402">
            <v>725</v>
          </cell>
          <cell r="B402">
            <v>738</v>
          </cell>
          <cell r="C402" t="str">
            <v>NASHOBA</v>
          </cell>
          <cell r="D402">
            <v>24</v>
          </cell>
          <cell r="E402">
            <v>324506</v>
          </cell>
          <cell r="F402">
            <v>21432</v>
          </cell>
          <cell r="G402">
            <v>345938</v>
          </cell>
          <cell r="I402">
            <v>0</v>
          </cell>
          <cell r="J402">
            <v>0</v>
          </cell>
          <cell r="K402">
            <v>21432</v>
          </cell>
          <cell r="L402">
            <v>21432</v>
          </cell>
          <cell r="N402">
            <v>324506</v>
          </cell>
          <cell r="P402">
            <v>0</v>
          </cell>
          <cell r="Q402">
            <v>0</v>
          </cell>
          <cell r="R402">
            <v>21432</v>
          </cell>
          <cell r="S402">
            <v>21432</v>
          </cell>
          <cell r="V402">
            <v>0</v>
          </cell>
          <cell r="W402">
            <v>725</v>
          </cell>
          <cell r="X402">
            <v>24</v>
          </cell>
          <cell r="Y402">
            <v>324506</v>
          </cell>
          <cell r="Z402">
            <v>0</v>
          </cell>
          <cell r="AA402">
            <v>324506</v>
          </cell>
          <cell r="AB402">
            <v>21432</v>
          </cell>
          <cell r="AC402">
            <v>345938</v>
          </cell>
          <cell r="AD402">
            <v>0</v>
          </cell>
          <cell r="AE402">
            <v>0</v>
          </cell>
          <cell r="AF402">
            <v>0</v>
          </cell>
          <cell r="AG402">
            <v>345938</v>
          </cell>
          <cell r="AI402">
            <v>725</v>
          </cell>
          <cell r="AJ402">
            <v>738</v>
          </cell>
          <cell r="AK402" t="str">
            <v>NASHOBA</v>
          </cell>
          <cell r="AL402">
            <v>324506</v>
          </cell>
          <cell r="AM402">
            <v>379404</v>
          </cell>
          <cell r="AN402">
            <v>0</v>
          </cell>
          <cell r="AO402">
            <v>0</v>
          </cell>
          <cell r="AP402">
            <v>0</v>
          </cell>
          <cell r="AQ402">
            <v>0</v>
          </cell>
          <cell r="AR402">
            <v>21896.75</v>
          </cell>
          <cell r="AS402">
            <v>0</v>
          </cell>
          <cell r="AT402">
            <v>0</v>
          </cell>
          <cell r="AU402">
            <v>21896.75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U402">
            <v>0</v>
          </cell>
          <cell r="BV402">
            <v>725</v>
          </cell>
          <cell r="BW402">
            <v>0</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U403">
            <v>0</v>
          </cell>
          <cell r="BV403">
            <v>728</v>
          </cell>
          <cell r="BW403">
            <v>0</v>
          </cell>
        </row>
        <row r="404">
          <cell r="A404">
            <v>730</v>
          </cell>
          <cell r="B404">
            <v>741</v>
          </cell>
          <cell r="C404" t="str">
            <v>NORTHBORO SOUTHBORO</v>
          </cell>
          <cell r="D404">
            <v>19</v>
          </cell>
          <cell r="E404">
            <v>240048</v>
          </cell>
          <cell r="F404">
            <v>16967</v>
          </cell>
          <cell r="G404">
            <v>257015</v>
          </cell>
          <cell r="I404">
            <v>0</v>
          </cell>
          <cell r="J404">
            <v>0</v>
          </cell>
          <cell r="K404">
            <v>16967</v>
          </cell>
          <cell r="L404">
            <v>16967</v>
          </cell>
          <cell r="N404">
            <v>240048</v>
          </cell>
          <cell r="P404">
            <v>0</v>
          </cell>
          <cell r="Q404">
            <v>0</v>
          </cell>
          <cell r="R404">
            <v>16967</v>
          </cell>
          <cell r="S404">
            <v>16967</v>
          </cell>
          <cell r="V404">
            <v>0</v>
          </cell>
          <cell r="W404">
            <v>730</v>
          </cell>
          <cell r="X404">
            <v>19</v>
          </cell>
          <cell r="Y404">
            <v>240048</v>
          </cell>
          <cell r="Z404">
            <v>0</v>
          </cell>
          <cell r="AA404">
            <v>240048</v>
          </cell>
          <cell r="AB404">
            <v>16967</v>
          </cell>
          <cell r="AC404">
            <v>257015</v>
          </cell>
          <cell r="AD404">
            <v>0</v>
          </cell>
          <cell r="AE404">
            <v>0</v>
          </cell>
          <cell r="AF404">
            <v>0</v>
          </cell>
          <cell r="AG404">
            <v>257015</v>
          </cell>
          <cell r="AI404">
            <v>730</v>
          </cell>
          <cell r="AJ404">
            <v>741</v>
          </cell>
          <cell r="AK404" t="str">
            <v>NORTHBORO SOUTHBORO</v>
          </cell>
          <cell r="AL404">
            <v>240048</v>
          </cell>
          <cell r="AM404">
            <v>349169</v>
          </cell>
          <cell r="AN404">
            <v>0</v>
          </cell>
          <cell r="AO404">
            <v>904</v>
          </cell>
          <cell r="AP404">
            <v>11482</v>
          </cell>
          <cell r="AQ404">
            <v>0</v>
          </cell>
          <cell r="AR404">
            <v>35516.75</v>
          </cell>
          <cell r="AS404">
            <v>8376.25</v>
          </cell>
          <cell r="AT404">
            <v>0</v>
          </cell>
          <cell r="AU404">
            <v>56279</v>
          </cell>
          <cell r="AV404">
            <v>0</v>
          </cell>
          <cell r="AX404">
            <v>730</v>
          </cell>
          <cell r="AY404" t="str">
            <v>NORTHBORO SOUTHBORO</v>
          </cell>
          <cell r="BC404">
            <v>0</v>
          </cell>
          <cell r="BF404">
            <v>0</v>
          </cell>
          <cell r="BG404">
            <v>0</v>
          </cell>
          <cell r="BI404">
            <v>0</v>
          </cell>
          <cell r="BJ404">
            <v>0</v>
          </cell>
          <cell r="BK404">
            <v>0</v>
          </cell>
          <cell r="BL404">
            <v>0</v>
          </cell>
          <cell r="BN404">
            <v>0</v>
          </cell>
          <cell r="BO404">
            <v>0</v>
          </cell>
          <cell r="BU404">
            <v>0</v>
          </cell>
          <cell r="BV404">
            <v>730</v>
          </cell>
          <cell r="BW404">
            <v>904</v>
          </cell>
        </row>
        <row r="405">
          <cell r="A405">
            <v>735</v>
          </cell>
          <cell r="B405">
            <v>740</v>
          </cell>
          <cell r="C405" t="str">
            <v>NORTH MIDDLESEX</v>
          </cell>
          <cell r="D405">
            <v>79</v>
          </cell>
          <cell r="E405">
            <v>987392</v>
          </cell>
          <cell r="F405">
            <v>70547</v>
          </cell>
          <cell r="G405">
            <v>1057939</v>
          </cell>
          <cell r="I405">
            <v>219988.40167896944</v>
          </cell>
          <cell r="J405">
            <v>0.76737574765600369</v>
          </cell>
          <cell r="K405">
            <v>70547</v>
          </cell>
          <cell r="L405">
            <v>290535.40167896944</v>
          </cell>
          <cell r="N405">
            <v>767403.59832103061</v>
          </cell>
          <cell r="P405">
            <v>0</v>
          </cell>
          <cell r="Q405">
            <v>219988.40167896944</v>
          </cell>
          <cell r="R405">
            <v>70547</v>
          </cell>
          <cell r="S405">
            <v>290535.40167896944</v>
          </cell>
          <cell r="V405">
            <v>0</v>
          </cell>
          <cell r="W405">
            <v>735</v>
          </cell>
          <cell r="X405">
            <v>79</v>
          </cell>
          <cell r="Y405">
            <v>987392</v>
          </cell>
          <cell r="Z405">
            <v>0</v>
          </cell>
          <cell r="AA405">
            <v>987392</v>
          </cell>
          <cell r="AB405">
            <v>70547</v>
          </cell>
          <cell r="AC405">
            <v>1057939</v>
          </cell>
          <cell r="AD405">
            <v>0</v>
          </cell>
          <cell r="AE405">
            <v>0</v>
          </cell>
          <cell r="AF405">
            <v>0</v>
          </cell>
          <cell r="AG405">
            <v>1057939</v>
          </cell>
          <cell r="AI405">
            <v>735</v>
          </cell>
          <cell r="AJ405">
            <v>740</v>
          </cell>
          <cell r="AK405" t="str">
            <v>NORTH MIDDLESEX</v>
          </cell>
          <cell r="AL405">
            <v>987392</v>
          </cell>
          <cell r="AM405">
            <v>730709</v>
          </cell>
          <cell r="AN405">
            <v>256683</v>
          </cell>
          <cell r="AO405">
            <v>0</v>
          </cell>
          <cell r="AP405">
            <v>29993.25</v>
          </cell>
          <cell r="AQ405">
            <v>0</v>
          </cell>
          <cell r="AR405">
            <v>0</v>
          </cell>
          <cell r="AS405">
            <v>0</v>
          </cell>
          <cell r="AT405">
            <v>0</v>
          </cell>
          <cell r="AU405">
            <v>286676.25</v>
          </cell>
          <cell r="AV405">
            <v>219988.40167896944</v>
          </cell>
          <cell r="AX405">
            <v>735</v>
          </cell>
          <cell r="AY405" t="str">
            <v>NORTH MIDDLESEX</v>
          </cell>
          <cell r="BC405">
            <v>0</v>
          </cell>
          <cell r="BF405">
            <v>0</v>
          </cell>
          <cell r="BG405">
            <v>0</v>
          </cell>
          <cell r="BI405">
            <v>0</v>
          </cell>
          <cell r="BJ405">
            <v>256683</v>
          </cell>
          <cell r="BK405">
            <v>256683</v>
          </cell>
          <cell r="BL405">
            <v>0</v>
          </cell>
          <cell r="BN405">
            <v>0</v>
          </cell>
          <cell r="BO405">
            <v>0</v>
          </cell>
          <cell r="BU405">
            <v>0</v>
          </cell>
          <cell r="BV405">
            <v>735</v>
          </cell>
          <cell r="BW405">
            <v>0</v>
          </cell>
        </row>
        <row r="406">
          <cell r="A406">
            <v>740</v>
          </cell>
          <cell r="B406">
            <v>745</v>
          </cell>
          <cell r="C406" t="str">
            <v>OLD ROCHESTER</v>
          </cell>
          <cell r="D406">
            <v>3</v>
          </cell>
          <cell r="E406">
            <v>39373</v>
          </cell>
          <cell r="F406">
            <v>2679</v>
          </cell>
          <cell r="G406">
            <v>42052</v>
          </cell>
          <cell r="I406">
            <v>333.38977748085819</v>
          </cell>
          <cell r="J406">
            <v>3.2894896643399917E-2</v>
          </cell>
          <cell r="K406">
            <v>2679</v>
          </cell>
          <cell r="L406">
            <v>3012.3897774808584</v>
          </cell>
          <cell r="N406">
            <v>39039.610222519143</v>
          </cell>
          <cell r="P406">
            <v>0</v>
          </cell>
          <cell r="Q406">
            <v>333.38977748085819</v>
          </cell>
          <cell r="R406">
            <v>2679</v>
          </cell>
          <cell r="S406">
            <v>3012.3897774808584</v>
          </cell>
          <cell r="V406">
            <v>0</v>
          </cell>
          <cell r="W406">
            <v>740</v>
          </cell>
          <cell r="X406">
            <v>3</v>
          </cell>
          <cell r="Y406">
            <v>39373</v>
          </cell>
          <cell r="Z406">
            <v>0</v>
          </cell>
          <cell r="AA406">
            <v>39373</v>
          </cell>
          <cell r="AB406">
            <v>2679</v>
          </cell>
          <cell r="AC406">
            <v>42052</v>
          </cell>
          <cell r="AD406">
            <v>0</v>
          </cell>
          <cell r="AE406">
            <v>0</v>
          </cell>
          <cell r="AF406">
            <v>0</v>
          </cell>
          <cell r="AG406">
            <v>42052</v>
          </cell>
          <cell r="AI406">
            <v>740</v>
          </cell>
          <cell r="AJ406">
            <v>745</v>
          </cell>
          <cell r="AK406" t="str">
            <v>OLD ROCHESTER</v>
          </cell>
          <cell r="AL406">
            <v>39373</v>
          </cell>
          <cell r="AM406">
            <v>38984</v>
          </cell>
          <cell r="AN406">
            <v>389</v>
          </cell>
          <cell r="AO406">
            <v>3240.75</v>
          </cell>
          <cell r="AP406">
            <v>3719</v>
          </cell>
          <cell r="AQ406">
            <v>2786.25</v>
          </cell>
          <cell r="AR406">
            <v>0</v>
          </cell>
          <cell r="AS406">
            <v>0</v>
          </cell>
          <cell r="AT406">
            <v>0</v>
          </cell>
          <cell r="AU406">
            <v>10135</v>
          </cell>
          <cell r="AV406">
            <v>333.38977748085819</v>
          </cell>
          <cell r="AX406">
            <v>740</v>
          </cell>
          <cell r="AY406" t="str">
            <v>OLD ROCHESTER</v>
          </cell>
          <cell r="BC406">
            <v>0</v>
          </cell>
          <cell r="BF406">
            <v>0</v>
          </cell>
          <cell r="BG406">
            <v>0</v>
          </cell>
          <cell r="BI406">
            <v>0</v>
          </cell>
          <cell r="BJ406">
            <v>389</v>
          </cell>
          <cell r="BK406">
            <v>389</v>
          </cell>
          <cell r="BL406">
            <v>0</v>
          </cell>
          <cell r="BN406">
            <v>0</v>
          </cell>
          <cell r="BO406">
            <v>0</v>
          </cell>
          <cell r="BU406">
            <v>0</v>
          </cell>
          <cell r="BV406">
            <v>740</v>
          </cell>
          <cell r="BW406">
            <v>3240.75</v>
          </cell>
        </row>
        <row r="407">
          <cell r="A407">
            <v>745</v>
          </cell>
          <cell r="B407">
            <v>746</v>
          </cell>
          <cell r="C407" t="str">
            <v>PENTUCKET</v>
          </cell>
          <cell r="D407">
            <v>27</v>
          </cell>
          <cell r="E407">
            <v>325473</v>
          </cell>
          <cell r="F407">
            <v>24111</v>
          </cell>
          <cell r="G407">
            <v>349584</v>
          </cell>
          <cell r="I407">
            <v>28742.655443124782</v>
          </cell>
          <cell r="J407">
            <v>0.49114483834001516</v>
          </cell>
          <cell r="K407">
            <v>24111</v>
          </cell>
          <cell r="L407">
            <v>52853.655443124779</v>
          </cell>
          <cell r="N407">
            <v>296730.34455687524</v>
          </cell>
          <cell r="P407">
            <v>0</v>
          </cell>
          <cell r="Q407">
            <v>28742.655443124782</v>
          </cell>
          <cell r="R407">
            <v>24111</v>
          </cell>
          <cell r="S407">
            <v>52853.655443124779</v>
          </cell>
          <cell r="V407">
            <v>0</v>
          </cell>
          <cell r="W407">
            <v>745</v>
          </cell>
          <cell r="X407">
            <v>27</v>
          </cell>
          <cell r="Y407">
            <v>325473</v>
          </cell>
          <cell r="Z407">
            <v>0</v>
          </cell>
          <cell r="AA407">
            <v>325473</v>
          </cell>
          <cell r="AB407">
            <v>24111</v>
          </cell>
          <cell r="AC407">
            <v>349584</v>
          </cell>
          <cell r="AD407">
            <v>0</v>
          </cell>
          <cell r="AE407">
            <v>0</v>
          </cell>
          <cell r="AF407">
            <v>0</v>
          </cell>
          <cell r="AG407">
            <v>349584</v>
          </cell>
          <cell r="AI407">
            <v>745</v>
          </cell>
          <cell r="AJ407">
            <v>746</v>
          </cell>
          <cell r="AK407" t="str">
            <v>PENTUCKET</v>
          </cell>
          <cell r="AL407">
            <v>325473</v>
          </cell>
          <cell r="AM407">
            <v>291936</v>
          </cell>
          <cell r="AN407">
            <v>33537</v>
          </cell>
          <cell r="AO407">
            <v>14248.75</v>
          </cell>
          <cell r="AP407">
            <v>0</v>
          </cell>
          <cell r="AQ407">
            <v>0</v>
          </cell>
          <cell r="AR407">
            <v>8958.5</v>
          </cell>
          <cell r="AS407">
            <v>1777.5</v>
          </cell>
          <cell r="AT407">
            <v>0</v>
          </cell>
          <cell r="AU407">
            <v>58521.75</v>
          </cell>
          <cell r="AV407">
            <v>28742.655443124782</v>
          </cell>
          <cell r="AX407">
            <v>745</v>
          </cell>
          <cell r="AY407" t="str">
            <v>PENTUCKET</v>
          </cell>
          <cell r="BC407">
            <v>0</v>
          </cell>
          <cell r="BF407">
            <v>0</v>
          </cell>
          <cell r="BG407">
            <v>0</v>
          </cell>
          <cell r="BI407">
            <v>0</v>
          </cell>
          <cell r="BJ407">
            <v>33537</v>
          </cell>
          <cell r="BK407">
            <v>33537</v>
          </cell>
          <cell r="BL407">
            <v>0</v>
          </cell>
          <cell r="BN407">
            <v>0</v>
          </cell>
          <cell r="BO407">
            <v>0</v>
          </cell>
          <cell r="BU407">
            <v>0</v>
          </cell>
          <cell r="BV407">
            <v>745</v>
          </cell>
          <cell r="BW407">
            <v>14248.75</v>
          </cell>
        </row>
        <row r="408">
          <cell r="A408">
            <v>750</v>
          </cell>
          <cell r="B408">
            <v>747</v>
          </cell>
          <cell r="C408" t="str">
            <v>PIONEER</v>
          </cell>
          <cell r="D408">
            <v>17</v>
          </cell>
          <cell r="E408">
            <v>264707</v>
          </cell>
          <cell r="F408">
            <v>15181</v>
          </cell>
          <cell r="G408">
            <v>279888</v>
          </cell>
          <cell r="I408">
            <v>31815.155063353257</v>
          </cell>
          <cell r="J408">
            <v>0.51763312027778219</v>
          </cell>
          <cell r="K408">
            <v>15181</v>
          </cell>
          <cell r="L408">
            <v>46996.155063353261</v>
          </cell>
          <cell r="N408">
            <v>232891.84493664675</v>
          </cell>
          <cell r="P408">
            <v>0</v>
          </cell>
          <cell r="Q408">
            <v>31815.155063353257</v>
          </cell>
          <cell r="R408">
            <v>15181</v>
          </cell>
          <cell r="S408">
            <v>46996.155063353261</v>
          </cell>
          <cell r="V408">
            <v>0</v>
          </cell>
          <cell r="W408">
            <v>750</v>
          </cell>
          <cell r="X408">
            <v>17</v>
          </cell>
          <cell r="Y408">
            <v>264707</v>
          </cell>
          <cell r="Z408">
            <v>0</v>
          </cell>
          <cell r="AA408">
            <v>264707</v>
          </cell>
          <cell r="AB408">
            <v>15181</v>
          </cell>
          <cell r="AC408">
            <v>279888</v>
          </cell>
          <cell r="AD408">
            <v>0</v>
          </cell>
          <cell r="AE408">
            <v>0</v>
          </cell>
          <cell r="AF408">
            <v>0</v>
          </cell>
          <cell r="AG408">
            <v>279888</v>
          </cell>
          <cell r="AI408">
            <v>750</v>
          </cell>
          <cell r="AJ408">
            <v>747</v>
          </cell>
          <cell r="AK408" t="str">
            <v>PIONEER</v>
          </cell>
          <cell r="AL408">
            <v>264707</v>
          </cell>
          <cell r="AM408">
            <v>227585</v>
          </cell>
          <cell r="AN408">
            <v>37122</v>
          </cell>
          <cell r="AO408">
            <v>3848.25</v>
          </cell>
          <cell r="AP408">
            <v>18378.25</v>
          </cell>
          <cell r="AQ408">
            <v>0</v>
          </cell>
          <cell r="AR408">
            <v>2114.25</v>
          </cell>
          <cell r="AS408">
            <v>0</v>
          </cell>
          <cell r="AT408">
            <v>0</v>
          </cell>
          <cell r="AU408">
            <v>61462.75</v>
          </cell>
          <cell r="AV408">
            <v>31815.155063353257</v>
          </cell>
          <cell r="AX408">
            <v>750</v>
          </cell>
          <cell r="AY408" t="str">
            <v>PIONEER</v>
          </cell>
          <cell r="BC408">
            <v>0</v>
          </cell>
          <cell r="BF408">
            <v>0</v>
          </cell>
          <cell r="BG408">
            <v>0</v>
          </cell>
          <cell r="BI408">
            <v>0</v>
          </cell>
          <cell r="BJ408">
            <v>37122</v>
          </cell>
          <cell r="BK408">
            <v>37122</v>
          </cell>
          <cell r="BL408">
            <v>0</v>
          </cell>
          <cell r="BN408">
            <v>0</v>
          </cell>
          <cell r="BO408">
            <v>0</v>
          </cell>
          <cell r="BU408">
            <v>0</v>
          </cell>
          <cell r="BV408">
            <v>750</v>
          </cell>
          <cell r="BW408">
            <v>3848.25</v>
          </cell>
        </row>
        <row r="409">
          <cell r="A409">
            <v>753</v>
          </cell>
          <cell r="B409">
            <v>749</v>
          </cell>
          <cell r="C409" t="str">
            <v>QUABBIN</v>
          </cell>
          <cell r="D409">
            <v>32</v>
          </cell>
          <cell r="E409">
            <v>350826</v>
          </cell>
          <cell r="F409">
            <v>28576</v>
          </cell>
          <cell r="G409">
            <v>379402</v>
          </cell>
          <cell r="I409">
            <v>0</v>
          </cell>
          <cell r="J409">
            <v>0</v>
          </cell>
          <cell r="K409">
            <v>28576</v>
          </cell>
          <cell r="L409">
            <v>28576</v>
          </cell>
          <cell r="N409">
            <v>350826</v>
          </cell>
          <cell r="P409">
            <v>0</v>
          </cell>
          <cell r="Q409">
            <v>0</v>
          </cell>
          <cell r="R409">
            <v>28576</v>
          </cell>
          <cell r="S409">
            <v>28576</v>
          </cell>
          <cell r="V409">
            <v>0</v>
          </cell>
          <cell r="W409">
            <v>753</v>
          </cell>
          <cell r="X409">
            <v>32</v>
          </cell>
          <cell r="Y409">
            <v>350826</v>
          </cell>
          <cell r="Z409">
            <v>0</v>
          </cell>
          <cell r="AA409">
            <v>350826</v>
          </cell>
          <cell r="AB409">
            <v>28576</v>
          </cell>
          <cell r="AC409">
            <v>379402</v>
          </cell>
          <cell r="AD409">
            <v>0</v>
          </cell>
          <cell r="AE409">
            <v>0</v>
          </cell>
          <cell r="AF409">
            <v>0</v>
          </cell>
          <cell r="AG409">
            <v>379402</v>
          </cell>
          <cell r="AI409">
            <v>753</v>
          </cell>
          <cell r="AJ409">
            <v>749</v>
          </cell>
          <cell r="AK409" t="str">
            <v>QUABBIN</v>
          </cell>
          <cell r="AL409">
            <v>350826</v>
          </cell>
          <cell r="AM409">
            <v>364862</v>
          </cell>
          <cell r="AN409">
            <v>0</v>
          </cell>
          <cell r="AO409">
            <v>23103.5</v>
          </cell>
          <cell r="AP409">
            <v>43707.25</v>
          </cell>
          <cell r="AQ409">
            <v>2786.75</v>
          </cell>
          <cell r="AR409">
            <v>0</v>
          </cell>
          <cell r="AS409">
            <v>0</v>
          </cell>
          <cell r="AT409">
            <v>0</v>
          </cell>
          <cell r="AU409">
            <v>69597.5</v>
          </cell>
          <cell r="AV409">
            <v>0</v>
          </cell>
          <cell r="AX409">
            <v>753</v>
          </cell>
          <cell r="AY409" t="str">
            <v>QUABBIN</v>
          </cell>
          <cell r="BC409">
            <v>0</v>
          </cell>
          <cell r="BF409">
            <v>0</v>
          </cell>
          <cell r="BG409">
            <v>0</v>
          </cell>
          <cell r="BI409">
            <v>0</v>
          </cell>
          <cell r="BJ409">
            <v>0</v>
          </cell>
          <cell r="BK409">
            <v>0</v>
          </cell>
          <cell r="BL409">
            <v>0</v>
          </cell>
          <cell r="BN409">
            <v>0</v>
          </cell>
          <cell r="BO409">
            <v>0</v>
          </cell>
          <cell r="BU409">
            <v>0</v>
          </cell>
          <cell r="BV409">
            <v>753</v>
          </cell>
          <cell r="BW409">
            <v>23103.5</v>
          </cell>
        </row>
        <row r="410">
          <cell r="A410">
            <v>755</v>
          </cell>
          <cell r="B410">
            <v>730</v>
          </cell>
          <cell r="C410" t="str">
            <v>RALPH C MAHAR</v>
          </cell>
          <cell r="D410">
            <v>20</v>
          </cell>
          <cell r="E410">
            <v>258826</v>
          </cell>
          <cell r="F410">
            <v>17860</v>
          </cell>
          <cell r="G410">
            <v>276686</v>
          </cell>
          <cell r="I410">
            <v>10099.396241219622</v>
          </cell>
          <cell r="J410">
            <v>0.26200893065998082</v>
          </cell>
          <cell r="K410">
            <v>17860</v>
          </cell>
          <cell r="L410">
            <v>27959.39624121962</v>
          </cell>
          <cell r="N410">
            <v>248726.60375878037</v>
          </cell>
          <cell r="P410">
            <v>0</v>
          </cell>
          <cell r="Q410">
            <v>10099.396241219622</v>
          </cell>
          <cell r="R410">
            <v>17860</v>
          </cell>
          <cell r="S410">
            <v>27959.39624121962</v>
          </cell>
          <cell r="V410">
            <v>0</v>
          </cell>
          <cell r="W410">
            <v>755</v>
          </cell>
          <cell r="X410">
            <v>20</v>
          </cell>
          <cell r="Y410">
            <v>258826</v>
          </cell>
          <cell r="Z410">
            <v>0</v>
          </cell>
          <cell r="AA410">
            <v>258826</v>
          </cell>
          <cell r="AB410">
            <v>17860</v>
          </cell>
          <cell r="AC410">
            <v>276686</v>
          </cell>
          <cell r="AD410">
            <v>0</v>
          </cell>
          <cell r="AE410">
            <v>0</v>
          </cell>
          <cell r="AF410">
            <v>0</v>
          </cell>
          <cell r="AG410">
            <v>276686</v>
          </cell>
          <cell r="AI410">
            <v>755</v>
          </cell>
          <cell r="AJ410">
            <v>730</v>
          </cell>
          <cell r="AK410" t="str">
            <v>RALPH C MAHAR</v>
          </cell>
          <cell r="AL410">
            <v>258826</v>
          </cell>
          <cell r="AM410">
            <v>247042</v>
          </cell>
          <cell r="AN410">
            <v>11784</v>
          </cell>
          <cell r="AO410">
            <v>8705.25</v>
          </cell>
          <cell r="AP410">
            <v>15159.5</v>
          </cell>
          <cell r="AQ410">
            <v>2897.25</v>
          </cell>
          <cell r="AR410">
            <v>0</v>
          </cell>
          <cell r="AS410">
            <v>0</v>
          </cell>
          <cell r="AT410">
            <v>0</v>
          </cell>
          <cell r="AU410">
            <v>38546</v>
          </cell>
          <cell r="AV410">
            <v>10099.396241219622</v>
          </cell>
          <cell r="AX410">
            <v>755</v>
          </cell>
          <cell r="AY410" t="str">
            <v>RALPH C MAHAR</v>
          </cell>
          <cell r="BC410">
            <v>0</v>
          </cell>
          <cell r="BF410">
            <v>0</v>
          </cell>
          <cell r="BG410">
            <v>0</v>
          </cell>
          <cell r="BI410">
            <v>0</v>
          </cell>
          <cell r="BJ410">
            <v>11784</v>
          </cell>
          <cell r="BK410">
            <v>11784</v>
          </cell>
          <cell r="BL410">
            <v>0</v>
          </cell>
          <cell r="BN410">
            <v>0</v>
          </cell>
          <cell r="BO410">
            <v>0</v>
          </cell>
          <cell r="BU410">
            <v>0</v>
          </cell>
          <cell r="BV410">
            <v>755</v>
          </cell>
          <cell r="BW410">
            <v>8705.25</v>
          </cell>
        </row>
        <row r="411">
          <cell r="A411">
            <v>760</v>
          </cell>
          <cell r="B411">
            <v>752</v>
          </cell>
          <cell r="C411" t="str">
            <v>SILVER LAKE</v>
          </cell>
          <cell r="D411">
            <v>53</v>
          </cell>
          <cell r="E411">
            <v>565424</v>
          </cell>
          <cell r="F411">
            <v>47329</v>
          </cell>
          <cell r="G411">
            <v>612753</v>
          </cell>
          <cell r="I411">
            <v>175992.09261218319</v>
          </cell>
          <cell r="J411">
            <v>0.6719287899572034</v>
          </cell>
          <cell r="K411">
            <v>47329</v>
          </cell>
          <cell r="L411">
            <v>223321.09261218319</v>
          </cell>
          <cell r="N411">
            <v>389431.90738781681</v>
          </cell>
          <cell r="P411">
            <v>0</v>
          </cell>
          <cell r="Q411">
            <v>175992.09261218319</v>
          </cell>
          <cell r="R411">
            <v>47329</v>
          </cell>
          <cell r="S411">
            <v>223321.09261218319</v>
          </cell>
          <cell r="V411">
            <v>0</v>
          </cell>
          <cell r="W411">
            <v>760</v>
          </cell>
          <cell r="X411">
            <v>53</v>
          </cell>
          <cell r="Y411">
            <v>565424</v>
          </cell>
          <cell r="Z411">
            <v>0</v>
          </cell>
          <cell r="AA411">
            <v>565424</v>
          </cell>
          <cell r="AB411">
            <v>47329</v>
          </cell>
          <cell r="AC411">
            <v>612753</v>
          </cell>
          <cell r="AD411">
            <v>0</v>
          </cell>
          <cell r="AE411">
            <v>0</v>
          </cell>
          <cell r="AF411">
            <v>0</v>
          </cell>
          <cell r="AG411">
            <v>612753</v>
          </cell>
          <cell r="AI411">
            <v>760</v>
          </cell>
          <cell r="AJ411">
            <v>752</v>
          </cell>
          <cell r="AK411" t="str">
            <v>SILVER LAKE</v>
          </cell>
          <cell r="AL411">
            <v>565424</v>
          </cell>
          <cell r="AM411">
            <v>360076</v>
          </cell>
          <cell r="AN411">
            <v>205348</v>
          </cell>
          <cell r="AO411">
            <v>10695.75</v>
          </cell>
          <cell r="AP411">
            <v>18901.25</v>
          </cell>
          <cell r="AQ411">
            <v>10025.75</v>
          </cell>
          <cell r="AR411">
            <v>3561</v>
          </cell>
          <cell r="AS411">
            <v>13389</v>
          </cell>
          <cell r="AT411">
            <v>0</v>
          </cell>
          <cell r="AU411">
            <v>261920.75</v>
          </cell>
          <cell r="AV411">
            <v>175992.09261218319</v>
          </cell>
          <cell r="AX411">
            <v>760</v>
          </cell>
          <cell r="AY411" t="str">
            <v>SILVER LAKE</v>
          </cell>
          <cell r="BC411">
            <v>0</v>
          </cell>
          <cell r="BF411">
            <v>0</v>
          </cell>
          <cell r="BG411">
            <v>0</v>
          </cell>
          <cell r="BI411">
            <v>0</v>
          </cell>
          <cell r="BJ411">
            <v>205348</v>
          </cell>
          <cell r="BK411">
            <v>205348</v>
          </cell>
          <cell r="BL411">
            <v>0</v>
          </cell>
          <cell r="BN411">
            <v>0</v>
          </cell>
          <cell r="BO411">
            <v>0</v>
          </cell>
          <cell r="BU411">
            <v>0</v>
          </cell>
          <cell r="BV411">
            <v>760</v>
          </cell>
          <cell r="BW411">
            <v>10695.75</v>
          </cell>
        </row>
        <row r="412">
          <cell r="A412">
            <v>763</v>
          </cell>
          <cell r="B412">
            <v>790</v>
          </cell>
          <cell r="C412" t="str">
            <v>SOMERSET BERKLEY</v>
          </cell>
          <cell r="D412">
            <v>3</v>
          </cell>
          <cell r="E412">
            <v>37551</v>
          </cell>
          <cell r="F412">
            <v>2679</v>
          </cell>
          <cell r="G412">
            <v>40230</v>
          </cell>
          <cell r="I412">
            <v>20336.776426332348</v>
          </cell>
          <cell r="J412">
            <v>0.74810191198412135</v>
          </cell>
          <cell r="K412">
            <v>2679</v>
          </cell>
          <cell r="L412">
            <v>23015.776426332348</v>
          </cell>
          <cell r="N412">
            <v>17214.223573667652</v>
          </cell>
          <cell r="P412">
            <v>0</v>
          </cell>
          <cell r="Q412">
            <v>20336.776426332348</v>
          </cell>
          <cell r="R412">
            <v>2679</v>
          </cell>
          <cell r="S412">
            <v>23015.776426332348</v>
          </cell>
          <cell r="V412">
            <v>0</v>
          </cell>
          <cell r="W412">
            <v>763</v>
          </cell>
          <cell r="X412">
            <v>3</v>
          </cell>
          <cell r="Y412">
            <v>37551</v>
          </cell>
          <cell r="Z412">
            <v>0</v>
          </cell>
          <cell r="AA412">
            <v>37551</v>
          </cell>
          <cell r="AB412">
            <v>2679</v>
          </cell>
          <cell r="AC412">
            <v>40230</v>
          </cell>
          <cell r="AD412">
            <v>0</v>
          </cell>
          <cell r="AE412">
            <v>0</v>
          </cell>
          <cell r="AF412">
            <v>0</v>
          </cell>
          <cell r="AG412">
            <v>40230</v>
          </cell>
          <cell r="AI412">
            <v>763</v>
          </cell>
          <cell r="AJ412">
            <v>790</v>
          </cell>
          <cell r="AK412" t="str">
            <v>SOMERSET BERKLEY</v>
          </cell>
          <cell r="AL412">
            <v>37551</v>
          </cell>
          <cell r="AM412">
            <v>13822</v>
          </cell>
          <cell r="AN412">
            <v>23729</v>
          </cell>
          <cell r="AO412">
            <v>3455.5</v>
          </cell>
          <cell r="AP412">
            <v>0</v>
          </cell>
          <cell r="AQ412">
            <v>0</v>
          </cell>
          <cell r="AR412">
            <v>0</v>
          </cell>
          <cell r="AS412">
            <v>0</v>
          </cell>
          <cell r="AT412">
            <v>0</v>
          </cell>
          <cell r="AU412">
            <v>27184.5</v>
          </cell>
          <cell r="AV412">
            <v>20336.776426332348</v>
          </cell>
          <cell r="AX412">
            <v>763</v>
          </cell>
          <cell r="AY412" t="str">
            <v>SOMERSET BERKLEY</v>
          </cell>
          <cell r="BC412">
            <v>0</v>
          </cell>
          <cell r="BF412">
            <v>0</v>
          </cell>
          <cell r="BG412">
            <v>0</v>
          </cell>
          <cell r="BI412">
            <v>0</v>
          </cell>
          <cell r="BJ412">
            <v>23729</v>
          </cell>
          <cell r="BK412">
            <v>23729</v>
          </cell>
          <cell r="BL412">
            <v>0</v>
          </cell>
          <cell r="BN412">
            <v>0</v>
          </cell>
          <cell r="BO412">
            <v>0</v>
          </cell>
          <cell r="BT412" t="str">
            <v>fy12</v>
          </cell>
          <cell r="BU412">
            <v>0</v>
          </cell>
          <cell r="BV412">
            <v>763</v>
          </cell>
          <cell r="BW412">
            <v>3455.5</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V413">
            <v>0</v>
          </cell>
          <cell r="W413">
            <v>765</v>
          </cell>
          <cell r="AI413">
            <v>765</v>
          </cell>
          <cell r="AJ413">
            <v>755</v>
          </cell>
          <cell r="AK413" t="str">
            <v>SOUTHERN BERKSHIRE</v>
          </cell>
          <cell r="AL413">
            <v>0</v>
          </cell>
          <cell r="AM413">
            <v>0</v>
          </cell>
          <cell r="AN413">
            <v>0</v>
          </cell>
          <cell r="AO413">
            <v>0</v>
          </cell>
          <cell r="AP413">
            <v>0</v>
          </cell>
          <cell r="AQ413">
            <v>4109.75</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U413">
            <v>0</v>
          </cell>
          <cell r="BV413">
            <v>765</v>
          </cell>
          <cell r="BW413">
            <v>0</v>
          </cell>
        </row>
        <row r="414">
          <cell r="A414">
            <v>766</v>
          </cell>
          <cell r="B414">
            <v>766</v>
          </cell>
          <cell r="C414" t="str">
            <v>SOUTHWICK TOLLAND GRANVILLE</v>
          </cell>
          <cell r="D414">
            <v>4</v>
          </cell>
          <cell r="E414">
            <v>52572</v>
          </cell>
          <cell r="F414">
            <v>3572</v>
          </cell>
          <cell r="G414">
            <v>56144</v>
          </cell>
          <cell r="I414">
            <v>0</v>
          </cell>
          <cell r="J414">
            <v>0</v>
          </cell>
          <cell r="K414">
            <v>3572</v>
          </cell>
          <cell r="L414">
            <v>3572</v>
          </cell>
          <cell r="N414">
            <v>52572</v>
          </cell>
          <cell r="P414">
            <v>0</v>
          </cell>
          <cell r="Q414">
            <v>0</v>
          </cell>
          <cell r="R414">
            <v>3572</v>
          </cell>
          <cell r="S414">
            <v>3572</v>
          </cell>
          <cell r="V414">
            <v>0</v>
          </cell>
          <cell r="W414">
            <v>766</v>
          </cell>
          <cell r="X414">
            <v>4</v>
          </cell>
          <cell r="Y414">
            <v>52572</v>
          </cell>
          <cell r="Z414">
            <v>0</v>
          </cell>
          <cell r="AA414">
            <v>52572</v>
          </cell>
          <cell r="AB414">
            <v>3572</v>
          </cell>
          <cell r="AC414">
            <v>56144</v>
          </cell>
          <cell r="AD414">
            <v>0</v>
          </cell>
          <cell r="AE414">
            <v>0</v>
          </cell>
          <cell r="AF414">
            <v>0</v>
          </cell>
          <cell r="AG414">
            <v>56144</v>
          </cell>
          <cell r="AI414">
            <v>766</v>
          </cell>
          <cell r="AJ414">
            <v>766</v>
          </cell>
          <cell r="AK414" t="str">
            <v>SOUTHWICK TOLLAND GRANVILLE</v>
          </cell>
          <cell r="AL414">
            <v>52572</v>
          </cell>
          <cell r="AM414">
            <v>65852</v>
          </cell>
          <cell r="AN414">
            <v>0</v>
          </cell>
          <cell r="AO414">
            <v>6205</v>
          </cell>
          <cell r="AP414">
            <v>2037.25</v>
          </cell>
          <cell r="AQ414">
            <v>2923.25</v>
          </cell>
          <cell r="AR414">
            <v>5297.5</v>
          </cell>
          <cell r="AS414">
            <v>0</v>
          </cell>
          <cell r="AT414">
            <v>0</v>
          </cell>
          <cell r="AU414">
            <v>16463</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T414" t="str">
            <v>fy13</v>
          </cell>
          <cell r="BU414">
            <v>0</v>
          </cell>
          <cell r="BV414">
            <v>766</v>
          </cell>
          <cell r="BW414">
            <v>6205</v>
          </cell>
        </row>
        <row r="415">
          <cell r="A415">
            <v>767</v>
          </cell>
          <cell r="B415">
            <v>756</v>
          </cell>
          <cell r="C415" t="str">
            <v>SPENCER EAST BROOKFIELD</v>
          </cell>
          <cell r="D415">
            <v>3</v>
          </cell>
          <cell r="E415">
            <v>34269</v>
          </cell>
          <cell r="F415">
            <v>2679</v>
          </cell>
          <cell r="G415">
            <v>36948</v>
          </cell>
          <cell r="I415">
            <v>0</v>
          </cell>
          <cell r="J415">
            <v>0</v>
          </cell>
          <cell r="K415">
            <v>2679</v>
          </cell>
          <cell r="L415">
            <v>2679</v>
          </cell>
          <cell r="N415">
            <v>34269</v>
          </cell>
          <cell r="P415">
            <v>0</v>
          </cell>
          <cell r="Q415">
            <v>0</v>
          </cell>
          <cell r="R415">
            <v>2679</v>
          </cell>
          <cell r="S415">
            <v>2679</v>
          </cell>
          <cell r="V415">
            <v>0</v>
          </cell>
          <cell r="W415">
            <v>767</v>
          </cell>
          <cell r="X415">
            <v>3</v>
          </cell>
          <cell r="Y415">
            <v>34269</v>
          </cell>
          <cell r="Z415">
            <v>0</v>
          </cell>
          <cell r="AA415">
            <v>34269</v>
          </cell>
          <cell r="AB415">
            <v>2679</v>
          </cell>
          <cell r="AC415">
            <v>36948</v>
          </cell>
          <cell r="AD415">
            <v>0</v>
          </cell>
          <cell r="AE415">
            <v>0</v>
          </cell>
          <cell r="AF415">
            <v>0</v>
          </cell>
          <cell r="AG415">
            <v>36948</v>
          </cell>
          <cell r="AI415">
            <v>767</v>
          </cell>
          <cell r="AJ415">
            <v>756</v>
          </cell>
          <cell r="AK415" t="str">
            <v>SPENCER EAST BROOKFIELD</v>
          </cell>
          <cell r="AL415">
            <v>34269</v>
          </cell>
          <cell r="AM415">
            <v>81392</v>
          </cell>
          <cell r="AN415">
            <v>0</v>
          </cell>
          <cell r="AO415">
            <v>8441.5</v>
          </cell>
          <cell r="AP415">
            <v>0</v>
          </cell>
          <cell r="AQ415">
            <v>0</v>
          </cell>
          <cell r="AR415">
            <v>0</v>
          </cell>
          <cell r="AS415">
            <v>0</v>
          </cell>
          <cell r="AT415">
            <v>0</v>
          </cell>
          <cell r="AU415">
            <v>8441.5</v>
          </cell>
          <cell r="AV415">
            <v>0</v>
          </cell>
          <cell r="AX415">
            <v>767</v>
          </cell>
          <cell r="AY415" t="str">
            <v>SPENCER EAST BROOKFIELD</v>
          </cell>
          <cell r="BC415">
            <v>0</v>
          </cell>
          <cell r="BF415">
            <v>0</v>
          </cell>
          <cell r="BG415">
            <v>0</v>
          </cell>
          <cell r="BI415">
            <v>0</v>
          </cell>
          <cell r="BJ415">
            <v>0</v>
          </cell>
          <cell r="BK415">
            <v>0</v>
          </cell>
          <cell r="BL415">
            <v>0</v>
          </cell>
          <cell r="BN415">
            <v>0</v>
          </cell>
          <cell r="BO415">
            <v>0</v>
          </cell>
          <cell r="BU415">
            <v>0</v>
          </cell>
          <cell r="BV415">
            <v>767</v>
          </cell>
          <cell r="BW415">
            <v>8441.5</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U416">
            <v>0</v>
          </cell>
          <cell r="BV416">
            <v>770</v>
          </cell>
          <cell r="BW416">
            <v>0</v>
          </cell>
        </row>
        <row r="417">
          <cell r="A417">
            <v>773</v>
          </cell>
          <cell r="B417">
            <v>763</v>
          </cell>
          <cell r="C417" t="str">
            <v>TRITON</v>
          </cell>
          <cell r="D417">
            <v>48</v>
          </cell>
          <cell r="E417">
            <v>575472</v>
          </cell>
          <cell r="F417">
            <v>42864</v>
          </cell>
          <cell r="G417">
            <v>618336</v>
          </cell>
          <cell r="I417">
            <v>0</v>
          </cell>
          <cell r="J417">
            <v>0</v>
          </cell>
          <cell r="K417">
            <v>42864</v>
          </cell>
          <cell r="L417">
            <v>42864</v>
          </cell>
          <cell r="N417">
            <v>575472</v>
          </cell>
          <cell r="P417">
            <v>0</v>
          </cell>
          <cell r="Q417">
            <v>0</v>
          </cell>
          <cell r="R417">
            <v>42864</v>
          </cell>
          <cell r="S417">
            <v>42864</v>
          </cell>
          <cell r="V417">
            <v>0</v>
          </cell>
          <cell r="W417">
            <v>773</v>
          </cell>
          <cell r="X417">
            <v>48</v>
          </cell>
          <cell r="Y417">
            <v>575472</v>
          </cell>
          <cell r="Z417">
            <v>0</v>
          </cell>
          <cell r="AA417">
            <v>575472</v>
          </cell>
          <cell r="AB417">
            <v>42864</v>
          </cell>
          <cell r="AC417">
            <v>618336</v>
          </cell>
          <cell r="AD417">
            <v>0</v>
          </cell>
          <cell r="AE417">
            <v>0</v>
          </cell>
          <cell r="AF417">
            <v>0</v>
          </cell>
          <cell r="AG417">
            <v>618336</v>
          </cell>
          <cell r="AI417">
            <v>773</v>
          </cell>
          <cell r="AJ417">
            <v>763</v>
          </cell>
          <cell r="AK417" t="str">
            <v>TRITON</v>
          </cell>
          <cell r="AL417">
            <v>575472</v>
          </cell>
          <cell r="AM417">
            <v>593814</v>
          </cell>
          <cell r="AN417">
            <v>0</v>
          </cell>
          <cell r="AO417">
            <v>7195</v>
          </cell>
          <cell r="AP417">
            <v>33794.5</v>
          </cell>
          <cell r="AQ417">
            <v>0</v>
          </cell>
          <cell r="AR417">
            <v>1162.25</v>
          </cell>
          <cell r="AS417">
            <v>27908.25</v>
          </cell>
          <cell r="AT417">
            <v>0</v>
          </cell>
          <cell r="AU417">
            <v>70060</v>
          </cell>
          <cell r="AV417">
            <v>0</v>
          </cell>
          <cell r="AX417">
            <v>773</v>
          </cell>
          <cell r="AY417" t="str">
            <v>TRITON</v>
          </cell>
          <cell r="BC417">
            <v>0</v>
          </cell>
          <cell r="BF417">
            <v>0</v>
          </cell>
          <cell r="BG417">
            <v>0</v>
          </cell>
          <cell r="BI417">
            <v>0</v>
          </cell>
          <cell r="BJ417">
            <v>0</v>
          </cell>
          <cell r="BK417">
            <v>0</v>
          </cell>
          <cell r="BL417">
            <v>0</v>
          </cell>
          <cell r="BN417">
            <v>0</v>
          </cell>
          <cell r="BO417">
            <v>0</v>
          </cell>
          <cell r="BU417">
            <v>0</v>
          </cell>
          <cell r="BV417">
            <v>773</v>
          </cell>
          <cell r="BW417">
            <v>7195</v>
          </cell>
        </row>
        <row r="418">
          <cell r="A418">
            <v>774</v>
          </cell>
          <cell r="B418">
            <v>789</v>
          </cell>
          <cell r="C418" t="str">
            <v>UPISLAND</v>
          </cell>
          <cell r="D418">
            <v>46</v>
          </cell>
          <cell r="E418">
            <v>985483.75679999997</v>
          </cell>
          <cell r="F418">
            <v>39292</v>
          </cell>
          <cell r="G418">
            <v>1024775.7568</v>
          </cell>
          <cell r="I418">
            <v>38719.357389885787</v>
          </cell>
          <cell r="J418">
            <v>0.39843004131487469</v>
          </cell>
          <cell r="K418">
            <v>39292</v>
          </cell>
          <cell r="L418">
            <v>78011.357389885787</v>
          </cell>
          <cell r="N418">
            <v>946764.39941011416</v>
          </cell>
          <cell r="P418">
            <v>60572</v>
          </cell>
          <cell r="Q418">
            <v>38719.357389885787</v>
          </cell>
          <cell r="R418">
            <v>41078</v>
          </cell>
          <cell r="S418">
            <v>138583.35738988579</v>
          </cell>
          <cell r="V418">
            <v>0</v>
          </cell>
          <cell r="W418">
            <v>774</v>
          </cell>
          <cell r="X418">
            <v>46</v>
          </cell>
          <cell r="Y418">
            <v>1293292</v>
          </cell>
          <cell r="Z418">
            <v>307808.24320000003</v>
          </cell>
          <cell r="AA418">
            <v>985483.75679999997</v>
          </cell>
          <cell r="AB418">
            <v>39292</v>
          </cell>
          <cell r="AC418">
            <v>1024775.7568</v>
          </cell>
          <cell r="AD418">
            <v>58786</v>
          </cell>
          <cell r="AE418">
            <v>1786</v>
          </cell>
          <cell r="AF418">
            <v>60572</v>
          </cell>
          <cell r="AG418">
            <v>1085347.7567999999</v>
          </cell>
          <cell r="AI418">
            <v>774</v>
          </cell>
          <cell r="AJ418">
            <v>789</v>
          </cell>
          <cell r="AK418" t="str">
            <v>UPISLAND</v>
          </cell>
          <cell r="AL418">
            <v>985483.75679999997</v>
          </cell>
          <cell r="AM418">
            <v>940305.9168000007</v>
          </cell>
          <cell r="AN418">
            <v>45177.839999999269</v>
          </cell>
          <cell r="AO418">
            <v>10938.062201731052</v>
          </cell>
          <cell r="AP418">
            <v>17674.316383633239</v>
          </cell>
          <cell r="AQ418">
            <v>6359.1018941672228</v>
          </cell>
          <cell r="AR418">
            <v>12359.172902796097</v>
          </cell>
          <cell r="AS418">
            <v>4671.3208257245715</v>
          </cell>
          <cell r="AT418">
            <v>0</v>
          </cell>
          <cell r="AU418">
            <v>97179.814208051452</v>
          </cell>
          <cell r="AV418">
            <v>38719.357389885787</v>
          </cell>
          <cell r="AX418">
            <v>774</v>
          </cell>
          <cell r="AY418" t="str">
            <v>UPISLAND</v>
          </cell>
          <cell r="BC418">
            <v>0</v>
          </cell>
          <cell r="BF418">
            <v>0</v>
          </cell>
          <cell r="BG418">
            <v>0</v>
          </cell>
          <cell r="BI418">
            <v>0</v>
          </cell>
          <cell r="BJ418">
            <v>45177.839999999269</v>
          </cell>
          <cell r="BK418">
            <v>45177.839999999269</v>
          </cell>
          <cell r="BL418">
            <v>0</v>
          </cell>
          <cell r="BN418">
            <v>0</v>
          </cell>
          <cell r="BO418">
            <v>0</v>
          </cell>
          <cell r="BU418">
            <v>0</v>
          </cell>
          <cell r="BV418">
            <v>774</v>
          </cell>
          <cell r="BW418">
            <v>10938.062201731052</v>
          </cell>
        </row>
        <row r="419">
          <cell r="A419">
            <v>775</v>
          </cell>
          <cell r="B419">
            <v>759</v>
          </cell>
          <cell r="C419" t="str">
            <v>WACHUSETT</v>
          </cell>
          <cell r="D419">
            <v>41</v>
          </cell>
          <cell r="E419">
            <v>415613</v>
          </cell>
          <cell r="F419">
            <v>36613</v>
          </cell>
          <cell r="G419">
            <v>452226</v>
          </cell>
          <cell r="I419">
            <v>0</v>
          </cell>
          <cell r="J419" t="str">
            <v/>
          </cell>
          <cell r="K419">
            <v>36613</v>
          </cell>
          <cell r="L419">
            <v>36613</v>
          </cell>
          <cell r="N419">
            <v>415613</v>
          </cell>
          <cell r="P419">
            <v>0</v>
          </cell>
          <cell r="Q419">
            <v>0</v>
          </cell>
          <cell r="R419">
            <v>36613</v>
          </cell>
          <cell r="S419">
            <v>36613</v>
          </cell>
          <cell r="V419">
            <v>0</v>
          </cell>
          <cell r="W419">
            <v>775</v>
          </cell>
          <cell r="X419">
            <v>41</v>
          </cell>
          <cell r="Y419">
            <v>415613</v>
          </cell>
          <cell r="Z419">
            <v>0</v>
          </cell>
          <cell r="AA419">
            <v>415613</v>
          </cell>
          <cell r="AB419">
            <v>36613</v>
          </cell>
          <cell r="AC419">
            <v>452226</v>
          </cell>
          <cell r="AD419">
            <v>0</v>
          </cell>
          <cell r="AE419">
            <v>0</v>
          </cell>
          <cell r="AF419">
            <v>0</v>
          </cell>
          <cell r="AG419">
            <v>452226</v>
          </cell>
          <cell r="AI419">
            <v>775</v>
          </cell>
          <cell r="AJ419">
            <v>759</v>
          </cell>
          <cell r="AK419" t="str">
            <v>WACHUSETT</v>
          </cell>
          <cell r="AL419">
            <v>415613</v>
          </cell>
          <cell r="AM419">
            <v>441718</v>
          </cell>
          <cell r="AN419">
            <v>0</v>
          </cell>
          <cell r="AO419">
            <v>0</v>
          </cell>
          <cell r="AP419">
            <v>0</v>
          </cell>
          <cell r="AQ419">
            <v>0</v>
          </cell>
          <cell r="AR419">
            <v>0</v>
          </cell>
          <cell r="AS419">
            <v>0</v>
          </cell>
          <cell r="AT419">
            <v>0</v>
          </cell>
          <cell r="AU419">
            <v>0</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U419">
            <v>0</v>
          </cell>
          <cell r="BV419">
            <v>775</v>
          </cell>
          <cell r="BW419">
            <v>0</v>
          </cell>
        </row>
        <row r="420">
          <cell r="A420">
            <v>778</v>
          </cell>
          <cell r="B420">
            <v>750</v>
          </cell>
          <cell r="C420" t="str">
            <v>QUABOAG</v>
          </cell>
          <cell r="D420">
            <v>1</v>
          </cell>
          <cell r="E420">
            <v>11473</v>
          </cell>
          <cell r="F420">
            <v>893</v>
          </cell>
          <cell r="G420">
            <v>12366</v>
          </cell>
          <cell r="I420">
            <v>9832.8558278608889</v>
          </cell>
          <cell r="J420">
            <v>0.85704312977084363</v>
          </cell>
          <cell r="K420">
            <v>893</v>
          </cell>
          <cell r="L420">
            <v>10725.855827860889</v>
          </cell>
          <cell r="N420">
            <v>1640.1441721391111</v>
          </cell>
          <cell r="P420">
            <v>0</v>
          </cell>
          <cell r="Q420">
            <v>9832.8558278608889</v>
          </cell>
          <cell r="R420">
            <v>893</v>
          </cell>
          <cell r="S420">
            <v>10725.855827860889</v>
          </cell>
          <cell r="V420">
            <v>0</v>
          </cell>
          <cell r="W420">
            <v>778</v>
          </cell>
          <cell r="X420">
            <v>1</v>
          </cell>
          <cell r="Y420">
            <v>11473</v>
          </cell>
          <cell r="Z420">
            <v>0</v>
          </cell>
          <cell r="AA420">
            <v>11473</v>
          </cell>
          <cell r="AB420">
            <v>893</v>
          </cell>
          <cell r="AC420">
            <v>12366</v>
          </cell>
          <cell r="AD420">
            <v>0</v>
          </cell>
          <cell r="AE420">
            <v>0</v>
          </cell>
          <cell r="AF420">
            <v>0</v>
          </cell>
          <cell r="AG420">
            <v>12366</v>
          </cell>
          <cell r="AI420">
            <v>778</v>
          </cell>
          <cell r="AJ420">
            <v>750</v>
          </cell>
          <cell r="AK420" t="str">
            <v>QUABOAG</v>
          </cell>
          <cell r="AL420">
            <v>11473</v>
          </cell>
          <cell r="AM420">
            <v>0</v>
          </cell>
          <cell r="AN420">
            <v>11473</v>
          </cell>
          <cell r="AO420">
            <v>0</v>
          </cell>
          <cell r="AP420">
            <v>0</v>
          </cell>
          <cell r="AQ420">
            <v>0</v>
          </cell>
          <cell r="AR420">
            <v>0</v>
          </cell>
          <cell r="AS420">
            <v>0</v>
          </cell>
          <cell r="AT420">
            <v>0</v>
          </cell>
          <cell r="AU420">
            <v>11473</v>
          </cell>
          <cell r="AV420">
            <v>9832.8558278608889</v>
          </cell>
          <cell r="AX420">
            <v>778</v>
          </cell>
          <cell r="AY420" t="str">
            <v>QUABOAG</v>
          </cell>
          <cell r="BC420">
            <v>0</v>
          </cell>
          <cell r="BF420">
            <v>0</v>
          </cell>
          <cell r="BG420">
            <v>0</v>
          </cell>
          <cell r="BI420">
            <v>0</v>
          </cell>
          <cell r="BJ420">
            <v>11473</v>
          </cell>
          <cell r="BK420">
            <v>11473</v>
          </cell>
          <cell r="BL420">
            <v>0</v>
          </cell>
          <cell r="BN420">
            <v>0</v>
          </cell>
          <cell r="BO420">
            <v>0</v>
          </cell>
          <cell r="BU420">
            <v>0</v>
          </cell>
          <cell r="BV420">
            <v>778</v>
          </cell>
          <cell r="BW420">
            <v>0</v>
          </cell>
        </row>
        <row r="421">
          <cell r="A421">
            <v>780</v>
          </cell>
          <cell r="B421">
            <v>761</v>
          </cell>
          <cell r="C421" t="str">
            <v>WHITMAN HANSON</v>
          </cell>
          <cell r="D421">
            <v>27</v>
          </cell>
          <cell r="E421">
            <v>295996</v>
          </cell>
          <cell r="F421">
            <v>24111</v>
          </cell>
          <cell r="G421">
            <v>320107</v>
          </cell>
          <cell r="I421">
            <v>52780.144103807637</v>
          </cell>
          <cell r="J421">
            <v>0.60986661779513407</v>
          </cell>
          <cell r="K421">
            <v>24111</v>
          </cell>
          <cell r="L421">
            <v>76891.14410380763</v>
          </cell>
          <cell r="N421">
            <v>243215.85589619237</v>
          </cell>
          <cell r="P421">
            <v>0</v>
          </cell>
          <cell r="Q421">
            <v>52780.144103807637</v>
          </cell>
          <cell r="R421">
            <v>24111</v>
          </cell>
          <cell r="S421">
            <v>76891.14410380763</v>
          </cell>
          <cell r="V421">
            <v>0</v>
          </cell>
          <cell r="W421">
            <v>780</v>
          </cell>
          <cell r="X421">
            <v>27</v>
          </cell>
          <cell r="Y421">
            <v>295996</v>
          </cell>
          <cell r="Z421">
            <v>0</v>
          </cell>
          <cell r="AA421">
            <v>295996</v>
          </cell>
          <cell r="AB421">
            <v>24111</v>
          </cell>
          <cell r="AC421">
            <v>320107</v>
          </cell>
          <cell r="AD421">
            <v>0</v>
          </cell>
          <cell r="AE421">
            <v>0</v>
          </cell>
          <cell r="AF421">
            <v>0</v>
          </cell>
          <cell r="AG421">
            <v>320107</v>
          </cell>
          <cell r="AI421">
            <v>780</v>
          </cell>
          <cell r="AJ421">
            <v>761</v>
          </cell>
          <cell r="AK421" t="str">
            <v>WHITMAN HANSON</v>
          </cell>
          <cell r="AL421">
            <v>295996</v>
          </cell>
          <cell r="AM421">
            <v>234412</v>
          </cell>
          <cell r="AN421">
            <v>61584</v>
          </cell>
          <cell r="AO421">
            <v>0</v>
          </cell>
          <cell r="AP421">
            <v>12419.5</v>
          </cell>
          <cell r="AQ421">
            <v>3261.75</v>
          </cell>
          <cell r="AR421">
            <v>8719.25</v>
          </cell>
          <cell r="AS421">
            <v>559.25</v>
          </cell>
          <cell r="AT421">
            <v>0</v>
          </cell>
          <cell r="AU421">
            <v>86543.75</v>
          </cell>
          <cell r="AV421">
            <v>52780.144103807637</v>
          </cell>
          <cell r="AX421">
            <v>780</v>
          </cell>
          <cell r="AY421" t="str">
            <v>WHITMAN HANSON</v>
          </cell>
          <cell r="BC421">
            <v>0</v>
          </cell>
          <cell r="BF421">
            <v>0</v>
          </cell>
          <cell r="BG421">
            <v>0</v>
          </cell>
          <cell r="BI421">
            <v>0</v>
          </cell>
          <cell r="BJ421">
            <v>61584</v>
          </cell>
          <cell r="BK421">
            <v>61584</v>
          </cell>
          <cell r="BL421">
            <v>0</v>
          </cell>
          <cell r="BN421">
            <v>0</v>
          </cell>
          <cell r="BO421">
            <v>0</v>
          </cell>
          <cell r="BU421">
            <v>0</v>
          </cell>
          <cell r="BV421">
            <v>780</v>
          </cell>
          <cell r="BW421">
            <v>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U422">
            <v>0</v>
          </cell>
          <cell r="BV422">
            <v>801</v>
          </cell>
          <cell r="BW422">
            <v>0</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U423">
            <v>0</v>
          </cell>
          <cell r="BV423">
            <v>805</v>
          </cell>
          <cell r="BW423">
            <v>0</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U424">
            <v>0</v>
          </cell>
          <cell r="BV424">
            <v>806</v>
          </cell>
          <cell r="BW424">
            <v>0</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U425">
            <v>0</v>
          </cell>
          <cell r="BV425">
            <v>810</v>
          </cell>
          <cell r="BW425">
            <v>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U426">
            <v>0</v>
          </cell>
          <cell r="BV426">
            <v>815</v>
          </cell>
          <cell r="BW426">
            <v>0</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V427">
            <v>0</v>
          </cell>
          <cell r="W427">
            <v>817</v>
          </cell>
          <cell r="AI427">
            <v>817</v>
          </cell>
          <cell r="AJ427">
            <v>783</v>
          </cell>
          <cell r="AK427" t="str">
            <v>ESSEX NORTH SHORE</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T427" t="str">
            <v>fy15</v>
          </cell>
          <cell r="BU427">
            <v>0</v>
          </cell>
          <cell r="BV427">
            <v>817</v>
          </cell>
          <cell r="BW427">
            <v>0</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V428">
            <v>0</v>
          </cell>
          <cell r="W428">
            <v>818</v>
          </cell>
          <cell r="AI428">
            <v>818</v>
          </cell>
          <cell r="AJ428">
            <v>782</v>
          </cell>
          <cell r="AK428" t="str">
            <v>FRANKLIN COUNTY</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U428">
            <v>0</v>
          </cell>
          <cell r="BV428">
            <v>818</v>
          </cell>
          <cell r="BW428">
            <v>0</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V429">
            <v>0</v>
          </cell>
          <cell r="W429">
            <v>821</v>
          </cell>
          <cell r="AI429">
            <v>821</v>
          </cell>
          <cell r="AJ429">
            <v>722</v>
          </cell>
          <cell r="AK429" t="str">
            <v>GREATER FALL RIVER</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U429">
            <v>0</v>
          </cell>
          <cell r="BV429">
            <v>821</v>
          </cell>
          <cell r="BW429">
            <v>0</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V430">
            <v>0</v>
          </cell>
          <cell r="W430">
            <v>823</v>
          </cell>
          <cell r="AI430">
            <v>823</v>
          </cell>
          <cell r="AJ430">
            <v>723</v>
          </cell>
          <cell r="AK430" t="str">
            <v>GREATER LAWRENCE</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U430">
            <v>0</v>
          </cell>
          <cell r="BV430">
            <v>823</v>
          </cell>
          <cell r="BW430">
            <v>0</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V431">
            <v>0</v>
          </cell>
          <cell r="W431">
            <v>825</v>
          </cell>
          <cell r="AI431">
            <v>825</v>
          </cell>
          <cell r="AJ431">
            <v>786</v>
          </cell>
          <cell r="AK431" t="str">
            <v>GREATER NEW BEDFORD</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U431">
            <v>0</v>
          </cell>
          <cell r="BV431">
            <v>825</v>
          </cell>
          <cell r="BW431">
            <v>0</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V432">
            <v>0</v>
          </cell>
          <cell r="W432">
            <v>828</v>
          </cell>
          <cell r="AI432">
            <v>828</v>
          </cell>
          <cell r="AJ432">
            <v>767</v>
          </cell>
          <cell r="AK432" t="str">
            <v>GREATER LOWELL</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U432">
            <v>0</v>
          </cell>
          <cell r="BV432">
            <v>828</v>
          </cell>
          <cell r="BW432">
            <v>0</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V433">
            <v>0</v>
          </cell>
          <cell r="W433">
            <v>829</v>
          </cell>
          <cell r="AI433">
            <v>829</v>
          </cell>
          <cell r="AJ433">
            <v>778</v>
          </cell>
          <cell r="AK433" t="str">
            <v>SOUTH MIDDLESEX</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U433">
            <v>0</v>
          </cell>
          <cell r="BV433">
            <v>829</v>
          </cell>
          <cell r="BW433">
            <v>0</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V434">
            <v>0</v>
          </cell>
          <cell r="W434">
            <v>830</v>
          </cell>
          <cell r="AI434">
            <v>830</v>
          </cell>
          <cell r="AJ434">
            <v>781</v>
          </cell>
          <cell r="AK434" t="str">
            <v>MINUTEMAN</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U434">
            <v>0</v>
          </cell>
          <cell r="BV434">
            <v>830</v>
          </cell>
          <cell r="BW434">
            <v>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V435">
            <v>0</v>
          </cell>
          <cell r="W435">
            <v>832</v>
          </cell>
          <cell r="AI435">
            <v>832</v>
          </cell>
          <cell r="AJ435">
            <v>735</v>
          </cell>
          <cell r="AK435" t="str">
            <v>MONTACHUSETT</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U435">
            <v>0</v>
          </cell>
          <cell r="BV435">
            <v>832</v>
          </cell>
          <cell r="BW435">
            <v>0</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V436">
            <v>0</v>
          </cell>
          <cell r="W436">
            <v>851</v>
          </cell>
          <cell r="AI436">
            <v>851</v>
          </cell>
          <cell r="AJ436">
            <v>743</v>
          </cell>
          <cell r="AK436" t="str">
            <v>NORTHERN BERKSHIRE</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U436">
            <v>0</v>
          </cell>
          <cell r="BV436">
            <v>851</v>
          </cell>
          <cell r="BW436">
            <v>0</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V437">
            <v>0</v>
          </cell>
          <cell r="W437">
            <v>852</v>
          </cell>
          <cell r="AI437">
            <v>852</v>
          </cell>
          <cell r="AJ437">
            <v>739</v>
          </cell>
          <cell r="AK437" t="str">
            <v>NASHOBA VALLEY</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U437">
            <v>0</v>
          </cell>
          <cell r="BV437">
            <v>852</v>
          </cell>
          <cell r="BW437">
            <v>0</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V438">
            <v>0</v>
          </cell>
          <cell r="W438">
            <v>853</v>
          </cell>
          <cell r="AI438">
            <v>853</v>
          </cell>
          <cell r="AJ438">
            <v>742</v>
          </cell>
          <cell r="AK438" t="str">
            <v>NORTHEAST METROPOLITAN</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U438">
            <v>0</v>
          </cell>
          <cell r="BV438">
            <v>853</v>
          </cell>
          <cell r="BW438">
            <v>0</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U439">
            <v>0</v>
          </cell>
          <cell r="BV439">
            <v>855</v>
          </cell>
          <cell r="BW439">
            <v>0</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U440">
            <v>0</v>
          </cell>
          <cell r="BV440">
            <v>860</v>
          </cell>
          <cell r="BW440">
            <v>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U441">
            <v>0</v>
          </cell>
          <cell r="BV441">
            <v>871</v>
          </cell>
          <cell r="BW441">
            <v>0</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U442">
            <v>0</v>
          </cell>
          <cell r="BV442">
            <v>872</v>
          </cell>
          <cell r="BW442">
            <v>0</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U443">
            <v>0</v>
          </cell>
          <cell r="BV443">
            <v>873</v>
          </cell>
          <cell r="BW443">
            <v>0</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U444">
            <v>0</v>
          </cell>
          <cell r="BV444">
            <v>876</v>
          </cell>
          <cell r="BW444">
            <v>0</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U445">
            <v>0</v>
          </cell>
          <cell r="BV445">
            <v>878</v>
          </cell>
          <cell r="BW445">
            <v>0</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U446">
            <v>0</v>
          </cell>
          <cell r="BV446">
            <v>879</v>
          </cell>
          <cell r="BW446">
            <v>0</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U447">
            <v>0</v>
          </cell>
          <cell r="BV447">
            <v>885</v>
          </cell>
          <cell r="BW447">
            <v>0</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U448">
            <v>0</v>
          </cell>
          <cell r="BV448">
            <v>910</v>
          </cell>
          <cell r="BW448">
            <v>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U449">
            <v>0</v>
          </cell>
          <cell r="BV449">
            <v>915</v>
          </cell>
          <cell r="BW449">
            <v>0</v>
          </cell>
        </row>
        <row r="450">
          <cell r="A450">
            <v>999</v>
          </cell>
          <cell r="C450" t="str">
            <v>STATE TOTALS</v>
          </cell>
          <cell r="D450">
            <v>39560</v>
          </cell>
          <cell r="E450">
            <v>503616418.7568</v>
          </cell>
          <cell r="F450">
            <v>35325294</v>
          </cell>
          <cell r="G450">
            <v>538941712.75680006</v>
          </cell>
          <cell r="I450">
            <v>45114133.99999997</v>
          </cell>
          <cell r="J450" t="str">
            <v>--</v>
          </cell>
          <cell r="K450">
            <v>35325294</v>
          </cell>
          <cell r="L450">
            <v>80439428</v>
          </cell>
          <cell r="N450">
            <v>458502284.75679994</v>
          </cell>
          <cell r="P450">
            <v>60572</v>
          </cell>
          <cell r="Q450">
            <v>45114133.99999997</v>
          </cell>
          <cell r="R450">
            <v>35327080</v>
          </cell>
          <cell r="S450">
            <v>80500000</v>
          </cell>
          <cell r="W450">
            <v>440</v>
          </cell>
          <cell r="X450">
            <v>39560</v>
          </cell>
          <cell r="Y450">
            <v>503924227</v>
          </cell>
          <cell r="Z450">
            <v>307808.24320000003</v>
          </cell>
          <cell r="AA450">
            <v>503616418.7568</v>
          </cell>
          <cell r="AB450">
            <v>35325294</v>
          </cell>
          <cell r="AC450">
            <v>538941712.75680006</v>
          </cell>
          <cell r="AD450">
            <v>58786</v>
          </cell>
          <cell r="AE450">
            <v>1786</v>
          </cell>
          <cell r="AF450">
            <v>60572</v>
          </cell>
          <cell r="AG450">
            <v>539002284.75680006</v>
          </cell>
          <cell r="AI450">
            <v>999</v>
          </cell>
          <cell r="AJ450" t="str">
            <v>S T A T E    T O T A L S</v>
          </cell>
          <cell r="AL450">
            <v>503616418.7568</v>
          </cell>
          <cell r="AM450">
            <v>454361512.91680002</v>
          </cell>
          <cell r="AN450">
            <v>52639280.839999996</v>
          </cell>
          <cell r="AO450">
            <v>11715297.062201731</v>
          </cell>
          <cell r="AP450">
            <v>10730484.316383634</v>
          </cell>
          <cell r="AQ450">
            <v>12503656.351894166</v>
          </cell>
          <cell r="AR450">
            <v>9832845.9229027964</v>
          </cell>
          <cell r="AS450">
            <v>5805279.3208257249</v>
          </cell>
          <cell r="AT450">
            <v>0</v>
          </cell>
          <cell r="AU450">
            <v>103226843.81420805</v>
          </cell>
          <cell r="AV450">
            <v>45114133.99999997</v>
          </cell>
          <cell r="AX450">
            <v>999</v>
          </cell>
          <cell r="AZ450">
            <v>0</v>
          </cell>
          <cell r="BA450">
            <v>0</v>
          </cell>
          <cell r="BB450">
            <v>0</v>
          </cell>
          <cell r="BC450">
            <v>0</v>
          </cell>
          <cell r="BD450">
            <v>0</v>
          </cell>
          <cell r="BE450">
            <v>0</v>
          </cell>
          <cell r="BF450">
            <v>0</v>
          </cell>
          <cell r="BG450">
            <v>0</v>
          </cell>
          <cell r="BI450">
            <v>0</v>
          </cell>
          <cell r="BJ450">
            <v>52639280.839999996</v>
          </cell>
          <cell r="BK450">
            <v>52639280.839999996</v>
          </cell>
          <cell r="BL450">
            <v>0</v>
          </cell>
          <cell r="BM450">
            <v>0</v>
          </cell>
          <cell r="BN450">
            <v>0</v>
          </cell>
          <cell r="BO450">
            <v>0</v>
          </cell>
          <cell r="BT450" t="str">
            <v>--</v>
          </cell>
          <cell r="BU450">
            <v>-999</v>
          </cell>
          <cell r="BW450">
            <v>11715297.062201731</v>
          </cell>
        </row>
      </sheetData>
      <sheetData sheetId="13">
        <row r="10">
          <cell r="A10">
            <v>1</v>
          </cell>
          <cell r="B10">
            <v>1</v>
          </cell>
          <cell r="C10" t="str">
            <v>ABINGTON</v>
          </cell>
          <cell r="D10">
            <v>34</v>
          </cell>
          <cell r="E10">
            <v>384036</v>
          </cell>
          <cell r="F10">
            <v>30296</v>
          </cell>
          <cell r="G10">
            <v>414332</v>
          </cell>
          <cell r="I10">
            <v>0</v>
          </cell>
          <cell r="J10">
            <v>0</v>
          </cell>
          <cell r="K10">
            <v>30296</v>
          </cell>
          <cell r="L10">
            <v>30296</v>
          </cell>
          <cell r="N10">
            <v>384036</v>
          </cell>
          <cell r="P10">
            <v>0</v>
          </cell>
          <cell r="Q10">
            <v>0</v>
          </cell>
          <cell r="R10">
            <v>30296</v>
          </cell>
          <cell r="S10">
            <v>30296</v>
          </cell>
          <cell r="V10">
            <v>0</v>
          </cell>
          <cell r="W10">
            <v>1</v>
          </cell>
          <cell r="X10">
            <v>34</v>
          </cell>
          <cell r="Y10">
            <v>384036</v>
          </cell>
          <cell r="Z10">
            <v>0</v>
          </cell>
          <cell r="AA10">
            <v>384036</v>
          </cell>
          <cell r="AB10">
            <v>30296</v>
          </cell>
          <cell r="AC10">
            <v>414332</v>
          </cell>
          <cell r="AD10">
            <v>0</v>
          </cell>
          <cell r="AE10">
            <v>0</v>
          </cell>
          <cell r="AF10">
            <v>0</v>
          </cell>
          <cell r="AG10">
            <v>414332</v>
          </cell>
          <cell r="AI10">
            <v>1</v>
          </cell>
          <cell r="AJ10">
            <v>1</v>
          </cell>
          <cell r="AK10" t="str">
            <v>ABINGTON</v>
          </cell>
          <cell r="AL10">
            <v>384036</v>
          </cell>
          <cell r="AM10">
            <v>472911</v>
          </cell>
          <cell r="AN10">
            <v>0</v>
          </cell>
          <cell r="AO10">
            <v>8388.5</v>
          </cell>
          <cell r="AP10">
            <v>31270.75</v>
          </cell>
          <cell r="AQ10">
            <v>14519.5</v>
          </cell>
          <cell r="AR10">
            <v>5487.5</v>
          </cell>
          <cell r="AS10">
            <v>9191</v>
          </cell>
          <cell r="AT10">
            <v>0</v>
          </cell>
          <cell r="AU10">
            <v>68857.25</v>
          </cell>
          <cell r="AV10">
            <v>0</v>
          </cell>
          <cell r="AX10">
            <v>1</v>
          </cell>
          <cell r="AY10" t="str">
            <v>ABINGTON</v>
          </cell>
          <cell r="BC10">
            <v>0</v>
          </cell>
          <cell r="BF10">
            <v>0</v>
          </cell>
          <cell r="BG10">
            <v>0</v>
          </cell>
          <cell r="BI10">
            <v>0</v>
          </cell>
          <cell r="BJ10">
            <v>0</v>
          </cell>
          <cell r="BK10">
            <v>0</v>
          </cell>
          <cell r="BL10">
            <v>0</v>
          </cell>
          <cell r="BN10">
            <v>0</v>
          </cell>
          <cell r="BO10">
            <v>0</v>
          </cell>
          <cell r="BU10">
            <v>0</v>
          </cell>
          <cell r="BV10">
            <v>1</v>
          </cell>
          <cell r="BW10">
            <v>8388.5</v>
          </cell>
        </row>
        <row r="11">
          <cell r="A11">
            <v>2</v>
          </cell>
          <cell r="B11">
            <v>2</v>
          </cell>
          <cell r="C11" t="str">
            <v>ACTON</v>
          </cell>
          <cell r="D11">
            <v>0</v>
          </cell>
          <cell r="E11">
            <v>0</v>
          </cell>
          <cell r="F11">
            <v>0</v>
          </cell>
          <cell r="G11">
            <v>0</v>
          </cell>
          <cell r="I11">
            <v>0</v>
          </cell>
          <cell r="J11" t="str">
            <v/>
          </cell>
          <cell r="K11">
            <v>0</v>
          </cell>
          <cell r="L11">
            <v>0</v>
          </cell>
          <cell r="N11">
            <v>0</v>
          </cell>
          <cell r="P11">
            <v>0</v>
          </cell>
          <cell r="Q11">
            <v>0</v>
          </cell>
          <cell r="R11">
            <v>0</v>
          </cell>
          <cell r="S11">
            <v>0</v>
          </cell>
          <cell r="V11">
            <v>0</v>
          </cell>
          <cell r="W11">
            <v>2</v>
          </cell>
          <cell r="AI11">
            <v>2</v>
          </cell>
          <cell r="AJ11">
            <v>2</v>
          </cell>
          <cell r="AK11" t="str">
            <v>ACTON</v>
          </cell>
          <cell r="AL11">
            <v>0</v>
          </cell>
          <cell r="AM11">
            <v>0</v>
          </cell>
          <cell r="AN11">
            <v>0</v>
          </cell>
          <cell r="AO11">
            <v>0</v>
          </cell>
          <cell r="AP11">
            <v>0</v>
          </cell>
          <cell r="AQ11">
            <v>0</v>
          </cell>
          <cell r="AR11">
            <v>0</v>
          </cell>
          <cell r="AS11">
            <v>0</v>
          </cell>
          <cell r="AT11">
            <v>0</v>
          </cell>
          <cell r="AU11">
            <v>0</v>
          </cell>
          <cell r="AV11">
            <v>0</v>
          </cell>
          <cell r="AX11">
            <v>2</v>
          </cell>
          <cell r="AY11" t="str">
            <v>ACTON</v>
          </cell>
          <cell r="BC11">
            <v>0</v>
          </cell>
          <cell r="BF11">
            <v>0</v>
          </cell>
          <cell r="BG11">
            <v>0</v>
          </cell>
          <cell r="BI11">
            <v>0</v>
          </cell>
          <cell r="BJ11">
            <v>0</v>
          </cell>
          <cell r="BK11">
            <v>0</v>
          </cell>
          <cell r="BL11">
            <v>0</v>
          </cell>
          <cell r="BN11">
            <v>0</v>
          </cell>
          <cell r="BO11">
            <v>0</v>
          </cell>
          <cell r="BT11" t="str">
            <v>fy15</v>
          </cell>
          <cell r="BU11">
            <v>0</v>
          </cell>
          <cell r="BV11">
            <v>2</v>
          </cell>
          <cell r="BW11">
            <v>0</v>
          </cell>
        </row>
        <row r="12">
          <cell r="A12">
            <v>3</v>
          </cell>
          <cell r="B12">
            <v>3</v>
          </cell>
          <cell r="C12" t="str">
            <v>ACUSHNET</v>
          </cell>
          <cell r="D12">
            <v>2</v>
          </cell>
          <cell r="E12">
            <v>21626</v>
          </cell>
          <cell r="F12">
            <v>1786</v>
          </cell>
          <cell r="G12">
            <v>23412</v>
          </cell>
          <cell r="I12">
            <v>20071.278888676206</v>
          </cell>
          <cell r="J12">
            <v>0.90776110664162035</v>
          </cell>
          <cell r="K12">
            <v>1786</v>
          </cell>
          <cell r="L12">
            <v>21857.278888676206</v>
          </cell>
          <cell r="N12">
            <v>1554.7211113237936</v>
          </cell>
          <cell r="P12">
            <v>0</v>
          </cell>
          <cell r="Q12">
            <v>20071.278888676206</v>
          </cell>
          <cell r="R12">
            <v>1786</v>
          </cell>
          <cell r="S12">
            <v>21857.278888676206</v>
          </cell>
          <cell r="V12">
            <v>0</v>
          </cell>
          <cell r="W12">
            <v>3</v>
          </cell>
          <cell r="X12">
            <v>2</v>
          </cell>
          <cell r="Y12">
            <v>21626</v>
          </cell>
          <cell r="Z12">
            <v>0</v>
          </cell>
          <cell r="AA12">
            <v>21626</v>
          </cell>
          <cell r="AB12">
            <v>1786</v>
          </cell>
          <cell r="AC12">
            <v>23412</v>
          </cell>
          <cell r="AD12">
            <v>0</v>
          </cell>
          <cell r="AE12">
            <v>0</v>
          </cell>
          <cell r="AF12">
            <v>0</v>
          </cell>
          <cell r="AG12">
            <v>23412</v>
          </cell>
          <cell r="AI12">
            <v>3</v>
          </cell>
          <cell r="AJ12">
            <v>3</v>
          </cell>
          <cell r="AK12" t="str">
            <v>ACUSHNET</v>
          </cell>
          <cell r="AL12">
            <v>21626</v>
          </cell>
          <cell r="AM12">
            <v>0</v>
          </cell>
          <cell r="AN12">
            <v>21626</v>
          </cell>
          <cell r="AO12">
            <v>0</v>
          </cell>
          <cell r="AP12">
            <v>484.75</v>
          </cell>
          <cell r="AQ12">
            <v>0</v>
          </cell>
          <cell r="AR12">
            <v>0</v>
          </cell>
          <cell r="AS12">
            <v>0</v>
          </cell>
          <cell r="AT12">
            <v>0</v>
          </cell>
          <cell r="AU12">
            <v>22110.75</v>
          </cell>
          <cell r="AV12">
            <v>20071.278888676206</v>
          </cell>
          <cell r="AX12">
            <v>3</v>
          </cell>
          <cell r="AY12" t="str">
            <v>ACUSHNET</v>
          </cell>
          <cell r="BC12">
            <v>0</v>
          </cell>
          <cell r="BF12">
            <v>0</v>
          </cell>
          <cell r="BG12">
            <v>0</v>
          </cell>
          <cell r="BI12">
            <v>0</v>
          </cell>
          <cell r="BJ12">
            <v>21626</v>
          </cell>
          <cell r="BK12">
            <v>21626</v>
          </cell>
          <cell r="BL12">
            <v>0</v>
          </cell>
          <cell r="BN12">
            <v>0</v>
          </cell>
          <cell r="BO12">
            <v>0</v>
          </cell>
          <cell r="BU12">
            <v>0</v>
          </cell>
          <cell r="BV12">
            <v>3</v>
          </cell>
          <cell r="BW12">
            <v>0</v>
          </cell>
        </row>
        <row r="13">
          <cell r="A13">
            <v>4</v>
          </cell>
          <cell r="B13">
            <v>4</v>
          </cell>
          <cell r="C13" t="str">
            <v>ADAMS</v>
          </cell>
          <cell r="D13">
            <v>0</v>
          </cell>
          <cell r="E13">
            <v>0</v>
          </cell>
          <cell r="F13">
            <v>0</v>
          </cell>
          <cell r="G13">
            <v>0</v>
          </cell>
          <cell r="I13">
            <v>0</v>
          </cell>
          <cell r="J13" t="str">
            <v/>
          </cell>
          <cell r="K13">
            <v>0</v>
          </cell>
          <cell r="L13">
            <v>0</v>
          </cell>
          <cell r="N13">
            <v>0</v>
          </cell>
          <cell r="P13">
            <v>0</v>
          </cell>
          <cell r="Q13">
            <v>0</v>
          </cell>
          <cell r="R13">
            <v>0</v>
          </cell>
          <cell r="S13">
            <v>0</v>
          </cell>
          <cell r="V13">
            <v>0</v>
          </cell>
          <cell r="W13">
            <v>4</v>
          </cell>
          <cell r="AI13">
            <v>4</v>
          </cell>
          <cell r="AJ13">
            <v>4</v>
          </cell>
          <cell r="AK13" t="str">
            <v>ADAMS</v>
          </cell>
          <cell r="AL13">
            <v>0</v>
          </cell>
          <cell r="AM13">
            <v>0</v>
          </cell>
          <cell r="AN13">
            <v>0</v>
          </cell>
          <cell r="AO13">
            <v>0</v>
          </cell>
          <cell r="AP13">
            <v>0</v>
          </cell>
          <cell r="AQ13">
            <v>0</v>
          </cell>
          <cell r="AR13">
            <v>0</v>
          </cell>
          <cell r="AS13">
            <v>0</v>
          </cell>
          <cell r="AT13">
            <v>0</v>
          </cell>
          <cell r="AU13">
            <v>0</v>
          </cell>
          <cell r="AV13">
            <v>0</v>
          </cell>
          <cell r="AX13">
            <v>4</v>
          </cell>
          <cell r="AY13" t="str">
            <v>ADAMS</v>
          </cell>
          <cell r="BC13">
            <v>0</v>
          </cell>
          <cell r="BF13">
            <v>0</v>
          </cell>
          <cell r="BG13">
            <v>0</v>
          </cell>
          <cell r="BI13">
            <v>0</v>
          </cell>
          <cell r="BJ13">
            <v>0</v>
          </cell>
          <cell r="BK13">
            <v>0</v>
          </cell>
          <cell r="BL13">
            <v>0</v>
          </cell>
          <cell r="BN13">
            <v>0</v>
          </cell>
          <cell r="BO13">
            <v>0</v>
          </cell>
          <cell r="BU13">
            <v>0</v>
          </cell>
          <cell r="BV13">
            <v>4</v>
          </cell>
          <cell r="BW13">
            <v>0</v>
          </cell>
        </row>
        <row r="14">
          <cell r="A14">
            <v>5</v>
          </cell>
          <cell r="B14">
            <v>5</v>
          </cell>
          <cell r="C14" t="str">
            <v>AGAWAM</v>
          </cell>
          <cell r="D14">
            <v>13</v>
          </cell>
          <cell r="E14">
            <v>172426</v>
          </cell>
          <cell r="F14">
            <v>11603</v>
          </cell>
          <cell r="G14">
            <v>184029</v>
          </cell>
          <cell r="I14">
            <v>0</v>
          </cell>
          <cell r="J14">
            <v>0</v>
          </cell>
          <cell r="K14">
            <v>11603</v>
          </cell>
          <cell r="L14">
            <v>11603</v>
          </cell>
          <cell r="N14">
            <v>172426</v>
          </cell>
          <cell r="P14">
            <v>0</v>
          </cell>
          <cell r="Q14">
            <v>0</v>
          </cell>
          <cell r="R14">
            <v>11603</v>
          </cell>
          <cell r="S14">
            <v>11603</v>
          </cell>
          <cell r="V14">
            <v>0</v>
          </cell>
          <cell r="W14">
            <v>5</v>
          </cell>
          <cell r="X14">
            <v>13</v>
          </cell>
          <cell r="Y14">
            <v>172426</v>
          </cell>
          <cell r="Z14">
            <v>0</v>
          </cell>
          <cell r="AA14">
            <v>172426</v>
          </cell>
          <cell r="AB14">
            <v>11603</v>
          </cell>
          <cell r="AC14">
            <v>184029</v>
          </cell>
          <cell r="AD14">
            <v>0</v>
          </cell>
          <cell r="AE14">
            <v>0</v>
          </cell>
          <cell r="AF14">
            <v>0</v>
          </cell>
          <cell r="AG14">
            <v>184029</v>
          </cell>
          <cell r="AI14">
            <v>5</v>
          </cell>
          <cell r="AJ14">
            <v>5</v>
          </cell>
          <cell r="AK14" t="str">
            <v>AGAWAM</v>
          </cell>
          <cell r="AL14">
            <v>172426</v>
          </cell>
          <cell r="AM14">
            <v>208533</v>
          </cell>
          <cell r="AN14">
            <v>0</v>
          </cell>
          <cell r="AO14">
            <v>0</v>
          </cell>
          <cell r="AP14">
            <v>17352.25</v>
          </cell>
          <cell r="AQ14">
            <v>6025</v>
          </cell>
          <cell r="AR14">
            <v>0</v>
          </cell>
          <cell r="AS14">
            <v>7994</v>
          </cell>
          <cell r="AT14">
            <v>0</v>
          </cell>
          <cell r="AU14">
            <v>31371.25</v>
          </cell>
          <cell r="AV14">
            <v>0</v>
          </cell>
          <cell r="AX14">
            <v>5</v>
          </cell>
          <cell r="AY14" t="str">
            <v>AGAWAM</v>
          </cell>
          <cell r="BC14">
            <v>0</v>
          </cell>
          <cell r="BF14">
            <v>0</v>
          </cell>
          <cell r="BG14">
            <v>0</v>
          </cell>
          <cell r="BI14">
            <v>0</v>
          </cell>
          <cell r="BJ14">
            <v>0</v>
          </cell>
          <cell r="BK14">
            <v>0</v>
          </cell>
          <cell r="BL14">
            <v>0</v>
          </cell>
          <cell r="BN14">
            <v>0</v>
          </cell>
          <cell r="BO14">
            <v>0</v>
          </cell>
          <cell r="BU14">
            <v>0</v>
          </cell>
          <cell r="BV14">
            <v>5</v>
          </cell>
          <cell r="BW14">
            <v>0</v>
          </cell>
        </row>
        <row r="15">
          <cell r="A15">
            <v>6</v>
          </cell>
          <cell r="B15">
            <v>6</v>
          </cell>
          <cell r="C15" t="str">
            <v>ALFORD</v>
          </cell>
          <cell r="D15">
            <v>0</v>
          </cell>
          <cell r="E15">
            <v>0</v>
          </cell>
          <cell r="F15">
            <v>0</v>
          </cell>
          <cell r="G15">
            <v>0</v>
          </cell>
          <cell r="I15">
            <v>0</v>
          </cell>
          <cell r="J15" t="str">
            <v/>
          </cell>
          <cell r="K15">
            <v>0</v>
          </cell>
          <cell r="L15">
            <v>0</v>
          </cell>
          <cell r="N15">
            <v>0</v>
          </cell>
          <cell r="P15">
            <v>0</v>
          </cell>
          <cell r="Q15">
            <v>0</v>
          </cell>
          <cell r="R15">
            <v>0</v>
          </cell>
          <cell r="S15">
            <v>0</v>
          </cell>
          <cell r="V15">
            <v>0</v>
          </cell>
          <cell r="W15">
            <v>6</v>
          </cell>
          <cell r="AI15">
            <v>6</v>
          </cell>
          <cell r="AJ15">
            <v>6</v>
          </cell>
          <cell r="AK15" t="str">
            <v>ALFORD</v>
          </cell>
          <cell r="AL15">
            <v>0</v>
          </cell>
          <cell r="AM15">
            <v>0</v>
          </cell>
          <cell r="AN15">
            <v>0</v>
          </cell>
          <cell r="AO15">
            <v>0</v>
          </cell>
          <cell r="AP15">
            <v>0</v>
          </cell>
          <cell r="AQ15">
            <v>0</v>
          </cell>
          <cell r="AR15">
            <v>0</v>
          </cell>
          <cell r="AS15">
            <v>0</v>
          </cell>
          <cell r="AT15">
            <v>0</v>
          </cell>
          <cell r="AU15">
            <v>0</v>
          </cell>
          <cell r="AV15">
            <v>0</v>
          </cell>
          <cell r="AX15">
            <v>6</v>
          </cell>
          <cell r="AY15" t="str">
            <v>ALFORD</v>
          </cell>
          <cell r="BC15">
            <v>0</v>
          </cell>
          <cell r="BF15">
            <v>0</v>
          </cell>
          <cell r="BG15">
            <v>0</v>
          </cell>
          <cell r="BI15">
            <v>0</v>
          </cell>
          <cell r="BJ15">
            <v>0</v>
          </cell>
          <cell r="BK15">
            <v>0</v>
          </cell>
          <cell r="BL15">
            <v>0</v>
          </cell>
          <cell r="BN15">
            <v>0</v>
          </cell>
          <cell r="BO15">
            <v>0</v>
          </cell>
          <cell r="BU15">
            <v>0</v>
          </cell>
          <cell r="BV15">
            <v>6</v>
          </cell>
          <cell r="BW15">
            <v>0</v>
          </cell>
        </row>
        <row r="16">
          <cell r="A16">
            <v>7</v>
          </cell>
          <cell r="B16">
            <v>7</v>
          </cell>
          <cell r="C16" t="str">
            <v>AMESBURY</v>
          </cell>
          <cell r="D16">
            <v>55</v>
          </cell>
          <cell r="E16">
            <v>605669</v>
          </cell>
          <cell r="F16">
            <v>49115</v>
          </cell>
          <cell r="G16">
            <v>654784</v>
          </cell>
          <cell r="I16">
            <v>12673.32438846174</v>
          </cell>
          <cell r="J16">
            <v>0.14429010287749364</v>
          </cell>
          <cell r="K16">
            <v>49115</v>
          </cell>
          <cell r="L16">
            <v>61788.32438846174</v>
          </cell>
          <cell r="N16">
            <v>592995.67561153823</v>
          </cell>
          <cell r="P16">
            <v>0</v>
          </cell>
          <cell r="Q16">
            <v>12673.32438846174</v>
          </cell>
          <cell r="R16">
            <v>49115</v>
          </cell>
          <cell r="S16">
            <v>61788.32438846174</v>
          </cell>
          <cell r="V16">
            <v>0</v>
          </cell>
          <cell r="W16">
            <v>7</v>
          </cell>
          <cell r="X16">
            <v>55</v>
          </cell>
          <cell r="Y16">
            <v>605669</v>
          </cell>
          <cell r="Z16">
            <v>0</v>
          </cell>
          <cell r="AA16">
            <v>605669</v>
          </cell>
          <cell r="AB16">
            <v>49115</v>
          </cell>
          <cell r="AC16">
            <v>654784</v>
          </cell>
          <cell r="AD16">
            <v>0</v>
          </cell>
          <cell r="AE16">
            <v>0</v>
          </cell>
          <cell r="AF16">
            <v>0</v>
          </cell>
          <cell r="AG16">
            <v>654784</v>
          </cell>
          <cell r="AI16">
            <v>7</v>
          </cell>
          <cell r="AJ16">
            <v>7</v>
          </cell>
          <cell r="AK16" t="str">
            <v>AMESBURY</v>
          </cell>
          <cell r="AL16">
            <v>605669</v>
          </cell>
          <cell r="AM16">
            <v>592014</v>
          </cell>
          <cell r="AN16">
            <v>13655</v>
          </cell>
          <cell r="AO16">
            <v>26822</v>
          </cell>
          <cell r="AP16">
            <v>0</v>
          </cell>
          <cell r="AQ16">
            <v>0</v>
          </cell>
          <cell r="AR16">
            <v>20828.75</v>
          </cell>
          <cell r="AS16">
            <v>26526.5</v>
          </cell>
          <cell r="AT16">
            <v>0</v>
          </cell>
          <cell r="AU16">
            <v>87832.25</v>
          </cell>
          <cell r="AV16">
            <v>12673.32438846174</v>
          </cell>
          <cell r="AX16">
            <v>7</v>
          </cell>
          <cell r="AY16" t="str">
            <v>AMESBURY</v>
          </cell>
          <cell r="BC16">
            <v>0</v>
          </cell>
          <cell r="BF16">
            <v>0</v>
          </cell>
          <cell r="BG16">
            <v>0</v>
          </cell>
          <cell r="BI16">
            <v>0</v>
          </cell>
          <cell r="BJ16">
            <v>13655</v>
          </cell>
          <cell r="BK16">
            <v>13655</v>
          </cell>
          <cell r="BL16">
            <v>0</v>
          </cell>
          <cell r="BN16">
            <v>0</v>
          </cell>
          <cell r="BO16">
            <v>0</v>
          </cell>
          <cell r="BU16">
            <v>0</v>
          </cell>
          <cell r="BV16">
            <v>7</v>
          </cell>
          <cell r="BW16">
            <v>26822</v>
          </cell>
        </row>
        <row r="17">
          <cell r="A17">
            <v>8</v>
          </cell>
          <cell r="B17">
            <v>8</v>
          </cell>
          <cell r="C17" t="str">
            <v>AMHERST</v>
          </cell>
          <cell r="D17">
            <v>84</v>
          </cell>
          <cell r="E17">
            <v>1517490</v>
          </cell>
          <cell r="F17">
            <v>75012</v>
          </cell>
          <cell r="G17">
            <v>1592502</v>
          </cell>
          <cell r="I17">
            <v>174410.18814205274</v>
          </cell>
          <cell r="J17">
            <v>0.45723578091467437</v>
          </cell>
          <cell r="K17">
            <v>75012</v>
          </cell>
          <cell r="L17">
            <v>249422.18814205274</v>
          </cell>
          <cell r="N17">
            <v>1343079.8118579471</v>
          </cell>
          <cell r="P17">
            <v>0</v>
          </cell>
          <cell r="Q17">
            <v>174410.18814205274</v>
          </cell>
          <cell r="R17">
            <v>75012</v>
          </cell>
          <cell r="S17">
            <v>249422.18814205274</v>
          </cell>
          <cell r="V17">
            <v>0</v>
          </cell>
          <cell r="W17">
            <v>8</v>
          </cell>
          <cell r="X17">
            <v>84</v>
          </cell>
          <cell r="Y17">
            <v>1517490</v>
          </cell>
          <cell r="Z17">
            <v>0</v>
          </cell>
          <cell r="AA17">
            <v>1517490</v>
          </cell>
          <cell r="AB17">
            <v>75012</v>
          </cell>
          <cell r="AC17">
            <v>1592502</v>
          </cell>
          <cell r="AD17">
            <v>0</v>
          </cell>
          <cell r="AE17">
            <v>0</v>
          </cell>
          <cell r="AF17">
            <v>0</v>
          </cell>
          <cell r="AG17">
            <v>1592502</v>
          </cell>
          <cell r="AI17">
            <v>8</v>
          </cell>
          <cell r="AJ17">
            <v>8</v>
          </cell>
          <cell r="AK17" t="str">
            <v>AMHERST</v>
          </cell>
          <cell r="AL17">
            <v>1517490</v>
          </cell>
          <cell r="AM17">
            <v>1329570</v>
          </cell>
          <cell r="AN17">
            <v>187920</v>
          </cell>
          <cell r="AO17">
            <v>15820.25</v>
          </cell>
          <cell r="AP17">
            <v>69685.5</v>
          </cell>
          <cell r="AQ17">
            <v>39206.75</v>
          </cell>
          <cell r="AR17">
            <v>27995.5</v>
          </cell>
          <cell r="AS17">
            <v>40816.75</v>
          </cell>
          <cell r="AT17">
            <v>0</v>
          </cell>
          <cell r="AU17">
            <v>381444.75</v>
          </cell>
          <cell r="AV17">
            <v>174410.18814205274</v>
          </cell>
          <cell r="AX17">
            <v>8</v>
          </cell>
          <cell r="AY17" t="str">
            <v>AMHERST</v>
          </cell>
          <cell r="BC17">
            <v>0</v>
          </cell>
          <cell r="BF17">
            <v>0</v>
          </cell>
          <cell r="BG17">
            <v>0</v>
          </cell>
          <cell r="BI17">
            <v>0</v>
          </cell>
          <cell r="BJ17">
            <v>187920</v>
          </cell>
          <cell r="BK17">
            <v>187920</v>
          </cell>
          <cell r="BL17">
            <v>0</v>
          </cell>
          <cell r="BN17">
            <v>0</v>
          </cell>
          <cell r="BO17">
            <v>0</v>
          </cell>
          <cell r="BU17">
            <v>0</v>
          </cell>
          <cell r="BV17">
            <v>8</v>
          </cell>
          <cell r="BW17">
            <v>15820.25</v>
          </cell>
        </row>
        <row r="18">
          <cell r="A18">
            <v>9</v>
          </cell>
          <cell r="B18">
            <v>9</v>
          </cell>
          <cell r="C18" t="str">
            <v>ANDOVER</v>
          </cell>
          <cell r="D18">
            <v>8</v>
          </cell>
          <cell r="E18">
            <v>132064</v>
          </cell>
          <cell r="F18">
            <v>7125</v>
          </cell>
          <cell r="G18">
            <v>139189</v>
          </cell>
          <cell r="I18">
            <v>0</v>
          </cell>
          <cell r="J18">
            <v>0</v>
          </cell>
          <cell r="K18">
            <v>7125</v>
          </cell>
          <cell r="L18">
            <v>7125</v>
          </cell>
          <cell r="N18">
            <v>132064</v>
          </cell>
          <cell r="P18">
            <v>0</v>
          </cell>
          <cell r="Q18">
            <v>0</v>
          </cell>
          <cell r="R18">
            <v>7125</v>
          </cell>
          <cell r="S18">
            <v>7125</v>
          </cell>
          <cell r="V18">
            <v>0</v>
          </cell>
          <cell r="W18">
            <v>9</v>
          </cell>
          <cell r="X18">
            <v>8</v>
          </cell>
          <cell r="Y18">
            <v>132064</v>
          </cell>
          <cell r="Z18">
            <v>0</v>
          </cell>
          <cell r="AA18">
            <v>132064</v>
          </cell>
          <cell r="AB18">
            <v>7125</v>
          </cell>
          <cell r="AC18">
            <v>139189</v>
          </cell>
          <cell r="AD18">
            <v>0</v>
          </cell>
          <cell r="AE18">
            <v>0</v>
          </cell>
          <cell r="AF18">
            <v>0</v>
          </cell>
          <cell r="AG18">
            <v>139189</v>
          </cell>
          <cell r="AI18">
            <v>9</v>
          </cell>
          <cell r="AJ18">
            <v>9</v>
          </cell>
          <cell r="AK18" t="str">
            <v>ANDOVER</v>
          </cell>
          <cell r="AL18">
            <v>132064</v>
          </cell>
          <cell r="AM18">
            <v>203835</v>
          </cell>
          <cell r="AN18">
            <v>0</v>
          </cell>
          <cell r="AO18">
            <v>27911</v>
          </cell>
          <cell r="AP18">
            <v>9204.5</v>
          </cell>
          <cell r="AQ18">
            <v>6627.5</v>
          </cell>
          <cell r="AR18">
            <v>0</v>
          </cell>
          <cell r="AS18">
            <v>0</v>
          </cell>
          <cell r="AT18">
            <v>0</v>
          </cell>
          <cell r="AU18">
            <v>43743</v>
          </cell>
          <cell r="AV18">
            <v>0</v>
          </cell>
          <cell r="AX18">
            <v>9</v>
          </cell>
          <cell r="AY18" t="str">
            <v>ANDOVER</v>
          </cell>
          <cell r="BC18">
            <v>0</v>
          </cell>
          <cell r="BF18">
            <v>0</v>
          </cell>
          <cell r="BG18">
            <v>0</v>
          </cell>
          <cell r="BI18">
            <v>0</v>
          </cell>
          <cell r="BJ18">
            <v>0</v>
          </cell>
          <cell r="BK18">
            <v>0</v>
          </cell>
          <cell r="BL18">
            <v>0</v>
          </cell>
          <cell r="BN18">
            <v>0</v>
          </cell>
          <cell r="BO18">
            <v>0</v>
          </cell>
          <cell r="BU18">
            <v>0</v>
          </cell>
          <cell r="BV18">
            <v>9</v>
          </cell>
          <cell r="BW18">
            <v>27911</v>
          </cell>
        </row>
        <row r="19">
          <cell r="A19">
            <v>10</v>
          </cell>
          <cell r="B19">
            <v>10</v>
          </cell>
          <cell r="C19" t="str">
            <v>ARLINGTON</v>
          </cell>
          <cell r="D19">
            <v>9</v>
          </cell>
          <cell r="E19">
            <v>127409</v>
          </cell>
          <cell r="F19">
            <v>7905</v>
          </cell>
          <cell r="G19">
            <v>135314</v>
          </cell>
          <cell r="I19">
            <v>4667.4586854320096</v>
          </cell>
          <cell r="J19">
            <v>0.13513393898093515</v>
          </cell>
          <cell r="K19">
            <v>7905</v>
          </cell>
          <cell r="L19">
            <v>12572.45868543201</v>
          </cell>
          <cell r="N19">
            <v>122741.54131456799</v>
          </cell>
          <cell r="P19">
            <v>0</v>
          </cell>
          <cell r="Q19">
            <v>4667.4586854320096</v>
          </cell>
          <cell r="R19">
            <v>7905</v>
          </cell>
          <cell r="S19">
            <v>12572.45868543201</v>
          </cell>
          <cell r="V19">
            <v>0</v>
          </cell>
          <cell r="W19">
            <v>10</v>
          </cell>
          <cell r="X19">
            <v>9</v>
          </cell>
          <cell r="Y19">
            <v>127409</v>
          </cell>
          <cell r="Z19">
            <v>0</v>
          </cell>
          <cell r="AA19">
            <v>127409</v>
          </cell>
          <cell r="AB19">
            <v>7905</v>
          </cell>
          <cell r="AC19">
            <v>135314</v>
          </cell>
          <cell r="AD19">
            <v>0</v>
          </cell>
          <cell r="AE19">
            <v>0</v>
          </cell>
          <cell r="AF19">
            <v>0</v>
          </cell>
          <cell r="AG19">
            <v>135314</v>
          </cell>
          <cell r="AI19">
            <v>10</v>
          </cell>
          <cell r="AJ19">
            <v>10</v>
          </cell>
          <cell r="AK19" t="str">
            <v>ARLINGTON</v>
          </cell>
          <cell r="AL19">
            <v>127409</v>
          </cell>
          <cell r="AM19">
            <v>122380</v>
          </cell>
          <cell r="AN19">
            <v>5029</v>
          </cell>
          <cell r="AO19">
            <v>0</v>
          </cell>
          <cell r="AP19">
            <v>0</v>
          </cell>
          <cell r="AQ19">
            <v>0</v>
          </cell>
          <cell r="AR19">
            <v>21184</v>
          </cell>
          <cell r="AS19">
            <v>8326.5</v>
          </cell>
          <cell r="AT19">
            <v>0</v>
          </cell>
          <cell r="AU19">
            <v>34539.5</v>
          </cell>
          <cell r="AV19">
            <v>4667.4586854320096</v>
          </cell>
          <cell r="AX19">
            <v>10</v>
          </cell>
          <cell r="AY19" t="str">
            <v>ARLINGTON</v>
          </cell>
          <cell r="BC19">
            <v>0</v>
          </cell>
          <cell r="BF19">
            <v>0</v>
          </cell>
          <cell r="BG19">
            <v>0</v>
          </cell>
          <cell r="BI19">
            <v>0</v>
          </cell>
          <cell r="BJ19">
            <v>5029</v>
          </cell>
          <cell r="BK19">
            <v>5029</v>
          </cell>
          <cell r="BL19">
            <v>0</v>
          </cell>
          <cell r="BN19">
            <v>0</v>
          </cell>
          <cell r="BO19">
            <v>0</v>
          </cell>
          <cell r="BU19">
            <v>0</v>
          </cell>
          <cell r="BV19">
            <v>10</v>
          </cell>
          <cell r="BW19">
            <v>0</v>
          </cell>
        </row>
        <row r="20">
          <cell r="A20">
            <v>11</v>
          </cell>
          <cell r="B20">
            <v>11</v>
          </cell>
          <cell r="C20" t="str">
            <v>ASHBURNHAM</v>
          </cell>
          <cell r="D20">
            <v>0</v>
          </cell>
          <cell r="E20">
            <v>0</v>
          </cell>
          <cell r="F20">
            <v>0</v>
          </cell>
          <cell r="G20">
            <v>0</v>
          </cell>
          <cell r="I20">
            <v>0</v>
          </cell>
          <cell r="J20" t="str">
            <v/>
          </cell>
          <cell r="K20">
            <v>0</v>
          </cell>
          <cell r="L20">
            <v>0</v>
          </cell>
          <cell r="N20">
            <v>0</v>
          </cell>
          <cell r="P20">
            <v>0</v>
          </cell>
          <cell r="Q20">
            <v>0</v>
          </cell>
          <cell r="R20">
            <v>0</v>
          </cell>
          <cell r="S20">
            <v>0</v>
          </cell>
          <cell r="V20">
            <v>0</v>
          </cell>
          <cell r="W20">
            <v>11</v>
          </cell>
          <cell r="AI20">
            <v>11</v>
          </cell>
          <cell r="AJ20">
            <v>11</v>
          </cell>
          <cell r="AK20" t="str">
            <v>ASHBURNHAM</v>
          </cell>
          <cell r="AL20">
            <v>0</v>
          </cell>
          <cell r="AM20">
            <v>0</v>
          </cell>
          <cell r="AN20">
            <v>0</v>
          </cell>
          <cell r="AO20">
            <v>0</v>
          </cell>
          <cell r="AP20">
            <v>0</v>
          </cell>
          <cell r="AQ20">
            <v>0</v>
          </cell>
          <cell r="AR20">
            <v>0</v>
          </cell>
          <cell r="AS20">
            <v>0</v>
          </cell>
          <cell r="AT20">
            <v>0</v>
          </cell>
          <cell r="AU20">
            <v>0</v>
          </cell>
          <cell r="AV20">
            <v>0</v>
          </cell>
          <cell r="AX20">
            <v>11</v>
          </cell>
          <cell r="AY20" t="str">
            <v>ASHBURNHAM</v>
          </cell>
          <cell r="BC20">
            <v>0</v>
          </cell>
          <cell r="BF20">
            <v>0</v>
          </cell>
          <cell r="BG20">
            <v>0</v>
          </cell>
          <cell r="BI20">
            <v>0</v>
          </cell>
          <cell r="BJ20">
            <v>0</v>
          </cell>
          <cell r="BK20">
            <v>0</v>
          </cell>
          <cell r="BL20">
            <v>0</v>
          </cell>
          <cell r="BN20">
            <v>0</v>
          </cell>
          <cell r="BO20">
            <v>0</v>
          </cell>
          <cell r="BU20">
            <v>0</v>
          </cell>
          <cell r="BV20">
            <v>11</v>
          </cell>
          <cell r="BW20">
            <v>0</v>
          </cell>
        </row>
        <row r="21">
          <cell r="A21">
            <v>12</v>
          </cell>
          <cell r="B21">
            <v>12</v>
          </cell>
          <cell r="C21" t="str">
            <v>ASHBY</v>
          </cell>
          <cell r="D21">
            <v>0</v>
          </cell>
          <cell r="E21">
            <v>0</v>
          </cell>
          <cell r="F21">
            <v>0</v>
          </cell>
          <cell r="G21">
            <v>0</v>
          </cell>
          <cell r="I21">
            <v>0</v>
          </cell>
          <cell r="J21" t="str">
            <v/>
          </cell>
          <cell r="K21">
            <v>0</v>
          </cell>
          <cell r="L21">
            <v>0</v>
          </cell>
          <cell r="N21">
            <v>0</v>
          </cell>
          <cell r="P21">
            <v>0</v>
          </cell>
          <cell r="Q21">
            <v>0</v>
          </cell>
          <cell r="R21">
            <v>0</v>
          </cell>
          <cell r="S21">
            <v>0</v>
          </cell>
          <cell r="V21">
            <v>0</v>
          </cell>
          <cell r="W21">
            <v>12</v>
          </cell>
          <cell r="AI21">
            <v>12</v>
          </cell>
          <cell r="AJ21">
            <v>12</v>
          </cell>
          <cell r="AK21" t="str">
            <v>ASHBY</v>
          </cell>
          <cell r="AL21">
            <v>0</v>
          </cell>
          <cell r="AM21">
            <v>0</v>
          </cell>
          <cell r="AN21">
            <v>0</v>
          </cell>
          <cell r="AO21">
            <v>0</v>
          </cell>
          <cell r="AP21">
            <v>0</v>
          </cell>
          <cell r="AQ21">
            <v>0</v>
          </cell>
          <cell r="AR21">
            <v>0</v>
          </cell>
          <cell r="AS21">
            <v>0</v>
          </cell>
          <cell r="AT21">
            <v>0</v>
          </cell>
          <cell r="AU21">
            <v>0</v>
          </cell>
          <cell r="AV21">
            <v>0</v>
          </cell>
          <cell r="AX21">
            <v>12</v>
          </cell>
          <cell r="AY21" t="str">
            <v>ASHBY</v>
          </cell>
          <cell r="BC21">
            <v>0</v>
          </cell>
          <cell r="BF21">
            <v>0</v>
          </cell>
          <cell r="BG21">
            <v>0</v>
          </cell>
          <cell r="BI21">
            <v>0</v>
          </cell>
          <cell r="BJ21">
            <v>0</v>
          </cell>
          <cell r="BK21">
            <v>0</v>
          </cell>
          <cell r="BL21">
            <v>0</v>
          </cell>
          <cell r="BN21">
            <v>0</v>
          </cell>
          <cell r="BO21">
            <v>0</v>
          </cell>
          <cell r="BU21">
            <v>0</v>
          </cell>
          <cell r="BV21">
            <v>12</v>
          </cell>
          <cell r="BW21">
            <v>0</v>
          </cell>
        </row>
        <row r="22">
          <cell r="A22">
            <v>13</v>
          </cell>
          <cell r="B22">
            <v>13</v>
          </cell>
          <cell r="C22" t="str">
            <v>ASHFIELD</v>
          </cell>
          <cell r="D22">
            <v>0</v>
          </cell>
          <cell r="E22">
            <v>0</v>
          </cell>
          <cell r="F22">
            <v>0</v>
          </cell>
          <cell r="G22">
            <v>0</v>
          </cell>
          <cell r="I22">
            <v>0</v>
          </cell>
          <cell r="J22" t="str">
            <v/>
          </cell>
          <cell r="K22">
            <v>0</v>
          </cell>
          <cell r="L22">
            <v>0</v>
          </cell>
          <cell r="N22">
            <v>0</v>
          </cell>
          <cell r="P22">
            <v>0</v>
          </cell>
          <cell r="Q22">
            <v>0</v>
          </cell>
          <cell r="R22">
            <v>0</v>
          </cell>
          <cell r="S22">
            <v>0</v>
          </cell>
          <cell r="V22">
            <v>0</v>
          </cell>
          <cell r="W22">
            <v>13</v>
          </cell>
          <cell r="AI22">
            <v>13</v>
          </cell>
          <cell r="AJ22">
            <v>13</v>
          </cell>
          <cell r="AK22" t="str">
            <v>ASHFIELD</v>
          </cell>
          <cell r="AL22">
            <v>0</v>
          </cell>
          <cell r="AM22">
            <v>0</v>
          </cell>
          <cell r="AN22">
            <v>0</v>
          </cell>
          <cell r="AO22">
            <v>0</v>
          </cell>
          <cell r="AP22">
            <v>0</v>
          </cell>
          <cell r="AQ22">
            <v>0</v>
          </cell>
          <cell r="AR22">
            <v>0</v>
          </cell>
          <cell r="AS22">
            <v>0</v>
          </cell>
          <cell r="AT22">
            <v>0</v>
          </cell>
          <cell r="AU22">
            <v>0</v>
          </cell>
          <cell r="AV22">
            <v>0</v>
          </cell>
          <cell r="AX22">
            <v>13</v>
          </cell>
          <cell r="AY22" t="str">
            <v>ASHFIELD</v>
          </cell>
          <cell r="BC22">
            <v>0</v>
          </cell>
          <cell r="BF22">
            <v>0</v>
          </cell>
          <cell r="BG22">
            <v>0</v>
          </cell>
          <cell r="BI22">
            <v>0</v>
          </cell>
          <cell r="BJ22">
            <v>0</v>
          </cell>
          <cell r="BK22">
            <v>0</v>
          </cell>
          <cell r="BL22">
            <v>0</v>
          </cell>
          <cell r="BN22">
            <v>0</v>
          </cell>
          <cell r="BO22">
            <v>0</v>
          </cell>
          <cell r="BU22">
            <v>0</v>
          </cell>
          <cell r="BV22">
            <v>13</v>
          </cell>
          <cell r="BW22">
            <v>0</v>
          </cell>
        </row>
        <row r="23">
          <cell r="A23">
            <v>14</v>
          </cell>
          <cell r="B23">
            <v>14</v>
          </cell>
          <cell r="C23" t="str">
            <v>ASHLAND</v>
          </cell>
          <cell r="D23">
            <v>49</v>
          </cell>
          <cell r="E23">
            <v>580384</v>
          </cell>
          <cell r="F23">
            <v>43757</v>
          </cell>
          <cell r="G23">
            <v>624141</v>
          </cell>
          <cell r="I23">
            <v>0</v>
          </cell>
          <cell r="J23">
            <v>0</v>
          </cell>
          <cell r="K23">
            <v>43757</v>
          </cell>
          <cell r="L23">
            <v>43757</v>
          </cell>
          <cell r="N23">
            <v>580384</v>
          </cell>
          <cell r="P23">
            <v>0</v>
          </cell>
          <cell r="Q23">
            <v>0</v>
          </cell>
          <cell r="R23">
            <v>43757</v>
          </cell>
          <cell r="S23">
            <v>43757</v>
          </cell>
          <cell r="V23">
            <v>0</v>
          </cell>
          <cell r="W23">
            <v>14</v>
          </cell>
          <cell r="X23">
            <v>49</v>
          </cell>
          <cell r="Y23">
            <v>580384</v>
          </cell>
          <cell r="Z23">
            <v>0</v>
          </cell>
          <cell r="AA23">
            <v>580384</v>
          </cell>
          <cell r="AB23">
            <v>43757</v>
          </cell>
          <cell r="AC23">
            <v>624141</v>
          </cell>
          <cell r="AD23">
            <v>0</v>
          </cell>
          <cell r="AE23">
            <v>0</v>
          </cell>
          <cell r="AF23">
            <v>0</v>
          </cell>
          <cell r="AG23">
            <v>624141</v>
          </cell>
          <cell r="AI23">
            <v>14</v>
          </cell>
          <cell r="AJ23">
            <v>14</v>
          </cell>
          <cell r="AK23" t="str">
            <v>ASHLAND</v>
          </cell>
          <cell r="AL23">
            <v>580384</v>
          </cell>
          <cell r="AM23">
            <v>823380</v>
          </cell>
          <cell r="AN23">
            <v>0</v>
          </cell>
          <cell r="AO23">
            <v>0</v>
          </cell>
          <cell r="AP23">
            <v>1351.75</v>
          </cell>
          <cell r="AQ23">
            <v>31181.5</v>
          </cell>
          <cell r="AR23">
            <v>21500</v>
          </cell>
          <cell r="AS23">
            <v>7716.25</v>
          </cell>
          <cell r="AT23">
            <v>0</v>
          </cell>
          <cell r="AU23">
            <v>61749.5</v>
          </cell>
          <cell r="AV23">
            <v>0</v>
          </cell>
          <cell r="AX23">
            <v>14</v>
          </cell>
          <cell r="AY23" t="str">
            <v>ASHLAND</v>
          </cell>
          <cell r="BC23">
            <v>0</v>
          </cell>
          <cell r="BF23">
            <v>0</v>
          </cell>
          <cell r="BG23">
            <v>0</v>
          </cell>
          <cell r="BI23">
            <v>0</v>
          </cell>
          <cell r="BJ23">
            <v>0</v>
          </cell>
          <cell r="BK23">
            <v>0</v>
          </cell>
          <cell r="BL23">
            <v>0</v>
          </cell>
          <cell r="BN23">
            <v>0</v>
          </cell>
          <cell r="BO23">
            <v>0</v>
          </cell>
          <cell r="BU23">
            <v>0</v>
          </cell>
          <cell r="BV23">
            <v>14</v>
          </cell>
          <cell r="BW23">
            <v>0</v>
          </cell>
        </row>
        <row r="24">
          <cell r="A24">
            <v>15</v>
          </cell>
          <cell r="B24">
            <v>15</v>
          </cell>
          <cell r="C24" t="str">
            <v>ATHOL</v>
          </cell>
          <cell r="D24">
            <v>0</v>
          </cell>
          <cell r="E24">
            <v>0</v>
          </cell>
          <cell r="F24">
            <v>0</v>
          </cell>
          <cell r="G24">
            <v>0</v>
          </cell>
          <cell r="I24">
            <v>0</v>
          </cell>
          <cell r="J24" t="str">
            <v/>
          </cell>
          <cell r="K24">
            <v>0</v>
          </cell>
          <cell r="L24">
            <v>0</v>
          </cell>
          <cell r="N24">
            <v>0</v>
          </cell>
          <cell r="P24">
            <v>0</v>
          </cell>
          <cell r="Q24">
            <v>0</v>
          </cell>
          <cell r="R24">
            <v>0</v>
          </cell>
          <cell r="S24">
            <v>0</v>
          </cell>
          <cell r="V24">
            <v>0</v>
          </cell>
          <cell r="W24">
            <v>15</v>
          </cell>
          <cell r="AI24">
            <v>15</v>
          </cell>
          <cell r="AJ24">
            <v>15</v>
          </cell>
          <cell r="AK24" t="str">
            <v>ATHOL</v>
          </cell>
          <cell r="AL24">
            <v>0</v>
          </cell>
          <cell r="AM24">
            <v>0</v>
          </cell>
          <cell r="AN24">
            <v>0</v>
          </cell>
          <cell r="AO24">
            <v>0</v>
          </cell>
          <cell r="AP24">
            <v>0</v>
          </cell>
          <cell r="AQ24">
            <v>0</v>
          </cell>
          <cell r="AR24">
            <v>0</v>
          </cell>
          <cell r="AS24">
            <v>0</v>
          </cell>
          <cell r="AT24">
            <v>0</v>
          </cell>
          <cell r="AU24">
            <v>0</v>
          </cell>
          <cell r="AV24">
            <v>0</v>
          </cell>
          <cell r="AX24">
            <v>15</v>
          </cell>
          <cell r="AY24" t="str">
            <v>ATHOL</v>
          </cell>
          <cell r="BC24">
            <v>0</v>
          </cell>
          <cell r="BF24">
            <v>0</v>
          </cell>
          <cell r="BG24">
            <v>0</v>
          </cell>
          <cell r="BI24">
            <v>0</v>
          </cell>
          <cell r="BJ24">
            <v>0</v>
          </cell>
          <cell r="BK24">
            <v>0</v>
          </cell>
          <cell r="BL24">
            <v>0</v>
          </cell>
          <cell r="BN24">
            <v>0</v>
          </cell>
          <cell r="BO24">
            <v>0</v>
          </cell>
          <cell r="BU24">
            <v>0</v>
          </cell>
          <cell r="BV24">
            <v>15</v>
          </cell>
          <cell r="BW24">
            <v>0</v>
          </cell>
        </row>
        <row r="25">
          <cell r="A25">
            <v>16</v>
          </cell>
          <cell r="B25">
            <v>16</v>
          </cell>
          <cell r="C25" t="str">
            <v>ATTLEBORO</v>
          </cell>
          <cell r="D25">
            <v>303</v>
          </cell>
          <cell r="E25">
            <v>2874892</v>
          </cell>
          <cell r="F25">
            <v>270576</v>
          </cell>
          <cell r="G25">
            <v>3145468</v>
          </cell>
          <cell r="I25">
            <v>54421.510228211722</v>
          </cell>
          <cell r="J25">
            <v>0.3140043690990178</v>
          </cell>
          <cell r="K25">
            <v>270576</v>
          </cell>
          <cell r="L25">
            <v>324997.5102282117</v>
          </cell>
          <cell r="N25">
            <v>2820470.4897717885</v>
          </cell>
          <cell r="P25">
            <v>0</v>
          </cell>
          <cell r="Q25">
            <v>54421.510228211722</v>
          </cell>
          <cell r="R25">
            <v>270576</v>
          </cell>
          <cell r="S25">
            <v>324997.5102282117</v>
          </cell>
          <cell r="V25">
            <v>0</v>
          </cell>
          <cell r="W25">
            <v>16</v>
          </cell>
          <cell r="X25">
            <v>303</v>
          </cell>
          <cell r="Y25">
            <v>2874892</v>
          </cell>
          <cell r="Z25">
            <v>0</v>
          </cell>
          <cell r="AA25">
            <v>2874892</v>
          </cell>
          <cell r="AB25">
            <v>270576</v>
          </cell>
          <cell r="AC25">
            <v>3145468</v>
          </cell>
          <cell r="AD25">
            <v>0</v>
          </cell>
          <cell r="AE25">
            <v>0</v>
          </cell>
          <cell r="AF25">
            <v>0</v>
          </cell>
          <cell r="AG25">
            <v>3145468</v>
          </cell>
          <cell r="AI25">
            <v>16</v>
          </cell>
          <cell r="AJ25">
            <v>16</v>
          </cell>
          <cell r="AK25" t="str">
            <v>ATTLEBORO</v>
          </cell>
          <cell r="AL25">
            <v>2874892</v>
          </cell>
          <cell r="AM25">
            <v>2816255</v>
          </cell>
          <cell r="AN25">
            <v>58637</v>
          </cell>
          <cell r="AO25">
            <v>0</v>
          </cell>
          <cell r="AP25">
            <v>0</v>
          </cell>
          <cell r="AQ25">
            <v>45582.5</v>
          </cell>
          <cell r="AR25">
            <v>48643.5</v>
          </cell>
          <cell r="AS25">
            <v>20451.5</v>
          </cell>
          <cell r="AT25">
            <v>0</v>
          </cell>
          <cell r="AU25">
            <v>173314.5</v>
          </cell>
          <cell r="AV25">
            <v>54421.510228211722</v>
          </cell>
          <cell r="AX25">
            <v>16</v>
          </cell>
          <cell r="AY25" t="str">
            <v>ATTLEBORO</v>
          </cell>
          <cell r="BC25">
            <v>0</v>
          </cell>
          <cell r="BF25">
            <v>0</v>
          </cell>
          <cell r="BG25">
            <v>0</v>
          </cell>
          <cell r="BI25">
            <v>0</v>
          </cell>
          <cell r="BJ25">
            <v>58637</v>
          </cell>
          <cell r="BK25">
            <v>58637</v>
          </cell>
          <cell r="BL25">
            <v>0</v>
          </cell>
          <cell r="BN25">
            <v>0</v>
          </cell>
          <cell r="BO25">
            <v>0</v>
          </cell>
          <cell r="BU25">
            <v>0</v>
          </cell>
          <cell r="BV25">
            <v>16</v>
          </cell>
          <cell r="BW25">
            <v>0</v>
          </cell>
        </row>
        <row r="26">
          <cell r="A26">
            <v>17</v>
          </cell>
          <cell r="B26">
            <v>17</v>
          </cell>
          <cell r="C26" t="str">
            <v>AUBURN</v>
          </cell>
          <cell r="D26">
            <v>12</v>
          </cell>
          <cell r="E26">
            <v>160962</v>
          </cell>
          <cell r="F26">
            <v>10716</v>
          </cell>
          <cell r="G26">
            <v>171678</v>
          </cell>
          <cell r="I26">
            <v>0</v>
          </cell>
          <cell r="J26">
            <v>0</v>
          </cell>
          <cell r="K26">
            <v>10716</v>
          </cell>
          <cell r="L26">
            <v>10716</v>
          </cell>
          <cell r="N26">
            <v>160962</v>
          </cell>
          <cell r="P26">
            <v>0</v>
          </cell>
          <cell r="Q26">
            <v>0</v>
          </cell>
          <cell r="R26">
            <v>10716</v>
          </cell>
          <cell r="S26">
            <v>10716</v>
          </cell>
          <cell r="V26">
            <v>0</v>
          </cell>
          <cell r="W26">
            <v>17</v>
          </cell>
          <cell r="X26">
            <v>12</v>
          </cell>
          <cell r="Y26">
            <v>160962</v>
          </cell>
          <cell r="Z26">
            <v>0</v>
          </cell>
          <cell r="AA26">
            <v>160962</v>
          </cell>
          <cell r="AB26">
            <v>10716</v>
          </cell>
          <cell r="AC26">
            <v>171678</v>
          </cell>
          <cell r="AD26">
            <v>0</v>
          </cell>
          <cell r="AE26">
            <v>0</v>
          </cell>
          <cell r="AF26">
            <v>0</v>
          </cell>
          <cell r="AG26">
            <v>171678</v>
          </cell>
          <cell r="AI26">
            <v>17</v>
          </cell>
          <cell r="AJ26">
            <v>17</v>
          </cell>
          <cell r="AK26" t="str">
            <v>AUBURN</v>
          </cell>
          <cell r="AL26">
            <v>160962</v>
          </cell>
          <cell r="AM26">
            <v>210790</v>
          </cell>
          <cell r="AN26">
            <v>0</v>
          </cell>
          <cell r="AO26">
            <v>0</v>
          </cell>
          <cell r="AP26">
            <v>0</v>
          </cell>
          <cell r="AQ26">
            <v>15722.25</v>
          </cell>
          <cell r="AR26">
            <v>0</v>
          </cell>
          <cell r="AS26">
            <v>0</v>
          </cell>
          <cell r="AT26">
            <v>0</v>
          </cell>
          <cell r="AU26">
            <v>15722.25</v>
          </cell>
          <cell r="AV26">
            <v>0</v>
          </cell>
          <cell r="AX26">
            <v>17</v>
          </cell>
          <cell r="AY26" t="str">
            <v>AUBURN</v>
          </cell>
          <cell r="BC26">
            <v>0</v>
          </cell>
          <cell r="BF26">
            <v>0</v>
          </cell>
          <cell r="BG26">
            <v>0</v>
          </cell>
          <cell r="BI26">
            <v>0</v>
          </cell>
          <cell r="BJ26">
            <v>0</v>
          </cell>
          <cell r="BK26">
            <v>0</v>
          </cell>
          <cell r="BL26">
            <v>0</v>
          </cell>
          <cell r="BN26">
            <v>0</v>
          </cell>
          <cell r="BO26">
            <v>0</v>
          </cell>
          <cell r="BU26">
            <v>0</v>
          </cell>
          <cell r="BV26">
            <v>17</v>
          </cell>
          <cell r="BW26">
            <v>0</v>
          </cell>
        </row>
        <row r="27">
          <cell r="A27">
            <v>18</v>
          </cell>
          <cell r="B27">
            <v>18</v>
          </cell>
          <cell r="C27" t="str">
            <v>AVON</v>
          </cell>
          <cell r="D27">
            <v>10</v>
          </cell>
          <cell r="E27">
            <v>179580</v>
          </cell>
          <cell r="F27">
            <v>8930</v>
          </cell>
          <cell r="G27">
            <v>188510</v>
          </cell>
          <cell r="I27">
            <v>59139.086783799496</v>
          </cell>
          <cell r="J27">
            <v>0.63593151085852617</v>
          </cell>
          <cell r="K27">
            <v>8930</v>
          </cell>
          <cell r="L27">
            <v>68069.086783799488</v>
          </cell>
          <cell r="N27">
            <v>120440.91321620051</v>
          </cell>
          <cell r="P27">
            <v>0</v>
          </cell>
          <cell r="Q27">
            <v>59139.086783799496</v>
          </cell>
          <cell r="R27">
            <v>8930</v>
          </cell>
          <cell r="S27">
            <v>68069.086783799488</v>
          </cell>
          <cell r="V27">
            <v>0</v>
          </cell>
          <cell r="W27">
            <v>18</v>
          </cell>
          <cell r="X27">
            <v>10</v>
          </cell>
          <cell r="Y27">
            <v>179580</v>
          </cell>
          <cell r="Z27">
            <v>0</v>
          </cell>
          <cell r="AA27">
            <v>179580</v>
          </cell>
          <cell r="AB27">
            <v>8930</v>
          </cell>
          <cell r="AC27">
            <v>188510</v>
          </cell>
          <cell r="AD27">
            <v>0</v>
          </cell>
          <cell r="AE27">
            <v>0</v>
          </cell>
          <cell r="AF27">
            <v>0</v>
          </cell>
          <cell r="AG27">
            <v>188510</v>
          </cell>
          <cell r="AI27">
            <v>18</v>
          </cell>
          <cell r="AJ27">
            <v>18</v>
          </cell>
          <cell r="AK27" t="str">
            <v>AVON</v>
          </cell>
          <cell r="AL27">
            <v>179580</v>
          </cell>
          <cell r="AM27">
            <v>115860</v>
          </cell>
          <cell r="AN27">
            <v>63720</v>
          </cell>
          <cell r="AO27">
            <v>22411.5</v>
          </cell>
          <cell r="AP27">
            <v>0</v>
          </cell>
          <cell r="AQ27">
            <v>6864.5</v>
          </cell>
          <cell r="AR27">
            <v>0</v>
          </cell>
          <cell r="AS27">
            <v>0</v>
          </cell>
          <cell r="AT27">
            <v>0</v>
          </cell>
          <cell r="AU27">
            <v>92996</v>
          </cell>
          <cell r="AV27">
            <v>59139.086783799496</v>
          </cell>
          <cell r="AX27">
            <v>18</v>
          </cell>
          <cell r="AY27" t="str">
            <v>AVON</v>
          </cell>
          <cell r="BC27">
            <v>0</v>
          </cell>
          <cell r="BF27">
            <v>0</v>
          </cell>
          <cell r="BG27">
            <v>0</v>
          </cell>
          <cell r="BI27">
            <v>0</v>
          </cell>
          <cell r="BJ27">
            <v>63720</v>
          </cell>
          <cell r="BK27">
            <v>63720</v>
          </cell>
          <cell r="BL27">
            <v>0</v>
          </cell>
          <cell r="BN27">
            <v>0</v>
          </cell>
          <cell r="BO27">
            <v>0</v>
          </cell>
          <cell r="BU27">
            <v>0</v>
          </cell>
          <cell r="BV27">
            <v>18</v>
          </cell>
          <cell r="BW27">
            <v>22411.5</v>
          </cell>
        </row>
        <row r="28">
          <cell r="A28">
            <v>19</v>
          </cell>
          <cell r="B28">
            <v>19</v>
          </cell>
          <cell r="C28" t="str">
            <v>AYER</v>
          </cell>
          <cell r="D28">
            <v>0</v>
          </cell>
          <cell r="E28">
            <v>0</v>
          </cell>
          <cell r="F28">
            <v>0</v>
          </cell>
          <cell r="G28">
            <v>0</v>
          </cell>
          <cell r="I28">
            <v>0</v>
          </cell>
          <cell r="J28" t="str">
            <v/>
          </cell>
          <cell r="K28">
            <v>0</v>
          </cell>
          <cell r="L28">
            <v>0</v>
          </cell>
          <cell r="N28">
            <v>0</v>
          </cell>
          <cell r="P28">
            <v>0</v>
          </cell>
          <cell r="Q28">
            <v>0</v>
          </cell>
          <cell r="R28">
            <v>0</v>
          </cell>
          <cell r="S28">
            <v>0</v>
          </cell>
          <cell r="V28">
            <v>0</v>
          </cell>
          <cell r="W28">
            <v>19</v>
          </cell>
          <cell r="AI28">
            <v>19</v>
          </cell>
          <cell r="AJ28">
            <v>19</v>
          </cell>
          <cell r="AK28" t="str">
            <v>AYER</v>
          </cell>
          <cell r="AL28">
            <v>0</v>
          </cell>
          <cell r="AM28">
            <v>0</v>
          </cell>
          <cell r="AN28">
            <v>0</v>
          </cell>
          <cell r="AO28">
            <v>0</v>
          </cell>
          <cell r="AP28">
            <v>0</v>
          </cell>
          <cell r="AQ28">
            <v>0</v>
          </cell>
          <cell r="AR28">
            <v>0</v>
          </cell>
          <cell r="AS28">
            <v>0</v>
          </cell>
          <cell r="AT28">
            <v>0</v>
          </cell>
          <cell r="AU28">
            <v>0</v>
          </cell>
          <cell r="AV28">
            <v>0</v>
          </cell>
          <cell r="AX28">
            <v>19</v>
          </cell>
          <cell r="AY28" t="str">
            <v>AYER</v>
          </cell>
          <cell r="BC28">
            <v>0</v>
          </cell>
          <cell r="BF28">
            <v>0</v>
          </cell>
          <cell r="BG28">
            <v>0</v>
          </cell>
          <cell r="BI28">
            <v>0</v>
          </cell>
          <cell r="BJ28">
            <v>0</v>
          </cell>
          <cell r="BK28">
            <v>0</v>
          </cell>
          <cell r="BL28">
            <v>0</v>
          </cell>
          <cell r="BN28">
            <v>0</v>
          </cell>
          <cell r="BO28">
            <v>0</v>
          </cell>
          <cell r="BT28" t="str">
            <v>fy12</v>
          </cell>
          <cell r="BU28">
            <v>0</v>
          </cell>
          <cell r="BV28">
            <v>19</v>
          </cell>
          <cell r="BW28">
            <v>0</v>
          </cell>
        </row>
        <row r="29">
          <cell r="A29">
            <v>20</v>
          </cell>
          <cell r="B29">
            <v>20</v>
          </cell>
          <cell r="C29" t="str">
            <v>BARNSTABLE</v>
          </cell>
          <cell r="D29">
            <v>221</v>
          </cell>
          <cell r="E29">
            <v>2745077</v>
          </cell>
          <cell r="F29">
            <v>196705</v>
          </cell>
          <cell r="G29">
            <v>2941782</v>
          </cell>
          <cell r="I29">
            <v>138608.39478541331</v>
          </cell>
          <cell r="J29">
            <v>0.24951096703569908</v>
          </cell>
          <cell r="K29">
            <v>196705</v>
          </cell>
          <cell r="L29">
            <v>335313.39478541329</v>
          </cell>
          <cell r="N29">
            <v>2606468.6052145865</v>
          </cell>
          <cell r="P29">
            <v>0</v>
          </cell>
          <cell r="Q29">
            <v>138608.39478541331</v>
          </cell>
          <cell r="R29">
            <v>196705</v>
          </cell>
          <cell r="S29">
            <v>335313.39478541329</v>
          </cell>
          <cell r="V29">
            <v>0</v>
          </cell>
          <cell r="W29">
            <v>20</v>
          </cell>
          <cell r="X29">
            <v>221</v>
          </cell>
          <cell r="Y29">
            <v>2745077</v>
          </cell>
          <cell r="Z29">
            <v>0</v>
          </cell>
          <cell r="AA29">
            <v>2745077</v>
          </cell>
          <cell r="AB29">
            <v>196705</v>
          </cell>
          <cell r="AC29">
            <v>2941782</v>
          </cell>
          <cell r="AD29">
            <v>0</v>
          </cell>
          <cell r="AE29">
            <v>0</v>
          </cell>
          <cell r="AF29">
            <v>0</v>
          </cell>
          <cell r="AG29">
            <v>2941782</v>
          </cell>
          <cell r="AI29">
            <v>20</v>
          </cell>
          <cell r="AJ29">
            <v>20</v>
          </cell>
          <cell r="AK29" t="str">
            <v>BARNSTABLE</v>
          </cell>
          <cell r="AL29">
            <v>2745077</v>
          </cell>
          <cell r="AM29">
            <v>2595732</v>
          </cell>
          <cell r="AN29">
            <v>149345</v>
          </cell>
          <cell r="AO29">
            <v>43938.25</v>
          </cell>
          <cell r="AP29">
            <v>79475.5</v>
          </cell>
          <cell r="AQ29">
            <v>78220.25</v>
          </cell>
          <cell r="AR29">
            <v>80478</v>
          </cell>
          <cell r="AS29">
            <v>124063.25</v>
          </cell>
          <cell r="AT29">
            <v>0</v>
          </cell>
          <cell r="AU29">
            <v>555520.25</v>
          </cell>
          <cell r="AV29">
            <v>138608.39478541331</v>
          </cell>
          <cell r="AX29">
            <v>20</v>
          </cell>
          <cell r="AY29" t="str">
            <v>BARNSTABLE</v>
          </cell>
          <cell r="BC29">
            <v>0</v>
          </cell>
          <cell r="BF29">
            <v>0</v>
          </cell>
          <cell r="BG29">
            <v>0</v>
          </cell>
          <cell r="BI29">
            <v>0</v>
          </cell>
          <cell r="BJ29">
            <v>149345</v>
          </cell>
          <cell r="BK29">
            <v>149345</v>
          </cell>
          <cell r="BL29">
            <v>0</v>
          </cell>
          <cell r="BN29">
            <v>0</v>
          </cell>
          <cell r="BO29">
            <v>0</v>
          </cell>
          <cell r="BU29">
            <v>0</v>
          </cell>
          <cell r="BV29">
            <v>20</v>
          </cell>
          <cell r="BW29">
            <v>43938.25</v>
          </cell>
        </row>
        <row r="30">
          <cell r="A30">
            <v>21</v>
          </cell>
          <cell r="B30">
            <v>21</v>
          </cell>
          <cell r="C30" t="str">
            <v>BARRE</v>
          </cell>
          <cell r="D30">
            <v>0</v>
          </cell>
          <cell r="E30">
            <v>0</v>
          </cell>
          <cell r="F30">
            <v>0</v>
          </cell>
          <cell r="G30">
            <v>0</v>
          </cell>
          <cell r="I30">
            <v>0</v>
          </cell>
          <cell r="J30" t="str">
            <v/>
          </cell>
          <cell r="K30">
            <v>0</v>
          </cell>
          <cell r="L30">
            <v>0</v>
          </cell>
          <cell r="N30">
            <v>0</v>
          </cell>
          <cell r="P30">
            <v>0</v>
          </cell>
          <cell r="Q30">
            <v>0</v>
          </cell>
          <cell r="R30">
            <v>0</v>
          </cell>
          <cell r="S30">
            <v>0</v>
          </cell>
          <cell r="V30">
            <v>0</v>
          </cell>
          <cell r="W30">
            <v>21</v>
          </cell>
          <cell r="AI30">
            <v>21</v>
          </cell>
          <cell r="AJ30">
            <v>21</v>
          </cell>
          <cell r="AK30" t="str">
            <v>BARRE</v>
          </cell>
          <cell r="AL30">
            <v>0</v>
          </cell>
          <cell r="AM30">
            <v>0</v>
          </cell>
          <cell r="AN30">
            <v>0</v>
          </cell>
          <cell r="AO30">
            <v>0</v>
          </cell>
          <cell r="AP30">
            <v>0</v>
          </cell>
          <cell r="AQ30">
            <v>0</v>
          </cell>
          <cell r="AR30">
            <v>0</v>
          </cell>
          <cell r="AS30">
            <v>0</v>
          </cell>
          <cell r="AT30">
            <v>0</v>
          </cell>
          <cell r="AU30">
            <v>0</v>
          </cell>
          <cell r="AV30">
            <v>0</v>
          </cell>
          <cell r="AX30">
            <v>21</v>
          </cell>
          <cell r="AY30" t="str">
            <v>BARRE</v>
          </cell>
          <cell r="BC30">
            <v>0</v>
          </cell>
          <cell r="BF30">
            <v>0</v>
          </cell>
          <cell r="BG30">
            <v>0</v>
          </cell>
          <cell r="BI30">
            <v>0</v>
          </cell>
          <cell r="BJ30">
            <v>0</v>
          </cell>
          <cell r="BK30">
            <v>0</v>
          </cell>
          <cell r="BL30">
            <v>0</v>
          </cell>
          <cell r="BN30">
            <v>0</v>
          </cell>
          <cell r="BO30">
            <v>0</v>
          </cell>
          <cell r="BU30">
            <v>0</v>
          </cell>
          <cell r="BV30">
            <v>21</v>
          </cell>
          <cell r="BW30">
            <v>0</v>
          </cell>
        </row>
        <row r="31">
          <cell r="A31">
            <v>22</v>
          </cell>
          <cell r="B31">
            <v>22</v>
          </cell>
          <cell r="C31" t="str">
            <v>BECKET</v>
          </cell>
          <cell r="D31">
            <v>0</v>
          </cell>
          <cell r="E31">
            <v>0</v>
          </cell>
          <cell r="F31">
            <v>0</v>
          </cell>
          <cell r="G31">
            <v>0</v>
          </cell>
          <cell r="I31">
            <v>0</v>
          </cell>
          <cell r="J31" t="str">
            <v/>
          </cell>
          <cell r="K31">
            <v>0</v>
          </cell>
          <cell r="L31">
            <v>0</v>
          </cell>
          <cell r="N31">
            <v>0</v>
          </cell>
          <cell r="P31">
            <v>0</v>
          </cell>
          <cell r="Q31">
            <v>0</v>
          </cell>
          <cell r="R31">
            <v>0</v>
          </cell>
          <cell r="S31">
            <v>0</v>
          </cell>
          <cell r="V31">
            <v>0</v>
          </cell>
          <cell r="W31">
            <v>22</v>
          </cell>
          <cell r="AI31">
            <v>22</v>
          </cell>
          <cell r="AJ31">
            <v>22</v>
          </cell>
          <cell r="AK31" t="str">
            <v>BECKET</v>
          </cell>
          <cell r="AL31">
            <v>0</v>
          </cell>
          <cell r="AM31">
            <v>0</v>
          </cell>
          <cell r="AN31">
            <v>0</v>
          </cell>
          <cell r="AO31">
            <v>0</v>
          </cell>
          <cell r="AP31">
            <v>0</v>
          </cell>
          <cell r="AQ31">
            <v>0</v>
          </cell>
          <cell r="AR31">
            <v>0</v>
          </cell>
          <cell r="AS31">
            <v>0</v>
          </cell>
          <cell r="AT31">
            <v>0</v>
          </cell>
          <cell r="AU31">
            <v>0</v>
          </cell>
          <cell r="AV31">
            <v>0</v>
          </cell>
          <cell r="AX31">
            <v>22</v>
          </cell>
          <cell r="AY31" t="str">
            <v>BECKET</v>
          </cell>
          <cell r="BC31">
            <v>0</v>
          </cell>
          <cell r="BF31">
            <v>0</v>
          </cell>
          <cell r="BG31">
            <v>0</v>
          </cell>
          <cell r="BI31">
            <v>0</v>
          </cell>
          <cell r="BJ31">
            <v>0</v>
          </cell>
          <cell r="BK31">
            <v>0</v>
          </cell>
          <cell r="BL31">
            <v>0</v>
          </cell>
          <cell r="BN31">
            <v>0</v>
          </cell>
          <cell r="BO31">
            <v>0</v>
          </cell>
          <cell r="BU31">
            <v>0</v>
          </cell>
          <cell r="BV31">
            <v>22</v>
          </cell>
          <cell r="BW31">
            <v>0</v>
          </cell>
        </row>
        <row r="32">
          <cell r="A32">
            <v>23</v>
          </cell>
          <cell r="B32">
            <v>23</v>
          </cell>
          <cell r="C32" t="str">
            <v>BEDFORD</v>
          </cell>
          <cell r="D32">
            <v>0</v>
          </cell>
          <cell r="E32">
            <v>0</v>
          </cell>
          <cell r="F32">
            <v>0</v>
          </cell>
          <cell r="G32">
            <v>0</v>
          </cell>
          <cell r="I32">
            <v>0</v>
          </cell>
          <cell r="J32">
            <v>0</v>
          </cell>
          <cell r="K32">
            <v>0</v>
          </cell>
          <cell r="L32">
            <v>0</v>
          </cell>
          <cell r="N32">
            <v>0</v>
          </cell>
          <cell r="P32">
            <v>0</v>
          </cell>
          <cell r="Q32">
            <v>0</v>
          </cell>
          <cell r="R32">
            <v>0</v>
          </cell>
          <cell r="S32">
            <v>0</v>
          </cell>
          <cell r="V32">
            <v>0</v>
          </cell>
          <cell r="W32">
            <v>23</v>
          </cell>
          <cell r="AI32">
            <v>23</v>
          </cell>
          <cell r="AJ32">
            <v>23</v>
          </cell>
          <cell r="AK32" t="str">
            <v>BEDFORD</v>
          </cell>
          <cell r="AL32">
            <v>0</v>
          </cell>
          <cell r="AM32">
            <v>27182</v>
          </cell>
          <cell r="AN32">
            <v>0</v>
          </cell>
          <cell r="AO32">
            <v>0</v>
          </cell>
          <cell r="AP32">
            <v>0</v>
          </cell>
          <cell r="AQ32">
            <v>0</v>
          </cell>
          <cell r="AR32">
            <v>10449</v>
          </cell>
          <cell r="AS32">
            <v>0</v>
          </cell>
          <cell r="AT32">
            <v>0</v>
          </cell>
          <cell r="AU32">
            <v>10449</v>
          </cell>
          <cell r="AV32">
            <v>0</v>
          </cell>
          <cell r="AX32">
            <v>23</v>
          </cell>
          <cell r="AY32" t="str">
            <v>BEDFORD</v>
          </cell>
          <cell r="BC32">
            <v>0</v>
          </cell>
          <cell r="BF32">
            <v>0</v>
          </cell>
          <cell r="BG32">
            <v>0</v>
          </cell>
          <cell r="BI32">
            <v>0</v>
          </cell>
          <cell r="BJ32">
            <v>0</v>
          </cell>
          <cell r="BK32">
            <v>0</v>
          </cell>
          <cell r="BL32">
            <v>0</v>
          </cell>
          <cell r="BN32">
            <v>0</v>
          </cell>
          <cell r="BO32">
            <v>0</v>
          </cell>
          <cell r="BU32">
            <v>0</v>
          </cell>
          <cell r="BV32">
            <v>23</v>
          </cell>
          <cell r="BW32">
            <v>0</v>
          </cell>
        </row>
        <row r="33">
          <cell r="A33">
            <v>24</v>
          </cell>
          <cell r="B33">
            <v>24</v>
          </cell>
          <cell r="C33" t="str">
            <v>BELCHERTOWN</v>
          </cell>
          <cell r="D33">
            <v>51</v>
          </cell>
          <cell r="E33">
            <v>577422</v>
          </cell>
          <cell r="F33">
            <v>45543</v>
          </cell>
          <cell r="G33">
            <v>622965</v>
          </cell>
          <cell r="I33">
            <v>49792.10399974983</v>
          </cell>
          <cell r="J33">
            <v>0.37427822753222706</v>
          </cell>
          <cell r="K33">
            <v>45543</v>
          </cell>
          <cell r="L33">
            <v>95335.10399974983</v>
          </cell>
          <cell r="N33">
            <v>527629.89600025013</v>
          </cell>
          <cell r="P33">
            <v>0</v>
          </cell>
          <cell r="Q33">
            <v>49792.10399974983</v>
          </cell>
          <cell r="R33">
            <v>45543</v>
          </cell>
          <cell r="S33">
            <v>95335.10399974983</v>
          </cell>
          <cell r="V33">
            <v>0</v>
          </cell>
          <cell r="W33">
            <v>24</v>
          </cell>
          <cell r="X33">
            <v>51</v>
          </cell>
          <cell r="Y33">
            <v>577422</v>
          </cell>
          <cell r="Z33">
            <v>0</v>
          </cell>
          <cell r="AA33">
            <v>577422</v>
          </cell>
          <cell r="AB33">
            <v>45543</v>
          </cell>
          <cell r="AC33">
            <v>622965</v>
          </cell>
          <cell r="AD33">
            <v>0</v>
          </cell>
          <cell r="AE33">
            <v>0</v>
          </cell>
          <cell r="AF33">
            <v>0</v>
          </cell>
          <cell r="AG33">
            <v>622965</v>
          </cell>
          <cell r="AI33">
            <v>24</v>
          </cell>
          <cell r="AJ33">
            <v>24</v>
          </cell>
          <cell r="AK33" t="str">
            <v>BELCHERTOWN</v>
          </cell>
          <cell r="AL33">
            <v>577422</v>
          </cell>
          <cell r="AM33">
            <v>523773</v>
          </cell>
          <cell r="AN33">
            <v>53649</v>
          </cell>
          <cell r="AO33">
            <v>11040.25</v>
          </cell>
          <cell r="AP33">
            <v>18376.75</v>
          </cell>
          <cell r="AQ33">
            <v>32858.75</v>
          </cell>
          <cell r="AR33">
            <v>8497.5</v>
          </cell>
          <cell r="AS33">
            <v>8612.75</v>
          </cell>
          <cell r="AT33">
            <v>0</v>
          </cell>
          <cell r="AU33">
            <v>133035</v>
          </cell>
          <cell r="AV33">
            <v>49792.10399974983</v>
          </cell>
          <cell r="AX33">
            <v>24</v>
          </cell>
          <cell r="AY33" t="str">
            <v>BELCHERTOWN</v>
          </cell>
          <cell r="BC33">
            <v>0</v>
          </cell>
          <cell r="BF33">
            <v>0</v>
          </cell>
          <cell r="BG33">
            <v>0</v>
          </cell>
          <cell r="BI33">
            <v>0</v>
          </cell>
          <cell r="BJ33">
            <v>53649</v>
          </cell>
          <cell r="BK33">
            <v>53649</v>
          </cell>
          <cell r="BL33">
            <v>0</v>
          </cell>
          <cell r="BN33">
            <v>0</v>
          </cell>
          <cell r="BO33">
            <v>0</v>
          </cell>
          <cell r="BU33">
            <v>0</v>
          </cell>
          <cell r="BV33">
            <v>24</v>
          </cell>
          <cell r="BW33">
            <v>11040.25</v>
          </cell>
        </row>
        <row r="34">
          <cell r="A34">
            <v>25</v>
          </cell>
          <cell r="B34">
            <v>25</v>
          </cell>
          <cell r="C34" t="str">
            <v>BELLINGHAM</v>
          </cell>
          <cell r="D34">
            <v>33</v>
          </cell>
          <cell r="E34">
            <v>393492</v>
          </cell>
          <cell r="F34">
            <v>29469</v>
          </cell>
          <cell r="G34">
            <v>422961</v>
          </cell>
          <cell r="I34">
            <v>212581.44302661184</v>
          </cell>
          <cell r="J34">
            <v>0.82102503080700695</v>
          </cell>
          <cell r="K34">
            <v>29469</v>
          </cell>
          <cell r="L34">
            <v>242050.44302661184</v>
          </cell>
          <cell r="N34">
            <v>180910.55697338816</v>
          </cell>
          <cell r="P34">
            <v>0</v>
          </cell>
          <cell r="Q34">
            <v>212581.44302661184</v>
          </cell>
          <cell r="R34">
            <v>29469</v>
          </cell>
          <cell r="S34">
            <v>242050.44302661184</v>
          </cell>
          <cell r="V34">
            <v>0</v>
          </cell>
          <cell r="W34">
            <v>25</v>
          </cell>
          <cell r="X34">
            <v>33</v>
          </cell>
          <cell r="Y34">
            <v>393492</v>
          </cell>
          <cell r="Z34">
            <v>0</v>
          </cell>
          <cell r="AA34">
            <v>393492</v>
          </cell>
          <cell r="AB34">
            <v>29469</v>
          </cell>
          <cell r="AC34">
            <v>422961</v>
          </cell>
          <cell r="AD34">
            <v>0</v>
          </cell>
          <cell r="AE34">
            <v>0</v>
          </cell>
          <cell r="AF34">
            <v>0</v>
          </cell>
          <cell r="AG34">
            <v>422961</v>
          </cell>
          <cell r="AI34">
            <v>25</v>
          </cell>
          <cell r="AJ34">
            <v>25</v>
          </cell>
          <cell r="AK34" t="str">
            <v>BELLINGHAM</v>
          </cell>
          <cell r="AL34">
            <v>393492</v>
          </cell>
          <cell r="AM34">
            <v>164444</v>
          </cell>
          <cell r="AN34">
            <v>229048</v>
          </cell>
          <cell r="AO34">
            <v>24605.75</v>
          </cell>
          <cell r="AP34">
            <v>0</v>
          </cell>
          <cell r="AQ34">
            <v>5268.25</v>
          </cell>
          <cell r="AR34">
            <v>0</v>
          </cell>
          <cell r="AS34">
            <v>0</v>
          </cell>
          <cell r="AT34">
            <v>0</v>
          </cell>
          <cell r="AU34">
            <v>258922</v>
          </cell>
          <cell r="AV34">
            <v>212581.44302661184</v>
          </cell>
          <cell r="AX34">
            <v>25</v>
          </cell>
          <cell r="AY34" t="str">
            <v>BELLINGHAM</v>
          </cell>
          <cell r="BC34">
            <v>0</v>
          </cell>
          <cell r="BF34">
            <v>0</v>
          </cell>
          <cell r="BG34">
            <v>0</v>
          </cell>
          <cell r="BI34">
            <v>0</v>
          </cell>
          <cell r="BJ34">
            <v>229048</v>
          </cell>
          <cell r="BK34">
            <v>229048</v>
          </cell>
          <cell r="BL34">
            <v>0</v>
          </cell>
          <cell r="BN34">
            <v>0</v>
          </cell>
          <cell r="BO34">
            <v>0</v>
          </cell>
          <cell r="BU34">
            <v>0</v>
          </cell>
          <cell r="BV34">
            <v>25</v>
          </cell>
          <cell r="BW34">
            <v>24605.75</v>
          </cell>
        </row>
        <row r="35">
          <cell r="A35">
            <v>26</v>
          </cell>
          <cell r="B35">
            <v>26</v>
          </cell>
          <cell r="C35" t="str">
            <v>BELMONT</v>
          </cell>
          <cell r="D35">
            <v>3</v>
          </cell>
          <cell r="E35">
            <v>45855</v>
          </cell>
          <cell r="F35">
            <v>2646</v>
          </cell>
          <cell r="G35">
            <v>48501</v>
          </cell>
          <cell r="I35">
            <v>13651.550965205694</v>
          </cell>
          <cell r="J35">
            <v>0.61997552011651913</v>
          </cell>
          <cell r="K35">
            <v>2646</v>
          </cell>
          <cell r="L35">
            <v>16297.550965205694</v>
          </cell>
          <cell r="N35">
            <v>32203.449034794306</v>
          </cell>
          <cell r="P35">
            <v>0</v>
          </cell>
          <cell r="Q35">
            <v>13651.550965205694</v>
          </cell>
          <cell r="R35">
            <v>2646</v>
          </cell>
          <cell r="S35">
            <v>16297.550965205694</v>
          </cell>
          <cell r="V35">
            <v>0</v>
          </cell>
          <cell r="W35">
            <v>26</v>
          </cell>
          <cell r="X35">
            <v>3</v>
          </cell>
          <cell r="Y35">
            <v>45855</v>
          </cell>
          <cell r="Z35">
            <v>0</v>
          </cell>
          <cell r="AA35">
            <v>45855</v>
          </cell>
          <cell r="AB35">
            <v>2646</v>
          </cell>
          <cell r="AC35">
            <v>48501</v>
          </cell>
          <cell r="AD35">
            <v>0</v>
          </cell>
          <cell r="AE35">
            <v>0</v>
          </cell>
          <cell r="AF35">
            <v>0</v>
          </cell>
          <cell r="AG35">
            <v>48501</v>
          </cell>
          <cell r="AI35">
            <v>26</v>
          </cell>
          <cell r="AJ35">
            <v>26</v>
          </cell>
          <cell r="AK35" t="str">
            <v>BELMONT</v>
          </cell>
          <cell r="AL35">
            <v>45855</v>
          </cell>
          <cell r="AM35">
            <v>31146</v>
          </cell>
          <cell r="AN35">
            <v>14709</v>
          </cell>
          <cell r="AO35">
            <v>678.5</v>
          </cell>
          <cell r="AP35">
            <v>0</v>
          </cell>
          <cell r="AQ35">
            <v>4543.25</v>
          </cell>
          <cell r="AR35">
            <v>1924.75</v>
          </cell>
          <cell r="AS35">
            <v>164</v>
          </cell>
          <cell r="AT35">
            <v>0</v>
          </cell>
          <cell r="AU35">
            <v>22019.5</v>
          </cell>
          <cell r="AV35">
            <v>13651.550965205694</v>
          </cell>
          <cell r="AX35">
            <v>26</v>
          </cell>
          <cell r="AY35" t="str">
            <v>BELMONT</v>
          </cell>
          <cell r="BC35">
            <v>0</v>
          </cell>
          <cell r="BF35">
            <v>0</v>
          </cell>
          <cell r="BG35">
            <v>0</v>
          </cell>
          <cell r="BI35">
            <v>0</v>
          </cell>
          <cell r="BJ35">
            <v>14709</v>
          </cell>
          <cell r="BK35">
            <v>14709</v>
          </cell>
          <cell r="BL35">
            <v>0</v>
          </cell>
          <cell r="BN35">
            <v>0</v>
          </cell>
          <cell r="BO35">
            <v>0</v>
          </cell>
          <cell r="BU35">
            <v>0</v>
          </cell>
          <cell r="BV35">
            <v>26</v>
          </cell>
          <cell r="BW35">
            <v>678.5</v>
          </cell>
        </row>
        <row r="36">
          <cell r="A36">
            <v>27</v>
          </cell>
          <cell r="B36">
            <v>27</v>
          </cell>
          <cell r="C36" t="str">
            <v>BERKLEY</v>
          </cell>
          <cell r="D36">
            <v>0</v>
          </cell>
          <cell r="E36">
            <v>0</v>
          </cell>
          <cell r="F36">
            <v>0</v>
          </cell>
          <cell r="G36">
            <v>0</v>
          </cell>
          <cell r="I36">
            <v>0</v>
          </cell>
          <cell r="J36">
            <v>0</v>
          </cell>
          <cell r="K36">
            <v>0</v>
          </cell>
          <cell r="L36">
            <v>0</v>
          </cell>
          <cell r="N36">
            <v>0</v>
          </cell>
          <cell r="P36">
            <v>0</v>
          </cell>
          <cell r="Q36">
            <v>0</v>
          </cell>
          <cell r="R36">
            <v>0</v>
          </cell>
          <cell r="S36">
            <v>0</v>
          </cell>
          <cell r="V36">
            <v>0</v>
          </cell>
          <cell r="W36">
            <v>27</v>
          </cell>
          <cell r="AI36">
            <v>27</v>
          </cell>
          <cell r="AJ36">
            <v>27</v>
          </cell>
          <cell r="AK36" t="str">
            <v>BERKLEY</v>
          </cell>
          <cell r="AL36">
            <v>0</v>
          </cell>
          <cell r="AM36">
            <v>440</v>
          </cell>
          <cell r="AN36">
            <v>0</v>
          </cell>
          <cell r="AO36">
            <v>0</v>
          </cell>
          <cell r="AP36">
            <v>0</v>
          </cell>
          <cell r="AQ36">
            <v>5373.75</v>
          </cell>
          <cell r="AR36">
            <v>0</v>
          </cell>
          <cell r="AS36">
            <v>0</v>
          </cell>
          <cell r="AT36">
            <v>0</v>
          </cell>
          <cell r="AU36">
            <v>5373.75</v>
          </cell>
          <cell r="AV36">
            <v>0</v>
          </cell>
          <cell r="AX36">
            <v>27</v>
          </cell>
          <cell r="AY36" t="str">
            <v>BERKLEY</v>
          </cell>
          <cell r="BC36">
            <v>0</v>
          </cell>
          <cell r="BF36">
            <v>0</v>
          </cell>
          <cell r="BG36">
            <v>0</v>
          </cell>
          <cell r="BI36">
            <v>0</v>
          </cell>
          <cell r="BJ36">
            <v>0</v>
          </cell>
          <cell r="BK36">
            <v>0</v>
          </cell>
          <cell r="BL36">
            <v>0</v>
          </cell>
          <cell r="BN36">
            <v>0</v>
          </cell>
          <cell r="BO36">
            <v>0</v>
          </cell>
          <cell r="BT36" t="str">
            <v>fy12</v>
          </cell>
          <cell r="BU36">
            <v>0</v>
          </cell>
          <cell r="BV36">
            <v>27</v>
          </cell>
          <cell r="BW36">
            <v>0</v>
          </cell>
        </row>
        <row r="37">
          <cell r="A37">
            <v>28</v>
          </cell>
          <cell r="B37">
            <v>28</v>
          </cell>
          <cell r="C37" t="str">
            <v>BERLIN</v>
          </cell>
          <cell r="D37">
            <v>0</v>
          </cell>
          <cell r="E37">
            <v>0</v>
          </cell>
          <cell r="F37">
            <v>0</v>
          </cell>
          <cell r="G37">
            <v>0</v>
          </cell>
          <cell r="I37">
            <v>0</v>
          </cell>
          <cell r="J37">
            <v>0</v>
          </cell>
          <cell r="K37">
            <v>0</v>
          </cell>
          <cell r="L37">
            <v>0</v>
          </cell>
          <cell r="N37">
            <v>0</v>
          </cell>
          <cell r="P37">
            <v>0</v>
          </cell>
          <cell r="Q37">
            <v>0</v>
          </cell>
          <cell r="R37">
            <v>0</v>
          </cell>
          <cell r="S37">
            <v>0</v>
          </cell>
          <cell r="V37">
            <v>0</v>
          </cell>
          <cell r="W37">
            <v>28</v>
          </cell>
          <cell r="AI37">
            <v>28</v>
          </cell>
          <cell r="AJ37">
            <v>28</v>
          </cell>
          <cell r="AK37" t="str">
            <v>BERLIN</v>
          </cell>
          <cell r="AL37">
            <v>0</v>
          </cell>
          <cell r="AM37">
            <v>0</v>
          </cell>
          <cell r="AN37">
            <v>0</v>
          </cell>
          <cell r="AO37">
            <v>0</v>
          </cell>
          <cell r="AP37">
            <v>0</v>
          </cell>
          <cell r="AQ37">
            <v>0</v>
          </cell>
          <cell r="AR37">
            <v>12892.5</v>
          </cell>
          <cell r="AS37">
            <v>0</v>
          </cell>
          <cell r="AT37">
            <v>0</v>
          </cell>
          <cell r="AU37">
            <v>12892.5</v>
          </cell>
          <cell r="AV37">
            <v>0</v>
          </cell>
          <cell r="AX37">
            <v>28</v>
          </cell>
          <cell r="AY37" t="str">
            <v>BERLIN</v>
          </cell>
          <cell r="BC37">
            <v>0</v>
          </cell>
          <cell r="BF37">
            <v>0</v>
          </cell>
          <cell r="BG37">
            <v>0</v>
          </cell>
          <cell r="BI37">
            <v>0</v>
          </cell>
          <cell r="BJ37">
            <v>0</v>
          </cell>
          <cell r="BK37">
            <v>0</v>
          </cell>
          <cell r="BL37">
            <v>0</v>
          </cell>
          <cell r="BN37">
            <v>0</v>
          </cell>
          <cell r="BO37">
            <v>0</v>
          </cell>
          <cell r="BT37" t="str">
            <v>fy14</v>
          </cell>
          <cell r="BU37">
            <v>0</v>
          </cell>
          <cell r="BV37">
            <v>28</v>
          </cell>
          <cell r="BW37">
            <v>0</v>
          </cell>
        </row>
        <row r="38">
          <cell r="A38">
            <v>29</v>
          </cell>
          <cell r="B38">
            <v>29</v>
          </cell>
          <cell r="C38" t="str">
            <v>BERNARDSTON</v>
          </cell>
          <cell r="D38">
            <v>0</v>
          </cell>
          <cell r="E38">
            <v>0</v>
          </cell>
          <cell r="F38">
            <v>0</v>
          </cell>
          <cell r="G38">
            <v>0</v>
          </cell>
          <cell r="I38">
            <v>0</v>
          </cell>
          <cell r="J38" t="str">
            <v/>
          </cell>
          <cell r="K38">
            <v>0</v>
          </cell>
          <cell r="L38">
            <v>0</v>
          </cell>
          <cell r="N38">
            <v>0</v>
          </cell>
          <cell r="P38">
            <v>0</v>
          </cell>
          <cell r="Q38">
            <v>0</v>
          </cell>
          <cell r="R38">
            <v>0</v>
          </cell>
          <cell r="S38">
            <v>0</v>
          </cell>
          <cell r="V38">
            <v>0</v>
          </cell>
          <cell r="W38">
            <v>29</v>
          </cell>
          <cell r="AI38">
            <v>29</v>
          </cell>
          <cell r="AJ38">
            <v>29</v>
          </cell>
          <cell r="AK38" t="str">
            <v>BERNARDSTON</v>
          </cell>
          <cell r="AL38">
            <v>0</v>
          </cell>
          <cell r="AM38">
            <v>0</v>
          </cell>
          <cell r="AN38">
            <v>0</v>
          </cell>
          <cell r="AO38">
            <v>0</v>
          </cell>
          <cell r="AP38">
            <v>0</v>
          </cell>
          <cell r="AQ38">
            <v>0</v>
          </cell>
          <cell r="AR38">
            <v>0</v>
          </cell>
          <cell r="AS38">
            <v>0</v>
          </cell>
          <cell r="AT38">
            <v>0</v>
          </cell>
          <cell r="AU38">
            <v>0</v>
          </cell>
          <cell r="AV38">
            <v>0</v>
          </cell>
          <cell r="AX38">
            <v>29</v>
          </cell>
          <cell r="AY38" t="str">
            <v>BERNARDSTON</v>
          </cell>
          <cell r="BC38">
            <v>0</v>
          </cell>
          <cell r="BF38">
            <v>0</v>
          </cell>
          <cell r="BG38">
            <v>0</v>
          </cell>
          <cell r="BI38">
            <v>0</v>
          </cell>
          <cell r="BJ38">
            <v>0</v>
          </cell>
          <cell r="BK38">
            <v>0</v>
          </cell>
          <cell r="BL38">
            <v>0</v>
          </cell>
          <cell r="BN38">
            <v>0</v>
          </cell>
          <cell r="BO38">
            <v>0</v>
          </cell>
          <cell r="BU38">
            <v>0</v>
          </cell>
          <cell r="BV38">
            <v>29</v>
          </cell>
          <cell r="BW38">
            <v>0</v>
          </cell>
        </row>
        <row r="39">
          <cell r="A39">
            <v>30</v>
          </cell>
          <cell r="B39">
            <v>30</v>
          </cell>
          <cell r="C39" t="str">
            <v>BEVERLY</v>
          </cell>
          <cell r="D39">
            <v>8</v>
          </cell>
          <cell r="E39">
            <v>116365</v>
          </cell>
          <cell r="F39">
            <v>7080</v>
          </cell>
          <cell r="G39">
            <v>123445</v>
          </cell>
          <cell r="I39">
            <v>0</v>
          </cell>
          <cell r="J39">
            <v>0</v>
          </cell>
          <cell r="K39">
            <v>7080</v>
          </cell>
          <cell r="L39">
            <v>7080</v>
          </cell>
          <cell r="N39">
            <v>116365</v>
          </cell>
          <cell r="P39">
            <v>0</v>
          </cell>
          <cell r="Q39">
            <v>0</v>
          </cell>
          <cell r="R39">
            <v>7080</v>
          </cell>
          <cell r="S39">
            <v>7080</v>
          </cell>
          <cell r="V39">
            <v>0</v>
          </cell>
          <cell r="W39">
            <v>30</v>
          </cell>
          <cell r="X39">
            <v>8</v>
          </cell>
          <cell r="Y39">
            <v>116365</v>
          </cell>
          <cell r="Z39">
            <v>0</v>
          </cell>
          <cell r="AA39">
            <v>116365</v>
          </cell>
          <cell r="AB39">
            <v>7080</v>
          </cell>
          <cell r="AC39">
            <v>123445</v>
          </cell>
          <cell r="AD39">
            <v>0</v>
          </cell>
          <cell r="AE39">
            <v>0</v>
          </cell>
          <cell r="AF39">
            <v>0</v>
          </cell>
          <cell r="AG39">
            <v>123445</v>
          </cell>
          <cell r="AI39">
            <v>30</v>
          </cell>
          <cell r="AJ39">
            <v>30</v>
          </cell>
          <cell r="AK39" t="str">
            <v>BEVERLY</v>
          </cell>
          <cell r="AL39">
            <v>116365</v>
          </cell>
          <cell r="AM39">
            <v>142419</v>
          </cell>
          <cell r="AN39">
            <v>0</v>
          </cell>
          <cell r="AO39">
            <v>12466</v>
          </cell>
          <cell r="AP39">
            <v>849.25</v>
          </cell>
          <cell r="AQ39">
            <v>0</v>
          </cell>
          <cell r="AR39">
            <v>0</v>
          </cell>
          <cell r="AS39">
            <v>0</v>
          </cell>
          <cell r="AT39">
            <v>0</v>
          </cell>
          <cell r="AU39">
            <v>13315.25</v>
          </cell>
          <cell r="AV39">
            <v>0</v>
          </cell>
          <cell r="AX39">
            <v>30</v>
          </cell>
          <cell r="AY39" t="str">
            <v>BEVERLY</v>
          </cell>
          <cell r="BC39">
            <v>0</v>
          </cell>
          <cell r="BF39">
            <v>0</v>
          </cell>
          <cell r="BG39">
            <v>0</v>
          </cell>
          <cell r="BI39">
            <v>0</v>
          </cell>
          <cell r="BJ39">
            <v>0</v>
          </cell>
          <cell r="BK39">
            <v>0</v>
          </cell>
          <cell r="BL39">
            <v>0</v>
          </cell>
          <cell r="BN39">
            <v>0</v>
          </cell>
          <cell r="BO39">
            <v>0</v>
          </cell>
          <cell r="BU39">
            <v>0</v>
          </cell>
          <cell r="BV39">
            <v>30</v>
          </cell>
          <cell r="BW39">
            <v>12466</v>
          </cell>
        </row>
        <row r="40">
          <cell r="A40">
            <v>31</v>
          </cell>
          <cell r="B40">
            <v>31</v>
          </cell>
          <cell r="C40" t="str">
            <v>BILLERICA</v>
          </cell>
          <cell r="D40">
            <v>170</v>
          </cell>
          <cell r="E40">
            <v>2239508</v>
          </cell>
          <cell r="F40">
            <v>151753</v>
          </cell>
          <cell r="G40">
            <v>2391261</v>
          </cell>
          <cell r="I40">
            <v>0</v>
          </cell>
          <cell r="J40">
            <v>0</v>
          </cell>
          <cell r="K40">
            <v>151753</v>
          </cell>
          <cell r="L40">
            <v>151753</v>
          </cell>
          <cell r="N40">
            <v>2239508</v>
          </cell>
          <cell r="P40">
            <v>0</v>
          </cell>
          <cell r="Q40">
            <v>0</v>
          </cell>
          <cell r="R40">
            <v>151753</v>
          </cell>
          <cell r="S40">
            <v>151753</v>
          </cell>
          <cell r="V40">
            <v>0</v>
          </cell>
          <cell r="W40">
            <v>31</v>
          </cell>
          <cell r="X40">
            <v>170</v>
          </cell>
          <cell r="Y40">
            <v>2239508</v>
          </cell>
          <cell r="Z40">
            <v>0</v>
          </cell>
          <cell r="AA40">
            <v>2239508</v>
          </cell>
          <cell r="AB40">
            <v>151753</v>
          </cell>
          <cell r="AC40">
            <v>2391261</v>
          </cell>
          <cell r="AD40">
            <v>0</v>
          </cell>
          <cell r="AE40">
            <v>0</v>
          </cell>
          <cell r="AF40">
            <v>0</v>
          </cell>
          <cell r="AG40">
            <v>2391261</v>
          </cell>
          <cell r="AI40">
            <v>31</v>
          </cell>
          <cell r="AJ40">
            <v>31</v>
          </cell>
          <cell r="AK40" t="str">
            <v>BILLERICA</v>
          </cell>
          <cell r="AL40">
            <v>2239508</v>
          </cell>
          <cell r="AM40">
            <v>2561006</v>
          </cell>
          <cell r="AN40">
            <v>0</v>
          </cell>
          <cell r="AO40">
            <v>4168.75</v>
          </cell>
          <cell r="AP40">
            <v>49890.75</v>
          </cell>
          <cell r="AQ40">
            <v>69212.25</v>
          </cell>
          <cell r="AR40">
            <v>52599.75</v>
          </cell>
          <cell r="AS40">
            <v>0</v>
          </cell>
          <cell r="AT40">
            <v>0</v>
          </cell>
          <cell r="AU40">
            <v>175871.5</v>
          </cell>
          <cell r="AV40">
            <v>0</v>
          </cell>
          <cell r="AX40">
            <v>31</v>
          </cell>
          <cell r="AY40" t="str">
            <v>BILLERICA</v>
          </cell>
          <cell r="BC40">
            <v>0</v>
          </cell>
          <cell r="BF40">
            <v>0</v>
          </cell>
          <cell r="BG40">
            <v>0</v>
          </cell>
          <cell r="BI40">
            <v>0</v>
          </cell>
          <cell r="BJ40">
            <v>0</v>
          </cell>
          <cell r="BK40">
            <v>0</v>
          </cell>
          <cell r="BL40">
            <v>0</v>
          </cell>
          <cell r="BN40">
            <v>0</v>
          </cell>
          <cell r="BO40">
            <v>0</v>
          </cell>
          <cell r="BU40">
            <v>0</v>
          </cell>
          <cell r="BV40">
            <v>31</v>
          </cell>
          <cell r="BW40">
            <v>4168.75</v>
          </cell>
        </row>
        <row r="41">
          <cell r="A41">
            <v>32</v>
          </cell>
          <cell r="B41">
            <v>32</v>
          </cell>
          <cell r="C41" t="str">
            <v>BLACKSTONE</v>
          </cell>
          <cell r="D41">
            <v>0</v>
          </cell>
          <cell r="E41">
            <v>0</v>
          </cell>
          <cell r="F41">
            <v>0</v>
          </cell>
          <cell r="G41">
            <v>0</v>
          </cell>
          <cell r="I41">
            <v>0</v>
          </cell>
          <cell r="J41" t="str">
            <v/>
          </cell>
          <cell r="K41">
            <v>0</v>
          </cell>
          <cell r="L41">
            <v>0</v>
          </cell>
          <cell r="N41">
            <v>0</v>
          </cell>
          <cell r="P41">
            <v>0</v>
          </cell>
          <cell r="Q41">
            <v>0</v>
          </cell>
          <cell r="R41">
            <v>0</v>
          </cell>
          <cell r="S41">
            <v>0</v>
          </cell>
          <cell r="V41">
            <v>0</v>
          </cell>
          <cell r="W41">
            <v>32</v>
          </cell>
          <cell r="AI41">
            <v>32</v>
          </cell>
          <cell r="AJ41">
            <v>32</v>
          </cell>
          <cell r="AK41" t="str">
            <v>BLACKSTONE</v>
          </cell>
          <cell r="AL41">
            <v>0</v>
          </cell>
          <cell r="AM41">
            <v>0</v>
          </cell>
          <cell r="AN41">
            <v>0</v>
          </cell>
          <cell r="AO41">
            <v>0</v>
          </cell>
          <cell r="AP41">
            <v>0</v>
          </cell>
          <cell r="AQ41">
            <v>0</v>
          </cell>
          <cell r="AR41">
            <v>0</v>
          </cell>
          <cell r="AS41">
            <v>0</v>
          </cell>
          <cell r="AT41">
            <v>0</v>
          </cell>
          <cell r="AU41">
            <v>0</v>
          </cell>
          <cell r="AV41">
            <v>0</v>
          </cell>
          <cell r="AX41">
            <v>32</v>
          </cell>
          <cell r="AY41" t="str">
            <v>BLACKSTONE</v>
          </cell>
          <cell r="BC41">
            <v>0</v>
          </cell>
          <cell r="BF41">
            <v>0</v>
          </cell>
          <cell r="BG41">
            <v>0</v>
          </cell>
          <cell r="BI41">
            <v>0</v>
          </cell>
          <cell r="BJ41">
            <v>0</v>
          </cell>
          <cell r="BK41">
            <v>0</v>
          </cell>
          <cell r="BL41">
            <v>0</v>
          </cell>
          <cell r="BN41">
            <v>0</v>
          </cell>
          <cell r="BO41">
            <v>0</v>
          </cell>
          <cell r="BU41">
            <v>0</v>
          </cell>
          <cell r="BV41">
            <v>32</v>
          </cell>
          <cell r="BW41">
            <v>0</v>
          </cell>
        </row>
        <row r="42">
          <cell r="A42">
            <v>33</v>
          </cell>
          <cell r="B42">
            <v>33</v>
          </cell>
          <cell r="C42" t="str">
            <v>BLANDFORD</v>
          </cell>
          <cell r="D42">
            <v>0</v>
          </cell>
          <cell r="E42">
            <v>0</v>
          </cell>
          <cell r="F42">
            <v>0</v>
          </cell>
          <cell r="G42">
            <v>0</v>
          </cell>
          <cell r="I42">
            <v>0</v>
          </cell>
          <cell r="J42" t="str">
            <v/>
          </cell>
          <cell r="K42">
            <v>0</v>
          </cell>
          <cell r="L42">
            <v>0</v>
          </cell>
          <cell r="N42">
            <v>0</v>
          </cell>
          <cell r="P42">
            <v>0</v>
          </cell>
          <cell r="Q42">
            <v>0</v>
          </cell>
          <cell r="R42">
            <v>0</v>
          </cell>
          <cell r="S42">
            <v>0</v>
          </cell>
          <cell r="V42">
            <v>0</v>
          </cell>
          <cell r="W42">
            <v>33</v>
          </cell>
          <cell r="AI42">
            <v>33</v>
          </cell>
          <cell r="AJ42">
            <v>33</v>
          </cell>
          <cell r="AK42" t="str">
            <v>BLANDFORD</v>
          </cell>
          <cell r="AL42">
            <v>0</v>
          </cell>
          <cell r="AM42">
            <v>0</v>
          </cell>
          <cell r="AN42">
            <v>0</v>
          </cell>
          <cell r="AO42">
            <v>0</v>
          </cell>
          <cell r="AP42">
            <v>0</v>
          </cell>
          <cell r="AQ42">
            <v>0</v>
          </cell>
          <cell r="AR42">
            <v>0</v>
          </cell>
          <cell r="AS42">
            <v>0</v>
          </cell>
          <cell r="AT42">
            <v>0</v>
          </cell>
          <cell r="AU42">
            <v>0</v>
          </cell>
          <cell r="AV42">
            <v>0</v>
          </cell>
          <cell r="AX42">
            <v>33</v>
          </cell>
          <cell r="AY42" t="str">
            <v>BLANDFORD</v>
          </cell>
          <cell r="BC42">
            <v>0</v>
          </cell>
          <cell r="BF42">
            <v>0</v>
          </cell>
          <cell r="BG42">
            <v>0</v>
          </cell>
          <cell r="BI42">
            <v>0</v>
          </cell>
          <cell r="BJ42">
            <v>0</v>
          </cell>
          <cell r="BK42">
            <v>0</v>
          </cell>
          <cell r="BL42">
            <v>0</v>
          </cell>
          <cell r="BN42">
            <v>0</v>
          </cell>
          <cell r="BO42">
            <v>0</v>
          </cell>
          <cell r="BU42">
            <v>0</v>
          </cell>
          <cell r="BV42">
            <v>33</v>
          </cell>
          <cell r="BW42">
            <v>0</v>
          </cell>
        </row>
        <row r="43">
          <cell r="A43">
            <v>34</v>
          </cell>
          <cell r="B43">
            <v>34</v>
          </cell>
          <cell r="C43" t="str">
            <v>BOLTON</v>
          </cell>
          <cell r="D43">
            <v>0</v>
          </cell>
          <cell r="E43">
            <v>0</v>
          </cell>
          <cell r="F43">
            <v>0</v>
          </cell>
          <cell r="G43">
            <v>0</v>
          </cell>
          <cell r="I43">
            <v>0</v>
          </cell>
          <cell r="J43" t="str">
            <v/>
          </cell>
          <cell r="K43">
            <v>0</v>
          </cell>
          <cell r="L43">
            <v>0</v>
          </cell>
          <cell r="N43">
            <v>0</v>
          </cell>
          <cell r="P43">
            <v>0</v>
          </cell>
          <cell r="Q43">
            <v>0</v>
          </cell>
          <cell r="R43">
            <v>0</v>
          </cell>
          <cell r="S43">
            <v>0</v>
          </cell>
          <cell r="V43">
            <v>0</v>
          </cell>
          <cell r="W43">
            <v>34</v>
          </cell>
          <cell r="AI43">
            <v>34</v>
          </cell>
          <cell r="AJ43">
            <v>34</v>
          </cell>
          <cell r="AK43" t="str">
            <v>BOLTON</v>
          </cell>
          <cell r="AL43">
            <v>0</v>
          </cell>
          <cell r="AM43">
            <v>0</v>
          </cell>
          <cell r="AN43">
            <v>0</v>
          </cell>
          <cell r="AO43">
            <v>0</v>
          </cell>
          <cell r="AP43">
            <v>0</v>
          </cell>
          <cell r="AQ43">
            <v>0</v>
          </cell>
          <cell r="AR43">
            <v>0</v>
          </cell>
          <cell r="AS43">
            <v>0</v>
          </cell>
          <cell r="AT43">
            <v>0</v>
          </cell>
          <cell r="AU43">
            <v>0</v>
          </cell>
          <cell r="AV43">
            <v>0</v>
          </cell>
          <cell r="AX43">
            <v>34</v>
          </cell>
          <cell r="AY43" t="str">
            <v>BOLTON</v>
          </cell>
          <cell r="BC43">
            <v>0</v>
          </cell>
          <cell r="BF43">
            <v>0</v>
          </cell>
          <cell r="BG43">
            <v>0</v>
          </cell>
          <cell r="BI43">
            <v>0</v>
          </cell>
          <cell r="BJ43">
            <v>0</v>
          </cell>
          <cell r="BK43">
            <v>0</v>
          </cell>
          <cell r="BL43">
            <v>0</v>
          </cell>
          <cell r="BN43">
            <v>0</v>
          </cell>
          <cell r="BO43">
            <v>0</v>
          </cell>
          <cell r="BU43">
            <v>0</v>
          </cell>
          <cell r="BV43">
            <v>34</v>
          </cell>
          <cell r="BW43">
            <v>0</v>
          </cell>
        </row>
        <row r="44">
          <cell r="A44">
            <v>35</v>
          </cell>
          <cell r="B44">
            <v>35</v>
          </cell>
          <cell r="C44" t="str">
            <v>BOSTON</v>
          </cell>
          <cell r="D44">
            <v>9723</v>
          </cell>
          <cell r="E44">
            <v>145223458</v>
          </cell>
          <cell r="F44">
            <v>8623604</v>
          </cell>
          <cell r="G44">
            <v>153847062</v>
          </cell>
          <cell r="I44">
            <v>9794626.319193868</v>
          </cell>
          <cell r="J44">
            <v>0.34628234727345431</v>
          </cell>
          <cell r="K44">
            <v>8623604</v>
          </cell>
          <cell r="L44">
            <v>18418230.31919387</v>
          </cell>
          <cell r="N44">
            <v>135428831.68080613</v>
          </cell>
          <cell r="P44">
            <v>0</v>
          </cell>
          <cell r="Q44">
            <v>9794626.319193868</v>
          </cell>
          <cell r="R44">
            <v>8623604</v>
          </cell>
          <cell r="S44">
            <v>18418230.31919387</v>
          </cell>
          <cell r="V44">
            <v>0</v>
          </cell>
          <cell r="W44">
            <v>35</v>
          </cell>
          <cell r="X44">
            <v>9723</v>
          </cell>
          <cell r="Y44">
            <v>145223458</v>
          </cell>
          <cell r="Z44">
            <v>0</v>
          </cell>
          <cell r="AA44">
            <v>145223458</v>
          </cell>
          <cell r="AB44">
            <v>8623604</v>
          </cell>
          <cell r="AC44">
            <v>153847062</v>
          </cell>
          <cell r="AD44">
            <v>0</v>
          </cell>
          <cell r="AE44">
            <v>0</v>
          </cell>
          <cell r="AF44">
            <v>0</v>
          </cell>
          <cell r="AG44">
            <v>153847062</v>
          </cell>
          <cell r="AI44">
            <v>35</v>
          </cell>
          <cell r="AJ44">
            <v>35</v>
          </cell>
          <cell r="AK44" t="str">
            <v>BOSTON</v>
          </cell>
          <cell r="AL44">
            <v>145223458</v>
          </cell>
          <cell r="AM44">
            <v>134670140</v>
          </cell>
          <cell r="AN44">
            <v>10553318</v>
          </cell>
          <cell r="AO44">
            <v>4057026.75</v>
          </cell>
          <cell r="AP44">
            <v>3588035.5</v>
          </cell>
          <cell r="AQ44">
            <v>5065491</v>
          </cell>
          <cell r="AR44">
            <v>3682659</v>
          </cell>
          <cell r="AS44">
            <v>1338556.75</v>
          </cell>
          <cell r="AT44">
            <v>0</v>
          </cell>
          <cell r="AU44">
            <v>28285087</v>
          </cell>
          <cell r="AV44">
            <v>9794626.319193868</v>
          </cell>
          <cell r="AX44">
            <v>35</v>
          </cell>
          <cell r="AY44" t="str">
            <v>BOSTON</v>
          </cell>
          <cell r="BC44">
            <v>0</v>
          </cell>
          <cell r="BF44">
            <v>0</v>
          </cell>
          <cell r="BG44">
            <v>0</v>
          </cell>
          <cell r="BI44">
            <v>0</v>
          </cell>
          <cell r="BJ44">
            <v>10553318</v>
          </cell>
          <cell r="BK44">
            <v>10553318</v>
          </cell>
          <cell r="BL44">
            <v>0</v>
          </cell>
          <cell r="BN44">
            <v>0</v>
          </cell>
          <cell r="BO44">
            <v>0</v>
          </cell>
          <cell r="BU44">
            <v>0</v>
          </cell>
          <cell r="BV44">
            <v>35</v>
          </cell>
          <cell r="BW44">
            <v>4057026.75</v>
          </cell>
        </row>
        <row r="45">
          <cell r="A45">
            <v>36</v>
          </cell>
          <cell r="B45">
            <v>36</v>
          </cell>
          <cell r="C45" t="str">
            <v>BOURNE</v>
          </cell>
          <cell r="D45">
            <v>131</v>
          </cell>
          <cell r="E45">
            <v>1856284</v>
          </cell>
          <cell r="F45">
            <v>116519</v>
          </cell>
          <cell r="G45">
            <v>1972803</v>
          </cell>
          <cell r="I45">
            <v>469306.52046467777</v>
          </cell>
          <cell r="J45">
            <v>0.63304397856431693</v>
          </cell>
          <cell r="K45">
            <v>116519</v>
          </cell>
          <cell r="L45">
            <v>585825.52046467783</v>
          </cell>
          <cell r="N45">
            <v>1386977.4795353222</v>
          </cell>
          <cell r="P45">
            <v>0</v>
          </cell>
          <cell r="Q45">
            <v>469306.52046467777</v>
          </cell>
          <cell r="R45">
            <v>116519</v>
          </cell>
          <cell r="S45">
            <v>585825.52046467783</v>
          </cell>
          <cell r="V45">
            <v>0</v>
          </cell>
          <cell r="W45">
            <v>36</v>
          </cell>
          <cell r="X45">
            <v>131</v>
          </cell>
          <cell r="Y45">
            <v>1856284</v>
          </cell>
          <cell r="Z45">
            <v>0</v>
          </cell>
          <cell r="AA45">
            <v>1856284</v>
          </cell>
          <cell r="AB45">
            <v>116519</v>
          </cell>
          <cell r="AC45">
            <v>1972803</v>
          </cell>
          <cell r="AD45">
            <v>0</v>
          </cell>
          <cell r="AE45">
            <v>0</v>
          </cell>
          <cell r="AF45">
            <v>0</v>
          </cell>
          <cell r="AG45">
            <v>1972803</v>
          </cell>
          <cell r="AI45">
            <v>36</v>
          </cell>
          <cell r="AJ45">
            <v>36</v>
          </cell>
          <cell r="AK45" t="str">
            <v>BOURNE</v>
          </cell>
          <cell r="AL45">
            <v>1856284</v>
          </cell>
          <cell r="AM45">
            <v>1350625</v>
          </cell>
          <cell r="AN45">
            <v>505659</v>
          </cell>
          <cell r="AO45">
            <v>30681.5</v>
          </cell>
          <cell r="AP45">
            <v>37208.75</v>
          </cell>
          <cell r="AQ45">
            <v>55702.25</v>
          </cell>
          <cell r="AR45">
            <v>34821</v>
          </cell>
          <cell r="AS45">
            <v>77276.5</v>
          </cell>
          <cell r="AT45">
            <v>0</v>
          </cell>
          <cell r="AU45">
            <v>741349</v>
          </cell>
          <cell r="AV45">
            <v>469306.52046467777</v>
          </cell>
          <cell r="AX45">
            <v>36</v>
          </cell>
          <cell r="AY45" t="str">
            <v>BOURNE</v>
          </cell>
          <cell r="BC45">
            <v>0</v>
          </cell>
          <cell r="BF45">
            <v>0</v>
          </cell>
          <cell r="BG45">
            <v>0</v>
          </cell>
          <cell r="BI45">
            <v>0</v>
          </cell>
          <cell r="BJ45">
            <v>505659</v>
          </cell>
          <cell r="BK45">
            <v>505659</v>
          </cell>
          <cell r="BL45">
            <v>0</v>
          </cell>
          <cell r="BN45">
            <v>0</v>
          </cell>
          <cell r="BO45">
            <v>0</v>
          </cell>
          <cell r="BU45">
            <v>0</v>
          </cell>
          <cell r="BV45">
            <v>36</v>
          </cell>
          <cell r="BW45">
            <v>30681.5</v>
          </cell>
        </row>
        <row r="46">
          <cell r="A46">
            <v>37</v>
          </cell>
          <cell r="B46">
            <v>37</v>
          </cell>
          <cell r="C46" t="str">
            <v>BOXBOROUGH</v>
          </cell>
          <cell r="D46">
            <v>0</v>
          </cell>
          <cell r="E46">
            <v>0</v>
          </cell>
          <cell r="F46">
            <v>0</v>
          </cell>
          <cell r="G46">
            <v>0</v>
          </cell>
          <cell r="I46">
            <v>0</v>
          </cell>
          <cell r="J46" t="str">
            <v/>
          </cell>
          <cell r="K46">
            <v>0</v>
          </cell>
          <cell r="L46">
            <v>0</v>
          </cell>
          <cell r="N46">
            <v>0</v>
          </cell>
          <cell r="P46">
            <v>0</v>
          </cell>
          <cell r="Q46">
            <v>0</v>
          </cell>
          <cell r="R46">
            <v>0</v>
          </cell>
          <cell r="S46">
            <v>0</v>
          </cell>
          <cell r="V46">
            <v>0</v>
          </cell>
          <cell r="W46">
            <v>37</v>
          </cell>
          <cell r="AI46">
            <v>37</v>
          </cell>
          <cell r="AJ46">
            <v>37</v>
          </cell>
          <cell r="AK46" t="str">
            <v>BOXBOROUGH</v>
          </cell>
          <cell r="AL46">
            <v>0</v>
          </cell>
          <cell r="AM46">
            <v>0</v>
          </cell>
          <cell r="AN46">
            <v>0</v>
          </cell>
          <cell r="AO46">
            <v>0</v>
          </cell>
          <cell r="AP46">
            <v>0</v>
          </cell>
          <cell r="AQ46">
            <v>0</v>
          </cell>
          <cell r="AR46">
            <v>0</v>
          </cell>
          <cell r="AS46">
            <v>0</v>
          </cell>
          <cell r="AT46">
            <v>0</v>
          </cell>
          <cell r="AU46">
            <v>0</v>
          </cell>
          <cell r="AV46">
            <v>0</v>
          </cell>
          <cell r="AX46">
            <v>37</v>
          </cell>
          <cell r="AY46" t="str">
            <v>BOXBOROUGH</v>
          </cell>
          <cell r="BC46">
            <v>0</v>
          </cell>
          <cell r="BF46">
            <v>0</v>
          </cell>
          <cell r="BG46">
            <v>0</v>
          </cell>
          <cell r="BI46">
            <v>0</v>
          </cell>
          <cell r="BJ46">
            <v>0</v>
          </cell>
          <cell r="BK46">
            <v>0</v>
          </cell>
          <cell r="BL46">
            <v>0</v>
          </cell>
          <cell r="BN46">
            <v>0</v>
          </cell>
          <cell r="BO46">
            <v>0</v>
          </cell>
          <cell r="BT46" t="str">
            <v>fy15</v>
          </cell>
          <cell r="BU46">
            <v>0</v>
          </cell>
          <cell r="BV46">
            <v>37</v>
          </cell>
          <cell r="BW46">
            <v>0</v>
          </cell>
        </row>
        <row r="47">
          <cell r="A47">
            <v>38</v>
          </cell>
          <cell r="B47">
            <v>38</v>
          </cell>
          <cell r="C47" t="str">
            <v>BOXFORD</v>
          </cell>
          <cell r="D47">
            <v>0</v>
          </cell>
          <cell r="E47">
            <v>0</v>
          </cell>
          <cell r="F47">
            <v>0</v>
          </cell>
          <cell r="G47">
            <v>0</v>
          </cell>
          <cell r="I47">
            <v>0</v>
          </cell>
          <cell r="J47" t="str">
            <v/>
          </cell>
          <cell r="K47">
            <v>0</v>
          </cell>
          <cell r="L47">
            <v>0</v>
          </cell>
          <cell r="N47">
            <v>0</v>
          </cell>
          <cell r="P47">
            <v>0</v>
          </cell>
          <cell r="Q47">
            <v>0</v>
          </cell>
          <cell r="R47">
            <v>0</v>
          </cell>
          <cell r="S47">
            <v>0</v>
          </cell>
          <cell r="V47">
            <v>0</v>
          </cell>
          <cell r="W47">
            <v>38</v>
          </cell>
          <cell r="AI47">
            <v>38</v>
          </cell>
          <cell r="AJ47">
            <v>38</v>
          </cell>
          <cell r="AK47" t="str">
            <v>BOXFORD</v>
          </cell>
          <cell r="AL47">
            <v>0</v>
          </cell>
          <cell r="AM47">
            <v>0</v>
          </cell>
          <cell r="AN47">
            <v>0</v>
          </cell>
          <cell r="AO47">
            <v>0</v>
          </cell>
          <cell r="AP47">
            <v>0</v>
          </cell>
          <cell r="AQ47">
            <v>0</v>
          </cell>
          <cell r="AR47">
            <v>0</v>
          </cell>
          <cell r="AS47">
            <v>0</v>
          </cell>
          <cell r="AT47">
            <v>0</v>
          </cell>
          <cell r="AU47">
            <v>0</v>
          </cell>
          <cell r="AV47">
            <v>0</v>
          </cell>
          <cell r="AX47">
            <v>38</v>
          </cell>
          <cell r="AY47" t="str">
            <v>BOXFORD</v>
          </cell>
          <cell r="BC47">
            <v>0</v>
          </cell>
          <cell r="BF47">
            <v>0</v>
          </cell>
          <cell r="BG47">
            <v>0</v>
          </cell>
          <cell r="BI47">
            <v>0</v>
          </cell>
          <cell r="BJ47">
            <v>0</v>
          </cell>
          <cell r="BK47">
            <v>0</v>
          </cell>
          <cell r="BL47">
            <v>0</v>
          </cell>
          <cell r="BN47">
            <v>0</v>
          </cell>
          <cell r="BO47">
            <v>0</v>
          </cell>
          <cell r="BU47">
            <v>0</v>
          </cell>
          <cell r="BV47">
            <v>38</v>
          </cell>
          <cell r="BW47">
            <v>0</v>
          </cell>
        </row>
        <row r="48">
          <cell r="A48">
            <v>39</v>
          </cell>
          <cell r="B48">
            <v>39</v>
          </cell>
          <cell r="C48" t="str">
            <v>BOYLSTON</v>
          </cell>
          <cell r="D48">
            <v>0</v>
          </cell>
          <cell r="E48">
            <v>0</v>
          </cell>
          <cell r="F48">
            <v>0</v>
          </cell>
          <cell r="G48">
            <v>0</v>
          </cell>
          <cell r="I48">
            <v>0</v>
          </cell>
          <cell r="J48">
            <v>0</v>
          </cell>
          <cell r="K48">
            <v>0</v>
          </cell>
          <cell r="L48">
            <v>0</v>
          </cell>
          <cell r="N48">
            <v>0</v>
          </cell>
          <cell r="P48">
            <v>0</v>
          </cell>
          <cell r="Q48">
            <v>0</v>
          </cell>
          <cell r="R48">
            <v>0</v>
          </cell>
          <cell r="S48">
            <v>0</v>
          </cell>
          <cell r="V48">
            <v>0</v>
          </cell>
          <cell r="W48">
            <v>39</v>
          </cell>
          <cell r="AI48">
            <v>39</v>
          </cell>
          <cell r="AJ48">
            <v>39</v>
          </cell>
          <cell r="AK48" t="str">
            <v>BOYLSTON</v>
          </cell>
          <cell r="AL48">
            <v>0</v>
          </cell>
          <cell r="AM48">
            <v>0</v>
          </cell>
          <cell r="AN48">
            <v>0</v>
          </cell>
          <cell r="AO48">
            <v>0</v>
          </cell>
          <cell r="AP48">
            <v>0</v>
          </cell>
          <cell r="AQ48">
            <v>0</v>
          </cell>
          <cell r="AR48">
            <v>0</v>
          </cell>
          <cell r="AS48">
            <v>1196</v>
          </cell>
          <cell r="AT48">
            <v>0</v>
          </cell>
          <cell r="AU48">
            <v>1196</v>
          </cell>
          <cell r="AV48">
            <v>0</v>
          </cell>
          <cell r="AX48">
            <v>39</v>
          </cell>
          <cell r="AY48" t="str">
            <v>BOYLSTON</v>
          </cell>
          <cell r="BC48">
            <v>0</v>
          </cell>
          <cell r="BF48">
            <v>0</v>
          </cell>
          <cell r="BG48">
            <v>0</v>
          </cell>
          <cell r="BI48">
            <v>0</v>
          </cell>
          <cell r="BJ48">
            <v>0</v>
          </cell>
          <cell r="BK48">
            <v>0</v>
          </cell>
          <cell r="BL48">
            <v>0</v>
          </cell>
          <cell r="BN48">
            <v>0</v>
          </cell>
          <cell r="BO48">
            <v>0</v>
          </cell>
          <cell r="BT48" t="str">
            <v>fy14</v>
          </cell>
          <cell r="BU48">
            <v>0</v>
          </cell>
          <cell r="BV48">
            <v>39</v>
          </cell>
          <cell r="BW48">
            <v>0</v>
          </cell>
        </row>
        <row r="49">
          <cell r="A49">
            <v>40</v>
          </cell>
          <cell r="B49">
            <v>40</v>
          </cell>
          <cell r="C49" t="str">
            <v>BRAINTREE</v>
          </cell>
          <cell r="D49">
            <v>20</v>
          </cell>
          <cell r="E49">
            <v>263697</v>
          </cell>
          <cell r="F49">
            <v>17850</v>
          </cell>
          <cell r="G49">
            <v>281547</v>
          </cell>
          <cell r="I49">
            <v>39536.502791950326</v>
          </cell>
          <cell r="J49">
            <v>0.54933744782743565</v>
          </cell>
          <cell r="K49">
            <v>17850</v>
          </cell>
          <cell r="L49">
            <v>57386.502791950326</v>
          </cell>
          <cell r="N49">
            <v>224160.49720804967</v>
          </cell>
          <cell r="P49">
            <v>0</v>
          </cell>
          <cell r="Q49">
            <v>39536.502791950326</v>
          </cell>
          <cell r="R49">
            <v>17850</v>
          </cell>
          <cell r="S49">
            <v>57386.502791950326</v>
          </cell>
          <cell r="V49">
            <v>0</v>
          </cell>
          <cell r="W49">
            <v>40</v>
          </cell>
          <cell r="X49">
            <v>20</v>
          </cell>
          <cell r="Y49">
            <v>263697</v>
          </cell>
          <cell r="Z49">
            <v>0</v>
          </cell>
          <cell r="AA49">
            <v>263697</v>
          </cell>
          <cell r="AB49">
            <v>17850</v>
          </cell>
          <cell r="AC49">
            <v>281547</v>
          </cell>
          <cell r="AD49">
            <v>0</v>
          </cell>
          <cell r="AE49">
            <v>0</v>
          </cell>
          <cell r="AF49">
            <v>0</v>
          </cell>
          <cell r="AG49">
            <v>281547</v>
          </cell>
          <cell r="AI49">
            <v>40</v>
          </cell>
          <cell r="AJ49">
            <v>40</v>
          </cell>
          <cell r="AK49" t="str">
            <v>BRAINTREE</v>
          </cell>
          <cell r="AL49">
            <v>263697</v>
          </cell>
          <cell r="AM49">
            <v>221098</v>
          </cell>
          <cell r="AN49">
            <v>42599</v>
          </cell>
          <cell r="AO49">
            <v>5733.5</v>
          </cell>
          <cell r="AP49">
            <v>2833.25</v>
          </cell>
          <cell r="AQ49">
            <v>6888.75</v>
          </cell>
          <cell r="AR49">
            <v>13916.75</v>
          </cell>
          <cell r="AS49">
            <v>0</v>
          </cell>
          <cell r="AT49">
            <v>0</v>
          </cell>
          <cell r="AU49">
            <v>71971.25</v>
          </cell>
          <cell r="AV49">
            <v>39536.502791950326</v>
          </cell>
          <cell r="AX49">
            <v>40</v>
          </cell>
          <cell r="AY49" t="str">
            <v>BRAINTREE</v>
          </cell>
          <cell r="BC49">
            <v>0</v>
          </cell>
          <cell r="BF49">
            <v>0</v>
          </cell>
          <cell r="BG49">
            <v>0</v>
          </cell>
          <cell r="BI49">
            <v>0</v>
          </cell>
          <cell r="BJ49">
            <v>42599</v>
          </cell>
          <cell r="BK49">
            <v>42599</v>
          </cell>
          <cell r="BL49">
            <v>0</v>
          </cell>
          <cell r="BN49">
            <v>0</v>
          </cell>
          <cell r="BO49">
            <v>0</v>
          </cell>
          <cell r="BU49">
            <v>0</v>
          </cell>
          <cell r="BV49">
            <v>40</v>
          </cell>
          <cell r="BW49">
            <v>5733.5</v>
          </cell>
        </row>
        <row r="50">
          <cell r="A50">
            <v>41</v>
          </cell>
          <cell r="B50">
            <v>41</v>
          </cell>
          <cell r="C50" t="str">
            <v>BREWSTER</v>
          </cell>
          <cell r="D50">
            <v>0</v>
          </cell>
          <cell r="E50">
            <v>0</v>
          </cell>
          <cell r="F50">
            <v>0</v>
          </cell>
          <cell r="G50">
            <v>0</v>
          </cell>
          <cell r="I50">
            <v>0</v>
          </cell>
          <cell r="J50" t="str">
            <v/>
          </cell>
          <cell r="K50">
            <v>0</v>
          </cell>
          <cell r="L50">
            <v>0</v>
          </cell>
          <cell r="N50">
            <v>0</v>
          </cell>
          <cell r="P50">
            <v>0</v>
          </cell>
          <cell r="Q50">
            <v>0</v>
          </cell>
          <cell r="R50">
            <v>0</v>
          </cell>
          <cell r="S50">
            <v>0</v>
          </cell>
          <cell r="V50">
            <v>0</v>
          </cell>
          <cell r="W50">
            <v>41</v>
          </cell>
          <cell r="AI50">
            <v>41</v>
          </cell>
          <cell r="AJ50">
            <v>41</v>
          </cell>
          <cell r="AK50" t="str">
            <v>BREWSTER</v>
          </cell>
          <cell r="AL50">
            <v>0</v>
          </cell>
          <cell r="AM50">
            <v>0</v>
          </cell>
          <cell r="AN50">
            <v>0</v>
          </cell>
          <cell r="AO50">
            <v>0</v>
          </cell>
          <cell r="AP50">
            <v>0</v>
          </cell>
          <cell r="AQ50">
            <v>0</v>
          </cell>
          <cell r="AR50">
            <v>0</v>
          </cell>
          <cell r="AS50">
            <v>0</v>
          </cell>
          <cell r="AT50">
            <v>0</v>
          </cell>
          <cell r="AU50">
            <v>0</v>
          </cell>
          <cell r="AV50">
            <v>0</v>
          </cell>
          <cell r="AX50">
            <v>41</v>
          </cell>
          <cell r="AY50" t="str">
            <v>BREWSTER</v>
          </cell>
          <cell r="BC50">
            <v>0</v>
          </cell>
          <cell r="BF50">
            <v>0</v>
          </cell>
          <cell r="BG50">
            <v>0</v>
          </cell>
          <cell r="BI50">
            <v>0</v>
          </cell>
          <cell r="BJ50">
            <v>0</v>
          </cell>
          <cell r="BK50">
            <v>0</v>
          </cell>
          <cell r="BL50">
            <v>0</v>
          </cell>
          <cell r="BN50">
            <v>0</v>
          </cell>
          <cell r="BO50">
            <v>0</v>
          </cell>
          <cell r="BU50">
            <v>0</v>
          </cell>
          <cell r="BV50">
            <v>41</v>
          </cell>
          <cell r="BW50">
            <v>0</v>
          </cell>
        </row>
        <row r="51">
          <cell r="A51">
            <v>42</v>
          </cell>
          <cell r="B51">
            <v>42</v>
          </cell>
          <cell r="C51" t="str">
            <v>BRIDGEWATER</v>
          </cell>
          <cell r="D51">
            <v>0</v>
          </cell>
          <cell r="E51">
            <v>0</v>
          </cell>
          <cell r="F51">
            <v>0</v>
          </cell>
          <cell r="G51">
            <v>0</v>
          </cell>
          <cell r="I51">
            <v>0</v>
          </cell>
          <cell r="J51" t="str">
            <v/>
          </cell>
          <cell r="K51">
            <v>0</v>
          </cell>
          <cell r="L51">
            <v>0</v>
          </cell>
          <cell r="N51">
            <v>0</v>
          </cell>
          <cell r="P51">
            <v>0</v>
          </cell>
          <cell r="Q51">
            <v>0</v>
          </cell>
          <cell r="R51">
            <v>0</v>
          </cell>
          <cell r="S51">
            <v>0</v>
          </cell>
          <cell r="V51">
            <v>0</v>
          </cell>
          <cell r="W51">
            <v>42</v>
          </cell>
          <cell r="AI51">
            <v>42</v>
          </cell>
          <cell r="AJ51">
            <v>42</v>
          </cell>
          <cell r="AK51" t="str">
            <v>BRIDGEWATER</v>
          </cell>
          <cell r="AL51">
            <v>0</v>
          </cell>
          <cell r="AM51">
            <v>0</v>
          </cell>
          <cell r="AN51">
            <v>0</v>
          </cell>
          <cell r="AO51">
            <v>0</v>
          </cell>
          <cell r="AP51">
            <v>0</v>
          </cell>
          <cell r="AQ51">
            <v>0</v>
          </cell>
          <cell r="AR51">
            <v>0</v>
          </cell>
          <cell r="AS51">
            <v>0</v>
          </cell>
          <cell r="AT51">
            <v>0</v>
          </cell>
          <cell r="AU51">
            <v>0</v>
          </cell>
          <cell r="AV51">
            <v>0</v>
          </cell>
          <cell r="AX51">
            <v>42</v>
          </cell>
          <cell r="AY51" t="str">
            <v>BRIDGEWATER</v>
          </cell>
          <cell r="BC51">
            <v>0</v>
          </cell>
          <cell r="BF51">
            <v>0</v>
          </cell>
          <cell r="BG51">
            <v>0</v>
          </cell>
          <cell r="BI51">
            <v>0</v>
          </cell>
          <cell r="BJ51">
            <v>0</v>
          </cell>
          <cell r="BK51">
            <v>0</v>
          </cell>
          <cell r="BL51">
            <v>0</v>
          </cell>
          <cell r="BN51">
            <v>0</v>
          </cell>
          <cell r="BO51">
            <v>0</v>
          </cell>
          <cell r="BU51">
            <v>0</v>
          </cell>
          <cell r="BV51">
            <v>42</v>
          </cell>
          <cell r="BW51">
            <v>0</v>
          </cell>
        </row>
        <row r="52">
          <cell r="A52">
            <v>43</v>
          </cell>
          <cell r="B52">
            <v>43</v>
          </cell>
          <cell r="C52" t="str">
            <v>BRIMFIELD</v>
          </cell>
          <cell r="D52">
            <v>0</v>
          </cell>
          <cell r="E52">
            <v>0</v>
          </cell>
          <cell r="F52">
            <v>0</v>
          </cell>
          <cell r="G52">
            <v>0</v>
          </cell>
          <cell r="I52">
            <v>0</v>
          </cell>
          <cell r="J52" t="str">
            <v/>
          </cell>
          <cell r="K52">
            <v>0</v>
          </cell>
          <cell r="L52">
            <v>0</v>
          </cell>
          <cell r="N52">
            <v>0</v>
          </cell>
          <cell r="P52">
            <v>0</v>
          </cell>
          <cell r="Q52">
            <v>0</v>
          </cell>
          <cell r="R52">
            <v>0</v>
          </cell>
          <cell r="S52">
            <v>0</v>
          </cell>
          <cell r="V52">
            <v>0</v>
          </cell>
          <cell r="W52">
            <v>43</v>
          </cell>
          <cell r="AI52">
            <v>43</v>
          </cell>
          <cell r="AJ52">
            <v>43</v>
          </cell>
          <cell r="AK52" t="str">
            <v>BRIMFIELD</v>
          </cell>
          <cell r="AL52">
            <v>0</v>
          </cell>
          <cell r="AM52">
            <v>0</v>
          </cell>
          <cell r="AN52">
            <v>0</v>
          </cell>
          <cell r="AO52">
            <v>0</v>
          </cell>
          <cell r="AP52">
            <v>0</v>
          </cell>
          <cell r="AQ52">
            <v>0</v>
          </cell>
          <cell r="AR52">
            <v>0</v>
          </cell>
          <cell r="AS52">
            <v>0</v>
          </cell>
          <cell r="AT52">
            <v>0</v>
          </cell>
          <cell r="AU52">
            <v>0</v>
          </cell>
          <cell r="AV52">
            <v>0</v>
          </cell>
          <cell r="AX52">
            <v>43</v>
          </cell>
          <cell r="AY52" t="str">
            <v>BRIMFIELD</v>
          </cell>
          <cell r="BC52">
            <v>0</v>
          </cell>
          <cell r="BF52">
            <v>0</v>
          </cell>
          <cell r="BG52">
            <v>0</v>
          </cell>
          <cell r="BI52">
            <v>0</v>
          </cell>
          <cell r="BJ52">
            <v>0</v>
          </cell>
          <cell r="BK52">
            <v>0</v>
          </cell>
          <cell r="BL52">
            <v>0</v>
          </cell>
          <cell r="BN52">
            <v>0</v>
          </cell>
          <cell r="BO52">
            <v>0</v>
          </cell>
          <cell r="BU52">
            <v>0</v>
          </cell>
          <cell r="BV52">
            <v>43</v>
          </cell>
          <cell r="BW52">
            <v>0</v>
          </cell>
        </row>
        <row r="53">
          <cell r="A53">
            <v>44</v>
          </cell>
          <cell r="B53">
            <v>44</v>
          </cell>
          <cell r="C53" t="str">
            <v>BROCKTON</v>
          </cell>
          <cell r="D53">
            <v>710</v>
          </cell>
          <cell r="E53">
            <v>8276481</v>
          </cell>
          <cell r="F53">
            <v>633814</v>
          </cell>
          <cell r="G53">
            <v>8910295</v>
          </cell>
          <cell r="I53">
            <v>3839368.5417180024</v>
          </cell>
          <cell r="J53">
            <v>0.82556510607794387</v>
          </cell>
          <cell r="K53">
            <v>633814</v>
          </cell>
          <cell r="L53">
            <v>4473182.5417180024</v>
          </cell>
          <cell r="N53">
            <v>4437112.4582819976</v>
          </cell>
          <cell r="P53">
            <v>0</v>
          </cell>
          <cell r="Q53">
            <v>3839368.5417180024</v>
          </cell>
          <cell r="R53">
            <v>633814</v>
          </cell>
          <cell r="S53">
            <v>4473182.5417180024</v>
          </cell>
          <cell r="V53">
            <v>0</v>
          </cell>
          <cell r="W53">
            <v>44</v>
          </cell>
          <cell r="X53">
            <v>710</v>
          </cell>
          <cell r="Y53">
            <v>8276481</v>
          </cell>
          <cell r="Z53">
            <v>0</v>
          </cell>
          <cell r="AA53">
            <v>8276481</v>
          </cell>
          <cell r="AB53">
            <v>633814</v>
          </cell>
          <cell r="AC53">
            <v>8910295</v>
          </cell>
          <cell r="AD53">
            <v>0</v>
          </cell>
          <cell r="AE53">
            <v>0</v>
          </cell>
          <cell r="AF53">
            <v>0</v>
          </cell>
          <cell r="AG53">
            <v>8910295</v>
          </cell>
          <cell r="AI53">
            <v>44</v>
          </cell>
          <cell r="AJ53">
            <v>44</v>
          </cell>
          <cell r="AK53" t="str">
            <v>BROCKTON</v>
          </cell>
          <cell r="AL53">
            <v>8276481</v>
          </cell>
          <cell r="AM53">
            <v>4139715</v>
          </cell>
          <cell r="AN53">
            <v>4136766</v>
          </cell>
          <cell r="AO53">
            <v>173005</v>
          </cell>
          <cell r="AP53">
            <v>58434.25</v>
          </cell>
          <cell r="AQ53">
            <v>94687.25</v>
          </cell>
          <cell r="AR53">
            <v>104466.25</v>
          </cell>
          <cell r="AS53">
            <v>83235.75</v>
          </cell>
          <cell r="AT53">
            <v>0</v>
          </cell>
          <cell r="AU53">
            <v>4650594.5</v>
          </cell>
          <cell r="AV53">
            <v>3839368.5417180024</v>
          </cell>
          <cell r="AX53">
            <v>44</v>
          </cell>
          <cell r="AY53" t="str">
            <v>BROCKTON</v>
          </cell>
          <cell r="BC53">
            <v>0</v>
          </cell>
          <cell r="BF53">
            <v>0</v>
          </cell>
          <cell r="BG53">
            <v>0</v>
          </cell>
          <cell r="BI53">
            <v>0</v>
          </cell>
          <cell r="BJ53">
            <v>4136766</v>
          </cell>
          <cell r="BK53">
            <v>4136766</v>
          </cell>
          <cell r="BL53">
            <v>0</v>
          </cell>
          <cell r="BN53">
            <v>0</v>
          </cell>
          <cell r="BO53">
            <v>0</v>
          </cell>
          <cell r="BU53">
            <v>0</v>
          </cell>
          <cell r="BV53">
            <v>44</v>
          </cell>
          <cell r="BW53">
            <v>173005</v>
          </cell>
        </row>
        <row r="54">
          <cell r="A54">
            <v>45</v>
          </cell>
          <cell r="B54">
            <v>45</v>
          </cell>
          <cell r="C54" t="str">
            <v>BROOKFIELD</v>
          </cell>
          <cell r="D54">
            <v>0</v>
          </cell>
          <cell r="E54">
            <v>0</v>
          </cell>
          <cell r="F54">
            <v>0</v>
          </cell>
          <cell r="G54">
            <v>0</v>
          </cell>
          <cell r="I54">
            <v>0</v>
          </cell>
          <cell r="J54" t="str">
            <v/>
          </cell>
          <cell r="K54">
            <v>0</v>
          </cell>
          <cell r="L54">
            <v>0</v>
          </cell>
          <cell r="N54">
            <v>0</v>
          </cell>
          <cell r="P54">
            <v>0</v>
          </cell>
          <cell r="Q54">
            <v>0</v>
          </cell>
          <cell r="R54">
            <v>0</v>
          </cell>
          <cell r="S54">
            <v>0</v>
          </cell>
          <cell r="V54">
            <v>0</v>
          </cell>
          <cell r="W54">
            <v>45</v>
          </cell>
          <cell r="AI54">
            <v>45</v>
          </cell>
          <cell r="AJ54">
            <v>45</v>
          </cell>
          <cell r="AK54" t="str">
            <v>BROOKFIELD</v>
          </cell>
          <cell r="AL54">
            <v>0</v>
          </cell>
          <cell r="AM54">
            <v>0</v>
          </cell>
          <cell r="AN54">
            <v>0</v>
          </cell>
          <cell r="AO54">
            <v>0</v>
          </cell>
          <cell r="AP54">
            <v>0</v>
          </cell>
          <cell r="AQ54">
            <v>0</v>
          </cell>
          <cell r="AR54">
            <v>0</v>
          </cell>
          <cell r="AS54">
            <v>0</v>
          </cell>
          <cell r="AT54">
            <v>0</v>
          </cell>
          <cell r="AU54">
            <v>0</v>
          </cell>
          <cell r="AV54">
            <v>0</v>
          </cell>
          <cell r="AX54">
            <v>45</v>
          </cell>
          <cell r="AY54" t="str">
            <v>BROOKFIELD</v>
          </cell>
          <cell r="BC54">
            <v>0</v>
          </cell>
          <cell r="BF54">
            <v>0</v>
          </cell>
          <cell r="BG54">
            <v>0</v>
          </cell>
          <cell r="BI54">
            <v>0</v>
          </cell>
          <cell r="BJ54">
            <v>0</v>
          </cell>
          <cell r="BK54">
            <v>0</v>
          </cell>
          <cell r="BL54">
            <v>0</v>
          </cell>
          <cell r="BN54">
            <v>0</v>
          </cell>
          <cell r="BO54">
            <v>0</v>
          </cell>
          <cell r="BU54">
            <v>0</v>
          </cell>
          <cell r="BV54">
            <v>45</v>
          </cell>
          <cell r="BW54">
            <v>0</v>
          </cell>
        </row>
        <row r="55">
          <cell r="A55">
            <v>46</v>
          </cell>
          <cell r="B55">
            <v>46</v>
          </cell>
          <cell r="C55" t="str">
            <v>BROOKLINE</v>
          </cell>
          <cell r="D55">
            <v>5</v>
          </cell>
          <cell r="E55">
            <v>91797</v>
          </cell>
          <cell r="F55">
            <v>4410</v>
          </cell>
          <cell r="G55">
            <v>96207</v>
          </cell>
          <cell r="I55">
            <v>44797.022940892188</v>
          </cell>
          <cell r="J55">
            <v>0.88254779601334132</v>
          </cell>
          <cell r="K55">
            <v>4410</v>
          </cell>
          <cell r="L55">
            <v>49207.022940892188</v>
          </cell>
          <cell r="N55">
            <v>46999.977059107812</v>
          </cell>
          <cell r="P55">
            <v>0</v>
          </cell>
          <cell r="Q55">
            <v>44797.022940892188</v>
          </cell>
          <cell r="R55">
            <v>4410</v>
          </cell>
          <cell r="S55">
            <v>49207.022940892188</v>
          </cell>
          <cell r="V55">
            <v>0</v>
          </cell>
          <cell r="W55">
            <v>46</v>
          </cell>
          <cell r="X55">
            <v>5</v>
          </cell>
          <cell r="Y55">
            <v>91797</v>
          </cell>
          <cell r="Z55">
            <v>0</v>
          </cell>
          <cell r="AA55">
            <v>91797</v>
          </cell>
          <cell r="AB55">
            <v>4410</v>
          </cell>
          <cell r="AC55">
            <v>96207</v>
          </cell>
          <cell r="AD55">
            <v>0</v>
          </cell>
          <cell r="AE55">
            <v>0</v>
          </cell>
          <cell r="AF55">
            <v>0</v>
          </cell>
          <cell r="AG55">
            <v>96207</v>
          </cell>
          <cell r="AI55">
            <v>46</v>
          </cell>
          <cell r="AJ55">
            <v>46</v>
          </cell>
          <cell r="AK55" t="str">
            <v>BROOKLINE</v>
          </cell>
          <cell r="AL55">
            <v>91797</v>
          </cell>
          <cell r="AM55">
            <v>43530</v>
          </cell>
          <cell r="AN55">
            <v>48267</v>
          </cell>
          <cell r="AO55">
            <v>0</v>
          </cell>
          <cell r="AP55">
            <v>1377</v>
          </cell>
          <cell r="AQ55">
            <v>877</v>
          </cell>
          <cell r="AR55">
            <v>237.75</v>
          </cell>
          <cell r="AS55">
            <v>0</v>
          </cell>
          <cell r="AT55">
            <v>0</v>
          </cell>
          <cell r="AU55">
            <v>50758.75</v>
          </cell>
          <cell r="AV55">
            <v>44797.022940892188</v>
          </cell>
          <cell r="AX55">
            <v>46</v>
          </cell>
          <cell r="AY55" t="str">
            <v>BROOKLINE</v>
          </cell>
          <cell r="BC55">
            <v>0</v>
          </cell>
          <cell r="BF55">
            <v>0</v>
          </cell>
          <cell r="BG55">
            <v>0</v>
          </cell>
          <cell r="BI55">
            <v>0</v>
          </cell>
          <cell r="BJ55">
            <v>48267</v>
          </cell>
          <cell r="BK55">
            <v>48267</v>
          </cell>
          <cell r="BL55">
            <v>0</v>
          </cell>
          <cell r="BN55">
            <v>0</v>
          </cell>
          <cell r="BO55">
            <v>0</v>
          </cell>
          <cell r="BU55">
            <v>0</v>
          </cell>
          <cell r="BV55">
            <v>46</v>
          </cell>
          <cell r="BW55">
            <v>0</v>
          </cell>
        </row>
        <row r="56">
          <cell r="A56">
            <v>47</v>
          </cell>
          <cell r="B56">
            <v>47</v>
          </cell>
          <cell r="C56" t="str">
            <v>BUCKLAND</v>
          </cell>
          <cell r="D56">
            <v>0</v>
          </cell>
          <cell r="E56">
            <v>0</v>
          </cell>
          <cell r="F56">
            <v>0</v>
          </cell>
          <cell r="G56">
            <v>0</v>
          </cell>
          <cell r="I56">
            <v>0</v>
          </cell>
          <cell r="J56" t="str">
            <v/>
          </cell>
          <cell r="K56">
            <v>0</v>
          </cell>
          <cell r="L56">
            <v>0</v>
          </cell>
          <cell r="N56">
            <v>0</v>
          </cell>
          <cell r="P56">
            <v>0</v>
          </cell>
          <cell r="Q56">
            <v>0</v>
          </cell>
          <cell r="R56">
            <v>0</v>
          </cell>
          <cell r="S56">
            <v>0</v>
          </cell>
          <cell r="V56">
            <v>0</v>
          </cell>
          <cell r="W56">
            <v>47</v>
          </cell>
          <cell r="AI56">
            <v>47</v>
          </cell>
          <cell r="AJ56">
            <v>47</v>
          </cell>
          <cell r="AK56" t="str">
            <v>BUCKLAND</v>
          </cell>
          <cell r="AL56">
            <v>0</v>
          </cell>
          <cell r="AM56">
            <v>0</v>
          </cell>
          <cell r="AN56">
            <v>0</v>
          </cell>
          <cell r="AO56">
            <v>0</v>
          </cell>
          <cell r="AP56">
            <v>0</v>
          </cell>
          <cell r="AQ56">
            <v>0</v>
          </cell>
          <cell r="AR56">
            <v>0</v>
          </cell>
          <cell r="AS56">
            <v>0</v>
          </cell>
          <cell r="AT56">
            <v>0</v>
          </cell>
          <cell r="AU56">
            <v>0</v>
          </cell>
          <cell r="AV56">
            <v>0</v>
          </cell>
          <cell r="AX56">
            <v>47</v>
          </cell>
          <cell r="AY56" t="str">
            <v>BUCKLAND</v>
          </cell>
          <cell r="BC56">
            <v>0</v>
          </cell>
          <cell r="BF56">
            <v>0</v>
          </cell>
          <cell r="BG56">
            <v>0</v>
          </cell>
          <cell r="BI56">
            <v>0</v>
          </cell>
          <cell r="BJ56">
            <v>0</v>
          </cell>
          <cell r="BK56">
            <v>0</v>
          </cell>
          <cell r="BL56">
            <v>0</v>
          </cell>
          <cell r="BN56">
            <v>0</v>
          </cell>
          <cell r="BO56">
            <v>0</v>
          </cell>
          <cell r="BU56">
            <v>0</v>
          </cell>
          <cell r="BV56">
            <v>47</v>
          </cell>
          <cell r="BW56">
            <v>0</v>
          </cell>
        </row>
        <row r="57">
          <cell r="A57">
            <v>48</v>
          </cell>
          <cell r="B57">
            <v>48</v>
          </cell>
          <cell r="C57" t="str">
            <v>BURLINGTON</v>
          </cell>
          <cell r="D57">
            <v>4</v>
          </cell>
          <cell r="E57">
            <v>65357</v>
          </cell>
          <cell r="F57">
            <v>3572</v>
          </cell>
          <cell r="G57">
            <v>68929</v>
          </cell>
          <cell r="I57">
            <v>7000.7239737947202</v>
          </cell>
          <cell r="J57">
            <v>0.37463571641910554</v>
          </cell>
          <cell r="K57">
            <v>3572</v>
          </cell>
          <cell r="L57">
            <v>10572.72397379472</v>
          </cell>
          <cell r="N57">
            <v>58356.276026205276</v>
          </cell>
          <cell r="P57">
            <v>0</v>
          </cell>
          <cell r="Q57">
            <v>7000.7239737947202</v>
          </cell>
          <cell r="R57">
            <v>3572</v>
          </cell>
          <cell r="S57">
            <v>10572.72397379472</v>
          </cell>
          <cell r="V57">
            <v>0</v>
          </cell>
          <cell r="W57">
            <v>48</v>
          </cell>
          <cell r="X57">
            <v>4</v>
          </cell>
          <cell r="Y57">
            <v>65357</v>
          </cell>
          <cell r="Z57">
            <v>0</v>
          </cell>
          <cell r="AA57">
            <v>65357</v>
          </cell>
          <cell r="AB57">
            <v>3572</v>
          </cell>
          <cell r="AC57">
            <v>68929</v>
          </cell>
          <cell r="AD57">
            <v>0</v>
          </cell>
          <cell r="AE57">
            <v>0</v>
          </cell>
          <cell r="AF57">
            <v>0</v>
          </cell>
          <cell r="AG57">
            <v>68929</v>
          </cell>
          <cell r="AI57">
            <v>48</v>
          </cell>
          <cell r="AJ57">
            <v>48</v>
          </cell>
          <cell r="AK57" t="str">
            <v>BURLINGTON</v>
          </cell>
          <cell r="AL57">
            <v>65357</v>
          </cell>
          <cell r="AM57">
            <v>57814</v>
          </cell>
          <cell r="AN57">
            <v>7543</v>
          </cell>
          <cell r="AO57">
            <v>4242.25</v>
          </cell>
          <cell r="AP57">
            <v>0</v>
          </cell>
          <cell r="AQ57">
            <v>5670.25</v>
          </cell>
          <cell r="AR57">
            <v>85.25</v>
          </cell>
          <cell r="AS57">
            <v>1146</v>
          </cell>
          <cell r="AT57">
            <v>0</v>
          </cell>
          <cell r="AU57">
            <v>18686.75</v>
          </cell>
          <cell r="AV57">
            <v>7000.7239737947202</v>
          </cell>
          <cell r="AX57">
            <v>48</v>
          </cell>
          <cell r="AY57" t="str">
            <v>BURLINGTON</v>
          </cell>
          <cell r="BC57">
            <v>0</v>
          </cell>
          <cell r="BF57">
            <v>0</v>
          </cell>
          <cell r="BG57">
            <v>0</v>
          </cell>
          <cell r="BI57">
            <v>0</v>
          </cell>
          <cell r="BJ57">
            <v>7543</v>
          </cell>
          <cell r="BK57">
            <v>7543</v>
          </cell>
          <cell r="BL57">
            <v>0</v>
          </cell>
          <cell r="BN57">
            <v>0</v>
          </cell>
          <cell r="BO57">
            <v>0</v>
          </cell>
          <cell r="BU57">
            <v>0</v>
          </cell>
          <cell r="BV57">
            <v>48</v>
          </cell>
          <cell r="BW57">
            <v>4242.25</v>
          </cell>
        </row>
        <row r="58">
          <cell r="A58">
            <v>49</v>
          </cell>
          <cell r="B58">
            <v>49</v>
          </cell>
          <cell r="C58" t="str">
            <v>CAMBRIDGE</v>
          </cell>
          <cell r="D58">
            <v>475</v>
          </cell>
          <cell r="E58">
            <v>12509845</v>
          </cell>
          <cell r="F58">
            <v>419086</v>
          </cell>
          <cell r="G58">
            <v>12928931</v>
          </cell>
          <cell r="I58">
            <v>1011776.7783784092</v>
          </cell>
          <cell r="J58">
            <v>0.50122859227398142</v>
          </cell>
          <cell r="K58">
            <v>419086</v>
          </cell>
          <cell r="L58">
            <v>1430862.7783784093</v>
          </cell>
          <cell r="N58">
            <v>11498068.221621592</v>
          </cell>
          <cell r="P58">
            <v>0</v>
          </cell>
          <cell r="Q58">
            <v>1011776.7783784092</v>
          </cell>
          <cell r="R58">
            <v>419086</v>
          </cell>
          <cell r="S58">
            <v>1430862.7783784093</v>
          </cell>
          <cell r="V58">
            <v>0</v>
          </cell>
          <cell r="W58">
            <v>49</v>
          </cell>
          <cell r="X58">
            <v>475</v>
          </cell>
          <cell r="Y58">
            <v>12509845</v>
          </cell>
          <cell r="Z58">
            <v>0</v>
          </cell>
          <cell r="AA58">
            <v>12509845</v>
          </cell>
          <cell r="AB58">
            <v>419086</v>
          </cell>
          <cell r="AC58">
            <v>12928931</v>
          </cell>
          <cell r="AD58">
            <v>0</v>
          </cell>
          <cell r="AE58">
            <v>0</v>
          </cell>
          <cell r="AF58">
            <v>0</v>
          </cell>
          <cell r="AG58">
            <v>12928931</v>
          </cell>
          <cell r="AI58">
            <v>49</v>
          </cell>
          <cell r="AJ58">
            <v>49</v>
          </cell>
          <cell r="AK58" t="str">
            <v>CAMBRIDGE</v>
          </cell>
          <cell r="AL58">
            <v>12509845</v>
          </cell>
          <cell r="AM58">
            <v>11419696</v>
          </cell>
          <cell r="AN58">
            <v>1090149</v>
          </cell>
          <cell r="AO58">
            <v>60568.25</v>
          </cell>
          <cell r="AP58">
            <v>299310.25</v>
          </cell>
          <cell r="AQ58">
            <v>101063.5</v>
          </cell>
          <cell r="AR58">
            <v>148324</v>
          </cell>
          <cell r="AS58">
            <v>319178.5</v>
          </cell>
          <cell r="AT58">
            <v>0</v>
          </cell>
          <cell r="AU58">
            <v>2018593.5</v>
          </cell>
          <cell r="AV58">
            <v>1011776.7783784092</v>
          </cell>
          <cell r="AX58">
            <v>49</v>
          </cell>
          <cell r="AY58" t="str">
            <v>CAMBRIDGE</v>
          </cell>
          <cell r="BC58">
            <v>0</v>
          </cell>
          <cell r="BF58">
            <v>0</v>
          </cell>
          <cell r="BG58">
            <v>0</v>
          </cell>
          <cell r="BI58">
            <v>0</v>
          </cell>
          <cell r="BJ58">
            <v>1090149</v>
          </cell>
          <cell r="BK58">
            <v>1090149</v>
          </cell>
          <cell r="BL58">
            <v>0</v>
          </cell>
          <cell r="BN58">
            <v>0</v>
          </cell>
          <cell r="BO58">
            <v>0</v>
          </cell>
          <cell r="BU58">
            <v>0</v>
          </cell>
          <cell r="BV58">
            <v>49</v>
          </cell>
          <cell r="BW58">
            <v>60568.25</v>
          </cell>
        </row>
        <row r="59">
          <cell r="A59">
            <v>50</v>
          </cell>
          <cell r="B59">
            <v>50</v>
          </cell>
          <cell r="C59" t="str">
            <v>CANTON</v>
          </cell>
          <cell r="D59">
            <v>8</v>
          </cell>
          <cell r="E59">
            <v>108056</v>
          </cell>
          <cell r="F59">
            <v>7134</v>
          </cell>
          <cell r="G59">
            <v>115190</v>
          </cell>
          <cell r="I59">
            <v>49338.258842228206</v>
          </cell>
          <cell r="J59">
            <v>0.72012725775274422</v>
          </cell>
          <cell r="K59">
            <v>7134</v>
          </cell>
          <cell r="L59">
            <v>56472.258842228206</v>
          </cell>
          <cell r="N59">
            <v>58717.741157771794</v>
          </cell>
          <cell r="P59">
            <v>0</v>
          </cell>
          <cell r="Q59">
            <v>49338.258842228206</v>
          </cell>
          <cell r="R59">
            <v>7134</v>
          </cell>
          <cell r="S59">
            <v>56472.258842228206</v>
          </cell>
          <cell r="V59">
            <v>0</v>
          </cell>
          <cell r="W59">
            <v>50</v>
          </cell>
          <cell r="X59">
            <v>8</v>
          </cell>
          <cell r="Y59">
            <v>108056</v>
          </cell>
          <cell r="Z59">
            <v>0</v>
          </cell>
          <cell r="AA59">
            <v>108056</v>
          </cell>
          <cell r="AB59">
            <v>7134</v>
          </cell>
          <cell r="AC59">
            <v>115190</v>
          </cell>
          <cell r="AD59">
            <v>0</v>
          </cell>
          <cell r="AE59">
            <v>0</v>
          </cell>
          <cell r="AF59">
            <v>0</v>
          </cell>
          <cell r="AG59">
            <v>115190</v>
          </cell>
          <cell r="AI59">
            <v>50</v>
          </cell>
          <cell r="AJ59">
            <v>50</v>
          </cell>
          <cell r="AK59" t="str">
            <v>CANTON</v>
          </cell>
          <cell r="AL59">
            <v>108056</v>
          </cell>
          <cell r="AM59">
            <v>54896</v>
          </cell>
          <cell r="AN59">
            <v>53160</v>
          </cell>
          <cell r="AO59">
            <v>0</v>
          </cell>
          <cell r="AP59">
            <v>0</v>
          </cell>
          <cell r="AQ59">
            <v>998</v>
          </cell>
          <cell r="AR59">
            <v>14355.25</v>
          </cell>
          <cell r="AS59">
            <v>0</v>
          </cell>
          <cell r="AT59">
            <v>0</v>
          </cell>
          <cell r="AU59">
            <v>68513.25</v>
          </cell>
          <cell r="AV59">
            <v>49338.258842228206</v>
          </cell>
          <cell r="AX59">
            <v>50</v>
          </cell>
          <cell r="AY59" t="str">
            <v>CANTON</v>
          </cell>
          <cell r="BC59">
            <v>0</v>
          </cell>
          <cell r="BF59">
            <v>0</v>
          </cell>
          <cell r="BG59">
            <v>0</v>
          </cell>
          <cell r="BI59">
            <v>0</v>
          </cell>
          <cell r="BJ59">
            <v>53160</v>
          </cell>
          <cell r="BK59">
            <v>53160</v>
          </cell>
          <cell r="BL59">
            <v>0</v>
          </cell>
          <cell r="BN59">
            <v>0</v>
          </cell>
          <cell r="BO59">
            <v>0</v>
          </cell>
          <cell r="BU59">
            <v>0</v>
          </cell>
          <cell r="BV59">
            <v>50</v>
          </cell>
          <cell r="BW59">
            <v>0</v>
          </cell>
        </row>
        <row r="60">
          <cell r="A60">
            <v>51</v>
          </cell>
          <cell r="B60">
            <v>51</v>
          </cell>
          <cell r="C60" t="str">
            <v>CARLISLE</v>
          </cell>
          <cell r="D60">
            <v>1</v>
          </cell>
          <cell r="E60">
            <v>18540</v>
          </cell>
          <cell r="F60">
            <v>893</v>
          </cell>
          <cell r="G60">
            <v>19433</v>
          </cell>
          <cell r="I60">
            <v>17207.135420145052</v>
          </cell>
          <cell r="J60">
            <v>0.91186578980909383</v>
          </cell>
          <cell r="K60">
            <v>893</v>
          </cell>
          <cell r="L60">
            <v>18100.135420145052</v>
          </cell>
          <cell r="N60">
            <v>1332.8645798549478</v>
          </cell>
          <cell r="P60">
            <v>0</v>
          </cell>
          <cell r="Q60">
            <v>17207.135420145052</v>
          </cell>
          <cell r="R60">
            <v>893</v>
          </cell>
          <cell r="S60">
            <v>18100.135420145052</v>
          </cell>
          <cell r="V60">
            <v>0</v>
          </cell>
          <cell r="W60">
            <v>51</v>
          </cell>
          <cell r="X60">
            <v>1</v>
          </cell>
          <cell r="Y60">
            <v>18540</v>
          </cell>
          <cell r="Z60">
            <v>0</v>
          </cell>
          <cell r="AA60">
            <v>18540</v>
          </cell>
          <cell r="AB60">
            <v>893</v>
          </cell>
          <cell r="AC60">
            <v>19433</v>
          </cell>
          <cell r="AD60">
            <v>0</v>
          </cell>
          <cell r="AE60">
            <v>0</v>
          </cell>
          <cell r="AF60">
            <v>0</v>
          </cell>
          <cell r="AG60">
            <v>19433</v>
          </cell>
          <cell r="AI60">
            <v>51</v>
          </cell>
          <cell r="AJ60">
            <v>51</v>
          </cell>
          <cell r="AK60" t="str">
            <v>CARLISLE</v>
          </cell>
          <cell r="AL60">
            <v>18540</v>
          </cell>
          <cell r="AM60">
            <v>0</v>
          </cell>
          <cell r="AN60">
            <v>18540</v>
          </cell>
          <cell r="AO60">
            <v>0</v>
          </cell>
          <cell r="AP60">
            <v>0</v>
          </cell>
          <cell r="AQ60">
            <v>195.25</v>
          </cell>
          <cell r="AR60">
            <v>135</v>
          </cell>
          <cell r="AS60">
            <v>0</v>
          </cell>
          <cell r="AT60">
            <v>0</v>
          </cell>
          <cell r="AU60">
            <v>18870.25</v>
          </cell>
          <cell r="AV60">
            <v>17207.135420145052</v>
          </cell>
          <cell r="AX60">
            <v>51</v>
          </cell>
          <cell r="AY60" t="str">
            <v>CARLISLE</v>
          </cell>
          <cell r="BC60">
            <v>0</v>
          </cell>
          <cell r="BF60">
            <v>0</v>
          </cell>
          <cell r="BG60">
            <v>0</v>
          </cell>
          <cell r="BI60">
            <v>0</v>
          </cell>
          <cell r="BJ60">
            <v>18540</v>
          </cell>
          <cell r="BK60">
            <v>18540</v>
          </cell>
          <cell r="BL60">
            <v>0</v>
          </cell>
          <cell r="BN60">
            <v>0</v>
          </cell>
          <cell r="BO60">
            <v>0</v>
          </cell>
          <cell r="BU60">
            <v>0</v>
          </cell>
          <cell r="BV60">
            <v>51</v>
          </cell>
          <cell r="BW60">
            <v>0</v>
          </cell>
        </row>
        <row r="61">
          <cell r="A61">
            <v>52</v>
          </cell>
          <cell r="B61">
            <v>52</v>
          </cell>
          <cell r="C61" t="str">
            <v>CARVER</v>
          </cell>
          <cell r="D61">
            <v>36</v>
          </cell>
          <cell r="E61">
            <v>445754</v>
          </cell>
          <cell r="F61">
            <v>32108</v>
          </cell>
          <cell r="G61">
            <v>477862</v>
          </cell>
          <cell r="I61">
            <v>75310.452887392123</v>
          </cell>
          <cell r="J61">
            <v>0.47855128310762335</v>
          </cell>
          <cell r="K61">
            <v>32108</v>
          </cell>
          <cell r="L61">
            <v>107418.45288739212</v>
          </cell>
          <cell r="N61">
            <v>370443.54711260786</v>
          </cell>
          <cell r="P61">
            <v>0</v>
          </cell>
          <cell r="Q61">
            <v>75310.452887392123</v>
          </cell>
          <cell r="R61">
            <v>32108</v>
          </cell>
          <cell r="S61">
            <v>107418.45288739212</v>
          </cell>
          <cell r="V61">
            <v>0</v>
          </cell>
          <cell r="W61">
            <v>52</v>
          </cell>
          <cell r="X61">
            <v>36</v>
          </cell>
          <cell r="Y61">
            <v>445754</v>
          </cell>
          <cell r="Z61">
            <v>0</v>
          </cell>
          <cell r="AA61">
            <v>445754</v>
          </cell>
          <cell r="AB61">
            <v>32108</v>
          </cell>
          <cell r="AC61">
            <v>477862</v>
          </cell>
          <cell r="AD61">
            <v>0</v>
          </cell>
          <cell r="AE61">
            <v>0</v>
          </cell>
          <cell r="AF61">
            <v>0</v>
          </cell>
          <cell r="AG61">
            <v>477862</v>
          </cell>
          <cell r="AI61">
            <v>52</v>
          </cell>
          <cell r="AJ61">
            <v>52</v>
          </cell>
          <cell r="AK61" t="str">
            <v>CARVER</v>
          </cell>
          <cell r="AL61">
            <v>445754</v>
          </cell>
          <cell r="AM61">
            <v>364610</v>
          </cell>
          <cell r="AN61">
            <v>81144</v>
          </cell>
          <cell r="AO61">
            <v>21906.5</v>
          </cell>
          <cell r="AP61">
            <v>36677</v>
          </cell>
          <cell r="AQ61">
            <v>17644.25</v>
          </cell>
          <cell r="AR61">
            <v>0</v>
          </cell>
          <cell r="AS61">
            <v>0</v>
          </cell>
          <cell r="AT61">
            <v>0</v>
          </cell>
          <cell r="AU61">
            <v>157371.75</v>
          </cell>
          <cell r="AV61">
            <v>75310.452887392123</v>
          </cell>
          <cell r="AX61">
            <v>52</v>
          </cell>
          <cell r="AY61" t="str">
            <v>CARVER</v>
          </cell>
          <cell r="BC61">
            <v>0</v>
          </cell>
          <cell r="BF61">
            <v>0</v>
          </cell>
          <cell r="BG61">
            <v>0</v>
          </cell>
          <cell r="BI61">
            <v>0</v>
          </cell>
          <cell r="BJ61">
            <v>81144</v>
          </cell>
          <cell r="BK61">
            <v>81144</v>
          </cell>
          <cell r="BL61">
            <v>0</v>
          </cell>
          <cell r="BN61">
            <v>0</v>
          </cell>
          <cell r="BO61">
            <v>0</v>
          </cell>
          <cell r="BU61">
            <v>0</v>
          </cell>
          <cell r="BV61">
            <v>52</v>
          </cell>
          <cell r="BW61">
            <v>21906.5</v>
          </cell>
        </row>
        <row r="62">
          <cell r="A62">
            <v>53</v>
          </cell>
          <cell r="B62">
            <v>53</v>
          </cell>
          <cell r="C62" t="str">
            <v>CHARLEMONT</v>
          </cell>
          <cell r="D62">
            <v>0</v>
          </cell>
          <cell r="E62">
            <v>0</v>
          </cell>
          <cell r="F62">
            <v>0</v>
          </cell>
          <cell r="G62">
            <v>0</v>
          </cell>
          <cell r="I62">
            <v>0</v>
          </cell>
          <cell r="J62" t="str">
            <v/>
          </cell>
          <cell r="K62">
            <v>0</v>
          </cell>
          <cell r="L62">
            <v>0</v>
          </cell>
          <cell r="N62">
            <v>0</v>
          </cell>
          <cell r="P62">
            <v>0</v>
          </cell>
          <cell r="Q62">
            <v>0</v>
          </cell>
          <cell r="R62">
            <v>0</v>
          </cell>
          <cell r="S62">
            <v>0</v>
          </cell>
          <cell r="V62">
            <v>0</v>
          </cell>
          <cell r="W62">
            <v>53</v>
          </cell>
          <cell r="AI62">
            <v>53</v>
          </cell>
          <cell r="AJ62">
            <v>53</v>
          </cell>
          <cell r="AK62" t="str">
            <v>CHARLEMONT</v>
          </cell>
          <cell r="AL62">
            <v>0</v>
          </cell>
          <cell r="AM62">
            <v>0</v>
          </cell>
          <cell r="AN62">
            <v>0</v>
          </cell>
          <cell r="AO62">
            <v>0</v>
          </cell>
          <cell r="AP62">
            <v>0</v>
          </cell>
          <cell r="AQ62">
            <v>0</v>
          </cell>
          <cell r="AR62">
            <v>0</v>
          </cell>
          <cell r="AS62">
            <v>0</v>
          </cell>
          <cell r="AT62">
            <v>0</v>
          </cell>
          <cell r="AU62">
            <v>0</v>
          </cell>
          <cell r="AV62">
            <v>0</v>
          </cell>
          <cell r="AX62">
            <v>53</v>
          </cell>
          <cell r="AY62" t="str">
            <v>CHARLEMONT</v>
          </cell>
          <cell r="BC62">
            <v>0</v>
          </cell>
          <cell r="BF62">
            <v>0</v>
          </cell>
          <cell r="BG62">
            <v>0</v>
          </cell>
          <cell r="BI62">
            <v>0</v>
          </cell>
          <cell r="BJ62">
            <v>0</v>
          </cell>
          <cell r="BK62">
            <v>0</v>
          </cell>
          <cell r="BL62">
            <v>0</v>
          </cell>
          <cell r="BN62">
            <v>0</v>
          </cell>
          <cell r="BO62">
            <v>0</v>
          </cell>
          <cell r="BU62">
            <v>0</v>
          </cell>
          <cell r="BV62">
            <v>53</v>
          </cell>
          <cell r="BW62">
            <v>0</v>
          </cell>
        </row>
        <row r="63">
          <cell r="A63">
            <v>54</v>
          </cell>
          <cell r="B63">
            <v>54</v>
          </cell>
          <cell r="C63" t="str">
            <v>CHARLTON</v>
          </cell>
          <cell r="D63">
            <v>0</v>
          </cell>
          <cell r="E63">
            <v>0</v>
          </cell>
          <cell r="F63">
            <v>0</v>
          </cell>
          <cell r="G63">
            <v>0</v>
          </cell>
          <cell r="I63">
            <v>0</v>
          </cell>
          <cell r="J63" t="str">
            <v/>
          </cell>
          <cell r="K63">
            <v>0</v>
          </cell>
          <cell r="L63">
            <v>0</v>
          </cell>
          <cell r="N63">
            <v>0</v>
          </cell>
          <cell r="P63">
            <v>0</v>
          </cell>
          <cell r="Q63">
            <v>0</v>
          </cell>
          <cell r="R63">
            <v>0</v>
          </cell>
          <cell r="S63">
            <v>0</v>
          </cell>
          <cell r="V63">
            <v>0</v>
          </cell>
          <cell r="W63">
            <v>54</v>
          </cell>
          <cell r="AI63">
            <v>54</v>
          </cell>
          <cell r="AJ63">
            <v>54</v>
          </cell>
          <cell r="AK63" t="str">
            <v>CHARLTON</v>
          </cell>
          <cell r="AL63">
            <v>0</v>
          </cell>
          <cell r="AM63">
            <v>0</v>
          </cell>
          <cell r="AN63">
            <v>0</v>
          </cell>
          <cell r="AO63">
            <v>0</v>
          </cell>
          <cell r="AP63">
            <v>0</v>
          </cell>
          <cell r="AQ63">
            <v>0</v>
          </cell>
          <cell r="AR63">
            <v>0</v>
          </cell>
          <cell r="AS63">
            <v>0</v>
          </cell>
          <cell r="AT63">
            <v>0</v>
          </cell>
          <cell r="AU63">
            <v>0</v>
          </cell>
          <cell r="AV63">
            <v>0</v>
          </cell>
          <cell r="AX63">
            <v>54</v>
          </cell>
          <cell r="AY63" t="str">
            <v>CHARLTON</v>
          </cell>
          <cell r="BC63">
            <v>0</v>
          </cell>
          <cell r="BF63">
            <v>0</v>
          </cell>
          <cell r="BG63">
            <v>0</v>
          </cell>
          <cell r="BI63">
            <v>0</v>
          </cell>
          <cell r="BJ63">
            <v>0</v>
          </cell>
          <cell r="BK63">
            <v>0</v>
          </cell>
          <cell r="BL63">
            <v>0</v>
          </cell>
          <cell r="BN63">
            <v>0</v>
          </cell>
          <cell r="BO63">
            <v>0</v>
          </cell>
          <cell r="BU63">
            <v>0</v>
          </cell>
          <cell r="BV63">
            <v>54</v>
          </cell>
          <cell r="BW63">
            <v>0</v>
          </cell>
        </row>
        <row r="64">
          <cell r="A64">
            <v>55</v>
          </cell>
          <cell r="B64">
            <v>55</v>
          </cell>
          <cell r="C64" t="str">
            <v>CHATHAM</v>
          </cell>
          <cell r="D64">
            <v>0</v>
          </cell>
          <cell r="E64">
            <v>0</v>
          </cell>
          <cell r="F64">
            <v>0</v>
          </cell>
          <cell r="G64">
            <v>0</v>
          </cell>
          <cell r="I64">
            <v>0</v>
          </cell>
          <cell r="J64">
            <v>0</v>
          </cell>
          <cell r="K64">
            <v>0</v>
          </cell>
          <cell r="L64">
            <v>0</v>
          </cell>
          <cell r="N64">
            <v>0</v>
          </cell>
          <cell r="P64">
            <v>0</v>
          </cell>
          <cell r="Q64">
            <v>0</v>
          </cell>
          <cell r="R64">
            <v>0</v>
          </cell>
          <cell r="S64">
            <v>0</v>
          </cell>
          <cell r="V64">
            <v>0</v>
          </cell>
          <cell r="W64">
            <v>55</v>
          </cell>
          <cell r="AI64">
            <v>55</v>
          </cell>
          <cell r="AJ64">
            <v>55</v>
          </cell>
          <cell r="AK64" t="str">
            <v>CHATHAM</v>
          </cell>
          <cell r="AL64">
            <v>0</v>
          </cell>
          <cell r="AM64">
            <v>0</v>
          </cell>
          <cell r="AN64">
            <v>0</v>
          </cell>
          <cell r="AO64">
            <v>0</v>
          </cell>
          <cell r="AP64">
            <v>0</v>
          </cell>
          <cell r="AQ64">
            <v>0</v>
          </cell>
          <cell r="AR64">
            <v>0</v>
          </cell>
          <cell r="AS64">
            <v>20812.25</v>
          </cell>
          <cell r="AT64">
            <v>0</v>
          </cell>
          <cell r="AU64">
            <v>20812.25</v>
          </cell>
          <cell r="AV64">
            <v>0</v>
          </cell>
          <cell r="AX64">
            <v>55</v>
          </cell>
          <cell r="AY64" t="str">
            <v>CHATHAM</v>
          </cell>
          <cell r="BC64">
            <v>0</v>
          </cell>
          <cell r="BF64">
            <v>0</v>
          </cell>
          <cell r="BG64">
            <v>0</v>
          </cell>
          <cell r="BI64">
            <v>0</v>
          </cell>
          <cell r="BJ64">
            <v>0</v>
          </cell>
          <cell r="BK64">
            <v>0</v>
          </cell>
          <cell r="BL64">
            <v>0</v>
          </cell>
          <cell r="BN64">
            <v>0</v>
          </cell>
          <cell r="BO64">
            <v>0</v>
          </cell>
          <cell r="BT64" t="str">
            <v>fy13</v>
          </cell>
          <cell r="BU64">
            <v>0</v>
          </cell>
          <cell r="BV64">
            <v>55</v>
          </cell>
          <cell r="BW64">
            <v>0</v>
          </cell>
        </row>
        <row r="65">
          <cell r="A65">
            <v>56</v>
          </cell>
          <cell r="B65">
            <v>56</v>
          </cell>
          <cell r="C65" t="str">
            <v>CHELMSFORD</v>
          </cell>
          <cell r="D65">
            <v>111</v>
          </cell>
          <cell r="E65">
            <v>1321439</v>
          </cell>
          <cell r="F65">
            <v>99032</v>
          </cell>
          <cell r="G65">
            <v>1420471</v>
          </cell>
          <cell r="I65">
            <v>0</v>
          </cell>
          <cell r="J65">
            <v>0</v>
          </cell>
          <cell r="K65">
            <v>99032</v>
          </cell>
          <cell r="L65">
            <v>99032</v>
          </cell>
          <cell r="N65">
            <v>1321439</v>
          </cell>
          <cell r="P65">
            <v>0</v>
          </cell>
          <cell r="Q65">
            <v>0</v>
          </cell>
          <cell r="R65">
            <v>99032</v>
          </cell>
          <cell r="S65">
            <v>99032</v>
          </cell>
          <cell r="V65">
            <v>0</v>
          </cell>
          <cell r="W65">
            <v>56</v>
          </cell>
          <cell r="X65">
            <v>111</v>
          </cell>
          <cell r="Y65">
            <v>1321439</v>
          </cell>
          <cell r="Z65">
            <v>0</v>
          </cell>
          <cell r="AA65">
            <v>1321439</v>
          </cell>
          <cell r="AB65">
            <v>99032</v>
          </cell>
          <cell r="AC65">
            <v>1420471</v>
          </cell>
          <cell r="AD65">
            <v>0</v>
          </cell>
          <cell r="AE65">
            <v>0</v>
          </cell>
          <cell r="AF65">
            <v>0</v>
          </cell>
          <cell r="AG65">
            <v>1420471</v>
          </cell>
          <cell r="AI65">
            <v>56</v>
          </cell>
          <cell r="AJ65">
            <v>56</v>
          </cell>
          <cell r="AK65" t="str">
            <v>CHELMSFORD</v>
          </cell>
          <cell r="AL65">
            <v>1321439</v>
          </cell>
          <cell r="AM65">
            <v>1460741</v>
          </cell>
          <cell r="AN65">
            <v>0</v>
          </cell>
          <cell r="AO65">
            <v>32026.75</v>
          </cell>
          <cell r="AP65">
            <v>61798.5</v>
          </cell>
          <cell r="AQ65">
            <v>344.25</v>
          </cell>
          <cell r="AR65">
            <v>0</v>
          </cell>
          <cell r="AS65">
            <v>0</v>
          </cell>
          <cell r="AT65">
            <v>0</v>
          </cell>
          <cell r="AU65">
            <v>94169.5</v>
          </cell>
          <cell r="AV65">
            <v>0</v>
          </cell>
          <cell r="AX65">
            <v>56</v>
          </cell>
          <cell r="AY65" t="str">
            <v>CHELMSFORD</v>
          </cell>
          <cell r="BC65">
            <v>0</v>
          </cell>
          <cell r="BF65">
            <v>0</v>
          </cell>
          <cell r="BG65">
            <v>0</v>
          </cell>
          <cell r="BI65">
            <v>0</v>
          </cell>
          <cell r="BJ65">
            <v>0</v>
          </cell>
          <cell r="BK65">
            <v>0</v>
          </cell>
          <cell r="BL65">
            <v>0</v>
          </cell>
          <cell r="BN65">
            <v>0</v>
          </cell>
          <cell r="BO65">
            <v>0</v>
          </cell>
          <cell r="BU65">
            <v>0</v>
          </cell>
          <cell r="BV65">
            <v>56</v>
          </cell>
          <cell r="BW65">
            <v>32026.75</v>
          </cell>
        </row>
        <row r="66">
          <cell r="A66">
            <v>57</v>
          </cell>
          <cell r="B66">
            <v>57</v>
          </cell>
          <cell r="C66" t="str">
            <v>CHELSEA</v>
          </cell>
          <cell r="D66">
            <v>793</v>
          </cell>
          <cell r="E66">
            <v>9866615</v>
          </cell>
          <cell r="F66">
            <v>707734</v>
          </cell>
          <cell r="G66">
            <v>10574349</v>
          </cell>
          <cell r="I66">
            <v>1521050.4440748943</v>
          </cell>
          <cell r="J66">
            <v>0.47750265417998172</v>
          </cell>
          <cell r="K66">
            <v>707734</v>
          </cell>
          <cell r="L66">
            <v>2228784.4440748943</v>
          </cell>
          <cell r="N66">
            <v>8345564.5559251057</v>
          </cell>
          <cell r="P66">
            <v>0</v>
          </cell>
          <cell r="Q66">
            <v>1521050.4440748943</v>
          </cell>
          <cell r="R66">
            <v>707734</v>
          </cell>
          <cell r="S66">
            <v>2228784.4440748943</v>
          </cell>
          <cell r="V66">
            <v>0</v>
          </cell>
          <cell r="W66">
            <v>57</v>
          </cell>
          <cell r="X66">
            <v>793</v>
          </cell>
          <cell r="Y66">
            <v>9866615</v>
          </cell>
          <cell r="Z66">
            <v>0</v>
          </cell>
          <cell r="AA66">
            <v>9866615</v>
          </cell>
          <cell r="AB66">
            <v>707734</v>
          </cell>
          <cell r="AC66">
            <v>10574349</v>
          </cell>
          <cell r="AD66">
            <v>0</v>
          </cell>
          <cell r="AE66">
            <v>0</v>
          </cell>
          <cell r="AF66">
            <v>0</v>
          </cell>
          <cell r="AG66">
            <v>10574349</v>
          </cell>
          <cell r="AI66">
            <v>57</v>
          </cell>
          <cell r="AJ66">
            <v>57</v>
          </cell>
          <cell r="AK66" t="str">
            <v>CHELSEA</v>
          </cell>
          <cell r="AL66">
            <v>9866615</v>
          </cell>
          <cell r="AM66">
            <v>8227744</v>
          </cell>
          <cell r="AN66">
            <v>1638871</v>
          </cell>
          <cell r="AO66">
            <v>500226</v>
          </cell>
          <cell r="AP66">
            <v>286710.25</v>
          </cell>
          <cell r="AQ66">
            <v>256123.75</v>
          </cell>
          <cell r="AR66">
            <v>322466.25</v>
          </cell>
          <cell r="AS66">
            <v>181031</v>
          </cell>
          <cell r="AT66">
            <v>0</v>
          </cell>
          <cell r="AU66">
            <v>3185428.25</v>
          </cell>
          <cell r="AV66">
            <v>1521050.4440748943</v>
          </cell>
          <cell r="AX66">
            <v>57</v>
          </cell>
          <cell r="AY66" t="str">
            <v>CHELSEA</v>
          </cell>
          <cell r="BC66">
            <v>0</v>
          </cell>
          <cell r="BF66">
            <v>0</v>
          </cell>
          <cell r="BG66">
            <v>0</v>
          </cell>
          <cell r="BI66">
            <v>0</v>
          </cell>
          <cell r="BJ66">
            <v>1638871</v>
          </cell>
          <cell r="BK66">
            <v>1638871</v>
          </cell>
          <cell r="BL66">
            <v>0</v>
          </cell>
          <cell r="BN66">
            <v>0</v>
          </cell>
          <cell r="BO66">
            <v>0</v>
          </cell>
          <cell r="BU66">
            <v>0</v>
          </cell>
          <cell r="BV66">
            <v>57</v>
          </cell>
          <cell r="BW66">
            <v>500226</v>
          </cell>
        </row>
        <row r="67">
          <cell r="A67">
            <v>58</v>
          </cell>
          <cell r="B67">
            <v>58</v>
          </cell>
          <cell r="C67" t="str">
            <v>CHESHIRE</v>
          </cell>
          <cell r="D67">
            <v>0</v>
          </cell>
          <cell r="E67">
            <v>0</v>
          </cell>
          <cell r="F67">
            <v>0</v>
          </cell>
          <cell r="G67">
            <v>0</v>
          </cell>
          <cell r="I67">
            <v>0</v>
          </cell>
          <cell r="J67" t="str">
            <v/>
          </cell>
          <cell r="K67">
            <v>0</v>
          </cell>
          <cell r="L67">
            <v>0</v>
          </cell>
          <cell r="N67">
            <v>0</v>
          </cell>
          <cell r="P67">
            <v>0</v>
          </cell>
          <cell r="Q67">
            <v>0</v>
          </cell>
          <cell r="R67">
            <v>0</v>
          </cell>
          <cell r="S67">
            <v>0</v>
          </cell>
          <cell r="V67">
            <v>0</v>
          </cell>
          <cell r="W67">
            <v>58</v>
          </cell>
          <cell r="AI67">
            <v>58</v>
          </cell>
          <cell r="AJ67">
            <v>58</v>
          </cell>
          <cell r="AK67" t="str">
            <v>CHESHIRE</v>
          </cell>
          <cell r="AL67">
            <v>0</v>
          </cell>
          <cell r="AM67">
            <v>0</v>
          </cell>
          <cell r="AN67">
            <v>0</v>
          </cell>
          <cell r="AO67">
            <v>0</v>
          </cell>
          <cell r="AP67">
            <v>0</v>
          </cell>
          <cell r="AQ67">
            <v>0</v>
          </cell>
          <cell r="AR67">
            <v>0</v>
          </cell>
          <cell r="AS67">
            <v>0</v>
          </cell>
          <cell r="AT67">
            <v>0</v>
          </cell>
          <cell r="AU67">
            <v>0</v>
          </cell>
          <cell r="AV67">
            <v>0</v>
          </cell>
          <cell r="AX67">
            <v>58</v>
          </cell>
          <cell r="AY67" t="str">
            <v>CHESHIRE</v>
          </cell>
          <cell r="BC67">
            <v>0</v>
          </cell>
          <cell r="BF67">
            <v>0</v>
          </cell>
          <cell r="BG67">
            <v>0</v>
          </cell>
          <cell r="BI67">
            <v>0</v>
          </cell>
          <cell r="BJ67">
            <v>0</v>
          </cell>
          <cell r="BK67">
            <v>0</v>
          </cell>
          <cell r="BL67">
            <v>0</v>
          </cell>
          <cell r="BN67">
            <v>0</v>
          </cell>
          <cell r="BO67">
            <v>0</v>
          </cell>
          <cell r="BU67">
            <v>0</v>
          </cell>
          <cell r="BV67">
            <v>58</v>
          </cell>
          <cell r="BW67">
            <v>0</v>
          </cell>
        </row>
        <row r="68">
          <cell r="A68">
            <v>59</v>
          </cell>
          <cell r="B68">
            <v>59</v>
          </cell>
          <cell r="C68" t="str">
            <v>CHESTER</v>
          </cell>
          <cell r="D68">
            <v>0</v>
          </cell>
          <cell r="E68">
            <v>0</v>
          </cell>
          <cell r="F68">
            <v>0</v>
          </cell>
          <cell r="G68">
            <v>0</v>
          </cell>
          <cell r="I68">
            <v>0</v>
          </cell>
          <cell r="J68" t="str">
            <v/>
          </cell>
          <cell r="K68">
            <v>0</v>
          </cell>
          <cell r="L68">
            <v>0</v>
          </cell>
          <cell r="N68">
            <v>0</v>
          </cell>
          <cell r="P68">
            <v>0</v>
          </cell>
          <cell r="Q68">
            <v>0</v>
          </cell>
          <cell r="R68">
            <v>0</v>
          </cell>
          <cell r="S68">
            <v>0</v>
          </cell>
          <cell r="V68">
            <v>0</v>
          </cell>
          <cell r="W68">
            <v>59</v>
          </cell>
          <cell r="AI68">
            <v>59</v>
          </cell>
          <cell r="AJ68">
            <v>59</v>
          </cell>
          <cell r="AK68" t="str">
            <v>CHESTER</v>
          </cell>
          <cell r="AL68">
            <v>0</v>
          </cell>
          <cell r="AM68">
            <v>0</v>
          </cell>
          <cell r="AN68">
            <v>0</v>
          </cell>
          <cell r="AO68">
            <v>0</v>
          </cell>
          <cell r="AP68">
            <v>0</v>
          </cell>
          <cell r="AQ68">
            <v>0</v>
          </cell>
          <cell r="AR68">
            <v>0</v>
          </cell>
          <cell r="AS68">
            <v>0</v>
          </cell>
          <cell r="AT68">
            <v>0</v>
          </cell>
          <cell r="AU68">
            <v>0</v>
          </cell>
          <cell r="AV68">
            <v>0</v>
          </cell>
          <cell r="AX68">
            <v>59</v>
          </cell>
          <cell r="AY68" t="str">
            <v>CHESTER</v>
          </cell>
          <cell r="BC68">
            <v>0</v>
          </cell>
          <cell r="BF68">
            <v>0</v>
          </cell>
          <cell r="BG68">
            <v>0</v>
          </cell>
          <cell r="BI68">
            <v>0</v>
          </cell>
          <cell r="BJ68">
            <v>0</v>
          </cell>
          <cell r="BK68">
            <v>0</v>
          </cell>
          <cell r="BL68">
            <v>0</v>
          </cell>
          <cell r="BN68">
            <v>0</v>
          </cell>
          <cell r="BO68">
            <v>0</v>
          </cell>
          <cell r="BU68">
            <v>0</v>
          </cell>
          <cell r="BV68">
            <v>59</v>
          </cell>
          <cell r="BW68">
            <v>0</v>
          </cell>
        </row>
        <row r="69">
          <cell r="A69">
            <v>60</v>
          </cell>
          <cell r="B69">
            <v>60</v>
          </cell>
          <cell r="C69" t="str">
            <v>CHESTERFIELD</v>
          </cell>
          <cell r="D69">
            <v>0</v>
          </cell>
          <cell r="E69">
            <v>0</v>
          </cell>
          <cell r="F69">
            <v>0</v>
          </cell>
          <cell r="G69">
            <v>0</v>
          </cell>
          <cell r="I69">
            <v>0</v>
          </cell>
          <cell r="J69" t="str">
            <v/>
          </cell>
          <cell r="K69">
            <v>0</v>
          </cell>
          <cell r="L69">
            <v>0</v>
          </cell>
          <cell r="N69">
            <v>0</v>
          </cell>
          <cell r="P69">
            <v>0</v>
          </cell>
          <cell r="Q69">
            <v>0</v>
          </cell>
          <cell r="R69">
            <v>0</v>
          </cell>
          <cell r="S69">
            <v>0</v>
          </cell>
          <cell r="V69">
            <v>0</v>
          </cell>
          <cell r="W69">
            <v>60</v>
          </cell>
          <cell r="AI69">
            <v>60</v>
          </cell>
          <cell r="AJ69">
            <v>60</v>
          </cell>
          <cell r="AK69" t="str">
            <v>CHESTERFIELD</v>
          </cell>
          <cell r="AL69">
            <v>0</v>
          </cell>
          <cell r="AM69">
            <v>0</v>
          </cell>
          <cell r="AN69">
            <v>0</v>
          </cell>
          <cell r="AO69">
            <v>0</v>
          </cell>
          <cell r="AP69">
            <v>0</v>
          </cell>
          <cell r="AQ69">
            <v>0</v>
          </cell>
          <cell r="AR69">
            <v>0</v>
          </cell>
          <cell r="AS69">
            <v>0</v>
          </cell>
          <cell r="AT69">
            <v>0</v>
          </cell>
          <cell r="AU69">
            <v>0</v>
          </cell>
          <cell r="AV69">
            <v>0</v>
          </cell>
          <cell r="AX69">
            <v>60</v>
          </cell>
          <cell r="AY69" t="str">
            <v>CHESTERFIELD</v>
          </cell>
          <cell r="BC69">
            <v>0</v>
          </cell>
          <cell r="BF69">
            <v>0</v>
          </cell>
          <cell r="BG69">
            <v>0</v>
          </cell>
          <cell r="BI69">
            <v>0</v>
          </cell>
          <cell r="BJ69">
            <v>0</v>
          </cell>
          <cell r="BK69">
            <v>0</v>
          </cell>
          <cell r="BL69">
            <v>0</v>
          </cell>
          <cell r="BN69">
            <v>0</v>
          </cell>
          <cell r="BO69">
            <v>0</v>
          </cell>
          <cell r="BU69">
            <v>0</v>
          </cell>
          <cell r="BV69">
            <v>60</v>
          </cell>
          <cell r="BW69">
            <v>0</v>
          </cell>
        </row>
        <row r="70">
          <cell r="A70">
            <v>61</v>
          </cell>
          <cell r="B70">
            <v>61</v>
          </cell>
          <cell r="C70" t="str">
            <v>CHICOPEE</v>
          </cell>
          <cell r="D70">
            <v>232</v>
          </cell>
          <cell r="E70">
            <v>2525900</v>
          </cell>
          <cell r="F70">
            <v>205353</v>
          </cell>
          <cell r="G70">
            <v>2731253</v>
          </cell>
          <cell r="I70">
            <v>490425.63408309204</v>
          </cell>
          <cell r="J70">
            <v>0.61670257926784489</v>
          </cell>
          <cell r="K70">
            <v>205353</v>
          </cell>
          <cell r="L70">
            <v>695778.63408309198</v>
          </cell>
          <cell r="N70">
            <v>2035474.365916908</v>
          </cell>
          <cell r="P70">
            <v>0</v>
          </cell>
          <cell r="Q70">
            <v>490425.63408309204</v>
          </cell>
          <cell r="R70">
            <v>205353</v>
          </cell>
          <cell r="S70">
            <v>695778.63408309198</v>
          </cell>
          <cell r="V70">
            <v>0</v>
          </cell>
          <cell r="W70">
            <v>61</v>
          </cell>
          <cell r="X70">
            <v>232</v>
          </cell>
          <cell r="Y70">
            <v>2525900</v>
          </cell>
          <cell r="Z70">
            <v>0</v>
          </cell>
          <cell r="AA70">
            <v>2525900</v>
          </cell>
          <cell r="AB70">
            <v>205353</v>
          </cell>
          <cell r="AC70">
            <v>2731253</v>
          </cell>
          <cell r="AD70">
            <v>0</v>
          </cell>
          <cell r="AE70">
            <v>0</v>
          </cell>
          <cell r="AF70">
            <v>0</v>
          </cell>
          <cell r="AG70">
            <v>2731253</v>
          </cell>
          <cell r="AI70">
            <v>61</v>
          </cell>
          <cell r="AJ70">
            <v>61</v>
          </cell>
          <cell r="AK70" t="str">
            <v>CHICOPEE</v>
          </cell>
          <cell r="AL70">
            <v>2525900</v>
          </cell>
          <cell r="AM70">
            <v>1997486</v>
          </cell>
          <cell r="AN70">
            <v>528414</v>
          </cell>
          <cell r="AO70">
            <v>68342.5</v>
          </cell>
          <cell r="AP70">
            <v>40780</v>
          </cell>
          <cell r="AQ70">
            <v>83339</v>
          </cell>
          <cell r="AR70">
            <v>24195.5</v>
          </cell>
          <cell r="AS70">
            <v>50167.5</v>
          </cell>
          <cell r="AT70">
            <v>0</v>
          </cell>
          <cell r="AU70">
            <v>795238.5</v>
          </cell>
          <cell r="AV70">
            <v>490425.63408309204</v>
          </cell>
          <cell r="AX70">
            <v>61</v>
          </cell>
          <cell r="AY70" t="str">
            <v>CHICOPEE</v>
          </cell>
          <cell r="BC70">
            <v>0</v>
          </cell>
          <cell r="BF70">
            <v>0</v>
          </cell>
          <cell r="BG70">
            <v>0</v>
          </cell>
          <cell r="BI70">
            <v>0</v>
          </cell>
          <cell r="BJ70">
            <v>528414</v>
          </cell>
          <cell r="BK70">
            <v>528414</v>
          </cell>
          <cell r="BL70">
            <v>0</v>
          </cell>
          <cell r="BN70">
            <v>0</v>
          </cell>
          <cell r="BO70">
            <v>0</v>
          </cell>
          <cell r="BU70">
            <v>0</v>
          </cell>
          <cell r="BV70">
            <v>61</v>
          </cell>
          <cell r="BW70">
            <v>68342.5</v>
          </cell>
        </row>
        <row r="71">
          <cell r="A71">
            <v>62</v>
          </cell>
          <cell r="B71">
            <v>62</v>
          </cell>
          <cell r="C71" t="str">
            <v>CHILMARK</v>
          </cell>
          <cell r="D71">
            <v>0</v>
          </cell>
          <cell r="E71">
            <v>0</v>
          </cell>
          <cell r="F71">
            <v>0</v>
          </cell>
          <cell r="G71">
            <v>0</v>
          </cell>
          <cell r="I71">
            <v>0</v>
          </cell>
          <cell r="J71" t="str">
            <v/>
          </cell>
          <cell r="K71">
            <v>0</v>
          </cell>
          <cell r="L71">
            <v>0</v>
          </cell>
          <cell r="N71">
            <v>0</v>
          </cell>
          <cell r="P71">
            <v>0</v>
          </cell>
          <cell r="Q71">
            <v>0</v>
          </cell>
          <cell r="R71">
            <v>0</v>
          </cell>
          <cell r="S71">
            <v>0</v>
          </cell>
          <cell r="V71">
            <v>0</v>
          </cell>
          <cell r="W71">
            <v>62</v>
          </cell>
          <cell r="AI71">
            <v>62</v>
          </cell>
          <cell r="AJ71">
            <v>62</v>
          </cell>
          <cell r="AK71" t="str">
            <v>CHILMARK</v>
          </cell>
          <cell r="AL71">
            <v>0</v>
          </cell>
          <cell r="AM71">
            <v>0</v>
          </cell>
          <cell r="AN71">
            <v>0</v>
          </cell>
          <cell r="AO71">
            <v>0</v>
          </cell>
          <cell r="AP71">
            <v>0</v>
          </cell>
          <cell r="AQ71">
            <v>0</v>
          </cell>
          <cell r="AR71">
            <v>0</v>
          </cell>
          <cell r="AS71">
            <v>0</v>
          </cell>
          <cell r="AT71">
            <v>0</v>
          </cell>
          <cell r="AU71">
            <v>0</v>
          </cell>
          <cell r="AV71">
            <v>0</v>
          </cell>
          <cell r="AX71">
            <v>62</v>
          </cell>
          <cell r="AY71" t="str">
            <v>CHILMARK</v>
          </cell>
          <cell r="BC71">
            <v>0</v>
          </cell>
          <cell r="BF71">
            <v>0</v>
          </cell>
          <cell r="BG71">
            <v>0</v>
          </cell>
          <cell r="BI71">
            <v>0</v>
          </cell>
          <cell r="BJ71">
            <v>0</v>
          </cell>
          <cell r="BK71">
            <v>0</v>
          </cell>
          <cell r="BL71">
            <v>0</v>
          </cell>
          <cell r="BN71">
            <v>0</v>
          </cell>
          <cell r="BO71">
            <v>0</v>
          </cell>
          <cell r="BU71">
            <v>0</v>
          </cell>
          <cell r="BV71">
            <v>62</v>
          </cell>
          <cell r="BW71">
            <v>0</v>
          </cell>
        </row>
        <row r="72">
          <cell r="A72">
            <v>63</v>
          </cell>
          <cell r="B72">
            <v>63</v>
          </cell>
          <cell r="C72" t="str">
            <v>CLARKSBURG</v>
          </cell>
          <cell r="D72">
            <v>2</v>
          </cell>
          <cell r="E72">
            <v>26530</v>
          </cell>
          <cell r="F72">
            <v>1786</v>
          </cell>
          <cell r="G72">
            <v>28316</v>
          </cell>
          <cell r="I72">
            <v>0</v>
          </cell>
          <cell r="J72">
            <v>0</v>
          </cell>
          <cell r="K72">
            <v>1786</v>
          </cell>
          <cell r="L72">
            <v>1786</v>
          </cell>
          <cell r="N72">
            <v>26530</v>
          </cell>
          <cell r="P72">
            <v>0</v>
          </cell>
          <cell r="Q72">
            <v>0</v>
          </cell>
          <cell r="R72">
            <v>1786</v>
          </cell>
          <cell r="S72">
            <v>1786</v>
          </cell>
          <cell r="V72">
            <v>0</v>
          </cell>
          <cell r="W72">
            <v>63</v>
          </cell>
          <cell r="X72">
            <v>2</v>
          </cell>
          <cell r="Y72">
            <v>26530</v>
          </cell>
          <cell r="Z72">
            <v>0</v>
          </cell>
          <cell r="AA72">
            <v>26530</v>
          </cell>
          <cell r="AB72">
            <v>1786</v>
          </cell>
          <cell r="AC72">
            <v>28316</v>
          </cell>
          <cell r="AD72">
            <v>0</v>
          </cell>
          <cell r="AE72">
            <v>0</v>
          </cell>
          <cell r="AF72">
            <v>0</v>
          </cell>
          <cell r="AG72">
            <v>28316</v>
          </cell>
          <cell r="AI72">
            <v>63</v>
          </cell>
          <cell r="AJ72">
            <v>63</v>
          </cell>
          <cell r="AK72" t="str">
            <v>CLARKSBURG</v>
          </cell>
          <cell r="AL72">
            <v>26530</v>
          </cell>
          <cell r="AM72">
            <v>45435</v>
          </cell>
          <cell r="AN72">
            <v>0</v>
          </cell>
          <cell r="AO72">
            <v>1715.25</v>
          </cell>
          <cell r="AP72">
            <v>0</v>
          </cell>
          <cell r="AQ72">
            <v>2048.5</v>
          </cell>
          <cell r="AR72">
            <v>0</v>
          </cell>
          <cell r="AS72">
            <v>3184.75</v>
          </cell>
          <cell r="AT72">
            <v>0</v>
          </cell>
          <cell r="AU72">
            <v>6948.5</v>
          </cell>
          <cell r="AV72">
            <v>0</v>
          </cell>
          <cell r="AX72">
            <v>63</v>
          </cell>
          <cell r="AY72" t="str">
            <v>CLARKSBURG</v>
          </cell>
          <cell r="BC72">
            <v>0</v>
          </cell>
          <cell r="BF72">
            <v>0</v>
          </cell>
          <cell r="BG72">
            <v>0</v>
          </cell>
          <cell r="BI72">
            <v>0</v>
          </cell>
          <cell r="BJ72">
            <v>0</v>
          </cell>
          <cell r="BK72">
            <v>0</v>
          </cell>
          <cell r="BL72">
            <v>0</v>
          </cell>
          <cell r="BN72">
            <v>0</v>
          </cell>
          <cell r="BO72">
            <v>0</v>
          </cell>
          <cell r="BU72">
            <v>0</v>
          </cell>
          <cell r="BV72">
            <v>63</v>
          </cell>
          <cell r="BW72">
            <v>1715.25</v>
          </cell>
        </row>
        <row r="73">
          <cell r="A73">
            <v>64</v>
          </cell>
          <cell r="B73">
            <v>64</v>
          </cell>
          <cell r="C73" t="str">
            <v>CLINTON</v>
          </cell>
          <cell r="D73">
            <v>61</v>
          </cell>
          <cell r="E73">
            <v>632874</v>
          </cell>
          <cell r="F73">
            <v>54473</v>
          </cell>
          <cell r="G73">
            <v>687347</v>
          </cell>
          <cell r="I73">
            <v>117887.43980212536</v>
          </cell>
          <cell r="J73">
            <v>0.63768353842331149</v>
          </cell>
          <cell r="K73">
            <v>54473</v>
          </cell>
          <cell r="L73">
            <v>172360.43980212536</v>
          </cell>
          <cell r="N73">
            <v>514986.56019787467</v>
          </cell>
          <cell r="P73">
            <v>0</v>
          </cell>
          <cell r="Q73">
            <v>117887.43980212536</v>
          </cell>
          <cell r="R73">
            <v>54473</v>
          </cell>
          <cell r="S73">
            <v>172360.43980212536</v>
          </cell>
          <cell r="V73">
            <v>0</v>
          </cell>
          <cell r="W73">
            <v>64</v>
          </cell>
          <cell r="X73">
            <v>61</v>
          </cell>
          <cell r="Y73">
            <v>632874</v>
          </cell>
          <cell r="Z73">
            <v>0</v>
          </cell>
          <cell r="AA73">
            <v>632874</v>
          </cell>
          <cell r="AB73">
            <v>54473</v>
          </cell>
          <cell r="AC73">
            <v>687347</v>
          </cell>
          <cell r="AD73">
            <v>0</v>
          </cell>
          <cell r="AE73">
            <v>0</v>
          </cell>
          <cell r="AF73">
            <v>0</v>
          </cell>
          <cell r="AG73">
            <v>687347</v>
          </cell>
          <cell r="AI73">
            <v>64</v>
          </cell>
          <cell r="AJ73">
            <v>64</v>
          </cell>
          <cell r="AK73" t="str">
            <v>CLINTON</v>
          </cell>
          <cell r="AL73">
            <v>632874</v>
          </cell>
          <cell r="AM73">
            <v>505855</v>
          </cell>
          <cell r="AN73">
            <v>127019</v>
          </cell>
          <cell r="AO73">
            <v>2503.5</v>
          </cell>
          <cell r="AP73">
            <v>27846.75</v>
          </cell>
          <cell r="AQ73">
            <v>11617</v>
          </cell>
          <cell r="AR73">
            <v>10086.25</v>
          </cell>
          <cell r="AS73">
            <v>5795.75</v>
          </cell>
          <cell r="AT73">
            <v>0</v>
          </cell>
          <cell r="AU73">
            <v>184868.25</v>
          </cell>
          <cell r="AV73">
            <v>117887.43980212536</v>
          </cell>
          <cell r="AX73">
            <v>64</v>
          </cell>
          <cell r="AY73" t="str">
            <v>CLINTON</v>
          </cell>
          <cell r="BC73">
            <v>0</v>
          </cell>
          <cell r="BF73">
            <v>0</v>
          </cell>
          <cell r="BG73">
            <v>0</v>
          </cell>
          <cell r="BI73">
            <v>0</v>
          </cell>
          <cell r="BJ73">
            <v>127019</v>
          </cell>
          <cell r="BK73">
            <v>127019</v>
          </cell>
          <cell r="BL73">
            <v>0</v>
          </cell>
          <cell r="BN73">
            <v>0</v>
          </cell>
          <cell r="BO73">
            <v>0</v>
          </cell>
          <cell r="BU73">
            <v>0</v>
          </cell>
          <cell r="BV73">
            <v>64</v>
          </cell>
          <cell r="BW73">
            <v>2503.5</v>
          </cell>
        </row>
        <row r="74">
          <cell r="A74">
            <v>65</v>
          </cell>
          <cell r="B74">
            <v>65</v>
          </cell>
          <cell r="C74" t="str">
            <v>COHASSET</v>
          </cell>
          <cell r="D74">
            <v>1</v>
          </cell>
          <cell r="E74">
            <v>14696</v>
          </cell>
          <cell r="F74">
            <v>893</v>
          </cell>
          <cell r="G74">
            <v>15589</v>
          </cell>
          <cell r="I74">
            <v>0</v>
          </cell>
          <cell r="J74">
            <v>0</v>
          </cell>
          <cell r="K74">
            <v>893</v>
          </cell>
          <cell r="L74">
            <v>893</v>
          </cell>
          <cell r="N74">
            <v>14696</v>
          </cell>
          <cell r="P74">
            <v>0</v>
          </cell>
          <cell r="Q74">
            <v>0</v>
          </cell>
          <cell r="R74">
            <v>893</v>
          </cell>
          <cell r="S74">
            <v>893</v>
          </cell>
          <cell r="V74">
            <v>0</v>
          </cell>
          <cell r="W74">
            <v>65</v>
          </cell>
          <cell r="X74">
            <v>1</v>
          </cell>
          <cell r="Y74">
            <v>14696</v>
          </cell>
          <cell r="Z74">
            <v>0</v>
          </cell>
          <cell r="AA74">
            <v>14696</v>
          </cell>
          <cell r="AB74">
            <v>893</v>
          </cell>
          <cell r="AC74">
            <v>15589</v>
          </cell>
          <cell r="AD74">
            <v>0</v>
          </cell>
          <cell r="AE74">
            <v>0</v>
          </cell>
          <cell r="AF74">
            <v>0</v>
          </cell>
          <cell r="AG74">
            <v>15589</v>
          </cell>
          <cell r="AI74">
            <v>65</v>
          </cell>
          <cell r="AJ74">
            <v>65</v>
          </cell>
          <cell r="AK74" t="str">
            <v>COHASSET</v>
          </cell>
          <cell r="AL74">
            <v>14696</v>
          </cell>
          <cell r="AM74">
            <v>48526</v>
          </cell>
          <cell r="AN74">
            <v>0</v>
          </cell>
          <cell r="AO74">
            <v>6455.5</v>
          </cell>
          <cell r="AP74">
            <v>2471</v>
          </cell>
          <cell r="AQ74">
            <v>0</v>
          </cell>
          <cell r="AR74">
            <v>0</v>
          </cell>
          <cell r="AS74">
            <v>5795</v>
          </cell>
          <cell r="AT74">
            <v>0</v>
          </cell>
          <cell r="AU74">
            <v>14721.5</v>
          </cell>
          <cell r="AV74">
            <v>0</v>
          </cell>
          <cell r="AX74">
            <v>65</v>
          </cell>
          <cell r="AY74" t="str">
            <v>COHASSET</v>
          </cell>
          <cell r="BC74">
            <v>0</v>
          </cell>
          <cell r="BF74">
            <v>0</v>
          </cell>
          <cell r="BG74">
            <v>0</v>
          </cell>
          <cell r="BI74">
            <v>0</v>
          </cell>
          <cell r="BJ74">
            <v>0</v>
          </cell>
          <cell r="BK74">
            <v>0</v>
          </cell>
          <cell r="BL74">
            <v>0</v>
          </cell>
          <cell r="BN74">
            <v>0</v>
          </cell>
          <cell r="BO74">
            <v>0</v>
          </cell>
          <cell r="BU74">
            <v>0</v>
          </cell>
          <cell r="BV74">
            <v>65</v>
          </cell>
          <cell r="BW74">
            <v>6455.5</v>
          </cell>
        </row>
        <row r="75">
          <cell r="A75">
            <v>66</v>
          </cell>
          <cell r="B75">
            <v>66</v>
          </cell>
          <cell r="C75" t="str">
            <v>COLRAIN</v>
          </cell>
          <cell r="D75">
            <v>0</v>
          </cell>
          <cell r="E75">
            <v>0</v>
          </cell>
          <cell r="F75">
            <v>0</v>
          </cell>
          <cell r="G75">
            <v>0</v>
          </cell>
          <cell r="I75">
            <v>0</v>
          </cell>
          <cell r="J75" t="str">
            <v/>
          </cell>
          <cell r="K75">
            <v>0</v>
          </cell>
          <cell r="L75">
            <v>0</v>
          </cell>
          <cell r="N75">
            <v>0</v>
          </cell>
          <cell r="P75">
            <v>0</v>
          </cell>
          <cell r="Q75">
            <v>0</v>
          </cell>
          <cell r="R75">
            <v>0</v>
          </cell>
          <cell r="S75">
            <v>0</v>
          </cell>
          <cell r="V75">
            <v>0</v>
          </cell>
          <cell r="W75">
            <v>66</v>
          </cell>
          <cell r="AI75">
            <v>66</v>
          </cell>
          <cell r="AJ75">
            <v>66</v>
          </cell>
          <cell r="AK75" t="str">
            <v>COLRAIN</v>
          </cell>
          <cell r="AL75">
            <v>0</v>
          </cell>
          <cell r="AM75">
            <v>0</v>
          </cell>
          <cell r="AN75">
            <v>0</v>
          </cell>
          <cell r="AO75">
            <v>0</v>
          </cell>
          <cell r="AP75">
            <v>0</v>
          </cell>
          <cell r="AQ75">
            <v>0</v>
          </cell>
          <cell r="AR75">
            <v>0</v>
          </cell>
          <cell r="AS75">
            <v>0</v>
          </cell>
          <cell r="AT75">
            <v>0</v>
          </cell>
          <cell r="AU75">
            <v>0</v>
          </cell>
          <cell r="AV75">
            <v>0</v>
          </cell>
          <cell r="AX75">
            <v>66</v>
          </cell>
          <cell r="AY75" t="str">
            <v>COLRAIN</v>
          </cell>
          <cell r="BC75">
            <v>0</v>
          </cell>
          <cell r="BF75">
            <v>0</v>
          </cell>
          <cell r="BG75">
            <v>0</v>
          </cell>
          <cell r="BI75">
            <v>0</v>
          </cell>
          <cell r="BJ75">
            <v>0</v>
          </cell>
          <cell r="BK75">
            <v>0</v>
          </cell>
          <cell r="BL75">
            <v>0</v>
          </cell>
          <cell r="BN75">
            <v>0</v>
          </cell>
          <cell r="BO75">
            <v>0</v>
          </cell>
          <cell r="BU75">
            <v>0</v>
          </cell>
          <cell r="BV75">
            <v>66</v>
          </cell>
          <cell r="BW75">
            <v>0</v>
          </cell>
        </row>
        <row r="76">
          <cell r="A76">
            <v>67</v>
          </cell>
          <cell r="B76">
            <v>67</v>
          </cell>
          <cell r="C76" t="str">
            <v>CONCORD</v>
          </cell>
          <cell r="D76">
            <v>1</v>
          </cell>
          <cell r="E76">
            <v>14832</v>
          </cell>
          <cell r="F76">
            <v>893</v>
          </cell>
          <cell r="G76">
            <v>15725</v>
          </cell>
          <cell r="I76">
            <v>0</v>
          </cell>
          <cell r="J76">
            <v>0</v>
          </cell>
          <cell r="K76">
            <v>893</v>
          </cell>
          <cell r="L76">
            <v>893</v>
          </cell>
          <cell r="N76">
            <v>14832</v>
          </cell>
          <cell r="P76">
            <v>0</v>
          </cell>
          <cell r="Q76">
            <v>0</v>
          </cell>
          <cell r="R76">
            <v>893</v>
          </cell>
          <cell r="S76">
            <v>893</v>
          </cell>
          <cell r="V76">
            <v>0</v>
          </cell>
          <cell r="W76">
            <v>67</v>
          </cell>
          <cell r="X76">
            <v>1</v>
          </cell>
          <cell r="Y76">
            <v>14832</v>
          </cell>
          <cell r="Z76">
            <v>0</v>
          </cell>
          <cell r="AA76">
            <v>14832</v>
          </cell>
          <cell r="AB76">
            <v>893</v>
          </cell>
          <cell r="AC76">
            <v>15725</v>
          </cell>
          <cell r="AD76">
            <v>0</v>
          </cell>
          <cell r="AE76">
            <v>0</v>
          </cell>
          <cell r="AF76">
            <v>0</v>
          </cell>
          <cell r="AG76">
            <v>15725</v>
          </cell>
          <cell r="AI76">
            <v>67</v>
          </cell>
          <cell r="AJ76">
            <v>67</v>
          </cell>
          <cell r="AK76" t="str">
            <v>CONCORD</v>
          </cell>
          <cell r="AL76">
            <v>14832</v>
          </cell>
          <cell r="AM76">
            <v>45633</v>
          </cell>
          <cell r="AN76">
            <v>0</v>
          </cell>
          <cell r="AO76">
            <v>771.75</v>
          </cell>
          <cell r="AP76">
            <v>3297.75</v>
          </cell>
          <cell r="AQ76">
            <v>0</v>
          </cell>
          <cell r="AR76">
            <v>0</v>
          </cell>
          <cell r="AS76">
            <v>2371.5</v>
          </cell>
          <cell r="AT76">
            <v>0</v>
          </cell>
          <cell r="AU76">
            <v>6441</v>
          </cell>
          <cell r="AV76">
            <v>0</v>
          </cell>
          <cell r="AX76">
            <v>67</v>
          </cell>
          <cell r="AY76" t="str">
            <v>CONCORD</v>
          </cell>
          <cell r="BC76">
            <v>0</v>
          </cell>
          <cell r="BF76">
            <v>0</v>
          </cell>
          <cell r="BG76">
            <v>0</v>
          </cell>
          <cell r="BI76">
            <v>0</v>
          </cell>
          <cell r="BJ76">
            <v>0</v>
          </cell>
          <cell r="BK76">
            <v>0</v>
          </cell>
          <cell r="BL76">
            <v>0</v>
          </cell>
          <cell r="BN76">
            <v>0</v>
          </cell>
          <cell r="BO76">
            <v>0</v>
          </cell>
          <cell r="BU76">
            <v>0</v>
          </cell>
          <cell r="BV76">
            <v>67</v>
          </cell>
          <cell r="BW76">
            <v>771.75</v>
          </cell>
        </row>
        <row r="77">
          <cell r="A77">
            <v>68</v>
          </cell>
          <cell r="B77">
            <v>68</v>
          </cell>
          <cell r="C77" t="str">
            <v>CONWAY</v>
          </cell>
          <cell r="D77">
            <v>2</v>
          </cell>
          <cell r="E77">
            <v>27904</v>
          </cell>
          <cell r="F77">
            <v>1786</v>
          </cell>
          <cell r="G77">
            <v>29690</v>
          </cell>
          <cell r="I77">
            <v>0</v>
          </cell>
          <cell r="J77">
            <v>0</v>
          </cell>
          <cell r="K77">
            <v>1786</v>
          </cell>
          <cell r="L77">
            <v>1786</v>
          </cell>
          <cell r="N77">
            <v>27904</v>
          </cell>
          <cell r="P77">
            <v>0</v>
          </cell>
          <cell r="Q77">
            <v>0</v>
          </cell>
          <cell r="R77">
            <v>1786</v>
          </cell>
          <cell r="S77">
            <v>1786</v>
          </cell>
          <cell r="V77">
            <v>0</v>
          </cell>
          <cell r="W77">
            <v>68</v>
          </cell>
          <cell r="X77">
            <v>2</v>
          </cell>
          <cell r="Y77">
            <v>27904</v>
          </cell>
          <cell r="Z77">
            <v>0</v>
          </cell>
          <cell r="AA77">
            <v>27904</v>
          </cell>
          <cell r="AB77">
            <v>1786</v>
          </cell>
          <cell r="AC77">
            <v>29690</v>
          </cell>
          <cell r="AD77">
            <v>0</v>
          </cell>
          <cell r="AE77">
            <v>0</v>
          </cell>
          <cell r="AF77">
            <v>0</v>
          </cell>
          <cell r="AG77">
            <v>29690</v>
          </cell>
          <cell r="AI77">
            <v>68</v>
          </cell>
          <cell r="AJ77">
            <v>68</v>
          </cell>
          <cell r="AK77" t="str">
            <v>CONWAY</v>
          </cell>
          <cell r="AL77">
            <v>27904</v>
          </cell>
          <cell r="AM77">
            <v>37497</v>
          </cell>
          <cell r="AN77">
            <v>0</v>
          </cell>
          <cell r="AO77">
            <v>4502.5</v>
          </cell>
          <cell r="AP77">
            <v>0</v>
          </cell>
          <cell r="AQ77">
            <v>0</v>
          </cell>
          <cell r="AR77">
            <v>0</v>
          </cell>
          <cell r="AS77">
            <v>0</v>
          </cell>
          <cell r="AT77">
            <v>0</v>
          </cell>
          <cell r="AU77">
            <v>4502.5</v>
          </cell>
          <cell r="AV77">
            <v>0</v>
          </cell>
          <cell r="AX77">
            <v>68</v>
          </cell>
          <cell r="AY77" t="str">
            <v>CONWAY</v>
          </cell>
          <cell r="BC77">
            <v>0</v>
          </cell>
          <cell r="BF77">
            <v>0</v>
          </cell>
          <cell r="BG77">
            <v>0</v>
          </cell>
          <cell r="BI77">
            <v>0</v>
          </cell>
          <cell r="BJ77">
            <v>0</v>
          </cell>
          <cell r="BK77">
            <v>0</v>
          </cell>
          <cell r="BL77">
            <v>0</v>
          </cell>
          <cell r="BN77">
            <v>0</v>
          </cell>
          <cell r="BO77">
            <v>0</v>
          </cell>
          <cell r="BU77">
            <v>0</v>
          </cell>
          <cell r="BV77">
            <v>68</v>
          </cell>
          <cell r="BW77">
            <v>4502.5</v>
          </cell>
        </row>
        <row r="78">
          <cell r="A78">
            <v>69</v>
          </cell>
          <cell r="B78">
            <v>69</v>
          </cell>
          <cell r="C78" t="str">
            <v>CUMMINGTON</v>
          </cell>
          <cell r="D78">
            <v>0</v>
          </cell>
          <cell r="E78">
            <v>0</v>
          </cell>
          <cell r="F78">
            <v>0</v>
          </cell>
          <cell r="G78">
            <v>0</v>
          </cell>
          <cell r="I78">
            <v>0</v>
          </cell>
          <cell r="J78" t="str">
            <v/>
          </cell>
          <cell r="K78">
            <v>0</v>
          </cell>
          <cell r="L78">
            <v>0</v>
          </cell>
          <cell r="N78">
            <v>0</v>
          </cell>
          <cell r="P78">
            <v>0</v>
          </cell>
          <cell r="Q78">
            <v>0</v>
          </cell>
          <cell r="R78">
            <v>0</v>
          </cell>
          <cell r="S78">
            <v>0</v>
          </cell>
          <cell r="V78">
            <v>0</v>
          </cell>
          <cell r="W78">
            <v>69</v>
          </cell>
          <cell r="AI78">
            <v>69</v>
          </cell>
          <cell r="AJ78">
            <v>69</v>
          </cell>
          <cell r="AK78" t="str">
            <v>CUMMINGTON</v>
          </cell>
          <cell r="AL78">
            <v>0</v>
          </cell>
          <cell r="AM78">
            <v>0</v>
          </cell>
          <cell r="AN78">
            <v>0</v>
          </cell>
          <cell r="AO78">
            <v>0</v>
          </cell>
          <cell r="AP78">
            <v>0</v>
          </cell>
          <cell r="AQ78">
            <v>0</v>
          </cell>
          <cell r="AR78">
            <v>0</v>
          </cell>
          <cell r="AS78">
            <v>0</v>
          </cell>
          <cell r="AT78">
            <v>0</v>
          </cell>
          <cell r="AU78">
            <v>0</v>
          </cell>
          <cell r="AV78">
            <v>0</v>
          </cell>
          <cell r="AX78">
            <v>69</v>
          </cell>
          <cell r="AY78" t="str">
            <v>CUMMINGTON</v>
          </cell>
          <cell r="BC78">
            <v>0</v>
          </cell>
          <cell r="BF78">
            <v>0</v>
          </cell>
          <cell r="BG78">
            <v>0</v>
          </cell>
          <cell r="BI78">
            <v>0</v>
          </cell>
          <cell r="BJ78">
            <v>0</v>
          </cell>
          <cell r="BK78">
            <v>0</v>
          </cell>
          <cell r="BL78">
            <v>0</v>
          </cell>
          <cell r="BN78">
            <v>0</v>
          </cell>
          <cell r="BO78">
            <v>0</v>
          </cell>
          <cell r="BU78">
            <v>0</v>
          </cell>
          <cell r="BV78">
            <v>69</v>
          </cell>
          <cell r="BW78">
            <v>0</v>
          </cell>
        </row>
        <row r="79">
          <cell r="A79">
            <v>70</v>
          </cell>
          <cell r="B79">
            <v>70</v>
          </cell>
          <cell r="C79" t="str">
            <v>DALTON</v>
          </cell>
          <cell r="D79">
            <v>0</v>
          </cell>
          <cell r="E79">
            <v>0</v>
          </cell>
          <cell r="F79">
            <v>0</v>
          </cell>
          <cell r="G79">
            <v>0</v>
          </cell>
          <cell r="I79">
            <v>0</v>
          </cell>
          <cell r="J79" t="str">
            <v/>
          </cell>
          <cell r="K79">
            <v>0</v>
          </cell>
          <cell r="L79">
            <v>0</v>
          </cell>
          <cell r="N79">
            <v>0</v>
          </cell>
          <cell r="P79">
            <v>0</v>
          </cell>
          <cell r="Q79">
            <v>0</v>
          </cell>
          <cell r="R79">
            <v>0</v>
          </cell>
          <cell r="S79">
            <v>0</v>
          </cell>
          <cell r="V79">
            <v>0</v>
          </cell>
          <cell r="W79">
            <v>70</v>
          </cell>
          <cell r="AI79">
            <v>70</v>
          </cell>
          <cell r="AJ79">
            <v>70</v>
          </cell>
          <cell r="AK79" t="str">
            <v>DALTON</v>
          </cell>
          <cell r="AL79">
            <v>0</v>
          </cell>
          <cell r="AM79">
            <v>0</v>
          </cell>
          <cell r="AN79">
            <v>0</v>
          </cell>
          <cell r="AO79">
            <v>0</v>
          </cell>
          <cell r="AP79">
            <v>0</v>
          </cell>
          <cell r="AQ79">
            <v>0</v>
          </cell>
          <cell r="AR79">
            <v>0</v>
          </cell>
          <cell r="AS79">
            <v>0</v>
          </cell>
          <cell r="AT79">
            <v>0</v>
          </cell>
          <cell r="AU79">
            <v>0</v>
          </cell>
          <cell r="AV79">
            <v>0</v>
          </cell>
          <cell r="AX79">
            <v>70</v>
          </cell>
          <cell r="AY79" t="str">
            <v>DALTON</v>
          </cell>
          <cell r="BC79">
            <v>0</v>
          </cell>
          <cell r="BF79">
            <v>0</v>
          </cell>
          <cell r="BG79">
            <v>0</v>
          </cell>
          <cell r="BI79">
            <v>0</v>
          </cell>
          <cell r="BJ79">
            <v>0</v>
          </cell>
          <cell r="BK79">
            <v>0</v>
          </cell>
          <cell r="BL79">
            <v>0</v>
          </cell>
          <cell r="BN79">
            <v>0</v>
          </cell>
          <cell r="BO79">
            <v>0</v>
          </cell>
          <cell r="BU79">
            <v>0</v>
          </cell>
          <cell r="BV79">
            <v>70</v>
          </cell>
          <cell r="BW79">
            <v>0</v>
          </cell>
        </row>
        <row r="80">
          <cell r="A80">
            <v>71</v>
          </cell>
          <cell r="B80">
            <v>71</v>
          </cell>
          <cell r="C80" t="str">
            <v>DANVERS</v>
          </cell>
          <cell r="D80">
            <v>4</v>
          </cell>
          <cell r="E80">
            <v>65284</v>
          </cell>
          <cell r="F80">
            <v>3572</v>
          </cell>
          <cell r="G80">
            <v>68856</v>
          </cell>
          <cell r="I80">
            <v>23324.299905267813</v>
          </cell>
          <cell r="J80">
            <v>0.64570898359082596</v>
          </cell>
          <cell r="K80">
            <v>3572</v>
          </cell>
          <cell r="L80">
            <v>26896.299905267813</v>
          </cell>
          <cell r="N80">
            <v>41959.700094732187</v>
          </cell>
          <cell r="P80">
            <v>0</v>
          </cell>
          <cell r="Q80">
            <v>23324.299905267813</v>
          </cell>
          <cell r="R80">
            <v>3572</v>
          </cell>
          <cell r="S80">
            <v>26896.299905267813</v>
          </cell>
          <cell r="V80">
            <v>0</v>
          </cell>
          <cell r="W80">
            <v>71</v>
          </cell>
          <cell r="X80">
            <v>4</v>
          </cell>
          <cell r="Y80">
            <v>65284</v>
          </cell>
          <cell r="Z80">
            <v>0</v>
          </cell>
          <cell r="AA80">
            <v>65284</v>
          </cell>
          <cell r="AB80">
            <v>3572</v>
          </cell>
          <cell r="AC80">
            <v>68856</v>
          </cell>
          <cell r="AD80">
            <v>0</v>
          </cell>
          <cell r="AE80">
            <v>0</v>
          </cell>
          <cell r="AF80">
            <v>0</v>
          </cell>
          <cell r="AG80">
            <v>68856</v>
          </cell>
          <cell r="AI80">
            <v>71</v>
          </cell>
          <cell r="AJ80">
            <v>71</v>
          </cell>
          <cell r="AK80" t="str">
            <v>DANVERS</v>
          </cell>
          <cell r="AL80">
            <v>65284</v>
          </cell>
          <cell r="AM80">
            <v>40153</v>
          </cell>
          <cell r="AN80">
            <v>25131</v>
          </cell>
          <cell r="AO80">
            <v>1725</v>
          </cell>
          <cell r="AP80">
            <v>0</v>
          </cell>
          <cell r="AQ80">
            <v>3188</v>
          </cell>
          <cell r="AR80">
            <v>6078</v>
          </cell>
          <cell r="AS80">
            <v>0</v>
          </cell>
          <cell r="AT80">
            <v>0</v>
          </cell>
          <cell r="AU80">
            <v>36122</v>
          </cell>
          <cell r="AV80">
            <v>23324.299905267813</v>
          </cell>
          <cell r="AX80">
            <v>71</v>
          </cell>
          <cell r="AY80" t="str">
            <v>DANVERS</v>
          </cell>
          <cell r="BC80">
            <v>0</v>
          </cell>
          <cell r="BF80">
            <v>0</v>
          </cell>
          <cell r="BG80">
            <v>0</v>
          </cell>
          <cell r="BI80">
            <v>0</v>
          </cell>
          <cell r="BJ80">
            <v>25131</v>
          </cell>
          <cell r="BK80">
            <v>25131</v>
          </cell>
          <cell r="BL80">
            <v>0</v>
          </cell>
          <cell r="BN80">
            <v>0</v>
          </cell>
          <cell r="BO80">
            <v>0</v>
          </cell>
          <cell r="BU80">
            <v>0</v>
          </cell>
          <cell r="BV80">
            <v>71</v>
          </cell>
          <cell r="BW80">
            <v>1725</v>
          </cell>
        </row>
        <row r="81">
          <cell r="A81">
            <v>72</v>
          </cell>
          <cell r="B81">
            <v>72</v>
          </cell>
          <cell r="C81" t="str">
            <v>DARTMOUTH</v>
          </cell>
          <cell r="D81">
            <v>8</v>
          </cell>
          <cell r="E81">
            <v>88570</v>
          </cell>
          <cell r="F81">
            <v>7096</v>
          </cell>
          <cell r="G81">
            <v>95666</v>
          </cell>
          <cell r="I81">
            <v>0</v>
          </cell>
          <cell r="J81">
            <v>0</v>
          </cell>
          <cell r="K81">
            <v>7096</v>
          </cell>
          <cell r="L81">
            <v>7096</v>
          </cell>
          <cell r="N81">
            <v>88570</v>
          </cell>
          <cell r="P81">
            <v>0</v>
          </cell>
          <cell r="Q81">
            <v>0</v>
          </cell>
          <cell r="R81">
            <v>7096</v>
          </cell>
          <cell r="S81">
            <v>7096</v>
          </cell>
          <cell r="V81">
            <v>0</v>
          </cell>
          <cell r="W81">
            <v>72</v>
          </cell>
          <cell r="X81">
            <v>8</v>
          </cell>
          <cell r="Y81">
            <v>88570</v>
          </cell>
          <cell r="Z81">
            <v>0</v>
          </cell>
          <cell r="AA81">
            <v>88570</v>
          </cell>
          <cell r="AB81">
            <v>7096</v>
          </cell>
          <cell r="AC81">
            <v>95666</v>
          </cell>
          <cell r="AD81">
            <v>0</v>
          </cell>
          <cell r="AE81">
            <v>0</v>
          </cell>
          <cell r="AF81">
            <v>0</v>
          </cell>
          <cell r="AG81">
            <v>95666</v>
          </cell>
          <cell r="AI81">
            <v>72</v>
          </cell>
          <cell r="AJ81">
            <v>72</v>
          </cell>
          <cell r="AK81" t="str">
            <v>DARTMOUTH</v>
          </cell>
          <cell r="AL81">
            <v>88570</v>
          </cell>
          <cell r="AM81">
            <v>138759</v>
          </cell>
          <cell r="AN81">
            <v>0</v>
          </cell>
          <cell r="AO81">
            <v>10520.75</v>
          </cell>
          <cell r="AP81">
            <v>6978.5</v>
          </cell>
          <cell r="AQ81">
            <v>3145.75</v>
          </cell>
          <cell r="AR81">
            <v>0</v>
          </cell>
          <cell r="AS81">
            <v>8934</v>
          </cell>
          <cell r="AT81">
            <v>0</v>
          </cell>
          <cell r="AU81">
            <v>29579</v>
          </cell>
          <cell r="AV81">
            <v>0</v>
          </cell>
          <cell r="AX81">
            <v>72</v>
          </cell>
          <cell r="AY81" t="str">
            <v>DARTMOUTH</v>
          </cell>
          <cell r="BC81">
            <v>0</v>
          </cell>
          <cell r="BF81">
            <v>0</v>
          </cell>
          <cell r="BG81">
            <v>0</v>
          </cell>
          <cell r="BI81">
            <v>0</v>
          </cell>
          <cell r="BJ81">
            <v>0</v>
          </cell>
          <cell r="BK81">
            <v>0</v>
          </cell>
          <cell r="BL81">
            <v>0</v>
          </cell>
          <cell r="BN81">
            <v>0</v>
          </cell>
          <cell r="BO81">
            <v>0</v>
          </cell>
          <cell r="BU81">
            <v>0</v>
          </cell>
          <cell r="BV81">
            <v>72</v>
          </cell>
          <cell r="BW81">
            <v>10520.75</v>
          </cell>
        </row>
        <row r="82">
          <cell r="A82">
            <v>73</v>
          </cell>
          <cell r="B82">
            <v>73</v>
          </cell>
          <cell r="C82" t="str">
            <v>DEDHAM</v>
          </cell>
          <cell r="D82">
            <v>11</v>
          </cell>
          <cell r="E82">
            <v>157510</v>
          </cell>
          <cell r="F82">
            <v>9739</v>
          </cell>
          <cell r="G82">
            <v>167249</v>
          </cell>
          <cell r="I82">
            <v>13426.948658211351</v>
          </cell>
          <cell r="J82">
            <v>0.50795197980635753</v>
          </cell>
          <cell r="K82">
            <v>9739</v>
          </cell>
          <cell r="L82">
            <v>23165.948658211353</v>
          </cell>
          <cell r="N82">
            <v>144083.05134178864</v>
          </cell>
          <cell r="P82">
            <v>0</v>
          </cell>
          <cell r="Q82">
            <v>13426.948658211351</v>
          </cell>
          <cell r="R82">
            <v>9739</v>
          </cell>
          <cell r="S82">
            <v>23165.948658211353</v>
          </cell>
          <cell r="V82">
            <v>0</v>
          </cell>
          <cell r="W82">
            <v>73</v>
          </cell>
          <cell r="X82">
            <v>11</v>
          </cell>
          <cell r="Y82">
            <v>157510</v>
          </cell>
          <cell r="Z82">
            <v>0</v>
          </cell>
          <cell r="AA82">
            <v>157510</v>
          </cell>
          <cell r="AB82">
            <v>9739</v>
          </cell>
          <cell r="AC82">
            <v>167249</v>
          </cell>
          <cell r="AD82">
            <v>0</v>
          </cell>
          <cell r="AE82">
            <v>0</v>
          </cell>
          <cell r="AF82">
            <v>0</v>
          </cell>
          <cell r="AG82">
            <v>167249</v>
          </cell>
          <cell r="AI82">
            <v>73</v>
          </cell>
          <cell r="AJ82">
            <v>73</v>
          </cell>
          <cell r="AK82" t="str">
            <v>DEDHAM</v>
          </cell>
          <cell r="AL82">
            <v>157510</v>
          </cell>
          <cell r="AM82">
            <v>143043</v>
          </cell>
          <cell r="AN82">
            <v>14467</v>
          </cell>
          <cell r="AO82">
            <v>0</v>
          </cell>
          <cell r="AP82">
            <v>4617.75</v>
          </cell>
          <cell r="AQ82">
            <v>1022</v>
          </cell>
          <cell r="AR82">
            <v>0</v>
          </cell>
          <cell r="AS82">
            <v>6326.75</v>
          </cell>
          <cell r="AT82">
            <v>0</v>
          </cell>
          <cell r="AU82">
            <v>26433.5</v>
          </cell>
          <cell r="AV82">
            <v>13426.948658211351</v>
          </cell>
          <cell r="AX82">
            <v>73</v>
          </cell>
          <cell r="AY82" t="str">
            <v>DEDHAM</v>
          </cell>
          <cell r="BC82">
            <v>0</v>
          </cell>
          <cell r="BF82">
            <v>0</v>
          </cell>
          <cell r="BG82">
            <v>0</v>
          </cell>
          <cell r="BI82">
            <v>0</v>
          </cell>
          <cell r="BJ82">
            <v>14467</v>
          </cell>
          <cell r="BK82">
            <v>14467</v>
          </cell>
          <cell r="BL82">
            <v>0</v>
          </cell>
          <cell r="BN82">
            <v>0</v>
          </cell>
          <cell r="BO82">
            <v>0</v>
          </cell>
          <cell r="BU82">
            <v>0</v>
          </cell>
          <cell r="BV82">
            <v>73</v>
          </cell>
          <cell r="BW82">
            <v>0</v>
          </cell>
        </row>
        <row r="83">
          <cell r="A83">
            <v>74</v>
          </cell>
          <cell r="B83">
            <v>74</v>
          </cell>
          <cell r="C83" t="str">
            <v>DEERFIELD</v>
          </cell>
          <cell r="D83">
            <v>4</v>
          </cell>
          <cell r="E83">
            <v>49260</v>
          </cell>
          <cell r="F83">
            <v>3572</v>
          </cell>
          <cell r="G83">
            <v>52832</v>
          </cell>
          <cell r="I83">
            <v>9781.3376587329385</v>
          </cell>
          <cell r="J83">
            <v>0.48912802393963939</v>
          </cell>
          <cell r="K83">
            <v>3572</v>
          </cell>
          <cell r="L83">
            <v>13353.337658732939</v>
          </cell>
          <cell r="N83">
            <v>39478.66234126706</v>
          </cell>
          <cell r="P83">
            <v>0</v>
          </cell>
          <cell r="Q83">
            <v>9781.3376587329385</v>
          </cell>
          <cell r="R83">
            <v>3572</v>
          </cell>
          <cell r="S83">
            <v>13353.337658732939</v>
          </cell>
          <cell r="V83">
            <v>0</v>
          </cell>
          <cell r="W83">
            <v>74</v>
          </cell>
          <cell r="X83">
            <v>4</v>
          </cell>
          <cell r="Y83">
            <v>49260</v>
          </cell>
          <cell r="Z83">
            <v>0</v>
          </cell>
          <cell r="AA83">
            <v>49260</v>
          </cell>
          <cell r="AB83">
            <v>3572</v>
          </cell>
          <cell r="AC83">
            <v>52832</v>
          </cell>
          <cell r="AD83">
            <v>0</v>
          </cell>
          <cell r="AE83">
            <v>0</v>
          </cell>
          <cell r="AF83">
            <v>0</v>
          </cell>
          <cell r="AG83">
            <v>52832</v>
          </cell>
          <cell r="AI83">
            <v>74</v>
          </cell>
          <cell r="AJ83">
            <v>74</v>
          </cell>
          <cell r="AK83" t="str">
            <v>DEERFIELD</v>
          </cell>
          <cell r="AL83">
            <v>49260</v>
          </cell>
          <cell r="AM83">
            <v>38721</v>
          </cell>
          <cell r="AN83">
            <v>10539</v>
          </cell>
          <cell r="AO83">
            <v>0</v>
          </cell>
          <cell r="AP83">
            <v>8244</v>
          </cell>
          <cell r="AQ83">
            <v>498.5</v>
          </cell>
          <cell r="AR83">
            <v>716</v>
          </cell>
          <cell r="AS83">
            <v>0</v>
          </cell>
          <cell r="AT83">
            <v>0</v>
          </cell>
          <cell r="AU83">
            <v>19997.5</v>
          </cell>
          <cell r="AV83">
            <v>9781.3376587329385</v>
          </cell>
          <cell r="AX83">
            <v>74</v>
          </cell>
          <cell r="AY83" t="str">
            <v>DEERFIELD</v>
          </cell>
          <cell r="BC83">
            <v>0</v>
          </cell>
          <cell r="BF83">
            <v>0</v>
          </cell>
          <cell r="BG83">
            <v>0</v>
          </cell>
          <cell r="BI83">
            <v>0</v>
          </cell>
          <cell r="BJ83">
            <v>10539</v>
          </cell>
          <cell r="BK83">
            <v>10539</v>
          </cell>
          <cell r="BL83">
            <v>0</v>
          </cell>
          <cell r="BN83">
            <v>0</v>
          </cell>
          <cell r="BO83">
            <v>0</v>
          </cell>
          <cell r="BU83">
            <v>0</v>
          </cell>
          <cell r="BV83">
            <v>74</v>
          </cell>
          <cell r="BW83">
            <v>0</v>
          </cell>
        </row>
        <row r="84">
          <cell r="A84">
            <v>75</v>
          </cell>
          <cell r="B84">
            <v>75</v>
          </cell>
          <cell r="C84" t="str">
            <v>DENNIS</v>
          </cell>
          <cell r="D84">
            <v>0</v>
          </cell>
          <cell r="E84">
            <v>0</v>
          </cell>
          <cell r="F84">
            <v>0</v>
          </cell>
          <cell r="G84">
            <v>0</v>
          </cell>
          <cell r="I84">
            <v>0</v>
          </cell>
          <cell r="J84" t="str">
            <v/>
          </cell>
          <cell r="K84">
            <v>0</v>
          </cell>
          <cell r="L84">
            <v>0</v>
          </cell>
          <cell r="N84">
            <v>0</v>
          </cell>
          <cell r="P84">
            <v>0</v>
          </cell>
          <cell r="Q84">
            <v>0</v>
          </cell>
          <cell r="R84">
            <v>0</v>
          </cell>
          <cell r="S84">
            <v>0</v>
          </cell>
          <cell r="V84">
            <v>0</v>
          </cell>
          <cell r="W84">
            <v>75</v>
          </cell>
          <cell r="AI84">
            <v>75</v>
          </cell>
          <cell r="AJ84">
            <v>75</v>
          </cell>
          <cell r="AK84" t="str">
            <v>DENNIS</v>
          </cell>
          <cell r="AL84">
            <v>0</v>
          </cell>
          <cell r="AM84">
            <v>0</v>
          </cell>
          <cell r="AN84">
            <v>0</v>
          </cell>
          <cell r="AO84">
            <v>0</v>
          </cell>
          <cell r="AP84">
            <v>0</v>
          </cell>
          <cell r="AQ84">
            <v>0</v>
          </cell>
          <cell r="AR84">
            <v>0</v>
          </cell>
          <cell r="AS84">
            <v>0</v>
          </cell>
          <cell r="AT84">
            <v>0</v>
          </cell>
          <cell r="AU84">
            <v>0</v>
          </cell>
          <cell r="AV84">
            <v>0</v>
          </cell>
          <cell r="AX84">
            <v>75</v>
          </cell>
          <cell r="AY84" t="str">
            <v>DENNIS</v>
          </cell>
          <cell r="BC84">
            <v>0</v>
          </cell>
          <cell r="BF84">
            <v>0</v>
          </cell>
          <cell r="BG84">
            <v>0</v>
          </cell>
          <cell r="BI84">
            <v>0</v>
          </cell>
          <cell r="BJ84">
            <v>0</v>
          </cell>
          <cell r="BK84">
            <v>0</v>
          </cell>
          <cell r="BL84">
            <v>0</v>
          </cell>
          <cell r="BN84">
            <v>0</v>
          </cell>
          <cell r="BO84">
            <v>0</v>
          </cell>
          <cell r="BU84">
            <v>0</v>
          </cell>
          <cell r="BV84">
            <v>75</v>
          </cell>
          <cell r="BW84">
            <v>0</v>
          </cell>
        </row>
        <row r="85">
          <cell r="A85">
            <v>76</v>
          </cell>
          <cell r="B85">
            <v>76</v>
          </cell>
          <cell r="C85" t="str">
            <v>DIGHTON</v>
          </cell>
          <cell r="D85">
            <v>0</v>
          </cell>
          <cell r="E85">
            <v>0</v>
          </cell>
          <cell r="F85">
            <v>0</v>
          </cell>
          <cell r="G85">
            <v>0</v>
          </cell>
          <cell r="I85">
            <v>0</v>
          </cell>
          <cell r="J85" t="str">
            <v/>
          </cell>
          <cell r="K85">
            <v>0</v>
          </cell>
          <cell r="L85">
            <v>0</v>
          </cell>
          <cell r="N85">
            <v>0</v>
          </cell>
          <cell r="P85">
            <v>0</v>
          </cell>
          <cell r="Q85">
            <v>0</v>
          </cell>
          <cell r="R85">
            <v>0</v>
          </cell>
          <cell r="S85">
            <v>0</v>
          </cell>
          <cell r="V85">
            <v>0</v>
          </cell>
          <cell r="W85">
            <v>76</v>
          </cell>
          <cell r="AI85">
            <v>76</v>
          </cell>
          <cell r="AJ85">
            <v>76</v>
          </cell>
          <cell r="AK85" t="str">
            <v>DIGHTON</v>
          </cell>
          <cell r="AL85">
            <v>0</v>
          </cell>
          <cell r="AM85">
            <v>0</v>
          </cell>
          <cell r="AN85">
            <v>0</v>
          </cell>
          <cell r="AO85">
            <v>0</v>
          </cell>
          <cell r="AP85">
            <v>0</v>
          </cell>
          <cell r="AQ85">
            <v>0</v>
          </cell>
          <cell r="AR85">
            <v>0</v>
          </cell>
          <cell r="AS85">
            <v>0</v>
          </cell>
          <cell r="AT85">
            <v>0</v>
          </cell>
          <cell r="AU85">
            <v>0</v>
          </cell>
          <cell r="AV85">
            <v>0</v>
          </cell>
          <cell r="AX85">
            <v>76</v>
          </cell>
          <cell r="AY85" t="str">
            <v>DIGHTON</v>
          </cell>
          <cell r="BC85">
            <v>0</v>
          </cell>
          <cell r="BF85">
            <v>0</v>
          </cell>
          <cell r="BG85">
            <v>0</v>
          </cell>
          <cell r="BI85">
            <v>0</v>
          </cell>
          <cell r="BJ85">
            <v>0</v>
          </cell>
          <cell r="BK85">
            <v>0</v>
          </cell>
          <cell r="BL85">
            <v>0</v>
          </cell>
          <cell r="BN85">
            <v>0</v>
          </cell>
          <cell r="BO85">
            <v>0</v>
          </cell>
          <cell r="BU85">
            <v>0</v>
          </cell>
          <cell r="BV85">
            <v>76</v>
          </cell>
          <cell r="BW85">
            <v>0</v>
          </cell>
        </row>
        <row r="86">
          <cell r="A86">
            <v>77</v>
          </cell>
          <cell r="B86">
            <v>77</v>
          </cell>
          <cell r="C86" t="str">
            <v>DOUGLAS</v>
          </cell>
          <cell r="D86">
            <v>0</v>
          </cell>
          <cell r="E86">
            <v>0</v>
          </cell>
          <cell r="F86">
            <v>0</v>
          </cell>
          <cell r="G86">
            <v>0</v>
          </cell>
          <cell r="I86">
            <v>0</v>
          </cell>
          <cell r="J86" t="str">
            <v/>
          </cell>
          <cell r="K86">
            <v>0</v>
          </cell>
          <cell r="L86">
            <v>0</v>
          </cell>
          <cell r="N86">
            <v>0</v>
          </cell>
          <cell r="P86">
            <v>0</v>
          </cell>
          <cell r="Q86">
            <v>0</v>
          </cell>
          <cell r="R86">
            <v>0</v>
          </cell>
          <cell r="S86">
            <v>0</v>
          </cell>
          <cell r="V86">
            <v>0</v>
          </cell>
          <cell r="W86">
            <v>77</v>
          </cell>
          <cell r="AI86">
            <v>77</v>
          </cell>
          <cell r="AJ86">
            <v>77</v>
          </cell>
          <cell r="AK86" t="str">
            <v>DOUGLAS</v>
          </cell>
          <cell r="AL86">
            <v>0</v>
          </cell>
          <cell r="AM86">
            <v>0</v>
          </cell>
          <cell r="AN86">
            <v>0</v>
          </cell>
          <cell r="AO86">
            <v>0</v>
          </cell>
          <cell r="AP86">
            <v>0</v>
          </cell>
          <cell r="AQ86">
            <v>0</v>
          </cell>
          <cell r="AR86">
            <v>0</v>
          </cell>
          <cell r="AS86">
            <v>0</v>
          </cell>
          <cell r="AT86">
            <v>0</v>
          </cell>
          <cell r="AU86">
            <v>0</v>
          </cell>
          <cell r="AV86">
            <v>0</v>
          </cell>
          <cell r="AX86">
            <v>77</v>
          </cell>
          <cell r="AY86" t="str">
            <v>DOUGLAS</v>
          </cell>
          <cell r="BC86">
            <v>0</v>
          </cell>
          <cell r="BF86">
            <v>0</v>
          </cell>
          <cell r="BG86">
            <v>0</v>
          </cell>
          <cell r="BI86">
            <v>0</v>
          </cell>
          <cell r="BJ86">
            <v>0</v>
          </cell>
          <cell r="BK86">
            <v>0</v>
          </cell>
          <cell r="BL86">
            <v>0</v>
          </cell>
          <cell r="BN86">
            <v>0</v>
          </cell>
          <cell r="BO86">
            <v>0</v>
          </cell>
          <cell r="BU86">
            <v>0</v>
          </cell>
          <cell r="BV86">
            <v>77</v>
          </cell>
          <cell r="BW86">
            <v>0</v>
          </cell>
        </row>
        <row r="87">
          <cell r="A87">
            <v>78</v>
          </cell>
          <cell r="B87">
            <v>78</v>
          </cell>
          <cell r="C87" t="str">
            <v>DOVER</v>
          </cell>
          <cell r="D87">
            <v>0</v>
          </cell>
          <cell r="E87">
            <v>0</v>
          </cell>
          <cell r="F87">
            <v>0</v>
          </cell>
          <cell r="G87">
            <v>0</v>
          </cell>
          <cell r="I87">
            <v>0</v>
          </cell>
          <cell r="J87" t="str">
            <v/>
          </cell>
          <cell r="K87">
            <v>0</v>
          </cell>
          <cell r="L87">
            <v>0</v>
          </cell>
          <cell r="N87">
            <v>0</v>
          </cell>
          <cell r="P87">
            <v>0</v>
          </cell>
          <cell r="Q87">
            <v>0</v>
          </cell>
          <cell r="R87">
            <v>0</v>
          </cell>
          <cell r="S87">
            <v>0</v>
          </cell>
          <cell r="V87">
            <v>0</v>
          </cell>
          <cell r="W87">
            <v>78</v>
          </cell>
          <cell r="AI87">
            <v>78</v>
          </cell>
          <cell r="AJ87">
            <v>78</v>
          </cell>
          <cell r="AK87" t="str">
            <v>DOVER</v>
          </cell>
          <cell r="AL87">
            <v>0</v>
          </cell>
          <cell r="AM87">
            <v>0</v>
          </cell>
          <cell r="AN87">
            <v>0</v>
          </cell>
          <cell r="AO87">
            <v>0</v>
          </cell>
          <cell r="AP87">
            <v>0</v>
          </cell>
          <cell r="AQ87">
            <v>0</v>
          </cell>
          <cell r="AR87">
            <v>0</v>
          </cell>
          <cell r="AS87">
            <v>0</v>
          </cell>
          <cell r="AT87">
            <v>0</v>
          </cell>
          <cell r="AU87">
            <v>0</v>
          </cell>
          <cell r="AV87">
            <v>0</v>
          </cell>
          <cell r="AX87">
            <v>78</v>
          </cell>
          <cell r="AY87" t="str">
            <v>DOVER</v>
          </cell>
          <cell r="BC87">
            <v>0</v>
          </cell>
          <cell r="BF87">
            <v>0</v>
          </cell>
          <cell r="BG87">
            <v>0</v>
          </cell>
          <cell r="BI87">
            <v>0</v>
          </cell>
          <cell r="BJ87">
            <v>0</v>
          </cell>
          <cell r="BK87">
            <v>0</v>
          </cell>
          <cell r="BL87">
            <v>0</v>
          </cell>
          <cell r="BN87">
            <v>0</v>
          </cell>
          <cell r="BO87">
            <v>0</v>
          </cell>
          <cell r="BU87">
            <v>0</v>
          </cell>
          <cell r="BV87">
            <v>78</v>
          </cell>
          <cell r="BW87">
            <v>0</v>
          </cell>
        </row>
        <row r="88">
          <cell r="A88">
            <v>79</v>
          </cell>
          <cell r="B88">
            <v>79</v>
          </cell>
          <cell r="C88" t="str">
            <v>DRACUT</v>
          </cell>
          <cell r="D88">
            <v>221</v>
          </cell>
          <cell r="E88">
            <v>2173946</v>
          </cell>
          <cell r="F88">
            <v>196878</v>
          </cell>
          <cell r="G88">
            <v>2370824</v>
          </cell>
          <cell r="I88">
            <v>287206.95168854191</v>
          </cell>
          <cell r="J88">
            <v>0.4336343083530968</v>
          </cell>
          <cell r="K88">
            <v>196878</v>
          </cell>
          <cell r="L88">
            <v>484084.95168854191</v>
          </cell>
          <cell r="N88">
            <v>1886739.048311458</v>
          </cell>
          <cell r="P88">
            <v>0</v>
          </cell>
          <cell r="Q88">
            <v>287206.95168854191</v>
          </cell>
          <cell r="R88">
            <v>196878</v>
          </cell>
          <cell r="S88">
            <v>484084.95168854191</v>
          </cell>
          <cell r="V88">
            <v>0</v>
          </cell>
          <cell r="W88">
            <v>79</v>
          </cell>
          <cell r="X88">
            <v>221</v>
          </cell>
          <cell r="Y88">
            <v>2173946</v>
          </cell>
          <cell r="Z88">
            <v>0</v>
          </cell>
          <cell r="AA88">
            <v>2173946</v>
          </cell>
          <cell r="AB88">
            <v>196878</v>
          </cell>
          <cell r="AC88">
            <v>2370824</v>
          </cell>
          <cell r="AD88">
            <v>0</v>
          </cell>
          <cell r="AE88">
            <v>0</v>
          </cell>
          <cell r="AF88">
            <v>0</v>
          </cell>
          <cell r="AG88">
            <v>2370824</v>
          </cell>
          <cell r="AI88">
            <v>79</v>
          </cell>
          <cell r="AJ88">
            <v>79</v>
          </cell>
          <cell r="AK88" t="str">
            <v>DRACUT</v>
          </cell>
          <cell r="AL88">
            <v>2173946</v>
          </cell>
          <cell r="AM88">
            <v>1864492</v>
          </cell>
          <cell r="AN88">
            <v>309454</v>
          </cell>
          <cell r="AO88">
            <v>113465</v>
          </cell>
          <cell r="AP88">
            <v>92274.75</v>
          </cell>
          <cell r="AQ88">
            <v>87325.75</v>
          </cell>
          <cell r="AR88">
            <v>59805.75</v>
          </cell>
          <cell r="AS88">
            <v>0</v>
          </cell>
          <cell r="AT88">
            <v>0</v>
          </cell>
          <cell r="AU88">
            <v>662325.25</v>
          </cell>
          <cell r="AV88">
            <v>287206.95168854191</v>
          </cell>
          <cell r="AX88">
            <v>79</v>
          </cell>
          <cell r="AY88" t="str">
            <v>DRACUT</v>
          </cell>
          <cell r="BC88">
            <v>0</v>
          </cell>
          <cell r="BF88">
            <v>0</v>
          </cell>
          <cell r="BG88">
            <v>0</v>
          </cell>
          <cell r="BI88">
            <v>0</v>
          </cell>
          <cell r="BJ88">
            <v>309454</v>
          </cell>
          <cell r="BK88">
            <v>309454</v>
          </cell>
          <cell r="BL88">
            <v>0</v>
          </cell>
          <cell r="BN88">
            <v>0</v>
          </cell>
          <cell r="BO88">
            <v>0</v>
          </cell>
          <cell r="BU88">
            <v>0</v>
          </cell>
          <cell r="BV88">
            <v>79</v>
          </cell>
          <cell r="BW88">
            <v>113465</v>
          </cell>
        </row>
        <row r="89">
          <cell r="A89">
            <v>80</v>
          </cell>
          <cell r="B89">
            <v>80</v>
          </cell>
          <cell r="C89" t="str">
            <v>DUDLEY</v>
          </cell>
          <cell r="D89">
            <v>0</v>
          </cell>
          <cell r="E89">
            <v>0</v>
          </cell>
          <cell r="F89">
            <v>0</v>
          </cell>
          <cell r="G89">
            <v>0</v>
          </cell>
          <cell r="I89">
            <v>0</v>
          </cell>
          <cell r="J89" t="str">
            <v/>
          </cell>
          <cell r="K89">
            <v>0</v>
          </cell>
          <cell r="L89">
            <v>0</v>
          </cell>
          <cell r="N89">
            <v>0</v>
          </cell>
          <cell r="P89">
            <v>0</v>
          </cell>
          <cell r="Q89">
            <v>0</v>
          </cell>
          <cell r="R89">
            <v>0</v>
          </cell>
          <cell r="S89">
            <v>0</v>
          </cell>
          <cell r="V89">
            <v>0</v>
          </cell>
          <cell r="W89">
            <v>80</v>
          </cell>
          <cell r="AI89">
            <v>80</v>
          </cell>
          <cell r="AJ89">
            <v>80</v>
          </cell>
          <cell r="AK89" t="str">
            <v>DUDLEY</v>
          </cell>
          <cell r="AL89">
            <v>0</v>
          </cell>
          <cell r="AM89">
            <v>0</v>
          </cell>
          <cell r="AN89">
            <v>0</v>
          </cell>
          <cell r="AO89">
            <v>0</v>
          </cell>
          <cell r="AP89">
            <v>0</v>
          </cell>
          <cell r="AQ89">
            <v>0</v>
          </cell>
          <cell r="AR89">
            <v>0</v>
          </cell>
          <cell r="AS89">
            <v>0</v>
          </cell>
          <cell r="AT89">
            <v>0</v>
          </cell>
          <cell r="AU89">
            <v>0</v>
          </cell>
          <cell r="AV89">
            <v>0</v>
          </cell>
          <cell r="AX89">
            <v>80</v>
          </cell>
          <cell r="AY89" t="str">
            <v>DUDLEY</v>
          </cell>
          <cell r="BC89">
            <v>0</v>
          </cell>
          <cell r="BF89">
            <v>0</v>
          </cell>
          <cell r="BG89">
            <v>0</v>
          </cell>
          <cell r="BI89">
            <v>0</v>
          </cell>
          <cell r="BJ89">
            <v>0</v>
          </cell>
          <cell r="BK89">
            <v>0</v>
          </cell>
          <cell r="BL89">
            <v>0</v>
          </cell>
          <cell r="BN89">
            <v>0</v>
          </cell>
          <cell r="BO89">
            <v>0</v>
          </cell>
          <cell r="BU89">
            <v>0</v>
          </cell>
          <cell r="BV89">
            <v>80</v>
          </cell>
          <cell r="BW89">
            <v>0</v>
          </cell>
        </row>
        <row r="90">
          <cell r="A90">
            <v>81</v>
          </cell>
          <cell r="B90">
            <v>81</v>
          </cell>
          <cell r="C90" t="str">
            <v>DUNSTABLE</v>
          </cell>
          <cell r="D90">
            <v>0</v>
          </cell>
          <cell r="E90">
            <v>0</v>
          </cell>
          <cell r="F90">
            <v>0</v>
          </cell>
          <cell r="G90">
            <v>0</v>
          </cell>
          <cell r="I90">
            <v>0</v>
          </cell>
          <cell r="J90" t="str">
            <v/>
          </cell>
          <cell r="K90">
            <v>0</v>
          </cell>
          <cell r="L90">
            <v>0</v>
          </cell>
          <cell r="N90">
            <v>0</v>
          </cell>
          <cell r="P90">
            <v>0</v>
          </cell>
          <cell r="Q90">
            <v>0</v>
          </cell>
          <cell r="R90">
            <v>0</v>
          </cell>
          <cell r="S90">
            <v>0</v>
          </cell>
          <cell r="V90">
            <v>0</v>
          </cell>
          <cell r="W90">
            <v>81</v>
          </cell>
          <cell r="AI90">
            <v>81</v>
          </cell>
          <cell r="AJ90">
            <v>81</v>
          </cell>
          <cell r="AK90" t="str">
            <v>DUNSTABLE</v>
          </cell>
          <cell r="AL90">
            <v>0</v>
          </cell>
          <cell r="AM90">
            <v>0</v>
          </cell>
          <cell r="AN90">
            <v>0</v>
          </cell>
          <cell r="AO90">
            <v>0</v>
          </cell>
          <cell r="AP90">
            <v>0</v>
          </cell>
          <cell r="AQ90">
            <v>0</v>
          </cell>
          <cell r="AR90">
            <v>0</v>
          </cell>
          <cell r="AS90">
            <v>0</v>
          </cell>
          <cell r="AT90">
            <v>0</v>
          </cell>
          <cell r="AU90">
            <v>0</v>
          </cell>
          <cell r="AV90">
            <v>0</v>
          </cell>
          <cell r="AX90">
            <v>81</v>
          </cell>
          <cell r="AY90" t="str">
            <v>DUNSTABLE</v>
          </cell>
          <cell r="BC90">
            <v>0</v>
          </cell>
          <cell r="BF90">
            <v>0</v>
          </cell>
          <cell r="BG90">
            <v>0</v>
          </cell>
          <cell r="BI90">
            <v>0</v>
          </cell>
          <cell r="BJ90">
            <v>0</v>
          </cell>
          <cell r="BK90">
            <v>0</v>
          </cell>
          <cell r="BL90">
            <v>0</v>
          </cell>
          <cell r="BN90">
            <v>0</v>
          </cell>
          <cell r="BO90">
            <v>0</v>
          </cell>
          <cell r="BU90">
            <v>0</v>
          </cell>
          <cell r="BV90">
            <v>81</v>
          </cell>
          <cell r="BW90">
            <v>0</v>
          </cell>
        </row>
        <row r="91">
          <cell r="A91">
            <v>82</v>
          </cell>
          <cell r="B91">
            <v>82</v>
          </cell>
          <cell r="C91" t="str">
            <v>DUXBURY</v>
          </cell>
          <cell r="D91">
            <v>13</v>
          </cell>
          <cell r="E91">
            <v>161226</v>
          </cell>
          <cell r="F91">
            <v>11605</v>
          </cell>
          <cell r="G91">
            <v>172831</v>
          </cell>
          <cell r="I91">
            <v>15465.075377879017</v>
          </cell>
          <cell r="J91">
            <v>0.23307712875514236</v>
          </cell>
          <cell r="K91">
            <v>11605</v>
          </cell>
          <cell r="L91">
            <v>27070.075377879017</v>
          </cell>
          <cell r="N91">
            <v>145760.92462212098</v>
          </cell>
          <cell r="P91">
            <v>0</v>
          </cell>
          <cell r="Q91">
            <v>15465.075377879017</v>
          </cell>
          <cell r="R91">
            <v>11605</v>
          </cell>
          <cell r="S91">
            <v>27070.075377879017</v>
          </cell>
          <cell r="V91">
            <v>0</v>
          </cell>
          <cell r="W91">
            <v>82</v>
          </cell>
          <cell r="X91">
            <v>13</v>
          </cell>
          <cell r="Y91">
            <v>161226</v>
          </cell>
          <cell r="Z91">
            <v>0</v>
          </cell>
          <cell r="AA91">
            <v>161226</v>
          </cell>
          <cell r="AB91">
            <v>11605</v>
          </cell>
          <cell r="AC91">
            <v>172831</v>
          </cell>
          <cell r="AD91">
            <v>0</v>
          </cell>
          <cell r="AE91">
            <v>0</v>
          </cell>
          <cell r="AF91">
            <v>0</v>
          </cell>
          <cell r="AG91">
            <v>172831</v>
          </cell>
          <cell r="AI91">
            <v>82</v>
          </cell>
          <cell r="AJ91">
            <v>82</v>
          </cell>
          <cell r="AK91" t="str">
            <v>DUXBURY</v>
          </cell>
          <cell r="AL91">
            <v>161226</v>
          </cell>
          <cell r="AM91">
            <v>144563</v>
          </cell>
          <cell r="AN91">
            <v>16663</v>
          </cell>
          <cell r="AO91">
            <v>0</v>
          </cell>
          <cell r="AP91">
            <v>6734.5</v>
          </cell>
          <cell r="AQ91">
            <v>32964</v>
          </cell>
          <cell r="AR91">
            <v>0</v>
          </cell>
          <cell r="AS91">
            <v>9990.25</v>
          </cell>
          <cell r="AT91">
            <v>0</v>
          </cell>
          <cell r="AU91">
            <v>66351.75</v>
          </cell>
          <cell r="AV91">
            <v>15465.075377879017</v>
          </cell>
          <cell r="AX91">
            <v>82</v>
          </cell>
          <cell r="AY91" t="str">
            <v>DUXBURY</v>
          </cell>
          <cell r="BC91">
            <v>0</v>
          </cell>
          <cell r="BF91">
            <v>0</v>
          </cell>
          <cell r="BG91">
            <v>0</v>
          </cell>
          <cell r="BI91">
            <v>0</v>
          </cell>
          <cell r="BJ91">
            <v>16663</v>
          </cell>
          <cell r="BK91">
            <v>16663</v>
          </cell>
          <cell r="BL91">
            <v>0</v>
          </cell>
          <cell r="BN91">
            <v>0</v>
          </cell>
          <cell r="BO91">
            <v>0</v>
          </cell>
          <cell r="BU91">
            <v>0</v>
          </cell>
          <cell r="BV91">
            <v>82</v>
          </cell>
          <cell r="BW91">
            <v>0</v>
          </cell>
        </row>
        <row r="92">
          <cell r="A92">
            <v>83</v>
          </cell>
          <cell r="B92">
            <v>83</v>
          </cell>
          <cell r="C92" t="str">
            <v>EAST BRIDGEWATER</v>
          </cell>
          <cell r="D92">
            <v>6</v>
          </cell>
          <cell r="E92">
            <v>61604</v>
          </cell>
          <cell r="F92">
            <v>5358</v>
          </cell>
          <cell r="G92">
            <v>66962</v>
          </cell>
          <cell r="I92">
            <v>14264.102711553898</v>
          </cell>
          <cell r="J92">
            <v>0.53080668756363936</v>
          </cell>
          <cell r="K92">
            <v>5358</v>
          </cell>
          <cell r="L92">
            <v>19622.102711553896</v>
          </cell>
          <cell r="N92">
            <v>47339.897288446104</v>
          </cell>
          <cell r="P92">
            <v>0</v>
          </cell>
          <cell r="Q92">
            <v>14264.102711553898</v>
          </cell>
          <cell r="R92">
            <v>5358</v>
          </cell>
          <cell r="S92">
            <v>19622.102711553896</v>
          </cell>
          <cell r="V92">
            <v>0</v>
          </cell>
          <cell r="W92">
            <v>83</v>
          </cell>
          <cell r="X92">
            <v>6</v>
          </cell>
          <cell r="Y92">
            <v>61604</v>
          </cell>
          <cell r="Z92">
            <v>0</v>
          </cell>
          <cell r="AA92">
            <v>61604</v>
          </cell>
          <cell r="AB92">
            <v>5358</v>
          </cell>
          <cell r="AC92">
            <v>66962</v>
          </cell>
          <cell r="AD92">
            <v>0</v>
          </cell>
          <cell r="AE92">
            <v>0</v>
          </cell>
          <cell r="AF92">
            <v>0</v>
          </cell>
          <cell r="AG92">
            <v>66962</v>
          </cell>
          <cell r="AI92">
            <v>83</v>
          </cell>
          <cell r="AJ92">
            <v>83</v>
          </cell>
          <cell r="AK92" t="str">
            <v>EAST BRIDGEWATER</v>
          </cell>
          <cell r="AL92">
            <v>61604</v>
          </cell>
          <cell r="AM92">
            <v>46235</v>
          </cell>
          <cell r="AN92">
            <v>15369</v>
          </cell>
          <cell r="AO92">
            <v>2681.75</v>
          </cell>
          <cell r="AP92">
            <v>2333.25</v>
          </cell>
          <cell r="AQ92">
            <v>4201</v>
          </cell>
          <cell r="AR92">
            <v>2121.75</v>
          </cell>
          <cell r="AS92">
            <v>165.75</v>
          </cell>
          <cell r="AT92">
            <v>0</v>
          </cell>
          <cell r="AU92">
            <v>26872.5</v>
          </cell>
          <cell r="AV92">
            <v>14264.102711553898</v>
          </cell>
          <cell r="AX92">
            <v>83</v>
          </cell>
          <cell r="AY92" t="str">
            <v>EAST BRIDGEWATER</v>
          </cell>
          <cell r="BC92">
            <v>0</v>
          </cell>
          <cell r="BF92">
            <v>0</v>
          </cell>
          <cell r="BG92">
            <v>0</v>
          </cell>
          <cell r="BI92">
            <v>0</v>
          </cell>
          <cell r="BJ92">
            <v>15369</v>
          </cell>
          <cell r="BK92">
            <v>15369</v>
          </cell>
          <cell r="BL92">
            <v>0</v>
          </cell>
          <cell r="BN92">
            <v>0</v>
          </cell>
          <cell r="BO92">
            <v>0</v>
          </cell>
          <cell r="BU92">
            <v>0</v>
          </cell>
          <cell r="BV92">
            <v>83</v>
          </cell>
          <cell r="BW92">
            <v>2681.75</v>
          </cell>
        </row>
        <row r="93">
          <cell r="A93">
            <v>84</v>
          </cell>
          <cell r="B93">
            <v>84</v>
          </cell>
          <cell r="C93" t="str">
            <v>EAST BROOKFIELD</v>
          </cell>
          <cell r="D93">
            <v>0</v>
          </cell>
          <cell r="E93">
            <v>0</v>
          </cell>
          <cell r="F93">
            <v>0</v>
          </cell>
          <cell r="G93">
            <v>0</v>
          </cell>
          <cell r="I93">
            <v>0</v>
          </cell>
          <cell r="J93" t="str">
            <v/>
          </cell>
          <cell r="K93">
            <v>0</v>
          </cell>
          <cell r="L93">
            <v>0</v>
          </cell>
          <cell r="N93">
            <v>0</v>
          </cell>
          <cell r="P93">
            <v>0</v>
          </cell>
          <cell r="Q93">
            <v>0</v>
          </cell>
          <cell r="R93">
            <v>0</v>
          </cell>
          <cell r="S93">
            <v>0</v>
          </cell>
          <cell r="V93">
            <v>0</v>
          </cell>
          <cell r="W93">
            <v>84</v>
          </cell>
          <cell r="AI93">
            <v>84</v>
          </cell>
          <cell r="AJ93">
            <v>84</v>
          </cell>
          <cell r="AK93" t="str">
            <v>EAST BROOKFIELD</v>
          </cell>
          <cell r="AL93">
            <v>0</v>
          </cell>
          <cell r="AM93">
            <v>0</v>
          </cell>
          <cell r="AN93">
            <v>0</v>
          </cell>
          <cell r="AO93">
            <v>0</v>
          </cell>
          <cell r="AP93">
            <v>0</v>
          </cell>
          <cell r="AQ93">
            <v>0</v>
          </cell>
          <cell r="AR93">
            <v>0</v>
          </cell>
          <cell r="AS93">
            <v>0</v>
          </cell>
          <cell r="AT93">
            <v>0</v>
          </cell>
          <cell r="AU93">
            <v>0</v>
          </cell>
          <cell r="AV93">
            <v>0</v>
          </cell>
          <cell r="AX93">
            <v>84</v>
          </cell>
          <cell r="AY93" t="str">
            <v>EAST BROOKFIELD</v>
          </cell>
          <cell r="BC93">
            <v>0</v>
          </cell>
          <cell r="BF93">
            <v>0</v>
          </cell>
          <cell r="BG93">
            <v>0</v>
          </cell>
          <cell r="BI93">
            <v>0</v>
          </cell>
          <cell r="BJ93">
            <v>0</v>
          </cell>
          <cell r="BK93">
            <v>0</v>
          </cell>
          <cell r="BL93">
            <v>0</v>
          </cell>
          <cell r="BN93">
            <v>0</v>
          </cell>
          <cell r="BO93">
            <v>0</v>
          </cell>
          <cell r="BU93">
            <v>0</v>
          </cell>
          <cell r="BV93">
            <v>84</v>
          </cell>
          <cell r="BW93">
            <v>0</v>
          </cell>
        </row>
        <row r="94">
          <cell r="A94">
            <v>85</v>
          </cell>
          <cell r="B94">
            <v>86</v>
          </cell>
          <cell r="C94" t="str">
            <v>EASTHAM</v>
          </cell>
          <cell r="D94">
            <v>0</v>
          </cell>
          <cell r="E94">
            <v>0</v>
          </cell>
          <cell r="F94">
            <v>0</v>
          </cell>
          <cell r="G94">
            <v>0</v>
          </cell>
          <cell r="I94">
            <v>0</v>
          </cell>
          <cell r="J94" t="str">
            <v/>
          </cell>
          <cell r="K94">
            <v>0</v>
          </cell>
          <cell r="L94">
            <v>0</v>
          </cell>
          <cell r="N94">
            <v>0</v>
          </cell>
          <cell r="P94">
            <v>0</v>
          </cell>
          <cell r="Q94">
            <v>0</v>
          </cell>
          <cell r="R94">
            <v>0</v>
          </cell>
          <cell r="S94">
            <v>0</v>
          </cell>
          <cell r="V94">
            <v>0</v>
          </cell>
          <cell r="W94">
            <v>85</v>
          </cell>
          <cell r="AI94">
            <v>85</v>
          </cell>
          <cell r="AJ94">
            <v>86</v>
          </cell>
          <cell r="AK94" t="str">
            <v>EASTHAM</v>
          </cell>
          <cell r="AL94">
            <v>0</v>
          </cell>
          <cell r="AM94">
            <v>0</v>
          </cell>
          <cell r="AN94">
            <v>0</v>
          </cell>
          <cell r="AO94">
            <v>0</v>
          </cell>
          <cell r="AP94">
            <v>0</v>
          </cell>
          <cell r="AQ94">
            <v>0</v>
          </cell>
          <cell r="AR94">
            <v>0</v>
          </cell>
          <cell r="AS94">
            <v>0</v>
          </cell>
          <cell r="AT94">
            <v>0</v>
          </cell>
          <cell r="AU94">
            <v>0</v>
          </cell>
          <cell r="AV94">
            <v>0</v>
          </cell>
          <cell r="AX94">
            <v>85</v>
          </cell>
          <cell r="AY94" t="str">
            <v>EASTHAM</v>
          </cell>
          <cell r="BC94">
            <v>0</v>
          </cell>
          <cell r="BF94">
            <v>0</v>
          </cell>
          <cell r="BG94">
            <v>0</v>
          </cell>
          <cell r="BI94">
            <v>0</v>
          </cell>
          <cell r="BJ94">
            <v>0</v>
          </cell>
          <cell r="BK94">
            <v>0</v>
          </cell>
          <cell r="BL94">
            <v>0</v>
          </cell>
          <cell r="BN94">
            <v>0</v>
          </cell>
          <cell r="BO94">
            <v>0</v>
          </cell>
          <cell r="BU94">
            <v>0</v>
          </cell>
          <cell r="BV94">
            <v>85</v>
          </cell>
          <cell r="BW94">
            <v>0</v>
          </cell>
        </row>
        <row r="95">
          <cell r="A95">
            <v>86</v>
          </cell>
          <cell r="B95">
            <v>87</v>
          </cell>
          <cell r="C95" t="str">
            <v>EASTHAMPTON</v>
          </cell>
          <cell r="D95">
            <v>104</v>
          </cell>
          <cell r="E95">
            <v>1049447</v>
          </cell>
          <cell r="F95">
            <v>92872</v>
          </cell>
          <cell r="G95">
            <v>1142319</v>
          </cell>
          <cell r="I95">
            <v>108237.89357972794</v>
          </cell>
          <cell r="J95">
            <v>0.46565148414124669</v>
          </cell>
          <cell r="K95">
            <v>92872</v>
          </cell>
          <cell r="L95">
            <v>201109.89357972794</v>
          </cell>
          <cell r="N95">
            <v>941209.10642027203</v>
          </cell>
          <cell r="P95">
            <v>0</v>
          </cell>
          <cell r="Q95">
            <v>108237.89357972794</v>
          </cell>
          <cell r="R95">
            <v>92872</v>
          </cell>
          <cell r="S95">
            <v>201109.89357972794</v>
          </cell>
          <cell r="V95">
            <v>0</v>
          </cell>
          <cell r="W95">
            <v>86</v>
          </cell>
          <cell r="X95">
            <v>104</v>
          </cell>
          <cell r="Y95">
            <v>1049447</v>
          </cell>
          <cell r="Z95">
            <v>0</v>
          </cell>
          <cell r="AA95">
            <v>1049447</v>
          </cell>
          <cell r="AB95">
            <v>92872</v>
          </cell>
          <cell r="AC95">
            <v>1142319</v>
          </cell>
          <cell r="AD95">
            <v>0</v>
          </cell>
          <cell r="AE95">
            <v>0</v>
          </cell>
          <cell r="AF95">
            <v>0</v>
          </cell>
          <cell r="AG95">
            <v>1142319</v>
          </cell>
          <cell r="AI95">
            <v>86</v>
          </cell>
          <cell r="AJ95">
            <v>87</v>
          </cell>
          <cell r="AK95" t="str">
            <v>EASTHAMPTON</v>
          </cell>
          <cell r="AL95">
            <v>1049447</v>
          </cell>
          <cell r="AM95">
            <v>932825</v>
          </cell>
          <cell r="AN95">
            <v>116622</v>
          </cell>
          <cell r="AO95">
            <v>53681.75</v>
          </cell>
          <cell r="AP95">
            <v>42056.25</v>
          </cell>
          <cell r="AQ95">
            <v>5678.5</v>
          </cell>
          <cell r="AR95">
            <v>14405.5</v>
          </cell>
          <cell r="AS95">
            <v>0</v>
          </cell>
          <cell r="AT95">
            <v>0</v>
          </cell>
          <cell r="AU95">
            <v>232444</v>
          </cell>
          <cell r="AV95">
            <v>108237.89357972794</v>
          </cell>
          <cell r="AX95">
            <v>86</v>
          </cell>
          <cell r="AY95" t="str">
            <v>EASTHAMPTON</v>
          </cell>
          <cell r="BC95">
            <v>0</v>
          </cell>
          <cell r="BF95">
            <v>0</v>
          </cell>
          <cell r="BG95">
            <v>0</v>
          </cell>
          <cell r="BI95">
            <v>0</v>
          </cell>
          <cell r="BJ95">
            <v>116622</v>
          </cell>
          <cell r="BK95">
            <v>116622</v>
          </cell>
          <cell r="BL95">
            <v>0</v>
          </cell>
          <cell r="BN95">
            <v>0</v>
          </cell>
          <cell r="BO95">
            <v>0</v>
          </cell>
          <cell r="BU95">
            <v>0</v>
          </cell>
          <cell r="BV95">
            <v>86</v>
          </cell>
          <cell r="BW95">
            <v>53681.75</v>
          </cell>
        </row>
        <row r="96">
          <cell r="A96">
            <v>87</v>
          </cell>
          <cell r="B96">
            <v>85</v>
          </cell>
          <cell r="C96" t="str">
            <v>EAST LONGMEADOW</v>
          </cell>
          <cell r="D96">
            <v>12</v>
          </cell>
          <cell r="E96">
            <v>150068</v>
          </cell>
          <cell r="F96">
            <v>10713</v>
          </cell>
          <cell r="G96">
            <v>160781</v>
          </cell>
          <cell r="I96">
            <v>46601.266266499631</v>
          </cell>
          <cell r="J96">
            <v>0.68505080802192742</v>
          </cell>
          <cell r="K96">
            <v>10713</v>
          </cell>
          <cell r="L96">
            <v>57314.266266499631</v>
          </cell>
          <cell r="N96">
            <v>103466.73373350037</v>
          </cell>
          <cell r="P96">
            <v>0</v>
          </cell>
          <cell r="Q96">
            <v>46601.266266499631</v>
          </cell>
          <cell r="R96">
            <v>10713</v>
          </cell>
          <cell r="S96">
            <v>57314.266266499631</v>
          </cell>
          <cell r="V96">
            <v>0</v>
          </cell>
          <cell r="W96">
            <v>87</v>
          </cell>
          <cell r="X96">
            <v>12</v>
          </cell>
          <cell r="Y96">
            <v>150068</v>
          </cell>
          <cell r="Z96">
            <v>0</v>
          </cell>
          <cell r="AA96">
            <v>150068</v>
          </cell>
          <cell r="AB96">
            <v>10713</v>
          </cell>
          <cell r="AC96">
            <v>160781</v>
          </cell>
          <cell r="AD96">
            <v>0</v>
          </cell>
          <cell r="AE96">
            <v>0</v>
          </cell>
          <cell r="AF96">
            <v>0</v>
          </cell>
          <cell r="AG96">
            <v>160781</v>
          </cell>
          <cell r="AI96">
            <v>87</v>
          </cell>
          <cell r="AJ96">
            <v>85</v>
          </cell>
          <cell r="AK96" t="str">
            <v>EAST LONGMEADOW</v>
          </cell>
          <cell r="AL96">
            <v>150068</v>
          </cell>
          <cell r="AM96">
            <v>99857</v>
          </cell>
          <cell r="AN96">
            <v>50211</v>
          </cell>
          <cell r="AO96">
            <v>14486.5</v>
          </cell>
          <cell r="AP96">
            <v>3328.5</v>
          </cell>
          <cell r="AQ96">
            <v>0</v>
          </cell>
          <cell r="AR96">
            <v>0</v>
          </cell>
          <cell r="AS96">
            <v>0</v>
          </cell>
          <cell r="AT96">
            <v>0</v>
          </cell>
          <cell r="AU96">
            <v>68026</v>
          </cell>
          <cell r="AV96">
            <v>46601.266266499631</v>
          </cell>
          <cell r="AX96">
            <v>87</v>
          </cell>
          <cell r="AY96" t="str">
            <v>EAST LONGMEADOW</v>
          </cell>
          <cell r="BC96">
            <v>0</v>
          </cell>
          <cell r="BF96">
            <v>0</v>
          </cell>
          <cell r="BG96">
            <v>0</v>
          </cell>
          <cell r="BI96">
            <v>0</v>
          </cell>
          <cell r="BJ96">
            <v>50211</v>
          </cell>
          <cell r="BK96">
            <v>50211</v>
          </cell>
          <cell r="BL96">
            <v>0</v>
          </cell>
          <cell r="BN96">
            <v>0</v>
          </cell>
          <cell r="BO96">
            <v>0</v>
          </cell>
          <cell r="BU96">
            <v>0</v>
          </cell>
          <cell r="BV96">
            <v>87</v>
          </cell>
          <cell r="BW96">
            <v>14486.5</v>
          </cell>
        </row>
        <row r="97">
          <cell r="A97">
            <v>88</v>
          </cell>
          <cell r="B97">
            <v>88</v>
          </cell>
          <cell r="C97" t="str">
            <v>EASTON</v>
          </cell>
          <cell r="D97">
            <v>13</v>
          </cell>
          <cell r="E97">
            <v>154726</v>
          </cell>
          <cell r="F97">
            <v>11609</v>
          </cell>
          <cell r="G97">
            <v>166335</v>
          </cell>
          <cell r="I97">
            <v>16615.002065341785</v>
          </cell>
          <cell r="J97">
            <v>0.43476275315714613</v>
          </cell>
          <cell r="K97">
            <v>11609</v>
          </cell>
          <cell r="L97">
            <v>28224.002065341785</v>
          </cell>
          <cell r="N97">
            <v>138110.99793465823</v>
          </cell>
          <cell r="P97">
            <v>0</v>
          </cell>
          <cell r="Q97">
            <v>16615.002065341785</v>
          </cell>
          <cell r="R97">
            <v>11609</v>
          </cell>
          <cell r="S97">
            <v>28224.002065341785</v>
          </cell>
          <cell r="V97">
            <v>0</v>
          </cell>
          <cell r="W97">
            <v>88</v>
          </cell>
          <cell r="X97">
            <v>13</v>
          </cell>
          <cell r="Y97">
            <v>154726</v>
          </cell>
          <cell r="Z97">
            <v>0</v>
          </cell>
          <cell r="AA97">
            <v>154726</v>
          </cell>
          <cell r="AB97">
            <v>11609</v>
          </cell>
          <cell r="AC97">
            <v>166335</v>
          </cell>
          <cell r="AD97">
            <v>0</v>
          </cell>
          <cell r="AE97">
            <v>0</v>
          </cell>
          <cell r="AF97">
            <v>0</v>
          </cell>
          <cell r="AG97">
            <v>166335</v>
          </cell>
          <cell r="AI97">
            <v>88</v>
          </cell>
          <cell r="AJ97">
            <v>88</v>
          </cell>
          <cell r="AK97" t="str">
            <v>EASTON</v>
          </cell>
          <cell r="AL97">
            <v>154726</v>
          </cell>
          <cell r="AM97">
            <v>136824</v>
          </cell>
          <cell r="AN97">
            <v>17902</v>
          </cell>
          <cell r="AO97">
            <v>0</v>
          </cell>
          <cell r="AP97">
            <v>4160.25</v>
          </cell>
          <cell r="AQ97">
            <v>16059.5</v>
          </cell>
          <cell r="AR97">
            <v>0</v>
          </cell>
          <cell r="AS97">
            <v>94.5</v>
          </cell>
          <cell r="AT97">
            <v>0</v>
          </cell>
          <cell r="AU97">
            <v>38216.25</v>
          </cell>
          <cell r="AV97">
            <v>16615.002065341785</v>
          </cell>
          <cell r="AX97">
            <v>88</v>
          </cell>
          <cell r="AY97" t="str">
            <v>EASTON</v>
          </cell>
          <cell r="BC97">
            <v>0</v>
          </cell>
          <cell r="BF97">
            <v>0</v>
          </cell>
          <cell r="BG97">
            <v>0</v>
          </cell>
          <cell r="BI97">
            <v>0</v>
          </cell>
          <cell r="BJ97">
            <v>17902</v>
          </cell>
          <cell r="BK97">
            <v>17902</v>
          </cell>
          <cell r="BL97">
            <v>0</v>
          </cell>
          <cell r="BN97">
            <v>0</v>
          </cell>
          <cell r="BO97">
            <v>0</v>
          </cell>
          <cell r="BU97">
            <v>0</v>
          </cell>
          <cell r="BV97">
            <v>88</v>
          </cell>
          <cell r="BW97">
            <v>0</v>
          </cell>
        </row>
        <row r="98">
          <cell r="A98">
            <v>89</v>
          </cell>
          <cell r="B98">
            <v>89</v>
          </cell>
          <cell r="C98" t="str">
            <v>EDGARTOWN</v>
          </cell>
          <cell r="D98">
            <v>38</v>
          </cell>
          <cell r="E98">
            <v>892354</v>
          </cell>
          <cell r="F98">
            <v>33934</v>
          </cell>
          <cell r="G98">
            <v>926288</v>
          </cell>
          <cell r="I98">
            <v>51122.083776290703</v>
          </cell>
          <cell r="J98">
            <v>0.45814476655724967</v>
          </cell>
          <cell r="K98">
            <v>33934</v>
          </cell>
          <cell r="L98">
            <v>85056.083776290703</v>
          </cell>
          <cell r="N98">
            <v>841231.91622370924</v>
          </cell>
          <cell r="P98">
            <v>0</v>
          </cell>
          <cell r="Q98">
            <v>51122.083776290703</v>
          </cell>
          <cell r="R98">
            <v>33934</v>
          </cell>
          <cell r="S98">
            <v>85056.083776290703</v>
          </cell>
          <cell r="V98">
            <v>0</v>
          </cell>
          <cell r="W98">
            <v>89</v>
          </cell>
          <cell r="X98">
            <v>38</v>
          </cell>
          <cell r="Y98">
            <v>892354</v>
          </cell>
          <cell r="Z98">
            <v>0</v>
          </cell>
          <cell r="AA98">
            <v>892354</v>
          </cell>
          <cell r="AB98">
            <v>33934</v>
          </cell>
          <cell r="AC98">
            <v>926288</v>
          </cell>
          <cell r="AD98">
            <v>0</v>
          </cell>
          <cell r="AE98">
            <v>0</v>
          </cell>
          <cell r="AF98">
            <v>0</v>
          </cell>
          <cell r="AG98">
            <v>926288</v>
          </cell>
          <cell r="AI98">
            <v>89</v>
          </cell>
          <cell r="AJ98">
            <v>89</v>
          </cell>
          <cell r="AK98" t="str">
            <v>EDGARTOWN</v>
          </cell>
          <cell r="AL98">
            <v>892354</v>
          </cell>
          <cell r="AM98">
            <v>837272</v>
          </cell>
          <cell r="AN98">
            <v>55082</v>
          </cell>
          <cell r="AO98">
            <v>38593.75</v>
          </cell>
          <cell r="AP98">
            <v>4390.5</v>
          </cell>
          <cell r="AQ98">
            <v>7351</v>
          </cell>
          <cell r="AR98">
            <v>0</v>
          </cell>
          <cell r="AS98">
            <v>6167.75</v>
          </cell>
          <cell r="AT98">
            <v>0</v>
          </cell>
          <cell r="AU98">
            <v>111585</v>
          </cell>
          <cell r="AV98">
            <v>51122.083776290703</v>
          </cell>
          <cell r="AX98">
            <v>89</v>
          </cell>
          <cell r="AY98" t="str">
            <v>EDGARTOWN</v>
          </cell>
          <cell r="BC98">
            <v>0</v>
          </cell>
          <cell r="BF98">
            <v>0</v>
          </cell>
          <cell r="BG98">
            <v>0</v>
          </cell>
          <cell r="BI98">
            <v>0</v>
          </cell>
          <cell r="BJ98">
            <v>55082</v>
          </cell>
          <cell r="BK98">
            <v>55082</v>
          </cell>
          <cell r="BL98">
            <v>0</v>
          </cell>
          <cell r="BN98">
            <v>0</v>
          </cell>
          <cell r="BO98">
            <v>0</v>
          </cell>
          <cell r="BU98">
            <v>0</v>
          </cell>
          <cell r="BV98">
            <v>89</v>
          </cell>
          <cell r="BW98">
            <v>38593.75</v>
          </cell>
        </row>
        <row r="99">
          <cell r="A99">
            <v>90</v>
          </cell>
          <cell r="B99">
            <v>90</v>
          </cell>
          <cell r="C99" t="str">
            <v>EGREMONT</v>
          </cell>
          <cell r="D99">
            <v>0</v>
          </cell>
          <cell r="E99">
            <v>0</v>
          </cell>
          <cell r="F99">
            <v>0</v>
          </cell>
          <cell r="G99">
            <v>0</v>
          </cell>
          <cell r="I99">
            <v>0</v>
          </cell>
          <cell r="J99" t="str">
            <v/>
          </cell>
          <cell r="K99">
            <v>0</v>
          </cell>
          <cell r="L99">
            <v>0</v>
          </cell>
          <cell r="N99">
            <v>0</v>
          </cell>
          <cell r="P99">
            <v>0</v>
          </cell>
          <cell r="Q99">
            <v>0</v>
          </cell>
          <cell r="R99">
            <v>0</v>
          </cell>
          <cell r="S99">
            <v>0</v>
          </cell>
          <cell r="V99">
            <v>0</v>
          </cell>
          <cell r="W99">
            <v>90</v>
          </cell>
          <cell r="AI99">
            <v>90</v>
          </cell>
          <cell r="AJ99">
            <v>90</v>
          </cell>
          <cell r="AK99" t="str">
            <v>EGREMONT</v>
          </cell>
          <cell r="AL99">
            <v>0</v>
          </cell>
          <cell r="AM99">
            <v>0</v>
          </cell>
          <cell r="AN99">
            <v>0</v>
          </cell>
          <cell r="AO99">
            <v>0</v>
          </cell>
          <cell r="AP99">
            <v>0</v>
          </cell>
          <cell r="AQ99">
            <v>0</v>
          </cell>
          <cell r="AR99">
            <v>0</v>
          </cell>
          <cell r="AS99">
            <v>0</v>
          </cell>
          <cell r="AT99">
            <v>0</v>
          </cell>
          <cell r="AU99">
            <v>0</v>
          </cell>
          <cell r="AV99">
            <v>0</v>
          </cell>
          <cell r="AX99">
            <v>90</v>
          </cell>
          <cell r="AY99" t="str">
            <v>EGREMONT</v>
          </cell>
          <cell r="BC99">
            <v>0</v>
          </cell>
          <cell r="BF99">
            <v>0</v>
          </cell>
          <cell r="BG99">
            <v>0</v>
          </cell>
          <cell r="BI99">
            <v>0</v>
          </cell>
          <cell r="BJ99">
            <v>0</v>
          </cell>
          <cell r="BK99">
            <v>0</v>
          </cell>
          <cell r="BL99">
            <v>0</v>
          </cell>
          <cell r="BN99">
            <v>0</v>
          </cell>
          <cell r="BO99">
            <v>0</v>
          </cell>
          <cell r="BU99">
            <v>0</v>
          </cell>
          <cell r="BV99">
            <v>90</v>
          </cell>
          <cell r="BW99">
            <v>0</v>
          </cell>
        </row>
        <row r="100">
          <cell r="A100">
            <v>91</v>
          </cell>
          <cell r="B100">
            <v>91</v>
          </cell>
          <cell r="C100" t="str">
            <v>ERVING</v>
          </cell>
          <cell r="D100">
            <v>8</v>
          </cell>
          <cell r="E100">
            <v>170144</v>
          </cell>
          <cell r="F100">
            <v>7144</v>
          </cell>
          <cell r="G100">
            <v>177288</v>
          </cell>
          <cell r="I100">
            <v>2423.2918329017652</v>
          </cell>
          <cell r="J100">
            <v>0.10445898799067893</v>
          </cell>
          <cell r="K100">
            <v>7144</v>
          </cell>
          <cell r="L100">
            <v>9567.2918329017648</v>
          </cell>
          <cell r="N100">
            <v>167720.70816709823</v>
          </cell>
          <cell r="P100">
            <v>0</v>
          </cell>
          <cell r="Q100">
            <v>2423.2918329017652</v>
          </cell>
          <cell r="R100">
            <v>7144</v>
          </cell>
          <cell r="S100">
            <v>9567.2918329017648</v>
          </cell>
          <cell r="V100">
            <v>0</v>
          </cell>
          <cell r="W100">
            <v>91</v>
          </cell>
          <cell r="X100">
            <v>8</v>
          </cell>
          <cell r="Y100">
            <v>170144</v>
          </cell>
          <cell r="Z100">
            <v>0</v>
          </cell>
          <cell r="AA100">
            <v>170144</v>
          </cell>
          <cell r="AB100">
            <v>7144</v>
          </cell>
          <cell r="AC100">
            <v>177288</v>
          </cell>
          <cell r="AD100">
            <v>0</v>
          </cell>
          <cell r="AE100">
            <v>0</v>
          </cell>
          <cell r="AF100">
            <v>0</v>
          </cell>
          <cell r="AG100">
            <v>177288</v>
          </cell>
          <cell r="AI100">
            <v>91</v>
          </cell>
          <cell r="AJ100">
            <v>91</v>
          </cell>
          <cell r="AK100" t="str">
            <v>ERVING</v>
          </cell>
          <cell r="AL100">
            <v>170144</v>
          </cell>
          <cell r="AM100">
            <v>167533</v>
          </cell>
          <cell r="AN100">
            <v>2611</v>
          </cell>
          <cell r="AO100">
            <v>0</v>
          </cell>
          <cell r="AP100">
            <v>0</v>
          </cell>
          <cell r="AQ100">
            <v>0</v>
          </cell>
          <cell r="AR100">
            <v>0</v>
          </cell>
          <cell r="AS100">
            <v>20587.5</v>
          </cell>
          <cell r="AT100">
            <v>0</v>
          </cell>
          <cell r="AU100">
            <v>23198.5</v>
          </cell>
          <cell r="AV100">
            <v>2423.2918329017652</v>
          </cell>
          <cell r="AX100">
            <v>91</v>
          </cell>
          <cell r="AY100" t="str">
            <v>ERVING</v>
          </cell>
          <cell r="BC100">
            <v>0</v>
          </cell>
          <cell r="BF100">
            <v>0</v>
          </cell>
          <cell r="BG100">
            <v>0</v>
          </cell>
          <cell r="BI100">
            <v>0</v>
          </cell>
          <cell r="BJ100">
            <v>2611</v>
          </cell>
          <cell r="BK100">
            <v>2611</v>
          </cell>
          <cell r="BL100">
            <v>0</v>
          </cell>
          <cell r="BN100">
            <v>0</v>
          </cell>
          <cell r="BO100">
            <v>0</v>
          </cell>
          <cell r="BU100">
            <v>0</v>
          </cell>
          <cell r="BV100">
            <v>91</v>
          </cell>
          <cell r="BW100">
            <v>0</v>
          </cell>
        </row>
        <row r="101">
          <cell r="A101">
            <v>92</v>
          </cell>
          <cell r="B101">
            <v>92</v>
          </cell>
          <cell r="C101" t="str">
            <v>ESSEX</v>
          </cell>
          <cell r="D101">
            <v>0</v>
          </cell>
          <cell r="E101">
            <v>0</v>
          </cell>
          <cell r="F101">
            <v>0</v>
          </cell>
          <cell r="G101">
            <v>0</v>
          </cell>
          <cell r="I101">
            <v>0</v>
          </cell>
          <cell r="J101" t="str">
            <v/>
          </cell>
          <cell r="K101">
            <v>0</v>
          </cell>
          <cell r="L101">
            <v>0</v>
          </cell>
          <cell r="N101">
            <v>0</v>
          </cell>
          <cell r="P101">
            <v>0</v>
          </cell>
          <cell r="Q101">
            <v>0</v>
          </cell>
          <cell r="R101">
            <v>0</v>
          </cell>
          <cell r="S101">
            <v>0</v>
          </cell>
          <cell r="V101">
            <v>0</v>
          </cell>
          <cell r="W101">
            <v>92</v>
          </cell>
          <cell r="AI101">
            <v>92</v>
          </cell>
          <cell r="AJ101">
            <v>92</v>
          </cell>
          <cell r="AK101" t="str">
            <v>ESSEX</v>
          </cell>
          <cell r="AL101">
            <v>0</v>
          </cell>
          <cell r="AM101">
            <v>0</v>
          </cell>
          <cell r="AN101">
            <v>0</v>
          </cell>
          <cell r="AO101">
            <v>0</v>
          </cell>
          <cell r="AP101">
            <v>0</v>
          </cell>
          <cell r="AQ101">
            <v>0</v>
          </cell>
          <cell r="AR101">
            <v>0</v>
          </cell>
          <cell r="AS101">
            <v>0</v>
          </cell>
          <cell r="AT101">
            <v>0</v>
          </cell>
          <cell r="AU101">
            <v>0</v>
          </cell>
          <cell r="AV101">
            <v>0</v>
          </cell>
          <cell r="AX101">
            <v>92</v>
          </cell>
          <cell r="AY101" t="str">
            <v>ESSEX</v>
          </cell>
          <cell r="BC101">
            <v>0</v>
          </cell>
          <cell r="BF101">
            <v>0</v>
          </cell>
          <cell r="BG101">
            <v>0</v>
          </cell>
          <cell r="BI101">
            <v>0</v>
          </cell>
          <cell r="BJ101">
            <v>0</v>
          </cell>
          <cell r="BK101">
            <v>0</v>
          </cell>
          <cell r="BL101">
            <v>0</v>
          </cell>
          <cell r="BN101">
            <v>0</v>
          </cell>
          <cell r="BO101">
            <v>0</v>
          </cell>
          <cell r="BU101">
            <v>0</v>
          </cell>
          <cell r="BV101">
            <v>92</v>
          </cell>
          <cell r="BW101">
            <v>0</v>
          </cell>
        </row>
        <row r="102">
          <cell r="A102">
            <v>93</v>
          </cell>
          <cell r="B102">
            <v>93</v>
          </cell>
          <cell r="C102" t="str">
            <v>EVERETT</v>
          </cell>
          <cell r="D102">
            <v>705</v>
          </cell>
          <cell r="E102">
            <v>8112865.2361127259</v>
          </cell>
          <cell r="F102">
            <v>627816</v>
          </cell>
          <cell r="G102">
            <v>8740681.236112725</v>
          </cell>
          <cell r="I102">
            <v>1836341.256254365</v>
          </cell>
          <cell r="J102">
            <v>0.72701394781936624</v>
          </cell>
          <cell r="K102">
            <v>627816</v>
          </cell>
          <cell r="L102">
            <v>2464157.2562543647</v>
          </cell>
          <cell r="N102">
            <v>6276523.9798583603</v>
          </cell>
          <cell r="P102">
            <v>0</v>
          </cell>
          <cell r="Q102">
            <v>1836341.256254365</v>
          </cell>
          <cell r="R102">
            <v>627816</v>
          </cell>
          <cell r="S102">
            <v>2464157.2562543647</v>
          </cell>
          <cell r="V102">
            <v>0</v>
          </cell>
          <cell r="W102">
            <v>93</v>
          </cell>
          <cell r="X102">
            <v>705</v>
          </cell>
          <cell r="Y102">
            <v>8237413</v>
          </cell>
          <cell r="Z102">
            <v>124547.76388725979</v>
          </cell>
          <cell r="AA102">
            <v>8112865.2361127259</v>
          </cell>
          <cell r="AB102">
            <v>627816</v>
          </cell>
          <cell r="AC102">
            <v>8740681.2361127418</v>
          </cell>
          <cell r="AD102">
            <v>0</v>
          </cell>
          <cell r="AE102">
            <v>0</v>
          </cell>
          <cell r="AF102">
            <v>0</v>
          </cell>
          <cell r="AG102">
            <v>8740681.2361127418</v>
          </cell>
          <cell r="AI102">
            <v>93</v>
          </cell>
          <cell r="AJ102">
            <v>93</v>
          </cell>
          <cell r="AK102" t="str">
            <v>EVERETT</v>
          </cell>
          <cell r="AL102">
            <v>8112865.2361127259</v>
          </cell>
          <cell r="AM102">
            <v>6134281</v>
          </cell>
          <cell r="AN102">
            <v>1978584.2361127259</v>
          </cell>
          <cell r="AO102">
            <v>86349.5</v>
          </cell>
          <cell r="AP102">
            <v>118726</v>
          </cell>
          <cell r="AQ102">
            <v>121515.75</v>
          </cell>
          <cell r="AR102">
            <v>143937</v>
          </cell>
          <cell r="AS102">
            <v>76755.5</v>
          </cell>
          <cell r="AT102">
            <v>0</v>
          </cell>
          <cell r="AU102">
            <v>2525867.9861127259</v>
          </cell>
          <cell r="AV102">
            <v>1836341.256254365</v>
          </cell>
          <cell r="AX102">
            <v>93</v>
          </cell>
          <cell r="AY102" t="str">
            <v>EVERETT</v>
          </cell>
          <cell r="BC102">
            <v>0</v>
          </cell>
          <cell r="BF102">
            <v>0</v>
          </cell>
          <cell r="BG102">
            <v>0</v>
          </cell>
          <cell r="BI102">
            <v>0</v>
          </cell>
          <cell r="BJ102">
            <v>1978584.2361127259</v>
          </cell>
          <cell r="BK102">
            <v>1978584.2361127259</v>
          </cell>
          <cell r="BL102">
            <v>0</v>
          </cell>
          <cell r="BN102">
            <v>0</v>
          </cell>
          <cell r="BO102">
            <v>0</v>
          </cell>
          <cell r="BU102">
            <v>0</v>
          </cell>
          <cell r="BV102">
            <v>93</v>
          </cell>
          <cell r="BW102">
            <v>86349.5</v>
          </cell>
        </row>
        <row r="103">
          <cell r="A103">
            <v>94</v>
          </cell>
          <cell r="B103">
            <v>94</v>
          </cell>
          <cell r="C103" t="str">
            <v>FAIRHAVEN</v>
          </cell>
          <cell r="D103">
            <v>3</v>
          </cell>
          <cell r="E103">
            <v>44477</v>
          </cell>
          <cell r="F103">
            <v>2655</v>
          </cell>
          <cell r="G103">
            <v>47132</v>
          </cell>
          <cell r="I103">
            <v>16732.871871078485</v>
          </cell>
          <cell r="J103">
            <v>0.48726348978839812</v>
          </cell>
          <cell r="K103">
            <v>2655</v>
          </cell>
          <cell r="L103">
            <v>19387.871871078485</v>
          </cell>
          <cell r="N103">
            <v>27744.128128921515</v>
          </cell>
          <cell r="P103">
            <v>0</v>
          </cell>
          <cell r="Q103">
            <v>16732.871871078485</v>
          </cell>
          <cell r="R103">
            <v>2655</v>
          </cell>
          <cell r="S103">
            <v>19387.871871078485</v>
          </cell>
          <cell r="V103">
            <v>0</v>
          </cell>
          <cell r="W103">
            <v>94</v>
          </cell>
          <cell r="X103">
            <v>3</v>
          </cell>
          <cell r="Y103">
            <v>44477</v>
          </cell>
          <cell r="Z103">
            <v>0</v>
          </cell>
          <cell r="AA103">
            <v>44477</v>
          </cell>
          <cell r="AB103">
            <v>2655</v>
          </cell>
          <cell r="AC103">
            <v>47132</v>
          </cell>
          <cell r="AD103">
            <v>0</v>
          </cell>
          <cell r="AE103">
            <v>0</v>
          </cell>
          <cell r="AF103">
            <v>0</v>
          </cell>
          <cell r="AG103">
            <v>47132</v>
          </cell>
          <cell r="AI103">
            <v>94</v>
          </cell>
          <cell r="AJ103">
            <v>94</v>
          </cell>
          <cell r="AK103" t="str">
            <v>FAIRHAVEN</v>
          </cell>
          <cell r="AL103">
            <v>44477</v>
          </cell>
          <cell r="AM103">
            <v>26448</v>
          </cell>
          <cell r="AN103">
            <v>18029</v>
          </cell>
          <cell r="AO103">
            <v>0</v>
          </cell>
          <cell r="AP103">
            <v>0</v>
          </cell>
          <cell r="AQ103">
            <v>6271.75</v>
          </cell>
          <cell r="AR103">
            <v>9878.25</v>
          </cell>
          <cell r="AS103">
            <v>161.5</v>
          </cell>
          <cell r="AT103">
            <v>0</v>
          </cell>
          <cell r="AU103">
            <v>34340.5</v>
          </cell>
          <cell r="AV103">
            <v>16732.871871078485</v>
          </cell>
          <cell r="AX103">
            <v>94</v>
          </cell>
          <cell r="AY103" t="str">
            <v>FAIRHAVEN</v>
          </cell>
          <cell r="BC103">
            <v>0</v>
          </cell>
          <cell r="BF103">
            <v>0</v>
          </cell>
          <cell r="BG103">
            <v>0</v>
          </cell>
          <cell r="BI103">
            <v>0</v>
          </cell>
          <cell r="BJ103">
            <v>18029</v>
          </cell>
          <cell r="BK103">
            <v>18029</v>
          </cell>
          <cell r="BL103">
            <v>0</v>
          </cell>
          <cell r="BN103">
            <v>0</v>
          </cell>
          <cell r="BO103">
            <v>0</v>
          </cell>
          <cell r="BU103">
            <v>0</v>
          </cell>
          <cell r="BV103">
            <v>94</v>
          </cell>
          <cell r="BW103">
            <v>0</v>
          </cell>
        </row>
        <row r="104">
          <cell r="A104">
            <v>95</v>
          </cell>
          <cell r="B104">
            <v>95</v>
          </cell>
          <cell r="C104" t="str">
            <v>FALL RIVER</v>
          </cell>
          <cell r="D104">
            <v>1399</v>
          </cell>
          <cell r="E104">
            <v>14222332</v>
          </cell>
          <cell r="F104">
            <v>1249295</v>
          </cell>
          <cell r="G104">
            <v>15471627</v>
          </cell>
          <cell r="I104">
            <v>1998534.5303533205</v>
          </cell>
          <cell r="J104">
            <v>0.56924171971355841</v>
          </cell>
          <cell r="K104">
            <v>1249295</v>
          </cell>
          <cell r="L104">
            <v>3247829.5303533208</v>
          </cell>
          <cell r="N104">
            <v>12223797.469646679</v>
          </cell>
          <cell r="P104">
            <v>0</v>
          </cell>
          <cell r="Q104">
            <v>1998534.5303533205</v>
          </cell>
          <cell r="R104">
            <v>1249295</v>
          </cell>
          <cell r="S104">
            <v>3247829.5303533208</v>
          </cell>
          <cell r="V104">
            <v>0</v>
          </cell>
          <cell r="W104">
            <v>95</v>
          </cell>
          <cell r="X104">
            <v>1399</v>
          </cell>
          <cell r="Y104">
            <v>14222332</v>
          </cell>
          <cell r="Z104">
            <v>0</v>
          </cell>
          <cell r="AA104">
            <v>14222332</v>
          </cell>
          <cell r="AB104">
            <v>1249295</v>
          </cell>
          <cell r="AC104">
            <v>15471627</v>
          </cell>
          <cell r="AD104">
            <v>0</v>
          </cell>
          <cell r="AE104">
            <v>0</v>
          </cell>
          <cell r="AF104">
            <v>0</v>
          </cell>
          <cell r="AG104">
            <v>15471627</v>
          </cell>
          <cell r="AI104">
            <v>95</v>
          </cell>
          <cell r="AJ104">
            <v>95</v>
          </cell>
          <cell r="AK104" t="str">
            <v>FALL RIVER</v>
          </cell>
          <cell r="AL104">
            <v>14222332</v>
          </cell>
          <cell r="AM104">
            <v>12068991</v>
          </cell>
          <cell r="AN104">
            <v>2153341</v>
          </cell>
          <cell r="AO104">
            <v>629575</v>
          </cell>
          <cell r="AP104">
            <v>487964.5</v>
          </cell>
          <cell r="AQ104">
            <v>123926</v>
          </cell>
          <cell r="AR104">
            <v>0</v>
          </cell>
          <cell r="AS104">
            <v>116065</v>
          </cell>
          <cell r="AT104">
            <v>0</v>
          </cell>
          <cell r="AU104">
            <v>3510871.5</v>
          </cell>
          <cell r="AV104">
            <v>1998534.5303533205</v>
          </cell>
          <cell r="AX104">
            <v>95</v>
          </cell>
          <cell r="AY104" t="str">
            <v>FALL RIVER</v>
          </cell>
          <cell r="BC104">
            <v>0</v>
          </cell>
          <cell r="BF104">
            <v>0</v>
          </cell>
          <cell r="BG104">
            <v>0</v>
          </cell>
          <cell r="BI104">
            <v>0</v>
          </cell>
          <cell r="BJ104">
            <v>2153341</v>
          </cell>
          <cell r="BK104">
            <v>2153341</v>
          </cell>
          <cell r="BL104">
            <v>0</v>
          </cell>
          <cell r="BN104">
            <v>0</v>
          </cell>
          <cell r="BO104">
            <v>0</v>
          </cell>
          <cell r="BU104">
            <v>0</v>
          </cell>
          <cell r="BV104">
            <v>95</v>
          </cell>
          <cell r="BW104">
            <v>629575</v>
          </cell>
        </row>
        <row r="105">
          <cell r="A105">
            <v>96</v>
          </cell>
          <cell r="B105">
            <v>96</v>
          </cell>
          <cell r="C105" t="str">
            <v>FALMOUTH</v>
          </cell>
          <cell r="D105">
            <v>69</v>
          </cell>
          <cell r="E105">
            <v>1058763</v>
          </cell>
          <cell r="F105">
            <v>61365</v>
          </cell>
          <cell r="G105">
            <v>1120128</v>
          </cell>
          <cell r="I105">
            <v>178236.78033931585</v>
          </cell>
          <cell r="J105">
            <v>0.59981989038993999</v>
          </cell>
          <cell r="K105">
            <v>61365</v>
          </cell>
          <cell r="L105">
            <v>239601.78033931585</v>
          </cell>
          <cell r="N105">
            <v>880526.21966068412</v>
          </cell>
          <cell r="P105">
            <v>0</v>
          </cell>
          <cell r="Q105">
            <v>178236.78033931585</v>
          </cell>
          <cell r="R105">
            <v>61365</v>
          </cell>
          <cell r="S105">
            <v>239601.78033931585</v>
          </cell>
          <cell r="V105">
            <v>0</v>
          </cell>
          <cell r="W105">
            <v>96</v>
          </cell>
          <cell r="X105">
            <v>69</v>
          </cell>
          <cell r="Y105">
            <v>1058763</v>
          </cell>
          <cell r="Z105">
            <v>0</v>
          </cell>
          <cell r="AA105">
            <v>1058763</v>
          </cell>
          <cell r="AB105">
            <v>61365</v>
          </cell>
          <cell r="AC105">
            <v>1120128</v>
          </cell>
          <cell r="AD105">
            <v>0</v>
          </cell>
          <cell r="AE105">
            <v>0</v>
          </cell>
          <cell r="AF105">
            <v>0</v>
          </cell>
          <cell r="AG105">
            <v>1120128</v>
          </cell>
          <cell r="AI105">
            <v>96</v>
          </cell>
          <cell r="AJ105">
            <v>96</v>
          </cell>
          <cell r="AK105" t="str">
            <v>FALMOUTH</v>
          </cell>
          <cell r="AL105">
            <v>1058763</v>
          </cell>
          <cell r="AM105">
            <v>866720</v>
          </cell>
          <cell r="AN105">
            <v>192043</v>
          </cell>
          <cell r="AO105">
            <v>0</v>
          </cell>
          <cell r="AP105">
            <v>0</v>
          </cell>
          <cell r="AQ105">
            <v>0</v>
          </cell>
          <cell r="AR105">
            <v>49379</v>
          </cell>
          <cell r="AS105">
            <v>55728.5</v>
          </cell>
          <cell r="AT105">
            <v>0</v>
          </cell>
          <cell r="AU105">
            <v>297150.5</v>
          </cell>
          <cell r="AV105">
            <v>178236.78033931585</v>
          </cell>
          <cell r="AX105">
            <v>96</v>
          </cell>
          <cell r="AY105" t="str">
            <v>FALMOUTH</v>
          </cell>
          <cell r="BC105">
            <v>0</v>
          </cell>
          <cell r="BF105">
            <v>0</v>
          </cell>
          <cell r="BG105">
            <v>0</v>
          </cell>
          <cell r="BI105">
            <v>0</v>
          </cell>
          <cell r="BJ105">
            <v>192043</v>
          </cell>
          <cell r="BK105">
            <v>192043</v>
          </cell>
          <cell r="BL105">
            <v>0</v>
          </cell>
          <cell r="BN105">
            <v>0</v>
          </cell>
          <cell r="BO105">
            <v>0</v>
          </cell>
          <cell r="BU105">
            <v>0</v>
          </cell>
          <cell r="BV105">
            <v>96</v>
          </cell>
          <cell r="BW105">
            <v>0</v>
          </cell>
        </row>
        <row r="106">
          <cell r="A106">
            <v>97</v>
          </cell>
          <cell r="B106">
            <v>97</v>
          </cell>
          <cell r="C106" t="str">
            <v>FITCHBURG</v>
          </cell>
          <cell r="D106">
            <v>187</v>
          </cell>
          <cell r="E106">
            <v>2060449</v>
          </cell>
          <cell r="F106">
            <v>166988</v>
          </cell>
          <cell r="G106">
            <v>2227437</v>
          </cell>
          <cell r="I106">
            <v>226498.43308190175</v>
          </cell>
          <cell r="J106">
            <v>0.88316222255023824</v>
          </cell>
          <cell r="K106">
            <v>166988</v>
          </cell>
          <cell r="L106">
            <v>393486.43308190175</v>
          </cell>
          <cell r="N106">
            <v>1833950.5669180984</v>
          </cell>
          <cell r="P106">
            <v>0</v>
          </cell>
          <cell r="Q106">
            <v>226498.43308190175</v>
          </cell>
          <cell r="R106">
            <v>166988</v>
          </cell>
          <cell r="S106">
            <v>393486.43308190175</v>
          </cell>
          <cell r="V106">
            <v>0</v>
          </cell>
          <cell r="W106">
            <v>97</v>
          </cell>
          <cell r="X106">
            <v>187</v>
          </cell>
          <cell r="Y106">
            <v>2060449</v>
          </cell>
          <cell r="Z106">
            <v>0</v>
          </cell>
          <cell r="AA106">
            <v>2060449</v>
          </cell>
          <cell r="AB106">
            <v>166988</v>
          </cell>
          <cell r="AC106">
            <v>2227437</v>
          </cell>
          <cell r="AD106">
            <v>0</v>
          </cell>
          <cell r="AE106">
            <v>0</v>
          </cell>
          <cell r="AF106">
            <v>0</v>
          </cell>
          <cell r="AG106">
            <v>2227437</v>
          </cell>
          <cell r="AI106">
            <v>97</v>
          </cell>
          <cell r="AJ106">
            <v>97</v>
          </cell>
          <cell r="AK106" t="str">
            <v>FITCHBURG</v>
          </cell>
          <cell r="AL106">
            <v>2060449</v>
          </cell>
          <cell r="AM106">
            <v>1816406</v>
          </cell>
          <cell r="AN106">
            <v>244043</v>
          </cell>
          <cell r="AO106">
            <v>0</v>
          </cell>
          <cell r="AP106">
            <v>0</v>
          </cell>
          <cell r="AQ106">
            <v>0</v>
          </cell>
          <cell r="AR106">
            <v>12420</v>
          </cell>
          <cell r="AS106">
            <v>0</v>
          </cell>
          <cell r="AT106">
            <v>0</v>
          </cell>
          <cell r="AU106">
            <v>256463</v>
          </cell>
          <cell r="AV106">
            <v>226498.43308190175</v>
          </cell>
          <cell r="AX106">
            <v>97</v>
          </cell>
          <cell r="AY106" t="str">
            <v>FITCHBURG</v>
          </cell>
          <cell r="BC106">
            <v>0</v>
          </cell>
          <cell r="BF106">
            <v>0</v>
          </cell>
          <cell r="BG106">
            <v>0</v>
          </cell>
          <cell r="BI106">
            <v>0</v>
          </cell>
          <cell r="BJ106">
            <v>244043</v>
          </cell>
          <cell r="BK106">
            <v>244043</v>
          </cell>
          <cell r="BL106">
            <v>0</v>
          </cell>
          <cell r="BN106">
            <v>0</v>
          </cell>
          <cell r="BO106">
            <v>0</v>
          </cell>
          <cell r="BU106">
            <v>0</v>
          </cell>
          <cell r="BV106">
            <v>97</v>
          </cell>
          <cell r="BW106">
            <v>0</v>
          </cell>
        </row>
        <row r="107">
          <cell r="A107">
            <v>98</v>
          </cell>
          <cell r="B107">
            <v>98</v>
          </cell>
          <cell r="C107" t="str">
            <v>FLORIDA</v>
          </cell>
          <cell r="D107">
            <v>5</v>
          </cell>
          <cell r="E107">
            <v>78480</v>
          </cell>
          <cell r="F107">
            <v>4465</v>
          </cell>
          <cell r="G107">
            <v>82945</v>
          </cell>
          <cell r="I107">
            <v>9967.8875087571651</v>
          </cell>
          <cell r="J107">
            <v>0.41682225929401878</v>
          </cell>
          <cell r="K107">
            <v>4465</v>
          </cell>
          <cell r="L107">
            <v>14432.887508757165</v>
          </cell>
          <cell r="N107">
            <v>68512.112491242835</v>
          </cell>
          <cell r="P107">
            <v>0</v>
          </cell>
          <cell r="Q107">
            <v>9967.8875087571651</v>
          </cell>
          <cell r="R107">
            <v>4465</v>
          </cell>
          <cell r="S107">
            <v>14432.887508757165</v>
          </cell>
          <cell r="V107">
            <v>0</v>
          </cell>
          <cell r="W107">
            <v>98</v>
          </cell>
          <cell r="X107">
            <v>5</v>
          </cell>
          <cell r="Y107">
            <v>78480</v>
          </cell>
          <cell r="Z107">
            <v>0</v>
          </cell>
          <cell r="AA107">
            <v>78480</v>
          </cell>
          <cell r="AB107">
            <v>4465</v>
          </cell>
          <cell r="AC107">
            <v>82945</v>
          </cell>
          <cell r="AD107">
            <v>0</v>
          </cell>
          <cell r="AE107">
            <v>0</v>
          </cell>
          <cell r="AF107">
            <v>0</v>
          </cell>
          <cell r="AG107">
            <v>82945</v>
          </cell>
          <cell r="AI107">
            <v>98</v>
          </cell>
          <cell r="AJ107">
            <v>98</v>
          </cell>
          <cell r="AK107" t="str">
            <v>FLORIDA</v>
          </cell>
          <cell r="AL107">
            <v>78480</v>
          </cell>
          <cell r="AM107">
            <v>67740</v>
          </cell>
          <cell r="AN107">
            <v>10740</v>
          </cell>
          <cell r="AO107">
            <v>13174</v>
          </cell>
          <cell r="AP107">
            <v>0</v>
          </cell>
          <cell r="AQ107">
            <v>0</v>
          </cell>
          <cell r="AR107">
            <v>0</v>
          </cell>
          <cell r="AS107">
            <v>0</v>
          </cell>
          <cell r="AT107">
            <v>0</v>
          </cell>
          <cell r="AU107">
            <v>23914</v>
          </cell>
          <cell r="AV107">
            <v>9967.8875087571651</v>
          </cell>
          <cell r="AX107">
            <v>98</v>
          </cell>
          <cell r="AY107" t="str">
            <v>FLORIDA</v>
          </cell>
          <cell r="BC107">
            <v>0</v>
          </cell>
          <cell r="BF107">
            <v>0</v>
          </cell>
          <cell r="BG107">
            <v>0</v>
          </cell>
          <cell r="BI107">
            <v>0</v>
          </cell>
          <cell r="BJ107">
            <v>10740</v>
          </cell>
          <cell r="BK107">
            <v>10740</v>
          </cell>
          <cell r="BL107">
            <v>0</v>
          </cell>
          <cell r="BN107">
            <v>0</v>
          </cell>
          <cell r="BO107">
            <v>0</v>
          </cell>
          <cell r="BU107">
            <v>0</v>
          </cell>
          <cell r="BV107">
            <v>98</v>
          </cell>
          <cell r="BW107">
            <v>13174</v>
          </cell>
        </row>
        <row r="108">
          <cell r="A108">
            <v>99</v>
          </cell>
          <cell r="B108">
            <v>99</v>
          </cell>
          <cell r="C108" t="str">
            <v>FOXBOROUGH</v>
          </cell>
          <cell r="D108">
            <v>106</v>
          </cell>
          <cell r="E108">
            <v>1575478</v>
          </cell>
          <cell r="F108">
            <v>94658</v>
          </cell>
          <cell r="G108">
            <v>1670136</v>
          </cell>
          <cell r="I108">
            <v>38394.929082846851</v>
          </cell>
          <cell r="J108">
            <v>0.27885862820364343</v>
          </cell>
          <cell r="K108">
            <v>94658</v>
          </cell>
          <cell r="L108">
            <v>133052.92908284685</v>
          </cell>
          <cell r="N108">
            <v>1537083.0709171533</v>
          </cell>
          <cell r="P108">
            <v>0</v>
          </cell>
          <cell r="Q108">
            <v>38394.929082846851</v>
          </cell>
          <cell r="R108">
            <v>94658</v>
          </cell>
          <cell r="S108">
            <v>133052.92908284685</v>
          </cell>
          <cell r="V108">
            <v>0</v>
          </cell>
          <cell r="W108">
            <v>99</v>
          </cell>
          <cell r="X108">
            <v>106</v>
          </cell>
          <cell r="Y108">
            <v>1575478</v>
          </cell>
          <cell r="Z108">
            <v>0</v>
          </cell>
          <cell r="AA108">
            <v>1575478</v>
          </cell>
          <cell r="AB108">
            <v>94658</v>
          </cell>
          <cell r="AC108">
            <v>1670136</v>
          </cell>
          <cell r="AD108">
            <v>0</v>
          </cell>
          <cell r="AE108">
            <v>0</v>
          </cell>
          <cell r="AF108">
            <v>0</v>
          </cell>
          <cell r="AG108">
            <v>1670136</v>
          </cell>
          <cell r="AI108">
            <v>99</v>
          </cell>
          <cell r="AJ108">
            <v>99</v>
          </cell>
          <cell r="AK108" t="str">
            <v>FOXBOROUGH</v>
          </cell>
          <cell r="AL108">
            <v>1575478</v>
          </cell>
          <cell r="AM108">
            <v>1534109</v>
          </cell>
          <cell r="AN108">
            <v>41369</v>
          </cell>
          <cell r="AO108">
            <v>59624.25</v>
          </cell>
          <cell r="AP108">
            <v>0</v>
          </cell>
          <cell r="AQ108">
            <v>26049.75</v>
          </cell>
          <cell r="AR108">
            <v>10643</v>
          </cell>
          <cell r="AS108">
            <v>0</v>
          </cell>
          <cell r="AT108">
            <v>0</v>
          </cell>
          <cell r="AU108">
            <v>137686</v>
          </cell>
          <cell r="AV108">
            <v>38394.929082846851</v>
          </cell>
          <cell r="AX108">
            <v>99</v>
          </cell>
          <cell r="AY108" t="str">
            <v>FOXBOROUGH</v>
          </cell>
          <cell r="BC108">
            <v>0</v>
          </cell>
          <cell r="BF108">
            <v>0</v>
          </cell>
          <cell r="BG108">
            <v>0</v>
          </cell>
          <cell r="BI108">
            <v>0</v>
          </cell>
          <cell r="BJ108">
            <v>41369</v>
          </cell>
          <cell r="BK108">
            <v>41369</v>
          </cell>
          <cell r="BL108">
            <v>0</v>
          </cell>
          <cell r="BN108">
            <v>0</v>
          </cell>
          <cell r="BO108">
            <v>0</v>
          </cell>
          <cell r="BU108">
            <v>0</v>
          </cell>
          <cell r="BV108">
            <v>99</v>
          </cell>
          <cell r="BW108">
            <v>59624.25</v>
          </cell>
        </row>
        <row r="109">
          <cell r="A109">
            <v>100</v>
          </cell>
          <cell r="B109">
            <v>100</v>
          </cell>
          <cell r="C109" t="str">
            <v>FRAMINGHAM</v>
          </cell>
          <cell r="D109">
            <v>348</v>
          </cell>
          <cell r="E109">
            <v>4905838</v>
          </cell>
          <cell r="F109">
            <v>310764</v>
          </cell>
          <cell r="G109">
            <v>5216602</v>
          </cell>
          <cell r="I109">
            <v>561921.56018640671</v>
          </cell>
          <cell r="J109">
            <v>0.46822221760949334</v>
          </cell>
          <cell r="K109">
            <v>310764</v>
          </cell>
          <cell r="L109">
            <v>872685.56018640671</v>
          </cell>
          <cell r="N109">
            <v>4343916.4398135934</v>
          </cell>
          <cell r="P109">
            <v>0</v>
          </cell>
          <cell r="Q109">
            <v>561921.56018640671</v>
          </cell>
          <cell r="R109">
            <v>310764</v>
          </cell>
          <cell r="S109">
            <v>872685.56018640671</v>
          </cell>
          <cell r="V109">
            <v>0</v>
          </cell>
          <cell r="W109">
            <v>100</v>
          </cell>
          <cell r="X109">
            <v>348</v>
          </cell>
          <cell r="Y109">
            <v>4905838</v>
          </cell>
          <cell r="Z109">
            <v>0</v>
          </cell>
          <cell r="AA109">
            <v>4905838</v>
          </cell>
          <cell r="AB109">
            <v>310764</v>
          </cell>
          <cell r="AC109">
            <v>5216602</v>
          </cell>
          <cell r="AD109">
            <v>0</v>
          </cell>
          <cell r="AE109">
            <v>0</v>
          </cell>
          <cell r="AF109">
            <v>0</v>
          </cell>
          <cell r="AG109">
            <v>5216602</v>
          </cell>
          <cell r="AI109">
            <v>100</v>
          </cell>
          <cell r="AJ109">
            <v>100</v>
          </cell>
          <cell r="AK109" t="str">
            <v>FRAMINGHAM</v>
          </cell>
          <cell r="AL109">
            <v>4905838</v>
          </cell>
          <cell r="AM109">
            <v>4300390</v>
          </cell>
          <cell r="AN109">
            <v>605448</v>
          </cell>
          <cell r="AO109">
            <v>60124.75</v>
          </cell>
          <cell r="AP109">
            <v>176455.25</v>
          </cell>
          <cell r="AQ109">
            <v>107995</v>
          </cell>
          <cell r="AR109">
            <v>124198</v>
          </cell>
          <cell r="AS109">
            <v>125896.25</v>
          </cell>
          <cell r="AT109">
            <v>0</v>
          </cell>
          <cell r="AU109">
            <v>1200117.25</v>
          </cell>
          <cell r="AV109">
            <v>561921.56018640671</v>
          </cell>
          <cell r="AX109">
            <v>100</v>
          </cell>
          <cell r="AY109" t="str">
            <v>FRAMINGHAM</v>
          </cell>
          <cell r="BC109">
            <v>0</v>
          </cell>
          <cell r="BF109">
            <v>0</v>
          </cell>
          <cell r="BG109">
            <v>0</v>
          </cell>
          <cell r="BI109">
            <v>0</v>
          </cell>
          <cell r="BJ109">
            <v>605448</v>
          </cell>
          <cell r="BK109">
            <v>605448</v>
          </cell>
          <cell r="BL109">
            <v>0</v>
          </cell>
          <cell r="BN109">
            <v>0</v>
          </cell>
          <cell r="BO109">
            <v>0</v>
          </cell>
          <cell r="BU109">
            <v>0</v>
          </cell>
          <cell r="BV109">
            <v>100</v>
          </cell>
          <cell r="BW109">
            <v>60124.75</v>
          </cell>
        </row>
        <row r="110">
          <cell r="A110">
            <v>101</v>
          </cell>
          <cell r="B110">
            <v>101</v>
          </cell>
          <cell r="C110" t="str">
            <v>FRANKLIN</v>
          </cell>
          <cell r="D110">
            <v>358</v>
          </cell>
          <cell r="E110">
            <v>3695975</v>
          </cell>
          <cell r="F110">
            <v>319694</v>
          </cell>
          <cell r="G110">
            <v>4015669</v>
          </cell>
          <cell r="I110">
            <v>0</v>
          </cell>
          <cell r="J110">
            <v>0</v>
          </cell>
          <cell r="K110">
            <v>319694</v>
          </cell>
          <cell r="L110">
            <v>319694</v>
          </cell>
          <cell r="N110">
            <v>3695975</v>
          </cell>
          <cell r="P110">
            <v>0</v>
          </cell>
          <cell r="Q110">
            <v>0</v>
          </cell>
          <cell r="R110">
            <v>319694</v>
          </cell>
          <cell r="S110">
            <v>319694</v>
          </cell>
          <cell r="V110">
            <v>0</v>
          </cell>
          <cell r="W110">
            <v>101</v>
          </cell>
          <cell r="X110">
            <v>358</v>
          </cell>
          <cell r="Y110">
            <v>3695975</v>
          </cell>
          <cell r="Z110">
            <v>0</v>
          </cell>
          <cell r="AA110">
            <v>3695975</v>
          </cell>
          <cell r="AB110">
            <v>319694</v>
          </cell>
          <cell r="AC110">
            <v>4015669</v>
          </cell>
          <cell r="AD110">
            <v>0</v>
          </cell>
          <cell r="AE110">
            <v>0</v>
          </cell>
          <cell r="AF110">
            <v>0</v>
          </cell>
          <cell r="AG110">
            <v>4015669</v>
          </cell>
          <cell r="AI110">
            <v>101</v>
          </cell>
          <cell r="AJ110">
            <v>101</v>
          </cell>
          <cell r="AK110" t="str">
            <v>FRANKLIN</v>
          </cell>
          <cell r="AL110">
            <v>3695975</v>
          </cell>
          <cell r="AM110">
            <v>3852988</v>
          </cell>
          <cell r="AN110">
            <v>0</v>
          </cell>
          <cell r="AO110">
            <v>0</v>
          </cell>
          <cell r="AP110">
            <v>75524.5</v>
          </cell>
          <cell r="AQ110">
            <v>16566.75</v>
          </cell>
          <cell r="AR110">
            <v>26560.25</v>
          </cell>
          <cell r="AS110">
            <v>33753.75</v>
          </cell>
          <cell r="AT110">
            <v>0</v>
          </cell>
          <cell r="AU110">
            <v>152405.25</v>
          </cell>
          <cell r="AV110">
            <v>0</v>
          </cell>
          <cell r="AX110">
            <v>101</v>
          </cell>
          <cell r="AY110" t="str">
            <v>FRANKLIN</v>
          </cell>
          <cell r="BC110">
            <v>0</v>
          </cell>
          <cell r="BF110">
            <v>0</v>
          </cell>
          <cell r="BG110">
            <v>0</v>
          </cell>
          <cell r="BI110">
            <v>0</v>
          </cell>
          <cell r="BJ110">
            <v>0</v>
          </cell>
          <cell r="BK110">
            <v>0</v>
          </cell>
          <cell r="BL110">
            <v>0</v>
          </cell>
          <cell r="BN110">
            <v>0</v>
          </cell>
          <cell r="BO110">
            <v>0</v>
          </cell>
          <cell r="BU110">
            <v>0</v>
          </cell>
          <cell r="BV110">
            <v>101</v>
          </cell>
          <cell r="BW110">
            <v>0</v>
          </cell>
        </row>
        <row r="111">
          <cell r="A111">
            <v>102</v>
          </cell>
          <cell r="B111">
            <v>102</v>
          </cell>
          <cell r="C111" t="str">
            <v>FREETOWN</v>
          </cell>
          <cell r="D111">
            <v>0</v>
          </cell>
          <cell r="E111">
            <v>0</v>
          </cell>
          <cell r="F111">
            <v>0</v>
          </cell>
          <cell r="G111">
            <v>0</v>
          </cell>
          <cell r="I111">
            <v>0</v>
          </cell>
          <cell r="J111" t="str">
            <v/>
          </cell>
          <cell r="K111">
            <v>0</v>
          </cell>
          <cell r="L111">
            <v>0</v>
          </cell>
          <cell r="N111">
            <v>0</v>
          </cell>
          <cell r="P111">
            <v>0</v>
          </cell>
          <cell r="Q111">
            <v>0</v>
          </cell>
          <cell r="R111">
            <v>0</v>
          </cell>
          <cell r="S111">
            <v>0</v>
          </cell>
          <cell r="V111">
            <v>0</v>
          </cell>
          <cell r="W111">
            <v>102</v>
          </cell>
          <cell r="AI111">
            <v>102</v>
          </cell>
          <cell r="AJ111">
            <v>102</v>
          </cell>
          <cell r="AK111" t="str">
            <v>FREETOWN</v>
          </cell>
          <cell r="AL111">
            <v>0</v>
          </cell>
          <cell r="AM111">
            <v>0</v>
          </cell>
          <cell r="AN111">
            <v>0</v>
          </cell>
          <cell r="AO111">
            <v>0</v>
          </cell>
          <cell r="AP111">
            <v>0</v>
          </cell>
          <cell r="AQ111">
            <v>0</v>
          </cell>
          <cell r="AR111">
            <v>0</v>
          </cell>
          <cell r="AS111">
            <v>0</v>
          </cell>
          <cell r="AT111">
            <v>0</v>
          </cell>
          <cell r="AU111">
            <v>0</v>
          </cell>
          <cell r="AV111">
            <v>0</v>
          </cell>
          <cell r="AX111">
            <v>102</v>
          </cell>
          <cell r="AY111" t="str">
            <v>FREETOWN</v>
          </cell>
          <cell r="BC111">
            <v>0</v>
          </cell>
          <cell r="BF111">
            <v>0</v>
          </cell>
          <cell r="BG111">
            <v>0</v>
          </cell>
          <cell r="BI111">
            <v>0</v>
          </cell>
          <cell r="BJ111">
            <v>0</v>
          </cell>
          <cell r="BK111">
            <v>0</v>
          </cell>
          <cell r="BL111">
            <v>0</v>
          </cell>
          <cell r="BN111">
            <v>0</v>
          </cell>
          <cell r="BO111">
            <v>0</v>
          </cell>
          <cell r="BT111" t="str">
            <v>fy12</v>
          </cell>
          <cell r="BU111">
            <v>0</v>
          </cell>
          <cell r="BV111">
            <v>102</v>
          </cell>
          <cell r="BW111">
            <v>0</v>
          </cell>
        </row>
        <row r="112">
          <cell r="A112">
            <v>103</v>
          </cell>
          <cell r="B112">
            <v>103</v>
          </cell>
          <cell r="C112" t="str">
            <v>GARDNER</v>
          </cell>
          <cell r="D112">
            <v>17</v>
          </cell>
          <cell r="E112">
            <v>167229</v>
          </cell>
          <cell r="F112">
            <v>15181</v>
          </cell>
          <cell r="G112">
            <v>182410</v>
          </cell>
          <cell r="I112">
            <v>43997.921344519753</v>
          </cell>
          <cell r="J112">
            <v>0.8266207246334234</v>
          </cell>
          <cell r="K112">
            <v>15181</v>
          </cell>
          <cell r="L112">
            <v>59178.921344519753</v>
          </cell>
          <cell r="N112">
            <v>123231.07865548025</v>
          </cell>
          <cell r="P112">
            <v>0</v>
          </cell>
          <cell r="Q112">
            <v>43997.921344519753</v>
          </cell>
          <cell r="R112">
            <v>15181</v>
          </cell>
          <cell r="S112">
            <v>59178.921344519753</v>
          </cell>
          <cell r="V112">
            <v>0</v>
          </cell>
          <cell r="W112">
            <v>103</v>
          </cell>
          <cell r="X112">
            <v>17</v>
          </cell>
          <cell r="Y112">
            <v>167229</v>
          </cell>
          <cell r="Z112">
            <v>0</v>
          </cell>
          <cell r="AA112">
            <v>167229</v>
          </cell>
          <cell r="AB112">
            <v>15181</v>
          </cell>
          <cell r="AC112">
            <v>182410</v>
          </cell>
          <cell r="AD112">
            <v>0</v>
          </cell>
          <cell r="AE112">
            <v>0</v>
          </cell>
          <cell r="AF112">
            <v>0</v>
          </cell>
          <cell r="AG112">
            <v>182410</v>
          </cell>
          <cell r="AI112">
            <v>103</v>
          </cell>
          <cell r="AJ112">
            <v>103</v>
          </cell>
          <cell r="AK112" t="str">
            <v>GARDNER</v>
          </cell>
          <cell r="AL112">
            <v>167229</v>
          </cell>
          <cell r="AM112">
            <v>119823</v>
          </cell>
          <cell r="AN112">
            <v>47406</v>
          </cell>
          <cell r="AO112">
            <v>0</v>
          </cell>
          <cell r="AP112">
            <v>5820.25</v>
          </cell>
          <cell r="AQ112">
            <v>0</v>
          </cell>
          <cell r="AR112">
            <v>0</v>
          </cell>
          <cell r="AS112">
            <v>0</v>
          </cell>
          <cell r="AT112">
            <v>0</v>
          </cell>
          <cell r="AU112">
            <v>53226.25</v>
          </cell>
          <cell r="AV112">
            <v>43997.921344519753</v>
          </cell>
          <cell r="AX112">
            <v>103</v>
          </cell>
          <cell r="AY112" t="str">
            <v>GARDNER</v>
          </cell>
          <cell r="BC112">
            <v>0</v>
          </cell>
          <cell r="BF112">
            <v>0</v>
          </cell>
          <cell r="BG112">
            <v>0</v>
          </cell>
          <cell r="BI112">
            <v>0</v>
          </cell>
          <cell r="BJ112">
            <v>47406</v>
          </cell>
          <cell r="BK112">
            <v>47406</v>
          </cell>
          <cell r="BL112">
            <v>0</v>
          </cell>
          <cell r="BN112">
            <v>0</v>
          </cell>
          <cell r="BO112">
            <v>0</v>
          </cell>
          <cell r="BU112">
            <v>0</v>
          </cell>
          <cell r="BV112">
            <v>103</v>
          </cell>
          <cell r="BW112">
            <v>0</v>
          </cell>
        </row>
        <row r="113">
          <cell r="A113">
            <v>104</v>
          </cell>
          <cell r="B113">
            <v>104</v>
          </cell>
          <cell r="C113" t="str">
            <v>AQUINNAH</v>
          </cell>
          <cell r="D113">
            <v>0</v>
          </cell>
          <cell r="E113">
            <v>0</v>
          </cell>
          <cell r="F113">
            <v>0</v>
          </cell>
          <cell r="G113">
            <v>0</v>
          </cell>
          <cell r="I113">
            <v>0</v>
          </cell>
          <cell r="J113" t="str">
            <v/>
          </cell>
          <cell r="K113">
            <v>0</v>
          </cell>
          <cell r="L113">
            <v>0</v>
          </cell>
          <cell r="N113">
            <v>0</v>
          </cell>
          <cell r="P113">
            <v>0</v>
          </cell>
          <cell r="Q113">
            <v>0</v>
          </cell>
          <cell r="R113">
            <v>0</v>
          </cell>
          <cell r="S113">
            <v>0</v>
          </cell>
          <cell r="V113">
            <v>0</v>
          </cell>
          <cell r="W113">
            <v>104</v>
          </cell>
          <cell r="AI113">
            <v>104</v>
          </cell>
          <cell r="AJ113">
            <v>104</v>
          </cell>
          <cell r="AK113" t="str">
            <v>AQUINNAH</v>
          </cell>
          <cell r="AL113">
            <v>0</v>
          </cell>
          <cell r="AM113">
            <v>0</v>
          </cell>
          <cell r="AN113">
            <v>0</v>
          </cell>
          <cell r="AO113">
            <v>0</v>
          </cell>
          <cell r="AP113">
            <v>0</v>
          </cell>
          <cell r="AQ113">
            <v>0</v>
          </cell>
          <cell r="AR113">
            <v>0</v>
          </cell>
          <cell r="AS113">
            <v>0</v>
          </cell>
          <cell r="AT113">
            <v>0</v>
          </cell>
          <cell r="AU113">
            <v>0</v>
          </cell>
          <cell r="AV113">
            <v>0</v>
          </cell>
          <cell r="AX113">
            <v>104</v>
          </cell>
          <cell r="AY113" t="str">
            <v>AQUINNAH</v>
          </cell>
          <cell r="BC113">
            <v>0</v>
          </cell>
          <cell r="BF113">
            <v>0</v>
          </cell>
          <cell r="BG113">
            <v>0</v>
          </cell>
          <cell r="BI113">
            <v>0</v>
          </cell>
          <cell r="BJ113">
            <v>0</v>
          </cell>
          <cell r="BK113">
            <v>0</v>
          </cell>
          <cell r="BL113">
            <v>0</v>
          </cell>
          <cell r="BN113">
            <v>0</v>
          </cell>
          <cell r="BO113">
            <v>0</v>
          </cell>
          <cell r="BU113">
            <v>0</v>
          </cell>
          <cell r="BV113">
            <v>104</v>
          </cell>
          <cell r="BW113">
            <v>0</v>
          </cell>
        </row>
        <row r="114">
          <cell r="A114">
            <v>105</v>
          </cell>
          <cell r="B114">
            <v>105</v>
          </cell>
          <cell r="C114" t="str">
            <v>GEORGETOWN</v>
          </cell>
          <cell r="D114">
            <v>2</v>
          </cell>
          <cell r="E114">
            <v>21942</v>
          </cell>
          <cell r="F114">
            <v>1786</v>
          </cell>
          <cell r="G114">
            <v>23728</v>
          </cell>
          <cell r="I114">
            <v>0</v>
          </cell>
          <cell r="J114">
            <v>0</v>
          </cell>
          <cell r="K114">
            <v>1786</v>
          </cell>
          <cell r="L114">
            <v>1786</v>
          </cell>
          <cell r="N114">
            <v>21942</v>
          </cell>
          <cell r="P114">
            <v>0</v>
          </cell>
          <cell r="Q114">
            <v>0</v>
          </cell>
          <cell r="R114">
            <v>1786</v>
          </cell>
          <cell r="S114">
            <v>1786</v>
          </cell>
          <cell r="V114">
            <v>0</v>
          </cell>
          <cell r="W114">
            <v>105</v>
          </cell>
          <cell r="X114">
            <v>2</v>
          </cell>
          <cell r="Y114">
            <v>21942</v>
          </cell>
          <cell r="Z114">
            <v>0</v>
          </cell>
          <cell r="AA114">
            <v>21942</v>
          </cell>
          <cell r="AB114">
            <v>1786</v>
          </cell>
          <cell r="AC114">
            <v>23728</v>
          </cell>
          <cell r="AD114">
            <v>0</v>
          </cell>
          <cell r="AE114">
            <v>0</v>
          </cell>
          <cell r="AF114">
            <v>0</v>
          </cell>
          <cell r="AG114">
            <v>23728</v>
          </cell>
          <cell r="AI114">
            <v>105</v>
          </cell>
          <cell r="AJ114">
            <v>105</v>
          </cell>
          <cell r="AK114" t="str">
            <v>GEORGETOWN</v>
          </cell>
          <cell r="AL114">
            <v>21942</v>
          </cell>
          <cell r="AM114">
            <v>23562</v>
          </cell>
          <cell r="AN114">
            <v>0</v>
          </cell>
          <cell r="AO114">
            <v>3535.75</v>
          </cell>
          <cell r="AP114">
            <v>0</v>
          </cell>
          <cell r="AQ114">
            <v>0</v>
          </cell>
          <cell r="AR114">
            <v>0</v>
          </cell>
          <cell r="AS114">
            <v>2606</v>
          </cell>
          <cell r="AT114">
            <v>0</v>
          </cell>
          <cell r="AU114">
            <v>6141.75</v>
          </cell>
          <cell r="AV114">
            <v>0</v>
          </cell>
          <cell r="AX114">
            <v>105</v>
          </cell>
          <cell r="AY114" t="str">
            <v>GEORGETOWN</v>
          </cell>
          <cell r="BC114">
            <v>0</v>
          </cell>
          <cell r="BF114">
            <v>0</v>
          </cell>
          <cell r="BG114">
            <v>0</v>
          </cell>
          <cell r="BI114">
            <v>0</v>
          </cell>
          <cell r="BJ114">
            <v>0</v>
          </cell>
          <cell r="BK114">
            <v>0</v>
          </cell>
          <cell r="BL114">
            <v>0</v>
          </cell>
          <cell r="BN114">
            <v>0</v>
          </cell>
          <cell r="BO114">
            <v>0</v>
          </cell>
          <cell r="BU114">
            <v>0</v>
          </cell>
          <cell r="BV114">
            <v>105</v>
          </cell>
          <cell r="BW114">
            <v>3535.75</v>
          </cell>
        </row>
        <row r="115">
          <cell r="A115">
            <v>106</v>
          </cell>
          <cell r="B115">
            <v>106</v>
          </cell>
          <cell r="C115" t="str">
            <v>GILL</v>
          </cell>
          <cell r="D115">
            <v>0</v>
          </cell>
          <cell r="E115">
            <v>0</v>
          </cell>
          <cell r="F115">
            <v>0</v>
          </cell>
          <cell r="G115">
            <v>0</v>
          </cell>
          <cell r="I115">
            <v>0</v>
          </cell>
          <cell r="J115" t="str">
            <v/>
          </cell>
          <cell r="K115">
            <v>0</v>
          </cell>
          <cell r="L115">
            <v>0</v>
          </cell>
          <cell r="N115">
            <v>0</v>
          </cell>
          <cell r="P115">
            <v>0</v>
          </cell>
          <cell r="Q115">
            <v>0</v>
          </cell>
          <cell r="R115">
            <v>0</v>
          </cell>
          <cell r="S115">
            <v>0</v>
          </cell>
          <cell r="V115">
            <v>0</v>
          </cell>
          <cell r="W115">
            <v>106</v>
          </cell>
          <cell r="AI115">
            <v>106</v>
          </cell>
          <cell r="AJ115">
            <v>106</v>
          </cell>
          <cell r="AK115" t="str">
            <v>GILL</v>
          </cell>
          <cell r="AL115">
            <v>0</v>
          </cell>
          <cell r="AM115">
            <v>0</v>
          </cell>
          <cell r="AN115">
            <v>0</v>
          </cell>
          <cell r="AO115">
            <v>0</v>
          </cell>
          <cell r="AP115">
            <v>0</v>
          </cell>
          <cell r="AQ115">
            <v>0</v>
          </cell>
          <cell r="AR115">
            <v>0</v>
          </cell>
          <cell r="AS115">
            <v>0</v>
          </cell>
          <cell r="AT115">
            <v>0</v>
          </cell>
          <cell r="AU115">
            <v>0</v>
          </cell>
          <cell r="AV115">
            <v>0</v>
          </cell>
          <cell r="AX115">
            <v>106</v>
          </cell>
          <cell r="AY115" t="str">
            <v>GILL</v>
          </cell>
          <cell r="BC115">
            <v>0</v>
          </cell>
          <cell r="BF115">
            <v>0</v>
          </cell>
          <cell r="BG115">
            <v>0</v>
          </cell>
          <cell r="BI115">
            <v>0</v>
          </cell>
          <cell r="BJ115">
            <v>0</v>
          </cell>
          <cell r="BK115">
            <v>0</v>
          </cell>
          <cell r="BL115">
            <v>0</v>
          </cell>
          <cell r="BN115">
            <v>0</v>
          </cell>
          <cell r="BO115">
            <v>0</v>
          </cell>
          <cell r="BU115">
            <v>0</v>
          </cell>
          <cell r="BV115">
            <v>106</v>
          </cell>
          <cell r="BW115">
            <v>0</v>
          </cell>
        </row>
        <row r="116">
          <cell r="A116">
            <v>107</v>
          </cell>
          <cell r="B116">
            <v>107</v>
          </cell>
          <cell r="C116" t="str">
            <v>GLOUCESTER</v>
          </cell>
          <cell r="D116">
            <v>0</v>
          </cell>
          <cell r="E116">
            <v>0</v>
          </cell>
          <cell r="F116">
            <v>0</v>
          </cell>
          <cell r="G116">
            <v>0</v>
          </cell>
          <cell r="I116">
            <v>0</v>
          </cell>
          <cell r="J116">
            <v>0</v>
          </cell>
          <cell r="K116">
            <v>0</v>
          </cell>
          <cell r="L116">
            <v>0</v>
          </cell>
          <cell r="N116">
            <v>0</v>
          </cell>
          <cell r="P116">
            <v>0</v>
          </cell>
          <cell r="Q116">
            <v>0</v>
          </cell>
          <cell r="R116">
            <v>0</v>
          </cell>
          <cell r="S116">
            <v>0</v>
          </cell>
          <cell r="V116">
            <v>0</v>
          </cell>
          <cell r="W116">
            <v>107</v>
          </cell>
          <cell r="AI116">
            <v>107</v>
          </cell>
          <cell r="AJ116">
            <v>107</v>
          </cell>
          <cell r="AK116" t="str">
            <v>GLOUCESTER</v>
          </cell>
          <cell r="AL116">
            <v>0</v>
          </cell>
          <cell r="AM116">
            <v>14423</v>
          </cell>
          <cell r="AN116">
            <v>0</v>
          </cell>
          <cell r="AO116">
            <v>0</v>
          </cell>
          <cell r="AP116">
            <v>3552.5</v>
          </cell>
          <cell r="AQ116">
            <v>0</v>
          </cell>
          <cell r="AR116">
            <v>0</v>
          </cell>
          <cell r="AS116">
            <v>155990.25</v>
          </cell>
          <cell r="AT116">
            <v>0</v>
          </cell>
          <cell r="AU116">
            <v>159542.75</v>
          </cell>
          <cell r="AV116">
            <v>0</v>
          </cell>
          <cell r="AX116">
            <v>107</v>
          </cell>
          <cell r="AY116" t="str">
            <v>GLOUCESTER</v>
          </cell>
          <cell r="BC116">
            <v>0</v>
          </cell>
          <cell r="BF116">
            <v>0</v>
          </cell>
          <cell r="BG116">
            <v>0</v>
          </cell>
          <cell r="BI116">
            <v>0</v>
          </cell>
          <cell r="BJ116">
            <v>0</v>
          </cell>
          <cell r="BK116">
            <v>0</v>
          </cell>
          <cell r="BL116">
            <v>0</v>
          </cell>
          <cell r="BN116">
            <v>0</v>
          </cell>
          <cell r="BO116">
            <v>0</v>
          </cell>
          <cell r="BU116">
            <v>0</v>
          </cell>
          <cell r="BV116">
            <v>107</v>
          </cell>
          <cell r="BW116">
            <v>0</v>
          </cell>
        </row>
        <row r="117">
          <cell r="A117">
            <v>108</v>
          </cell>
          <cell r="B117">
            <v>108</v>
          </cell>
          <cell r="C117" t="str">
            <v>GOSHEN</v>
          </cell>
          <cell r="D117">
            <v>0</v>
          </cell>
          <cell r="E117">
            <v>0</v>
          </cell>
          <cell r="F117">
            <v>0</v>
          </cell>
          <cell r="G117">
            <v>0</v>
          </cell>
          <cell r="I117">
            <v>0</v>
          </cell>
          <cell r="J117" t="str">
            <v/>
          </cell>
          <cell r="K117">
            <v>0</v>
          </cell>
          <cell r="L117">
            <v>0</v>
          </cell>
          <cell r="N117">
            <v>0</v>
          </cell>
          <cell r="P117">
            <v>0</v>
          </cell>
          <cell r="Q117">
            <v>0</v>
          </cell>
          <cell r="R117">
            <v>0</v>
          </cell>
          <cell r="S117">
            <v>0</v>
          </cell>
          <cell r="V117">
            <v>0</v>
          </cell>
          <cell r="W117">
            <v>108</v>
          </cell>
          <cell r="AI117">
            <v>108</v>
          </cell>
          <cell r="AJ117">
            <v>108</v>
          </cell>
          <cell r="AK117" t="str">
            <v>GOSHEN</v>
          </cell>
          <cell r="AL117">
            <v>0</v>
          </cell>
          <cell r="AM117">
            <v>0</v>
          </cell>
          <cell r="AN117">
            <v>0</v>
          </cell>
          <cell r="AO117">
            <v>0</v>
          </cell>
          <cell r="AP117">
            <v>0</v>
          </cell>
          <cell r="AQ117">
            <v>0</v>
          </cell>
          <cell r="AR117">
            <v>0</v>
          </cell>
          <cell r="AS117">
            <v>0</v>
          </cell>
          <cell r="AT117">
            <v>0</v>
          </cell>
          <cell r="AU117">
            <v>0</v>
          </cell>
          <cell r="AV117">
            <v>0</v>
          </cell>
          <cell r="AX117">
            <v>108</v>
          </cell>
          <cell r="AY117" t="str">
            <v>GOSHEN</v>
          </cell>
          <cell r="BC117">
            <v>0</v>
          </cell>
          <cell r="BF117">
            <v>0</v>
          </cell>
          <cell r="BG117">
            <v>0</v>
          </cell>
          <cell r="BI117">
            <v>0</v>
          </cell>
          <cell r="BJ117">
            <v>0</v>
          </cell>
          <cell r="BK117">
            <v>0</v>
          </cell>
          <cell r="BL117">
            <v>0</v>
          </cell>
          <cell r="BN117">
            <v>0</v>
          </cell>
          <cell r="BO117">
            <v>0</v>
          </cell>
          <cell r="BU117">
            <v>0</v>
          </cell>
          <cell r="BV117">
            <v>108</v>
          </cell>
          <cell r="BW117">
            <v>0</v>
          </cell>
        </row>
        <row r="118">
          <cell r="A118">
            <v>109</v>
          </cell>
          <cell r="B118">
            <v>109</v>
          </cell>
          <cell r="C118" t="str">
            <v>GOSNOLD</v>
          </cell>
          <cell r="D118">
            <v>0</v>
          </cell>
          <cell r="E118">
            <v>0</v>
          </cell>
          <cell r="F118">
            <v>0</v>
          </cell>
          <cell r="G118">
            <v>0</v>
          </cell>
          <cell r="I118">
            <v>0</v>
          </cell>
          <cell r="J118" t="str">
            <v/>
          </cell>
          <cell r="K118">
            <v>0</v>
          </cell>
          <cell r="L118">
            <v>0</v>
          </cell>
          <cell r="N118">
            <v>0</v>
          </cell>
          <cell r="P118">
            <v>0</v>
          </cell>
          <cell r="Q118">
            <v>0</v>
          </cell>
          <cell r="R118">
            <v>0</v>
          </cell>
          <cell r="S118">
            <v>0</v>
          </cell>
          <cell r="V118">
            <v>0</v>
          </cell>
          <cell r="W118">
            <v>109</v>
          </cell>
          <cell r="AI118">
            <v>109</v>
          </cell>
          <cell r="AJ118">
            <v>109</v>
          </cell>
          <cell r="AK118" t="str">
            <v>GOSNOLD</v>
          </cell>
          <cell r="AL118">
            <v>0</v>
          </cell>
          <cell r="AM118">
            <v>0</v>
          </cell>
          <cell r="AN118">
            <v>0</v>
          </cell>
          <cell r="AO118">
            <v>0</v>
          </cell>
          <cell r="AP118">
            <v>0</v>
          </cell>
          <cell r="AQ118">
            <v>0</v>
          </cell>
          <cell r="AR118">
            <v>0</v>
          </cell>
          <cell r="AS118">
            <v>0</v>
          </cell>
          <cell r="AT118">
            <v>0</v>
          </cell>
          <cell r="AU118">
            <v>0</v>
          </cell>
          <cell r="AV118">
            <v>0</v>
          </cell>
          <cell r="AX118">
            <v>109</v>
          </cell>
          <cell r="AY118" t="str">
            <v>GOSNOLD</v>
          </cell>
          <cell r="BC118">
            <v>0</v>
          </cell>
          <cell r="BF118">
            <v>0</v>
          </cell>
          <cell r="BG118">
            <v>0</v>
          </cell>
          <cell r="BI118">
            <v>0</v>
          </cell>
          <cell r="BJ118">
            <v>0</v>
          </cell>
          <cell r="BK118">
            <v>0</v>
          </cell>
          <cell r="BL118">
            <v>0</v>
          </cell>
          <cell r="BN118">
            <v>0</v>
          </cell>
          <cell r="BO118">
            <v>0</v>
          </cell>
          <cell r="BU118">
            <v>0</v>
          </cell>
          <cell r="BV118">
            <v>109</v>
          </cell>
          <cell r="BW118">
            <v>0</v>
          </cell>
        </row>
        <row r="119">
          <cell r="A119">
            <v>110</v>
          </cell>
          <cell r="B119">
            <v>110</v>
          </cell>
          <cell r="C119" t="str">
            <v>GRAFTON</v>
          </cell>
          <cell r="D119">
            <v>33</v>
          </cell>
          <cell r="E119">
            <v>361121</v>
          </cell>
          <cell r="F119">
            <v>29468</v>
          </cell>
          <cell r="G119">
            <v>390589</v>
          </cell>
          <cell r="I119">
            <v>0</v>
          </cell>
          <cell r="J119">
            <v>0</v>
          </cell>
          <cell r="K119">
            <v>29468</v>
          </cell>
          <cell r="L119">
            <v>29468</v>
          </cell>
          <cell r="N119">
            <v>361121</v>
          </cell>
          <cell r="P119">
            <v>0</v>
          </cell>
          <cell r="Q119">
            <v>0</v>
          </cell>
          <cell r="R119">
            <v>29468</v>
          </cell>
          <cell r="S119">
            <v>29468</v>
          </cell>
          <cell r="V119">
            <v>0</v>
          </cell>
          <cell r="W119">
            <v>110</v>
          </cell>
          <cell r="X119">
            <v>33</v>
          </cell>
          <cell r="Y119">
            <v>361121</v>
          </cell>
          <cell r="Z119">
            <v>0</v>
          </cell>
          <cell r="AA119">
            <v>361121</v>
          </cell>
          <cell r="AB119">
            <v>29468</v>
          </cell>
          <cell r="AC119">
            <v>390589</v>
          </cell>
          <cell r="AD119">
            <v>0</v>
          </cell>
          <cell r="AE119">
            <v>0</v>
          </cell>
          <cell r="AF119">
            <v>0</v>
          </cell>
          <cell r="AG119">
            <v>390589</v>
          </cell>
          <cell r="AI119">
            <v>110</v>
          </cell>
          <cell r="AJ119">
            <v>110</v>
          </cell>
          <cell r="AK119" t="str">
            <v>GRAFTON</v>
          </cell>
          <cell r="AL119">
            <v>361121</v>
          </cell>
          <cell r="AM119">
            <v>481145</v>
          </cell>
          <cell r="AN119">
            <v>0</v>
          </cell>
          <cell r="AO119">
            <v>0</v>
          </cell>
          <cell r="AP119">
            <v>1544</v>
          </cell>
          <cell r="AQ119">
            <v>0</v>
          </cell>
          <cell r="AR119">
            <v>23833.25</v>
          </cell>
          <cell r="AS119">
            <v>13948</v>
          </cell>
          <cell r="AT119">
            <v>0</v>
          </cell>
          <cell r="AU119">
            <v>39325.25</v>
          </cell>
          <cell r="AV119">
            <v>0</v>
          </cell>
          <cell r="AX119">
            <v>110</v>
          </cell>
          <cell r="AY119" t="str">
            <v>GRAFTON</v>
          </cell>
          <cell r="BC119">
            <v>0</v>
          </cell>
          <cell r="BF119">
            <v>0</v>
          </cell>
          <cell r="BG119">
            <v>0</v>
          </cell>
          <cell r="BI119">
            <v>0</v>
          </cell>
          <cell r="BJ119">
            <v>0</v>
          </cell>
          <cell r="BK119">
            <v>0</v>
          </cell>
          <cell r="BL119">
            <v>0</v>
          </cell>
          <cell r="BN119">
            <v>0</v>
          </cell>
          <cell r="BO119">
            <v>0</v>
          </cell>
          <cell r="BU119">
            <v>0</v>
          </cell>
          <cell r="BV119">
            <v>110</v>
          </cell>
          <cell r="BW119">
            <v>0</v>
          </cell>
        </row>
        <row r="120">
          <cell r="A120">
            <v>111</v>
          </cell>
          <cell r="B120">
            <v>111</v>
          </cell>
          <cell r="C120" t="str">
            <v>GRANBY</v>
          </cell>
          <cell r="D120">
            <v>18</v>
          </cell>
          <cell r="E120">
            <v>257268</v>
          </cell>
          <cell r="F120">
            <v>16074</v>
          </cell>
          <cell r="G120">
            <v>273342</v>
          </cell>
          <cell r="I120">
            <v>0</v>
          </cell>
          <cell r="J120">
            <v>0</v>
          </cell>
          <cell r="K120">
            <v>16074</v>
          </cell>
          <cell r="L120">
            <v>16074</v>
          </cell>
          <cell r="N120">
            <v>257268</v>
          </cell>
          <cell r="P120">
            <v>0</v>
          </cell>
          <cell r="Q120">
            <v>0</v>
          </cell>
          <cell r="R120">
            <v>16074</v>
          </cell>
          <cell r="S120">
            <v>16074</v>
          </cell>
          <cell r="V120">
            <v>0</v>
          </cell>
          <cell r="W120">
            <v>111</v>
          </cell>
          <cell r="X120">
            <v>18</v>
          </cell>
          <cell r="Y120">
            <v>257268</v>
          </cell>
          <cell r="Z120">
            <v>0</v>
          </cell>
          <cell r="AA120">
            <v>257268</v>
          </cell>
          <cell r="AB120">
            <v>16074</v>
          </cell>
          <cell r="AC120">
            <v>273342</v>
          </cell>
          <cell r="AD120">
            <v>0</v>
          </cell>
          <cell r="AE120">
            <v>0</v>
          </cell>
          <cell r="AF120">
            <v>0</v>
          </cell>
          <cell r="AG120">
            <v>273342</v>
          </cell>
          <cell r="AI120">
            <v>111</v>
          </cell>
          <cell r="AJ120">
            <v>111</v>
          </cell>
          <cell r="AK120" t="str">
            <v>GRANBY</v>
          </cell>
          <cell r="AL120">
            <v>257268</v>
          </cell>
          <cell r="AM120">
            <v>370546</v>
          </cell>
          <cell r="AN120">
            <v>0</v>
          </cell>
          <cell r="AO120">
            <v>41478.5</v>
          </cell>
          <cell r="AP120">
            <v>11998</v>
          </cell>
          <cell r="AQ120">
            <v>0</v>
          </cell>
          <cell r="AR120">
            <v>14194.25</v>
          </cell>
          <cell r="AS120">
            <v>1510.25</v>
          </cell>
          <cell r="AT120">
            <v>0</v>
          </cell>
          <cell r="AU120">
            <v>69181</v>
          </cell>
          <cell r="AV120">
            <v>0</v>
          </cell>
          <cell r="AX120">
            <v>111</v>
          </cell>
          <cell r="AY120" t="str">
            <v>GRANBY</v>
          </cell>
          <cell r="BC120">
            <v>0</v>
          </cell>
          <cell r="BF120">
            <v>0</v>
          </cell>
          <cell r="BG120">
            <v>0</v>
          </cell>
          <cell r="BI120">
            <v>0</v>
          </cell>
          <cell r="BJ120">
            <v>0</v>
          </cell>
          <cell r="BK120">
            <v>0</v>
          </cell>
          <cell r="BL120">
            <v>0</v>
          </cell>
          <cell r="BN120">
            <v>0</v>
          </cell>
          <cell r="BO120">
            <v>0</v>
          </cell>
          <cell r="BU120">
            <v>0</v>
          </cell>
          <cell r="BV120">
            <v>111</v>
          </cell>
          <cell r="BW120">
            <v>41478.5</v>
          </cell>
        </row>
        <row r="121">
          <cell r="A121">
            <v>112</v>
          </cell>
          <cell r="B121">
            <v>112</v>
          </cell>
          <cell r="C121" t="str">
            <v>GRANVILLE</v>
          </cell>
          <cell r="D121">
            <v>0</v>
          </cell>
          <cell r="E121">
            <v>0</v>
          </cell>
          <cell r="F121">
            <v>0</v>
          </cell>
          <cell r="G121">
            <v>0</v>
          </cell>
          <cell r="I121">
            <v>0</v>
          </cell>
          <cell r="J121" t="str">
            <v/>
          </cell>
          <cell r="K121">
            <v>0</v>
          </cell>
          <cell r="L121">
            <v>0</v>
          </cell>
          <cell r="N121">
            <v>0</v>
          </cell>
          <cell r="P121">
            <v>0</v>
          </cell>
          <cell r="Q121">
            <v>0</v>
          </cell>
          <cell r="R121">
            <v>0</v>
          </cell>
          <cell r="S121">
            <v>0</v>
          </cell>
          <cell r="V121">
            <v>0</v>
          </cell>
          <cell r="W121">
            <v>112</v>
          </cell>
          <cell r="AI121">
            <v>112</v>
          </cell>
          <cell r="AJ121">
            <v>112</v>
          </cell>
          <cell r="AK121" t="str">
            <v>GRANVILLE</v>
          </cell>
          <cell r="AL121">
            <v>0</v>
          </cell>
          <cell r="AM121">
            <v>0</v>
          </cell>
          <cell r="AN121">
            <v>0</v>
          </cell>
          <cell r="AO121">
            <v>0</v>
          </cell>
          <cell r="AP121">
            <v>0</v>
          </cell>
          <cell r="AQ121">
            <v>0</v>
          </cell>
          <cell r="AR121">
            <v>0</v>
          </cell>
          <cell r="AS121">
            <v>0</v>
          </cell>
          <cell r="AT121">
            <v>0</v>
          </cell>
          <cell r="AU121">
            <v>0</v>
          </cell>
          <cell r="AV121">
            <v>0</v>
          </cell>
          <cell r="AX121">
            <v>112</v>
          </cell>
          <cell r="AY121" t="str">
            <v>GRANVILLE</v>
          </cell>
          <cell r="BC121">
            <v>0</v>
          </cell>
          <cell r="BF121">
            <v>0</v>
          </cell>
          <cell r="BG121">
            <v>0</v>
          </cell>
          <cell r="BI121">
            <v>0</v>
          </cell>
          <cell r="BJ121">
            <v>0</v>
          </cell>
          <cell r="BK121">
            <v>0</v>
          </cell>
          <cell r="BL121">
            <v>0</v>
          </cell>
          <cell r="BN121">
            <v>0</v>
          </cell>
          <cell r="BO121">
            <v>0</v>
          </cell>
          <cell r="BT121" t="str">
            <v>fy13</v>
          </cell>
          <cell r="BU121">
            <v>0</v>
          </cell>
          <cell r="BV121">
            <v>112</v>
          </cell>
          <cell r="BW121">
            <v>0</v>
          </cell>
        </row>
        <row r="122">
          <cell r="A122">
            <v>113</v>
          </cell>
          <cell r="B122">
            <v>113</v>
          </cell>
          <cell r="C122" t="str">
            <v>GREAT BARRINGTON</v>
          </cell>
          <cell r="D122">
            <v>0</v>
          </cell>
          <cell r="E122">
            <v>0</v>
          </cell>
          <cell r="F122">
            <v>0</v>
          </cell>
          <cell r="G122">
            <v>0</v>
          </cell>
          <cell r="I122">
            <v>0</v>
          </cell>
          <cell r="J122" t="str">
            <v/>
          </cell>
          <cell r="K122">
            <v>0</v>
          </cell>
          <cell r="L122">
            <v>0</v>
          </cell>
          <cell r="N122">
            <v>0</v>
          </cell>
          <cell r="P122">
            <v>0</v>
          </cell>
          <cell r="Q122">
            <v>0</v>
          </cell>
          <cell r="R122">
            <v>0</v>
          </cell>
          <cell r="S122">
            <v>0</v>
          </cell>
          <cell r="V122">
            <v>0</v>
          </cell>
          <cell r="W122">
            <v>113</v>
          </cell>
          <cell r="AI122">
            <v>113</v>
          </cell>
          <cell r="AJ122">
            <v>113</v>
          </cell>
          <cell r="AK122" t="str">
            <v>GREAT BARRINGTON</v>
          </cell>
          <cell r="AL122">
            <v>0</v>
          </cell>
          <cell r="AM122">
            <v>0</v>
          </cell>
          <cell r="AN122">
            <v>0</v>
          </cell>
          <cell r="AO122">
            <v>0</v>
          </cell>
          <cell r="AP122">
            <v>0</v>
          </cell>
          <cell r="AQ122">
            <v>0</v>
          </cell>
          <cell r="AR122">
            <v>0</v>
          </cell>
          <cell r="AS122">
            <v>0</v>
          </cell>
          <cell r="AT122">
            <v>0</v>
          </cell>
          <cell r="AU122">
            <v>0</v>
          </cell>
          <cell r="AV122">
            <v>0</v>
          </cell>
          <cell r="AX122">
            <v>113</v>
          </cell>
          <cell r="AY122" t="str">
            <v>GREAT BARRINGTON</v>
          </cell>
          <cell r="BC122">
            <v>0</v>
          </cell>
          <cell r="BF122">
            <v>0</v>
          </cell>
          <cell r="BG122">
            <v>0</v>
          </cell>
          <cell r="BI122">
            <v>0</v>
          </cell>
          <cell r="BJ122">
            <v>0</v>
          </cell>
          <cell r="BK122">
            <v>0</v>
          </cell>
          <cell r="BL122">
            <v>0</v>
          </cell>
          <cell r="BN122">
            <v>0</v>
          </cell>
          <cell r="BO122">
            <v>0</v>
          </cell>
          <cell r="BU122">
            <v>0</v>
          </cell>
          <cell r="BV122">
            <v>113</v>
          </cell>
          <cell r="BW122">
            <v>0</v>
          </cell>
        </row>
        <row r="123">
          <cell r="A123">
            <v>114</v>
          </cell>
          <cell r="B123">
            <v>114</v>
          </cell>
          <cell r="C123" t="str">
            <v>GREENFIELD</v>
          </cell>
          <cell r="D123">
            <v>86</v>
          </cell>
          <cell r="E123">
            <v>1083969</v>
          </cell>
          <cell r="F123">
            <v>76798</v>
          </cell>
          <cell r="G123">
            <v>1160767</v>
          </cell>
          <cell r="I123">
            <v>80015.964029794253</v>
          </cell>
          <cell r="J123">
            <v>0.62044833204262606</v>
          </cell>
          <cell r="K123">
            <v>76798</v>
          </cell>
          <cell r="L123">
            <v>156813.96402979427</v>
          </cell>
          <cell r="N123">
            <v>1003953.0359702057</v>
          </cell>
          <cell r="P123">
            <v>0</v>
          </cell>
          <cell r="Q123">
            <v>80015.964029794253</v>
          </cell>
          <cell r="R123">
            <v>76798</v>
          </cell>
          <cell r="S123">
            <v>156813.96402979427</v>
          </cell>
          <cell r="V123">
            <v>0</v>
          </cell>
          <cell r="W123">
            <v>114</v>
          </cell>
          <cell r="X123">
            <v>86</v>
          </cell>
          <cell r="Y123">
            <v>1083969</v>
          </cell>
          <cell r="Z123">
            <v>0</v>
          </cell>
          <cell r="AA123">
            <v>1083969</v>
          </cell>
          <cell r="AB123">
            <v>76798</v>
          </cell>
          <cell r="AC123">
            <v>1160767</v>
          </cell>
          <cell r="AD123">
            <v>0</v>
          </cell>
          <cell r="AE123">
            <v>0</v>
          </cell>
          <cell r="AF123">
            <v>0</v>
          </cell>
          <cell r="AG123">
            <v>1160767</v>
          </cell>
          <cell r="AI123">
            <v>114</v>
          </cell>
          <cell r="AJ123">
            <v>114</v>
          </cell>
          <cell r="AK123" t="str">
            <v>GREENFIELD</v>
          </cell>
          <cell r="AL123">
            <v>1083969</v>
          </cell>
          <cell r="AM123">
            <v>997755</v>
          </cell>
          <cell r="AN123">
            <v>86214</v>
          </cell>
          <cell r="AO123">
            <v>0</v>
          </cell>
          <cell r="AP123">
            <v>0</v>
          </cell>
          <cell r="AQ123">
            <v>0</v>
          </cell>
          <cell r="AR123">
            <v>34723.75</v>
          </cell>
          <cell r="AS123">
            <v>8027</v>
          </cell>
          <cell r="AT123">
            <v>0</v>
          </cell>
          <cell r="AU123">
            <v>128964.75</v>
          </cell>
          <cell r="AV123">
            <v>80015.964029794253</v>
          </cell>
          <cell r="AX123">
            <v>114</v>
          </cell>
          <cell r="AY123" t="str">
            <v>GREENFIELD</v>
          </cell>
          <cell r="BC123">
            <v>0</v>
          </cell>
          <cell r="BF123">
            <v>0</v>
          </cell>
          <cell r="BG123">
            <v>0</v>
          </cell>
          <cell r="BI123">
            <v>0</v>
          </cell>
          <cell r="BJ123">
            <v>86214</v>
          </cell>
          <cell r="BK123">
            <v>86214</v>
          </cell>
          <cell r="BL123">
            <v>0</v>
          </cell>
          <cell r="BN123">
            <v>0</v>
          </cell>
          <cell r="BO123">
            <v>0</v>
          </cell>
          <cell r="BU123">
            <v>0</v>
          </cell>
          <cell r="BV123">
            <v>114</v>
          </cell>
          <cell r="BW123">
            <v>0</v>
          </cell>
        </row>
        <row r="124">
          <cell r="A124">
            <v>115</v>
          </cell>
          <cell r="B124">
            <v>115</v>
          </cell>
          <cell r="C124" t="str">
            <v>GROTON</v>
          </cell>
          <cell r="D124">
            <v>0</v>
          </cell>
          <cell r="E124">
            <v>0</v>
          </cell>
          <cell r="F124">
            <v>0</v>
          </cell>
          <cell r="G124">
            <v>0</v>
          </cell>
          <cell r="I124">
            <v>0</v>
          </cell>
          <cell r="J124" t="str">
            <v/>
          </cell>
          <cell r="K124">
            <v>0</v>
          </cell>
          <cell r="L124">
            <v>0</v>
          </cell>
          <cell r="N124">
            <v>0</v>
          </cell>
          <cell r="P124">
            <v>0</v>
          </cell>
          <cell r="Q124">
            <v>0</v>
          </cell>
          <cell r="R124">
            <v>0</v>
          </cell>
          <cell r="S124">
            <v>0</v>
          </cell>
          <cell r="V124">
            <v>0</v>
          </cell>
          <cell r="W124">
            <v>115</v>
          </cell>
          <cell r="AI124">
            <v>115</v>
          </cell>
          <cell r="AJ124">
            <v>115</v>
          </cell>
          <cell r="AK124" t="str">
            <v>GROTON</v>
          </cell>
          <cell r="AL124">
            <v>0</v>
          </cell>
          <cell r="AM124">
            <v>0</v>
          </cell>
          <cell r="AN124">
            <v>0</v>
          </cell>
          <cell r="AO124">
            <v>0</v>
          </cell>
          <cell r="AP124">
            <v>0</v>
          </cell>
          <cell r="AQ124">
            <v>0</v>
          </cell>
          <cell r="AR124">
            <v>0</v>
          </cell>
          <cell r="AS124">
            <v>0</v>
          </cell>
          <cell r="AT124">
            <v>0</v>
          </cell>
          <cell r="AU124">
            <v>0</v>
          </cell>
          <cell r="AV124">
            <v>0</v>
          </cell>
          <cell r="AX124">
            <v>115</v>
          </cell>
          <cell r="AY124" t="str">
            <v>GROTON</v>
          </cell>
          <cell r="BC124">
            <v>0</v>
          </cell>
          <cell r="BF124">
            <v>0</v>
          </cell>
          <cell r="BG124">
            <v>0</v>
          </cell>
          <cell r="BI124">
            <v>0</v>
          </cell>
          <cell r="BJ124">
            <v>0</v>
          </cell>
          <cell r="BK124">
            <v>0</v>
          </cell>
          <cell r="BL124">
            <v>0</v>
          </cell>
          <cell r="BN124">
            <v>0</v>
          </cell>
          <cell r="BO124">
            <v>0</v>
          </cell>
          <cell r="BU124">
            <v>0</v>
          </cell>
          <cell r="BV124">
            <v>115</v>
          </cell>
          <cell r="BW124">
            <v>0</v>
          </cell>
        </row>
        <row r="125">
          <cell r="A125">
            <v>116</v>
          </cell>
          <cell r="B125">
            <v>116</v>
          </cell>
          <cell r="C125" t="str">
            <v>GROVELAND</v>
          </cell>
          <cell r="D125">
            <v>0</v>
          </cell>
          <cell r="E125">
            <v>0</v>
          </cell>
          <cell r="F125">
            <v>0</v>
          </cell>
          <cell r="G125">
            <v>0</v>
          </cell>
          <cell r="I125">
            <v>0</v>
          </cell>
          <cell r="J125" t="str">
            <v/>
          </cell>
          <cell r="K125">
            <v>0</v>
          </cell>
          <cell r="L125">
            <v>0</v>
          </cell>
          <cell r="N125">
            <v>0</v>
          </cell>
          <cell r="P125">
            <v>0</v>
          </cell>
          <cell r="Q125">
            <v>0</v>
          </cell>
          <cell r="R125">
            <v>0</v>
          </cell>
          <cell r="S125">
            <v>0</v>
          </cell>
          <cell r="V125">
            <v>0</v>
          </cell>
          <cell r="W125">
            <v>116</v>
          </cell>
          <cell r="AI125">
            <v>116</v>
          </cell>
          <cell r="AJ125">
            <v>116</v>
          </cell>
          <cell r="AK125" t="str">
            <v>GROVELAND</v>
          </cell>
          <cell r="AL125">
            <v>0</v>
          </cell>
          <cell r="AM125">
            <v>0</v>
          </cell>
          <cell r="AN125">
            <v>0</v>
          </cell>
          <cell r="AO125">
            <v>0</v>
          </cell>
          <cell r="AP125">
            <v>0</v>
          </cell>
          <cell r="AQ125">
            <v>0</v>
          </cell>
          <cell r="AR125">
            <v>0</v>
          </cell>
          <cell r="AS125">
            <v>0</v>
          </cell>
          <cell r="AT125">
            <v>0</v>
          </cell>
          <cell r="AU125">
            <v>0</v>
          </cell>
          <cell r="AV125">
            <v>0</v>
          </cell>
          <cell r="AX125">
            <v>116</v>
          </cell>
          <cell r="AY125" t="str">
            <v>GROVELAND</v>
          </cell>
          <cell r="BC125">
            <v>0</v>
          </cell>
          <cell r="BF125">
            <v>0</v>
          </cell>
          <cell r="BG125">
            <v>0</v>
          </cell>
          <cell r="BI125">
            <v>0</v>
          </cell>
          <cell r="BJ125">
            <v>0</v>
          </cell>
          <cell r="BK125">
            <v>0</v>
          </cell>
          <cell r="BL125">
            <v>0</v>
          </cell>
          <cell r="BN125">
            <v>0</v>
          </cell>
          <cell r="BO125">
            <v>0</v>
          </cell>
          <cell r="BU125">
            <v>0</v>
          </cell>
          <cell r="BV125">
            <v>116</v>
          </cell>
          <cell r="BW125">
            <v>0</v>
          </cell>
        </row>
        <row r="126">
          <cell r="A126">
            <v>117</v>
          </cell>
          <cell r="B126">
            <v>117</v>
          </cell>
          <cell r="C126" t="str">
            <v>HADLEY</v>
          </cell>
          <cell r="D126">
            <v>41</v>
          </cell>
          <cell r="E126">
            <v>548056</v>
          </cell>
          <cell r="F126">
            <v>36613</v>
          </cell>
          <cell r="G126">
            <v>584669</v>
          </cell>
          <cell r="I126">
            <v>66324.504390205271</v>
          </cell>
          <cell r="J126">
            <v>0.46765937213804798</v>
          </cell>
          <cell r="K126">
            <v>36613</v>
          </cell>
          <cell r="L126">
            <v>102937.50439020527</v>
          </cell>
          <cell r="N126">
            <v>481731.49560979474</v>
          </cell>
          <cell r="P126">
            <v>0</v>
          </cell>
          <cell r="Q126">
            <v>66324.504390205271</v>
          </cell>
          <cell r="R126">
            <v>36613</v>
          </cell>
          <cell r="S126">
            <v>102937.50439020527</v>
          </cell>
          <cell r="V126">
            <v>0</v>
          </cell>
          <cell r="W126">
            <v>117</v>
          </cell>
          <cell r="X126">
            <v>41</v>
          </cell>
          <cell r="Y126">
            <v>548056</v>
          </cell>
          <cell r="Z126">
            <v>0</v>
          </cell>
          <cell r="AA126">
            <v>548056</v>
          </cell>
          <cell r="AB126">
            <v>36613</v>
          </cell>
          <cell r="AC126">
            <v>584669</v>
          </cell>
          <cell r="AD126">
            <v>0</v>
          </cell>
          <cell r="AE126">
            <v>0</v>
          </cell>
          <cell r="AF126">
            <v>0</v>
          </cell>
          <cell r="AG126">
            <v>584669</v>
          </cell>
          <cell r="AI126">
            <v>117</v>
          </cell>
          <cell r="AJ126">
            <v>117</v>
          </cell>
          <cell r="AK126" t="str">
            <v>HADLEY</v>
          </cell>
          <cell r="AL126">
            <v>548056</v>
          </cell>
          <cell r="AM126">
            <v>476594</v>
          </cell>
          <cell r="AN126">
            <v>71462</v>
          </cell>
          <cell r="AO126">
            <v>1198.5</v>
          </cell>
          <cell r="AP126">
            <v>22843.75</v>
          </cell>
          <cell r="AQ126">
            <v>15796.5</v>
          </cell>
          <cell r="AR126">
            <v>26926.75</v>
          </cell>
          <cell r="AS126">
            <v>3594.75</v>
          </cell>
          <cell r="AT126">
            <v>0</v>
          </cell>
          <cell r="AU126">
            <v>141822.25</v>
          </cell>
          <cell r="AV126">
            <v>66324.504390205271</v>
          </cell>
          <cell r="AX126">
            <v>117</v>
          </cell>
          <cell r="AY126" t="str">
            <v>HADLEY</v>
          </cell>
          <cell r="BC126">
            <v>0</v>
          </cell>
          <cell r="BF126">
            <v>0</v>
          </cell>
          <cell r="BG126">
            <v>0</v>
          </cell>
          <cell r="BI126">
            <v>0</v>
          </cell>
          <cell r="BJ126">
            <v>71462</v>
          </cell>
          <cell r="BK126">
            <v>71462</v>
          </cell>
          <cell r="BL126">
            <v>0</v>
          </cell>
          <cell r="BN126">
            <v>0</v>
          </cell>
          <cell r="BO126">
            <v>0</v>
          </cell>
          <cell r="BU126">
            <v>0</v>
          </cell>
          <cell r="BV126">
            <v>117</v>
          </cell>
          <cell r="BW126">
            <v>1198.5</v>
          </cell>
        </row>
        <row r="127">
          <cell r="A127">
            <v>118</v>
          </cell>
          <cell r="B127">
            <v>118</v>
          </cell>
          <cell r="C127" t="str">
            <v>HALIFAX</v>
          </cell>
          <cell r="D127">
            <v>1</v>
          </cell>
          <cell r="E127">
            <v>10514</v>
          </cell>
          <cell r="F127">
            <v>893</v>
          </cell>
          <cell r="G127">
            <v>11407</v>
          </cell>
          <cell r="I127">
            <v>0</v>
          </cell>
          <cell r="J127">
            <v>0</v>
          </cell>
          <cell r="K127">
            <v>893</v>
          </cell>
          <cell r="L127">
            <v>893</v>
          </cell>
          <cell r="N127">
            <v>10514</v>
          </cell>
          <cell r="P127">
            <v>0</v>
          </cell>
          <cell r="Q127">
            <v>0</v>
          </cell>
          <cell r="R127">
            <v>893</v>
          </cell>
          <cell r="S127">
            <v>893</v>
          </cell>
          <cell r="V127">
            <v>0</v>
          </cell>
          <cell r="W127">
            <v>118</v>
          </cell>
          <cell r="X127">
            <v>1</v>
          </cell>
          <cell r="Y127">
            <v>10514</v>
          </cell>
          <cell r="Z127">
            <v>0</v>
          </cell>
          <cell r="AA127">
            <v>10514</v>
          </cell>
          <cell r="AB127">
            <v>893</v>
          </cell>
          <cell r="AC127">
            <v>11407</v>
          </cell>
          <cell r="AD127">
            <v>0</v>
          </cell>
          <cell r="AE127">
            <v>0</v>
          </cell>
          <cell r="AF127">
            <v>0</v>
          </cell>
          <cell r="AG127">
            <v>11407</v>
          </cell>
          <cell r="AI127">
            <v>118</v>
          </cell>
          <cell r="AJ127">
            <v>118</v>
          </cell>
          <cell r="AK127" t="str">
            <v>HALIFAX</v>
          </cell>
          <cell r="AL127">
            <v>10514</v>
          </cell>
          <cell r="AM127">
            <v>10784</v>
          </cell>
          <cell r="AN127">
            <v>0</v>
          </cell>
          <cell r="AO127">
            <v>0</v>
          </cell>
          <cell r="AP127">
            <v>2803</v>
          </cell>
          <cell r="AQ127">
            <v>0</v>
          </cell>
          <cell r="AR127">
            <v>0</v>
          </cell>
          <cell r="AS127">
            <v>0</v>
          </cell>
          <cell r="AT127">
            <v>0</v>
          </cell>
          <cell r="AU127">
            <v>2803</v>
          </cell>
          <cell r="AV127">
            <v>0</v>
          </cell>
          <cell r="AX127">
            <v>118</v>
          </cell>
          <cell r="AY127" t="str">
            <v>HALIFAX</v>
          </cell>
          <cell r="BC127">
            <v>0</v>
          </cell>
          <cell r="BF127">
            <v>0</v>
          </cell>
          <cell r="BG127">
            <v>0</v>
          </cell>
          <cell r="BI127">
            <v>0</v>
          </cell>
          <cell r="BJ127">
            <v>0</v>
          </cell>
          <cell r="BK127">
            <v>0</v>
          </cell>
          <cell r="BL127">
            <v>0</v>
          </cell>
          <cell r="BN127">
            <v>0</v>
          </cell>
          <cell r="BO127">
            <v>0</v>
          </cell>
          <cell r="BU127">
            <v>0</v>
          </cell>
          <cell r="BV127">
            <v>118</v>
          </cell>
          <cell r="BW127">
            <v>0</v>
          </cell>
        </row>
        <row r="128">
          <cell r="A128">
            <v>119</v>
          </cell>
          <cell r="B128">
            <v>119</v>
          </cell>
          <cell r="C128" t="str">
            <v>HAMILTON</v>
          </cell>
          <cell r="D128">
            <v>0</v>
          </cell>
          <cell r="E128">
            <v>0</v>
          </cell>
          <cell r="F128">
            <v>0</v>
          </cell>
          <cell r="G128">
            <v>0</v>
          </cell>
          <cell r="I128">
            <v>0</v>
          </cell>
          <cell r="J128" t="str">
            <v/>
          </cell>
          <cell r="K128">
            <v>0</v>
          </cell>
          <cell r="L128">
            <v>0</v>
          </cell>
          <cell r="N128">
            <v>0</v>
          </cell>
          <cell r="P128">
            <v>0</v>
          </cell>
          <cell r="Q128">
            <v>0</v>
          </cell>
          <cell r="R128">
            <v>0</v>
          </cell>
          <cell r="S128">
            <v>0</v>
          </cell>
          <cell r="V128">
            <v>0</v>
          </cell>
          <cell r="W128">
            <v>119</v>
          </cell>
          <cell r="AI128">
            <v>119</v>
          </cell>
          <cell r="AJ128">
            <v>119</v>
          </cell>
          <cell r="AK128" t="str">
            <v>HAMILTON</v>
          </cell>
          <cell r="AL128">
            <v>0</v>
          </cell>
          <cell r="AM128">
            <v>0</v>
          </cell>
          <cell r="AN128">
            <v>0</v>
          </cell>
          <cell r="AO128">
            <v>0</v>
          </cell>
          <cell r="AP128">
            <v>0</v>
          </cell>
          <cell r="AQ128">
            <v>0</v>
          </cell>
          <cell r="AR128">
            <v>0</v>
          </cell>
          <cell r="AS128">
            <v>0</v>
          </cell>
          <cell r="AT128">
            <v>0</v>
          </cell>
          <cell r="AU128">
            <v>0</v>
          </cell>
          <cell r="AV128">
            <v>0</v>
          </cell>
          <cell r="AX128">
            <v>119</v>
          </cell>
          <cell r="AY128" t="str">
            <v>HAMILTON</v>
          </cell>
          <cell r="BC128">
            <v>0</v>
          </cell>
          <cell r="BF128">
            <v>0</v>
          </cell>
          <cell r="BG128">
            <v>0</v>
          </cell>
          <cell r="BI128">
            <v>0</v>
          </cell>
          <cell r="BJ128">
            <v>0</v>
          </cell>
          <cell r="BK128">
            <v>0</v>
          </cell>
          <cell r="BL128">
            <v>0</v>
          </cell>
          <cell r="BN128">
            <v>0</v>
          </cell>
          <cell r="BO128">
            <v>0</v>
          </cell>
          <cell r="BU128">
            <v>0</v>
          </cell>
          <cell r="BV128">
            <v>119</v>
          </cell>
          <cell r="BW128">
            <v>0</v>
          </cell>
        </row>
        <row r="129">
          <cell r="A129">
            <v>120</v>
          </cell>
          <cell r="B129">
            <v>120</v>
          </cell>
          <cell r="C129" t="str">
            <v>HAMPDEN</v>
          </cell>
          <cell r="D129">
            <v>0</v>
          </cell>
          <cell r="E129">
            <v>0</v>
          </cell>
          <cell r="F129">
            <v>0</v>
          </cell>
          <cell r="G129">
            <v>0</v>
          </cell>
          <cell r="I129">
            <v>0</v>
          </cell>
          <cell r="J129" t="str">
            <v/>
          </cell>
          <cell r="K129">
            <v>0</v>
          </cell>
          <cell r="L129">
            <v>0</v>
          </cell>
          <cell r="N129">
            <v>0</v>
          </cell>
          <cell r="P129">
            <v>0</v>
          </cell>
          <cell r="Q129">
            <v>0</v>
          </cell>
          <cell r="R129">
            <v>0</v>
          </cell>
          <cell r="S129">
            <v>0</v>
          </cell>
          <cell r="V129">
            <v>0</v>
          </cell>
          <cell r="W129">
            <v>120</v>
          </cell>
          <cell r="AI129">
            <v>120</v>
          </cell>
          <cell r="AJ129">
            <v>120</v>
          </cell>
          <cell r="AK129" t="str">
            <v>HAMPDEN</v>
          </cell>
          <cell r="AL129">
            <v>0</v>
          </cell>
          <cell r="AM129">
            <v>0</v>
          </cell>
          <cell r="AN129">
            <v>0</v>
          </cell>
          <cell r="AO129">
            <v>0</v>
          </cell>
          <cell r="AP129">
            <v>0</v>
          </cell>
          <cell r="AQ129">
            <v>0</v>
          </cell>
          <cell r="AR129">
            <v>0</v>
          </cell>
          <cell r="AS129">
            <v>0</v>
          </cell>
          <cell r="AT129">
            <v>0</v>
          </cell>
          <cell r="AU129">
            <v>0</v>
          </cell>
          <cell r="AV129">
            <v>0</v>
          </cell>
          <cell r="AX129">
            <v>120</v>
          </cell>
          <cell r="AY129" t="str">
            <v>HAMPDEN</v>
          </cell>
          <cell r="BC129">
            <v>0</v>
          </cell>
          <cell r="BF129">
            <v>0</v>
          </cell>
          <cell r="BG129">
            <v>0</v>
          </cell>
          <cell r="BI129">
            <v>0</v>
          </cell>
          <cell r="BJ129">
            <v>0</v>
          </cell>
          <cell r="BK129">
            <v>0</v>
          </cell>
          <cell r="BL129">
            <v>0</v>
          </cell>
          <cell r="BN129">
            <v>0</v>
          </cell>
          <cell r="BO129">
            <v>0</v>
          </cell>
          <cell r="BU129">
            <v>0</v>
          </cell>
          <cell r="BV129">
            <v>120</v>
          </cell>
          <cell r="BW129">
            <v>0</v>
          </cell>
        </row>
        <row r="130">
          <cell r="A130">
            <v>121</v>
          </cell>
          <cell r="B130">
            <v>121</v>
          </cell>
          <cell r="C130" t="str">
            <v>HANCOCK</v>
          </cell>
          <cell r="D130">
            <v>0</v>
          </cell>
          <cell r="E130">
            <v>0</v>
          </cell>
          <cell r="F130">
            <v>0</v>
          </cell>
          <cell r="G130">
            <v>0</v>
          </cell>
          <cell r="I130">
            <v>0</v>
          </cell>
          <cell r="J130">
            <v>0</v>
          </cell>
          <cell r="K130">
            <v>0</v>
          </cell>
          <cell r="L130">
            <v>0</v>
          </cell>
          <cell r="N130">
            <v>0</v>
          </cell>
          <cell r="P130">
            <v>0</v>
          </cell>
          <cell r="Q130">
            <v>0</v>
          </cell>
          <cell r="R130">
            <v>0</v>
          </cell>
          <cell r="S130">
            <v>0</v>
          </cell>
          <cell r="V130">
            <v>0</v>
          </cell>
          <cell r="W130">
            <v>121</v>
          </cell>
          <cell r="AI130">
            <v>121</v>
          </cell>
          <cell r="AJ130">
            <v>121</v>
          </cell>
          <cell r="AK130" t="str">
            <v>HANCOCK</v>
          </cell>
          <cell r="AL130">
            <v>0</v>
          </cell>
          <cell r="AM130">
            <v>0</v>
          </cell>
          <cell r="AN130">
            <v>0</v>
          </cell>
          <cell r="AO130">
            <v>0</v>
          </cell>
          <cell r="AP130">
            <v>0</v>
          </cell>
          <cell r="AQ130">
            <v>0</v>
          </cell>
          <cell r="AR130">
            <v>0</v>
          </cell>
          <cell r="AS130">
            <v>5373</v>
          </cell>
          <cell r="AT130">
            <v>0</v>
          </cell>
          <cell r="AU130">
            <v>5373</v>
          </cell>
          <cell r="AV130">
            <v>0</v>
          </cell>
          <cell r="AX130">
            <v>121</v>
          </cell>
          <cell r="AY130" t="str">
            <v>HANCOCK</v>
          </cell>
          <cell r="BC130">
            <v>0</v>
          </cell>
          <cell r="BF130">
            <v>0</v>
          </cell>
          <cell r="BG130">
            <v>0</v>
          </cell>
          <cell r="BI130">
            <v>0</v>
          </cell>
          <cell r="BJ130">
            <v>0</v>
          </cell>
          <cell r="BK130">
            <v>0</v>
          </cell>
          <cell r="BL130">
            <v>0</v>
          </cell>
          <cell r="BN130">
            <v>0</v>
          </cell>
          <cell r="BO130">
            <v>0</v>
          </cell>
          <cell r="BU130">
            <v>0</v>
          </cell>
          <cell r="BV130">
            <v>121</v>
          </cell>
          <cell r="BW130">
            <v>0</v>
          </cell>
        </row>
        <row r="131">
          <cell r="A131">
            <v>122</v>
          </cell>
          <cell r="B131">
            <v>122</v>
          </cell>
          <cell r="C131" t="str">
            <v>HANOVER</v>
          </cell>
          <cell r="D131">
            <v>25</v>
          </cell>
          <cell r="E131">
            <v>286875</v>
          </cell>
          <cell r="F131">
            <v>22325</v>
          </cell>
          <cell r="G131">
            <v>309200</v>
          </cell>
          <cell r="I131">
            <v>0</v>
          </cell>
          <cell r="J131">
            <v>0</v>
          </cell>
          <cell r="K131">
            <v>22325</v>
          </cell>
          <cell r="L131">
            <v>22325</v>
          </cell>
          <cell r="N131">
            <v>286875</v>
          </cell>
          <cell r="P131">
            <v>0</v>
          </cell>
          <cell r="Q131">
            <v>0</v>
          </cell>
          <cell r="R131">
            <v>22325</v>
          </cell>
          <cell r="S131">
            <v>22325</v>
          </cell>
          <cell r="V131">
            <v>0</v>
          </cell>
          <cell r="W131">
            <v>122</v>
          </cell>
          <cell r="X131">
            <v>25</v>
          </cell>
          <cell r="Y131">
            <v>286875</v>
          </cell>
          <cell r="Z131">
            <v>0</v>
          </cell>
          <cell r="AA131">
            <v>286875</v>
          </cell>
          <cell r="AB131">
            <v>22325</v>
          </cell>
          <cell r="AC131">
            <v>309200</v>
          </cell>
          <cell r="AD131">
            <v>0</v>
          </cell>
          <cell r="AE131">
            <v>0</v>
          </cell>
          <cell r="AF131">
            <v>0</v>
          </cell>
          <cell r="AG131">
            <v>309200</v>
          </cell>
          <cell r="AI131">
            <v>122</v>
          </cell>
          <cell r="AJ131">
            <v>122</v>
          </cell>
          <cell r="AK131" t="str">
            <v>HANOVER</v>
          </cell>
          <cell r="AL131">
            <v>286875</v>
          </cell>
          <cell r="AM131">
            <v>322672</v>
          </cell>
          <cell r="AN131">
            <v>0</v>
          </cell>
          <cell r="AO131">
            <v>76</v>
          </cell>
          <cell r="AP131">
            <v>3336</v>
          </cell>
          <cell r="AQ131">
            <v>2677.75</v>
          </cell>
          <cell r="AR131">
            <v>853.25</v>
          </cell>
          <cell r="AS131">
            <v>0</v>
          </cell>
          <cell r="AT131">
            <v>0</v>
          </cell>
          <cell r="AU131">
            <v>6943</v>
          </cell>
          <cell r="AV131">
            <v>0</v>
          </cell>
          <cell r="AX131">
            <v>122</v>
          </cell>
          <cell r="AY131" t="str">
            <v>HANOVER</v>
          </cell>
          <cell r="BC131">
            <v>0</v>
          </cell>
          <cell r="BF131">
            <v>0</v>
          </cell>
          <cell r="BG131">
            <v>0</v>
          </cell>
          <cell r="BI131">
            <v>0</v>
          </cell>
          <cell r="BJ131">
            <v>0</v>
          </cell>
          <cell r="BK131">
            <v>0</v>
          </cell>
          <cell r="BL131">
            <v>0</v>
          </cell>
          <cell r="BN131">
            <v>0</v>
          </cell>
          <cell r="BO131">
            <v>0</v>
          </cell>
          <cell r="BU131">
            <v>0</v>
          </cell>
          <cell r="BV131">
            <v>122</v>
          </cell>
          <cell r="BW131">
            <v>76</v>
          </cell>
        </row>
        <row r="132">
          <cell r="A132">
            <v>123</v>
          </cell>
          <cell r="B132">
            <v>123</v>
          </cell>
          <cell r="C132" t="str">
            <v>HANSON</v>
          </cell>
          <cell r="D132">
            <v>0</v>
          </cell>
          <cell r="E132">
            <v>0</v>
          </cell>
          <cell r="F132">
            <v>0</v>
          </cell>
          <cell r="G132">
            <v>0</v>
          </cell>
          <cell r="I132">
            <v>0</v>
          </cell>
          <cell r="J132" t="str">
            <v/>
          </cell>
          <cell r="K132">
            <v>0</v>
          </cell>
          <cell r="L132">
            <v>0</v>
          </cell>
          <cell r="N132">
            <v>0</v>
          </cell>
          <cell r="P132">
            <v>0</v>
          </cell>
          <cell r="Q132">
            <v>0</v>
          </cell>
          <cell r="R132">
            <v>0</v>
          </cell>
          <cell r="S132">
            <v>0</v>
          </cell>
          <cell r="V132">
            <v>0</v>
          </cell>
          <cell r="W132">
            <v>123</v>
          </cell>
          <cell r="AI132">
            <v>123</v>
          </cell>
          <cell r="AJ132">
            <v>123</v>
          </cell>
          <cell r="AK132" t="str">
            <v>HANSON</v>
          </cell>
          <cell r="AL132">
            <v>0</v>
          </cell>
          <cell r="AM132">
            <v>0</v>
          </cell>
          <cell r="AN132">
            <v>0</v>
          </cell>
          <cell r="AO132">
            <v>0</v>
          </cell>
          <cell r="AP132">
            <v>0</v>
          </cell>
          <cell r="AQ132">
            <v>0</v>
          </cell>
          <cell r="AR132">
            <v>0</v>
          </cell>
          <cell r="AS132">
            <v>0</v>
          </cell>
          <cell r="AT132">
            <v>0</v>
          </cell>
          <cell r="AU132">
            <v>0</v>
          </cell>
          <cell r="AV132">
            <v>0</v>
          </cell>
          <cell r="AX132">
            <v>123</v>
          </cell>
          <cell r="AY132" t="str">
            <v>HANSON</v>
          </cell>
          <cell r="BC132">
            <v>0</v>
          </cell>
          <cell r="BF132">
            <v>0</v>
          </cell>
          <cell r="BG132">
            <v>0</v>
          </cell>
          <cell r="BI132">
            <v>0</v>
          </cell>
          <cell r="BJ132">
            <v>0</v>
          </cell>
          <cell r="BK132">
            <v>0</v>
          </cell>
          <cell r="BL132">
            <v>0</v>
          </cell>
          <cell r="BN132">
            <v>0</v>
          </cell>
          <cell r="BO132">
            <v>0</v>
          </cell>
          <cell r="BU132">
            <v>0</v>
          </cell>
          <cell r="BV132">
            <v>123</v>
          </cell>
          <cell r="BW132">
            <v>0</v>
          </cell>
        </row>
        <row r="133">
          <cell r="A133">
            <v>124</v>
          </cell>
          <cell r="B133">
            <v>124</v>
          </cell>
          <cell r="C133" t="str">
            <v>HARDWICK</v>
          </cell>
          <cell r="D133">
            <v>0</v>
          </cell>
          <cell r="E133">
            <v>0</v>
          </cell>
          <cell r="F133">
            <v>0</v>
          </cell>
          <cell r="G133">
            <v>0</v>
          </cell>
          <cell r="I133">
            <v>0</v>
          </cell>
          <cell r="J133" t="str">
            <v/>
          </cell>
          <cell r="K133">
            <v>0</v>
          </cell>
          <cell r="L133">
            <v>0</v>
          </cell>
          <cell r="N133">
            <v>0</v>
          </cell>
          <cell r="P133">
            <v>0</v>
          </cell>
          <cell r="Q133">
            <v>0</v>
          </cell>
          <cell r="R133">
            <v>0</v>
          </cell>
          <cell r="S133">
            <v>0</v>
          </cell>
          <cell r="V133">
            <v>0</v>
          </cell>
          <cell r="W133">
            <v>124</v>
          </cell>
          <cell r="AI133">
            <v>124</v>
          </cell>
          <cell r="AJ133">
            <v>124</v>
          </cell>
          <cell r="AK133" t="str">
            <v>HARDWICK</v>
          </cell>
          <cell r="AL133">
            <v>0</v>
          </cell>
          <cell r="AM133">
            <v>0</v>
          </cell>
          <cell r="AN133">
            <v>0</v>
          </cell>
          <cell r="AO133">
            <v>0</v>
          </cell>
          <cell r="AP133">
            <v>0</v>
          </cell>
          <cell r="AQ133">
            <v>0</v>
          </cell>
          <cell r="AR133">
            <v>0</v>
          </cell>
          <cell r="AS133">
            <v>0</v>
          </cell>
          <cell r="AT133">
            <v>0</v>
          </cell>
          <cell r="AU133">
            <v>0</v>
          </cell>
          <cell r="AV133">
            <v>0</v>
          </cell>
          <cell r="AX133">
            <v>124</v>
          </cell>
          <cell r="AY133" t="str">
            <v>HARDWICK</v>
          </cell>
          <cell r="BC133">
            <v>0</v>
          </cell>
          <cell r="BF133">
            <v>0</v>
          </cell>
          <cell r="BG133">
            <v>0</v>
          </cell>
          <cell r="BI133">
            <v>0</v>
          </cell>
          <cell r="BJ133">
            <v>0</v>
          </cell>
          <cell r="BK133">
            <v>0</v>
          </cell>
          <cell r="BL133">
            <v>0</v>
          </cell>
          <cell r="BN133">
            <v>0</v>
          </cell>
          <cell r="BO133">
            <v>0</v>
          </cell>
          <cell r="BU133">
            <v>0</v>
          </cell>
          <cell r="BV133">
            <v>124</v>
          </cell>
          <cell r="BW133">
            <v>0</v>
          </cell>
        </row>
        <row r="134">
          <cell r="A134">
            <v>125</v>
          </cell>
          <cell r="B134">
            <v>125</v>
          </cell>
          <cell r="C134" t="str">
            <v>HARVARD</v>
          </cell>
          <cell r="D134">
            <v>19</v>
          </cell>
          <cell r="E134">
            <v>260901</v>
          </cell>
          <cell r="F134">
            <v>16967</v>
          </cell>
          <cell r="G134">
            <v>277868</v>
          </cell>
          <cell r="I134">
            <v>0</v>
          </cell>
          <cell r="J134">
            <v>0</v>
          </cell>
          <cell r="K134">
            <v>16967</v>
          </cell>
          <cell r="L134">
            <v>16967</v>
          </cell>
          <cell r="N134">
            <v>260901</v>
          </cell>
          <cell r="P134">
            <v>0</v>
          </cell>
          <cell r="Q134">
            <v>0</v>
          </cell>
          <cell r="R134">
            <v>16967</v>
          </cell>
          <cell r="S134">
            <v>16967</v>
          </cell>
          <cell r="V134">
            <v>0</v>
          </cell>
          <cell r="W134">
            <v>125</v>
          </cell>
          <cell r="X134">
            <v>19</v>
          </cell>
          <cell r="Y134">
            <v>260901</v>
          </cell>
          <cell r="Z134">
            <v>0</v>
          </cell>
          <cell r="AA134">
            <v>260901</v>
          </cell>
          <cell r="AB134">
            <v>16967</v>
          </cell>
          <cell r="AC134">
            <v>277868</v>
          </cell>
          <cell r="AD134">
            <v>0</v>
          </cell>
          <cell r="AE134">
            <v>0</v>
          </cell>
          <cell r="AF134">
            <v>0</v>
          </cell>
          <cell r="AG134">
            <v>277868</v>
          </cell>
          <cell r="AI134">
            <v>125</v>
          </cell>
          <cell r="AJ134">
            <v>125</v>
          </cell>
          <cell r="AK134" t="str">
            <v>HARVARD</v>
          </cell>
          <cell r="AL134">
            <v>260901</v>
          </cell>
          <cell r="AM134">
            <v>290710</v>
          </cell>
          <cell r="AN134">
            <v>0</v>
          </cell>
          <cell r="AO134">
            <v>0</v>
          </cell>
          <cell r="AP134">
            <v>8794.5</v>
          </cell>
          <cell r="AQ134">
            <v>1543.25</v>
          </cell>
          <cell r="AR134">
            <v>25259</v>
          </cell>
          <cell r="AS134">
            <v>0</v>
          </cell>
          <cell r="AT134">
            <v>0</v>
          </cell>
          <cell r="AU134">
            <v>35596.75</v>
          </cell>
          <cell r="AV134">
            <v>0</v>
          </cell>
          <cell r="AX134">
            <v>125</v>
          </cell>
          <cell r="AY134" t="str">
            <v>HARVARD</v>
          </cell>
          <cell r="BC134">
            <v>0</v>
          </cell>
          <cell r="BF134">
            <v>0</v>
          </cell>
          <cell r="BG134">
            <v>0</v>
          </cell>
          <cell r="BI134">
            <v>0</v>
          </cell>
          <cell r="BJ134">
            <v>0</v>
          </cell>
          <cell r="BK134">
            <v>0</v>
          </cell>
          <cell r="BL134">
            <v>0</v>
          </cell>
          <cell r="BN134">
            <v>0</v>
          </cell>
          <cell r="BO134">
            <v>0</v>
          </cell>
          <cell r="BU134">
            <v>0</v>
          </cell>
          <cell r="BV134">
            <v>125</v>
          </cell>
          <cell r="BW134">
            <v>0</v>
          </cell>
        </row>
        <row r="135">
          <cell r="A135">
            <v>126</v>
          </cell>
          <cell r="B135">
            <v>126</v>
          </cell>
          <cell r="C135" t="str">
            <v>HARWICH</v>
          </cell>
          <cell r="D135">
            <v>0</v>
          </cell>
          <cell r="E135">
            <v>0</v>
          </cell>
          <cell r="F135">
            <v>0</v>
          </cell>
          <cell r="G135">
            <v>0</v>
          </cell>
          <cell r="I135">
            <v>0</v>
          </cell>
          <cell r="J135">
            <v>0</v>
          </cell>
          <cell r="K135">
            <v>0</v>
          </cell>
          <cell r="L135">
            <v>0</v>
          </cell>
          <cell r="N135">
            <v>0</v>
          </cell>
          <cell r="P135">
            <v>0</v>
          </cell>
          <cell r="Q135">
            <v>0</v>
          </cell>
          <cell r="R135">
            <v>0</v>
          </cell>
          <cell r="S135">
            <v>0</v>
          </cell>
          <cell r="V135">
            <v>0</v>
          </cell>
          <cell r="W135">
            <v>126</v>
          </cell>
          <cell r="AI135">
            <v>126</v>
          </cell>
          <cell r="AJ135">
            <v>126</v>
          </cell>
          <cell r="AK135" t="str">
            <v>HARWICH</v>
          </cell>
          <cell r="AL135">
            <v>0</v>
          </cell>
          <cell r="AM135">
            <v>0</v>
          </cell>
          <cell r="AN135">
            <v>0</v>
          </cell>
          <cell r="AO135">
            <v>0</v>
          </cell>
          <cell r="AP135">
            <v>0</v>
          </cell>
          <cell r="AQ135">
            <v>0</v>
          </cell>
          <cell r="AR135">
            <v>0</v>
          </cell>
          <cell r="AS135">
            <v>12456.5</v>
          </cell>
          <cell r="AT135">
            <v>0</v>
          </cell>
          <cell r="AU135">
            <v>12456.5</v>
          </cell>
          <cell r="AV135">
            <v>0</v>
          </cell>
          <cell r="AX135">
            <v>126</v>
          </cell>
          <cell r="AY135" t="str">
            <v>HARWICH</v>
          </cell>
          <cell r="BC135">
            <v>0</v>
          </cell>
          <cell r="BF135">
            <v>0</v>
          </cell>
          <cell r="BG135">
            <v>0</v>
          </cell>
          <cell r="BI135">
            <v>0</v>
          </cell>
          <cell r="BJ135">
            <v>0</v>
          </cell>
          <cell r="BK135">
            <v>0</v>
          </cell>
          <cell r="BL135">
            <v>0</v>
          </cell>
          <cell r="BN135">
            <v>0</v>
          </cell>
          <cell r="BO135">
            <v>0</v>
          </cell>
          <cell r="BT135" t="str">
            <v>fy13</v>
          </cell>
          <cell r="BU135">
            <v>0</v>
          </cell>
          <cell r="BV135">
            <v>126</v>
          </cell>
          <cell r="BW135">
            <v>0</v>
          </cell>
        </row>
        <row r="136">
          <cell r="A136">
            <v>127</v>
          </cell>
          <cell r="B136">
            <v>127</v>
          </cell>
          <cell r="C136" t="str">
            <v>HATFIELD</v>
          </cell>
          <cell r="D136">
            <v>9</v>
          </cell>
          <cell r="E136">
            <v>110235</v>
          </cell>
          <cell r="F136">
            <v>8037</v>
          </cell>
          <cell r="G136">
            <v>118272</v>
          </cell>
          <cell r="I136">
            <v>8275.9453366468933</v>
          </cell>
          <cell r="J136">
            <v>0.34832885797579416</v>
          </cell>
          <cell r="K136">
            <v>8037</v>
          </cell>
          <cell r="L136">
            <v>16312.945336646893</v>
          </cell>
          <cell r="N136">
            <v>101959.0546633531</v>
          </cell>
          <cell r="P136">
            <v>0</v>
          </cell>
          <cell r="Q136">
            <v>8275.9453366468933</v>
          </cell>
          <cell r="R136">
            <v>8037</v>
          </cell>
          <cell r="S136">
            <v>16312.945336646893</v>
          </cell>
          <cell r="V136">
            <v>0</v>
          </cell>
          <cell r="W136">
            <v>127</v>
          </cell>
          <cell r="X136">
            <v>9</v>
          </cell>
          <cell r="Y136">
            <v>110235</v>
          </cell>
          <cell r="Z136">
            <v>0</v>
          </cell>
          <cell r="AA136">
            <v>110235</v>
          </cell>
          <cell r="AB136">
            <v>8037</v>
          </cell>
          <cell r="AC136">
            <v>118272</v>
          </cell>
          <cell r="AD136">
            <v>0</v>
          </cell>
          <cell r="AE136">
            <v>0</v>
          </cell>
          <cell r="AF136">
            <v>0</v>
          </cell>
          <cell r="AG136">
            <v>118272</v>
          </cell>
          <cell r="AI136">
            <v>127</v>
          </cell>
          <cell r="AJ136">
            <v>127</v>
          </cell>
          <cell r="AK136" t="str">
            <v>HATFIELD</v>
          </cell>
          <cell r="AL136">
            <v>110235</v>
          </cell>
          <cell r="AM136">
            <v>101318</v>
          </cell>
          <cell r="AN136">
            <v>8917</v>
          </cell>
          <cell r="AO136">
            <v>0</v>
          </cell>
          <cell r="AP136">
            <v>1445.25</v>
          </cell>
          <cell r="AQ136">
            <v>0</v>
          </cell>
          <cell r="AR136">
            <v>13396.75</v>
          </cell>
          <cell r="AS136">
            <v>0</v>
          </cell>
          <cell r="AT136">
            <v>0</v>
          </cell>
          <cell r="AU136">
            <v>23759</v>
          </cell>
          <cell r="AV136">
            <v>8275.9453366468933</v>
          </cell>
          <cell r="AX136">
            <v>127</v>
          </cell>
          <cell r="AY136" t="str">
            <v>HATFIELD</v>
          </cell>
          <cell r="BC136">
            <v>0</v>
          </cell>
          <cell r="BF136">
            <v>0</v>
          </cell>
          <cell r="BG136">
            <v>0</v>
          </cell>
          <cell r="BI136">
            <v>0</v>
          </cell>
          <cell r="BJ136">
            <v>8917</v>
          </cell>
          <cell r="BK136">
            <v>8917</v>
          </cell>
          <cell r="BL136">
            <v>0</v>
          </cell>
          <cell r="BN136">
            <v>0</v>
          </cell>
          <cell r="BO136">
            <v>0</v>
          </cell>
          <cell r="BU136">
            <v>0</v>
          </cell>
          <cell r="BV136">
            <v>127</v>
          </cell>
          <cell r="BW136">
            <v>0</v>
          </cell>
        </row>
        <row r="137">
          <cell r="A137">
            <v>128</v>
          </cell>
          <cell r="B137">
            <v>128</v>
          </cell>
          <cell r="C137" t="str">
            <v>HAVERHILL</v>
          </cell>
          <cell r="D137">
            <v>320</v>
          </cell>
          <cell r="E137">
            <v>3015166</v>
          </cell>
          <cell r="F137">
            <v>285755</v>
          </cell>
          <cell r="G137">
            <v>3300921</v>
          </cell>
          <cell r="I137">
            <v>189739.75964876989</v>
          </cell>
          <cell r="J137">
            <v>0.64569178557033191</v>
          </cell>
          <cell r="K137">
            <v>285755</v>
          </cell>
          <cell r="L137">
            <v>475494.75964876986</v>
          </cell>
          <cell r="N137">
            <v>2825426.2403512299</v>
          </cell>
          <cell r="P137">
            <v>0</v>
          </cell>
          <cell r="Q137">
            <v>189739.75964876989</v>
          </cell>
          <cell r="R137">
            <v>285755</v>
          </cell>
          <cell r="S137">
            <v>475494.75964876986</v>
          </cell>
          <cell r="V137">
            <v>0</v>
          </cell>
          <cell r="W137">
            <v>128</v>
          </cell>
          <cell r="X137">
            <v>320</v>
          </cell>
          <cell r="Y137">
            <v>3015166</v>
          </cell>
          <cell r="Z137">
            <v>0</v>
          </cell>
          <cell r="AA137">
            <v>3015166</v>
          </cell>
          <cell r="AB137">
            <v>285755</v>
          </cell>
          <cell r="AC137">
            <v>3300921</v>
          </cell>
          <cell r="AD137">
            <v>0</v>
          </cell>
          <cell r="AE137">
            <v>0</v>
          </cell>
          <cell r="AF137">
            <v>0</v>
          </cell>
          <cell r="AG137">
            <v>3300921</v>
          </cell>
          <cell r="AI137">
            <v>128</v>
          </cell>
          <cell r="AJ137">
            <v>128</v>
          </cell>
          <cell r="AK137" t="str">
            <v>HAVERHILL</v>
          </cell>
          <cell r="AL137">
            <v>3015166</v>
          </cell>
          <cell r="AM137">
            <v>2810729</v>
          </cell>
          <cell r="AN137">
            <v>204437</v>
          </cell>
          <cell r="AO137">
            <v>0</v>
          </cell>
          <cell r="AP137">
            <v>41892.25</v>
          </cell>
          <cell r="AQ137">
            <v>21917.25</v>
          </cell>
          <cell r="AR137">
            <v>25608.5</v>
          </cell>
          <cell r="AS137">
            <v>0</v>
          </cell>
          <cell r="AT137">
            <v>0</v>
          </cell>
          <cell r="AU137">
            <v>293855</v>
          </cell>
          <cell r="AV137">
            <v>189739.75964876989</v>
          </cell>
          <cell r="AX137">
            <v>128</v>
          </cell>
          <cell r="AY137" t="str">
            <v>HAVERHILL</v>
          </cell>
          <cell r="BC137">
            <v>0</v>
          </cell>
          <cell r="BF137">
            <v>0</v>
          </cell>
          <cell r="BG137">
            <v>0</v>
          </cell>
          <cell r="BI137">
            <v>0</v>
          </cell>
          <cell r="BJ137">
            <v>204437</v>
          </cell>
          <cell r="BK137">
            <v>204437</v>
          </cell>
          <cell r="BL137">
            <v>0</v>
          </cell>
          <cell r="BN137">
            <v>0</v>
          </cell>
          <cell r="BO137">
            <v>0</v>
          </cell>
          <cell r="BU137">
            <v>0</v>
          </cell>
          <cell r="BV137">
            <v>128</v>
          </cell>
          <cell r="BW137">
            <v>0</v>
          </cell>
        </row>
        <row r="138">
          <cell r="A138">
            <v>129</v>
          </cell>
          <cell r="B138">
            <v>129</v>
          </cell>
          <cell r="C138" t="str">
            <v>HAWLEY</v>
          </cell>
          <cell r="D138">
            <v>0</v>
          </cell>
          <cell r="E138">
            <v>0</v>
          </cell>
          <cell r="F138">
            <v>0</v>
          </cell>
          <cell r="G138">
            <v>0</v>
          </cell>
          <cell r="I138">
            <v>0</v>
          </cell>
          <cell r="J138" t="str">
            <v/>
          </cell>
          <cell r="K138">
            <v>0</v>
          </cell>
          <cell r="L138">
            <v>0</v>
          </cell>
          <cell r="N138">
            <v>0</v>
          </cell>
          <cell r="P138">
            <v>0</v>
          </cell>
          <cell r="Q138">
            <v>0</v>
          </cell>
          <cell r="R138">
            <v>0</v>
          </cell>
          <cell r="S138">
            <v>0</v>
          </cell>
          <cell r="V138">
            <v>0</v>
          </cell>
          <cell r="W138">
            <v>129</v>
          </cell>
          <cell r="AI138">
            <v>129</v>
          </cell>
          <cell r="AJ138">
            <v>129</v>
          </cell>
          <cell r="AK138" t="str">
            <v>HAWLEY</v>
          </cell>
          <cell r="AL138">
            <v>0</v>
          </cell>
          <cell r="AM138">
            <v>0</v>
          </cell>
          <cell r="AN138">
            <v>0</v>
          </cell>
          <cell r="AO138">
            <v>0</v>
          </cell>
          <cell r="AP138">
            <v>0</v>
          </cell>
          <cell r="AQ138">
            <v>0</v>
          </cell>
          <cell r="AR138">
            <v>0</v>
          </cell>
          <cell r="AS138">
            <v>0</v>
          </cell>
          <cell r="AT138">
            <v>0</v>
          </cell>
          <cell r="AU138">
            <v>0</v>
          </cell>
          <cell r="AV138">
            <v>0</v>
          </cell>
          <cell r="AX138">
            <v>129</v>
          </cell>
          <cell r="AY138" t="str">
            <v>HAWLEY</v>
          </cell>
          <cell r="BC138">
            <v>0</v>
          </cell>
          <cell r="BF138">
            <v>0</v>
          </cell>
          <cell r="BG138">
            <v>0</v>
          </cell>
          <cell r="BI138">
            <v>0</v>
          </cell>
          <cell r="BJ138">
            <v>0</v>
          </cell>
          <cell r="BK138">
            <v>0</v>
          </cell>
          <cell r="BL138">
            <v>0</v>
          </cell>
          <cell r="BN138">
            <v>0</v>
          </cell>
          <cell r="BO138">
            <v>0</v>
          </cell>
          <cell r="BU138">
            <v>0</v>
          </cell>
          <cell r="BV138">
            <v>129</v>
          </cell>
          <cell r="BW138">
            <v>0</v>
          </cell>
        </row>
        <row r="139">
          <cell r="A139">
            <v>130</v>
          </cell>
          <cell r="B139">
            <v>130</v>
          </cell>
          <cell r="C139" t="str">
            <v>HEATH</v>
          </cell>
          <cell r="D139">
            <v>0</v>
          </cell>
          <cell r="E139">
            <v>0</v>
          </cell>
          <cell r="F139">
            <v>0</v>
          </cell>
          <cell r="G139">
            <v>0</v>
          </cell>
          <cell r="I139">
            <v>0</v>
          </cell>
          <cell r="J139" t="str">
            <v/>
          </cell>
          <cell r="K139">
            <v>0</v>
          </cell>
          <cell r="L139">
            <v>0</v>
          </cell>
          <cell r="N139">
            <v>0</v>
          </cell>
          <cell r="P139">
            <v>0</v>
          </cell>
          <cell r="Q139">
            <v>0</v>
          </cell>
          <cell r="R139">
            <v>0</v>
          </cell>
          <cell r="S139">
            <v>0</v>
          </cell>
          <cell r="V139">
            <v>0</v>
          </cell>
          <cell r="W139">
            <v>130</v>
          </cell>
          <cell r="AI139">
            <v>130</v>
          </cell>
          <cell r="AJ139">
            <v>130</v>
          </cell>
          <cell r="AK139" t="str">
            <v>HEATH</v>
          </cell>
          <cell r="AL139">
            <v>0</v>
          </cell>
          <cell r="AM139">
            <v>0</v>
          </cell>
          <cell r="AN139">
            <v>0</v>
          </cell>
          <cell r="AO139">
            <v>0</v>
          </cell>
          <cell r="AP139">
            <v>0</v>
          </cell>
          <cell r="AQ139">
            <v>0</v>
          </cell>
          <cell r="AR139">
            <v>0</v>
          </cell>
          <cell r="AS139">
            <v>0</v>
          </cell>
          <cell r="AT139">
            <v>0</v>
          </cell>
          <cell r="AU139">
            <v>0</v>
          </cell>
          <cell r="AV139">
            <v>0</v>
          </cell>
          <cell r="AX139">
            <v>130</v>
          </cell>
          <cell r="AY139" t="str">
            <v>HEATH</v>
          </cell>
          <cell r="BC139">
            <v>0</v>
          </cell>
          <cell r="BF139">
            <v>0</v>
          </cell>
          <cell r="BG139">
            <v>0</v>
          </cell>
          <cell r="BI139">
            <v>0</v>
          </cell>
          <cell r="BJ139">
            <v>0</v>
          </cell>
          <cell r="BK139">
            <v>0</v>
          </cell>
          <cell r="BL139">
            <v>0</v>
          </cell>
          <cell r="BN139">
            <v>0</v>
          </cell>
          <cell r="BO139">
            <v>0</v>
          </cell>
          <cell r="BU139">
            <v>0</v>
          </cell>
          <cell r="BV139">
            <v>130</v>
          </cell>
          <cell r="BW139">
            <v>0</v>
          </cell>
        </row>
        <row r="140">
          <cell r="A140">
            <v>131</v>
          </cell>
          <cell r="B140">
            <v>131</v>
          </cell>
          <cell r="C140" t="str">
            <v>HINGHAM</v>
          </cell>
          <cell r="D140">
            <v>10</v>
          </cell>
          <cell r="E140">
            <v>113020</v>
          </cell>
          <cell r="F140">
            <v>8930</v>
          </cell>
          <cell r="G140">
            <v>121950</v>
          </cell>
          <cell r="I140">
            <v>0</v>
          </cell>
          <cell r="J140">
            <v>0</v>
          </cell>
          <cell r="K140">
            <v>8930</v>
          </cell>
          <cell r="L140">
            <v>8930</v>
          </cell>
          <cell r="N140">
            <v>113020</v>
          </cell>
          <cell r="P140">
            <v>0</v>
          </cell>
          <cell r="Q140">
            <v>0</v>
          </cell>
          <cell r="R140">
            <v>8930</v>
          </cell>
          <cell r="S140">
            <v>8930</v>
          </cell>
          <cell r="V140">
            <v>0</v>
          </cell>
          <cell r="W140">
            <v>131</v>
          </cell>
          <cell r="X140">
            <v>10</v>
          </cell>
          <cell r="Y140">
            <v>113020</v>
          </cell>
          <cell r="Z140">
            <v>0</v>
          </cell>
          <cell r="AA140">
            <v>113020</v>
          </cell>
          <cell r="AB140">
            <v>8930</v>
          </cell>
          <cell r="AC140">
            <v>121950</v>
          </cell>
          <cell r="AD140">
            <v>0</v>
          </cell>
          <cell r="AE140">
            <v>0</v>
          </cell>
          <cell r="AF140">
            <v>0</v>
          </cell>
          <cell r="AG140">
            <v>121950</v>
          </cell>
          <cell r="AI140">
            <v>131</v>
          </cell>
          <cell r="AJ140">
            <v>131</v>
          </cell>
          <cell r="AK140" t="str">
            <v>HINGHAM</v>
          </cell>
          <cell r="AL140">
            <v>113020</v>
          </cell>
          <cell r="AM140">
            <v>128822</v>
          </cell>
          <cell r="AN140">
            <v>0</v>
          </cell>
          <cell r="AO140">
            <v>18042.5</v>
          </cell>
          <cell r="AP140">
            <v>19.5</v>
          </cell>
          <cell r="AQ140">
            <v>2903.75</v>
          </cell>
          <cell r="AR140">
            <v>125.75</v>
          </cell>
          <cell r="AS140">
            <v>0</v>
          </cell>
          <cell r="AT140">
            <v>0</v>
          </cell>
          <cell r="AU140">
            <v>21091.5</v>
          </cell>
          <cell r="AV140">
            <v>0</v>
          </cell>
          <cell r="AX140">
            <v>131</v>
          </cell>
          <cell r="AY140" t="str">
            <v>HINGHAM</v>
          </cell>
          <cell r="BC140">
            <v>0</v>
          </cell>
          <cell r="BF140">
            <v>0</v>
          </cell>
          <cell r="BG140">
            <v>0</v>
          </cell>
          <cell r="BI140">
            <v>0</v>
          </cell>
          <cell r="BJ140">
            <v>0</v>
          </cell>
          <cell r="BK140">
            <v>0</v>
          </cell>
          <cell r="BL140">
            <v>0</v>
          </cell>
          <cell r="BN140">
            <v>0</v>
          </cell>
          <cell r="BO140">
            <v>0</v>
          </cell>
          <cell r="BU140">
            <v>0</v>
          </cell>
          <cell r="BV140">
            <v>131</v>
          </cell>
          <cell r="BW140">
            <v>18042.5</v>
          </cell>
        </row>
        <row r="141">
          <cell r="A141">
            <v>132</v>
          </cell>
          <cell r="B141">
            <v>132</v>
          </cell>
          <cell r="C141" t="str">
            <v>HINSDALE</v>
          </cell>
          <cell r="D141">
            <v>0</v>
          </cell>
          <cell r="E141">
            <v>0</v>
          </cell>
          <cell r="F141">
            <v>0</v>
          </cell>
          <cell r="G141">
            <v>0</v>
          </cell>
          <cell r="I141">
            <v>0</v>
          </cell>
          <cell r="J141" t="str">
            <v/>
          </cell>
          <cell r="K141">
            <v>0</v>
          </cell>
          <cell r="L141">
            <v>0</v>
          </cell>
          <cell r="N141">
            <v>0</v>
          </cell>
          <cell r="P141">
            <v>0</v>
          </cell>
          <cell r="Q141">
            <v>0</v>
          </cell>
          <cell r="R141">
            <v>0</v>
          </cell>
          <cell r="S141">
            <v>0</v>
          </cell>
          <cell r="V141">
            <v>0</v>
          </cell>
          <cell r="W141">
            <v>132</v>
          </cell>
          <cell r="AI141">
            <v>132</v>
          </cell>
          <cell r="AJ141">
            <v>132</v>
          </cell>
          <cell r="AK141" t="str">
            <v>HINSDALE</v>
          </cell>
          <cell r="AL141">
            <v>0</v>
          </cell>
          <cell r="AM141">
            <v>0</v>
          </cell>
          <cell r="AN141">
            <v>0</v>
          </cell>
          <cell r="AO141">
            <v>0</v>
          </cell>
          <cell r="AP141">
            <v>0</v>
          </cell>
          <cell r="AQ141">
            <v>0</v>
          </cell>
          <cell r="AR141">
            <v>0</v>
          </cell>
          <cell r="AS141">
            <v>0</v>
          </cell>
          <cell r="AT141">
            <v>0</v>
          </cell>
          <cell r="AU141">
            <v>0</v>
          </cell>
          <cell r="AV141">
            <v>0</v>
          </cell>
          <cell r="AX141">
            <v>132</v>
          </cell>
          <cell r="AY141" t="str">
            <v>HINSDALE</v>
          </cell>
          <cell r="BC141">
            <v>0</v>
          </cell>
          <cell r="BF141">
            <v>0</v>
          </cell>
          <cell r="BG141">
            <v>0</v>
          </cell>
          <cell r="BI141">
            <v>0</v>
          </cell>
          <cell r="BJ141">
            <v>0</v>
          </cell>
          <cell r="BK141">
            <v>0</v>
          </cell>
          <cell r="BL141">
            <v>0</v>
          </cell>
          <cell r="BN141">
            <v>0</v>
          </cell>
          <cell r="BO141">
            <v>0</v>
          </cell>
          <cell r="BU141">
            <v>0</v>
          </cell>
          <cell r="BV141">
            <v>132</v>
          </cell>
          <cell r="BW141">
            <v>0</v>
          </cell>
        </row>
        <row r="142">
          <cell r="A142">
            <v>133</v>
          </cell>
          <cell r="B142">
            <v>133</v>
          </cell>
          <cell r="C142" t="str">
            <v>HOLBROOK</v>
          </cell>
          <cell r="D142">
            <v>25</v>
          </cell>
          <cell r="E142">
            <v>316307</v>
          </cell>
          <cell r="F142">
            <v>22268</v>
          </cell>
          <cell r="G142">
            <v>338575</v>
          </cell>
          <cell r="I142">
            <v>67996.028170770602</v>
          </cell>
          <cell r="J142">
            <v>0.71177856291648001</v>
          </cell>
          <cell r="K142">
            <v>22268</v>
          </cell>
          <cell r="L142">
            <v>90264.028170770602</v>
          </cell>
          <cell r="N142">
            <v>248310.97182922938</v>
          </cell>
          <cell r="P142">
            <v>0</v>
          </cell>
          <cell r="Q142">
            <v>67996.028170770602</v>
          </cell>
          <cell r="R142">
            <v>22268</v>
          </cell>
          <cell r="S142">
            <v>90264.028170770602</v>
          </cell>
          <cell r="V142">
            <v>0</v>
          </cell>
          <cell r="W142">
            <v>133</v>
          </cell>
          <cell r="X142">
            <v>25</v>
          </cell>
          <cell r="Y142">
            <v>316307</v>
          </cell>
          <cell r="Z142">
            <v>0</v>
          </cell>
          <cell r="AA142">
            <v>316307</v>
          </cell>
          <cell r="AB142">
            <v>22268</v>
          </cell>
          <cell r="AC142">
            <v>338575</v>
          </cell>
          <cell r="AD142">
            <v>0</v>
          </cell>
          <cell r="AE142">
            <v>0</v>
          </cell>
          <cell r="AF142">
            <v>0</v>
          </cell>
          <cell r="AG142">
            <v>338575</v>
          </cell>
          <cell r="AI142">
            <v>133</v>
          </cell>
          <cell r="AJ142">
            <v>133</v>
          </cell>
          <cell r="AK142" t="str">
            <v>HOLBROOK</v>
          </cell>
          <cell r="AL142">
            <v>316307</v>
          </cell>
          <cell r="AM142">
            <v>243044</v>
          </cell>
          <cell r="AN142">
            <v>73263</v>
          </cell>
          <cell r="AO142">
            <v>14629.5</v>
          </cell>
          <cell r="AP142">
            <v>0</v>
          </cell>
          <cell r="AQ142">
            <v>4026.75</v>
          </cell>
          <cell r="AR142">
            <v>3610.5</v>
          </cell>
          <cell r="AS142">
            <v>0</v>
          </cell>
          <cell r="AT142">
            <v>0</v>
          </cell>
          <cell r="AU142">
            <v>95529.75</v>
          </cell>
          <cell r="AV142">
            <v>67996.028170770602</v>
          </cell>
          <cell r="AX142">
            <v>133</v>
          </cell>
          <cell r="AY142" t="str">
            <v>HOLBROOK</v>
          </cell>
          <cell r="BC142">
            <v>0</v>
          </cell>
          <cell r="BF142">
            <v>0</v>
          </cell>
          <cell r="BG142">
            <v>0</v>
          </cell>
          <cell r="BI142">
            <v>0</v>
          </cell>
          <cell r="BJ142">
            <v>73263</v>
          </cell>
          <cell r="BK142">
            <v>73263</v>
          </cell>
          <cell r="BL142">
            <v>0</v>
          </cell>
          <cell r="BN142">
            <v>0</v>
          </cell>
          <cell r="BO142">
            <v>0</v>
          </cell>
          <cell r="BU142">
            <v>0</v>
          </cell>
          <cell r="BV142">
            <v>133</v>
          </cell>
          <cell r="BW142">
            <v>14629.5</v>
          </cell>
        </row>
        <row r="143">
          <cell r="A143">
            <v>134</v>
          </cell>
          <cell r="B143">
            <v>134</v>
          </cell>
          <cell r="C143" t="str">
            <v>HOLDEN</v>
          </cell>
          <cell r="D143">
            <v>0</v>
          </cell>
          <cell r="E143">
            <v>0</v>
          </cell>
          <cell r="F143">
            <v>0</v>
          </cell>
          <cell r="G143">
            <v>0</v>
          </cell>
          <cell r="I143">
            <v>0</v>
          </cell>
          <cell r="J143" t="str">
            <v/>
          </cell>
          <cell r="K143">
            <v>0</v>
          </cell>
          <cell r="L143">
            <v>0</v>
          </cell>
          <cell r="N143">
            <v>0</v>
          </cell>
          <cell r="P143">
            <v>0</v>
          </cell>
          <cell r="Q143">
            <v>0</v>
          </cell>
          <cell r="R143">
            <v>0</v>
          </cell>
          <cell r="S143">
            <v>0</v>
          </cell>
          <cell r="V143">
            <v>0</v>
          </cell>
          <cell r="W143">
            <v>134</v>
          </cell>
          <cell r="AI143">
            <v>134</v>
          </cell>
          <cell r="AJ143">
            <v>134</v>
          </cell>
          <cell r="AK143" t="str">
            <v>HOLDEN</v>
          </cell>
          <cell r="AL143">
            <v>0</v>
          </cell>
          <cell r="AM143">
            <v>0</v>
          </cell>
          <cell r="AN143">
            <v>0</v>
          </cell>
          <cell r="AO143">
            <v>0</v>
          </cell>
          <cell r="AP143">
            <v>0</v>
          </cell>
          <cell r="AQ143">
            <v>0</v>
          </cell>
          <cell r="AR143">
            <v>0</v>
          </cell>
          <cell r="AS143">
            <v>0</v>
          </cell>
          <cell r="AT143">
            <v>0</v>
          </cell>
          <cell r="AU143">
            <v>0</v>
          </cell>
          <cell r="AV143">
            <v>0</v>
          </cell>
          <cell r="AX143">
            <v>134</v>
          </cell>
          <cell r="AY143" t="str">
            <v>HOLDEN</v>
          </cell>
          <cell r="BC143">
            <v>0</v>
          </cell>
          <cell r="BF143">
            <v>0</v>
          </cell>
          <cell r="BG143">
            <v>0</v>
          </cell>
          <cell r="BI143">
            <v>0</v>
          </cell>
          <cell r="BJ143">
            <v>0</v>
          </cell>
          <cell r="BK143">
            <v>0</v>
          </cell>
          <cell r="BL143">
            <v>0</v>
          </cell>
          <cell r="BN143">
            <v>0</v>
          </cell>
          <cell r="BO143">
            <v>0</v>
          </cell>
          <cell r="BU143">
            <v>0</v>
          </cell>
          <cell r="BV143">
            <v>134</v>
          </cell>
          <cell r="BW143">
            <v>0</v>
          </cell>
        </row>
        <row r="144">
          <cell r="A144">
            <v>135</v>
          </cell>
          <cell r="B144">
            <v>135</v>
          </cell>
          <cell r="C144" t="str">
            <v>HOLLAND</v>
          </cell>
          <cell r="D144">
            <v>0</v>
          </cell>
          <cell r="E144">
            <v>0</v>
          </cell>
          <cell r="F144">
            <v>0</v>
          </cell>
          <cell r="G144">
            <v>0</v>
          </cell>
          <cell r="I144">
            <v>0</v>
          </cell>
          <cell r="J144" t="str">
            <v/>
          </cell>
          <cell r="K144">
            <v>0</v>
          </cell>
          <cell r="L144">
            <v>0</v>
          </cell>
          <cell r="N144">
            <v>0</v>
          </cell>
          <cell r="P144">
            <v>0</v>
          </cell>
          <cell r="Q144">
            <v>0</v>
          </cell>
          <cell r="R144">
            <v>0</v>
          </cell>
          <cell r="S144">
            <v>0</v>
          </cell>
          <cell r="V144">
            <v>0</v>
          </cell>
          <cell r="W144">
            <v>135</v>
          </cell>
          <cell r="AI144">
            <v>135</v>
          </cell>
          <cell r="AJ144">
            <v>135</v>
          </cell>
          <cell r="AK144" t="str">
            <v>HOLLAND</v>
          </cell>
          <cell r="AL144">
            <v>0</v>
          </cell>
          <cell r="AM144">
            <v>0</v>
          </cell>
          <cell r="AN144">
            <v>0</v>
          </cell>
          <cell r="AO144">
            <v>0</v>
          </cell>
          <cell r="AP144">
            <v>0</v>
          </cell>
          <cell r="AQ144">
            <v>0</v>
          </cell>
          <cell r="AR144">
            <v>0</v>
          </cell>
          <cell r="AS144">
            <v>0</v>
          </cell>
          <cell r="AT144">
            <v>0</v>
          </cell>
          <cell r="AU144">
            <v>0</v>
          </cell>
          <cell r="AV144">
            <v>0</v>
          </cell>
          <cell r="AX144">
            <v>135</v>
          </cell>
          <cell r="AY144" t="str">
            <v>HOLLAND</v>
          </cell>
          <cell r="BC144">
            <v>0</v>
          </cell>
          <cell r="BF144">
            <v>0</v>
          </cell>
          <cell r="BG144">
            <v>0</v>
          </cell>
          <cell r="BI144">
            <v>0</v>
          </cell>
          <cell r="BJ144">
            <v>0</v>
          </cell>
          <cell r="BK144">
            <v>0</v>
          </cell>
          <cell r="BL144">
            <v>0</v>
          </cell>
          <cell r="BN144">
            <v>0</v>
          </cell>
          <cell r="BO144">
            <v>0</v>
          </cell>
          <cell r="BU144">
            <v>0</v>
          </cell>
          <cell r="BV144">
            <v>135</v>
          </cell>
          <cell r="BW144">
            <v>0</v>
          </cell>
        </row>
        <row r="145">
          <cell r="A145">
            <v>136</v>
          </cell>
          <cell r="B145">
            <v>136</v>
          </cell>
          <cell r="C145" t="str">
            <v>HOLLISTON</v>
          </cell>
          <cell r="D145">
            <v>8</v>
          </cell>
          <cell r="E145">
            <v>97025</v>
          </cell>
          <cell r="F145">
            <v>7144</v>
          </cell>
          <cell r="G145">
            <v>104169</v>
          </cell>
          <cell r="I145">
            <v>0</v>
          </cell>
          <cell r="J145" t="str">
            <v/>
          </cell>
          <cell r="K145">
            <v>7144</v>
          </cell>
          <cell r="L145">
            <v>7144</v>
          </cell>
          <cell r="N145">
            <v>97025</v>
          </cell>
          <cell r="P145">
            <v>0</v>
          </cell>
          <cell r="Q145">
            <v>0</v>
          </cell>
          <cell r="R145">
            <v>7144</v>
          </cell>
          <cell r="S145">
            <v>7144</v>
          </cell>
          <cell r="V145">
            <v>0</v>
          </cell>
          <cell r="W145">
            <v>136</v>
          </cell>
          <cell r="X145">
            <v>8</v>
          </cell>
          <cell r="Y145">
            <v>97025</v>
          </cell>
          <cell r="Z145">
            <v>0</v>
          </cell>
          <cell r="AA145">
            <v>97025</v>
          </cell>
          <cell r="AB145">
            <v>7144</v>
          </cell>
          <cell r="AC145">
            <v>104169</v>
          </cell>
          <cell r="AD145">
            <v>0</v>
          </cell>
          <cell r="AE145">
            <v>0</v>
          </cell>
          <cell r="AF145">
            <v>0</v>
          </cell>
          <cell r="AG145">
            <v>104169</v>
          </cell>
          <cell r="AI145">
            <v>136</v>
          </cell>
          <cell r="AJ145">
            <v>136</v>
          </cell>
          <cell r="AK145" t="str">
            <v>HOLLISTON</v>
          </cell>
          <cell r="AL145">
            <v>97025</v>
          </cell>
          <cell r="AM145">
            <v>99651</v>
          </cell>
          <cell r="AN145">
            <v>0</v>
          </cell>
          <cell r="AO145">
            <v>0</v>
          </cell>
          <cell r="AP145">
            <v>0</v>
          </cell>
          <cell r="AQ145">
            <v>0</v>
          </cell>
          <cell r="AR145">
            <v>0</v>
          </cell>
          <cell r="AS145">
            <v>0</v>
          </cell>
          <cell r="AT145">
            <v>0</v>
          </cell>
          <cell r="AU145">
            <v>0</v>
          </cell>
          <cell r="AV145">
            <v>0</v>
          </cell>
          <cell r="AX145">
            <v>136</v>
          </cell>
          <cell r="AY145" t="str">
            <v>HOLLISTON</v>
          </cell>
          <cell r="BC145">
            <v>0</v>
          </cell>
          <cell r="BF145">
            <v>0</v>
          </cell>
          <cell r="BG145">
            <v>0</v>
          </cell>
          <cell r="BI145">
            <v>0</v>
          </cell>
          <cell r="BJ145">
            <v>0</v>
          </cell>
          <cell r="BK145">
            <v>0</v>
          </cell>
          <cell r="BL145">
            <v>0</v>
          </cell>
          <cell r="BN145">
            <v>0</v>
          </cell>
          <cell r="BO145">
            <v>0</v>
          </cell>
          <cell r="BU145">
            <v>0</v>
          </cell>
          <cell r="BV145">
            <v>136</v>
          </cell>
          <cell r="BW145">
            <v>0</v>
          </cell>
        </row>
        <row r="146">
          <cell r="A146">
            <v>137</v>
          </cell>
          <cell r="B146">
            <v>137</v>
          </cell>
          <cell r="C146" t="str">
            <v>HOLYOKE</v>
          </cell>
          <cell r="D146">
            <v>855</v>
          </cell>
          <cell r="E146">
            <v>10147330</v>
          </cell>
          <cell r="F146">
            <v>763440</v>
          </cell>
          <cell r="G146">
            <v>10910770</v>
          </cell>
          <cell r="I146">
            <v>11672.823202759671</v>
          </cell>
          <cell r="J146">
            <v>1.3585245362999892E-2</v>
          </cell>
          <cell r="K146">
            <v>763440</v>
          </cell>
          <cell r="L146">
            <v>775112.82320275973</v>
          </cell>
          <cell r="N146">
            <v>10135657.176797241</v>
          </cell>
          <cell r="P146">
            <v>0</v>
          </cell>
          <cell r="Q146">
            <v>11672.823202759671</v>
          </cell>
          <cell r="R146">
            <v>763440</v>
          </cell>
          <cell r="S146">
            <v>775112.82320275973</v>
          </cell>
          <cell r="V146">
            <v>0</v>
          </cell>
          <cell r="W146">
            <v>137</v>
          </cell>
          <cell r="X146">
            <v>855</v>
          </cell>
          <cell r="Y146">
            <v>10147330</v>
          </cell>
          <cell r="Z146">
            <v>0</v>
          </cell>
          <cell r="AA146">
            <v>10147330</v>
          </cell>
          <cell r="AB146">
            <v>763440</v>
          </cell>
          <cell r="AC146">
            <v>10910770</v>
          </cell>
          <cell r="AD146">
            <v>0</v>
          </cell>
          <cell r="AE146">
            <v>0</v>
          </cell>
          <cell r="AF146">
            <v>0</v>
          </cell>
          <cell r="AG146">
            <v>10910770</v>
          </cell>
          <cell r="AI146">
            <v>137</v>
          </cell>
          <cell r="AJ146">
            <v>137</v>
          </cell>
          <cell r="AK146" t="str">
            <v>HOLYOKE</v>
          </cell>
          <cell r="AL146">
            <v>10147330</v>
          </cell>
          <cell r="AM146">
            <v>10134753</v>
          </cell>
          <cell r="AN146">
            <v>12577</v>
          </cell>
          <cell r="AO146">
            <v>158766</v>
          </cell>
          <cell r="AP146">
            <v>214858.5</v>
          </cell>
          <cell r="AQ146">
            <v>391845.5</v>
          </cell>
          <cell r="AR146">
            <v>81181</v>
          </cell>
          <cell r="AS146">
            <v>0</v>
          </cell>
          <cell r="AT146">
            <v>0</v>
          </cell>
          <cell r="AU146">
            <v>859228</v>
          </cell>
          <cell r="AV146">
            <v>11672.823202759671</v>
          </cell>
          <cell r="AX146">
            <v>137</v>
          </cell>
          <cell r="AY146" t="str">
            <v>HOLYOKE</v>
          </cell>
          <cell r="BC146">
            <v>0</v>
          </cell>
          <cell r="BF146">
            <v>0</v>
          </cell>
          <cell r="BG146">
            <v>0</v>
          </cell>
          <cell r="BI146">
            <v>0</v>
          </cell>
          <cell r="BJ146">
            <v>12577</v>
          </cell>
          <cell r="BK146">
            <v>12577</v>
          </cell>
          <cell r="BL146">
            <v>0</v>
          </cell>
          <cell r="BN146">
            <v>0</v>
          </cell>
          <cell r="BO146">
            <v>0</v>
          </cell>
          <cell r="BU146">
            <v>0</v>
          </cell>
          <cell r="BV146">
            <v>137</v>
          </cell>
          <cell r="BW146">
            <v>158766</v>
          </cell>
        </row>
        <row r="147">
          <cell r="A147">
            <v>138</v>
          </cell>
          <cell r="B147">
            <v>138</v>
          </cell>
          <cell r="C147" t="str">
            <v>HOPEDALE</v>
          </cell>
          <cell r="D147">
            <v>2</v>
          </cell>
          <cell r="E147">
            <v>25764</v>
          </cell>
          <cell r="F147">
            <v>1786</v>
          </cell>
          <cell r="G147">
            <v>27550</v>
          </cell>
          <cell r="I147">
            <v>0</v>
          </cell>
          <cell r="J147">
            <v>0</v>
          </cell>
          <cell r="K147">
            <v>1786</v>
          </cell>
          <cell r="L147">
            <v>1786</v>
          </cell>
          <cell r="N147">
            <v>25764</v>
          </cell>
          <cell r="P147">
            <v>0</v>
          </cell>
          <cell r="Q147">
            <v>0</v>
          </cell>
          <cell r="R147">
            <v>1786</v>
          </cell>
          <cell r="S147">
            <v>1786</v>
          </cell>
          <cell r="V147">
            <v>0</v>
          </cell>
          <cell r="W147">
            <v>138</v>
          </cell>
          <cell r="X147">
            <v>2</v>
          </cell>
          <cell r="Y147">
            <v>25764</v>
          </cell>
          <cell r="Z147">
            <v>0</v>
          </cell>
          <cell r="AA147">
            <v>25764</v>
          </cell>
          <cell r="AB147">
            <v>1786</v>
          </cell>
          <cell r="AC147">
            <v>27550</v>
          </cell>
          <cell r="AD147">
            <v>0</v>
          </cell>
          <cell r="AE147">
            <v>0</v>
          </cell>
          <cell r="AF147">
            <v>0</v>
          </cell>
          <cell r="AG147">
            <v>27550</v>
          </cell>
          <cell r="AI147">
            <v>138</v>
          </cell>
          <cell r="AJ147">
            <v>138</v>
          </cell>
          <cell r="AK147" t="str">
            <v>HOPEDALE</v>
          </cell>
          <cell r="AL147">
            <v>25764</v>
          </cell>
          <cell r="AM147">
            <v>36657</v>
          </cell>
          <cell r="AN147">
            <v>0</v>
          </cell>
          <cell r="AO147">
            <v>6268</v>
          </cell>
          <cell r="AP147">
            <v>0</v>
          </cell>
          <cell r="AQ147">
            <v>0</v>
          </cell>
          <cell r="AR147">
            <v>0</v>
          </cell>
          <cell r="AS147">
            <v>0</v>
          </cell>
          <cell r="AT147">
            <v>0</v>
          </cell>
          <cell r="AU147">
            <v>6268</v>
          </cell>
          <cell r="AV147">
            <v>0</v>
          </cell>
          <cell r="AX147">
            <v>138</v>
          </cell>
          <cell r="AY147" t="str">
            <v>HOPEDALE</v>
          </cell>
          <cell r="BC147">
            <v>0</v>
          </cell>
          <cell r="BF147">
            <v>0</v>
          </cell>
          <cell r="BG147">
            <v>0</v>
          </cell>
          <cell r="BI147">
            <v>0</v>
          </cell>
          <cell r="BJ147">
            <v>0</v>
          </cell>
          <cell r="BK147">
            <v>0</v>
          </cell>
          <cell r="BL147">
            <v>0</v>
          </cell>
          <cell r="BN147">
            <v>0</v>
          </cell>
          <cell r="BO147">
            <v>0</v>
          </cell>
          <cell r="BU147">
            <v>0</v>
          </cell>
          <cell r="BV147">
            <v>138</v>
          </cell>
          <cell r="BW147">
            <v>6268</v>
          </cell>
        </row>
        <row r="148">
          <cell r="A148">
            <v>139</v>
          </cell>
          <cell r="B148">
            <v>139</v>
          </cell>
          <cell r="C148" t="str">
            <v>HOPKINTON</v>
          </cell>
          <cell r="D148">
            <v>10</v>
          </cell>
          <cell r="E148">
            <v>126402</v>
          </cell>
          <cell r="F148">
            <v>8930</v>
          </cell>
          <cell r="G148">
            <v>135332</v>
          </cell>
          <cell r="I148">
            <v>0</v>
          </cell>
          <cell r="J148">
            <v>0</v>
          </cell>
          <cell r="K148">
            <v>8930</v>
          </cell>
          <cell r="L148">
            <v>8930</v>
          </cell>
          <cell r="N148">
            <v>126402</v>
          </cell>
          <cell r="P148">
            <v>0</v>
          </cell>
          <cell r="Q148">
            <v>0</v>
          </cell>
          <cell r="R148">
            <v>8930</v>
          </cell>
          <cell r="S148">
            <v>8930</v>
          </cell>
          <cell r="V148">
            <v>0</v>
          </cell>
          <cell r="W148">
            <v>139</v>
          </cell>
          <cell r="X148">
            <v>10</v>
          </cell>
          <cell r="Y148">
            <v>126402</v>
          </cell>
          <cell r="Z148">
            <v>0</v>
          </cell>
          <cell r="AA148">
            <v>126402</v>
          </cell>
          <cell r="AB148">
            <v>8930</v>
          </cell>
          <cell r="AC148">
            <v>135332</v>
          </cell>
          <cell r="AD148">
            <v>0</v>
          </cell>
          <cell r="AE148">
            <v>0</v>
          </cell>
          <cell r="AF148">
            <v>0</v>
          </cell>
          <cell r="AG148">
            <v>135332</v>
          </cell>
          <cell r="AI148">
            <v>139</v>
          </cell>
          <cell r="AJ148">
            <v>139</v>
          </cell>
          <cell r="AK148" t="str">
            <v>HOPKINTON</v>
          </cell>
          <cell r="AL148">
            <v>126402</v>
          </cell>
          <cell r="AM148">
            <v>258515</v>
          </cell>
          <cell r="AN148">
            <v>0</v>
          </cell>
          <cell r="AO148">
            <v>0</v>
          </cell>
          <cell r="AP148">
            <v>16230.5</v>
          </cell>
          <cell r="AQ148">
            <v>512</v>
          </cell>
          <cell r="AR148">
            <v>0</v>
          </cell>
          <cell r="AS148">
            <v>0</v>
          </cell>
          <cell r="AT148">
            <v>0</v>
          </cell>
          <cell r="AU148">
            <v>16742.5</v>
          </cell>
          <cell r="AV148">
            <v>0</v>
          </cell>
          <cell r="AX148">
            <v>139</v>
          </cell>
          <cell r="AY148" t="str">
            <v>HOPKINTON</v>
          </cell>
          <cell r="BC148">
            <v>0</v>
          </cell>
          <cell r="BF148">
            <v>0</v>
          </cell>
          <cell r="BG148">
            <v>0</v>
          </cell>
          <cell r="BI148">
            <v>0</v>
          </cell>
          <cell r="BJ148">
            <v>0</v>
          </cell>
          <cell r="BK148">
            <v>0</v>
          </cell>
          <cell r="BL148">
            <v>0</v>
          </cell>
          <cell r="BN148">
            <v>0</v>
          </cell>
          <cell r="BO148">
            <v>0</v>
          </cell>
          <cell r="BU148">
            <v>0</v>
          </cell>
          <cell r="BV148">
            <v>139</v>
          </cell>
          <cell r="BW148">
            <v>0</v>
          </cell>
        </row>
        <row r="149">
          <cell r="A149">
            <v>140</v>
          </cell>
          <cell r="B149">
            <v>140</v>
          </cell>
          <cell r="C149" t="str">
            <v>HUBBARDSTON</v>
          </cell>
          <cell r="D149">
            <v>0</v>
          </cell>
          <cell r="E149">
            <v>0</v>
          </cell>
          <cell r="F149">
            <v>0</v>
          </cell>
          <cell r="G149">
            <v>0</v>
          </cell>
          <cell r="I149">
            <v>0</v>
          </cell>
          <cell r="J149" t="str">
            <v/>
          </cell>
          <cell r="K149">
            <v>0</v>
          </cell>
          <cell r="L149">
            <v>0</v>
          </cell>
          <cell r="N149">
            <v>0</v>
          </cell>
          <cell r="P149">
            <v>0</v>
          </cell>
          <cell r="Q149">
            <v>0</v>
          </cell>
          <cell r="R149">
            <v>0</v>
          </cell>
          <cell r="S149">
            <v>0</v>
          </cell>
          <cell r="V149">
            <v>0</v>
          </cell>
          <cell r="W149">
            <v>140</v>
          </cell>
          <cell r="AI149">
            <v>140</v>
          </cell>
          <cell r="AJ149">
            <v>140</v>
          </cell>
          <cell r="AK149" t="str">
            <v>HUBBARDSTON</v>
          </cell>
          <cell r="AL149">
            <v>0</v>
          </cell>
          <cell r="AM149">
            <v>0</v>
          </cell>
          <cell r="AN149">
            <v>0</v>
          </cell>
          <cell r="AO149">
            <v>0</v>
          </cell>
          <cell r="AP149">
            <v>0</v>
          </cell>
          <cell r="AQ149">
            <v>0</v>
          </cell>
          <cell r="AR149">
            <v>0</v>
          </cell>
          <cell r="AS149">
            <v>0</v>
          </cell>
          <cell r="AT149">
            <v>0</v>
          </cell>
          <cell r="AU149">
            <v>0</v>
          </cell>
          <cell r="AV149">
            <v>0</v>
          </cell>
          <cell r="AX149">
            <v>140</v>
          </cell>
          <cell r="AY149" t="str">
            <v>HUBBARDSTON</v>
          </cell>
          <cell r="BC149">
            <v>0</v>
          </cell>
          <cell r="BF149">
            <v>0</v>
          </cell>
          <cell r="BG149">
            <v>0</v>
          </cell>
          <cell r="BI149">
            <v>0</v>
          </cell>
          <cell r="BJ149">
            <v>0</v>
          </cell>
          <cell r="BK149">
            <v>0</v>
          </cell>
          <cell r="BL149">
            <v>0</v>
          </cell>
          <cell r="BN149">
            <v>0</v>
          </cell>
          <cell r="BO149">
            <v>0</v>
          </cell>
          <cell r="BU149">
            <v>0</v>
          </cell>
          <cell r="BV149">
            <v>140</v>
          </cell>
          <cell r="BW149">
            <v>0</v>
          </cell>
        </row>
        <row r="150">
          <cell r="A150">
            <v>141</v>
          </cell>
          <cell r="B150">
            <v>141</v>
          </cell>
          <cell r="C150" t="str">
            <v>HUDSON</v>
          </cell>
          <cell r="D150">
            <v>101</v>
          </cell>
          <cell r="E150">
            <v>1527019</v>
          </cell>
          <cell r="F150">
            <v>90193</v>
          </cell>
          <cell r="G150">
            <v>1617212</v>
          </cell>
          <cell r="I150">
            <v>350392.59243306587</v>
          </cell>
          <cell r="J150">
            <v>0.62383123518715045</v>
          </cell>
          <cell r="K150">
            <v>90193</v>
          </cell>
          <cell r="L150">
            <v>440585.59243306587</v>
          </cell>
          <cell r="N150">
            <v>1176626.4075669341</v>
          </cell>
          <cell r="P150">
            <v>0</v>
          </cell>
          <cell r="Q150">
            <v>350392.59243306587</v>
          </cell>
          <cell r="R150">
            <v>90193</v>
          </cell>
          <cell r="S150">
            <v>440585.59243306587</v>
          </cell>
          <cell r="V150">
            <v>0</v>
          </cell>
          <cell r="W150">
            <v>141</v>
          </cell>
          <cell r="X150">
            <v>101</v>
          </cell>
          <cell r="Y150">
            <v>1527019</v>
          </cell>
          <cell r="Z150">
            <v>0</v>
          </cell>
          <cell r="AA150">
            <v>1527019</v>
          </cell>
          <cell r="AB150">
            <v>90193</v>
          </cell>
          <cell r="AC150">
            <v>1617212</v>
          </cell>
          <cell r="AD150">
            <v>0</v>
          </cell>
          <cell r="AE150">
            <v>0</v>
          </cell>
          <cell r="AF150">
            <v>0</v>
          </cell>
          <cell r="AG150">
            <v>1617212</v>
          </cell>
          <cell r="AI150">
            <v>141</v>
          </cell>
          <cell r="AJ150">
            <v>141</v>
          </cell>
          <cell r="AK150" t="str">
            <v>HUDSON</v>
          </cell>
          <cell r="AL150">
            <v>1527019</v>
          </cell>
          <cell r="AM150">
            <v>1149485</v>
          </cell>
          <cell r="AN150">
            <v>377534</v>
          </cell>
          <cell r="AO150">
            <v>55304.25</v>
          </cell>
          <cell r="AP150">
            <v>22396.5</v>
          </cell>
          <cell r="AQ150">
            <v>0</v>
          </cell>
          <cell r="AR150">
            <v>49340.75</v>
          </cell>
          <cell r="AS150">
            <v>57103</v>
          </cell>
          <cell r="AT150">
            <v>0</v>
          </cell>
          <cell r="AU150">
            <v>561678.5</v>
          </cell>
          <cell r="AV150">
            <v>350392.59243306587</v>
          </cell>
          <cell r="AX150">
            <v>141</v>
          </cell>
          <cell r="AY150" t="str">
            <v>HUDSON</v>
          </cell>
          <cell r="BC150">
            <v>0</v>
          </cell>
          <cell r="BF150">
            <v>0</v>
          </cell>
          <cell r="BG150">
            <v>0</v>
          </cell>
          <cell r="BI150">
            <v>0</v>
          </cell>
          <cell r="BJ150">
            <v>377534</v>
          </cell>
          <cell r="BK150">
            <v>377534</v>
          </cell>
          <cell r="BL150">
            <v>0</v>
          </cell>
          <cell r="BN150">
            <v>0</v>
          </cell>
          <cell r="BO150">
            <v>0</v>
          </cell>
          <cell r="BU150">
            <v>0</v>
          </cell>
          <cell r="BV150">
            <v>141</v>
          </cell>
          <cell r="BW150">
            <v>55304.25</v>
          </cell>
        </row>
        <row r="151">
          <cell r="A151">
            <v>142</v>
          </cell>
          <cell r="B151">
            <v>142</v>
          </cell>
          <cell r="C151" t="str">
            <v>HULL</v>
          </cell>
          <cell r="D151">
            <v>34</v>
          </cell>
          <cell r="E151">
            <v>575348</v>
          </cell>
          <cell r="F151">
            <v>30362</v>
          </cell>
          <cell r="G151">
            <v>605710</v>
          </cell>
          <cell r="I151">
            <v>151852.50602842678</v>
          </cell>
          <cell r="J151">
            <v>0.78114132214887111</v>
          </cell>
          <cell r="K151">
            <v>30362</v>
          </cell>
          <cell r="L151">
            <v>182214.50602842678</v>
          </cell>
          <cell r="N151">
            <v>423495.49397157319</v>
          </cell>
          <cell r="P151">
            <v>0</v>
          </cell>
          <cell r="Q151">
            <v>151852.50602842678</v>
          </cell>
          <cell r="R151">
            <v>30362</v>
          </cell>
          <cell r="S151">
            <v>182214.50602842678</v>
          </cell>
          <cell r="V151">
            <v>0</v>
          </cell>
          <cell r="W151">
            <v>142</v>
          </cell>
          <cell r="X151">
            <v>34</v>
          </cell>
          <cell r="Y151">
            <v>575348</v>
          </cell>
          <cell r="Z151">
            <v>0</v>
          </cell>
          <cell r="AA151">
            <v>575348</v>
          </cell>
          <cell r="AB151">
            <v>30362</v>
          </cell>
          <cell r="AC151">
            <v>605710</v>
          </cell>
          <cell r="AD151">
            <v>0</v>
          </cell>
          <cell r="AE151">
            <v>0</v>
          </cell>
          <cell r="AF151">
            <v>0</v>
          </cell>
          <cell r="AG151">
            <v>605710</v>
          </cell>
          <cell r="AI151">
            <v>142</v>
          </cell>
          <cell r="AJ151">
            <v>142</v>
          </cell>
          <cell r="AK151" t="str">
            <v>HULL</v>
          </cell>
          <cell r="AL151">
            <v>575348</v>
          </cell>
          <cell r="AM151">
            <v>411733</v>
          </cell>
          <cell r="AN151">
            <v>163615</v>
          </cell>
          <cell r="AO151">
            <v>15661.25</v>
          </cell>
          <cell r="AP151">
            <v>8611</v>
          </cell>
          <cell r="AQ151">
            <v>6511</v>
          </cell>
          <cell r="AR151">
            <v>0</v>
          </cell>
          <cell r="AS151">
            <v>0</v>
          </cell>
          <cell r="AT151">
            <v>0</v>
          </cell>
          <cell r="AU151">
            <v>194398.25</v>
          </cell>
          <cell r="AV151">
            <v>151852.50602842678</v>
          </cell>
          <cell r="AX151">
            <v>142</v>
          </cell>
          <cell r="AY151" t="str">
            <v>HULL</v>
          </cell>
          <cell r="BC151">
            <v>0</v>
          </cell>
          <cell r="BF151">
            <v>0</v>
          </cell>
          <cell r="BG151">
            <v>0</v>
          </cell>
          <cell r="BI151">
            <v>0</v>
          </cell>
          <cell r="BJ151">
            <v>163615</v>
          </cell>
          <cell r="BK151">
            <v>163615</v>
          </cell>
          <cell r="BL151">
            <v>0</v>
          </cell>
          <cell r="BN151">
            <v>0</v>
          </cell>
          <cell r="BO151">
            <v>0</v>
          </cell>
          <cell r="BU151">
            <v>0</v>
          </cell>
          <cell r="BV151">
            <v>142</v>
          </cell>
          <cell r="BW151">
            <v>15661.25</v>
          </cell>
        </row>
        <row r="152">
          <cell r="A152">
            <v>143</v>
          </cell>
          <cell r="B152">
            <v>143</v>
          </cell>
          <cell r="C152" t="str">
            <v>HUNTINGTON</v>
          </cell>
          <cell r="D152">
            <v>0</v>
          </cell>
          <cell r="E152">
            <v>0</v>
          </cell>
          <cell r="F152">
            <v>0</v>
          </cell>
          <cell r="G152">
            <v>0</v>
          </cell>
          <cell r="I152">
            <v>0</v>
          </cell>
          <cell r="J152" t="str">
            <v/>
          </cell>
          <cell r="K152">
            <v>0</v>
          </cell>
          <cell r="L152">
            <v>0</v>
          </cell>
          <cell r="N152">
            <v>0</v>
          </cell>
          <cell r="P152">
            <v>0</v>
          </cell>
          <cell r="Q152">
            <v>0</v>
          </cell>
          <cell r="R152">
            <v>0</v>
          </cell>
          <cell r="S152">
            <v>0</v>
          </cell>
          <cell r="V152">
            <v>0</v>
          </cell>
          <cell r="W152">
            <v>143</v>
          </cell>
          <cell r="AI152">
            <v>143</v>
          </cell>
          <cell r="AJ152">
            <v>143</v>
          </cell>
          <cell r="AK152" t="str">
            <v>HUNTINGTON</v>
          </cell>
          <cell r="AL152">
            <v>0</v>
          </cell>
          <cell r="AM152">
            <v>0</v>
          </cell>
          <cell r="AN152">
            <v>0</v>
          </cell>
          <cell r="AO152">
            <v>0</v>
          </cell>
          <cell r="AP152">
            <v>0</v>
          </cell>
          <cell r="AQ152">
            <v>0</v>
          </cell>
          <cell r="AR152">
            <v>0</v>
          </cell>
          <cell r="AS152">
            <v>0</v>
          </cell>
          <cell r="AT152">
            <v>0</v>
          </cell>
          <cell r="AU152">
            <v>0</v>
          </cell>
          <cell r="AV152">
            <v>0</v>
          </cell>
          <cell r="AX152">
            <v>143</v>
          </cell>
          <cell r="AY152" t="str">
            <v>HUNTINGTON</v>
          </cell>
          <cell r="BC152">
            <v>0</v>
          </cell>
          <cell r="BF152">
            <v>0</v>
          </cell>
          <cell r="BG152">
            <v>0</v>
          </cell>
          <cell r="BI152">
            <v>0</v>
          </cell>
          <cell r="BJ152">
            <v>0</v>
          </cell>
          <cell r="BK152">
            <v>0</v>
          </cell>
          <cell r="BL152">
            <v>0</v>
          </cell>
          <cell r="BN152">
            <v>0</v>
          </cell>
          <cell r="BO152">
            <v>0</v>
          </cell>
          <cell r="BU152">
            <v>0</v>
          </cell>
          <cell r="BV152">
            <v>143</v>
          </cell>
          <cell r="BW152">
            <v>0</v>
          </cell>
        </row>
        <row r="153">
          <cell r="A153">
            <v>144</v>
          </cell>
          <cell r="B153">
            <v>144</v>
          </cell>
          <cell r="C153" t="str">
            <v>IPSWICH</v>
          </cell>
          <cell r="D153">
            <v>0</v>
          </cell>
          <cell r="E153">
            <v>0</v>
          </cell>
          <cell r="F153">
            <v>0</v>
          </cell>
          <cell r="G153">
            <v>0</v>
          </cell>
          <cell r="I153">
            <v>0</v>
          </cell>
          <cell r="J153" t="str">
            <v/>
          </cell>
          <cell r="K153">
            <v>0</v>
          </cell>
          <cell r="L153">
            <v>0</v>
          </cell>
          <cell r="N153">
            <v>0</v>
          </cell>
          <cell r="P153">
            <v>0</v>
          </cell>
          <cell r="Q153">
            <v>0</v>
          </cell>
          <cell r="R153">
            <v>0</v>
          </cell>
          <cell r="S153">
            <v>0</v>
          </cell>
          <cell r="V153">
            <v>0</v>
          </cell>
          <cell r="W153">
            <v>144</v>
          </cell>
          <cell r="AI153">
            <v>144</v>
          </cell>
          <cell r="AJ153">
            <v>144</v>
          </cell>
          <cell r="AK153" t="str">
            <v>IPSWICH</v>
          </cell>
          <cell r="AL153">
            <v>0</v>
          </cell>
          <cell r="AM153">
            <v>0</v>
          </cell>
          <cell r="AN153">
            <v>0</v>
          </cell>
          <cell r="AO153">
            <v>0</v>
          </cell>
          <cell r="AP153">
            <v>0</v>
          </cell>
          <cell r="AQ153">
            <v>0</v>
          </cell>
          <cell r="AR153">
            <v>0</v>
          </cell>
          <cell r="AS153">
            <v>0</v>
          </cell>
          <cell r="AT153">
            <v>0</v>
          </cell>
          <cell r="AU153">
            <v>0</v>
          </cell>
          <cell r="AV153">
            <v>0</v>
          </cell>
          <cell r="AX153">
            <v>144</v>
          </cell>
          <cell r="AY153" t="str">
            <v>IPSWICH</v>
          </cell>
          <cell r="BC153">
            <v>0</v>
          </cell>
          <cell r="BF153">
            <v>0</v>
          </cell>
          <cell r="BG153">
            <v>0</v>
          </cell>
          <cell r="BI153">
            <v>0</v>
          </cell>
          <cell r="BJ153">
            <v>0</v>
          </cell>
          <cell r="BK153">
            <v>0</v>
          </cell>
          <cell r="BL153">
            <v>0</v>
          </cell>
          <cell r="BN153">
            <v>0</v>
          </cell>
          <cell r="BO153">
            <v>0</v>
          </cell>
          <cell r="BU153">
            <v>0</v>
          </cell>
          <cell r="BV153">
            <v>144</v>
          </cell>
          <cell r="BW153">
            <v>0</v>
          </cell>
        </row>
        <row r="154">
          <cell r="A154">
            <v>145</v>
          </cell>
          <cell r="B154">
            <v>145</v>
          </cell>
          <cell r="C154" t="str">
            <v>KINGSTON</v>
          </cell>
          <cell r="D154">
            <v>6</v>
          </cell>
          <cell r="E154">
            <v>67168</v>
          </cell>
          <cell r="F154">
            <v>5358</v>
          </cell>
          <cell r="G154">
            <v>72526</v>
          </cell>
          <cell r="I154">
            <v>0</v>
          </cell>
          <cell r="J154">
            <v>0</v>
          </cell>
          <cell r="K154">
            <v>5358</v>
          </cell>
          <cell r="L154">
            <v>5358</v>
          </cell>
          <cell r="N154">
            <v>67168</v>
          </cell>
          <cell r="P154">
            <v>0</v>
          </cell>
          <cell r="Q154">
            <v>0</v>
          </cell>
          <cell r="R154">
            <v>5358</v>
          </cell>
          <cell r="S154">
            <v>5358</v>
          </cell>
          <cell r="V154">
            <v>0</v>
          </cell>
          <cell r="W154">
            <v>145</v>
          </cell>
          <cell r="X154">
            <v>6</v>
          </cell>
          <cell r="Y154">
            <v>67168</v>
          </cell>
          <cell r="Z154">
            <v>0</v>
          </cell>
          <cell r="AA154">
            <v>67168</v>
          </cell>
          <cell r="AB154">
            <v>5358</v>
          </cell>
          <cell r="AC154">
            <v>72526</v>
          </cell>
          <cell r="AD154">
            <v>0</v>
          </cell>
          <cell r="AE154">
            <v>0</v>
          </cell>
          <cell r="AF154">
            <v>0</v>
          </cell>
          <cell r="AG154">
            <v>72526</v>
          </cell>
          <cell r="AI154">
            <v>145</v>
          </cell>
          <cell r="AJ154">
            <v>145</v>
          </cell>
          <cell r="AK154" t="str">
            <v>KINGSTON</v>
          </cell>
          <cell r="AL154">
            <v>67168</v>
          </cell>
          <cell r="AM154">
            <v>127250</v>
          </cell>
          <cell r="AN154">
            <v>0</v>
          </cell>
          <cell r="AO154">
            <v>6247.5</v>
          </cell>
          <cell r="AP154">
            <v>18617.75</v>
          </cell>
          <cell r="AQ154">
            <v>2119.75</v>
          </cell>
          <cell r="AR154">
            <v>4827.5</v>
          </cell>
          <cell r="AS154">
            <v>0</v>
          </cell>
          <cell r="AT154">
            <v>0</v>
          </cell>
          <cell r="AU154">
            <v>31812.5</v>
          </cell>
          <cell r="AV154">
            <v>0</v>
          </cell>
          <cell r="AX154">
            <v>145</v>
          </cell>
          <cell r="AY154" t="str">
            <v>KINGSTON</v>
          </cell>
          <cell r="BC154">
            <v>0</v>
          </cell>
          <cell r="BF154">
            <v>0</v>
          </cell>
          <cell r="BG154">
            <v>0</v>
          </cell>
          <cell r="BI154">
            <v>0</v>
          </cell>
          <cell r="BJ154">
            <v>0</v>
          </cell>
          <cell r="BK154">
            <v>0</v>
          </cell>
          <cell r="BL154">
            <v>0</v>
          </cell>
          <cell r="BN154">
            <v>0</v>
          </cell>
          <cell r="BO154">
            <v>0</v>
          </cell>
          <cell r="BU154">
            <v>0</v>
          </cell>
          <cell r="BV154">
            <v>145</v>
          </cell>
          <cell r="BW154">
            <v>6247.5</v>
          </cell>
        </row>
        <row r="155">
          <cell r="A155">
            <v>146</v>
          </cell>
          <cell r="B155">
            <v>146</v>
          </cell>
          <cell r="C155" t="str">
            <v>LAKEVILLE</v>
          </cell>
          <cell r="D155">
            <v>0</v>
          </cell>
          <cell r="E155">
            <v>0</v>
          </cell>
          <cell r="F155">
            <v>0</v>
          </cell>
          <cell r="G155">
            <v>0</v>
          </cell>
          <cell r="I155">
            <v>0</v>
          </cell>
          <cell r="J155" t="str">
            <v/>
          </cell>
          <cell r="K155">
            <v>0</v>
          </cell>
          <cell r="L155">
            <v>0</v>
          </cell>
          <cell r="N155">
            <v>0</v>
          </cell>
          <cell r="P155">
            <v>0</v>
          </cell>
          <cell r="Q155">
            <v>0</v>
          </cell>
          <cell r="R155">
            <v>0</v>
          </cell>
          <cell r="S155">
            <v>0</v>
          </cell>
          <cell r="V155">
            <v>0</v>
          </cell>
          <cell r="W155">
            <v>146</v>
          </cell>
          <cell r="AI155">
            <v>146</v>
          </cell>
          <cell r="AJ155">
            <v>146</v>
          </cell>
          <cell r="AK155" t="str">
            <v>LAKEVILLE</v>
          </cell>
          <cell r="AL155">
            <v>0</v>
          </cell>
          <cell r="AM155">
            <v>0</v>
          </cell>
          <cell r="AN155">
            <v>0</v>
          </cell>
          <cell r="AO155">
            <v>0</v>
          </cell>
          <cell r="AP155">
            <v>0</v>
          </cell>
          <cell r="AQ155">
            <v>0</v>
          </cell>
          <cell r="AR155">
            <v>0</v>
          </cell>
          <cell r="AS155">
            <v>0</v>
          </cell>
          <cell r="AT155">
            <v>0</v>
          </cell>
          <cell r="AU155">
            <v>0</v>
          </cell>
          <cell r="AV155">
            <v>0</v>
          </cell>
          <cell r="AX155">
            <v>146</v>
          </cell>
          <cell r="AY155" t="str">
            <v>LAKEVILLE</v>
          </cell>
          <cell r="BC155">
            <v>0</v>
          </cell>
          <cell r="BF155">
            <v>0</v>
          </cell>
          <cell r="BG155">
            <v>0</v>
          </cell>
          <cell r="BI155">
            <v>0</v>
          </cell>
          <cell r="BJ155">
            <v>0</v>
          </cell>
          <cell r="BK155">
            <v>0</v>
          </cell>
          <cell r="BL155">
            <v>0</v>
          </cell>
          <cell r="BN155">
            <v>0</v>
          </cell>
          <cell r="BO155">
            <v>0</v>
          </cell>
          <cell r="BT155" t="str">
            <v>fy12</v>
          </cell>
          <cell r="BU155">
            <v>0</v>
          </cell>
          <cell r="BV155">
            <v>146</v>
          </cell>
          <cell r="BW155">
            <v>0</v>
          </cell>
        </row>
        <row r="156">
          <cell r="A156">
            <v>147</v>
          </cell>
          <cell r="B156">
            <v>147</v>
          </cell>
          <cell r="C156" t="str">
            <v>LANCASTER</v>
          </cell>
          <cell r="D156">
            <v>0</v>
          </cell>
          <cell r="E156">
            <v>0</v>
          </cell>
          <cell r="F156">
            <v>0</v>
          </cell>
          <cell r="G156">
            <v>0</v>
          </cell>
          <cell r="I156">
            <v>0</v>
          </cell>
          <cell r="J156" t="str">
            <v/>
          </cell>
          <cell r="K156">
            <v>0</v>
          </cell>
          <cell r="L156">
            <v>0</v>
          </cell>
          <cell r="N156">
            <v>0</v>
          </cell>
          <cell r="P156">
            <v>0</v>
          </cell>
          <cell r="Q156">
            <v>0</v>
          </cell>
          <cell r="R156">
            <v>0</v>
          </cell>
          <cell r="S156">
            <v>0</v>
          </cell>
          <cell r="V156">
            <v>0</v>
          </cell>
          <cell r="W156">
            <v>147</v>
          </cell>
          <cell r="AI156">
            <v>147</v>
          </cell>
          <cell r="AJ156">
            <v>147</v>
          </cell>
          <cell r="AK156" t="str">
            <v>LANCASTER</v>
          </cell>
          <cell r="AL156">
            <v>0</v>
          </cell>
          <cell r="AM156">
            <v>0</v>
          </cell>
          <cell r="AN156">
            <v>0</v>
          </cell>
          <cell r="AO156">
            <v>0</v>
          </cell>
          <cell r="AP156">
            <v>0</v>
          </cell>
          <cell r="AQ156">
            <v>0</v>
          </cell>
          <cell r="AR156">
            <v>0</v>
          </cell>
          <cell r="AS156">
            <v>0</v>
          </cell>
          <cell r="AT156">
            <v>0</v>
          </cell>
          <cell r="AU156">
            <v>0</v>
          </cell>
          <cell r="AV156">
            <v>0</v>
          </cell>
          <cell r="AX156">
            <v>147</v>
          </cell>
          <cell r="AY156" t="str">
            <v>LANCASTER</v>
          </cell>
          <cell r="BC156">
            <v>0</v>
          </cell>
          <cell r="BF156">
            <v>0</v>
          </cell>
          <cell r="BG156">
            <v>0</v>
          </cell>
          <cell r="BI156">
            <v>0</v>
          </cell>
          <cell r="BJ156">
            <v>0</v>
          </cell>
          <cell r="BK156">
            <v>0</v>
          </cell>
          <cell r="BL156">
            <v>0</v>
          </cell>
          <cell r="BN156">
            <v>0</v>
          </cell>
          <cell r="BO156">
            <v>0</v>
          </cell>
          <cell r="BU156">
            <v>0</v>
          </cell>
          <cell r="BV156">
            <v>147</v>
          </cell>
          <cell r="BW156">
            <v>0</v>
          </cell>
        </row>
        <row r="157">
          <cell r="A157">
            <v>148</v>
          </cell>
          <cell r="B157">
            <v>148</v>
          </cell>
          <cell r="C157" t="str">
            <v>LANESBOROUGH</v>
          </cell>
          <cell r="D157">
            <v>2</v>
          </cell>
          <cell r="E157">
            <v>49746</v>
          </cell>
          <cell r="F157">
            <v>1786</v>
          </cell>
          <cell r="G157">
            <v>51532</v>
          </cell>
          <cell r="I157">
            <v>31780.298330992817</v>
          </cell>
          <cell r="J157">
            <v>0.60792123363989548</v>
          </cell>
          <cell r="K157">
            <v>1786</v>
          </cell>
          <cell r="L157">
            <v>33566.298330992817</v>
          </cell>
          <cell r="N157">
            <v>17965.701669007183</v>
          </cell>
          <cell r="P157">
            <v>0</v>
          </cell>
          <cell r="Q157">
            <v>31780.298330992817</v>
          </cell>
          <cell r="R157">
            <v>1786</v>
          </cell>
          <cell r="S157">
            <v>33566.298330992817</v>
          </cell>
          <cell r="V157">
            <v>0</v>
          </cell>
          <cell r="W157">
            <v>148</v>
          </cell>
          <cell r="X157">
            <v>2</v>
          </cell>
          <cell r="Y157">
            <v>49746</v>
          </cell>
          <cell r="Z157">
            <v>0</v>
          </cell>
          <cell r="AA157">
            <v>49746</v>
          </cell>
          <cell r="AB157">
            <v>1786</v>
          </cell>
          <cell r="AC157">
            <v>51532</v>
          </cell>
          <cell r="AD157">
            <v>0</v>
          </cell>
          <cell r="AE157">
            <v>0</v>
          </cell>
          <cell r="AF157">
            <v>0</v>
          </cell>
          <cell r="AG157">
            <v>51532</v>
          </cell>
          <cell r="AI157">
            <v>148</v>
          </cell>
          <cell r="AJ157">
            <v>148</v>
          </cell>
          <cell r="AK157" t="str">
            <v>LANESBOROUGH</v>
          </cell>
          <cell r="AL157">
            <v>49746</v>
          </cell>
          <cell r="AM157">
            <v>15504</v>
          </cell>
          <cell r="AN157">
            <v>34242</v>
          </cell>
          <cell r="AO157">
            <v>3876</v>
          </cell>
          <cell r="AP157">
            <v>0</v>
          </cell>
          <cell r="AQ157">
            <v>0</v>
          </cell>
          <cell r="AR157">
            <v>0</v>
          </cell>
          <cell r="AS157">
            <v>14159</v>
          </cell>
          <cell r="AT157">
            <v>0</v>
          </cell>
          <cell r="AU157">
            <v>52277</v>
          </cell>
          <cell r="AV157">
            <v>31780.298330992817</v>
          </cell>
          <cell r="AX157">
            <v>148</v>
          </cell>
          <cell r="AY157" t="str">
            <v>LANESBOROUGH</v>
          </cell>
          <cell r="BC157">
            <v>0</v>
          </cell>
          <cell r="BF157">
            <v>0</v>
          </cell>
          <cell r="BG157">
            <v>0</v>
          </cell>
          <cell r="BI157">
            <v>0</v>
          </cell>
          <cell r="BJ157">
            <v>34242</v>
          </cell>
          <cell r="BK157">
            <v>34242</v>
          </cell>
          <cell r="BL157">
            <v>0</v>
          </cell>
          <cell r="BN157">
            <v>0</v>
          </cell>
          <cell r="BO157">
            <v>0</v>
          </cell>
          <cell r="BU157">
            <v>0</v>
          </cell>
          <cell r="BV157">
            <v>148</v>
          </cell>
          <cell r="BW157">
            <v>3876</v>
          </cell>
        </row>
        <row r="158">
          <cell r="A158">
            <v>149</v>
          </cell>
          <cell r="B158">
            <v>149</v>
          </cell>
          <cell r="C158" t="str">
            <v>LAWRENCE</v>
          </cell>
          <cell r="D158">
            <v>1582</v>
          </cell>
          <cell r="E158">
            <v>18322180</v>
          </cell>
          <cell r="F158">
            <v>1412603</v>
          </cell>
          <cell r="G158">
            <v>19734783</v>
          </cell>
          <cell r="I158">
            <v>245422.56960923495</v>
          </cell>
          <cell r="J158">
            <v>0.11035858615468182</v>
          </cell>
          <cell r="K158">
            <v>1412603</v>
          </cell>
          <cell r="L158">
            <v>1658025.569609235</v>
          </cell>
          <cell r="N158">
            <v>18076757.430390764</v>
          </cell>
          <cell r="P158">
            <v>0</v>
          </cell>
          <cell r="Q158">
            <v>245422.56960923495</v>
          </cell>
          <cell r="R158">
            <v>1412603</v>
          </cell>
          <cell r="S158">
            <v>1658025.569609235</v>
          </cell>
          <cell r="V158">
            <v>0</v>
          </cell>
          <cell r="W158">
            <v>149</v>
          </cell>
          <cell r="X158">
            <v>1582</v>
          </cell>
          <cell r="Y158">
            <v>18322180</v>
          </cell>
          <cell r="Z158">
            <v>0</v>
          </cell>
          <cell r="AA158">
            <v>18322180</v>
          </cell>
          <cell r="AB158">
            <v>1412603</v>
          </cell>
          <cell r="AC158">
            <v>19734783</v>
          </cell>
          <cell r="AD158">
            <v>0</v>
          </cell>
          <cell r="AE158">
            <v>0</v>
          </cell>
          <cell r="AF158">
            <v>0</v>
          </cell>
          <cell r="AG158">
            <v>19734783</v>
          </cell>
          <cell r="AI158">
            <v>149</v>
          </cell>
          <cell r="AJ158">
            <v>149</v>
          </cell>
          <cell r="AK158" t="str">
            <v>LAWRENCE</v>
          </cell>
          <cell r="AL158">
            <v>18322180</v>
          </cell>
          <cell r="AM158">
            <v>18057747</v>
          </cell>
          <cell r="AN158">
            <v>264433</v>
          </cell>
          <cell r="AO158">
            <v>330244.25</v>
          </cell>
          <cell r="AP158">
            <v>492986</v>
          </cell>
          <cell r="AQ158">
            <v>331326.5</v>
          </cell>
          <cell r="AR158">
            <v>804875</v>
          </cell>
          <cell r="AS158">
            <v>0</v>
          </cell>
          <cell r="AT158">
            <v>0</v>
          </cell>
          <cell r="AU158">
            <v>2223864.75</v>
          </cell>
          <cell r="AV158">
            <v>245422.56960923495</v>
          </cell>
          <cell r="AX158">
            <v>149</v>
          </cell>
          <cell r="AY158" t="str">
            <v>LAWRENCE</v>
          </cell>
          <cell r="BC158">
            <v>0</v>
          </cell>
          <cell r="BF158">
            <v>0</v>
          </cell>
          <cell r="BG158">
            <v>0</v>
          </cell>
          <cell r="BI158">
            <v>0</v>
          </cell>
          <cell r="BJ158">
            <v>264433</v>
          </cell>
          <cell r="BK158">
            <v>264433</v>
          </cell>
          <cell r="BL158">
            <v>0</v>
          </cell>
          <cell r="BN158">
            <v>0</v>
          </cell>
          <cell r="BO158">
            <v>0</v>
          </cell>
          <cell r="BU158">
            <v>0</v>
          </cell>
          <cell r="BV158">
            <v>149</v>
          </cell>
          <cell r="BW158">
            <v>330244.25</v>
          </cell>
        </row>
        <row r="159">
          <cell r="A159">
            <v>150</v>
          </cell>
          <cell r="B159">
            <v>150</v>
          </cell>
          <cell r="C159" t="str">
            <v>LEE</v>
          </cell>
          <cell r="D159">
            <v>0</v>
          </cell>
          <cell r="E159">
            <v>0</v>
          </cell>
          <cell r="F159">
            <v>0</v>
          </cell>
          <cell r="G159">
            <v>0</v>
          </cell>
          <cell r="I159">
            <v>0</v>
          </cell>
          <cell r="J159">
            <v>0</v>
          </cell>
          <cell r="K159">
            <v>0</v>
          </cell>
          <cell r="L159">
            <v>0</v>
          </cell>
          <cell r="N159">
            <v>0</v>
          </cell>
          <cell r="P159">
            <v>0</v>
          </cell>
          <cell r="Q159">
            <v>0</v>
          </cell>
          <cell r="R159">
            <v>0</v>
          </cell>
          <cell r="S159">
            <v>0</v>
          </cell>
          <cell r="V159">
            <v>0</v>
          </cell>
          <cell r="W159">
            <v>150</v>
          </cell>
          <cell r="AI159">
            <v>150</v>
          </cell>
          <cell r="AJ159">
            <v>150</v>
          </cell>
          <cell r="AK159" t="str">
            <v>LEE</v>
          </cell>
          <cell r="AL159">
            <v>0</v>
          </cell>
          <cell r="AM159">
            <v>18905</v>
          </cell>
          <cell r="AN159">
            <v>0</v>
          </cell>
          <cell r="AO159">
            <v>0</v>
          </cell>
          <cell r="AP159">
            <v>1937.5</v>
          </cell>
          <cell r="AQ159">
            <v>5406.25</v>
          </cell>
          <cell r="AR159">
            <v>0</v>
          </cell>
          <cell r="AS159">
            <v>0</v>
          </cell>
          <cell r="AT159">
            <v>0</v>
          </cell>
          <cell r="AU159">
            <v>7343.75</v>
          </cell>
          <cell r="AV159">
            <v>0</v>
          </cell>
          <cell r="AX159">
            <v>150</v>
          </cell>
          <cell r="AY159" t="str">
            <v>LEE</v>
          </cell>
          <cell r="BC159">
            <v>0</v>
          </cell>
          <cell r="BF159">
            <v>0</v>
          </cell>
          <cell r="BG159">
            <v>0</v>
          </cell>
          <cell r="BI159">
            <v>0</v>
          </cell>
          <cell r="BJ159">
            <v>0</v>
          </cell>
          <cell r="BK159">
            <v>0</v>
          </cell>
          <cell r="BL159">
            <v>0</v>
          </cell>
          <cell r="BN159">
            <v>0</v>
          </cell>
          <cell r="BO159">
            <v>0</v>
          </cell>
          <cell r="BU159">
            <v>0</v>
          </cell>
          <cell r="BV159">
            <v>150</v>
          </cell>
          <cell r="BW159">
            <v>0</v>
          </cell>
        </row>
        <row r="160">
          <cell r="A160">
            <v>151</v>
          </cell>
          <cell r="B160">
            <v>151</v>
          </cell>
          <cell r="C160" t="str">
            <v>LEICESTER</v>
          </cell>
          <cell r="D160">
            <v>11</v>
          </cell>
          <cell r="E160">
            <v>120183</v>
          </cell>
          <cell r="F160">
            <v>9821</v>
          </cell>
          <cell r="G160">
            <v>130004</v>
          </cell>
          <cell r="I160">
            <v>0</v>
          </cell>
          <cell r="J160">
            <v>0</v>
          </cell>
          <cell r="K160">
            <v>9821</v>
          </cell>
          <cell r="L160">
            <v>9821</v>
          </cell>
          <cell r="N160">
            <v>120183</v>
          </cell>
          <cell r="P160">
            <v>0</v>
          </cell>
          <cell r="Q160">
            <v>0</v>
          </cell>
          <cell r="R160">
            <v>9821</v>
          </cell>
          <cell r="S160">
            <v>9821</v>
          </cell>
          <cell r="V160">
            <v>0</v>
          </cell>
          <cell r="W160">
            <v>151</v>
          </cell>
          <cell r="X160">
            <v>11</v>
          </cell>
          <cell r="Y160">
            <v>120183</v>
          </cell>
          <cell r="Z160">
            <v>0</v>
          </cell>
          <cell r="AA160">
            <v>120183</v>
          </cell>
          <cell r="AB160">
            <v>9821</v>
          </cell>
          <cell r="AC160">
            <v>130004</v>
          </cell>
          <cell r="AD160">
            <v>0</v>
          </cell>
          <cell r="AE160">
            <v>0</v>
          </cell>
          <cell r="AF160">
            <v>0</v>
          </cell>
          <cell r="AG160">
            <v>130004</v>
          </cell>
          <cell r="AI160">
            <v>151</v>
          </cell>
          <cell r="AJ160">
            <v>151</v>
          </cell>
          <cell r="AK160" t="str">
            <v>LEICESTER</v>
          </cell>
          <cell r="AL160">
            <v>120183</v>
          </cell>
          <cell r="AM160">
            <v>160103</v>
          </cell>
          <cell r="AN160">
            <v>0</v>
          </cell>
          <cell r="AO160">
            <v>7593</v>
          </cell>
          <cell r="AP160">
            <v>0</v>
          </cell>
          <cell r="AQ160">
            <v>6664.5</v>
          </cell>
          <cell r="AR160">
            <v>0</v>
          </cell>
          <cell r="AS160">
            <v>0</v>
          </cell>
          <cell r="AT160">
            <v>0</v>
          </cell>
          <cell r="AU160">
            <v>14257.5</v>
          </cell>
          <cell r="AV160">
            <v>0</v>
          </cell>
          <cell r="AX160">
            <v>151</v>
          </cell>
          <cell r="AY160" t="str">
            <v>LEICESTER</v>
          </cell>
          <cell r="BC160">
            <v>0</v>
          </cell>
          <cell r="BF160">
            <v>0</v>
          </cell>
          <cell r="BG160">
            <v>0</v>
          </cell>
          <cell r="BI160">
            <v>0</v>
          </cell>
          <cell r="BJ160">
            <v>0</v>
          </cell>
          <cell r="BK160">
            <v>0</v>
          </cell>
          <cell r="BL160">
            <v>0</v>
          </cell>
          <cell r="BN160">
            <v>0</v>
          </cell>
          <cell r="BO160">
            <v>0</v>
          </cell>
          <cell r="BU160">
            <v>0</v>
          </cell>
          <cell r="BV160">
            <v>151</v>
          </cell>
          <cell r="BW160">
            <v>7593</v>
          </cell>
        </row>
        <row r="161">
          <cell r="A161">
            <v>152</v>
          </cell>
          <cell r="B161">
            <v>152</v>
          </cell>
          <cell r="C161" t="str">
            <v>LENOX</v>
          </cell>
          <cell r="D161">
            <v>0</v>
          </cell>
          <cell r="E161">
            <v>0</v>
          </cell>
          <cell r="F161">
            <v>0</v>
          </cell>
          <cell r="G161">
            <v>0</v>
          </cell>
          <cell r="I161">
            <v>0</v>
          </cell>
          <cell r="J161">
            <v>0</v>
          </cell>
          <cell r="K161">
            <v>0</v>
          </cell>
          <cell r="L161">
            <v>0</v>
          </cell>
          <cell r="N161">
            <v>0</v>
          </cell>
          <cell r="P161">
            <v>0</v>
          </cell>
          <cell r="Q161">
            <v>0</v>
          </cell>
          <cell r="R161">
            <v>0</v>
          </cell>
          <cell r="S161">
            <v>0</v>
          </cell>
          <cell r="V161">
            <v>0</v>
          </cell>
          <cell r="W161">
            <v>152</v>
          </cell>
          <cell r="AI161">
            <v>152</v>
          </cell>
          <cell r="AJ161">
            <v>152</v>
          </cell>
          <cell r="AK161" t="str">
            <v>LENOX</v>
          </cell>
          <cell r="AL161">
            <v>0</v>
          </cell>
          <cell r="AM161">
            <v>36009</v>
          </cell>
          <cell r="AN161">
            <v>0</v>
          </cell>
          <cell r="AO161">
            <v>3331</v>
          </cell>
          <cell r="AP161">
            <v>5671.25</v>
          </cell>
          <cell r="AQ161">
            <v>0</v>
          </cell>
          <cell r="AR161">
            <v>0</v>
          </cell>
          <cell r="AS161">
            <v>0</v>
          </cell>
          <cell r="AT161">
            <v>0</v>
          </cell>
          <cell r="AU161">
            <v>9002.25</v>
          </cell>
          <cell r="AV161">
            <v>0</v>
          </cell>
          <cell r="AX161">
            <v>152</v>
          </cell>
          <cell r="AY161" t="str">
            <v>LENOX</v>
          </cell>
          <cell r="BC161">
            <v>0</v>
          </cell>
          <cell r="BF161">
            <v>0</v>
          </cell>
          <cell r="BG161">
            <v>0</v>
          </cell>
          <cell r="BI161">
            <v>0</v>
          </cell>
          <cell r="BJ161">
            <v>0</v>
          </cell>
          <cell r="BK161">
            <v>0</v>
          </cell>
          <cell r="BL161">
            <v>0</v>
          </cell>
          <cell r="BN161">
            <v>0</v>
          </cell>
          <cell r="BO161">
            <v>0</v>
          </cell>
          <cell r="BU161">
            <v>0</v>
          </cell>
          <cell r="BV161">
            <v>152</v>
          </cell>
          <cell r="BW161">
            <v>3331</v>
          </cell>
        </row>
        <row r="162">
          <cell r="A162">
            <v>153</v>
          </cell>
          <cell r="B162">
            <v>153</v>
          </cell>
          <cell r="C162" t="str">
            <v>LEOMINSTER</v>
          </cell>
          <cell r="D162">
            <v>89</v>
          </cell>
          <cell r="E162">
            <v>903558</v>
          </cell>
          <cell r="F162">
            <v>79477</v>
          </cell>
          <cell r="G162">
            <v>983035</v>
          </cell>
          <cell r="I162">
            <v>97141.425883759541</v>
          </cell>
          <cell r="J162">
            <v>0.58116231285181774</v>
          </cell>
          <cell r="K162">
            <v>79477</v>
          </cell>
          <cell r="L162">
            <v>176618.42588375954</v>
          </cell>
          <cell r="N162">
            <v>806416.57411624049</v>
          </cell>
          <cell r="P162">
            <v>0</v>
          </cell>
          <cell r="Q162">
            <v>97141.425883759541</v>
          </cell>
          <cell r="R162">
            <v>79477</v>
          </cell>
          <cell r="S162">
            <v>176618.42588375954</v>
          </cell>
          <cell r="V162">
            <v>0</v>
          </cell>
          <cell r="W162">
            <v>153</v>
          </cell>
          <cell r="X162">
            <v>89</v>
          </cell>
          <cell r="Y162">
            <v>903558</v>
          </cell>
          <cell r="Z162">
            <v>0</v>
          </cell>
          <cell r="AA162">
            <v>903558</v>
          </cell>
          <cell r="AB162">
            <v>79477</v>
          </cell>
          <cell r="AC162">
            <v>983035</v>
          </cell>
          <cell r="AD162">
            <v>0</v>
          </cell>
          <cell r="AE162">
            <v>0</v>
          </cell>
          <cell r="AF162">
            <v>0</v>
          </cell>
          <cell r="AG162">
            <v>983035</v>
          </cell>
          <cell r="AI162">
            <v>153</v>
          </cell>
          <cell r="AJ162">
            <v>153</v>
          </cell>
          <cell r="AK162" t="str">
            <v>LEOMINSTER</v>
          </cell>
          <cell r="AL162">
            <v>903558</v>
          </cell>
          <cell r="AM162">
            <v>798892</v>
          </cell>
          <cell r="AN162">
            <v>104666</v>
          </cell>
          <cell r="AO162">
            <v>0</v>
          </cell>
          <cell r="AP162">
            <v>14016.5</v>
          </cell>
          <cell r="AQ162">
            <v>26902.25</v>
          </cell>
          <cell r="AR162">
            <v>12686.25</v>
          </cell>
          <cell r="AS162">
            <v>8879.25</v>
          </cell>
          <cell r="AT162">
            <v>0</v>
          </cell>
          <cell r="AU162">
            <v>167150.25</v>
          </cell>
          <cell r="AV162">
            <v>97141.425883759541</v>
          </cell>
          <cell r="AX162">
            <v>153</v>
          </cell>
          <cell r="AY162" t="str">
            <v>LEOMINSTER</v>
          </cell>
          <cell r="BC162">
            <v>0</v>
          </cell>
          <cell r="BF162">
            <v>0</v>
          </cell>
          <cell r="BG162">
            <v>0</v>
          </cell>
          <cell r="BI162">
            <v>0</v>
          </cell>
          <cell r="BJ162">
            <v>104666</v>
          </cell>
          <cell r="BK162">
            <v>104666</v>
          </cell>
          <cell r="BL162">
            <v>0</v>
          </cell>
          <cell r="BN162">
            <v>0</v>
          </cell>
          <cell r="BO162">
            <v>0</v>
          </cell>
          <cell r="BU162">
            <v>0</v>
          </cell>
          <cell r="BV162">
            <v>153</v>
          </cell>
          <cell r="BW162">
            <v>0</v>
          </cell>
        </row>
        <row r="163">
          <cell r="A163">
            <v>154</v>
          </cell>
          <cell r="B163">
            <v>154</v>
          </cell>
          <cell r="C163" t="str">
            <v>LEVERETT</v>
          </cell>
          <cell r="D163">
            <v>5</v>
          </cell>
          <cell r="E163">
            <v>90095</v>
          </cell>
          <cell r="F163">
            <v>4465</v>
          </cell>
          <cell r="G163">
            <v>94560</v>
          </cell>
          <cell r="I163">
            <v>65941.195494384345</v>
          </cell>
          <cell r="J163">
            <v>0.87476919650953444</v>
          </cell>
          <cell r="K163">
            <v>4465</v>
          </cell>
          <cell r="L163">
            <v>70406.195494384345</v>
          </cell>
          <cell r="N163">
            <v>24153.804505615655</v>
          </cell>
          <cell r="P163">
            <v>0</v>
          </cell>
          <cell r="Q163">
            <v>65941.195494384345</v>
          </cell>
          <cell r="R163">
            <v>4465</v>
          </cell>
          <cell r="S163">
            <v>70406.195494384345</v>
          </cell>
          <cell r="V163">
            <v>0</v>
          </cell>
          <cell r="W163">
            <v>154</v>
          </cell>
          <cell r="X163">
            <v>5</v>
          </cell>
          <cell r="Y163">
            <v>90095</v>
          </cell>
          <cell r="Z163">
            <v>0</v>
          </cell>
          <cell r="AA163">
            <v>90095</v>
          </cell>
          <cell r="AB163">
            <v>4465</v>
          </cell>
          <cell r="AC163">
            <v>94560</v>
          </cell>
          <cell r="AD163">
            <v>0</v>
          </cell>
          <cell r="AE163">
            <v>0</v>
          </cell>
          <cell r="AF163">
            <v>0</v>
          </cell>
          <cell r="AG163">
            <v>94560</v>
          </cell>
          <cell r="AI163">
            <v>154</v>
          </cell>
          <cell r="AJ163">
            <v>154</v>
          </cell>
          <cell r="AK163" t="str">
            <v>LEVERETT</v>
          </cell>
          <cell r="AL163">
            <v>90095</v>
          </cell>
          <cell r="AM163">
            <v>19046</v>
          </cell>
          <cell r="AN163">
            <v>71049</v>
          </cell>
          <cell r="AO163">
            <v>80.5</v>
          </cell>
          <cell r="AP163">
            <v>0</v>
          </cell>
          <cell r="AQ163">
            <v>0</v>
          </cell>
          <cell r="AR163">
            <v>0</v>
          </cell>
          <cell r="AS163">
            <v>4251.75</v>
          </cell>
          <cell r="AT163">
            <v>0</v>
          </cell>
          <cell r="AU163">
            <v>75381.25</v>
          </cell>
          <cell r="AV163">
            <v>65941.195494384345</v>
          </cell>
          <cell r="AX163">
            <v>154</v>
          </cell>
          <cell r="AY163" t="str">
            <v>LEVERETT</v>
          </cell>
          <cell r="BC163">
            <v>0</v>
          </cell>
          <cell r="BF163">
            <v>0</v>
          </cell>
          <cell r="BG163">
            <v>0</v>
          </cell>
          <cell r="BI163">
            <v>0</v>
          </cell>
          <cell r="BJ163">
            <v>71049</v>
          </cell>
          <cell r="BK163">
            <v>71049</v>
          </cell>
          <cell r="BL163">
            <v>0</v>
          </cell>
          <cell r="BN163">
            <v>0</v>
          </cell>
          <cell r="BO163">
            <v>0</v>
          </cell>
          <cell r="BU163">
            <v>0</v>
          </cell>
          <cell r="BV163">
            <v>154</v>
          </cell>
          <cell r="BW163">
            <v>80.5</v>
          </cell>
        </row>
        <row r="164">
          <cell r="A164">
            <v>155</v>
          </cell>
          <cell r="B164">
            <v>155</v>
          </cell>
          <cell r="C164" t="str">
            <v>LEXINGTON</v>
          </cell>
          <cell r="D164">
            <v>1</v>
          </cell>
          <cell r="E164">
            <v>23463</v>
          </cell>
          <cell r="F164">
            <v>893</v>
          </cell>
          <cell r="G164">
            <v>24356</v>
          </cell>
          <cell r="I164">
            <v>0</v>
          </cell>
          <cell r="J164">
            <v>0</v>
          </cell>
          <cell r="K164">
            <v>893</v>
          </cell>
          <cell r="L164">
            <v>893</v>
          </cell>
          <cell r="N164">
            <v>23463</v>
          </cell>
          <cell r="P164">
            <v>0</v>
          </cell>
          <cell r="Q164">
            <v>0</v>
          </cell>
          <cell r="R164">
            <v>893</v>
          </cell>
          <cell r="S164">
            <v>893</v>
          </cell>
          <cell r="V164">
            <v>0</v>
          </cell>
          <cell r="W164">
            <v>155</v>
          </cell>
          <cell r="X164">
            <v>1</v>
          </cell>
          <cell r="Y164">
            <v>23463</v>
          </cell>
          <cell r="Z164">
            <v>0</v>
          </cell>
          <cell r="AA164">
            <v>23463</v>
          </cell>
          <cell r="AB164">
            <v>893</v>
          </cell>
          <cell r="AC164">
            <v>24356</v>
          </cell>
          <cell r="AD164">
            <v>0</v>
          </cell>
          <cell r="AE164">
            <v>0</v>
          </cell>
          <cell r="AF164">
            <v>0</v>
          </cell>
          <cell r="AG164">
            <v>24356</v>
          </cell>
          <cell r="AI164">
            <v>155</v>
          </cell>
          <cell r="AJ164">
            <v>155</v>
          </cell>
          <cell r="AK164" t="str">
            <v>LEXINGTON</v>
          </cell>
          <cell r="AL164">
            <v>23463</v>
          </cell>
          <cell r="AM164">
            <v>31299</v>
          </cell>
          <cell r="AN164">
            <v>0</v>
          </cell>
          <cell r="AO164">
            <v>663.75</v>
          </cell>
          <cell r="AP164">
            <v>136</v>
          </cell>
          <cell r="AQ164">
            <v>0</v>
          </cell>
          <cell r="AR164">
            <v>4820</v>
          </cell>
          <cell r="AS164">
            <v>2740</v>
          </cell>
          <cell r="AT164">
            <v>0</v>
          </cell>
          <cell r="AU164">
            <v>8359.75</v>
          </cell>
          <cell r="AV164">
            <v>0</v>
          </cell>
          <cell r="AX164">
            <v>155</v>
          </cell>
          <cell r="AY164" t="str">
            <v>LEXINGTON</v>
          </cell>
          <cell r="BC164">
            <v>0</v>
          </cell>
          <cell r="BF164">
            <v>0</v>
          </cell>
          <cell r="BG164">
            <v>0</v>
          </cell>
          <cell r="BI164">
            <v>0</v>
          </cell>
          <cell r="BJ164">
            <v>0</v>
          </cell>
          <cell r="BK164">
            <v>0</v>
          </cell>
          <cell r="BL164">
            <v>0</v>
          </cell>
          <cell r="BN164">
            <v>0</v>
          </cell>
          <cell r="BO164">
            <v>0</v>
          </cell>
          <cell r="BU164">
            <v>0</v>
          </cell>
          <cell r="BV164">
            <v>155</v>
          </cell>
          <cell r="BW164">
            <v>663.75</v>
          </cell>
        </row>
        <row r="165">
          <cell r="A165">
            <v>156</v>
          </cell>
          <cell r="B165">
            <v>156</v>
          </cell>
          <cell r="C165" t="str">
            <v>LEYDEN</v>
          </cell>
          <cell r="D165">
            <v>0</v>
          </cell>
          <cell r="E165">
            <v>0</v>
          </cell>
          <cell r="F165">
            <v>0</v>
          </cell>
          <cell r="G165">
            <v>0</v>
          </cell>
          <cell r="I165">
            <v>0</v>
          </cell>
          <cell r="J165" t="str">
            <v/>
          </cell>
          <cell r="K165">
            <v>0</v>
          </cell>
          <cell r="L165">
            <v>0</v>
          </cell>
          <cell r="N165">
            <v>0</v>
          </cell>
          <cell r="P165">
            <v>0</v>
          </cell>
          <cell r="Q165">
            <v>0</v>
          </cell>
          <cell r="R165">
            <v>0</v>
          </cell>
          <cell r="S165">
            <v>0</v>
          </cell>
          <cell r="V165">
            <v>0</v>
          </cell>
          <cell r="W165">
            <v>156</v>
          </cell>
          <cell r="AI165">
            <v>156</v>
          </cell>
          <cell r="AJ165">
            <v>156</v>
          </cell>
          <cell r="AK165" t="str">
            <v>LEYDEN</v>
          </cell>
          <cell r="AL165">
            <v>0</v>
          </cell>
          <cell r="AM165">
            <v>0</v>
          </cell>
          <cell r="AN165">
            <v>0</v>
          </cell>
          <cell r="AO165">
            <v>0</v>
          </cell>
          <cell r="AP165">
            <v>0</v>
          </cell>
          <cell r="AQ165">
            <v>0</v>
          </cell>
          <cell r="AR165">
            <v>0</v>
          </cell>
          <cell r="AS165">
            <v>0</v>
          </cell>
          <cell r="AT165">
            <v>0</v>
          </cell>
          <cell r="AU165">
            <v>0</v>
          </cell>
          <cell r="AV165">
            <v>0</v>
          </cell>
          <cell r="AX165">
            <v>156</v>
          </cell>
          <cell r="AY165" t="str">
            <v>LEYDEN</v>
          </cell>
          <cell r="BC165">
            <v>0</v>
          </cell>
          <cell r="BF165">
            <v>0</v>
          </cell>
          <cell r="BG165">
            <v>0</v>
          </cell>
          <cell r="BI165">
            <v>0</v>
          </cell>
          <cell r="BJ165">
            <v>0</v>
          </cell>
          <cell r="BK165">
            <v>0</v>
          </cell>
          <cell r="BL165">
            <v>0</v>
          </cell>
          <cell r="BN165">
            <v>0</v>
          </cell>
          <cell r="BO165">
            <v>0</v>
          </cell>
          <cell r="BU165">
            <v>0</v>
          </cell>
          <cell r="BV165">
            <v>156</v>
          </cell>
          <cell r="BW165">
            <v>0</v>
          </cell>
        </row>
        <row r="166">
          <cell r="A166">
            <v>157</v>
          </cell>
          <cell r="B166">
            <v>157</v>
          </cell>
          <cell r="C166" t="str">
            <v>LINCOLN</v>
          </cell>
          <cell r="D166">
            <v>0</v>
          </cell>
          <cell r="E166">
            <v>0</v>
          </cell>
          <cell r="F166">
            <v>0</v>
          </cell>
          <cell r="G166">
            <v>0</v>
          </cell>
          <cell r="I166">
            <v>0</v>
          </cell>
          <cell r="J166">
            <v>0</v>
          </cell>
          <cell r="K166">
            <v>0</v>
          </cell>
          <cell r="L166">
            <v>0</v>
          </cell>
          <cell r="N166">
            <v>0</v>
          </cell>
          <cell r="P166">
            <v>0</v>
          </cell>
          <cell r="Q166">
            <v>0</v>
          </cell>
          <cell r="R166">
            <v>0</v>
          </cell>
          <cell r="S166">
            <v>0</v>
          </cell>
          <cell r="V166">
            <v>0</v>
          </cell>
          <cell r="W166">
            <v>157</v>
          </cell>
          <cell r="AI166">
            <v>157</v>
          </cell>
          <cell r="AJ166">
            <v>157</v>
          </cell>
          <cell r="AK166" t="str">
            <v>LINCOLN</v>
          </cell>
          <cell r="AL166">
            <v>0</v>
          </cell>
          <cell r="AM166">
            <v>0</v>
          </cell>
          <cell r="AN166">
            <v>0</v>
          </cell>
          <cell r="AO166">
            <v>0</v>
          </cell>
          <cell r="AP166">
            <v>0</v>
          </cell>
          <cell r="AQ166">
            <v>0</v>
          </cell>
          <cell r="AR166">
            <v>6258</v>
          </cell>
          <cell r="AS166">
            <v>0</v>
          </cell>
          <cell r="AT166">
            <v>0</v>
          </cell>
          <cell r="AU166">
            <v>6258</v>
          </cell>
          <cell r="AV166">
            <v>0</v>
          </cell>
          <cell r="AX166">
            <v>157</v>
          </cell>
          <cell r="AY166" t="str">
            <v>LINCOLN</v>
          </cell>
          <cell r="BC166">
            <v>0</v>
          </cell>
          <cell r="BF166">
            <v>0</v>
          </cell>
          <cell r="BG166">
            <v>0</v>
          </cell>
          <cell r="BI166">
            <v>0</v>
          </cell>
          <cell r="BJ166">
            <v>0</v>
          </cell>
          <cell r="BK166">
            <v>0</v>
          </cell>
          <cell r="BL166">
            <v>0</v>
          </cell>
          <cell r="BN166">
            <v>0</v>
          </cell>
          <cell r="BO166">
            <v>0</v>
          </cell>
          <cell r="BU166">
            <v>0</v>
          </cell>
          <cell r="BV166">
            <v>157</v>
          </cell>
          <cell r="BW166">
            <v>0</v>
          </cell>
        </row>
        <row r="167">
          <cell r="A167">
            <v>158</v>
          </cell>
          <cell r="B167">
            <v>158</v>
          </cell>
          <cell r="C167" t="str">
            <v>LITTLETON</v>
          </cell>
          <cell r="D167">
            <v>63</v>
          </cell>
          <cell r="E167">
            <v>802305</v>
          </cell>
          <cell r="F167">
            <v>56259</v>
          </cell>
          <cell r="G167">
            <v>858564</v>
          </cell>
          <cell r="I167">
            <v>19913.500408556214</v>
          </cell>
          <cell r="J167">
            <v>0.27716633540913421</v>
          </cell>
          <cell r="K167">
            <v>56259</v>
          </cell>
          <cell r="L167">
            <v>76172.50040855621</v>
          </cell>
          <cell r="N167">
            <v>782391.4995914438</v>
          </cell>
          <cell r="P167">
            <v>0</v>
          </cell>
          <cell r="Q167">
            <v>19913.500408556214</v>
          </cell>
          <cell r="R167">
            <v>56259</v>
          </cell>
          <cell r="S167">
            <v>76172.50040855621</v>
          </cell>
          <cell r="V167">
            <v>0</v>
          </cell>
          <cell r="W167">
            <v>158</v>
          </cell>
          <cell r="X167">
            <v>63</v>
          </cell>
          <cell r="Y167">
            <v>802305</v>
          </cell>
          <cell r="Z167">
            <v>0</v>
          </cell>
          <cell r="AA167">
            <v>802305</v>
          </cell>
          <cell r="AB167">
            <v>56259</v>
          </cell>
          <cell r="AC167">
            <v>858564</v>
          </cell>
          <cell r="AD167">
            <v>0</v>
          </cell>
          <cell r="AE167">
            <v>0</v>
          </cell>
          <cell r="AF167">
            <v>0</v>
          </cell>
          <cell r="AG167">
            <v>858564</v>
          </cell>
          <cell r="AI167">
            <v>158</v>
          </cell>
          <cell r="AJ167">
            <v>158</v>
          </cell>
          <cell r="AK167" t="str">
            <v>LITTLETON</v>
          </cell>
          <cell r="AL167">
            <v>802305</v>
          </cell>
          <cell r="AM167">
            <v>780849</v>
          </cell>
          <cell r="AN167">
            <v>21456</v>
          </cell>
          <cell r="AO167">
            <v>5933.25</v>
          </cell>
          <cell r="AP167">
            <v>34912.25</v>
          </cell>
          <cell r="AQ167">
            <v>999.75</v>
          </cell>
          <cell r="AR167">
            <v>0</v>
          </cell>
          <cell r="AS167">
            <v>8545.5</v>
          </cell>
          <cell r="AT167">
            <v>0</v>
          </cell>
          <cell r="AU167">
            <v>71846.75</v>
          </cell>
          <cell r="AV167">
            <v>19913.500408556214</v>
          </cell>
          <cell r="AX167">
            <v>158</v>
          </cell>
          <cell r="AY167" t="str">
            <v>LITTLETON</v>
          </cell>
          <cell r="BC167">
            <v>0</v>
          </cell>
          <cell r="BF167">
            <v>0</v>
          </cell>
          <cell r="BG167">
            <v>0</v>
          </cell>
          <cell r="BI167">
            <v>0</v>
          </cell>
          <cell r="BJ167">
            <v>21456</v>
          </cell>
          <cell r="BK167">
            <v>21456</v>
          </cell>
          <cell r="BL167">
            <v>0</v>
          </cell>
          <cell r="BN167">
            <v>0</v>
          </cell>
          <cell r="BO167">
            <v>0</v>
          </cell>
          <cell r="BU167">
            <v>0</v>
          </cell>
          <cell r="BV167">
            <v>158</v>
          </cell>
          <cell r="BW167">
            <v>5933.25</v>
          </cell>
        </row>
        <row r="168">
          <cell r="A168">
            <v>159</v>
          </cell>
          <cell r="B168">
            <v>159</v>
          </cell>
          <cell r="C168" t="str">
            <v>LONGMEADOW</v>
          </cell>
          <cell r="D168">
            <v>8</v>
          </cell>
          <cell r="E168">
            <v>111038</v>
          </cell>
          <cell r="F168">
            <v>7143</v>
          </cell>
          <cell r="G168">
            <v>118181</v>
          </cell>
          <cell r="I168">
            <v>0</v>
          </cell>
          <cell r="J168">
            <v>0</v>
          </cell>
          <cell r="K168">
            <v>7143</v>
          </cell>
          <cell r="L168">
            <v>7143</v>
          </cell>
          <cell r="N168">
            <v>111038</v>
          </cell>
          <cell r="P168">
            <v>0</v>
          </cell>
          <cell r="Q168">
            <v>0</v>
          </cell>
          <cell r="R168">
            <v>7143</v>
          </cell>
          <cell r="S168">
            <v>7143</v>
          </cell>
          <cell r="V168">
            <v>0</v>
          </cell>
          <cell r="W168">
            <v>159</v>
          </cell>
          <cell r="X168">
            <v>8</v>
          </cell>
          <cell r="Y168">
            <v>111038</v>
          </cell>
          <cell r="Z168">
            <v>0</v>
          </cell>
          <cell r="AA168">
            <v>111038</v>
          </cell>
          <cell r="AB168">
            <v>7143</v>
          </cell>
          <cell r="AC168">
            <v>118181</v>
          </cell>
          <cell r="AD168">
            <v>0</v>
          </cell>
          <cell r="AE168">
            <v>0</v>
          </cell>
          <cell r="AF168">
            <v>0</v>
          </cell>
          <cell r="AG168">
            <v>118181</v>
          </cell>
          <cell r="AI168">
            <v>159</v>
          </cell>
          <cell r="AJ168">
            <v>159</v>
          </cell>
          <cell r="AK168" t="str">
            <v>LONGMEADOW</v>
          </cell>
          <cell r="AL168">
            <v>111038</v>
          </cell>
          <cell r="AM168">
            <v>118789</v>
          </cell>
          <cell r="AN168">
            <v>0</v>
          </cell>
          <cell r="AO168">
            <v>6405.75</v>
          </cell>
          <cell r="AP168">
            <v>1525</v>
          </cell>
          <cell r="AQ168">
            <v>0</v>
          </cell>
          <cell r="AR168">
            <v>1925.5</v>
          </cell>
          <cell r="AS168">
            <v>7733.5</v>
          </cell>
          <cell r="AT168">
            <v>0</v>
          </cell>
          <cell r="AU168">
            <v>17589.75</v>
          </cell>
          <cell r="AV168">
            <v>0</v>
          </cell>
          <cell r="AX168">
            <v>159</v>
          </cell>
          <cell r="AY168" t="str">
            <v>LONGMEADOW</v>
          </cell>
          <cell r="BC168">
            <v>0</v>
          </cell>
          <cell r="BF168">
            <v>0</v>
          </cell>
          <cell r="BG168">
            <v>0</v>
          </cell>
          <cell r="BI168">
            <v>0</v>
          </cell>
          <cell r="BJ168">
            <v>0</v>
          </cell>
          <cell r="BK168">
            <v>0</v>
          </cell>
          <cell r="BL168">
            <v>0</v>
          </cell>
          <cell r="BN168">
            <v>0</v>
          </cell>
          <cell r="BO168">
            <v>0</v>
          </cell>
          <cell r="BU168">
            <v>0</v>
          </cell>
          <cell r="BV168">
            <v>159</v>
          </cell>
          <cell r="BW168">
            <v>6405.75</v>
          </cell>
        </row>
        <row r="169">
          <cell r="A169">
            <v>160</v>
          </cell>
          <cell r="B169">
            <v>160</v>
          </cell>
          <cell r="C169" t="str">
            <v>LOWELL</v>
          </cell>
          <cell r="D169">
            <v>1640</v>
          </cell>
          <cell r="E169">
            <v>18721064</v>
          </cell>
          <cell r="F169">
            <v>1449896</v>
          </cell>
          <cell r="G169">
            <v>20170960</v>
          </cell>
          <cell r="I169">
            <v>1590554.6488938706</v>
          </cell>
          <cell r="J169">
            <v>0.4247873245717993</v>
          </cell>
          <cell r="K169">
            <v>1449896</v>
          </cell>
          <cell r="L169">
            <v>3040450.6488938704</v>
          </cell>
          <cell r="N169">
            <v>17130509.35110613</v>
          </cell>
          <cell r="P169">
            <v>0</v>
          </cell>
          <cell r="Q169">
            <v>1590554.6488938706</v>
          </cell>
          <cell r="R169">
            <v>1449896</v>
          </cell>
          <cell r="S169">
            <v>3040450.6488938704</v>
          </cell>
          <cell r="V169">
            <v>0</v>
          </cell>
          <cell r="W169">
            <v>160</v>
          </cell>
          <cell r="X169">
            <v>1640</v>
          </cell>
          <cell r="Y169">
            <v>18721064</v>
          </cell>
          <cell r="Z169">
            <v>0</v>
          </cell>
          <cell r="AA169">
            <v>18721064</v>
          </cell>
          <cell r="AB169">
            <v>1449896</v>
          </cell>
          <cell r="AC169">
            <v>20170960</v>
          </cell>
          <cell r="AD169">
            <v>0</v>
          </cell>
          <cell r="AE169">
            <v>0</v>
          </cell>
          <cell r="AF169">
            <v>0</v>
          </cell>
          <cell r="AG169">
            <v>20170960</v>
          </cell>
          <cell r="AI169">
            <v>160</v>
          </cell>
          <cell r="AJ169">
            <v>160</v>
          </cell>
          <cell r="AK169" t="str">
            <v>LOWELL</v>
          </cell>
          <cell r="AL169">
            <v>18721064</v>
          </cell>
          <cell r="AM169">
            <v>17007305</v>
          </cell>
          <cell r="AN169">
            <v>1713759</v>
          </cell>
          <cell r="AO169">
            <v>605830</v>
          </cell>
          <cell r="AP169">
            <v>527358.75</v>
          </cell>
          <cell r="AQ169">
            <v>860495.5</v>
          </cell>
          <cell r="AR169">
            <v>36912</v>
          </cell>
          <cell r="AS169">
            <v>0</v>
          </cell>
          <cell r="AT169">
            <v>0</v>
          </cell>
          <cell r="AU169">
            <v>3744355.25</v>
          </cell>
          <cell r="AV169">
            <v>1590554.6488938706</v>
          </cell>
          <cell r="AX169">
            <v>160</v>
          </cell>
          <cell r="AY169" t="str">
            <v>LOWELL</v>
          </cell>
          <cell r="BC169">
            <v>0</v>
          </cell>
          <cell r="BF169">
            <v>0</v>
          </cell>
          <cell r="BG169">
            <v>0</v>
          </cell>
          <cell r="BI169">
            <v>0</v>
          </cell>
          <cell r="BJ169">
            <v>1713759</v>
          </cell>
          <cell r="BK169">
            <v>1713759</v>
          </cell>
          <cell r="BL169">
            <v>0</v>
          </cell>
          <cell r="BN169">
            <v>0</v>
          </cell>
          <cell r="BO169">
            <v>0</v>
          </cell>
          <cell r="BU169">
            <v>0</v>
          </cell>
          <cell r="BV169">
            <v>160</v>
          </cell>
          <cell r="BW169">
            <v>605830</v>
          </cell>
        </row>
        <row r="170">
          <cell r="A170">
            <v>161</v>
          </cell>
          <cell r="B170">
            <v>161</v>
          </cell>
          <cell r="C170" t="str">
            <v>LUDLOW</v>
          </cell>
          <cell r="D170">
            <v>19</v>
          </cell>
          <cell r="E170">
            <v>308618</v>
          </cell>
          <cell r="F170">
            <v>16771</v>
          </cell>
          <cell r="G170">
            <v>325389</v>
          </cell>
          <cell r="I170">
            <v>0</v>
          </cell>
          <cell r="J170">
            <v>0</v>
          </cell>
          <cell r="K170">
            <v>16771</v>
          </cell>
          <cell r="L170">
            <v>16771</v>
          </cell>
          <cell r="N170">
            <v>308618</v>
          </cell>
          <cell r="P170">
            <v>0</v>
          </cell>
          <cell r="Q170">
            <v>0</v>
          </cell>
          <cell r="R170">
            <v>16771</v>
          </cell>
          <cell r="S170">
            <v>16771</v>
          </cell>
          <cell r="V170">
            <v>0</v>
          </cell>
          <cell r="W170">
            <v>161</v>
          </cell>
          <cell r="X170">
            <v>19</v>
          </cell>
          <cell r="Y170">
            <v>308618</v>
          </cell>
          <cell r="Z170">
            <v>0</v>
          </cell>
          <cell r="AA170">
            <v>308618</v>
          </cell>
          <cell r="AB170">
            <v>16771</v>
          </cell>
          <cell r="AC170">
            <v>325389</v>
          </cell>
          <cell r="AD170">
            <v>0</v>
          </cell>
          <cell r="AE170">
            <v>0</v>
          </cell>
          <cell r="AF170">
            <v>0</v>
          </cell>
          <cell r="AG170">
            <v>325389</v>
          </cell>
          <cell r="AI170">
            <v>161</v>
          </cell>
          <cell r="AJ170">
            <v>161</v>
          </cell>
          <cell r="AK170" t="str">
            <v>LUDLOW</v>
          </cell>
          <cell r="AL170">
            <v>308618</v>
          </cell>
          <cell r="AM170">
            <v>450778</v>
          </cell>
          <cell r="AN170">
            <v>0</v>
          </cell>
          <cell r="AO170">
            <v>39636.5</v>
          </cell>
          <cell r="AP170">
            <v>13572.25</v>
          </cell>
          <cell r="AQ170">
            <v>0</v>
          </cell>
          <cell r="AR170">
            <v>10861</v>
          </cell>
          <cell r="AS170">
            <v>28954</v>
          </cell>
          <cell r="AT170">
            <v>0</v>
          </cell>
          <cell r="AU170">
            <v>93023.75</v>
          </cell>
          <cell r="AV170">
            <v>0</v>
          </cell>
          <cell r="AX170">
            <v>161</v>
          </cell>
          <cell r="AY170" t="str">
            <v>LUDLOW</v>
          </cell>
          <cell r="BC170">
            <v>0</v>
          </cell>
          <cell r="BF170">
            <v>0</v>
          </cell>
          <cell r="BG170">
            <v>0</v>
          </cell>
          <cell r="BI170">
            <v>0</v>
          </cell>
          <cell r="BJ170">
            <v>0</v>
          </cell>
          <cell r="BK170">
            <v>0</v>
          </cell>
          <cell r="BL170">
            <v>0</v>
          </cell>
          <cell r="BN170">
            <v>0</v>
          </cell>
          <cell r="BO170">
            <v>0</v>
          </cell>
          <cell r="BU170">
            <v>0</v>
          </cell>
          <cell r="BV170">
            <v>161</v>
          </cell>
          <cell r="BW170">
            <v>39636.5</v>
          </cell>
        </row>
        <row r="171">
          <cell r="A171">
            <v>162</v>
          </cell>
          <cell r="B171">
            <v>162</v>
          </cell>
          <cell r="C171" t="str">
            <v>LUNENBURG</v>
          </cell>
          <cell r="D171">
            <v>40</v>
          </cell>
          <cell r="E171">
            <v>475060</v>
          </cell>
          <cell r="F171">
            <v>35720</v>
          </cell>
          <cell r="G171">
            <v>510780</v>
          </cell>
          <cell r="I171">
            <v>25168.451905258549</v>
          </cell>
          <cell r="J171">
            <v>0.28698348808732665</v>
          </cell>
          <cell r="K171">
            <v>35720</v>
          </cell>
          <cell r="L171">
            <v>60888.451905258553</v>
          </cell>
          <cell r="N171">
            <v>449891.54809474142</v>
          </cell>
          <cell r="P171">
            <v>0</v>
          </cell>
          <cell r="Q171">
            <v>25168.451905258549</v>
          </cell>
          <cell r="R171">
            <v>35720</v>
          </cell>
          <cell r="S171">
            <v>60888.451905258553</v>
          </cell>
          <cell r="V171">
            <v>0</v>
          </cell>
          <cell r="W171">
            <v>162</v>
          </cell>
          <cell r="X171">
            <v>40</v>
          </cell>
          <cell r="Y171">
            <v>475060</v>
          </cell>
          <cell r="Z171">
            <v>0</v>
          </cell>
          <cell r="AA171">
            <v>475060</v>
          </cell>
          <cell r="AB171">
            <v>35720</v>
          </cell>
          <cell r="AC171">
            <v>510780</v>
          </cell>
          <cell r="AD171">
            <v>0</v>
          </cell>
          <cell r="AE171">
            <v>0</v>
          </cell>
          <cell r="AF171">
            <v>0</v>
          </cell>
          <cell r="AG171">
            <v>510780</v>
          </cell>
          <cell r="AI171">
            <v>162</v>
          </cell>
          <cell r="AJ171">
            <v>162</v>
          </cell>
          <cell r="AK171" t="str">
            <v>LUNENBURG</v>
          </cell>
          <cell r="AL171">
            <v>475060</v>
          </cell>
          <cell r="AM171">
            <v>447942</v>
          </cell>
          <cell r="AN171">
            <v>27118</v>
          </cell>
          <cell r="AO171">
            <v>0</v>
          </cell>
          <cell r="AP171">
            <v>2206.25</v>
          </cell>
          <cell r="AQ171">
            <v>16067</v>
          </cell>
          <cell r="AR171">
            <v>26784.75</v>
          </cell>
          <cell r="AS171">
            <v>15524</v>
          </cell>
          <cell r="AT171">
            <v>0</v>
          </cell>
          <cell r="AU171">
            <v>87700</v>
          </cell>
          <cell r="AV171">
            <v>25168.451905258549</v>
          </cell>
          <cell r="AX171">
            <v>162</v>
          </cell>
          <cell r="AY171" t="str">
            <v>LUNENBURG</v>
          </cell>
          <cell r="BC171">
            <v>0</v>
          </cell>
          <cell r="BF171">
            <v>0</v>
          </cell>
          <cell r="BG171">
            <v>0</v>
          </cell>
          <cell r="BI171">
            <v>0</v>
          </cell>
          <cell r="BJ171">
            <v>27118</v>
          </cell>
          <cell r="BK171">
            <v>27118</v>
          </cell>
          <cell r="BL171">
            <v>0</v>
          </cell>
          <cell r="BN171">
            <v>0</v>
          </cell>
          <cell r="BO171">
            <v>0</v>
          </cell>
          <cell r="BU171">
            <v>0</v>
          </cell>
          <cell r="BV171">
            <v>162</v>
          </cell>
          <cell r="BW171">
            <v>0</v>
          </cell>
        </row>
        <row r="172">
          <cell r="A172">
            <v>163</v>
          </cell>
          <cell r="B172">
            <v>163</v>
          </cell>
          <cell r="C172" t="str">
            <v>LYNN</v>
          </cell>
          <cell r="D172">
            <v>1387</v>
          </cell>
          <cell r="E172">
            <v>16215409</v>
          </cell>
          <cell r="F172">
            <v>1224719</v>
          </cell>
          <cell r="G172">
            <v>17440128</v>
          </cell>
          <cell r="I172">
            <v>2262801.4191411221</v>
          </cell>
          <cell r="J172">
            <v>0.48638424689103432</v>
          </cell>
          <cell r="K172">
            <v>1224719</v>
          </cell>
          <cell r="L172">
            <v>3487520.4191411221</v>
          </cell>
          <cell r="N172">
            <v>13952607.580858879</v>
          </cell>
          <cell r="P172">
            <v>0</v>
          </cell>
          <cell r="Q172">
            <v>2262801.4191411221</v>
          </cell>
          <cell r="R172">
            <v>1224719</v>
          </cell>
          <cell r="S172">
            <v>3487520.4191411221</v>
          </cell>
          <cell r="V172">
            <v>0</v>
          </cell>
          <cell r="W172">
            <v>163</v>
          </cell>
          <cell r="X172">
            <v>1387</v>
          </cell>
          <cell r="Y172">
            <v>16215409</v>
          </cell>
          <cell r="Z172">
            <v>0</v>
          </cell>
          <cell r="AA172">
            <v>16215409</v>
          </cell>
          <cell r="AB172">
            <v>1224719</v>
          </cell>
          <cell r="AC172">
            <v>17440128</v>
          </cell>
          <cell r="AD172">
            <v>0</v>
          </cell>
          <cell r="AE172">
            <v>0</v>
          </cell>
          <cell r="AF172">
            <v>0</v>
          </cell>
          <cell r="AG172">
            <v>17440128</v>
          </cell>
          <cell r="AI172">
            <v>163</v>
          </cell>
          <cell r="AJ172">
            <v>163</v>
          </cell>
          <cell r="AK172" t="str">
            <v>LYNN</v>
          </cell>
          <cell r="AL172">
            <v>16215409</v>
          </cell>
          <cell r="AM172">
            <v>13777331</v>
          </cell>
          <cell r="AN172">
            <v>2438078</v>
          </cell>
          <cell r="AO172">
            <v>630522.75</v>
          </cell>
          <cell r="AP172">
            <v>309056.25</v>
          </cell>
          <cell r="AQ172">
            <v>645236.5</v>
          </cell>
          <cell r="AR172">
            <v>356117</v>
          </cell>
          <cell r="AS172">
            <v>273281.25</v>
          </cell>
          <cell r="AT172">
            <v>0</v>
          </cell>
          <cell r="AU172">
            <v>4652291.75</v>
          </cell>
          <cell r="AV172">
            <v>2262801.4191411221</v>
          </cell>
          <cell r="AX172">
            <v>163</v>
          </cell>
          <cell r="AY172" t="str">
            <v>LYNN</v>
          </cell>
          <cell r="BC172">
            <v>0</v>
          </cell>
          <cell r="BF172">
            <v>0</v>
          </cell>
          <cell r="BG172">
            <v>0</v>
          </cell>
          <cell r="BI172">
            <v>0</v>
          </cell>
          <cell r="BJ172">
            <v>2438078</v>
          </cell>
          <cell r="BK172">
            <v>2438078</v>
          </cell>
          <cell r="BL172">
            <v>0</v>
          </cell>
          <cell r="BN172">
            <v>0</v>
          </cell>
          <cell r="BO172">
            <v>0</v>
          </cell>
          <cell r="BU172">
            <v>0</v>
          </cell>
          <cell r="BV172">
            <v>163</v>
          </cell>
          <cell r="BW172">
            <v>630522.75</v>
          </cell>
        </row>
        <row r="173">
          <cell r="A173">
            <v>164</v>
          </cell>
          <cell r="B173">
            <v>164</v>
          </cell>
          <cell r="C173" t="str">
            <v>LYNNFIELD</v>
          </cell>
          <cell r="D173">
            <v>2</v>
          </cell>
          <cell r="E173">
            <v>35156</v>
          </cell>
          <cell r="F173">
            <v>1762</v>
          </cell>
          <cell r="G173">
            <v>36918</v>
          </cell>
          <cell r="I173">
            <v>0</v>
          </cell>
          <cell r="J173">
            <v>0</v>
          </cell>
          <cell r="K173">
            <v>1762</v>
          </cell>
          <cell r="L173">
            <v>1762</v>
          </cell>
          <cell r="N173">
            <v>35156</v>
          </cell>
          <cell r="P173">
            <v>0</v>
          </cell>
          <cell r="Q173">
            <v>0</v>
          </cell>
          <cell r="R173">
            <v>1762</v>
          </cell>
          <cell r="S173">
            <v>1762</v>
          </cell>
          <cell r="V173">
            <v>0</v>
          </cell>
          <cell r="W173">
            <v>164</v>
          </cell>
          <cell r="X173">
            <v>2</v>
          </cell>
          <cell r="Y173">
            <v>35156</v>
          </cell>
          <cell r="Z173">
            <v>0</v>
          </cell>
          <cell r="AA173">
            <v>35156</v>
          </cell>
          <cell r="AB173">
            <v>1762</v>
          </cell>
          <cell r="AC173">
            <v>36918</v>
          </cell>
          <cell r="AD173">
            <v>0</v>
          </cell>
          <cell r="AE173">
            <v>0</v>
          </cell>
          <cell r="AF173">
            <v>0</v>
          </cell>
          <cell r="AG173">
            <v>36918</v>
          </cell>
          <cell r="AI173">
            <v>164</v>
          </cell>
          <cell r="AJ173">
            <v>164</v>
          </cell>
          <cell r="AK173" t="str">
            <v>LYNNFIELD</v>
          </cell>
          <cell r="AL173">
            <v>35156</v>
          </cell>
          <cell r="AM173">
            <v>49726</v>
          </cell>
          <cell r="AN173">
            <v>0</v>
          </cell>
          <cell r="AO173">
            <v>0</v>
          </cell>
          <cell r="AP173">
            <v>2786.5</v>
          </cell>
          <cell r="AQ173">
            <v>2487</v>
          </cell>
          <cell r="AR173">
            <v>96.75</v>
          </cell>
          <cell r="AS173">
            <v>0</v>
          </cell>
          <cell r="AT173">
            <v>0</v>
          </cell>
          <cell r="AU173">
            <v>5370.25</v>
          </cell>
          <cell r="AV173">
            <v>0</v>
          </cell>
          <cell r="AX173">
            <v>164</v>
          </cell>
          <cell r="AY173" t="str">
            <v>LYNNFIELD</v>
          </cell>
          <cell r="BC173">
            <v>0</v>
          </cell>
          <cell r="BF173">
            <v>0</v>
          </cell>
          <cell r="BG173">
            <v>0</v>
          </cell>
          <cell r="BI173">
            <v>0</v>
          </cell>
          <cell r="BJ173">
            <v>0</v>
          </cell>
          <cell r="BK173">
            <v>0</v>
          </cell>
          <cell r="BL173">
            <v>0</v>
          </cell>
          <cell r="BN173">
            <v>0</v>
          </cell>
          <cell r="BO173">
            <v>0</v>
          </cell>
          <cell r="BU173">
            <v>0</v>
          </cell>
          <cell r="BV173">
            <v>164</v>
          </cell>
          <cell r="BW173">
            <v>0</v>
          </cell>
        </row>
        <row r="174">
          <cell r="A174">
            <v>165</v>
          </cell>
          <cell r="B174">
            <v>165</v>
          </cell>
          <cell r="C174" t="str">
            <v>MALDEN</v>
          </cell>
          <cell r="D174">
            <v>918</v>
          </cell>
          <cell r="E174">
            <v>9860192</v>
          </cell>
          <cell r="F174">
            <v>818572</v>
          </cell>
          <cell r="G174">
            <v>10678764</v>
          </cell>
          <cell r="I174">
            <v>1208402.1765213569</v>
          </cell>
          <cell r="J174">
            <v>0.65495032341439496</v>
          </cell>
          <cell r="K174">
            <v>818572</v>
          </cell>
          <cell r="L174">
            <v>2026974.1765213569</v>
          </cell>
          <cell r="N174">
            <v>8651789.8234786429</v>
          </cell>
          <cell r="P174">
            <v>0</v>
          </cell>
          <cell r="Q174">
            <v>1208402.1765213569</v>
          </cell>
          <cell r="R174">
            <v>818572</v>
          </cell>
          <cell r="S174">
            <v>2026974.1765213569</v>
          </cell>
          <cell r="V174">
            <v>0</v>
          </cell>
          <cell r="W174">
            <v>165</v>
          </cell>
          <cell r="X174">
            <v>918</v>
          </cell>
          <cell r="Y174">
            <v>9860192</v>
          </cell>
          <cell r="Z174">
            <v>0</v>
          </cell>
          <cell r="AA174">
            <v>9860192</v>
          </cell>
          <cell r="AB174">
            <v>818572</v>
          </cell>
          <cell r="AC174">
            <v>10678764</v>
          </cell>
          <cell r="AD174">
            <v>0</v>
          </cell>
          <cell r="AE174">
            <v>0</v>
          </cell>
          <cell r="AF174">
            <v>0</v>
          </cell>
          <cell r="AG174">
            <v>10678764</v>
          </cell>
          <cell r="AI174">
            <v>165</v>
          </cell>
          <cell r="AJ174">
            <v>165</v>
          </cell>
          <cell r="AK174" t="str">
            <v>MALDEN</v>
          </cell>
          <cell r="AL174">
            <v>9860192</v>
          </cell>
          <cell r="AM174">
            <v>8558187</v>
          </cell>
          <cell r="AN174">
            <v>1302005</v>
          </cell>
          <cell r="AO174">
            <v>42886.75</v>
          </cell>
          <cell r="AP174">
            <v>40623.25</v>
          </cell>
          <cell r="AQ174">
            <v>188493.75</v>
          </cell>
          <cell r="AR174">
            <v>106605</v>
          </cell>
          <cell r="AS174">
            <v>164415</v>
          </cell>
          <cell r="AT174">
            <v>0</v>
          </cell>
          <cell r="AU174">
            <v>1845028.75</v>
          </cell>
          <cell r="AV174">
            <v>1208402.1765213569</v>
          </cell>
          <cell r="AX174">
            <v>165</v>
          </cell>
          <cell r="AY174" t="str">
            <v>MALDEN</v>
          </cell>
          <cell r="BC174">
            <v>0</v>
          </cell>
          <cell r="BF174">
            <v>0</v>
          </cell>
          <cell r="BG174">
            <v>0</v>
          </cell>
          <cell r="BI174">
            <v>0</v>
          </cell>
          <cell r="BJ174">
            <v>1302005</v>
          </cell>
          <cell r="BK174">
            <v>1302005</v>
          </cell>
          <cell r="BL174">
            <v>0</v>
          </cell>
          <cell r="BN174">
            <v>0</v>
          </cell>
          <cell r="BO174">
            <v>0</v>
          </cell>
          <cell r="BU174">
            <v>0</v>
          </cell>
          <cell r="BV174">
            <v>165</v>
          </cell>
          <cell r="BW174">
            <v>42886.75</v>
          </cell>
        </row>
        <row r="175">
          <cell r="A175">
            <v>166</v>
          </cell>
          <cell r="B175">
            <v>166</v>
          </cell>
          <cell r="C175" t="str">
            <v>MANCHESTER</v>
          </cell>
          <cell r="D175">
            <v>0</v>
          </cell>
          <cell r="E175">
            <v>0</v>
          </cell>
          <cell r="F175">
            <v>0</v>
          </cell>
          <cell r="G175">
            <v>0</v>
          </cell>
          <cell r="I175">
            <v>0</v>
          </cell>
          <cell r="J175" t="str">
            <v/>
          </cell>
          <cell r="K175">
            <v>0</v>
          </cell>
          <cell r="L175">
            <v>0</v>
          </cell>
          <cell r="N175">
            <v>0</v>
          </cell>
          <cell r="P175">
            <v>0</v>
          </cell>
          <cell r="Q175">
            <v>0</v>
          </cell>
          <cell r="R175">
            <v>0</v>
          </cell>
          <cell r="S175">
            <v>0</v>
          </cell>
          <cell r="V175">
            <v>0</v>
          </cell>
          <cell r="W175">
            <v>166</v>
          </cell>
          <cell r="AI175">
            <v>166</v>
          </cell>
          <cell r="AJ175">
            <v>166</v>
          </cell>
          <cell r="AK175" t="str">
            <v>MANCHESTER</v>
          </cell>
          <cell r="AL175">
            <v>0</v>
          </cell>
          <cell r="AM175">
            <v>0</v>
          </cell>
          <cell r="AN175">
            <v>0</v>
          </cell>
          <cell r="AO175">
            <v>0</v>
          </cell>
          <cell r="AP175">
            <v>0</v>
          </cell>
          <cell r="AQ175">
            <v>0</v>
          </cell>
          <cell r="AR175">
            <v>0</v>
          </cell>
          <cell r="AS175">
            <v>0</v>
          </cell>
          <cell r="AT175">
            <v>0</v>
          </cell>
          <cell r="AU175">
            <v>0</v>
          </cell>
          <cell r="AV175">
            <v>0</v>
          </cell>
          <cell r="AX175">
            <v>166</v>
          </cell>
          <cell r="AY175" t="str">
            <v>MANCHESTER</v>
          </cell>
          <cell r="BC175">
            <v>0</v>
          </cell>
          <cell r="BF175">
            <v>0</v>
          </cell>
          <cell r="BG175">
            <v>0</v>
          </cell>
          <cell r="BI175">
            <v>0</v>
          </cell>
          <cell r="BJ175">
            <v>0</v>
          </cell>
          <cell r="BK175">
            <v>0</v>
          </cell>
          <cell r="BL175">
            <v>0</v>
          </cell>
          <cell r="BN175">
            <v>0</v>
          </cell>
          <cell r="BO175">
            <v>0</v>
          </cell>
          <cell r="BU175">
            <v>0</v>
          </cell>
          <cell r="BV175">
            <v>166</v>
          </cell>
          <cell r="BW175">
            <v>0</v>
          </cell>
        </row>
        <row r="176">
          <cell r="A176">
            <v>167</v>
          </cell>
          <cell r="B176">
            <v>167</v>
          </cell>
          <cell r="C176" t="str">
            <v>MANSFIELD</v>
          </cell>
          <cell r="D176">
            <v>89</v>
          </cell>
          <cell r="E176">
            <v>1110034</v>
          </cell>
          <cell r="F176">
            <v>79477</v>
          </cell>
          <cell r="G176">
            <v>1189511</v>
          </cell>
          <cell r="I176">
            <v>0</v>
          </cell>
          <cell r="J176">
            <v>0</v>
          </cell>
          <cell r="K176">
            <v>79477</v>
          </cell>
          <cell r="L176">
            <v>79477</v>
          </cell>
          <cell r="N176">
            <v>1110034</v>
          </cell>
          <cell r="P176">
            <v>0</v>
          </cell>
          <cell r="Q176">
            <v>0</v>
          </cell>
          <cell r="R176">
            <v>79477</v>
          </cell>
          <cell r="S176">
            <v>79477</v>
          </cell>
          <cell r="V176">
            <v>0</v>
          </cell>
          <cell r="W176">
            <v>167</v>
          </cell>
          <cell r="X176">
            <v>89</v>
          </cell>
          <cell r="Y176">
            <v>1110034</v>
          </cell>
          <cell r="Z176">
            <v>0</v>
          </cell>
          <cell r="AA176">
            <v>1110034</v>
          </cell>
          <cell r="AB176">
            <v>79477</v>
          </cell>
          <cell r="AC176">
            <v>1189511</v>
          </cell>
          <cell r="AD176">
            <v>0</v>
          </cell>
          <cell r="AE176">
            <v>0</v>
          </cell>
          <cell r="AF176">
            <v>0</v>
          </cell>
          <cell r="AG176">
            <v>1189511</v>
          </cell>
          <cell r="AI176">
            <v>167</v>
          </cell>
          <cell r="AJ176">
            <v>167</v>
          </cell>
          <cell r="AK176" t="str">
            <v>MANSFIELD</v>
          </cell>
          <cell r="AL176">
            <v>1110034</v>
          </cell>
          <cell r="AM176">
            <v>1242333</v>
          </cell>
          <cell r="AN176">
            <v>0</v>
          </cell>
          <cell r="AO176">
            <v>0</v>
          </cell>
          <cell r="AP176">
            <v>0</v>
          </cell>
          <cell r="AQ176">
            <v>14567.25</v>
          </cell>
          <cell r="AR176">
            <v>42367.25</v>
          </cell>
          <cell r="AS176">
            <v>36665</v>
          </cell>
          <cell r="AT176">
            <v>0</v>
          </cell>
          <cell r="AU176">
            <v>93599.5</v>
          </cell>
          <cell r="AV176">
            <v>0</v>
          </cell>
          <cell r="AX176">
            <v>167</v>
          </cell>
          <cell r="AY176" t="str">
            <v>MANSFIELD</v>
          </cell>
          <cell r="BC176">
            <v>0</v>
          </cell>
          <cell r="BF176">
            <v>0</v>
          </cell>
          <cell r="BG176">
            <v>0</v>
          </cell>
          <cell r="BI176">
            <v>0</v>
          </cell>
          <cell r="BJ176">
            <v>0</v>
          </cell>
          <cell r="BK176">
            <v>0</v>
          </cell>
          <cell r="BL176">
            <v>0</v>
          </cell>
          <cell r="BN176">
            <v>0</v>
          </cell>
          <cell r="BO176">
            <v>0</v>
          </cell>
          <cell r="BU176">
            <v>0</v>
          </cell>
          <cell r="BV176">
            <v>167</v>
          </cell>
          <cell r="BW176">
            <v>0</v>
          </cell>
        </row>
        <row r="177">
          <cell r="A177">
            <v>168</v>
          </cell>
          <cell r="B177">
            <v>168</v>
          </cell>
          <cell r="C177" t="str">
            <v>MARBLEHEAD</v>
          </cell>
          <cell r="D177">
            <v>199</v>
          </cell>
          <cell r="E177">
            <v>2428067</v>
          </cell>
          <cell r="F177">
            <v>177683</v>
          </cell>
          <cell r="G177">
            <v>2605750</v>
          </cell>
          <cell r="I177">
            <v>249785.60863890604</v>
          </cell>
          <cell r="J177">
            <v>0.58682506211331698</v>
          </cell>
          <cell r="K177">
            <v>177683</v>
          </cell>
          <cell r="L177">
            <v>427468.60863890604</v>
          </cell>
          <cell r="N177">
            <v>2178281.3913610941</v>
          </cell>
          <cell r="P177">
            <v>0</v>
          </cell>
          <cell r="Q177">
            <v>249785.60863890604</v>
          </cell>
          <cell r="R177">
            <v>177683</v>
          </cell>
          <cell r="S177">
            <v>427468.60863890604</v>
          </cell>
          <cell r="V177">
            <v>0</v>
          </cell>
          <cell r="W177">
            <v>168</v>
          </cell>
          <cell r="X177">
            <v>199</v>
          </cell>
          <cell r="Y177">
            <v>2428067</v>
          </cell>
          <cell r="Z177">
            <v>0</v>
          </cell>
          <cell r="AA177">
            <v>2428067</v>
          </cell>
          <cell r="AB177">
            <v>177683</v>
          </cell>
          <cell r="AC177">
            <v>2605750</v>
          </cell>
          <cell r="AD177">
            <v>0</v>
          </cell>
          <cell r="AE177">
            <v>0</v>
          </cell>
          <cell r="AF177">
            <v>0</v>
          </cell>
          <cell r="AG177">
            <v>2605750</v>
          </cell>
          <cell r="AI177">
            <v>168</v>
          </cell>
          <cell r="AJ177">
            <v>168</v>
          </cell>
          <cell r="AK177" t="str">
            <v>MARBLEHEAD</v>
          </cell>
          <cell r="AL177">
            <v>2428067</v>
          </cell>
          <cell r="AM177">
            <v>2158933</v>
          </cell>
          <cell r="AN177">
            <v>269134</v>
          </cell>
          <cell r="AO177">
            <v>32087.5</v>
          </cell>
          <cell r="AP177">
            <v>6863</v>
          </cell>
          <cell r="AQ177">
            <v>34480.25</v>
          </cell>
          <cell r="AR177">
            <v>41852.75</v>
          </cell>
          <cell r="AS177">
            <v>41238.5</v>
          </cell>
          <cell r="AT177">
            <v>0</v>
          </cell>
          <cell r="AU177">
            <v>425656</v>
          </cell>
          <cell r="AV177">
            <v>249785.60863890604</v>
          </cell>
          <cell r="AX177">
            <v>168</v>
          </cell>
          <cell r="AY177" t="str">
            <v>MARBLEHEAD</v>
          </cell>
          <cell r="BC177">
            <v>0</v>
          </cell>
          <cell r="BF177">
            <v>0</v>
          </cell>
          <cell r="BG177">
            <v>0</v>
          </cell>
          <cell r="BI177">
            <v>0</v>
          </cell>
          <cell r="BJ177">
            <v>269134</v>
          </cell>
          <cell r="BK177">
            <v>269134</v>
          </cell>
          <cell r="BL177">
            <v>0</v>
          </cell>
          <cell r="BN177">
            <v>0</v>
          </cell>
          <cell r="BO177">
            <v>0</v>
          </cell>
          <cell r="BU177">
            <v>0</v>
          </cell>
          <cell r="BV177">
            <v>168</v>
          </cell>
          <cell r="BW177">
            <v>32087.5</v>
          </cell>
        </row>
        <row r="178">
          <cell r="A178">
            <v>169</v>
          </cell>
          <cell r="B178">
            <v>169</v>
          </cell>
          <cell r="C178" t="str">
            <v>MARION</v>
          </cell>
          <cell r="D178">
            <v>0</v>
          </cell>
          <cell r="E178">
            <v>0</v>
          </cell>
          <cell r="F178">
            <v>0</v>
          </cell>
          <cell r="G178">
            <v>0</v>
          </cell>
          <cell r="I178">
            <v>0</v>
          </cell>
          <cell r="J178" t="str">
            <v/>
          </cell>
          <cell r="K178">
            <v>0</v>
          </cell>
          <cell r="L178">
            <v>0</v>
          </cell>
          <cell r="N178">
            <v>0</v>
          </cell>
          <cell r="P178">
            <v>0</v>
          </cell>
          <cell r="Q178">
            <v>0</v>
          </cell>
          <cell r="R178">
            <v>0</v>
          </cell>
          <cell r="S178">
            <v>0</v>
          </cell>
          <cell r="V178">
            <v>0</v>
          </cell>
          <cell r="W178">
            <v>169</v>
          </cell>
          <cell r="AI178">
            <v>169</v>
          </cell>
          <cell r="AJ178">
            <v>169</v>
          </cell>
          <cell r="AK178" t="str">
            <v>MARION</v>
          </cell>
          <cell r="AL178">
            <v>0</v>
          </cell>
          <cell r="AM178">
            <v>0</v>
          </cell>
          <cell r="AN178">
            <v>0</v>
          </cell>
          <cell r="AO178">
            <v>0</v>
          </cell>
          <cell r="AP178">
            <v>0</v>
          </cell>
          <cell r="AQ178">
            <v>0</v>
          </cell>
          <cell r="AR178">
            <v>0</v>
          </cell>
          <cell r="AS178">
            <v>0</v>
          </cell>
          <cell r="AT178">
            <v>0</v>
          </cell>
          <cell r="AU178">
            <v>0</v>
          </cell>
          <cell r="AV178">
            <v>0</v>
          </cell>
          <cell r="AX178">
            <v>169</v>
          </cell>
          <cell r="AY178" t="str">
            <v>MARION</v>
          </cell>
          <cell r="BC178">
            <v>0</v>
          </cell>
          <cell r="BF178">
            <v>0</v>
          </cell>
          <cell r="BG178">
            <v>0</v>
          </cell>
          <cell r="BI178">
            <v>0</v>
          </cell>
          <cell r="BJ178">
            <v>0</v>
          </cell>
          <cell r="BK178">
            <v>0</v>
          </cell>
          <cell r="BL178">
            <v>0</v>
          </cell>
          <cell r="BN178">
            <v>0</v>
          </cell>
          <cell r="BO178">
            <v>0</v>
          </cell>
          <cell r="BU178">
            <v>0</v>
          </cell>
          <cell r="BV178">
            <v>169</v>
          </cell>
          <cell r="BW178">
            <v>0</v>
          </cell>
        </row>
        <row r="179">
          <cell r="A179">
            <v>170</v>
          </cell>
          <cell r="B179">
            <v>170</v>
          </cell>
          <cell r="C179" t="str">
            <v>MARLBOROUGH</v>
          </cell>
          <cell r="D179">
            <v>538</v>
          </cell>
          <cell r="E179">
            <v>6927598.8490352482</v>
          </cell>
          <cell r="F179">
            <v>480376</v>
          </cell>
          <cell r="G179">
            <v>7407974.8490352482</v>
          </cell>
          <cell r="I179">
            <v>1393800.1035290067</v>
          </cell>
          <cell r="J179">
            <v>0.62497780893188426</v>
          </cell>
          <cell r="K179">
            <v>480376</v>
          </cell>
          <cell r="L179">
            <v>1874176.1035290067</v>
          </cell>
          <cell r="N179">
            <v>5533798.7455062419</v>
          </cell>
          <cell r="P179">
            <v>0</v>
          </cell>
          <cell r="Q179">
            <v>1393800.1035290067</v>
          </cell>
          <cell r="R179">
            <v>480376</v>
          </cell>
          <cell r="S179">
            <v>1874176.1035290067</v>
          </cell>
          <cell r="V179">
            <v>0</v>
          </cell>
          <cell r="W179">
            <v>170</v>
          </cell>
          <cell r="X179">
            <v>538</v>
          </cell>
          <cell r="Y179">
            <v>7045445</v>
          </cell>
          <cell r="Z179">
            <v>117846.15096468465</v>
          </cell>
          <cell r="AA179">
            <v>6927598.8490352482</v>
          </cell>
          <cell r="AB179">
            <v>480376</v>
          </cell>
          <cell r="AC179">
            <v>7407974.8490352388</v>
          </cell>
          <cell r="AD179">
            <v>0</v>
          </cell>
          <cell r="AE179">
            <v>0</v>
          </cell>
          <cell r="AF179">
            <v>0</v>
          </cell>
          <cell r="AG179">
            <v>7407974.8490352388</v>
          </cell>
          <cell r="AI179">
            <v>170</v>
          </cell>
          <cell r="AJ179">
            <v>170</v>
          </cell>
          <cell r="AK179" t="str">
            <v>MARLBOROUGH</v>
          </cell>
          <cell r="AL179">
            <v>6927598.8490352482</v>
          </cell>
          <cell r="AM179">
            <v>5425835</v>
          </cell>
          <cell r="AN179">
            <v>1501763.8490352482</v>
          </cell>
          <cell r="AO179">
            <v>176584.25</v>
          </cell>
          <cell r="AP179">
            <v>146599.75</v>
          </cell>
          <cell r="AQ179">
            <v>194455.75</v>
          </cell>
          <cell r="AR179">
            <v>143496.5</v>
          </cell>
          <cell r="AS179">
            <v>67259.25</v>
          </cell>
          <cell r="AT179">
            <v>0</v>
          </cell>
          <cell r="AU179">
            <v>2230159.3490352482</v>
          </cell>
          <cell r="AV179">
            <v>1393800.1035290067</v>
          </cell>
          <cell r="AX179">
            <v>170</v>
          </cell>
          <cell r="AY179" t="str">
            <v>MARLBOROUGH</v>
          </cell>
          <cell r="BC179">
            <v>0</v>
          </cell>
          <cell r="BF179">
            <v>0</v>
          </cell>
          <cell r="BG179">
            <v>0</v>
          </cell>
          <cell r="BI179">
            <v>0</v>
          </cell>
          <cell r="BJ179">
            <v>1501763.8490352482</v>
          </cell>
          <cell r="BK179">
            <v>1501763.8490352482</v>
          </cell>
          <cell r="BL179">
            <v>0</v>
          </cell>
          <cell r="BN179">
            <v>0</v>
          </cell>
          <cell r="BO179">
            <v>0</v>
          </cell>
          <cell r="BU179">
            <v>0</v>
          </cell>
          <cell r="BV179">
            <v>170</v>
          </cell>
          <cell r="BW179">
            <v>176584.25</v>
          </cell>
        </row>
        <row r="180">
          <cell r="A180">
            <v>171</v>
          </cell>
          <cell r="B180">
            <v>171</v>
          </cell>
          <cell r="C180" t="str">
            <v>MARSHFIELD</v>
          </cell>
          <cell r="D180">
            <v>23</v>
          </cell>
          <cell r="E180">
            <v>263284</v>
          </cell>
          <cell r="F180">
            <v>20539</v>
          </cell>
          <cell r="G180">
            <v>283823</v>
          </cell>
          <cell r="I180">
            <v>28041.876460855587</v>
          </cell>
          <cell r="J180">
            <v>0.51681997218602771</v>
          </cell>
          <cell r="K180">
            <v>20539</v>
          </cell>
          <cell r="L180">
            <v>48580.876460855587</v>
          </cell>
          <cell r="N180">
            <v>235242.12353914441</v>
          </cell>
          <cell r="P180">
            <v>0</v>
          </cell>
          <cell r="Q180">
            <v>28041.876460855587</v>
          </cell>
          <cell r="R180">
            <v>20539</v>
          </cell>
          <cell r="S180">
            <v>48580.876460855587</v>
          </cell>
          <cell r="V180">
            <v>0</v>
          </cell>
          <cell r="W180">
            <v>171</v>
          </cell>
          <cell r="X180">
            <v>23</v>
          </cell>
          <cell r="Y180">
            <v>263284</v>
          </cell>
          <cell r="Z180">
            <v>0</v>
          </cell>
          <cell r="AA180">
            <v>263284</v>
          </cell>
          <cell r="AB180">
            <v>20539</v>
          </cell>
          <cell r="AC180">
            <v>283823</v>
          </cell>
          <cell r="AD180">
            <v>0</v>
          </cell>
          <cell r="AE180">
            <v>0</v>
          </cell>
          <cell r="AF180">
            <v>0</v>
          </cell>
          <cell r="AG180">
            <v>283823</v>
          </cell>
          <cell r="AI180">
            <v>171</v>
          </cell>
          <cell r="AJ180">
            <v>171</v>
          </cell>
          <cell r="AK180" t="str">
            <v>MARSHFIELD</v>
          </cell>
          <cell r="AL180">
            <v>263284</v>
          </cell>
          <cell r="AM180">
            <v>233070</v>
          </cell>
          <cell r="AN180">
            <v>30214</v>
          </cell>
          <cell r="AO180">
            <v>0</v>
          </cell>
          <cell r="AP180">
            <v>0</v>
          </cell>
          <cell r="AQ180">
            <v>15887.75</v>
          </cell>
          <cell r="AR180">
            <v>7964.25</v>
          </cell>
          <cell r="AS180">
            <v>192.5</v>
          </cell>
          <cell r="AT180">
            <v>0</v>
          </cell>
          <cell r="AU180">
            <v>54258.5</v>
          </cell>
          <cell r="AV180">
            <v>28041.876460855587</v>
          </cell>
          <cell r="AX180">
            <v>171</v>
          </cell>
          <cell r="AY180" t="str">
            <v>MARSHFIELD</v>
          </cell>
          <cell r="BC180">
            <v>0</v>
          </cell>
          <cell r="BF180">
            <v>0</v>
          </cell>
          <cell r="BG180">
            <v>0</v>
          </cell>
          <cell r="BI180">
            <v>0</v>
          </cell>
          <cell r="BJ180">
            <v>30214</v>
          </cell>
          <cell r="BK180">
            <v>30214</v>
          </cell>
          <cell r="BL180">
            <v>0</v>
          </cell>
          <cell r="BN180">
            <v>0</v>
          </cell>
          <cell r="BO180">
            <v>0</v>
          </cell>
          <cell r="BU180">
            <v>0</v>
          </cell>
          <cell r="BV180">
            <v>171</v>
          </cell>
          <cell r="BW180">
            <v>0</v>
          </cell>
        </row>
        <row r="181">
          <cell r="A181">
            <v>172</v>
          </cell>
          <cell r="B181">
            <v>172</v>
          </cell>
          <cell r="C181" t="str">
            <v>MASHPEE</v>
          </cell>
          <cell r="D181">
            <v>47</v>
          </cell>
          <cell r="E181">
            <v>752175</v>
          </cell>
          <cell r="F181">
            <v>41791</v>
          </cell>
          <cell r="G181">
            <v>793966</v>
          </cell>
          <cell r="I181">
            <v>133917.7333823166</v>
          </cell>
          <cell r="J181">
            <v>0.55200930493678535</v>
          </cell>
          <cell r="K181">
            <v>41791</v>
          </cell>
          <cell r="L181">
            <v>175708.7333823166</v>
          </cell>
          <cell r="N181">
            <v>618257.26661768346</v>
          </cell>
          <cell r="P181">
            <v>0</v>
          </cell>
          <cell r="Q181">
            <v>133917.7333823166</v>
          </cell>
          <cell r="R181">
            <v>41791</v>
          </cell>
          <cell r="S181">
            <v>175708.7333823166</v>
          </cell>
          <cell r="V181">
            <v>0</v>
          </cell>
          <cell r="W181">
            <v>172</v>
          </cell>
          <cell r="X181">
            <v>47</v>
          </cell>
          <cell r="Y181">
            <v>752175</v>
          </cell>
          <cell r="Z181">
            <v>0</v>
          </cell>
          <cell r="AA181">
            <v>752175</v>
          </cell>
          <cell r="AB181">
            <v>41791</v>
          </cell>
          <cell r="AC181">
            <v>793966</v>
          </cell>
          <cell r="AD181">
            <v>0</v>
          </cell>
          <cell r="AE181">
            <v>0</v>
          </cell>
          <cell r="AF181">
            <v>0</v>
          </cell>
          <cell r="AG181">
            <v>793966</v>
          </cell>
          <cell r="AI181">
            <v>172</v>
          </cell>
          <cell r="AJ181">
            <v>172</v>
          </cell>
          <cell r="AK181" t="str">
            <v>MASHPEE</v>
          </cell>
          <cell r="AL181">
            <v>752175</v>
          </cell>
          <cell r="AM181">
            <v>607884</v>
          </cell>
          <cell r="AN181">
            <v>144291</v>
          </cell>
          <cell r="AO181">
            <v>12504</v>
          </cell>
          <cell r="AP181">
            <v>0</v>
          </cell>
          <cell r="AQ181">
            <v>16631</v>
          </cell>
          <cell r="AR181">
            <v>41864</v>
          </cell>
          <cell r="AS181">
            <v>27310.5</v>
          </cell>
          <cell r="AT181">
            <v>0</v>
          </cell>
          <cell r="AU181">
            <v>242600.5</v>
          </cell>
          <cell r="AV181">
            <v>133917.7333823166</v>
          </cell>
          <cell r="AX181">
            <v>172</v>
          </cell>
          <cell r="AY181" t="str">
            <v>MASHPEE</v>
          </cell>
          <cell r="BC181">
            <v>0</v>
          </cell>
          <cell r="BF181">
            <v>0</v>
          </cell>
          <cell r="BG181">
            <v>0</v>
          </cell>
          <cell r="BI181">
            <v>0</v>
          </cell>
          <cell r="BJ181">
            <v>144291</v>
          </cell>
          <cell r="BK181">
            <v>144291</v>
          </cell>
          <cell r="BL181">
            <v>0</v>
          </cell>
          <cell r="BN181">
            <v>0</v>
          </cell>
          <cell r="BO181">
            <v>0</v>
          </cell>
          <cell r="BU181">
            <v>0</v>
          </cell>
          <cell r="BV181">
            <v>172</v>
          </cell>
          <cell r="BW181">
            <v>12504</v>
          </cell>
        </row>
        <row r="182">
          <cell r="A182">
            <v>173</v>
          </cell>
          <cell r="B182">
            <v>173</v>
          </cell>
          <cell r="C182" t="str">
            <v>MATTAPOISETT</v>
          </cell>
          <cell r="D182">
            <v>0</v>
          </cell>
          <cell r="E182">
            <v>0</v>
          </cell>
          <cell r="F182">
            <v>0</v>
          </cell>
          <cell r="G182">
            <v>0</v>
          </cell>
          <cell r="I182">
            <v>0</v>
          </cell>
          <cell r="J182" t="str">
            <v/>
          </cell>
          <cell r="K182">
            <v>0</v>
          </cell>
          <cell r="L182">
            <v>0</v>
          </cell>
          <cell r="N182">
            <v>0</v>
          </cell>
          <cell r="P182">
            <v>0</v>
          </cell>
          <cell r="Q182">
            <v>0</v>
          </cell>
          <cell r="R182">
            <v>0</v>
          </cell>
          <cell r="S182">
            <v>0</v>
          </cell>
          <cell r="V182">
            <v>0</v>
          </cell>
          <cell r="W182">
            <v>173</v>
          </cell>
          <cell r="AI182">
            <v>173</v>
          </cell>
          <cell r="AJ182">
            <v>173</v>
          </cell>
          <cell r="AK182" t="str">
            <v>MATTAPOISETT</v>
          </cell>
          <cell r="AL182">
            <v>0</v>
          </cell>
          <cell r="AM182">
            <v>0</v>
          </cell>
          <cell r="AN182">
            <v>0</v>
          </cell>
          <cell r="AO182">
            <v>0</v>
          </cell>
          <cell r="AP182">
            <v>0</v>
          </cell>
          <cell r="AQ182">
            <v>0</v>
          </cell>
          <cell r="AR182">
            <v>0</v>
          </cell>
          <cell r="AS182">
            <v>0</v>
          </cell>
          <cell r="AT182">
            <v>0</v>
          </cell>
          <cell r="AU182">
            <v>0</v>
          </cell>
          <cell r="AV182">
            <v>0</v>
          </cell>
          <cell r="AX182">
            <v>173</v>
          </cell>
          <cell r="AY182" t="str">
            <v>MATTAPOISETT</v>
          </cell>
          <cell r="BC182">
            <v>0</v>
          </cell>
          <cell r="BF182">
            <v>0</v>
          </cell>
          <cell r="BG182">
            <v>0</v>
          </cell>
          <cell r="BI182">
            <v>0</v>
          </cell>
          <cell r="BJ182">
            <v>0</v>
          </cell>
          <cell r="BK182">
            <v>0</v>
          </cell>
          <cell r="BL182">
            <v>0</v>
          </cell>
          <cell r="BN182">
            <v>0</v>
          </cell>
          <cell r="BO182">
            <v>0</v>
          </cell>
          <cell r="BU182">
            <v>0</v>
          </cell>
          <cell r="BV182">
            <v>173</v>
          </cell>
          <cell r="BW182">
            <v>0</v>
          </cell>
        </row>
        <row r="183">
          <cell r="A183">
            <v>174</v>
          </cell>
          <cell r="B183">
            <v>174</v>
          </cell>
          <cell r="C183" t="str">
            <v>MAYNARD</v>
          </cell>
          <cell r="D183">
            <v>35</v>
          </cell>
          <cell r="E183">
            <v>445184</v>
          </cell>
          <cell r="F183">
            <v>31253</v>
          </cell>
          <cell r="G183">
            <v>476437</v>
          </cell>
          <cell r="I183">
            <v>74670.985988552857</v>
          </cell>
          <cell r="J183">
            <v>0.49480065925206279</v>
          </cell>
          <cell r="K183">
            <v>31253</v>
          </cell>
          <cell r="L183">
            <v>105923.98598855286</v>
          </cell>
          <cell r="N183">
            <v>370513.01401144714</v>
          </cell>
          <cell r="P183">
            <v>0</v>
          </cell>
          <cell r="Q183">
            <v>74670.985988552857</v>
          </cell>
          <cell r="R183">
            <v>31253</v>
          </cell>
          <cell r="S183">
            <v>105923.98598855286</v>
          </cell>
          <cell r="V183">
            <v>0</v>
          </cell>
          <cell r="W183">
            <v>174</v>
          </cell>
          <cell r="X183">
            <v>35</v>
          </cell>
          <cell r="Y183">
            <v>445184</v>
          </cell>
          <cell r="Z183">
            <v>0</v>
          </cell>
          <cell r="AA183">
            <v>445184</v>
          </cell>
          <cell r="AB183">
            <v>31253</v>
          </cell>
          <cell r="AC183">
            <v>476437</v>
          </cell>
          <cell r="AD183">
            <v>0</v>
          </cell>
          <cell r="AE183">
            <v>0</v>
          </cell>
          <cell r="AF183">
            <v>0</v>
          </cell>
          <cell r="AG183">
            <v>476437</v>
          </cell>
          <cell r="AI183">
            <v>174</v>
          </cell>
          <cell r="AJ183">
            <v>174</v>
          </cell>
          <cell r="AK183" t="str">
            <v>MAYNARD</v>
          </cell>
          <cell r="AL183">
            <v>445184</v>
          </cell>
          <cell r="AM183">
            <v>364729</v>
          </cell>
          <cell r="AN183">
            <v>80455</v>
          </cell>
          <cell r="AO183">
            <v>47153.5</v>
          </cell>
          <cell r="AP183">
            <v>0</v>
          </cell>
          <cell r="AQ183">
            <v>6319.25</v>
          </cell>
          <cell r="AR183">
            <v>16983.5</v>
          </cell>
          <cell r="AS183">
            <v>0</v>
          </cell>
          <cell r="AT183">
            <v>0</v>
          </cell>
          <cell r="AU183">
            <v>150911.25</v>
          </cell>
          <cell r="AV183">
            <v>74670.985988552857</v>
          </cell>
          <cell r="AX183">
            <v>174</v>
          </cell>
          <cell r="AY183" t="str">
            <v>MAYNARD</v>
          </cell>
          <cell r="BC183">
            <v>0</v>
          </cell>
          <cell r="BF183">
            <v>0</v>
          </cell>
          <cell r="BG183">
            <v>0</v>
          </cell>
          <cell r="BI183">
            <v>0</v>
          </cell>
          <cell r="BJ183">
            <v>80455</v>
          </cell>
          <cell r="BK183">
            <v>80455</v>
          </cell>
          <cell r="BL183">
            <v>0</v>
          </cell>
          <cell r="BN183">
            <v>0</v>
          </cell>
          <cell r="BO183">
            <v>0</v>
          </cell>
          <cell r="BU183">
            <v>0</v>
          </cell>
          <cell r="BV183">
            <v>174</v>
          </cell>
          <cell r="BW183">
            <v>47153.5</v>
          </cell>
        </row>
        <row r="184">
          <cell r="A184">
            <v>175</v>
          </cell>
          <cell r="B184">
            <v>175</v>
          </cell>
          <cell r="C184" t="str">
            <v>MEDFIELD</v>
          </cell>
          <cell r="D184">
            <v>2</v>
          </cell>
          <cell r="E184">
            <v>27430</v>
          </cell>
          <cell r="F184">
            <v>1786</v>
          </cell>
          <cell r="G184">
            <v>29216</v>
          </cell>
          <cell r="I184">
            <v>9883.4296164576408</v>
          </cell>
          <cell r="J184">
            <v>0.6627836384427066</v>
          </cell>
          <cell r="K184">
            <v>1786</v>
          </cell>
          <cell r="L184">
            <v>11669.429616457641</v>
          </cell>
          <cell r="N184">
            <v>17546.570383542359</v>
          </cell>
          <cell r="P184">
            <v>0</v>
          </cell>
          <cell r="Q184">
            <v>9883.4296164576408</v>
          </cell>
          <cell r="R184">
            <v>1786</v>
          </cell>
          <cell r="S184">
            <v>11669.429616457641</v>
          </cell>
          <cell r="V184">
            <v>0</v>
          </cell>
          <cell r="W184">
            <v>175</v>
          </cell>
          <cell r="X184">
            <v>2</v>
          </cell>
          <cell r="Y184">
            <v>27430</v>
          </cell>
          <cell r="Z184">
            <v>0</v>
          </cell>
          <cell r="AA184">
            <v>27430</v>
          </cell>
          <cell r="AB184">
            <v>1786</v>
          </cell>
          <cell r="AC184">
            <v>29216</v>
          </cell>
          <cell r="AD184">
            <v>0</v>
          </cell>
          <cell r="AE184">
            <v>0</v>
          </cell>
          <cell r="AF184">
            <v>0</v>
          </cell>
          <cell r="AG184">
            <v>29216</v>
          </cell>
          <cell r="AI184">
            <v>175</v>
          </cell>
          <cell r="AJ184">
            <v>175</v>
          </cell>
          <cell r="AK184" t="str">
            <v>MEDFIELD</v>
          </cell>
          <cell r="AL184">
            <v>27430</v>
          </cell>
          <cell r="AM184">
            <v>16781</v>
          </cell>
          <cell r="AN184">
            <v>10649</v>
          </cell>
          <cell r="AO184">
            <v>1449</v>
          </cell>
          <cell r="AP184">
            <v>0</v>
          </cell>
          <cell r="AQ184">
            <v>2814</v>
          </cell>
          <cell r="AR184">
            <v>0</v>
          </cell>
          <cell r="AS184">
            <v>0</v>
          </cell>
          <cell r="AT184">
            <v>0</v>
          </cell>
          <cell r="AU184">
            <v>14912</v>
          </cell>
          <cell r="AV184">
            <v>9883.4296164576408</v>
          </cell>
          <cell r="AX184">
            <v>175</v>
          </cell>
          <cell r="AY184" t="str">
            <v>MEDFIELD</v>
          </cell>
          <cell r="BC184">
            <v>0</v>
          </cell>
          <cell r="BF184">
            <v>0</v>
          </cell>
          <cell r="BG184">
            <v>0</v>
          </cell>
          <cell r="BI184">
            <v>0</v>
          </cell>
          <cell r="BJ184">
            <v>10649</v>
          </cell>
          <cell r="BK184">
            <v>10649</v>
          </cell>
          <cell r="BL184">
            <v>0</v>
          </cell>
          <cell r="BN184">
            <v>0</v>
          </cell>
          <cell r="BO184">
            <v>0</v>
          </cell>
          <cell r="BU184">
            <v>0</v>
          </cell>
          <cell r="BV184">
            <v>175</v>
          </cell>
          <cell r="BW184">
            <v>1449</v>
          </cell>
        </row>
        <row r="185">
          <cell r="A185">
            <v>176</v>
          </cell>
          <cell r="B185">
            <v>176</v>
          </cell>
          <cell r="C185" t="str">
            <v>MEDFORD</v>
          </cell>
          <cell r="D185">
            <v>338</v>
          </cell>
          <cell r="E185">
            <v>4599587</v>
          </cell>
          <cell r="F185">
            <v>301220</v>
          </cell>
          <cell r="G185">
            <v>4900807</v>
          </cell>
          <cell r="I185">
            <v>308945.11381425051</v>
          </cell>
          <cell r="J185">
            <v>0.57029616147278939</v>
          </cell>
          <cell r="K185">
            <v>301220</v>
          </cell>
          <cell r="L185">
            <v>610165.11381425057</v>
          </cell>
          <cell r="N185">
            <v>4290641.8861857494</v>
          </cell>
          <cell r="P185">
            <v>0</v>
          </cell>
          <cell r="Q185">
            <v>308945.11381425051</v>
          </cell>
          <cell r="R185">
            <v>301220</v>
          </cell>
          <cell r="S185">
            <v>610165.11381425057</v>
          </cell>
          <cell r="V185">
            <v>0</v>
          </cell>
          <cell r="W185">
            <v>176</v>
          </cell>
          <cell r="X185">
            <v>338</v>
          </cell>
          <cell r="Y185">
            <v>4599587</v>
          </cell>
          <cell r="Z185">
            <v>0</v>
          </cell>
          <cell r="AA185">
            <v>4599587</v>
          </cell>
          <cell r="AB185">
            <v>301220</v>
          </cell>
          <cell r="AC185">
            <v>4900807</v>
          </cell>
          <cell r="AD185">
            <v>0</v>
          </cell>
          <cell r="AE185">
            <v>0</v>
          </cell>
          <cell r="AF185">
            <v>0</v>
          </cell>
          <cell r="AG185">
            <v>4900807</v>
          </cell>
          <cell r="AI185">
            <v>176</v>
          </cell>
          <cell r="AJ185">
            <v>176</v>
          </cell>
          <cell r="AK185" t="str">
            <v>MEDFORD</v>
          </cell>
          <cell r="AL185">
            <v>4599587</v>
          </cell>
          <cell r="AM185">
            <v>4266711</v>
          </cell>
          <cell r="AN185">
            <v>332876</v>
          </cell>
          <cell r="AO185">
            <v>73107</v>
          </cell>
          <cell r="AP185">
            <v>28096.25</v>
          </cell>
          <cell r="AQ185">
            <v>62354</v>
          </cell>
          <cell r="AR185">
            <v>42014.5</v>
          </cell>
          <cell r="AS185">
            <v>3279.75</v>
          </cell>
          <cell r="AT185">
            <v>0</v>
          </cell>
          <cell r="AU185">
            <v>541727.5</v>
          </cell>
          <cell r="AV185">
            <v>308945.11381425051</v>
          </cell>
          <cell r="AX185">
            <v>176</v>
          </cell>
          <cell r="AY185" t="str">
            <v>MEDFORD</v>
          </cell>
          <cell r="BC185">
            <v>0</v>
          </cell>
          <cell r="BF185">
            <v>0</v>
          </cell>
          <cell r="BG185">
            <v>0</v>
          </cell>
          <cell r="BI185">
            <v>0</v>
          </cell>
          <cell r="BJ185">
            <v>332876</v>
          </cell>
          <cell r="BK185">
            <v>332876</v>
          </cell>
          <cell r="BL185">
            <v>0</v>
          </cell>
          <cell r="BN185">
            <v>0</v>
          </cell>
          <cell r="BO185">
            <v>0</v>
          </cell>
          <cell r="BU185">
            <v>0</v>
          </cell>
          <cell r="BV185">
            <v>176</v>
          </cell>
          <cell r="BW185">
            <v>73107</v>
          </cell>
        </row>
        <row r="186">
          <cell r="A186">
            <v>177</v>
          </cell>
          <cell r="B186">
            <v>177</v>
          </cell>
          <cell r="C186" t="str">
            <v>MEDWAY</v>
          </cell>
          <cell r="D186">
            <v>12</v>
          </cell>
          <cell r="E186">
            <v>147042</v>
          </cell>
          <cell r="F186">
            <v>10716</v>
          </cell>
          <cell r="G186">
            <v>157758</v>
          </cell>
          <cell r="I186">
            <v>0</v>
          </cell>
          <cell r="J186">
            <v>0</v>
          </cell>
          <cell r="K186">
            <v>10716</v>
          </cell>
          <cell r="L186">
            <v>10716</v>
          </cell>
          <cell r="N186">
            <v>147042</v>
          </cell>
          <cell r="P186">
            <v>0</v>
          </cell>
          <cell r="Q186">
            <v>0</v>
          </cell>
          <cell r="R186">
            <v>10716</v>
          </cell>
          <cell r="S186">
            <v>10716</v>
          </cell>
          <cell r="V186">
            <v>0</v>
          </cell>
          <cell r="W186">
            <v>177</v>
          </cell>
          <cell r="X186">
            <v>12</v>
          </cell>
          <cell r="Y186">
            <v>147042</v>
          </cell>
          <cell r="Z186">
            <v>0</v>
          </cell>
          <cell r="AA186">
            <v>147042</v>
          </cell>
          <cell r="AB186">
            <v>10716</v>
          </cell>
          <cell r="AC186">
            <v>157758</v>
          </cell>
          <cell r="AD186">
            <v>0</v>
          </cell>
          <cell r="AE186">
            <v>0</v>
          </cell>
          <cell r="AF186">
            <v>0</v>
          </cell>
          <cell r="AG186">
            <v>157758</v>
          </cell>
          <cell r="AI186">
            <v>177</v>
          </cell>
          <cell r="AJ186">
            <v>177</v>
          </cell>
          <cell r="AK186" t="str">
            <v>MEDWAY</v>
          </cell>
          <cell r="AL186">
            <v>147042</v>
          </cell>
          <cell r="AM186">
            <v>163887</v>
          </cell>
          <cell r="AN186">
            <v>0</v>
          </cell>
          <cell r="AO186">
            <v>0</v>
          </cell>
          <cell r="AP186">
            <v>0</v>
          </cell>
          <cell r="AQ186">
            <v>0</v>
          </cell>
          <cell r="AR186">
            <v>13887</v>
          </cell>
          <cell r="AS186">
            <v>9603.75</v>
          </cell>
          <cell r="AT186">
            <v>0</v>
          </cell>
          <cell r="AU186">
            <v>23490.75</v>
          </cell>
          <cell r="AV186">
            <v>0</v>
          </cell>
          <cell r="AX186">
            <v>177</v>
          </cell>
          <cell r="AY186" t="str">
            <v>MEDWAY</v>
          </cell>
          <cell r="BC186">
            <v>0</v>
          </cell>
          <cell r="BF186">
            <v>0</v>
          </cell>
          <cell r="BG186">
            <v>0</v>
          </cell>
          <cell r="BI186">
            <v>0</v>
          </cell>
          <cell r="BJ186">
            <v>0</v>
          </cell>
          <cell r="BK186">
            <v>0</v>
          </cell>
          <cell r="BL186">
            <v>0</v>
          </cell>
          <cell r="BN186">
            <v>0</v>
          </cell>
          <cell r="BO186">
            <v>0</v>
          </cell>
          <cell r="BU186">
            <v>0</v>
          </cell>
          <cell r="BV186">
            <v>177</v>
          </cell>
          <cell r="BW186">
            <v>0</v>
          </cell>
        </row>
        <row r="187">
          <cell r="A187">
            <v>178</v>
          </cell>
          <cell r="B187">
            <v>178</v>
          </cell>
          <cell r="C187" t="str">
            <v>MELROSE</v>
          </cell>
          <cell r="D187">
            <v>250</v>
          </cell>
          <cell r="E187">
            <v>2667586</v>
          </cell>
          <cell r="F187">
            <v>223250</v>
          </cell>
          <cell r="G187">
            <v>2890836</v>
          </cell>
          <cell r="I187">
            <v>225835.76346539779</v>
          </cell>
          <cell r="J187">
            <v>0.68950537339870421</v>
          </cell>
          <cell r="K187">
            <v>223250</v>
          </cell>
          <cell r="L187">
            <v>449085.76346539776</v>
          </cell>
          <cell r="N187">
            <v>2441750.236534602</v>
          </cell>
          <cell r="P187">
            <v>0</v>
          </cell>
          <cell r="Q187">
            <v>225835.76346539779</v>
          </cell>
          <cell r="R187">
            <v>223250</v>
          </cell>
          <cell r="S187">
            <v>449085.76346539776</v>
          </cell>
          <cell r="V187">
            <v>0</v>
          </cell>
          <cell r="W187">
            <v>178</v>
          </cell>
          <cell r="X187">
            <v>250</v>
          </cell>
          <cell r="Y187">
            <v>2667586</v>
          </cell>
          <cell r="Z187">
            <v>0</v>
          </cell>
          <cell r="AA187">
            <v>2667586</v>
          </cell>
          <cell r="AB187">
            <v>223250</v>
          </cell>
          <cell r="AC187">
            <v>2890836</v>
          </cell>
          <cell r="AD187">
            <v>0</v>
          </cell>
          <cell r="AE187">
            <v>0</v>
          </cell>
          <cell r="AF187">
            <v>0</v>
          </cell>
          <cell r="AG187">
            <v>2890836</v>
          </cell>
          <cell r="AI187">
            <v>178</v>
          </cell>
          <cell r="AJ187">
            <v>178</v>
          </cell>
          <cell r="AK187" t="str">
            <v>MELROSE</v>
          </cell>
          <cell r="AL187">
            <v>2667586</v>
          </cell>
          <cell r="AM187">
            <v>2424257</v>
          </cell>
          <cell r="AN187">
            <v>243329</v>
          </cell>
          <cell r="AO187">
            <v>0</v>
          </cell>
          <cell r="AP187">
            <v>48831.75</v>
          </cell>
          <cell r="AQ187">
            <v>18282.25</v>
          </cell>
          <cell r="AR187">
            <v>12672.25</v>
          </cell>
          <cell r="AS187">
            <v>4417.75</v>
          </cell>
          <cell r="AT187">
            <v>0</v>
          </cell>
          <cell r="AU187">
            <v>327533</v>
          </cell>
          <cell r="AV187">
            <v>225835.76346539779</v>
          </cell>
          <cell r="AX187">
            <v>178</v>
          </cell>
          <cell r="AY187" t="str">
            <v>MELROSE</v>
          </cell>
          <cell r="BC187">
            <v>0</v>
          </cell>
          <cell r="BF187">
            <v>0</v>
          </cell>
          <cell r="BG187">
            <v>0</v>
          </cell>
          <cell r="BI187">
            <v>0</v>
          </cell>
          <cell r="BJ187">
            <v>243329</v>
          </cell>
          <cell r="BK187">
            <v>243329</v>
          </cell>
          <cell r="BL187">
            <v>0</v>
          </cell>
          <cell r="BN187">
            <v>0</v>
          </cell>
          <cell r="BO187">
            <v>0</v>
          </cell>
          <cell r="BU187">
            <v>0</v>
          </cell>
          <cell r="BV187">
            <v>178</v>
          </cell>
          <cell r="BW187">
            <v>0</v>
          </cell>
        </row>
        <row r="188">
          <cell r="A188">
            <v>179</v>
          </cell>
          <cell r="B188">
            <v>179</v>
          </cell>
          <cell r="C188" t="str">
            <v>MENDON</v>
          </cell>
          <cell r="D188">
            <v>0</v>
          </cell>
          <cell r="E188">
            <v>0</v>
          </cell>
          <cell r="F188">
            <v>0</v>
          </cell>
          <cell r="G188">
            <v>0</v>
          </cell>
          <cell r="I188">
            <v>0</v>
          </cell>
          <cell r="J188" t="str">
            <v/>
          </cell>
          <cell r="K188">
            <v>0</v>
          </cell>
          <cell r="L188">
            <v>0</v>
          </cell>
          <cell r="N188">
            <v>0</v>
          </cell>
          <cell r="P188">
            <v>0</v>
          </cell>
          <cell r="Q188">
            <v>0</v>
          </cell>
          <cell r="R188">
            <v>0</v>
          </cell>
          <cell r="S188">
            <v>0</v>
          </cell>
          <cell r="V188">
            <v>0</v>
          </cell>
          <cell r="W188">
            <v>179</v>
          </cell>
          <cell r="AI188">
            <v>179</v>
          </cell>
          <cell r="AJ188">
            <v>179</v>
          </cell>
          <cell r="AK188" t="str">
            <v>MENDON</v>
          </cell>
          <cell r="AL188">
            <v>0</v>
          </cell>
          <cell r="AM188">
            <v>0</v>
          </cell>
          <cell r="AN188">
            <v>0</v>
          </cell>
          <cell r="AO188">
            <v>0</v>
          </cell>
          <cell r="AP188">
            <v>0</v>
          </cell>
          <cell r="AQ188">
            <v>0</v>
          </cell>
          <cell r="AR188">
            <v>0</v>
          </cell>
          <cell r="AS188">
            <v>0</v>
          </cell>
          <cell r="AT188">
            <v>0</v>
          </cell>
          <cell r="AU188">
            <v>0</v>
          </cell>
          <cell r="AV188">
            <v>0</v>
          </cell>
          <cell r="AX188">
            <v>179</v>
          </cell>
          <cell r="AY188" t="str">
            <v>MENDON</v>
          </cell>
          <cell r="BC188">
            <v>0</v>
          </cell>
          <cell r="BF188">
            <v>0</v>
          </cell>
          <cell r="BG188">
            <v>0</v>
          </cell>
          <cell r="BI188">
            <v>0</v>
          </cell>
          <cell r="BJ188">
            <v>0</v>
          </cell>
          <cell r="BK188">
            <v>0</v>
          </cell>
          <cell r="BL188">
            <v>0</v>
          </cell>
          <cell r="BN188">
            <v>0</v>
          </cell>
          <cell r="BO188">
            <v>0</v>
          </cell>
          <cell r="BU188">
            <v>0</v>
          </cell>
          <cell r="BV188">
            <v>179</v>
          </cell>
          <cell r="BW188">
            <v>0</v>
          </cell>
        </row>
        <row r="189">
          <cell r="A189">
            <v>180</v>
          </cell>
          <cell r="B189">
            <v>180</v>
          </cell>
          <cell r="C189" t="str">
            <v>MERRIMAC</v>
          </cell>
          <cell r="D189">
            <v>0</v>
          </cell>
          <cell r="E189">
            <v>0</v>
          </cell>
          <cell r="F189">
            <v>0</v>
          </cell>
          <cell r="G189">
            <v>0</v>
          </cell>
          <cell r="I189">
            <v>0</v>
          </cell>
          <cell r="J189" t="str">
            <v/>
          </cell>
          <cell r="K189">
            <v>0</v>
          </cell>
          <cell r="L189">
            <v>0</v>
          </cell>
          <cell r="N189">
            <v>0</v>
          </cell>
          <cell r="P189">
            <v>0</v>
          </cell>
          <cell r="Q189">
            <v>0</v>
          </cell>
          <cell r="R189">
            <v>0</v>
          </cell>
          <cell r="S189">
            <v>0</v>
          </cell>
          <cell r="V189">
            <v>0</v>
          </cell>
          <cell r="W189">
            <v>180</v>
          </cell>
          <cell r="AI189">
            <v>180</v>
          </cell>
          <cell r="AJ189">
            <v>180</v>
          </cell>
          <cell r="AK189" t="str">
            <v>MERRIMAC</v>
          </cell>
          <cell r="AL189">
            <v>0</v>
          </cell>
          <cell r="AM189">
            <v>0</v>
          </cell>
          <cell r="AN189">
            <v>0</v>
          </cell>
          <cell r="AO189">
            <v>0</v>
          </cell>
          <cell r="AP189">
            <v>0</v>
          </cell>
          <cell r="AQ189">
            <v>0</v>
          </cell>
          <cell r="AR189">
            <v>0</v>
          </cell>
          <cell r="AS189">
            <v>0</v>
          </cell>
          <cell r="AT189">
            <v>0</v>
          </cell>
          <cell r="AU189">
            <v>0</v>
          </cell>
          <cell r="AV189">
            <v>0</v>
          </cell>
          <cell r="AX189">
            <v>180</v>
          </cell>
          <cell r="AY189" t="str">
            <v>MERRIMAC</v>
          </cell>
          <cell r="BC189">
            <v>0</v>
          </cell>
          <cell r="BF189">
            <v>0</v>
          </cell>
          <cell r="BG189">
            <v>0</v>
          </cell>
          <cell r="BI189">
            <v>0</v>
          </cell>
          <cell r="BJ189">
            <v>0</v>
          </cell>
          <cell r="BK189">
            <v>0</v>
          </cell>
          <cell r="BL189">
            <v>0</v>
          </cell>
          <cell r="BN189">
            <v>0</v>
          </cell>
          <cell r="BO189">
            <v>0</v>
          </cell>
          <cell r="BU189">
            <v>0</v>
          </cell>
          <cell r="BV189">
            <v>180</v>
          </cell>
          <cell r="BW189">
            <v>0</v>
          </cell>
        </row>
        <row r="190">
          <cell r="A190">
            <v>181</v>
          </cell>
          <cell r="B190">
            <v>181</v>
          </cell>
          <cell r="C190" t="str">
            <v>METHUEN</v>
          </cell>
          <cell r="D190">
            <v>94</v>
          </cell>
          <cell r="E190">
            <v>1044665</v>
          </cell>
          <cell r="F190">
            <v>83942</v>
          </cell>
          <cell r="G190">
            <v>1128607</v>
          </cell>
          <cell r="I190">
            <v>131963.13644624187</v>
          </cell>
          <cell r="J190">
            <v>0.44995844034336602</v>
          </cell>
          <cell r="K190">
            <v>83942</v>
          </cell>
          <cell r="L190">
            <v>215905.13644624187</v>
          </cell>
          <cell r="N190">
            <v>912701.86355375813</v>
          </cell>
          <cell r="P190">
            <v>0</v>
          </cell>
          <cell r="Q190">
            <v>131963.13644624187</v>
          </cell>
          <cell r="R190">
            <v>83942</v>
          </cell>
          <cell r="S190">
            <v>215905.13644624187</v>
          </cell>
          <cell r="V190">
            <v>0</v>
          </cell>
          <cell r="W190">
            <v>181</v>
          </cell>
          <cell r="X190">
            <v>94</v>
          </cell>
          <cell r="Y190">
            <v>1044665</v>
          </cell>
          <cell r="Z190">
            <v>0</v>
          </cell>
          <cell r="AA190">
            <v>1044665</v>
          </cell>
          <cell r="AB190">
            <v>83942</v>
          </cell>
          <cell r="AC190">
            <v>1128607</v>
          </cell>
          <cell r="AD190">
            <v>0</v>
          </cell>
          <cell r="AE190">
            <v>0</v>
          </cell>
          <cell r="AF190">
            <v>0</v>
          </cell>
          <cell r="AG190">
            <v>1128607</v>
          </cell>
          <cell r="AI190">
            <v>181</v>
          </cell>
          <cell r="AJ190">
            <v>181</v>
          </cell>
          <cell r="AK190" t="str">
            <v>METHUEN</v>
          </cell>
          <cell r="AL190">
            <v>1044665</v>
          </cell>
          <cell r="AM190">
            <v>902480</v>
          </cell>
          <cell r="AN190">
            <v>142185</v>
          </cell>
          <cell r="AO190">
            <v>39226</v>
          </cell>
          <cell r="AP190">
            <v>25644.25</v>
          </cell>
          <cell r="AQ190">
            <v>47084</v>
          </cell>
          <cell r="AR190">
            <v>31421</v>
          </cell>
          <cell r="AS190">
            <v>7718.25</v>
          </cell>
          <cell r="AT190">
            <v>0</v>
          </cell>
          <cell r="AU190">
            <v>293278.5</v>
          </cell>
          <cell r="AV190">
            <v>131963.13644624187</v>
          </cell>
          <cell r="AX190">
            <v>181</v>
          </cell>
          <cell r="AY190" t="str">
            <v>METHUEN</v>
          </cell>
          <cell r="BC190">
            <v>0</v>
          </cell>
          <cell r="BF190">
            <v>0</v>
          </cell>
          <cell r="BG190">
            <v>0</v>
          </cell>
          <cell r="BI190">
            <v>0</v>
          </cell>
          <cell r="BJ190">
            <v>142185</v>
          </cell>
          <cell r="BK190">
            <v>142185</v>
          </cell>
          <cell r="BL190">
            <v>0</v>
          </cell>
          <cell r="BN190">
            <v>0</v>
          </cell>
          <cell r="BO190">
            <v>0</v>
          </cell>
          <cell r="BU190">
            <v>0</v>
          </cell>
          <cell r="BV190">
            <v>181</v>
          </cell>
          <cell r="BW190">
            <v>39226</v>
          </cell>
        </row>
        <row r="191">
          <cell r="A191">
            <v>182</v>
          </cell>
          <cell r="B191">
            <v>182</v>
          </cell>
          <cell r="C191" t="str">
            <v>MIDDLEBOROUGH</v>
          </cell>
          <cell r="D191">
            <v>32</v>
          </cell>
          <cell r="E191">
            <v>381472</v>
          </cell>
          <cell r="F191">
            <v>28576</v>
          </cell>
          <cell r="G191">
            <v>410048</v>
          </cell>
          <cell r="I191">
            <v>119419.74727670246</v>
          </cell>
          <cell r="J191">
            <v>0.70132326317855653</v>
          </cell>
          <cell r="K191">
            <v>28576</v>
          </cell>
          <cell r="L191">
            <v>147995.74727670246</v>
          </cell>
          <cell r="N191">
            <v>262052.25272329754</v>
          </cell>
          <cell r="P191">
            <v>0</v>
          </cell>
          <cell r="Q191">
            <v>119419.74727670246</v>
          </cell>
          <cell r="R191">
            <v>28576</v>
          </cell>
          <cell r="S191">
            <v>147995.74727670246</v>
          </cell>
          <cell r="V191">
            <v>0</v>
          </cell>
          <cell r="W191">
            <v>182</v>
          </cell>
          <cell r="X191">
            <v>32</v>
          </cell>
          <cell r="Y191">
            <v>381472</v>
          </cell>
          <cell r="Z191">
            <v>0</v>
          </cell>
          <cell r="AA191">
            <v>381472</v>
          </cell>
          <cell r="AB191">
            <v>28576</v>
          </cell>
          <cell r="AC191">
            <v>410048</v>
          </cell>
          <cell r="AD191">
            <v>0</v>
          </cell>
          <cell r="AE191">
            <v>0</v>
          </cell>
          <cell r="AF191">
            <v>0</v>
          </cell>
          <cell r="AG191">
            <v>410048</v>
          </cell>
          <cell r="AI191">
            <v>182</v>
          </cell>
          <cell r="AJ191">
            <v>182</v>
          </cell>
          <cell r="AK191" t="str">
            <v>MIDDLEBOROUGH</v>
          </cell>
          <cell r="AL191">
            <v>381472</v>
          </cell>
          <cell r="AM191">
            <v>252802</v>
          </cell>
          <cell r="AN191">
            <v>128670</v>
          </cell>
          <cell r="AO191">
            <v>23633.25</v>
          </cell>
          <cell r="AP191">
            <v>13384.5</v>
          </cell>
          <cell r="AQ191">
            <v>3483.75</v>
          </cell>
          <cell r="AR191">
            <v>1106.25</v>
          </cell>
          <cell r="AS191">
            <v>0</v>
          </cell>
          <cell r="AT191">
            <v>0</v>
          </cell>
          <cell r="AU191">
            <v>170277.75</v>
          </cell>
          <cell r="AV191">
            <v>119419.74727670246</v>
          </cell>
          <cell r="AX191">
            <v>182</v>
          </cell>
          <cell r="AY191" t="str">
            <v>MIDDLEBOROUGH</v>
          </cell>
          <cell r="BC191">
            <v>0</v>
          </cell>
          <cell r="BF191">
            <v>0</v>
          </cell>
          <cell r="BG191">
            <v>0</v>
          </cell>
          <cell r="BI191">
            <v>0</v>
          </cell>
          <cell r="BJ191">
            <v>128670</v>
          </cell>
          <cell r="BK191">
            <v>128670</v>
          </cell>
          <cell r="BL191">
            <v>0</v>
          </cell>
          <cell r="BN191">
            <v>0</v>
          </cell>
          <cell r="BO191">
            <v>0</v>
          </cell>
          <cell r="BU191">
            <v>0</v>
          </cell>
          <cell r="BV191">
            <v>182</v>
          </cell>
          <cell r="BW191">
            <v>23633.25</v>
          </cell>
        </row>
        <row r="192">
          <cell r="A192">
            <v>183</v>
          </cell>
          <cell r="B192">
            <v>183</v>
          </cell>
          <cell r="C192" t="str">
            <v>MIDDLEFIELD</v>
          </cell>
          <cell r="D192">
            <v>0</v>
          </cell>
          <cell r="E192">
            <v>0</v>
          </cell>
          <cell r="F192">
            <v>0</v>
          </cell>
          <cell r="G192">
            <v>0</v>
          </cell>
          <cell r="I192">
            <v>0</v>
          </cell>
          <cell r="J192" t="str">
            <v/>
          </cell>
          <cell r="K192">
            <v>0</v>
          </cell>
          <cell r="L192">
            <v>0</v>
          </cell>
          <cell r="N192">
            <v>0</v>
          </cell>
          <cell r="P192">
            <v>0</v>
          </cell>
          <cell r="Q192">
            <v>0</v>
          </cell>
          <cell r="R192">
            <v>0</v>
          </cell>
          <cell r="S192">
            <v>0</v>
          </cell>
          <cell r="V192">
            <v>0</v>
          </cell>
          <cell r="W192">
            <v>183</v>
          </cell>
          <cell r="AI192">
            <v>183</v>
          </cell>
          <cell r="AJ192">
            <v>183</v>
          </cell>
          <cell r="AK192" t="str">
            <v>MIDDLEFIELD</v>
          </cell>
          <cell r="AL192">
            <v>0</v>
          </cell>
          <cell r="AM192">
            <v>0</v>
          </cell>
          <cell r="AN192">
            <v>0</v>
          </cell>
          <cell r="AO192">
            <v>0</v>
          </cell>
          <cell r="AP192">
            <v>0</v>
          </cell>
          <cell r="AQ192">
            <v>0</v>
          </cell>
          <cell r="AR192">
            <v>0</v>
          </cell>
          <cell r="AS192">
            <v>0</v>
          </cell>
          <cell r="AT192">
            <v>0</v>
          </cell>
          <cell r="AU192">
            <v>0</v>
          </cell>
          <cell r="AV192">
            <v>0</v>
          </cell>
          <cell r="AX192">
            <v>183</v>
          </cell>
          <cell r="AY192" t="str">
            <v>MIDDLEFIELD</v>
          </cell>
          <cell r="BC192">
            <v>0</v>
          </cell>
          <cell r="BF192">
            <v>0</v>
          </cell>
          <cell r="BG192">
            <v>0</v>
          </cell>
          <cell r="BI192">
            <v>0</v>
          </cell>
          <cell r="BJ192">
            <v>0</v>
          </cell>
          <cell r="BK192">
            <v>0</v>
          </cell>
          <cell r="BL192">
            <v>0</v>
          </cell>
          <cell r="BN192">
            <v>0</v>
          </cell>
          <cell r="BO192">
            <v>0</v>
          </cell>
          <cell r="BU192">
            <v>0</v>
          </cell>
          <cell r="BV192">
            <v>183</v>
          </cell>
          <cell r="BW192">
            <v>0</v>
          </cell>
        </row>
        <row r="193">
          <cell r="A193">
            <v>184</v>
          </cell>
          <cell r="B193">
            <v>184</v>
          </cell>
          <cell r="C193" t="str">
            <v>MIDDLETON</v>
          </cell>
          <cell r="D193">
            <v>0</v>
          </cell>
          <cell r="E193">
            <v>0</v>
          </cell>
          <cell r="F193">
            <v>0</v>
          </cell>
          <cell r="G193">
            <v>0</v>
          </cell>
          <cell r="I193">
            <v>0</v>
          </cell>
          <cell r="J193" t="str">
            <v/>
          </cell>
          <cell r="K193">
            <v>0</v>
          </cell>
          <cell r="L193">
            <v>0</v>
          </cell>
          <cell r="N193">
            <v>0</v>
          </cell>
          <cell r="P193">
            <v>0</v>
          </cell>
          <cell r="Q193">
            <v>0</v>
          </cell>
          <cell r="R193">
            <v>0</v>
          </cell>
          <cell r="S193">
            <v>0</v>
          </cell>
          <cell r="V193">
            <v>0</v>
          </cell>
          <cell r="W193">
            <v>184</v>
          </cell>
          <cell r="AI193">
            <v>184</v>
          </cell>
          <cell r="AJ193">
            <v>184</v>
          </cell>
          <cell r="AK193" t="str">
            <v>MIDDLETON</v>
          </cell>
          <cell r="AL193">
            <v>0</v>
          </cell>
          <cell r="AM193">
            <v>0</v>
          </cell>
          <cell r="AN193">
            <v>0</v>
          </cell>
          <cell r="AO193">
            <v>0</v>
          </cell>
          <cell r="AP193">
            <v>0</v>
          </cell>
          <cell r="AQ193">
            <v>0</v>
          </cell>
          <cell r="AR193">
            <v>0</v>
          </cell>
          <cell r="AS193">
            <v>0</v>
          </cell>
          <cell r="AT193">
            <v>0</v>
          </cell>
          <cell r="AU193">
            <v>0</v>
          </cell>
          <cell r="AV193">
            <v>0</v>
          </cell>
          <cell r="AX193">
            <v>184</v>
          </cell>
          <cell r="AY193" t="str">
            <v>MIDDLETON</v>
          </cell>
          <cell r="BC193">
            <v>0</v>
          </cell>
          <cell r="BF193">
            <v>0</v>
          </cell>
          <cell r="BG193">
            <v>0</v>
          </cell>
          <cell r="BI193">
            <v>0</v>
          </cell>
          <cell r="BJ193">
            <v>0</v>
          </cell>
          <cell r="BK193">
            <v>0</v>
          </cell>
          <cell r="BL193">
            <v>0</v>
          </cell>
          <cell r="BN193">
            <v>0</v>
          </cell>
          <cell r="BO193">
            <v>0</v>
          </cell>
          <cell r="BU193">
            <v>0</v>
          </cell>
          <cell r="BV193">
            <v>184</v>
          </cell>
          <cell r="BW193">
            <v>0</v>
          </cell>
        </row>
        <row r="194">
          <cell r="A194">
            <v>185</v>
          </cell>
          <cell r="B194">
            <v>185</v>
          </cell>
          <cell r="C194" t="str">
            <v>MILFORD</v>
          </cell>
          <cell r="D194">
            <v>15</v>
          </cell>
          <cell r="E194">
            <v>148974</v>
          </cell>
          <cell r="F194">
            <v>13395</v>
          </cell>
          <cell r="G194">
            <v>162369</v>
          </cell>
          <cell r="I194">
            <v>48301.561416969198</v>
          </cell>
          <cell r="J194">
            <v>0.69816086691965196</v>
          </cell>
          <cell r="K194">
            <v>13395</v>
          </cell>
          <cell r="L194">
            <v>61696.561416969198</v>
          </cell>
          <cell r="N194">
            <v>100672.4385830308</v>
          </cell>
          <cell r="P194">
            <v>0</v>
          </cell>
          <cell r="Q194">
            <v>48301.561416969198</v>
          </cell>
          <cell r="R194">
            <v>13395</v>
          </cell>
          <cell r="S194">
            <v>61696.561416969198</v>
          </cell>
          <cell r="V194">
            <v>0</v>
          </cell>
          <cell r="W194">
            <v>185</v>
          </cell>
          <cell r="X194">
            <v>15</v>
          </cell>
          <cell r="Y194">
            <v>148974</v>
          </cell>
          <cell r="Z194">
            <v>0</v>
          </cell>
          <cell r="AA194">
            <v>148974</v>
          </cell>
          <cell r="AB194">
            <v>13395</v>
          </cell>
          <cell r="AC194">
            <v>162369</v>
          </cell>
          <cell r="AD194">
            <v>0</v>
          </cell>
          <cell r="AE194">
            <v>0</v>
          </cell>
          <cell r="AF194">
            <v>0</v>
          </cell>
          <cell r="AG194">
            <v>162369</v>
          </cell>
          <cell r="AI194">
            <v>185</v>
          </cell>
          <cell r="AJ194">
            <v>185</v>
          </cell>
          <cell r="AK194" t="str">
            <v>MILFORD</v>
          </cell>
          <cell r="AL194">
            <v>148974</v>
          </cell>
          <cell r="AM194">
            <v>96931</v>
          </cell>
          <cell r="AN194">
            <v>52043</v>
          </cell>
          <cell r="AO194">
            <v>9660.25</v>
          </cell>
          <cell r="AP194">
            <v>2608.25</v>
          </cell>
          <cell r="AQ194">
            <v>3313.25</v>
          </cell>
          <cell r="AR194">
            <v>1559.25</v>
          </cell>
          <cell r="AS194">
            <v>0</v>
          </cell>
          <cell r="AT194">
            <v>0</v>
          </cell>
          <cell r="AU194">
            <v>69184</v>
          </cell>
          <cell r="AV194">
            <v>48301.561416969198</v>
          </cell>
          <cell r="AX194">
            <v>185</v>
          </cell>
          <cell r="AY194" t="str">
            <v>MILFORD</v>
          </cell>
          <cell r="BC194">
            <v>0</v>
          </cell>
          <cell r="BF194">
            <v>0</v>
          </cell>
          <cell r="BG194">
            <v>0</v>
          </cell>
          <cell r="BI194">
            <v>0</v>
          </cell>
          <cell r="BJ194">
            <v>52043</v>
          </cell>
          <cell r="BK194">
            <v>52043</v>
          </cell>
          <cell r="BL194">
            <v>0</v>
          </cell>
          <cell r="BN194">
            <v>0</v>
          </cell>
          <cell r="BO194">
            <v>0</v>
          </cell>
          <cell r="BU194">
            <v>0</v>
          </cell>
          <cell r="BV194">
            <v>185</v>
          </cell>
          <cell r="BW194">
            <v>9660.25</v>
          </cell>
        </row>
        <row r="195">
          <cell r="A195">
            <v>186</v>
          </cell>
          <cell r="B195">
            <v>186</v>
          </cell>
          <cell r="C195" t="str">
            <v>MILLBURY</v>
          </cell>
          <cell r="D195">
            <v>3</v>
          </cell>
          <cell r="E195">
            <v>38004</v>
          </cell>
          <cell r="F195">
            <v>2678</v>
          </cell>
          <cell r="G195">
            <v>40682</v>
          </cell>
          <cell r="I195">
            <v>0</v>
          </cell>
          <cell r="J195">
            <v>0</v>
          </cell>
          <cell r="K195">
            <v>2678</v>
          </cell>
          <cell r="L195">
            <v>2678</v>
          </cell>
          <cell r="N195">
            <v>38004</v>
          </cell>
          <cell r="P195">
            <v>0</v>
          </cell>
          <cell r="Q195">
            <v>0</v>
          </cell>
          <cell r="R195">
            <v>2678</v>
          </cell>
          <cell r="S195">
            <v>2678</v>
          </cell>
          <cell r="V195">
            <v>0</v>
          </cell>
          <cell r="W195">
            <v>186</v>
          </cell>
          <cell r="X195">
            <v>3</v>
          </cell>
          <cell r="Y195">
            <v>38004</v>
          </cell>
          <cell r="Z195">
            <v>0</v>
          </cell>
          <cell r="AA195">
            <v>38004</v>
          </cell>
          <cell r="AB195">
            <v>2678</v>
          </cell>
          <cell r="AC195">
            <v>40682</v>
          </cell>
          <cell r="AD195">
            <v>0</v>
          </cell>
          <cell r="AE195">
            <v>0</v>
          </cell>
          <cell r="AF195">
            <v>0</v>
          </cell>
          <cell r="AG195">
            <v>40682</v>
          </cell>
          <cell r="AI195">
            <v>186</v>
          </cell>
          <cell r="AJ195">
            <v>186</v>
          </cell>
          <cell r="AK195" t="str">
            <v>MILLBURY</v>
          </cell>
          <cell r="AL195">
            <v>38004</v>
          </cell>
          <cell r="AM195">
            <v>69695</v>
          </cell>
          <cell r="AN195">
            <v>0</v>
          </cell>
          <cell r="AO195">
            <v>1273.75</v>
          </cell>
          <cell r="AP195">
            <v>0</v>
          </cell>
          <cell r="AQ195">
            <v>9076</v>
          </cell>
          <cell r="AR195">
            <v>0</v>
          </cell>
          <cell r="AS195">
            <v>0</v>
          </cell>
          <cell r="AT195">
            <v>0</v>
          </cell>
          <cell r="AU195">
            <v>10349.75</v>
          </cell>
          <cell r="AV195">
            <v>0</v>
          </cell>
          <cell r="AX195">
            <v>186</v>
          </cell>
          <cell r="AY195" t="str">
            <v>MILLBURY</v>
          </cell>
          <cell r="BC195">
            <v>0</v>
          </cell>
          <cell r="BF195">
            <v>0</v>
          </cell>
          <cell r="BG195">
            <v>0</v>
          </cell>
          <cell r="BI195">
            <v>0</v>
          </cell>
          <cell r="BJ195">
            <v>0</v>
          </cell>
          <cell r="BK195">
            <v>0</v>
          </cell>
          <cell r="BL195">
            <v>0</v>
          </cell>
          <cell r="BN195">
            <v>0</v>
          </cell>
          <cell r="BO195">
            <v>0</v>
          </cell>
          <cell r="BU195">
            <v>0</v>
          </cell>
          <cell r="BV195">
            <v>186</v>
          </cell>
          <cell r="BW195">
            <v>1273.75</v>
          </cell>
        </row>
        <row r="196">
          <cell r="A196">
            <v>187</v>
          </cell>
          <cell r="B196">
            <v>187</v>
          </cell>
          <cell r="C196" t="str">
            <v>MILLIS</v>
          </cell>
          <cell r="D196">
            <v>4</v>
          </cell>
          <cell r="E196">
            <v>53096</v>
          </cell>
          <cell r="F196">
            <v>3572</v>
          </cell>
          <cell r="G196">
            <v>56668</v>
          </cell>
          <cell r="I196">
            <v>38978.709459290825</v>
          </cell>
          <cell r="J196">
            <v>0.81995707513627825</v>
          </cell>
          <cell r="K196">
            <v>3572</v>
          </cell>
          <cell r="L196">
            <v>42550.709459290825</v>
          </cell>
          <cell r="N196">
            <v>14117.290540709175</v>
          </cell>
          <cell r="P196">
            <v>0</v>
          </cell>
          <cell r="Q196">
            <v>38978.709459290825</v>
          </cell>
          <cell r="R196">
            <v>3572</v>
          </cell>
          <cell r="S196">
            <v>42550.709459290825</v>
          </cell>
          <cell r="V196">
            <v>0</v>
          </cell>
          <cell r="W196">
            <v>187</v>
          </cell>
          <cell r="X196">
            <v>4</v>
          </cell>
          <cell r="Y196">
            <v>53096</v>
          </cell>
          <cell r="Z196">
            <v>0</v>
          </cell>
          <cell r="AA196">
            <v>53096</v>
          </cell>
          <cell r="AB196">
            <v>3572</v>
          </cell>
          <cell r="AC196">
            <v>56668</v>
          </cell>
          <cell r="AD196">
            <v>0</v>
          </cell>
          <cell r="AE196">
            <v>0</v>
          </cell>
          <cell r="AF196">
            <v>0</v>
          </cell>
          <cell r="AG196">
            <v>56668</v>
          </cell>
          <cell r="AI196">
            <v>187</v>
          </cell>
          <cell r="AJ196">
            <v>187</v>
          </cell>
          <cell r="AK196" t="str">
            <v>MILLIS</v>
          </cell>
          <cell r="AL196">
            <v>53096</v>
          </cell>
          <cell r="AM196">
            <v>11098</v>
          </cell>
          <cell r="AN196">
            <v>41998</v>
          </cell>
          <cell r="AO196">
            <v>140.25</v>
          </cell>
          <cell r="AP196">
            <v>0</v>
          </cell>
          <cell r="AQ196">
            <v>5399.25</v>
          </cell>
          <cell r="AR196">
            <v>0</v>
          </cell>
          <cell r="AS196">
            <v>0</v>
          </cell>
          <cell r="AT196">
            <v>0</v>
          </cell>
          <cell r="AU196">
            <v>47537.5</v>
          </cell>
          <cell r="AV196">
            <v>38978.709459290825</v>
          </cell>
          <cell r="AX196">
            <v>187</v>
          </cell>
          <cell r="AY196" t="str">
            <v>MILLIS</v>
          </cell>
          <cell r="BC196">
            <v>0</v>
          </cell>
          <cell r="BF196">
            <v>0</v>
          </cell>
          <cell r="BG196">
            <v>0</v>
          </cell>
          <cell r="BI196">
            <v>0</v>
          </cell>
          <cell r="BJ196">
            <v>41998</v>
          </cell>
          <cell r="BK196">
            <v>41998</v>
          </cell>
          <cell r="BL196">
            <v>0</v>
          </cell>
          <cell r="BN196">
            <v>0</v>
          </cell>
          <cell r="BO196">
            <v>0</v>
          </cell>
          <cell r="BU196">
            <v>0</v>
          </cell>
          <cell r="BV196">
            <v>187</v>
          </cell>
          <cell r="BW196">
            <v>140.25</v>
          </cell>
        </row>
        <row r="197">
          <cell r="A197">
            <v>188</v>
          </cell>
          <cell r="B197">
            <v>188</v>
          </cell>
          <cell r="C197" t="str">
            <v>MILLVILLE</v>
          </cell>
          <cell r="D197">
            <v>0</v>
          </cell>
          <cell r="E197">
            <v>0</v>
          </cell>
          <cell r="F197">
            <v>0</v>
          </cell>
          <cell r="G197">
            <v>0</v>
          </cell>
          <cell r="I197">
            <v>0</v>
          </cell>
          <cell r="J197" t="str">
            <v/>
          </cell>
          <cell r="K197">
            <v>0</v>
          </cell>
          <cell r="L197">
            <v>0</v>
          </cell>
          <cell r="N197">
            <v>0</v>
          </cell>
          <cell r="P197">
            <v>0</v>
          </cell>
          <cell r="Q197">
            <v>0</v>
          </cell>
          <cell r="R197">
            <v>0</v>
          </cell>
          <cell r="S197">
            <v>0</v>
          </cell>
          <cell r="V197">
            <v>0</v>
          </cell>
          <cell r="W197">
            <v>188</v>
          </cell>
          <cell r="AI197">
            <v>188</v>
          </cell>
          <cell r="AJ197">
            <v>188</v>
          </cell>
          <cell r="AK197" t="str">
            <v>MILLVILLE</v>
          </cell>
          <cell r="AL197">
            <v>0</v>
          </cell>
          <cell r="AM197">
            <v>0</v>
          </cell>
          <cell r="AN197">
            <v>0</v>
          </cell>
          <cell r="AO197">
            <v>0</v>
          </cell>
          <cell r="AP197">
            <v>0</v>
          </cell>
          <cell r="AQ197">
            <v>0</v>
          </cell>
          <cell r="AR197">
            <v>0</v>
          </cell>
          <cell r="AS197">
            <v>0</v>
          </cell>
          <cell r="AT197">
            <v>0</v>
          </cell>
          <cell r="AU197">
            <v>0</v>
          </cell>
          <cell r="AV197">
            <v>0</v>
          </cell>
          <cell r="AX197">
            <v>188</v>
          </cell>
          <cell r="AY197" t="str">
            <v>MILLVILLE</v>
          </cell>
          <cell r="BC197">
            <v>0</v>
          </cell>
          <cell r="BF197">
            <v>0</v>
          </cell>
          <cell r="BG197">
            <v>0</v>
          </cell>
          <cell r="BI197">
            <v>0</v>
          </cell>
          <cell r="BJ197">
            <v>0</v>
          </cell>
          <cell r="BK197">
            <v>0</v>
          </cell>
          <cell r="BL197">
            <v>0</v>
          </cell>
          <cell r="BN197">
            <v>0</v>
          </cell>
          <cell r="BO197">
            <v>0</v>
          </cell>
          <cell r="BU197">
            <v>0</v>
          </cell>
          <cell r="BV197">
            <v>188</v>
          </cell>
          <cell r="BW197">
            <v>0</v>
          </cell>
        </row>
        <row r="198">
          <cell r="A198">
            <v>189</v>
          </cell>
          <cell r="B198">
            <v>189</v>
          </cell>
          <cell r="C198" t="str">
            <v>MILTON</v>
          </cell>
          <cell r="D198">
            <v>6</v>
          </cell>
          <cell r="E198">
            <v>79974</v>
          </cell>
          <cell r="F198">
            <v>5358</v>
          </cell>
          <cell r="G198">
            <v>85332</v>
          </cell>
          <cell r="I198">
            <v>0</v>
          </cell>
          <cell r="J198">
            <v>0</v>
          </cell>
          <cell r="K198">
            <v>5358</v>
          </cell>
          <cell r="L198">
            <v>5358</v>
          </cell>
          <cell r="N198">
            <v>79974</v>
          </cell>
          <cell r="P198">
            <v>0</v>
          </cell>
          <cell r="Q198">
            <v>0</v>
          </cell>
          <cell r="R198">
            <v>5358</v>
          </cell>
          <cell r="S198">
            <v>5358</v>
          </cell>
          <cell r="V198">
            <v>0</v>
          </cell>
          <cell r="W198">
            <v>189</v>
          </cell>
          <cell r="X198">
            <v>6</v>
          </cell>
          <cell r="Y198">
            <v>79974</v>
          </cell>
          <cell r="Z198">
            <v>0</v>
          </cell>
          <cell r="AA198">
            <v>79974</v>
          </cell>
          <cell r="AB198">
            <v>5358</v>
          </cell>
          <cell r="AC198">
            <v>85332</v>
          </cell>
          <cell r="AD198">
            <v>0</v>
          </cell>
          <cell r="AE198">
            <v>0</v>
          </cell>
          <cell r="AF198">
            <v>0</v>
          </cell>
          <cell r="AG198">
            <v>85332</v>
          </cell>
          <cell r="AI198">
            <v>189</v>
          </cell>
          <cell r="AJ198">
            <v>189</v>
          </cell>
          <cell r="AK198" t="str">
            <v>MILTON</v>
          </cell>
          <cell r="AL198">
            <v>79974</v>
          </cell>
          <cell r="AM198">
            <v>115982</v>
          </cell>
          <cell r="AN198">
            <v>0</v>
          </cell>
          <cell r="AO198">
            <v>0</v>
          </cell>
          <cell r="AP198">
            <v>10748.75</v>
          </cell>
          <cell r="AQ198">
            <v>6960.25</v>
          </cell>
          <cell r="AR198">
            <v>0</v>
          </cell>
          <cell r="AS198">
            <v>2079.5</v>
          </cell>
          <cell r="AT198">
            <v>0</v>
          </cell>
          <cell r="AU198">
            <v>19788.5</v>
          </cell>
          <cell r="AV198">
            <v>0</v>
          </cell>
          <cell r="AX198">
            <v>189</v>
          </cell>
          <cell r="AY198" t="str">
            <v>MILTON</v>
          </cell>
          <cell r="BC198">
            <v>0</v>
          </cell>
          <cell r="BF198">
            <v>0</v>
          </cell>
          <cell r="BG198">
            <v>0</v>
          </cell>
          <cell r="BI198">
            <v>0</v>
          </cell>
          <cell r="BJ198">
            <v>0</v>
          </cell>
          <cell r="BK198">
            <v>0</v>
          </cell>
          <cell r="BL198">
            <v>0</v>
          </cell>
          <cell r="BN198">
            <v>0</v>
          </cell>
          <cell r="BO198">
            <v>0</v>
          </cell>
          <cell r="BU198">
            <v>0</v>
          </cell>
          <cell r="BV198">
            <v>189</v>
          </cell>
          <cell r="BW198">
            <v>0</v>
          </cell>
        </row>
        <row r="199">
          <cell r="A199">
            <v>190</v>
          </cell>
          <cell r="B199">
            <v>190</v>
          </cell>
          <cell r="C199" t="str">
            <v>MONROE</v>
          </cell>
          <cell r="D199">
            <v>0</v>
          </cell>
          <cell r="E199">
            <v>0</v>
          </cell>
          <cell r="F199">
            <v>0</v>
          </cell>
          <cell r="G199">
            <v>0</v>
          </cell>
          <cell r="I199">
            <v>0</v>
          </cell>
          <cell r="J199" t="str">
            <v/>
          </cell>
          <cell r="K199">
            <v>0</v>
          </cell>
          <cell r="L199">
            <v>0</v>
          </cell>
          <cell r="N199">
            <v>0</v>
          </cell>
          <cell r="P199">
            <v>0</v>
          </cell>
          <cell r="Q199">
            <v>0</v>
          </cell>
          <cell r="R199">
            <v>0</v>
          </cell>
          <cell r="S199">
            <v>0</v>
          </cell>
          <cell r="V199">
            <v>0</v>
          </cell>
          <cell r="W199">
            <v>190</v>
          </cell>
          <cell r="AI199">
            <v>190</v>
          </cell>
          <cell r="AJ199">
            <v>190</v>
          </cell>
          <cell r="AK199" t="str">
            <v>MONROE</v>
          </cell>
          <cell r="AL199">
            <v>0</v>
          </cell>
          <cell r="AM199">
            <v>0</v>
          </cell>
          <cell r="AN199">
            <v>0</v>
          </cell>
          <cell r="AO199">
            <v>0</v>
          </cell>
          <cell r="AP199">
            <v>0</v>
          </cell>
          <cell r="AQ199">
            <v>0</v>
          </cell>
          <cell r="AR199">
            <v>0</v>
          </cell>
          <cell r="AS199">
            <v>0</v>
          </cell>
          <cell r="AT199">
            <v>0</v>
          </cell>
          <cell r="AU199">
            <v>0</v>
          </cell>
          <cell r="AV199">
            <v>0</v>
          </cell>
          <cell r="AX199">
            <v>190</v>
          </cell>
          <cell r="AY199" t="str">
            <v>MONROE</v>
          </cell>
          <cell r="BC199">
            <v>0</v>
          </cell>
          <cell r="BF199">
            <v>0</v>
          </cell>
          <cell r="BG199">
            <v>0</v>
          </cell>
          <cell r="BI199">
            <v>0</v>
          </cell>
          <cell r="BJ199">
            <v>0</v>
          </cell>
          <cell r="BK199">
            <v>0</v>
          </cell>
          <cell r="BL199">
            <v>0</v>
          </cell>
          <cell r="BN199">
            <v>0</v>
          </cell>
          <cell r="BO199">
            <v>0</v>
          </cell>
          <cell r="BU199">
            <v>0</v>
          </cell>
          <cell r="BV199">
            <v>190</v>
          </cell>
          <cell r="BW199">
            <v>0</v>
          </cell>
        </row>
        <row r="200">
          <cell r="A200">
            <v>191</v>
          </cell>
          <cell r="B200">
            <v>191</v>
          </cell>
          <cell r="C200" t="str">
            <v>MONSON</v>
          </cell>
          <cell r="D200">
            <v>4</v>
          </cell>
          <cell r="E200">
            <v>51348</v>
          </cell>
          <cell r="F200">
            <v>3572</v>
          </cell>
          <cell r="G200">
            <v>54920</v>
          </cell>
          <cell r="I200">
            <v>0</v>
          </cell>
          <cell r="J200">
            <v>0</v>
          </cell>
          <cell r="K200">
            <v>3572</v>
          </cell>
          <cell r="L200">
            <v>3572</v>
          </cell>
          <cell r="N200">
            <v>51348</v>
          </cell>
          <cell r="P200">
            <v>0</v>
          </cell>
          <cell r="Q200">
            <v>0</v>
          </cell>
          <cell r="R200">
            <v>3572</v>
          </cell>
          <cell r="S200">
            <v>3572</v>
          </cell>
          <cell r="V200">
            <v>0</v>
          </cell>
          <cell r="W200">
            <v>191</v>
          </cell>
          <cell r="X200">
            <v>4</v>
          </cell>
          <cell r="Y200">
            <v>51348</v>
          </cell>
          <cell r="Z200">
            <v>0</v>
          </cell>
          <cell r="AA200">
            <v>51348</v>
          </cell>
          <cell r="AB200">
            <v>3572</v>
          </cell>
          <cell r="AC200">
            <v>54920</v>
          </cell>
          <cell r="AD200">
            <v>0</v>
          </cell>
          <cell r="AE200">
            <v>0</v>
          </cell>
          <cell r="AF200">
            <v>0</v>
          </cell>
          <cell r="AG200">
            <v>54920</v>
          </cell>
          <cell r="AI200">
            <v>191</v>
          </cell>
          <cell r="AJ200">
            <v>191</v>
          </cell>
          <cell r="AK200" t="str">
            <v>MONSON</v>
          </cell>
          <cell r="AL200">
            <v>51348</v>
          </cell>
          <cell r="AM200">
            <v>92688</v>
          </cell>
          <cell r="AN200">
            <v>0</v>
          </cell>
          <cell r="AO200">
            <v>0</v>
          </cell>
          <cell r="AP200">
            <v>0</v>
          </cell>
          <cell r="AQ200">
            <v>13115.25</v>
          </cell>
          <cell r="AR200">
            <v>5399.5</v>
          </cell>
          <cell r="AS200">
            <v>0</v>
          </cell>
          <cell r="AT200">
            <v>0</v>
          </cell>
          <cell r="AU200">
            <v>18514.75</v>
          </cell>
          <cell r="AV200">
            <v>0</v>
          </cell>
          <cell r="AX200">
            <v>191</v>
          </cell>
          <cell r="AY200" t="str">
            <v>MONSON</v>
          </cell>
          <cell r="BC200">
            <v>0</v>
          </cell>
          <cell r="BF200">
            <v>0</v>
          </cell>
          <cell r="BG200">
            <v>0</v>
          </cell>
          <cell r="BI200">
            <v>0</v>
          </cell>
          <cell r="BJ200">
            <v>0</v>
          </cell>
          <cell r="BK200">
            <v>0</v>
          </cell>
          <cell r="BL200">
            <v>0</v>
          </cell>
          <cell r="BN200">
            <v>0</v>
          </cell>
          <cell r="BO200">
            <v>0</v>
          </cell>
          <cell r="BU200">
            <v>0</v>
          </cell>
          <cell r="BV200">
            <v>191</v>
          </cell>
          <cell r="BW200">
            <v>0</v>
          </cell>
        </row>
        <row r="201">
          <cell r="A201">
            <v>192</v>
          </cell>
          <cell r="B201">
            <v>192</v>
          </cell>
          <cell r="C201" t="str">
            <v>MONTAGUE</v>
          </cell>
          <cell r="D201">
            <v>0</v>
          </cell>
          <cell r="E201">
            <v>0</v>
          </cell>
          <cell r="F201">
            <v>0</v>
          </cell>
          <cell r="G201">
            <v>0</v>
          </cell>
          <cell r="I201">
            <v>0</v>
          </cell>
          <cell r="J201" t="str">
            <v/>
          </cell>
          <cell r="K201">
            <v>0</v>
          </cell>
          <cell r="L201">
            <v>0</v>
          </cell>
          <cell r="N201">
            <v>0</v>
          </cell>
          <cell r="P201">
            <v>0</v>
          </cell>
          <cell r="Q201">
            <v>0</v>
          </cell>
          <cell r="R201">
            <v>0</v>
          </cell>
          <cell r="S201">
            <v>0</v>
          </cell>
          <cell r="V201">
            <v>0</v>
          </cell>
          <cell r="W201">
            <v>192</v>
          </cell>
          <cell r="AI201">
            <v>192</v>
          </cell>
          <cell r="AJ201">
            <v>192</v>
          </cell>
          <cell r="AK201" t="str">
            <v>MONTAGUE</v>
          </cell>
          <cell r="AL201">
            <v>0</v>
          </cell>
          <cell r="AM201">
            <v>0</v>
          </cell>
          <cell r="AN201">
            <v>0</v>
          </cell>
          <cell r="AO201">
            <v>0</v>
          </cell>
          <cell r="AP201">
            <v>0</v>
          </cell>
          <cell r="AQ201">
            <v>0</v>
          </cell>
          <cell r="AR201">
            <v>0</v>
          </cell>
          <cell r="AS201">
            <v>0</v>
          </cell>
          <cell r="AT201">
            <v>0</v>
          </cell>
          <cell r="AU201">
            <v>0</v>
          </cell>
          <cell r="AV201">
            <v>0</v>
          </cell>
          <cell r="AX201">
            <v>192</v>
          </cell>
          <cell r="AY201" t="str">
            <v>MONTAGUE</v>
          </cell>
          <cell r="BC201">
            <v>0</v>
          </cell>
          <cell r="BF201">
            <v>0</v>
          </cell>
          <cell r="BG201">
            <v>0</v>
          </cell>
          <cell r="BI201">
            <v>0</v>
          </cell>
          <cell r="BJ201">
            <v>0</v>
          </cell>
          <cell r="BK201">
            <v>0</v>
          </cell>
          <cell r="BL201">
            <v>0</v>
          </cell>
          <cell r="BN201">
            <v>0</v>
          </cell>
          <cell r="BO201">
            <v>0</v>
          </cell>
          <cell r="BU201">
            <v>0</v>
          </cell>
          <cell r="BV201">
            <v>192</v>
          </cell>
          <cell r="BW201">
            <v>0</v>
          </cell>
        </row>
        <row r="202">
          <cell r="A202">
            <v>193</v>
          </cell>
          <cell r="B202">
            <v>193</v>
          </cell>
          <cell r="C202" t="str">
            <v>MONTEREY</v>
          </cell>
          <cell r="D202">
            <v>0</v>
          </cell>
          <cell r="E202">
            <v>0</v>
          </cell>
          <cell r="F202">
            <v>0</v>
          </cell>
          <cell r="G202">
            <v>0</v>
          </cell>
          <cell r="I202">
            <v>0</v>
          </cell>
          <cell r="J202" t="str">
            <v/>
          </cell>
          <cell r="K202">
            <v>0</v>
          </cell>
          <cell r="L202">
            <v>0</v>
          </cell>
          <cell r="N202">
            <v>0</v>
          </cell>
          <cell r="P202">
            <v>0</v>
          </cell>
          <cell r="Q202">
            <v>0</v>
          </cell>
          <cell r="R202">
            <v>0</v>
          </cell>
          <cell r="S202">
            <v>0</v>
          </cell>
          <cell r="V202">
            <v>0</v>
          </cell>
          <cell r="W202">
            <v>193</v>
          </cell>
          <cell r="AI202">
            <v>193</v>
          </cell>
          <cell r="AJ202">
            <v>193</v>
          </cell>
          <cell r="AK202" t="str">
            <v>MONTEREY</v>
          </cell>
          <cell r="AL202">
            <v>0</v>
          </cell>
          <cell r="AM202">
            <v>0</v>
          </cell>
          <cell r="AN202">
            <v>0</v>
          </cell>
          <cell r="AO202">
            <v>0</v>
          </cell>
          <cell r="AP202">
            <v>0</v>
          </cell>
          <cell r="AQ202">
            <v>0</v>
          </cell>
          <cell r="AR202">
            <v>0</v>
          </cell>
          <cell r="AS202">
            <v>0</v>
          </cell>
          <cell r="AT202">
            <v>0</v>
          </cell>
          <cell r="AU202">
            <v>0</v>
          </cell>
          <cell r="AV202">
            <v>0</v>
          </cell>
          <cell r="AX202">
            <v>193</v>
          </cell>
          <cell r="AY202" t="str">
            <v>MONTEREY</v>
          </cell>
          <cell r="BC202">
            <v>0</v>
          </cell>
          <cell r="BF202">
            <v>0</v>
          </cell>
          <cell r="BG202">
            <v>0</v>
          </cell>
          <cell r="BI202">
            <v>0</v>
          </cell>
          <cell r="BJ202">
            <v>0</v>
          </cell>
          <cell r="BK202">
            <v>0</v>
          </cell>
          <cell r="BL202">
            <v>0</v>
          </cell>
          <cell r="BN202">
            <v>0</v>
          </cell>
          <cell r="BO202">
            <v>0</v>
          </cell>
          <cell r="BU202">
            <v>0</v>
          </cell>
          <cell r="BV202">
            <v>193</v>
          </cell>
          <cell r="BW202">
            <v>0</v>
          </cell>
        </row>
        <row r="203">
          <cell r="A203">
            <v>194</v>
          </cell>
          <cell r="B203">
            <v>194</v>
          </cell>
          <cell r="C203" t="str">
            <v>MONTGOMERY</v>
          </cell>
          <cell r="D203">
            <v>0</v>
          </cell>
          <cell r="E203">
            <v>0</v>
          </cell>
          <cell r="F203">
            <v>0</v>
          </cell>
          <cell r="G203">
            <v>0</v>
          </cell>
          <cell r="I203">
            <v>0</v>
          </cell>
          <cell r="J203" t="str">
            <v/>
          </cell>
          <cell r="K203">
            <v>0</v>
          </cell>
          <cell r="L203">
            <v>0</v>
          </cell>
          <cell r="N203">
            <v>0</v>
          </cell>
          <cell r="P203">
            <v>0</v>
          </cell>
          <cell r="Q203">
            <v>0</v>
          </cell>
          <cell r="R203">
            <v>0</v>
          </cell>
          <cell r="S203">
            <v>0</v>
          </cell>
          <cell r="V203">
            <v>0</v>
          </cell>
          <cell r="W203">
            <v>194</v>
          </cell>
          <cell r="AI203">
            <v>194</v>
          </cell>
          <cell r="AJ203">
            <v>194</v>
          </cell>
          <cell r="AK203" t="str">
            <v>MONTGOMERY</v>
          </cell>
          <cell r="AL203">
            <v>0</v>
          </cell>
          <cell r="AM203">
            <v>0</v>
          </cell>
          <cell r="AN203">
            <v>0</v>
          </cell>
          <cell r="AO203">
            <v>0</v>
          </cell>
          <cell r="AP203">
            <v>0</v>
          </cell>
          <cell r="AQ203">
            <v>0</v>
          </cell>
          <cell r="AR203">
            <v>0</v>
          </cell>
          <cell r="AS203">
            <v>0</v>
          </cell>
          <cell r="AT203">
            <v>0</v>
          </cell>
          <cell r="AU203">
            <v>0</v>
          </cell>
          <cell r="AV203">
            <v>0</v>
          </cell>
          <cell r="AX203">
            <v>194</v>
          </cell>
          <cell r="AY203" t="str">
            <v>MONTGOMERY</v>
          </cell>
          <cell r="BC203">
            <v>0</v>
          </cell>
          <cell r="BF203">
            <v>0</v>
          </cell>
          <cell r="BG203">
            <v>0</v>
          </cell>
          <cell r="BI203">
            <v>0</v>
          </cell>
          <cell r="BJ203">
            <v>0</v>
          </cell>
          <cell r="BK203">
            <v>0</v>
          </cell>
          <cell r="BL203">
            <v>0</v>
          </cell>
          <cell r="BN203">
            <v>0</v>
          </cell>
          <cell r="BO203">
            <v>0</v>
          </cell>
          <cell r="BU203">
            <v>0</v>
          </cell>
          <cell r="BV203">
            <v>194</v>
          </cell>
          <cell r="BW203">
            <v>0</v>
          </cell>
        </row>
        <row r="204">
          <cell r="A204">
            <v>195</v>
          </cell>
          <cell r="B204">
            <v>195</v>
          </cell>
          <cell r="C204" t="str">
            <v>MOUNT WASHINGTON</v>
          </cell>
          <cell r="D204">
            <v>0</v>
          </cell>
          <cell r="E204">
            <v>0</v>
          </cell>
          <cell r="F204">
            <v>0</v>
          </cell>
          <cell r="G204">
            <v>0</v>
          </cell>
          <cell r="I204">
            <v>0</v>
          </cell>
          <cell r="J204" t="str">
            <v/>
          </cell>
          <cell r="K204">
            <v>0</v>
          </cell>
          <cell r="L204">
            <v>0</v>
          </cell>
          <cell r="N204">
            <v>0</v>
          </cell>
          <cell r="P204">
            <v>0</v>
          </cell>
          <cell r="Q204">
            <v>0</v>
          </cell>
          <cell r="R204">
            <v>0</v>
          </cell>
          <cell r="S204">
            <v>0</v>
          </cell>
          <cell r="V204">
            <v>0</v>
          </cell>
          <cell r="W204">
            <v>195</v>
          </cell>
          <cell r="AI204">
            <v>195</v>
          </cell>
          <cell r="AJ204">
            <v>195</v>
          </cell>
          <cell r="AK204" t="str">
            <v>MOUNT WASHINGTON</v>
          </cell>
          <cell r="AL204">
            <v>0</v>
          </cell>
          <cell r="AM204">
            <v>0</v>
          </cell>
          <cell r="AN204">
            <v>0</v>
          </cell>
          <cell r="AO204">
            <v>0</v>
          </cell>
          <cell r="AP204">
            <v>0</v>
          </cell>
          <cell r="AQ204">
            <v>0</v>
          </cell>
          <cell r="AR204">
            <v>0</v>
          </cell>
          <cell r="AS204">
            <v>0</v>
          </cell>
          <cell r="AT204">
            <v>0</v>
          </cell>
          <cell r="AU204">
            <v>0</v>
          </cell>
          <cell r="AV204">
            <v>0</v>
          </cell>
          <cell r="AX204">
            <v>195</v>
          </cell>
          <cell r="AY204" t="str">
            <v>MOUNT WASHINGTON</v>
          </cell>
          <cell r="BC204">
            <v>0</v>
          </cell>
          <cell r="BF204">
            <v>0</v>
          </cell>
          <cell r="BG204">
            <v>0</v>
          </cell>
          <cell r="BI204">
            <v>0</v>
          </cell>
          <cell r="BJ204">
            <v>0</v>
          </cell>
          <cell r="BK204">
            <v>0</v>
          </cell>
          <cell r="BL204">
            <v>0</v>
          </cell>
          <cell r="BN204">
            <v>0</v>
          </cell>
          <cell r="BO204">
            <v>0</v>
          </cell>
          <cell r="BU204">
            <v>0</v>
          </cell>
          <cell r="BV204">
            <v>195</v>
          </cell>
          <cell r="BW204">
            <v>0</v>
          </cell>
        </row>
        <row r="205">
          <cell r="A205">
            <v>196</v>
          </cell>
          <cell r="B205">
            <v>196</v>
          </cell>
          <cell r="C205" t="str">
            <v>NAHANT</v>
          </cell>
          <cell r="D205">
            <v>4</v>
          </cell>
          <cell r="E205">
            <v>48392</v>
          </cell>
          <cell r="F205">
            <v>3572</v>
          </cell>
          <cell r="G205">
            <v>51964</v>
          </cell>
          <cell r="I205">
            <v>0</v>
          </cell>
          <cell r="J205">
            <v>0</v>
          </cell>
          <cell r="K205">
            <v>3572</v>
          </cell>
          <cell r="L205">
            <v>3572</v>
          </cell>
          <cell r="N205">
            <v>48392</v>
          </cell>
          <cell r="P205">
            <v>0</v>
          </cell>
          <cell r="Q205">
            <v>0</v>
          </cell>
          <cell r="R205">
            <v>3572</v>
          </cell>
          <cell r="S205">
            <v>3572</v>
          </cell>
          <cell r="V205">
            <v>0</v>
          </cell>
          <cell r="W205">
            <v>196</v>
          </cell>
          <cell r="X205">
            <v>4</v>
          </cell>
          <cell r="Y205">
            <v>48392</v>
          </cell>
          <cell r="Z205">
            <v>0</v>
          </cell>
          <cell r="AA205">
            <v>48392</v>
          </cell>
          <cell r="AB205">
            <v>3572</v>
          </cell>
          <cell r="AC205">
            <v>51964</v>
          </cell>
          <cell r="AD205">
            <v>0</v>
          </cell>
          <cell r="AE205">
            <v>0</v>
          </cell>
          <cell r="AF205">
            <v>0</v>
          </cell>
          <cell r="AG205">
            <v>51964</v>
          </cell>
          <cell r="AI205">
            <v>196</v>
          </cell>
          <cell r="AJ205">
            <v>196</v>
          </cell>
          <cell r="AK205" t="str">
            <v>NAHANT</v>
          </cell>
          <cell r="AL205">
            <v>48392</v>
          </cell>
          <cell r="AM205">
            <v>59900</v>
          </cell>
          <cell r="AN205">
            <v>0</v>
          </cell>
          <cell r="AO205">
            <v>491.25</v>
          </cell>
          <cell r="AP205">
            <v>979</v>
          </cell>
          <cell r="AQ205">
            <v>0</v>
          </cell>
          <cell r="AR205">
            <v>7693</v>
          </cell>
          <cell r="AS205">
            <v>0</v>
          </cell>
          <cell r="AT205">
            <v>0</v>
          </cell>
          <cell r="AU205">
            <v>9163.25</v>
          </cell>
          <cell r="AV205">
            <v>0</v>
          </cell>
          <cell r="AX205">
            <v>196</v>
          </cell>
          <cell r="AY205" t="str">
            <v>NAHANT</v>
          </cell>
          <cell r="BC205">
            <v>0</v>
          </cell>
          <cell r="BF205">
            <v>0</v>
          </cell>
          <cell r="BG205">
            <v>0</v>
          </cell>
          <cell r="BI205">
            <v>0</v>
          </cell>
          <cell r="BJ205">
            <v>0</v>
          </cell>
          <cell r="BK205">
            <v>0</v>
          </cell>
          <cell r="BL205">
            <v>0</v>
          </cell>
          <cell r="BN205">
            <v>0</v>
          </cell>
          <cell r="BO205">
            <v>0</v>
          </cell>
          <cell r="BU205">
            <v>0</v>
          </cell>
          <cell r="BV205">
            <v>196</v>
          </cell>
          <cell r="BW205">
            <v>491.25</v>
          </cell>
        </row>
        <row r="206">
          <cell r="A206">
            <v>197</v>
          </cell>
          <cell r="B206">
            <v>197</v>
          </cell>
          <cell r="C206" t="str">
            <v>NANTUCKET</v>
          </cell>
          <cell r="D206">
            <v>0</v>
          </cell>
          <cell r="E206">
            <v>0</v>
          </cell>
          <cell r="F206">
            <v>0</v>
          </cell>
          <cell r="G206">
            <v>0</v>
          </cell>
          <cell r="I206">
            <v>0</v>
          </cell>
          <cell r="J206" t="str">
            <v/>
          </cell>
          <cell r="K206">
            <v>0</v>
          </cell>
          <cell r="L206">
            <v>0</v>
          </cell>
          <cell r="N206">
            <v>0</v>
          </cell>
          <cell r="P206">
            <v>0</v>
          </cell>
          <cell r="Q206">
            <v>0</v>
          </cell>
          <cell r="R206">
            <v>0</v>
          </cell>
          <cell r="S206">
            <v>0</v>
          </cell>
          <cell r="V206">
            <v>0</v>
          </cell>
          <cell r="W206">
            <v>197</v>
          </cell>
          <cell r="AI206">
            <v>197</v>
          </cell>
          <cell r="AJ206">
            <v>197</v>
          </cell>
          <cell r="AK206" t="str">
            <v>NANTUCKET</v>
          </cell>
          <cell r="AL206">
            <v>0</v>
          </cell>
          <cell r="AM206">
            <v>0</v>
          </cell>
          <cell r="AN206">
            <v>0</v>
          </cell>
          <cell r="AO206">
            <v>0</v>
          </cell>
          <cell r="AP206">
            <v>0</v>
          </cell>
          <cell r="AQ206">
            <v>0</v>
          </cell>
          <cell r="AR206">
            <v>0</v>
          </cell>
          <cell r="AS206">
            <v>0</v>
          </cell>
          <cell r="AT206">
            <v>0</v>
          </cell>
          <cell r="AU206">
            <v>0</v>
          </cell>
          <cell r="AV206">
            <v>0</v>
          </cell>
          <cell r="AX206">
            <v>197</v>
          </cell>
          <cell r="AY206" t="str">
            <v>NANTUCKET</v>
          </cell>
          <cell r="BC206">
            <v>0</v>
          </cell>
          <cell r="BF206">
            <v>0</v>
          </cell>
          <cell r="BG206">
            <v>0</v>
          </cell>
          <cell r="BI206">
            <v>0</v>
          </cell>
          <cell r="BJ206">
            <v>0</v>
          </cell>
          <cell r="BK206">
            <v>0</v>
          </cell>
          <cell r="BL206">
            <v>0</v>
          </cell>
          <cell r="BN206">
            <v>0</v>
          </cell>
          <cell r="BO206">
            <v>0</v>
          </cell>
          <cell r="BU206">
            <v>0</v>
          </cell>
          <cell r="BV206">
            <v>197</v>
          </cell>
          <cell r="BW206">
            <v>0</v>
          </cell>
        </row>
        <row r="207">
          <cell r="A207">
            <v>198</v>
          </cell>
          <cell r="B207">
            <v>198</v>
          </cell>
          <cell r="C207" t="str">
            <v>NATICK</v>
          </cell>
          <cell r="D207">
            <v>34</v>
          </cell>
          <cell r="E207">
            <v>380386</v>
          </cell>
          <cell r="F207">
            <v>30362</v>
          </cell>
          <cell r="G207">
            <v>410748</v>
          </cell>
          <cell r="I207">
            <v>0</v>
          </cell>
          <cell r="J207">
            <v>0</v>
          </cell>
          <cell r="K207">
            <v>30362</v>
          </cell>
          <cell r="L207">
            <v>30362</v>
          </cell>
          <cell r="N207">
            <v>380386</v>
          </cell>
          <cell r="P207">
            <v>0</v>
          </cell>
          <cell r="Q207">
            <v>0</v>
          </cell>
          <cell r="R207">
            <v>30362</v>
          </cell>
          <cell r="S207">
            <v>30362</v>
          </cell>
          <cell r="V207">
            <v>0</v>
          </cell>
          <cell r="W207">
            <v>198</v>
          </cell>
          <cell r="X207">
            <v>34</v>
          </cell>
          <cell r="Y207">
            <v>380386</v>
          </cell>
          <cell r="Z207">
            <v>0</v>
          </cell>
          <cell r="AA207">
            <v>380386</v>
          </cell>
          <cell r="AB207">
            <v>30362</v>
          </cell>
          <cell r="AC207">
            <v>410748</v>
          </cell>
          <cell r="AD207">
            <v>0</v>
          </cell>
          <cell r="AE207">
            <v>0</v>
          </cell>
          <cell r="AF207">
            <v>0</v>
          </cell>
          <cell r="AG207">
            <v>410748</v>
          </cell>
          <cell r="AI207">
            <v>198</v>
          </cell>
          <cell r="AJ207">
            <v>198</v>
          </cell>
          <cell r="AK207" t="str">
            <v>NATICK</v>
          </cell>
          <cell r="AL207">
            <v>380386</v>
          </cell>
          <cell r="AM207">
            <v>398706</v>
          </cell>
          <cell r="AN207">
            <v>0</v>
          </cell>
          <cell r="AO207">
            <v>0</v>
          </cell>
          <cell r="AP207">
            <v>0</v>
          </cell>
          <cell r="AQ207">
            <v>0</v>
          </cell>
          <cell r="AR207">
            <v>27332.25</v>
          </cell>
          <cell r="AS207">
            <v>0</v>
          </cell>
          <cell r="AT207">
            <v>0</v>
          </cell>
          <cell r="AU207">
            <v>27332.25</v>
          </cell>
          <cell r="AV207">
            <v>0</v>
          </cell>
          <cell r="AX207">
            <v>198</v>
          </cell>
          <cell r="AY207" t="str">
            <v>NATICK</v>
          </cell>
          <cell r="BC207">
            <v>0</v>
          </cell>
          <cell r="BF207">
            <v>0</v>
          </cell>
          <cell r="BG207">
            <v>0</v>
          </cell>
          <cell r="BI207">
            <v>0</v>
          </cell>
          <cell r="BJ207">
            <v>0</v>
          </cell>
          <cell r="BK207">
            <v>0</v>
          </cell>
          <cell r="BL207">
            <v>0</v>
          </cell>
          <cell r="BN207">
            <v>0</v>
          </cell>
          <cell r="BO207">
            <v>0</v>
          </cell>
          <cell r="BU207">
            <v>0</v>
          </cell>
          <cell r="BV207">
            <v>198</v>
          </cell>
          <cell r="BW207">
            <v>0</v>
          </cell>
        </row>
        <row r="208">
          <cell r="A208">
            <v>199</v>
          </cell>
          <cell r="B208">
            <v>199</v>
          </cell>
          <cell r="C208" t="str">
            <v>NEEDHAM</v>
          </cell>
          <cell r="D208">
            <v>1</v>
          </cell>
          <cell r="E208">
            <v>14640</v>
          </cell>
          <cell r="F208">
            <v>881</v>
          </cell>
          <cell r="G208">
            <v>15521</v>
          </cell>
          <cell r="I208">
            <v>0</v>
          </cell>
          <cell r="J208">
            <v>0</v>
          </cell>
          <cell r="K208">
            <v>881</v>
          </cell>
          <cell r="L208">
            <v>881</v>
          </cell>
          <cell r="N208">
            <v>14640</v>
          </cell>
          <cell r="P208">
            <v>0</v>
          </cell>
          <cell r="Q208">
            <v>0</v>
          </cell>
          <cell r="R208">
            <v>881</v>
          </cell>
          <cell r="S208">
            <v>881</v>
          </cell>
          <cell r="V208">
            <v>0</v>
          </cell>
          <cell r="W208">
            <v>199</v>
          </cell>
          <cell r="X208">
            <v>1</v>
          </cell>
          <cell r="Y208">
            <v>14640</v>
          </cell>
          <cell r="Z208">
            <v>0</v>
          </cell>
          <cell r="AA208">
            <v>14640</v>
          </cell>
          <cell r="AB208">
            <v>881</v>
          </cell>
          <cell r="AC208">
            <v>15521</v>
          </cell>
          <cell r="AD208">
            <v>0</v>
          </cell>
          <cell r="AE208">
            <v>0</v>
          </cell>
          <cell r="AF208">
            <v>0</v>
          </cell>
          <cell r="AG208">
            <v>15521</v>
          </cell>
          <cell r="AI208">
            <v>199</v>
          </cell>
          <cell r="AJ208">
            <v>199</v>
          </cell>
          <cell r="AK208" t="str">
            <v>NEEDHAM</v>
          </cell>
          <cell r="AL208">
            <v>14640</v>
          </cell>
          <cell r="AM208">
            <v>25475</v>
          </cell>
          <cell r="AN208">
            <v>0</v>
          </cell>
          <cell r="AO208">
            <v>0</v>
          </cell>
          <cell r="AP208">
            <v>0</v>
          </cell>
          <cell r="AQ208">
            <v>5574.25</v>
          </cell>
          <cell r="AR208">
            <v>0</v>
          </cell>
          <cell r="AS208">
            <v>5528.25</v>
          </cell>
          <cell r="AT208">
            <v>0</v>
          </cell>
          <cell r="AU208">
            <v>11102.5</v>
          </cell>
          <cell r="AV208">
            <v>0</v>
          </cell>
          <cell r="AX208">
            <v>199</v>
          </cell>
          <cell r="AY208" t="str">
            <v>NEEDHAM</v>
          </cell>
          <cell r="BC208">
            <v>0</v>
          </cell>
          <cell r="BF208">
            <v>0</v>
          </cell>
          <cell r="BG208">
            <v>0</v>
          </cell>
          <cell r="BI208">
            <v>0</v>
          </cell>
          <cell r="BJ208">
            <v>0</v>
          </cell>
          <cell r="BK208">
            <v>0</v>
          </cell>
          <cell r="BL208">
            <v>0</v>
          </cell>
          <cell r="BN208">
            <v>0</v>
          </cell>
          <cell r="BO208">
            <v>0</v>
          </cell>
          <cell r="BU208">
            <v>0</v>
          </cell>
          <cell r="BV208">
            <v>199</v>
          </cell>
          <cell r="BW208">
            <v>0</v>
          </cell>
        </row>
        <row r="209">
          <cell r="A209">
            <v>200</v>
          </cell>
          <cell r="B209">
            <v>200</v>
          </cell>
          <cell r="C209" t="str">
            <v>NEW ASHFORD</v>
          </cell>
          <cell r="D209">
            <v>0</v>
          </cell>
          <cell r="E209">
            <v>0</v>
          </cell>
          <cell r="F209">
            <v>0</v>
          </cell>
          <cell r="G209">
            <v>0</v>
          </cell>
          <cell r="I209">
            <v>0</v>
          </cell>
          <cell r="J209">
            <v>0</v>
          </cell>
          <cell r="K209">
            <v>0</v>
          </cell>
          <cell r="L209">
            <v>0</v>
          </cell>
          <cell r="N209">
            <v>0</v>
          </cell>
          <cell r="P209">
            <v>0</v>
          </cell>
          <cell r="Q209">
            <v>0</v>
          </cell>
          <cell r="R209">
            <v>0</v>
          </cell>
          <cell r="S209">
            <v>0</v>
          </cell>
          <cell r="V209">
            <v>0</v>
          </cell>
          <cell r="W209">
            <v>200</v>
          </cell>
          <cell r="AI209">
            <v>200</v>
          </cell>
          <cell r="AJ209">
            <v>200</v>
          </cell>
          <cell r="AK209" t="str">
            <v>NEW ASHFORD</v>
          </cell>
          <cell r="AL209">
            <v>0</v>
          </cell>
          <cell r="AM209">
            <v>0</v>
          </cell>
          <cell r="AN209">
            <v>0</v>
          </cell>
          <cell r="AO209">
            <v>0</v>
          </cell>
          <cell r="AP209">
            <v>0</v>
          </cell>
          <cell r="AQ209">
            <v>0</v>
          </cell>
          <cell r="AR209">
            <v>131.75</v>
          </cell>
          <cell r="AS209">
            <v>0</v>
          </cell>
          <cell r="AT209">
            <v>0</v>
          </cell>
          <cell r="AU209">
            <v>131.75</v>
          </cell>
          <cell r="AV209">
            <v>0</v>
          </cell>
          <cell r="AX209">
            <v>200</v>
          </cell>
          <cell r="AY209" t="str">
            <v>NEW ASHFORD</v>
          </cell>
          <cell r="BC209">
            <v>0</v>
          </cell>
          <cell r="BF209">
            <v>0</v>
          </cell>
          <cell r="BG209">
            <v>0</v>
          </cell>
          <cell r="BI209">
            <v>0</v>
          </cell>
          <cell r="BJ209">
            <v>0</v>
          </cell>
          <cell r="BK209">
            <v>0</v>
          </cell>
          <cell r="BL209">
            <v>0</v>
          </cell>
          <cell r="BN209">
            <v>0</v>
          </cell>
          <cell r="BO209">
            <v>0</v>
          </cell>
          <cell r="BU209">
            <v>0</v>
          </cell>
          <cell r="BV209">
            <v>200</v>
          </cell>
          <cell r="BW209">
            <v>0</v>
          </cell>
        </row>
        <row r="210">
          <cell r="A210">
            <v>201</v>
          </cell>
          <cell r="B210">
            <v>201</v>
          </cell>
          <cell r="C210" t="str">
            <v>NEW BEDFORD</v>
          </cell>
          <cell r="D210">
            <v>988</v>
          </cell>
          <cell r="E210">
            <v>11139449</v>
          </cell>
          <cell r="F210">
            <v>876311</v>
          </cell>
          <cell r="G210">
            <v>12015760</v>
          </cell>
          <cell r="I210">
            <v>760919.20418339386</v>
          </cell>
          <cell r="J210">
            <v>0.34716777474831945</v>
          </cell>
          <cell r="K210">
            <v>876311</v>
          </cell>
          <cell r="L210">
            <v>1637230.2041833939</v>
          </cell>
          <cell r="N210">
            <v>10378529.795816606</v>
          </cell>
          <cell r="P210">
            <v>0</v>
          </cell>
          <cell r="Q210">
            <v>760919.20418339386</v>
          </cell>
          <cell r="R210">
            <v>876311</v>
          </cell>
          <cell r="S210">
            <v>1637230.2041833939</v>
          </cell>
          <cell r="V210">
            <v>0</v>
          </cell>
          <cell r="W210">
            <v>201</v>
          </cell>
          <cell r="X210">
            <v>988</v>
          </cell>
          <cell r="Y210">
            <v>11139449</v>
          </cell>
          <cell r="Z210">
            <v>0</v>
          </cell>
          <cell r="AA210">
            <v>11139449</v>
          </cell>
          <cell r="AB210">
            <v>876311</v>
          </cell>
          <cell r="AC210">
            <v>12015760</v>
          </cell>
          <cell r="AD210">
            <v>0</v>
          </cell>
          <cell r="AE210">
            <v>0</v>
          </cell>
          <cell r="AF210">
            <v>0</v>
          </cell>
          <cell r="AG210">
            <v>12015760</v>
          </cell>
          <cell r="AI210">
            <v>201</v>
          </cell>
          <cell r="AJ210">
            <v>201</v>
          </cell>
          <cell r="AK210" t="str">
            <v>NEW BEDFORD</v>
          </cell>
          <cell r="AL210">
            <v>11139449</v>
          </cell>
          <cell r="AM210">
            <v>10319589</v>
          </cell>
          <cell r="AN210">
            <v>819860</v>
          </cell>
          <cell r="AO210">
            <v>307652</v>
          </cell>
          <cell r="AP210">
            <v>414446.25</v>
          </cell>
          <cell r="AQ210">
            <v>141183.25</v>
          </cell>
          <cell r="AR210">
            <v>172971.75</v>
          </cell>
          <cell r="AS210">
            <v>335677.75</v>
          </cell>
          <cell r="AT210">
            <v>0</v>
          </cell>
          <cell r="AU210">
            <v>2191791</v>
          </cell>
          <cell r="AV210">
            <v>760919.20418339386</v>
          </cell>
          <cell r="AX210">
            <v>201</v>
          </cell>
          <cell r="AY210" t="str">
            <v>NEW BEDFORD</v>
          </cell>
          <cell r="BC210">
            <v>0</v>
          </cell>
          <cell r="BF210">
            <v>0</v>
          </cell>
          <cell r="BG210">
            <v>0</v>
          </cell>
          <cell r="BI210">
            <v>0</v>
          </cell>
          <cell r="BJ210">
            <v>819860</v>
          </cell>
          <cell r="BK210">
            <v>819860</v>
          </cell>
          <cell r="BL210">
            <v>0</v>
          </cell>
          <cell r="BN210">
            <v>0</v>
          </cell>
          <cell r="BO210">
            <v>0</v>
          </cell>
          <cell r="BU210">
            <v>0</v>
          </cell>
          <cell r="BV210">
            <v>201</v>
          </cell>
          <cell r="BW210">
            <v>307652</v>
          </cell>
        </row>
        <row r="211">
          <cell r="A211">
            <v>202</v>
          </cell>
          <cell r="B211">
            <v>202</v>
          </cell>
          <cell r="C211" t="str">
            <v>NEW BRAINTREE</v>
          </cell>
          <cell r="D211">
            <v>0</v>
          </cell>
          <cell r="E211">
            <v>0</v>
          </cell>
          <cell r="F211">
            <v>0</v>
          </cell>
          <cell r="G211">
            <v>0</v>
          </cell>
          <cell r="I211">
            <v>0</v>
          </cell>
          <cell r="J211" t="str">
            <v/>
          </cell>
          <cell r="K211">
            <v>0</v>
          </cell>
          <cell r="L211">
            <v>0</v>
          </cell>
          <cell r="N211">
            <v>0</v>
          </cell>
          <cell r="P211">
            <v>0</v>
          </cell>
          <cell r="Q211">
            <v>0</v>
          </cell>
          <cell r="R211">
            <v>0</v>
          </cell>
          <cell r="S211">
            <v>0</v>
          </cell>
          <cell r="V211">
            <v>0</v>
          </cell>
          <cell r="W211">
            <v>202</v>
          </cell>
          <cell r="AI211">
            <v>202</v>
          </cell>
          <cell r="AJ211">
            <v>202</v>
          </cell>
          <cell r="AK211" t="str">
            <v>NEW BRAINTREE</v>
          </cell>
          <cell r="AL211">
            <v>0</v>
          </cell>
          <cell r="AM211">
            <v>0</v>
          </cell>
          <cell r="AN211">
            <v>0</v>
          </cell>
          <cell r="AO211">
            <v>0</v>
          </cell>
          <cell r="AP211">
            <v>0</v>
          </cell>
          <cell r="AQ211">
            <v>0</v>
          </cell>
          <cell r="AR211">
            <v>0</v>
          </cell>
          <cell r="AS211">
            <v>0</v>
          </cell>
          <cell r="AT211">
            <v>0</v>
          </cell>
          <cell r="AU211">
            <v>0</v>
          </cell>
          <cell r="AV211">
            <v>0</v>
          </cell>
          <cell r="AX211">
            <v>202</v>
          </cell>
          <cell r="AY211" t="str">
            <v>NEW BRAINTREE</v>
          </cell>
          <cell r="BC211">
            <v>0</v>
          </cell>
          <cell r="BF211">
            <v>0</v>
          </cell>
          <cell r="BG211">
            <v>0</v>
          </cell>
          <cell r="BI211">
            <v>0</v>
          </cell>
          <cell r="BJ211">
            <v>0</v>
          </cell>
          <cell r="BK211">
            <v>0</v>
          </cell>
          <cell r="BL211">
            <v>0</v>
          </cell>
          <cell r="BN211">
            <v>0</v>
          </cell>
          <cell r="BO211">
            <v>0</v>
          </cell>
          <cell r="BU211">
            <v>0</v>
          </cell>
          <cell r="BV211">
            <v>202</v>
          </cell>
          <cell r="BW211">
            <v>0</v>
          </cell>
        </row>
        <row r="212">
          <cell r="A212">
            <v>203</v>
          </cell>
          <cell r="B212">
            <v>205</v>
          </cell>
          <cell r="C212" t="str">
            <v>NEWBURY</v>
          </cell>
          <cell r="D212">
            <v>0</v>
          </cell>
          <cell r="E212">
            <v>0</v>
          </cell>
          <cell r="F212">
            <v>0</v>
          </cell>
          <cell r="G212">
            <v>0</v>
          </cell>
          <cell r="I212">
            <v>0</v>
          </cell>
          <cell r="J212" t="str">
            <v/>
          </cell>
          <cell r="K212">
            <v>0</v>
          </cell>
          <cell r="L212">
            <v>0</v>
          </cell>
          <cell r="N212">
            <v>0</v>
          </cell>
          <cell r="P212">
            <v>0</v>
          </cell>
          <cell r="Q212">
            <v>0</v>
          </cell>
          <cell r="R212">
            <v>0</v>
          </cell>
          <cell r="S212">
            <v>0</v>
          </cell>
          <cell r="V212">
            <v>0</v>
          </cell>
          <cell r="W212">
            <v>203</v>
          </cell>
          <cell r="AI212">
            <v>203</v>
          </cell>
          <cell r="AJ212">
            <v>205</v>
          </cell>
          <cell r="AK212" t="str">
            <v>NEWBURY</v>
          </cell>
          <cell r="AL212">
            <v>0</v>
          </cell>
          <cell r="AM212">
            <v>0</v>
          </cell>
          <cell r="AN212">
            <v>0</v>
          </cell>
          <cell r="AO212">
            <v>0</v>
          </cell>
          <cell r="AP212">
            <v>0</v>
          </cell>
          <cell r="AQ212">
            <v>0</v>
          </cell>
          <cell r="AR212">
            <v>0</v>
          </cell>
          <cell r="AS212">
            <v>0</v>
          </cell>
          <cell r="AT212">
            <v>0</v>
          </cell>
          <cell r="AU212">
            <v>0</v>
          </cell>
          <cell r="AV212">
            <v>0</v>
          </cell>
          <cell r="AX212">
            <v>203</v>
          </cell>
          <cell r="AY212" t="str">
            <v>NEWBURY</v>
          </cell>
          <cell r="BC212">
            <v>0</v>
          </cell>
          <cell r="BF212">
            <v>0</v>
          </cell>
          <cell r="BG212">
            <v>0</v>
          </cell>
          <cell r="BI212">
            <v>0</v>
          </cell>
          <cell r="BJ212">
            <v>0</v>
          </cell>
          <cell r="BK212">
            <v>0</v>
          </cell>
          <cell r="BL212">
            <v>0</v>
          </cell>
          <cell r="BN212">
            <v>0</v>
          </cell>
          <cell r="BO212">
            <v>0</v>
          </cell>
          <cell r="BU212">
            <v>0</v>
          </cell>
          <cell r="BV212">
            <v>203</v>
          </cell>
          <cell r="BW212">
            <v>0</v>
          </cell>
        </row>
        <row r="213">
          <cell r="A213">
            <v>204</v>
          </cell>
          <cell r="B213">
            <v>206</v>
          </cell>
          <cell r="C213" t="str">
            <v>NEWBURYPORT</v>
          </cell>
          <cell r="D213">
            <v>155</v>
          </cell>
          <cell r="E213">
            <v>1956255</v>
          </cell>
          <cell r="F213">
            <v>138415</v>
          </cell>
          <cell r="G213">
            <v>2094670</v>
          </cell>
          <cell r="I213">
            <v>95649.027083565728</v>
          </cell>
          <cell r="J213">
            <v>0.36828102489653464</v>
          </cell>
          <cell r="K213">
            <v>138415</v>
          </cell>
          <cell r="L213">
            <v>234064.02708356571</v>
          </cell>
          <cell r="N213">
            <v>1860605.9729164343</v>
          </cell>
          <cell r="P213">
            <v>0</v>
          </cell>
          <cell r="Q213">
            <v>95649.027083565728</v>
          </cell>
          <cell r="R213">
            <v>138415</v>
          </cell>
          <cell r="S213">
            <v>234064.02708356571</v>
          </cell>
          <cell r="V213">
            <v>0</v>
          </cell>
          <cell r="W213">
            <v>204</v>
          </cell>
          <cell r="X213">
            <v>155</v>
          </cell>
          <cell r="Y213">
            <v>1956255</v>
          </cell>
          <cell r="Z213">
            <v>0</v>
          </cell>
          <cell r="AA213">
            <v>1956255</v>
          </cell>
          <cell r="AB213">
            <v>138415</v>
          </cell>
          <cell r="AC213">
            <v>2094670</v>
          </cell>
          <cell r="AD213">
            <v>0</v>
          </cell>
          <cell r="AE213">
            <v>0</v>
          </cell>
          <cell r="AF213">
            <v>0</v>
          </cell>
          <cell r="AG213">
            <v>2094670</v>
          </cell>
          <cell r="AI213">
            <v>204</v>
          </cell>
          <cell r="AJ213">
            <v>206</v>
          </cell>
          <cell r="AK213" t="str">
            <v>NEWBURYPORT</v>
          </cell>
          <cell r="AL213">
            <v>1956255</v>
          </cell>
          <cell r="AM213">
            <v>1853197</v>
          </cell>
          <cell r="AN213">
            <v>103058</v>
          </cell>
          <cell r="AO213">
            <v>0</v>
          </cell>
          <cell r="AP213">
            <v>0</v>
          </cell>
          <cell r="AQ213">
            <v>23771.25</v>
          </cell>
          <cell r="AR213">
            <v>0</v>
          </cell>
          <cell r="AS213">
            <v>132888.25</v>
          </cell>
          <cell r="AT213">
            <v>0</v>
          </cell>
          <cell r="AU213">
            <v>259717.5</v>
          </cell>
          <cell r="AV213">
            <v>95649.027083565728</v>
          </cell>
          <cell r="AX213">
            <v>204</v>
          </cell>
          <cell r="AY213" t="str">
            <v>NEWBURYPORT</v>
          </cell>
          <cell r="BC213">
            <v>0</v>
          </cell>
          <cell r="BF213">
            <v>0</v>
          </cell>
          <cell r="BG213">
            <v>0</v>
          </cell>
          <cell r="BI213">
            <v>0</v>
          </cell>
          <cell r="BJ213">
            <v>103058</v>
          </cell>
          <cell r="BK213">
            <v>103058</v>
          </cell>
          <cell r="BL213">
            <v>0</v>
          </cell>
          <cell r="BN213">
            <v>0</v>
          </cell>
          <cell r="BO213">
            <v>0</v>
          </cell>
          <cell r="BU213">
            <v>0</v>
          </cell>
          <cell r="BV213">
            <v>204</v>
          </cell>
          <cell r="BW213">
            <v>0</v>
          </cell>
        </row>
        <row r="214">
          <cell r="A214">
            <v>205</v>
          </cell>
          <cell r="B214">
            <v>203</v>
          </cell>
          <cell r="C214" t="str">
            <v>NEW MARLBOROUGH</v>
          </cell>
          <cell r="D214">
            <v>0</v>
          </cell>
          <cell r="E214">
            <v>0</v>
          </cell>
          <cell r="F214">
            <v>0</v>
          </cell>
          <cell r="G214">
            <v>0</v>
          </cell>
          <cell r="I214">
            <v>0</v>
          </cell>
          <cell r="J214" t="str">
            <v/>
          </cell>
          <cell r="K214">
            <v>0</v>
          </cell>
          <cell r="L214">
            <v>0</v>
          </cell>
          <cell r="N214">
            <v>0</v>
          </cell>
          <cell r="P214">
            <v>0</v>
          </cell>
          <cell r="Q214">
            <v>0</v>
          </cell>
          <cell r="R214">
            <v>0</v>
          </cell>
          <cell r="S214">
            <v>0</v>
          </cell>
          <cell r="V214">
            <v>0</v>
          </cell>
          <cell r="W214">
            <v>205</v>
          </cell>
          <cell r="AI214">
            <v>205</v>
          </cell>
          <cell r="AJ214">
            <v>203</v>
          </cell>
          <cell r="AK214" t="str">
            <v>NEW MARLBOROUGH</v>
          </cell>
          <cell r="AL214">
            <v>0</v>
          </cell>
          <cell r="AM214">
            <v>0</v>
          </cell>
          <cell r="AN214">
            <v>0</v>
          </cell>
          <cell r="AO214">
            <v>0</v>
          </cell>
          <cell r="AP214">
            <v>0</v>
          </cell>
          <cell r="AQ214">
            <v>0</v>
          </cell>
          <cell r="AR214">
            <v>0</v>
          </cell>
          <cell r="AS214">
            <v>0</v>
          </cell>
          <cell r="AT214">
            <v>0</v>
          </cell>
          <cell r="AU214">
            <v>0</v>
          </cell>
          <cell r="AV214">
            <v>0</v>
          </cell>
          <cell r="AX214">
            <v>205</v>
          </cell>
          <cell r="AY214" t="str">
            <v>NEW MARLBOROUGH</v>
          </cell>
          <cell r="BC214">
            <v>0</v>
          </cell>
          <cell r="BF214">
            <v>0</v>
          </cell>
          <cell r="BG214">
            <v>0</v>
          </cell>
          <cell r="BI214">
            <v>0</v>
          </cell>
          <cell r="BJ214">
            <v>0</v>
          </cell>
          <cell r="BK214">
            <v>0</v>
          </cell>
          <cell r="BL214">
            <v>0</v>
          </cell>
          <cell r="BN214">
            <v>0</v>
          </cell>
          <cell r="BO214">
            <v>0</v>
          </cell>
          <cell r="BU214">
            <v>0</v>
          </cell>
          <cell r="BV214">
            <v>205</v>
          </cell>
          <cell r="BW214">
            <v>0</v>
          </cell>
        </row>
        <row r="215">
          <cell r="A215">
            <v>206</v>
          </cell>
          <cell r="B215">
            <v>204</v>
          </cell>
          <cell r="C215" t="str">
            <v>NEW SALEM</v>
          </cell>
          <cell r="D215">
            <v>0</v>
          </cell>
          <cell r="E215">
            <v>0</v>
          </cell>
          <cell r="F215">
            <v>0</v>
          </cell>
          <cell r="G215">
            <v>0</v>
          </cell>
          <cell r="I215">
            <v>0</v>
          </cell>
          <cell r="J215" t="str">
            <v/>
          </cell>
          <cell r="K215">
            <v>0</v>
          </cell>
          <cell r="L215">
            <v>0</v>
          </cell>
          <cell r="N215">
            <v>0</v>
          </cell>
          <cell r="P215">
            <v>0</v>
          </cell>
          <cell r="Q215">
            <v>0</v>
          </cell>
          <cell r="R215">
            <v>0</v>
          </cell>
          <cell r="S215">
            <v>0</v>
          </cell>
          <cell r="V215">
            <v>0</v>
          </cell>
          <cell r="W215">
            <v>206</v>
          </cell>
          <cell r="AI215">
            <v>206</v>
          </cell>
          <cell r="AJ215">
            <v>204</v>
          </cell>
          <cell r="AK215" t="str">
            <v>NEW SALEM</v>
          </cell>
          <cell r="AL215">
            <v>0</v>
          </cell>
          <cell r="AM215">
            <v>0</v>
          </cell>
          <cell r="AN215">
            <v>0</v>
          </cell>
          <cell r="AO215">
            <v>0</v>
          </cell>
          <cell r="AP215">
            <v>0</v>
          </cell>
          <cell r="AQ215">
            <v>0</v>
          </cell>
          <cell r="AR215">
            <v>0</v>
          </cell>
          <cell r="AS215">
            <v>0</v>
          </cell>
          <cell r="AT215">
            <v>0</v>
          </cell>
          <cell r="AU215">
            <v>0</v>
          </cell>
          <cell r="AV215">
            <v>0</v>
          </cell>
          <cell r="AX215">
            <v>206</v>
          </cell>
          <cell r="AY215" t="str">
            <v>NEW SALEM</v>
          </cell>
          <cell r="BC215">
            <v>0</v>
          </cell>
          <cell r="BF215">
            <v>0</v>
          </cell>
          <cell r="BG215">
            <v>0</v>
          </cell>
          <cell r="BI215">
            <v>0</v>
          </cell>
          <cell r="BJ215">
            <v>0</v>
          </cell>
          <cell r="BK215">
            <v>0</v>
          </cell>
          <cell r="BL215">
            <v>0</v>
          </cell>
          <cell r="BN215">
            <v>0</v>
          </cell>
          <cell r="BO215">
            <v>0</v>
          </cell>
          <cell r="BU215">
            <v>0</v>
          </cell>
          <cell r="BV215">
            <v>206</v>
          </cell>
          <cell r="BW215">
            <v>0</v>
          </cell>
        </row>
        <row r="216">
          <cell r="A216">
            <v>207</v>
          </cell>
          <cell r="B216">
            <v>207</v>
          </cell>
          <cell r="C216" t="str">
            <v>NEWTON</v>
          </cell>
          <cell r="D216">
            <v>7</v>
          </cell>
          <cell r="E216">
            <v>125534</v>
          </cell>
          <cell r="F216">
            <v>6251</v>
          </cell>
          <cell r="G216">
            <v>131785</v>
          </cell>
          <cell r="I216">
            <v>7441.5756094241106</v>
          </cell>
          <cell r="J216">
            <v>0.32344832483262098</v>
          </cell>
          <cell r="K216">
            <v>6251</v>
          </cell>
          <cell r="L216">
            <v>13692.575609424111</v>
          </cell>
          <cell r="N216">
            <v>118092.42439057589</v>
          </cell>
          <cell r="P216">
            <v>0</v>
          </cell>
          <cell r="Q216">
            <v>7441.5756094241106</v>
          </cell>
          <cell r="R216">
            <v>6251</v>
          </cell>
          <cell r="S216">
            <v>13692.575609424111</v>
          </cell>
          <cell r="V216">
            <v>0</v>
          </cell>
          <cell r="W216">
            <v>207</v>
          </cell>
          <cell r="X216">
            <v>7</v>
          </cell>
          <cell r="Y216">
            <v>125534</v>
          </cell>
          <cell r="Z216">
            <v>0</v>
          </cell>
          <cell r="AA216">
            <v>125534</v>
          </cell>
          <cell r="AB216">
            <v>6251</v>
          </cell>
          <cell r="AC216">
            <v>131785</v>
          </cell>
          <cell r="AD216">
            <v>0</v>
          </cell>
          <cell r="AE216">
            <v>0</v>
          </cell>
          <cell r="AF216">
            <v>0</v>
          </cell>
          <cell r="AG216">
            <v>131785</v>
          </cell>
          <cell r="AI216">
            <v>207</v>
          </cell>
          <cell r="AJ216">
            <v>207</v>
          </cell>
          <cell r="AK216" t="str">
            <v>NEWTON</v>
          </cell>
          <cell r="AL216">
            <v>125534</v>
          </cell>
          <cell r="AM216">
            <v>117516</v>
          </cell>
          <cell r="AN216">
            <v>8018</v>
          </cell>
          <cell r="AO216">
            <v>14651</v>
          </cell>
          <cell r="AP216">
            <v>0</v>
          </cell>
          <cell r="AQ216">
            <v>338</v>
          </cell>
          <cell r="AR216">
            <v>0</v>
          </cell>
          <cell r="AS216">
            <v>0</v>
          </cell>
          <cell r="AT216">
            <v>0</v>
          </cell>
          <cell r="AU216">
            <v>23007</v>
          </cell>
          <cell r="AV216">
            <v>7441.5756094241106</v>
          </cell>
          <cell r="AX216">
            <v>207</v>
          </cell>
          <cell r="AY216" t="str">
            <v>NEWTON</v>
          </cell>
          <cell r="BC216">
            <v>0</v>
          </cell>
          <cell r="BF216">
            <v>0</v>
          </cell>
          <cell r="BG216">
            <v>0</v>
          </cell>
          <cell r="BI216">
            <v>0</v>
          </cell>
          <cell r="BJ216">
            <v>8018</v>
          </cell>
          <cell r="BK216">
            <v>8018</v>
          </cell>
          <cell r="BL216">
            <v>0</v>
          </cell>
          <cell r="BN216">
            <v>0</v>
          </cell>
          <cell r="BO216">
            <v>0</v>
          </cell>
          <cell r="BU216">
            <v>0</v>
          </cell>
          <cell r="BV216">
            <v>207</v>
          </cell>
          <cell r="BW216">
            <v>14651</v>
          </cell>
        </row>
        <row r="217">
          <cell r="A217">
            <v>208</v>
          </cell>
          <cell r="B217">
            <v>208</v>
          </cell>
          <cell r="C217" t="str">
            <v>NORFOLK</v>
          </cell>
          <cell r="D217">
            <v>2</v>
          </cell>
          <cell r="E217">
            <v>28257</v>
          </cell>
          <cell r="F217">
            <v>1786</v>
          </cell>
          <cell r="G217">
            <v>30043</v>
          </cell>
          <cell r="I217">
            <v>0</v>
          </cell>
          <cell r="J217">
            <v>0</v>
          </cell>
          <cell r="K217">
            <v>1786</v>
          </cell>
          <cell r="L217">
            <v>1786</v>
          </cell>
          <cell r="N217">
            <v>28257</v>
          </cell>
          <cell r="P217">
            <v>0</v>
          </cell>
          <cell r="Q217">
            <v>0</v>
          </cell>
          <cell r="R217">
            <v>1786</v>
          </cell>
          <cell r="S217">
            <v>1786</v>
          </cell>
          <cell r="V217">
            <v>0</v>
          </cell>
          <cell r="W217">
            <v>208</v>
          </cell>
          <cell r="X217">
            <v>2</v>
          </cell>
          <cell r="Y217">
            <v>28257</v>
          </cell>
          <cell r="Z217">
            <v>0</v>
          </cell>
          <cell r="AA217">
            <v>28257</v>
          </cell>
          <cell r="AB217">
            <v>1786</v>
          </cell>
          <cell r="AC217">
            <v>30043</v>
          </cell>
          <cell r="AD217">
            <v>0</v>
          </cell>
          <cell r="AE217">
            <v>0</v>
          </cell>
          <cell r="AF217">
            <v>0</v>
          </cell>
          <cell r="AG217">
            <v>30043</v>
          </cell>
          <cell r="AI217">
            <v>208</v>
          </cell>
          <cell r="AJ217">
            <v>208</v>
          </cell>
          <cell r="AK217" t="str">
            <v>NORFOLK</v>
          </cell>
          <cell r="AL217">
            <v>28257</v>
          </cell>
          <cell r="AM217">
            <v>80900</v>
          </cell>
          <cell r="AN217">
            <v>0</v>
          </cell>
          <cell r="AO217">
            <v>13557.5</v>
          </cell>
          <cell r="AP217">
            <v>542.5</v>
          </cell>
          <cell r="AQ217">
            <v>5095</v>
          </cell>
          <cell r="AR217">
            <v>0</v>
          </cell>
          <cell r="AS217">
            <v>0</v>
          </cell>
          <cell r="AT217">
            <v>0</v>
          </cell>
          <cell r="AU217">
            <v>19195</v>
          </cell>
          <cell r="AV217">
            <v>0</v>
          </cell>
          <cell r="AX217">
            <v>208</v>
          </cell>
          <cell r="AY217" t="str">
            <v>NORFOLK</v>
          </cell>
          <cell r="BC217">
            <v>0</v>
          </cell>
          <cell r="BF217">
            <v>0</v>
          </cell>
          <cell r="BG217">
            <v>0</v>
          </cell>
          <cell r="BI217">
            <v>0</v>
          </cell>
          <cell r="BJ217">
            <v>0</v>
          </cell>
          <cell r="BK217">
            <v>0</v>
          </cell>
          <cell r="BL217">
            <v>0</v>
          </cell>
          <cell r="BN217">
            <v>0</v>
          </cell>
          <cell r="BO217">
            <v>0</v>
          </cell>
          <cell r="BU217">
            <v>0</v>
          </cell>
          <cell r="BV217">
            <v>208</v>
          </cell>
          <cell r="BW217">
            <v>13557.5</v>
          </cell>
        </row>
        <row r="218">
          <cell r="A218">
            <v>209</v>
          </cell>
          <cell r="B218">
            <v>209</v>
          </cell>
          <cell r="C218" t="str">
            <v>NORTH ADAMS</v>
          </cell>
          <cell r="D218">
            <v>55</v>
          </cell>
          <cell r="E218">
            <v>733260</v>
          </cell>
          <cell r="F218">
            <v>49115</v>
          </cell>
          <cell r="G218">
            <v>782375</v>
          </cell>
          <cell r="I218">
            <v>70239.266914594249</v>
          </cell>
          <cell r="J218">
            <v>0.64159511595778296</v>
          </cell>
          <cell r="K218">
            <v>49115</v>
          </cell>
          <cell r="L218">
            <v>119354.26691459425</v>
          </cell>
          <cell r="N218">
            <v>663020.73308540578</v>
          </cell>
          <cell r="P218">
            <v>0</v>
          </cell>
          <cell r="Q218">
            <v>70239.266914594249</v>
          </cell>
          <cell r="R218">
            <v>49115</v>
          </cell>
          <cell r="S218">
            <v>119354.26691459425</v>
          </cell>
          <cell r="V218">
            <v>0</v>
          </cell>
          <cell r="W218">
            <v>209</v>
          </cell>
          <cell r="X218">
            <v>55</v>
          </cell>
          <cell r="Y218">
            <v>733260</v>
          </cell>
          <cell r="Z218">
            <v>0</v>
          </cell>
          <cell r="AA218">
            <v>733260</v>
          </cell>
          <cell r="AB218">
            <v>49115</v>
          </cell>
          <cell r="AC218">
            <v>782375</v>
          </cell>
          <cell r="AD218">
            <v>0</v>
          </cell>
          <cell r="AE218">
            <v>0</v>
          </cell>
          <cell r="AF218">
            <v>0</v>
          </cell>
          <cell r="AG218">
            <v>782375</v>
          </cell>
          <cell r="AI218">
            <v>209</v>
          </cell>
          <cell r="AJ218">
            <v>209</v>
          </cell>
          <cell r="AK218" t="str">
            <v>NORTH ADAMS</v>
          </cell>
          <cell r="AL218">
            <v>733260</v>
          </cell>
          <cell r="AM218">
            <v>657580</v>
          </cell>
          <cell r="AN218">
            <v>75680</v>
          </cell>
          <cell r="AO218">
            <v>0</v>
          </cell>
          <cell r="AP218">
            <v>0</v>
          </cell>
          <cell r="AQ218">
            <v>0</v>
          </cell>
          <cell r="AR218">
            <v>33796</v>
          </cell>
          <cell r="AS218">
            <v>0</v>
          </cell>
          <cell r="AT218">
            <v>0</v>
          </cell>
          <cell r="AU218">
            <v>109476</v>
          </cell>
          <cell r="AV218">
            <v>70239.266914594249</v>
          </cell>
          <cell r="AX218">
            <v>209</v>
          </cell>
          <cell r="AY218" t="str">
            <v>NORTH ADAMS</v>
          </cell>
          <cell r="BC218">
            <v>0</v>
          </cell>
          <cell r="BF218">
            <v>0</v>
          </cell>
          <cell r="BG218">
            <v>0</v>
          </cell>
          <cell r="BI218">
            <v>0</v>
          </cell>
          <cell r="BJ218">
            <v>75680</v>
          </cell>
          <cell r="BK218">
            <v>75680</v>
          </cell>
          <cell r="BL218">
            <v>0</v>
          </cell>
          <cell r="BN218">
            <v>0</v>
          </cell>
          <cell r="BO218">
            <v>0</v>
          </cell>
          <cell r="BU218">
            <v>0</v>
          </cell>
          <cell r="BV218">
            <v>209</v>
          </cell>
          <cell r="BW218">
            <v>0</v>
          </cell>
        </row>
        <row r="219">
          <cell r="A219">
            <v>210</v>
          </cell>
          <cell r="B219">
            <v>214</v>
          </cell>
          <cell r="C219" t="str">
            <v>NORTHAMPTON</v>
          </cell>
          <cell r="D219">
            <v>198</v>
          </cell>
          <cell r="E219">
            <v>2332756</v>
          </cell>
          <cell r="F219">
            <v>176814</v>
          </cell>
          <cell r="G219">
            <v>2509570</v>
          </cell>
          <cell r="I219">
            <v>134939.5810682702</v>
          </cell>
          <cell r="J219">
            <v>0.45114979720352522</v>
          </cell>
          <cell r="K219">
            <v>176814</v>
          </cell>
          <cell r="L219">
            <v>311753.5810682702</v>
          </cell>
          <cell r="N219">
            <v>2197816.4189317296</v>
          </cell>
          <cell r="P219">
            <v>0</v>
          </cell>
          <cell r="Q219">
            <v>134939.5810682702</v>
          </cell>
          <cell r="R219">
            <v>176814</v>
          </cell>
          <cell r="S219">
            <v>311753.5810682702</v>
          </cell>
          <cell r="V219">
            <v>0</v>
          </cell>
          <cell r="W219">
            <v>210</v>
          </cell>
          <cell r="X219">
            <v>198</v>
          </cell>
          <cell r="Y219">
            <v>2332756</v>
          </cell>
          <cell r="Z219">
            <v>0</v>
          </cell>
          <cell r="AA219">
            <v>2332756</v>
          </cell>
          <cell r="AB219">
            <v>176814</v>
          </cell>
          <cell r="AC219">
            <v>2509570</v>
          </cell>
          <cell r="AD219">
            <v>0</v>
          </cell>
          <cell r="AE219">
            <v>0</v>
          </cell>
          <cell r="AF219">
            <v>0</v>
          </cell>
          <cell r="AG219">
            <v>2509570</v>
          </cell>
          <cell r="AI219">
            <v>210</v>
          </cell>
          <cell r="AJ219">
            <v>214</v>
          </cell>
          <cell r="AK219" t="str">
            <v>NORTHAMPTON</v>
          </cell>
          <cell r="AL219">
            <v>2332756</v>
          </cell>
          <cell r="AM219">
            <v>2187364</v>
          </cell>
          <cell r="AN219">
            <v>145392</v>
          </cell>
          <cell r="AO219">
            <v>28295</v>
          </cell>
          <cell r="AP219">
            <v>48342.75</v>
          </cell>
          <cell r="AQ219">
            <v>31722.75</v>
          </cell>
          <cell r="AR219">
            <v>5776.75</v>
          </cell>
          <cell r="AS219">
            <v>39572.25</v>
          </cell>
          <cell r="AT219">
            <v>0</v>
          </cell>
          <cell r="AU219">
            <v>299101.5</v>
          </cell>
          <cell r="AV219">
            <v>134939.5810682702</v>
          </cell>
          <cell r="AX219">
            <v>210</v>
          </cell>
          <cell r="AY219" t="str">
            <v>NORTHAMPTON</v>
          </cell>
          <cell r="BC219">
            <v>0</v>
          </cell>
          <cell r="BF219">
            <v>0</v>
          </cell>
          <cell r="BG219">
            <v>0</v>
          </cell>
          <cell r="BI219">
            <v>0</v>
          </cell>
          <cell r="BJ219">
            <v>145392</v>
          </cell>
          <cell r="BK219">
            <v>145392</v>
          </cell>
          <cell r="BL219">
            <v>0</v>
          </cell>
          <cell r="BN219">
            <v>0</v>
          </cell>
          <cell r="BO219">
            <v>0</v>
          </cell>
          <cell r="BU219">
            <v>0</v>
          </cell>
          <cell r="BV219">
            <v>210</v>
          </cell>
          <cell r="BW219">
            <v>28295</v>
          </cell>
        </row>
        <row r="220">
          <cell r="A220">
            <v>211</v>
          </cell>
          <cell r="B220">
            <v>210</v>
          </cell>
          <cell r="C220" t="str">
            <v>NORTH ANDOVER</v>
          </cell>
          <cell r="D220">
            <v>6</v>
          </cell>
          <cell r="E220">
            <v>68889</v>
          </cell>
          <cell r="F220">
            <v>5358</v>
          </cell>
          <cell r="G220">
            <v>74247</v>
          </cell>
          <cell r="I220">
            <v>4778.8317302225923</v>
          </cell>
          <cell r="J220">
            <v>0.18290428591417443</v>
          </cell>
          <cell r="K220">
            <v>5358</v>
          </cell>
          <cell r="L220">
            <v>10136.831730222591</v>
          </cell>
          <cell r="N220">
            <v>64110.168269777409</v>
          </cell>
          <cell r="P220">
            <v>0</v>
          </cell>
          <cell r="Q220">
            <v>4778.8317302225923</v>
          </cell>
          <cell r="R220">
            <v>5358</v>
          </cell>
          <cell r="S220">
            <v>10136.831730222591</v>
          </cell>
          <cell r="V220">
            <v>0</v>
          </cell>
          <cell r="W220">
            <v>211</v>
          </cell>
          <cell r="X220">
            <v>6</v>
          </cell>
          <cell r="Y220">
            <v>68889</v>
          </cell>
          <cell r="Z220">
            <v>0</v>
          </cell>
          <cell r="AA220">
            <v>68889</v>
          </cell>
          <cell r="AB220">
            <v>5358</v>
          </cell>
          <cell r="AC220">
            <v>74247</v>
          </cell>
          <cell r="AD220">
            <v>0</v>
          </cell>
          <cell r="AE220">
            <v>0</v>
          </cell>
          <cell r="AF220">
            <v>0</v>
          </cell>
          <cell r="AG220">
            <v>74247</v>
          </cell>
          <cell r="AI220">
            <v>211</v>
          </cell>
          <cell r="AJ220">
            <v>210</v>
          </cell>
          <cell r="AK220" t="str">
            <v>NORTH ANDOVER</v>
          </cell>
          <cell r="AL220">
            <v>68889</v>
          </cell>
          <cell r="AM220">
            <v>63740</v>
          </cell>
          <cell r="AN220">
            <v>5149</v>
          </cell>
          <cell r="AO220">
            <v>0</v>
          </cell>
          <cell r="AP220">
            <v>0</v>
          </cell>
          <cell r="AQ220">
            <v>14998.5</v>
          </cell>
          <cell r="AR220">
            <v>5980</v>
          </cell>
          <cell r="AS220">
            <v>0</v>
          </cell>
          <cell r="AT220">
            <v>0</v>
          </cell>
          <cell r="AU220">
            <v>26127.5</v>
          </cell>
          <cell r="AV220">
            <v>4778.8317302225923</v>
          </cell>
          <cell r="AX220">
            <v>211</v>
          </cell>
          <cell r="AY220" t="str">
            <v>NORTH ANDOVER</v>
          </cell>
          <cell r="BC220">
            <v>0</v>
          </cell>
          <cell r="BF220">
            <v>0</v>
          </cell>
          <cell r="BG220">
            <v>0</v>
          </cell>
          <cell r="BI220">
            <v>0</v>
          </cell>
          <cell r="BJ220">
            <v>5149</v>
          </cell>
          <cell r="BK220">
            <v>5149</v>
          </cell>
          <cell r="BL220">
            <v>0</v>
          </cell>
          <cell r="BN220">
            <v>0</v>
          </cell>
          <cell r="BO220">
            <v>0</v>
          </cell>
          <cell r="BU220">
            <v>0</v>
          </cell>
          <cell r="BV220">
            <v>211</v>
          </cell>
          <cell r="BW220">
            <v>0</v>
          </cell>
        </row>
        <row r="221">
          <cell r="A221">
            <v>212</v>
          </cell>
          <cell r="B221">
            <v>211</v>
          </cell>
          <cell r="C221" t="str">
            <v>NORTH ATTLEBOROUGH</v>
          </cell>
          <cell r="D221">
            <v>103</v>
          </cell>
          <cell r="E221">
            <v>1042760</v>
          </cell>
          <cell r="F221">
            <v>91969</v>
          </cell>
          <cell r="G221">
            <v>1134729</v>
          </cell>
          <cell r="I221">
            <v>0</v>
          </cell>
          <cell r="J221">
            <v>0</v>
          </cell>
          <cell r="K221">
            <v>91969</v>
          </cell>
          <cell r="L221">
            <v>91969</v>
          </cell>
          <cell r="N221">
            <v>1042760</v>
          </cell>
          <cell r="P221">
            <v>0</v>
          </cell>
          <cell r="Q221">
            <v>0</v>
          </cell>
          <cell r="R221">
            <v>91969</v>
          </cell>
          <cell r="S221">
            <v>91969</v>
          </cell>
          <cell r="V221">
            <v>0</v>
          </cell>
          <cell r="W221">
            <v>212</v>
          </cell>
          <cell r="X221">
            <v>103</v>
          </cell>
          <cell r="Y221">
            <v>1042760</v>
          </cell>
          <cell r="Z221">
            <v>0</v>
          </cell>
          <cell r="AA221">
            <v>1042760</v>
          </cell>
          <cell r="AB221">
            <v>91969</v>
          </cell>
          <cell r="AC221">
            <v>1134729</v>
          </cell>
          <cell r="AD221">
            <v>0</v>
          </cell>
          <cell r="AE221">
            <v>0</v>
          </cell>
          <cell r="AF221">
            <v>0</v>
          </cell>
          <cell r="AG221">
            <v>1134729</v>
          </cell>
          <cell r="AI221">
            <v>212</v>
          </cell>
          <cell r="AJ221">
            <v>211</v>
          </cell>
          <cell r="AK221" t="str">
            <v>NORTH ATTLEBOROUGH</v>
          </cell>
          <cell r="AL221">
            <v>1042760</v>
          </cell>
          <cell r="AM221">
            <v>1050589</v>
          </cell>
          <cell r="AN221">
            <v>0</v>
          </cell>
          <cell r="AO221">
            <v>32883.75</v>
          </cell>
          <cell r="AP221">
            <v>9678.5</v>
          </cell>
          <cell r="AQ221">
            <v>26569.25</v>
          </cell>
          <cell r="AR221">
            <v>15391.25</v>
          </cell>
          <cell r="AS221">
            <v>0</v>
          </cell>
          <cell r="AT221">
            <v>0</v>
          </cell>
          <cell r="AU221">
            <v>84522.75</v>
          </cell>
          <cell r="AV221">
            <v>0</v>
          </cell>
          <cell r="AX221">
            <v>212</v>
          </cell>
          <cell r="AY221" t="str">
            <v>NORTH ATTLEBOROUGH</v>
          </cell>
          <cell r="BC221">
            <v>0</v>
          </cell>
          <cell r="BF221">
            <v>0</v>
          </cell>
          <cell r="BG221">
            <v>0</v>
          </cell>
          <cell r="BI221">
            <v>0</v>
          </cell>
          <cell r="BJ221">
            <v>0</v>
          </cell>
          <cell r="BK221">
            <v>0</v>
          </cell>
          <cell r="BL221">
            <v>0</v>
          </cell>
          <cell r="BN221">
            <v>0</v>
          </cell>
          <cell r="BO221">
            <v>0</v>
          </cell>
          <cell r="BU221">
            <v>0</v>
          </cell>
          <cell r="BV221">
            <v>212</v>
          </cell>
          <cell r="BW221">
            <v>32883.75</v>
          </cell>
        </row>
        <row r="222">
          <cell r="A222">
            <v>213</v>
          </cell>
          <cell r="B222">
            <v>215</v>
          </cell>
          <cell r="C222" t="str">
            <v>NORTHBOROUGH</v>
          </cell>
          <cell r="D222">
            <v>0</v>
          </cell>
          <cell r="E222">
            <v>0</v>
          </cell>
          <cell r="F222">
            <v>0</v>
          </cell>
          <cell r="G222">
            <v>0</v>
          </cell>
          <cell r="I222">
            <v>0</v>
          </cell>
          <cell r="J222">
            <v>0</v>
          </cell>
          <cell r="K222">
            <v>0</v>
          </cell>
          <cell r="L222">
            <v>0</v>
          </cell>
          <cell r="N222">
            <v>0</v>
          </cell>
          <cell r="P222">
            <v>0</v>
          </cell>
          <cell r="Q222">
            <v>0</v>
          </cell>
          <cell r="R222">
            <v>0</v>
          </cell>
          <cell r="S222">
            <v>0</v>
          </cell>
          <cell r="V222">
            <v>0</v>
          </cell>
          <cell r="W222">
            <v>213</v>
          </cell>
          <cell r="AI222">
            <v>213</v>
          </cell>
          <cell r="AJ222">
            <v>215</v>
          </cell>
          <cell r="AK222" t="str">
            <v>NORTHBOROUGH</v>
          </cell>
          <cell r="AL222">
            <v>0</v>
          </cell>
          <cell r="AM222">
            <v>78973</v>
          </cell>
          <cell r="AN222">
            <v>0</v>
          </cell>
          <cell r="AO222">
            <v>432.75</v>
          </cell>
          <cell r="AP222">
            <v>0</v>
          </cell>
          <cell r="AQ222">
            <v>2054</v>
          </cell>
          <cell r="AR222">
            <v>0</v>
          </cell>
          <cell r="AS222">
            <v>0</v>
          </cell>
          <cell r="AT222">
            <v>0</v>
          </cell>
          <cell r="AU222">
            <v>2486.75</v>
          </cell>
          <cell r="AV222">
            <v>0</v>
          </cell>
          <cell r="AX222">
            <v>213</v>
          </cell>
          <cell r="AY222" t="str">
            <v>NORTHBOROUGH</v>
          </cell>
          <cell r="BC222">
            <v>0</v>
          </cell>
          <cell r="BF222">
            <v>0</v>
          </cell>
          <cell r="BG222">
            <v>0</v>
          </cell>
          <cell r="BI222">
            <v>0</v>
          </cell>
          <cell r="BJ222">
            <v>0</v>
          </cell>
          <cell r="BK222">
            <v>0</v>
          </cell>
          <cell r="BL222">
            <v>0</v>
          </cell>
          <cell r="BN222">
            <v>0</v>
          </cell>
          <cell r="BO222">
            <v>0</v>
          </cell>
          <cell r="BU222">
            <v>0</v>
          </cell>
          <cell r="BV222">
            <v>213</v>
          </cell>
          <cell r="BW222">
            <v>432.75</v>
          </cell>
        </row>
        <row r="223">
          <cell r="A223">
            <v>214</v>
          </cell>
          <cell r="B223">
            <v>216</v>
          </cell>
          <cell r="C223" t="str">
            <v>NORTHBRIDGE</v>
          </cell>
          <cell r="D223">
            <v>2</v>
          </cell>
          <cell r="E223">
            <v>22853</v>
          </cell>
          <cell r="F223">
            <v>1785</v>
          </cell>
          <cell r="G223">
            <v>24638</v>
          </cell>
          <cell r="I223">
            <v>0</v>
          </cell>
          <cell r="J223">
            <v>0</v>
          </cell>
          <cell r="K223">
            <v>1785</v>
          </cell>
          <cell r="L223">
            <v>1785</v>
          </cell>
          <cell r="N223">
            <v>22853</v>
          </cell>
          <cell r="P223">
            <v>0</v>
          </cell>
          <cell r="Q223">
            <v>0</v>
          </cell>
          <cell r="R223">
            <v>1785</v>
          </cell>
          <cell r="S223">
            <v>1785</v>
          </cell>
          <cell r="V223">
            <v>0</v>
          </cell>
          <cell r="W223">
            <v>214</v>
          </cell>
          <cell r="X223">
            <v>2</v>
          </cell>
          <cell r="Y223">
            <v>22853</v>
          </cell>
          <cell r="Z223">
            <v>0</v>
          </cell>
          <cell r="AA223">
            <v>22853</v>
          </cell>
          <cell r="AB223">
            <v>1785</v>
          </cell>
          <cell r="AC223">
            <v>24638</v>
          </cell>
          <cell r="AD223">
            <v>0</v>
          </cell>
          <cell r="AE223">
            <v>0</v>
          </cell>
          <cell r="AF223">
            <v>0</v>
          </cell>
          <cell r="AG223">
            <v>24638</v>
          </cell>
          <cell r="AI223">
            <v>214</v>
          </cell>
          <cell r="AJ223">
            <v>216</v>
          </cell>
          <cell r="AK223" t="str">
            <v>NORTHBRIDGE</v>
          </cell>
          <cell r="AL223">
            <v>22853</v>
          </cell>
          <cell r="AM223">
            <v>37544</v>
          </cell>
          <cell r="AN223">
            <v>0</v>
          </cell>
          <cell r="AO223">
            <v>0</v>
          </cell>
          <cell r="AP223">
            <v>4210.25</v>
          </cell>
          <cell r="AQ223">
            <v>0</v>
          </cell>
          <cell r="AR223">
            <v>1710.5</v>
          </cell>
          <cell r="AS223">
            <v>1808</v>
          </cell>
          <cell r="AT223">
            <v>0</v>
          </cell>
          <cell r="AU223">
            <v>7728.75</v>
          </cell>
          <cell r="AV223">
            <v>0</v>
          </cell>
          <cell r="AX223">
            <v>214</v>
          </cell>
          <cell r="AY223" t="str">
            <v>NORTHBRIDGE</v>
          </cell>
          <cell r="BC223">
            <v>0</v>
          </cell>
          <cell r="BF223">
            <v>0</v>
          </cell>
          <cell r="BG223">
            <v>0</v>
          </cell>
          <cell r="BI223">
            <v>0</v>
          </cell>
          <cell r="BJ223">
            <v>0</v>
          </cell>
          <cell r="BK223">
            <v>0</v>
          </cell>
          <cell r="BL223">
            <v>0</v>
          </cell>
          <cell r="BN223">
            <v>0</v>
          </cell>
          <cell r="BO223">
            <v>0</v>
          </cell>
          <cell r="BU223">
            <v>0</v>
          </cell>
          <cell r="BV223">
            <v>214</v>
          </cell>
          <cell r="BW223">
            <v>0</v>
          </cell>
        </row>
        <row r="224">
          <cell r="A224">
            <v>215</v>
          </cell>
          <cell r="B224">
            <v>212</v>
          </cell>
          <cell r="C224" t="str">
            <v>NORTH BROOKFIELD</v>
          </cell>
          <cell r="D224">
            <v>0</v>
          </cell>
          <cell r="E224">
            <v>0</v>
          </cell>
          <cell r="F224">
            <v>0</v>
          </cell>
          <cell r="G224">
            <v>0</v>
          </cell>
          <cell r="I224">
            <v>0</v>
          </cell>
          <cell r="J224" t="str">
            <v/>
          </cell>
          <cell r="K224">
            <v>0</v>
          </cell>
          <cell r="L224">
            <v>0</v>
          </cell>
          <cell r="N224">
            <v>0</v>
          </cell>
          <cell r="P224">
            <v>0</v>
          </cell>
          <cell r="Q224">
            <v>0</v>
          </cell>
          <cell r="R224">
            <v>0</v>
          </cell>
          <cell r="S224">
            <v>0</v>
          </cell>
          <cell r="V224">
            <v>0</v>
          </cell>
          <cell r="W224">
            <v>215</v>
          </cell>
          <cell r="AI224">
            <v>215</v>
          </cell>
          <cell r="AJ224">
            <v>212</v>
          </cell>
          <cell r="AK224" t="str">
            <v>NORTH BROOKFIELD</v>
          </cell>
          <cell r="AL224">
            <v>0</v>
          </cell>
          <cell r="AM224">
            <v>0</v>
          </cell>
          <cell r="AN224">
            <v>0</v>
          </cell>
          <cell r="AO224">
            <v>0</v>
          </cell>
          <cell r="AP224">
            <v>0</v>
          </cell>
          <cell r="AQ224">
            <v>0</v>
          </cell>
          <cell r="AR224">
            <v>0</v>
          </cell>
          <cell r="AS224">
            <v>0</v>
          </cell>
          <cell r="AT224">
            <v>0</v>
          </cell>
          <cell r="AU224">
            <v>0</v>
          </cell>
          <cell r="AV224">
            <v>0</v>
          </cell>
          <cell r="AX224">
            <v>215</v>
          </cell>
          <cell r="AY224" t="str">
            <v>NORTH BROOKFIELD</v>
          </cell>
          <cell r="BC224">
            <v>0</v>
          </cell>
          <cell r="BF224">
            <v>0</v>
          </cell>
          <cell r="BG224">
            <v>0</v>
          </cell>
          <cell r="BI224">
            <v>0</v>
          </cell>
          <cell r="BJ224">
            <v>0</v>
          </cell>
          <cell r="BK224">
            <v>0</v>
          </cell>
          <cell r="BL224">
            <v>0</v>
          </cell>
          <cell r="BN224">
            <v>0</v>
          </cell>
          <cell r="BO224">
            <v>0</v>
          </cell>
          <cell r="BU224">
            <v>0</v>
          </cell>
          <cell r="BV224">
            <v>215</v>
          </cell>
          <cell r="BW224">
            <v>0</v>
          </cell>
        </row>
        <row r="225">
          <cell r="A225">
            <v>216</v>
          </cell>
          <cell r="B225">
            <v>217</v>
          </cell>
          <cell r="C225" t="str">
            <v>NORTHFIELD</v>
          </cell>
          <cell r="D225">
            <v>0</v>
          </cell>
          <cell r="E225">
            <v>0</v>
          </cell>
          <cell r="F225">
            <v>0</v>
          </cell>
          <cell r="G225">
            <v>0</v>
          </cell>
          <cell r="I225">
            <v>0</v>
          </cell>
          <cell r="J225" t="str">
            <v/>
          </cell>
          <cell r="K225">
            <v>0</v>
          </cell>
          <cell r="L225">
            <v>0</v>
          </cell>
          <cell r="N225">
            <v>0</v>
          </cell>
          <cell r="P225">
            <v>0</v>
          </cell>
          <cell r="Q225">
            <v>0</v>
          </cell>
          <cell r="R225">
            <v>0</v>
          </cell>
          <cell r="S225">
            <v>0</v>
          </cell>
          <cell r="V225">
            <v>0</v>
          </cell>
          <cell r="W225">
            <v>216</v>
          </cell>
          <cell r="AI225">
            <v>216</v>
          </cell>
          <cell r="AJ225">
            <v>217</v>
          </cell>
          <cell r="AK225" t="str">
            <v>NORTHFIELD</v>
          </cell>
          <cell r="AL225">
            <v>0</v>
          </cell>
          <cell r="AM225">
            <v>0</v>
          </cell>
          <cell r="AN225">
            <v>0</v>
          </cell>
          <cell r="AO225">
            <v>0</v>
          </cell>
          <cell r="AP225">
            <v>0</v>
          </cell>
          <cell r="AQ225">
            <v>0</v>
          </cell>
          <cell r="AR225">
            <v>0</v>
          </cell>
          <cell r="AS225">
            <v>0</v>
          </cell>
          <cell r="AT225">
            <v>0</v>
          </cell>
          <cell r="AU225">
            <v>0</v>
          </cell>
          <cell r="AV225">
            <v>0</v>
          </cell>
          <cell r="AX225">
            <v>216</v>
          </cell>
          <cell r="AY225" t="str">
            <v>NORTHFIELD</v>
          </cell>
          <cell r="BC225">
            <v>0</v>
          </cell>
          <cell r="BF225">
            <v>0</v>
          </cell>
          <cell r="BG225">
            <v>0</v>
          </cell>
          <cell r="BI225">
            <v>0</v>
          </cell>
          <cell r="BJ225">
            <v>0</v>
          </cell>
          <cell r="BK225">
            <v>0</v>
          </cell>
          <cell r="BL225">
            <v>0</v>
          </cell>
          <cell r="BN225">
            <v>0</v>
          </cell>
          <cell r="BO225">
            <v>0</v>
          </cell>
          <cell r="BU225">
            <v>0</v>
          </cell>
          <cell r="BV225">
            <v>216</v>
          </cell>
          <cell r="BW225">
            <v>0</v>
          </cell>
        </row>
        <row r="226">
          <cell r="A226">
            <v>217</v>
          </cell>
          <cell r="B226">
            <v>213</v>
          </cell>
          <cell r="C226" t="str">
            <v>NORTH READING</v>
          </cell>
          <cell r="D226">
            <v>0</v>
          </cell>
          <cell r="E226">
            <v>0</v>
          </cell>
          <cell r="F226">
            <v>0</v>
          </cell>
          <cell r="G226">
            <v>0</v>
          </cell>
          <cell r="I226">
            <v>0</v>
          </cell>
          <cell r="J226" t="str">
            <v/>
          </cell>
          <cell r="K226">
            <v>0</v>
          </cell>
          <cell r="L226">
            <v>0</v>
          </cell>
          <cell r="N226">
            <v>0</v>
          </cell>
          <cell r="P226">
            <v>0</v>
          </cell>
          <cell r="Q226">
            <v>0</v>
          </cell>
          <cell r="R226">
            <v>0</v>
          </cell>
          <cell r="S226">
            <v>0</v>
          </cell>
          <cell r="V226">
            <v>0</v>
          </cell>
          <cell r="W226">
            <v>217</v>
          </cell>
          <cell r="AI226">
            <v>217</v>
          </cell>
          <cell r="AJ226">
            <v>213</v>
          </cell>
          <cell r="AK226" t="str">
            <v>NORTH READING</v>
          </cell>
          <cell r="AL226">
            <v>0</v>
          </cell>
          <cell r="AM226">
            <v>0</v>
          </cell>
          <cell r="AN226">
            <v>0</v>
          </cell>
          <cell r="AO226">
            <v>0</v>
          </cell>
          <cell r="AP226">
            <v>0</v>
          </cell>
          <cell r="AQ226">
            <v>0</v>
          </cell>
          <cell r="AR226">
            <v>0</v>
          </cell>
          <cell r="AS226">
            <v>0</v>
          </cell>
          <cell r="AT226">
            <v>0</v>
          </cell>
          <cell r="AU226">
            <v>0</v>
          </cell>
          <cell r="AV226">
            <v>0</v>
          </cell>
          <cell r="AX226">
            <v>217</v>
          </cell>
          <cell r="AY226" t="str">
            <v>NORTH READING</v>
          </cell>
          <cell r="BC226">
            <v>0</v>
          </cell>
          <cell r="BF226">
            <v>0</v>
          </cell>
          <cell r="BG226">
            <v>0</v>
          </cell>
          <cell r="BI226">
            <v>0</v>
          </cell>
          <cell r="BJ226">
            <v>0</v>
          </cell>
          <cell r="BK226">
            <v>0</v>
          </cell>
          <cell r="BL226">
            <v>0</v>
          </cell>
          <cell r="BN226">
            <v>0</v>
          </cell>
          <cell r="BO226">
            <v>0</v>
          </cell>
          <cell r="BU226">
            <v>0</v>
          </cell>
          <cell r="BV226">
            <v>217</v>
          </cell>
          <cell r="BW226">
            <v>0</v>
          </cell>
        </row>
        <row r="227">
          <cell r="A227">
            <v>218</v>
          </cell>
          <cell r="B227">
            <v>218</v>
          </cell>
          <cell r="C227" t="str">
            <v>NORTON</v>
          </cell>
          <cell r="D227">
            <v>116</v>
          </cell>
          <cell r="E227">
            <v>1352192</v>
          </cell>
          <cell r="F227">
            <v>103588</v>
          </cell>
          <cell r="G227">
            <v>1455780</v>
          </cell>
          <cell r="I227">
            <v>0</v>
          </cell>
          <cell r="J227">
            <v>0</v>
          </cell>
          <cell r="K227">
            <v>103588</v>
          </cell>
          <cell r="L227">
            <v>103588</v>
          </cell>
          <cell r="N227">
            <v>1352192</v>
          </cell>
          <cell r="P227">
            <v>0</v>
          </cell>
          <cell r="Q227">
            <v>0</v>
          </cell>
          <cell r="R227">
            <v>103588</v>
          </cell>
          <cell r="S227">
            <v>103588</v>
          </cell>
          <cell r="V227">
            <v>0</v>
          </cell>
          <cell r="W227">
            <v>218</v>
          </cell>
          <cell r="X227">
            <v>116</v>
          </cell>
          <cell r="Y227">
            <v>1352192</v>
          </cell>
          <cell r="Z227">
            <v>0</v>
          </cell>
          <cell r="AA227">
            <v>1352192</v>
          </cell>
          <cell r="AB227">
            <v>103588</v>
          </cell>
          <cell r="AC227">
            <v>1455780</v>
          </cell>
          <cell r="AD227">
            <v>0</v>
          </cell>
          <cell r="AE227">
            <v>0</v>
          </cell>
          <cell r="AF227">
            <v>0</v>
          </cell>
          <cell r="AG227">
            <v>1455780</v>
          </cell>
          <cell r="AI227">
            <v>218</v>
          </cell>
          <cell r="AJ227">
            <v>218</v>
          </cell>
          <cell r="AK227" t="str">
            <v>NORTON</v>
          </cell>
          <cell r="AL227">
            <v>1352192</v>
          </cell>
          <cell r="AM227">
            <v>1499199</v>
          </cell>
          <cell r="AN227">
            <v>0</v>
          </cell>
          <cell r="AO227">
            <v>0</v>
          </cell>
          <cell r="AP227">
            <v>0</v>
          </cell>
          <cell r="AQ227">
            <v>0</v>
          </cell>
          <cell r="AR227">
            <v>8778.5</v>
          </cell>
          <cell r="AS227">
            <v>0</v>
          </cell>
          <cell r="AT227">
            <v>0</v>
          </cell>
          <cell r="AU227">
            <v>8778.5</v>
          </cell>
          <cell r="AV227">
            <v>0</v>
          </cell>
          <cell r="AX227">
            <v>218</v>
          </cell>
          <cell r="AY227" t="str">
            <v>NORTON</v>
          </cell>
          <cell r="BC227">
            <v>0</v>
          </cell>
          <cell r="BF227">
            <v>0</v>
          </cell>
          <cell r="BG227">
            <v>0</v>
          </cell>
          <cell r="BI227">
            <v>0</v>
          </cell>
          <cell r="BJ227">
            <v>0</v>
          </cell>
          <cell r="BK227">
            <v>0</v>
          </cell>
          <cell r="BL227">
            <v>0</v>
          </cell>
          <cell r="BN227">
            <v>0</v>
          </cell>
          <cell r="BO227">
            <v>0</v>
          </cell>
          <cell r="BU227">
            <v>0</v>
          </cell>
          <cell r="BV227">
            <v>218</v>
          </cell>
          <cell r="BW227">
            <v>0</v>
          </cell>
        </row>
        <row r="228">
          <cell r="A228">
            <v>219</v>
          </cell>
          <cell r="B228">
            <v>219</v>
          </cell>
          <cell r="C228" t="str">
            <v>NORWELL</v>
          </cell>
          <cell r="D228">
            <v>9</v>
          </cell>
          <cell r="E228">
            <v>121770</v>
          </cell>
          <cell r="F228">
            <v>8037</v>
          </cell>
          <cell r="G228">
            <v>129807</v>
          </cell>
          <cell r="I228">
            <v>24852.894945018565</v>
          </cell>
          <cell r="J228">
            <v>0.54518700796337838</v>
          </cell>
          <cell r="K228">
            <v>8037</v>
          </cell>
          <cell r="L228">
            <v>32889.894945018561</v>
          </cell>
          <cell r="N228">
            <v>96917.105054981439</v>
          </cell>
          <cell r="P228">
            <v>0</v>
          </cell>
          <cell r="Q228">
            <v>24852.894945018565</v>
          </cell>
          <cell r="R228">
            <v>8037</v>
          </cell>
          <cell r="S228">
            <v>32889.894945018561</v>
          </cell>
          <cell r="V228">
            <v>0</v>
          </cell>
          <cell r="W228">
            <v>219</v>
          </cell>
          <cell r="X228">
            <v>9</v>
          </cell>
          <cell r="Y228">
            <v>121770</v>
          </cell>
          <cell r="Z228">
            <v>0</v>
          </cell>
          <cell r="AA228">
            <v>121770</v>
          </cell>
          <cell r="AB228">
            <v>8037</v>
          </cell>
          <cell r="AC228">
            <v>129807</v>
          </cell>
          <cell r="AD228">
            <v>0</v>
          </cell>
          <cell r="AE228">
            <v>0</v>
          </cell>
          <cell r="AF228">
            <v>0</v>
          </cell>
          <cell r="AG228">
            <v>129807</v>
          </cell>
          <cell r="AI228">
            <v>219</v>
          </cell>
          <cell r="AJ228">
            <v>219</v>
          </cell>
          <cell r="AK228" t="str">
            <v>NORWELL</v>
          </cell>
          <cell r="AL228">
            <v>121770</v>
          </cell>
          <cell r="AM228">
            <v>94992</v>
          </cell>
          <cell r="AN228">
            <v>26778</v>
          </cell>
          <cell r="AO228">
            <v>5982</v>
          </cell>
          <cell r="AP228">
            <v>3816</v>
          </cell>
          <cell r="AQ228">
            <v>603.75</v>
          </cell>
          <cell r="AR228">
            <v>4906</v>
          </cell>
          <cell r="AS228">
            <v>3500.25</v>
          </cell>
          <cell r="AT228">
            <v>0</v>
          </cell>
          <cell r="AU228">
            <v>45586</v>
          </cell>
          <cell r="AV228">
            <v>24852.894945018565</v>
          </cell>
          <cell r="AX228">
            <v>219</v>
          </cell>
          <cell r="AY228" t="str">
            <v>NORWELL</v>
          </cell>
          <cell r="BC228">
            <v>0</v>
          </cell>
          <cell r="BF228">
            <v>0</v>
          </cell>
          <cell r="BG228">
            <v>0</v>
          </cell>
          <cell r="BI228">
            <v>0</v>
          </cell>
          <cell r="BJ228">
            <v>26778</v>
          </cell>
          <cell r="BK228">
            <v>26778</v>
          </cell>
          <cell r="BL228">
            <v>0</v>
          </cell>
          <cell r="BN228">
            <v>0</v>
          </cell>
          <cell r="BO228">
            <v>0</v>
          </cell>
          <cell r="BU228">
            <v>0</v>
          </cell>
          <cell r="BV228">
            <v>219</v>
          </cell>
          <cell r="BW228">
            <v>5982</v>
          </cell>
        </row>
        <row r="229">
          <cell r="A229">
            <v>220</v>
          </cell>
          <cell r="B229">
            <v>220</v>
          </cell>
          <cell r="C229" t="str">
            <v>NORWOOD</v>
          </cell>
          <cell r="D229">
            <v>35</v>
          </cell>
          <cell r="E229">
            <v>492709</v>
          </cell>
          <cell r="F229">
            <v>31139</v>
          </cell>
          <cell r="G229">
            <v>523848</v>
          </cell>
          <cell r="I229">
            <v>96909.398707112487</v>
          </cell>
          <cell r="J229">
            <v>0.57946910295409382</v>
          </cell>
          <cell r="K229">
            <v>31139</v>
          </cell>
          <cell r="L229">
            <v>128048.39870711249</v>
          </cell>
          <cell r="N229">
            <v>395799.60129288753</v>
          </cell>
          <cell r="P229">
            <v>0</v>
          </cell>
          <cell r="Q229">
            <v>96909.398707112487</v>
          </cell>
          <cell r="R229">
            <v>31139</v>
          </cell>
          <cell r="S229">
            <v>128048.39870711249</v>
          </cell>
          <cell r="V229">
            <v>0</v>
          </cell>
          <cell r="W229">
            <v>220</v>
          </cell>
          <cell r="X229">
            <v>35</v>
          </cell>
          <cell r="Y229">
            <v>492709</v>
          </cell>
          <cell r="Z229">
            <v>0</v>
          </cell>
          <cell r="AA229">
            <v>492709</v>
          </cell>
          <cell r="AB229">
            <v>31139</v>
          </cell>
          <cell r="AC229">
            <v>523848</v>
          </cell>
          <cell r="AD229">
            <v>0</v>
          </cell>
          <cell r="AE229">
            <v>0</v>
          </cell>
          <cell r="AF229">
            <v>0</v>
          </cell>
          <cell r="AG229">
            <v>523848</v>
          </cell>
          <cell r="AI229">
            <v>220</v>
          </cell>
          <cell r="AJ229">
            <v>220</v>
          </cell>
          <cell r="AK229" t="str">
            <v>NORWOOD</v>
          </cell>
          <cell r="AL229">
            <v>492709</v>
          </cell>
          <cell r="AM229">
            <v>388293</v>
          </cell>
          <cell r="AN229">
            <v>104416</v>
          </cell>
          <cell r="AO229">
            <v>22109.5</v>
          </cell>
          <cell r="AP229">
            <v>15330</v>
          </cell>
          <cell r="AQ229">
            <v>15815.75</v>
          </cell>
          <cell r="AR229">
            <v>9567</v>
          </cell>
          <cell r="AS229">
            <v>0</v>
          </cell>
          <cell r="AT229">
            <v>0</v>
          </cell>
          <cell r="AU229">
            <v>167238.25</v>
          </cell>
          <cell r="AV229">
            <v>96909.398707112487</v>
          </cell>
          <cell r="AX229">
            <v>220</v>
          </cell>
          <cell r="AY229" t="str">
            <v>NORWOOD</v>
          </cell>
          <cell r="BC229">
            <v>0</v>
          </cell>
          <cell r="BF229">
            <v>0</v>
          </cell>
          <cell r="BG229">
            <v>0</v>
          </cell>
          <cell r="BI229">
            <v>0</v>
          </cell>
          <cell r="BJ229">
            <v>104416</v>
          </cell>
          <cell r="BK229">
            <v>104416</v>
          </cell>
          <cell r="BL229">
            <v>0</v>
          </cell>
          <cell r="BN229">
            <v>0</v>
          </cell>
          <cell r="BO229">
            <v>0</v>
          </cell>
          <cell r="BU229">
            <v>0</v>
          </cell>
          <cell r="BV229">
            <v>220</v>
          </cell>
          <cell r="BW229">
            <v>22109.5</v>
          </cell>
        </row>
        <row r="230">
          <cell r="A230">
            <v>221</v>
          </cell>
          <cell r="B230">
            <v>221</v>
          </cell>
          <cell r="C230" t="str">
            <v>OAK BLUFFS</v>
          </cell>
          <cell r="D230">
            <v>27</v>
          </cell>
          <cell r="E230">
            <v>502497</v>
          </cell>
          <cell r="F230">
            <v>24111</v>
          </cell>
          <cell r="G230">
            <v>526608</v>
          </cell>
          <cell r="I230">
            <v>0</v>
          </cell>
          <cell r="J230">
            <v>0</v>
          </cell>
          <cell r="K230">
            <v>24111</v>
          </cell>
          <cell r="L230">
            <v>24111</v>
          </cell>
          <cell r="N230">
            <v>502497</v>
          </cell>
          <cell r="P230">
            <v>0</v>
          </cell>
          <cell r="Q230">
            <v>0</v>
          </cell>
          <cell r="R230">
            <v>24111</v>
          </cell>
          <cell r="S230">
            <v>24111</v>
          </cell>
          <cell r="V230">
            <v>0</v>
          </cell>
          <cell r="W230">
            <v>221</v>
          </cell>
          <cell r="X230">
            <v>27</v>
          </cell>
          <cell r="Y230">
            <v>502497</v>
          </cell>
          <cell r="Z230">
            <v>0</v>
          </cell>
          <cell r="AA230">
            <v>502497</v>
          </cell>
          <cell r="AB230">
            <v>24111</v>
          </cell>
          <cell r="AC230">
            <v>526608</v>
          </cell>
          <cell r="AD230">
            <v>0</v>
          </cell>
          <cell r="AE230">
            <v>0</v>
          </cell>
          <cell r="AF230">
            <v>0</v>
          </cell>
          <cell r="AG230">
            <v>526608</v>
          </cell>
          <cell r="AI230">
            <v>221</v>
          </cell>
          <cell r="AJ230">
            <v>221</v>
          </cell>
          <cell r="AK230" t="str">
            <v>OAK BLUFFS</v>
          </cell>
          <cell r="AL230">
            <v>502497</v>
          </cell>
          <cell r="AM230">
            <v>521056</v>
          </cell>
          <cell r="AN230">
            <v>0</v>
          </cell>
          <cell r="AO230">
            <v>1984</v>
          </cell>
          <cell r="AP230">
            <v>0</v>
          </cell>
          <cell r="AQ230">
            <v>0</v>
          </cell>
          <cell r="AR230">
            <v>42530</v>
          </cell>
          <cell r="AS230">
            <v>15680.75</v>
          </cell>
          <cell r="AT230">
            <v>0</v>
          </cell>
          <cell r="AU230">
            <v>60194.75</v>
          </cell>
          <cell r="AV230">
            <v>0</v>
          </cell>
          <cell r="AX230">
            <v>221</v>
          </cell>
          <cell r="AY230" t="str">
            <v>OAK BLUFFS</v>
          </cell>
          <cell r="BC230">
            <v>0</v>
          </cell>
          <cell r="BF230">
            <v>0</v>
          </cell>
          <cell r="BG230">
            <v>0</v>
          </cell>
          <cell r="BI230">
            <v>0</v>
          </cell>
          <cell r="BJ230">
            <v>0</v>
          </cell>
          <cell r="BK230">
            <v>0</v>
          </cell>
          <cell r="BL230">
            <v>0</v>
          </cell>
          <cell r="BN230">
            <v>0</v>
          </cell>
          <cell r="BO230">
            <v>0</v>
          </cell>
          <cell r="BU230">
            <v>0</v>
          </cell>
          <cell r="BV230">
            <v>221</v>
          </cell>
          <cell r="BW230">
            <v>1984</v>
          </cell>
        </row>
        <row r="231">
          <cell r="A231">
            <v>222</v>
          </cell>
          <cell r="B231">
            <v>222</v>
          </cell>
          <cell r="C231" t="str">
            <v>OAKHAM</v>
          </cell>
          <cell r="D231">
            <v>0</v>
          </cell>
          <cell r="E231">
            <v>0</v>
          </cell>
          <cell r="F231">
            <v>0</v>
          </cell>
          <cell r="G231">
            <v>0</v>
          </cell>
          <cell r="I231">
            <v>0</v>
          </cell>
          <cell r="J231" t="str">
            <v/>
          </cell>
          <cell r="K231">
            <v>0</v>
          </cell>
          <cell r="L231">
            <v>0</v>
          </cell>
          <cell r="N231">
            <v>0</v>
          </cell>
          <cell r="P231">
            <v>0</v>
          </cell>
          <cell r="Q231">
            <v>0</v>
          </cell>
          <cell r="R231">
            <v>0</v>
          </cell>
          <cell r="S231">
            <v>0</v>
          </cell>
          <cell r="V231">
            <v>0</v>
          </cell>
          <cell r="W231">
            <v>222</v>
          </cell>
          <cell r="AI231">
            <v>222</v>
          </cell>
          <cell r="AJ231">
            <v>222</v>
          </cell>
          <cell r="AK231" t="str">
            <v>OAKHAM</v>
          </cell>
          <cell r="AL231">
            <v>0</v>
          </cell>
          <cell r="AM231">
            <v>0</v>
          </cell>
          <cell r="AN231">
            <v>0</v>
          </cell>
          <cell r="AO231">
            <v>0</v>
          </cell>
          <cell r="AP231">
            <v>0</v>
          </cell>
          <cell r="AQ231">
            <v>0</v>
          </cell>
          <cell r="AR231">
            <v>0</v>
          </cell>
          <cell r="AS231">
            <v>0</v>
          </cell>
          <cell r="AT231">
            <v>0</v>
          </cell>
          <cell r="AU231">
            <v>0</v>
          </cell>
          <cell r="AV231">
            <v>0</v>
          </cell>
          <cell r="AX231">
            <v>222</v>
          </cell>
          <cell r="AY231" t="str">
            <v>OAKHAM</v>
          </cell>
          <cell r="BC231">
            <v>0</v>
          </cell>
          <cell r="BF231">
            <v>0</v>
          </cell>
          <cell r="BG231">
            <v>0</v>
          </cell>
          <cell r="BI231">
            <v>0</v>
          </cell>
          <cell r="BJ231">
            <v>0</v>
          </cell>
          <cell r="BK231">
            <v>0</v>
          </cell>
          <cell r="BL231">
            <v>0</v>
          </cell>
          <cell r="BN231">
            <v>0</v>
          </cell>
          <cell r="BO231">
            <v>0</v>
          </cell>
          <cell r="BU231">
            <v>0</v>
          </cell>
          <cell r="BV231">
            <v>222</v>
          </cell>
          <cell r="BW231">
            <v>0</v>
          </cell>
        </row>
        <row r="232">
          <cell r="A232">
            <v>223</v>
          </cell>
          <cell r="B232">
            <v>223</v>
          </cell>
          <cell r="C232" t="str">
            <v>ORANGE</v>
          </cell>
          <cell r="D232">
            <v>1</v>
          </cell>
          <cell r="E232">
            <v>8919</v>
          </cell>
          <cell r="F232">
            <v>893</v>
          </cell>
          <cell r="G232">
            <v>9812</v>
          </cell>
          <cell r="I232">
            <v>0</v>
          </cell>
          <cell r="J232">
            <v>0</v>
          </cell>
          <cell r="K232">
            <v>893</v>
          </cell>
          <cell r="L232">
            <v>893</v>
          </cell>
          <cell r="N232">
            <v>8919</v>
          </cell>
          <cell r="P232">
            <v>0</v>
          </cell>
          <cell r="Q232">
            <v>0</v>
          </cell>
          <cell r="R232">
            <v>893</v>
          </cell>
          <cell r="S232">
            <v>893</v>
          </cell>
          <cell r="V232">
            <v>0</v>
          </cell>
          <cell r="W232">
            <v>223</v>
          </cell>
          <cell r="X232">
            <v>1</v>
          </cell>
          <cell r="Y232">
            <v>8919</v>
          </cell>
          <cell r="Z232">
            <v>0</v>
          </cell>
          <cell r="AA232">
            <v>8919</v>
          </cell>
          <cell r="AB232">
            <v>893</v>
          </cell>
          <cell r="AC232">
            <v>9812</v>
          </cell>
          <cell r="AD232">
            <v>0</v>
          </cell>
          <cell r="AE232">
            <v>0</v>
          </cell>
          <cell r="AF232">
            <v>0</v>
          </cell>
          <cell r="AG232">
            <v>9812</v>
          </cell>
          <cell r="AI232">
            <v>223</v>
          </cell>
          <cell r="AJ232">
            <v>223</v>
          </cell>
          <cell r="AK232" t="str">
            <v>ORANGE</v>
          </cell>
          <cell r="AL232">
            <v>8919</v>
          </cell>
          <cell r="AM232">
            <v>8938</v>
          </cell>
          <cell r="AN232">
            <v>0</v>
          </cell>
          <cell r="AO232">
            <v>0</v>
          </cell>
          <cell r="AP232">
            <v>2271</v>
          </cell>
          <cell r="AQ232">
            <v>211.75</v>
          </cell>
          <cell r="AR232">
            <v>119.75</v>
          </cell>
          <cell r="AS232">
            <v>21.75</v>
          </cell>
          <cell r="AT232">
            <v>0</v>
          </cell>
          <cell r="AU232">
            <v>2624.25</v>
          </cell>
          <cell r="AV232">
            <v>0</v>
          </cell>
          <cell r="AX232">
            <v>223</v>
          </cell>
          <cell r="AY232" t="str">
            <v>ORANGE</v>
          </cell>
          <cell r="BC232">
            <v>0</v>
          </cell>
          <cell r="BF232">
            <v>0</v>
          </cell>
          <cell r="BG232">
            <v>0</v>
          </cell>
          <cell r="BI232">
            <v>0</v>
          </cell>
          <cell r="BJ232">
            <v>0</v>
          </cell>
          <cell r="BK232">
            <v>0</v>
          </cell>
          <cell r="BL232">
            <v>0</v>
          </cell>
          <cell r="BN232">
            <v>0</v>
          </cell>
          <cell r="BO232">
            <v>0</v>
          </cell>
          <cell r="BU232">
            <v>0</v>
          </cell>
          <cell r="BV232">
            <v>223</v>
          </cell>
          <cell r="BW232">
            <v>0</v>
          </cell>
        </row>
        <row r="233">
          <cell r="A233">
            <v>224</v>
          </cell>
          <cell r="B233">
            <v>224</v>
          </cell>
          <cell r="C233" t="str">
            <v>ORLEANS</v>
          </cell>
          <cell r="D233">
            <v>0</v>
          </cell>
          <cell r="E233">
            <v>0</v>
          </cell>
          <cell r="F233">
            <v>0</v>
          </cell>
          <cell r="G233">
            <v>0</v>
          </cell>
          <cell r="I233">
            <v>0</v>
          </cell>
          <cell r="J233" t="str">
            <v/>
          </cell>
          <cell r="K233">
            <v>0</v>
          </cell>
          <cell r="L233">
            <v>0</v>
          </cell>
          <cell r="N233">
            <v>0</v>
          </cell>
          <cell r="P233">
            <v>0</v>
          </cell>
          <cell r="Q233">
            <v>0</v>
          </cell>
          <cell r="R233">
            <v>0</v>
          </cell>
          <cell r="S233">
            <v>0</v>
          </cell>
          <cell r="V233">
            <v>0</v>
          </cell>
          <cell r="W233">
            <v>224</v>
          </cell>
          <cell r="AI233">
            <v>224</v>
          </cell>
          <cell r="AJ233">
            <v>224</v>
          </cell>
          <cell r="AK233" t="str">
            <v>ORLEANS</v>
          </cell>
          <cell r="AL233">
            <v>0</v>
          </cell>
          <cell r="AM233">
            <v>0</v>
          </cell>
          <cell r="AN233">
            <v>0</v>
          </cell>
          <cell r="AO233">
            <v>0</v>
          </cell>
          <cell r="AP233">
            <v>0</v>
          </cell>
          <cell r="AQ233">
            <v>0</v>
          </cell>
          <cell r="AR233">
            <v>0</v>
          </cell>
          <cell r="AS233">
            <v>0</v>
          </cell>
          <cell r="AT233">
            <v>0</v>
          </cell>
          <cell r="AU233">
            <v>0</v>
          </cell>
          <cell r="AV233">
            <v>0</v>
          </cell>
          <cell r="AX233">
            <v>224</v>
          </cell>
          <cell r="AY233" t="str">
            <v>ORLEANS</v>
          </cell>
          <cell r="BC233">
            <v>0</v>
          </cell>
          <cell r="BF233">
            <v>0</v>
          </cell>
          <cell r="BG233">
            <v>0</v>
          </cell>
          <cell r="BI233">
            <v>0</v>
          </cell>
          <cell r="BJ233">
            <v>0</v>
          </cell>
          <cell r="BK233">
            <v>0</v>
          </cell>
          <cell r="BL233">
            <v>0</v>
          </cell>
          <cell r="BN233">
            <v>0</v>
          </cell>
          <cell r="BO233">
            <v>0</v>
          </cell>
          <cell r="BU233">
            <v>0</v>
          </cell>
          <cell r="BV233">
            <v>224</v>
          </cell>
          <cell r="BW233">
            <v>0</v>
          </cell>
        </row>
        <row r="234">
          <cell r="A234">
            <v>225</v>
          </cell>
          <cell r="B234">
            <v>225</v>
          </cell>
          <cell r="C234" t="str">
            <v>OTIS</v>
          </cell>
          <cell r="D234">
            <v>0</v>
          </cell>
          <cell r="E234">
            <v>0</v>
          </cell>
          <cell r="F234">
            <v>0</v>
          </cell>
          <cell r="G234">
            <v>0</v>
          </cell>
          <cell r="I234">
            <v>0</v>
          </cell>
          <cell r="J234" t="str">
            <v/>
          </cell>
          <cell r="K234">
            <v>0</v>
          </cell>
          <cell r="L234">
            <v>0</v>
          </cell>
          <cell r="N234">
            <v>0</v>
          </cell>
          <cell r="P234">
            <v>0</v>
          </cell>
          <cell r="Q234">
            <v>0</v>
          </cell>
          <cell r="R234">
            <v>0</v>
          </cell>
          <cell r="S234">
            <v>0</v>
          </cell>
          <cell r="V234">
            <v>0</v>
          </cell>
          <cell r="W234">
            <v>225</v>
          </cell>
          <cell r="AI234">
            <v>225</v>
          </cell>
          <cell r="AJ234">
            <v>225</v>
          </cell>
          <cell r="AK234" t="str">
            <v>OTIS</v>
          </cell>
          <cell r="AL234">
            <v>0</v>
          </cell>
          <cell r="AM234">
            <v>0</v>
          </cell>
          <cell r="AN234">
            <v>0</v>
          </cell>
          <cell r="AO234">
            <v>0</v>
          </cell>
          <cell r="AP234">
            <v>0</v>
          </cell>
          <cell r="AQ234">
            <v>0</v>
          </cell>
          <cell r="AR234">
            <v>0</v>
          </cell>
          <cell r="AS234">
            <v>0</v>
          </cell>
          <cell r="AT234">
            <v>0</v>
          </cell>
          <cell r="AU234">
            <v>0</v>
          </cell>
          <cell r="AV234">
            <v>0</v>
          </cell>
          <cell r="AX234">
            <v>225</v>
          </cell>
          <cell r="AY234" t="str">
            <v>OTIS</v>
          </cell>
          <cell r="BC234">
            <v>0</v>
          </cell>
          <cell r="BF234">
            <v>0</v>
          </cell>
          <cell r="BG234">
            <v>0</v>
          </cell>
          <cell r="BI234">
            <v>0</v>
          </cell>
          <cell r="BJ234">
            <v>0</v>
          </cell>
          <cell r="BK234">
            <v>0</v>
          </cell>
          <cell r="BL234">
            <v>0</v>
          </cell>
          <cell r="BN234">
            <v>0</v>
          </cell>
          <cell r="BO234">
            <v>0</v>
          </cell>
          <cell r="BU234">
            <v>0</v>
          </cell>
          <cell r="BV234">
            <v>225</v>
          </cell>
          <cell r="BW234">
            <v>0</v>
          </cell>
        </row>
        <row r="235">
          <cell r="A235">
            <v>226</v>
          </cell>
          <cell r="B235">
            <v>226</v>
          </cell>
          <cell r="C235" t="str">
            <v>OXFORD</v>
          </cell>
          <cell r="D235">
            <v>29</v>
          </cell>
          <cell r="E235">
            <v>321088</v>
          </cell>
          <cell r="F235">
            <v>25897</v>
          </cell>
          <cell r="G235">
            <v>346985</v>
          </cell>
          <cell r="I235">
            <v>0</v>
          </cell>
          <cell r="J235">
            <v>0</v>
          </cell>
          <cell r="K235">
            <v>25897</v>
          </cell>
          <cell r="L235">
            <v>25897</v>
          </cell>
          <cell r="N235">
            <v>321088</v>
          </cell>
          <cell r="P235">
            <v>0</v>
          </cell>
          <cell r="Q235">
            <v>0</v>
          </cell>
          <cell r="R235">
            <v>25897</v>
          </cell>
          <cell r="S235">
            <v>25897</v>
          </cell>
          <cell r="V235">
            <v>0</v>
          </cell>
          <cell r="W235">
            <v>226</v>
          </cell>
          <cell r="X235">
            <v>29</v>
          </cell>
          <cell r="Y235">
            <v>321088</v>
          </cell>
          <cell r="Z235">
            <v>0</v>
          </cell>
          <cell r="AA235">
            <v>321088</v>
          </cell>
          <cell r="AB235">
            <v>25897</v>
          </cell>
          <cell r="AC235">
            <v>346985</v>
          </cell>
          <cell r="AD235">
            <v>0</v>
          </cell>
          <cell r="AE235">
            <v>0</v>
          </cell>
          <cell r="AF235">
            <v>0</v>
          </cell>
          <cell r="AG235">
            <v>346985</v>
          </cell>
          <cell r="AI235">
            <v>226</v>
          </cell>
          <cell r="AJ235">
            <v>226</v>
          </cell>
          <cell r="AK235" t="str">
            <v>OXFORD</v>
          </cell>
          <cell r="AL235">
            <v>321088</v>
          </cell>
          <cell r="AM235">
            <v>342918</v>
          </cell>
          <cell r="AN235">
            <v>0</v>
          </cell>
          <cell r="AO235">
            <v>0</v>
          </cell>
          <cell r="AP235">
            <v>8768.75</v>
          </cell>
          <cell r="AQ235">
            <v>13604.25</v>
          </cell>
          <cell r="AR235">
            <v>0</v>
          </cell>
          <cell r="AS235">
            <v>9643.75</v>
          </cell>
          <cell r="AT235">
            <v>0</v>
          </cell>
          <cell r="AU235">
            <v>32016.75</v>
          </cell>
          <cell r="AV235">
            <v>0</v>
          </cell>
          <cell r="AX235">
            <v>226</v>
          </cell>
          <cell r="AY235" t="str">
            <v>OXFORD</v>
          </cell>
          <cell r="BC235">
            <v>0</v>
          </cell>
          <cell r="BF235">
            <v>0</v>
          </cell>
          <cell r="BG235">
            <v>0</v>
          </cell>
          <cell r="BI235">
            <v>0</v>
          </cell>
          <cell r="BJ235">
            <v>0</v>
          </cell>
          <cell r="BK235">
            <v>0</v>
          </cell>
          <cell r="BL235">
            <v>0</v>
          </cell>
          <cell r="BN235">
            <v>0</v>
          </cell>
          <cell r="BO235">
            <v>0</v>
          </cell>
          <cell r="BU235">
            <v>0</v>
          </cell>
          <cell r="BV235">
            <v>226</v>
          </cell>
          <cell r="BW235">
            <v>0</v>
          </cell>
        </row>
        <row r="236">
          <cell r="A236">
            <v>227</v>
          </cell>
          <cell r="B236">
            <v>227</v>
          </cell>
          <cell r="C236" t="str">
            <v>PALMER</v>
          </cell>
          <cell r="D236">
            <v>5</v>
          </cell>
          <cell r="E236">
            <v>57800</v>
          </cell>
          <cell r="F236">
            <v>4465</v>
          </cell>
          <cell r="G236">
            <v>62265</v>
          </cell>
          <cell r="I236">
            <v>20539.973785503244</v>
          </cell>
          <cell r="J236">
            <v>0.73768704953547004</v>
          </cell>
          <cell r="K236">
            <v>4465</v>
          </cell>
          <cell r="L236">
            <v>25004.973785503244</v>
          </cell>
          <cell r="N236">
            <v>37260.026214496756</v>
          </cell>
          <cell r="P236">
            <v>0</v>
          </cell>
          <cell r="Q236">
            <v>20539.973785503244</v>
          </cell>
          <cell r="R236">
            <v>4465</v>
          </cell>
          <cell r="S236">
            <v>25004.973785503244</v>
          </cell>
          <cell r="V236">
            <v>0</v>
          </cell>
          <cell r="W236">
            <v>227</v>
          </cell>
          <cell r="X236">
            <v>5</v>
          </cell>
          <cell r="Y236">
            <v>57800</v>
          </cell>
          <cell r="Z236">
            <v>0</v>
          </cell>
          <cell r="AA236">
            <v>57800</v>
          </cell>
          <cell r="AB236">
            <v>4465</v>
          </cell>
          <cell r="AC236">
            <v>62265</v>
          </cell>
          <cell r="AD236">
            <v>0</v>
          </cell>
          <cell r="AE236">
            <v>0</v>
          </cell>
          <cell r="AF236">
            <v>0</v>
          </cell>
          <cell r="AG236">
            <v>62265</v>
          </cell>
          <cell r="AI236">
            <v>227</v>
          </cell>
          <cell r="AJ236">
            <v>227</v>
          </cell>
          <cell r="AK236" t="str">
            <v>PALMER</v>
          </cell>
          <cell r="AL236">
            <v>57800</v>
          </cell>
          <cell r="AM236">
            <v>35669</v>
          </cell>
          <cell r="AN236">
            <v>22131</v>
          </cell>
          <cell r="AO236">
            <v>0</v>
          </cell>
          <cell r="AP236">
            <v>0</v>
          </cell>
          <cell r="AQ236">
            <v>947.25</v>
          </cell>
          <cell r="AR236">
            <v>4765.5</v>
          </cell>
          <cell r="AS236">
            <v>0</v>
          </cell>
          <cell r="AT236">
            <v>0</v>
          </cell>
          <cell r="AU236">
            <v>27843.75</v>
          </cell>
          <cell r="AV236">
            <v>20539.973785503244</v>
          </cell>
          <cell r="AX236">
            <v>227</v>
          </cell>
          <cell r="AY236" t="str">
            <v>PALMER</v>
          </cell>
          <cell r="BC236">
            <v>0</v>
          </cell>
          <cell r="BF236">
            <v>0</v>
          </cell>
          <cell r="BG236">
            <v>0</v>
          </cell>
          <cell r="BI236">
            <v>0</v>
          </cell>
          <cell r="BJ236">
            <v>22131</v>
          </cell>
          <cell r="BK236">
            <v>22131</v>
          </cell>
          <cell r="BL236">
            <v>0</v>
          </cell>
          <cell r="BN236">
            <v>0</v>
          </cell>
          <cell r="BO236">
            <v>0</v>
          </cell>
          <cell r="BU236">
            <v>0</v>
          </cell>
          <cell r="BV236">
            <v>227</v>
          </cell>
          <cell r="BW236">
            <v>0</v>
          </cell>
        </row>
        <row r="237">
          <cell r="A237">
            <v>228</v>
          </cell>
          <cell r="B237">
            <v>228</v>
          </cell>
          <cell r="C237" t="str">
            <v>PAXTON</v>
          </cell>
          <cell r="D237">
            <v>0</v>
          </cell>
          <cell r="E237">
            <v>0</v>
          </cell>
          <cell r="F237">
            <v>0</v>
          </cell>
          <cell r="G237">
            <v>0</v>
          </cell>
          <cell r="I237">
            <v>0</v>
          </cell>
          <cell r="J237" t="str">
            <v/>
          </cell>
          <cell r="K237">
            <v>0</v>
          </cell>
          <cell r="L237">
            <v>0</v>
          </cell>
          <cell r="N237">
            <v>0</v>
          </cell>
          <cell r="P237">
            <v>0</v>
          </cell>
          <cell r="Q237">
            <v>0</v>
          </cell>
          <cell r="R237">
            <v>0</v>
          </cell>
          <cell r="S237">
            <v>0</v>
          </cell>
          <cell r="V237">
            <v>0</v>
          </cell>
          <cell r="W237">
            <v>228</v>
          </cell>
          <cell r="AI237">
            <v>228</v>
          </cell>
          <cell r="AJ237">
            <v>228</v>
          </cell>
          <cell r="AK237" t="str">
            <v>PAXTON</v>
          </cell>
          <cell r="AL237">
            <v>0</v>
          </cell>
          <cell r="AM237">
            <v>0</v>
          </cell>
          <cell r="AN237">
            <v>0</v>
          </cell>
          <cell r="AO237">
            <v>0</v>
          </cell>
          <cell r="AP237">
            <v>0</v>
          </cell>
          <cell r="AQ237">
            <v>0</v>
          </cell>
          <cell r="AR237">
            <v>0</v>
          </cell>
          <cell r="AS237">
            <v>0</v>
          </cell>
          <cell r="AT237">
            <v>0</v>
          </cell>
          <cell r="AU237">
            <v>0</v>
          </cell>
          <cell r="AV237">
            <v>0</v>
          </cell>
          <cell r="AX237">
            <v>228</v>
          </cell>
          <cell r="AY237" t="str">
            <v>PAXTON</v>
          </cell>
          <cell r="BC237">
            <v>0</v>
          </cell>
          <cell r="BF237">
            <v>0</v>
          </cell>
          <cell r="BG237">
            <v>0</v>
          </cell>
          <cell r="BI237">
            <v>0</v>
          </cell>
          <cell r="BJ237">
            <v>0</v>
          </cell>
          <cell r="BK237">
            <v>0</v>
          </cell>
          <cell r="BL237">
            <v>0</v>
          </cell>
          <cell r="BN237">
            <v>0</v>
          </cell>
          <cell r="BO237">
            <v>0</v>
          </cell>
          <cell r="BU237">
            <v>0</v>
          </cell>
          <cell r="BV237">
            <v>228</v>
          </cell>
          <cell r="BW237">
            <v>0</v>
          </cell>
        </row>
        <row r="238">
          <cell r="A238">
            <v>229</v>
          </cell>
          <cell r="B238">
            <v>229</v>
          </cell>
          <cell r="C238" t="str">
            <v>PEABODY</v>
          </cell>
          <cell r="D238">
            <v>45</v>
          </cell>
          <cell r="E238">
            <v>503527</v>
          </cell>
          <cell r="F238">
            <v>40068</v>
          </cell>
          <cell r="G238">
            <v>543595</v>
          </cell>
          <cell r="I238">
            <v>0</v>
          </cell>
          <cell r="J238">
            <v>0</v>
          </cell>
          <cell r="K238">
            <v>40068</v>
          </cell>
          <cell r="L238">
            <v>40068</v>
          </cell>
          <cell r="N238">
            <v>503527</v>
          </cell>
          <cell r="P238">
            <v>0</v>
          </cell>
          <cell r="Q238">
            <v>0</v>
          </cell>
          <cell r="R238">
            <v>40068</v>
          </cell>
          <cell r="S238">
            <v>40068</v>
          </cell>
          <cell r="V238">
            <v>0</v>
          </cell>
          <cell r="W238">
            <v>229</v>
          </cell>
          <cell r="X238">
            <v>45</v>
          </cell>
          <cell r="Y238">
            <v>503527</v>
          </cell>
          <cell r="Z238">
            <v>0</v>
          </cell>
          <cell r="AA238">
            <v>503527</v>
          </cell>
          <cell r="AB238">
            <v>40068</v>
          </cell>
          <cell r="AC238">
            <v>543595</v>
          </cell>
          <cell r="AD238">
            <v>0</v>
          </cell>
          <cell r="AE238">
            <v>0</v>
          </cell>
          <cell r="AF238">
            <v>0</v>
          </cell>
          <cell r="AG238">
            <v>543595</v>
          </cell>
          <cell r="AI238">
            <v>229</v>
          </cell>
          <cell r="AJ238">
            <v>229</v>
          </cell>
          <cell r="AK238" t="str">
            <v>PEABODY</v>
          </cell>
          <cell r="AL238">
            <v>503527</v>
          </cell>
          <cell r="AM238">
            <v>521620</v>
          </cell>
          <cell r="AN238">
            <v>0</v>
          </cell>
          <cell r="AO238">
            <v>0</v>
          </cell>
          <cell r="AP238">
            <v>20023.5</v>
          </cell>
          <cell r="AQ238">
            <v>3182.25</v>
          </cell>
          <cell r="AR238">
            <v>27069.25</v>
          </cell>
          <cell r="AS238">
            <v>0</v>
          </cell>
          <cell r="AT238">
            <v>0</v>
          </cell>
          <cell r="AU238">
            <v>50275</v>
          </cell>
          <cell r="AV238">
            <v>0</v>
          </cell>
          <cell r="AX238">
            <v>229</v>
          </cell>
          <cell r="AY238" t="str">
            <v>PEABODY</v>
          </cell>
          <cell r="BC238">
            <v>0</v>
          </cell>
          <cell r="BF238">
            <v>0</v>
          </cell>
          <cell r="BG238">
            <v>0</v>
          </cell>
          <cell r="BI238">
            <v>0</v>
          </cell>
          <cell r="BJ238">
            <v>0</v>
          </cell>
          <cell r="BK238">
            <v>0</v>
          </cell>
          <cell r="BL238">
            <v>0</v>
          </cell>
          <cell r="BN238">
            <v>0</v>
          </cell>
          <cell r="BO238">
            <v>0</v>
          </cell>
          <cell r="BU238">
            <v>0</v>
          </cell>
          <cell r="BV238">
            <v>229</v>
          </cell>
          <cell r="BW238">
            <v>0</v>
          </cell>
        </row>
        <row r="239">
          <cell r="A239">
            <v>230</v>
          </cell>
          <cell r="B239">
            <v>230</v>
          </cell>
          <cell r="C239" t="str">
            <v>PELHAM</v>
          </cell>
          <cell r="D239">
            <v>0</v>
          </cell>
          <cell r="E239">
            <v>0</v>
          </cell>
          <cell r="F239">
            <v>0</v>
          </cell>
          <cell r="G239">
            <v>0</v>
          </cell>
          <cell r="I239">
            <v>0</v>
          </cell>
          <cell r="J239" t="str">
            <v/>
          </cell>
          <cell r="K239">
            <v>0</v>
          </cell>
          <cell r="L239">
            <v>0</v>
          </cell>
          <cell r="N239">
            <v>0</v>
          </cell>
          <cell r="P239">
            <v>0</v>
          </cell>
          <cell r="Q239">
            <v>0</v>
          </cell>
          <cell r="R239">
            <v>0</v>
          </cell>
          <cell r="S239">
            <v>0</v>
          </cell>
          <cell r="V239">
            <v>0</v>
          </cell>
          <cell r="W239">
            <v>230</v>
          </cell>
          <cell r="AI239">
            <v>230</v>
          </cell>
          <cell r="AJ239">
            <v>230</v>
          </cell>
          <cell r="AK239" t="str">
            <v>PELHAM</v>
          </cell>
          <cell r="AL239">
            <v>0</v>
          </cell>
          <cell r="AM239">
            <v>0</v>
          </cell>
          <cell r="AN239">
            <v>0</v>
          </cell>
          <cell r="AO239">
            <v>0</v>
          </cell>
          <cell r="AP239">
            <v>0</v>
          </cell>
          <cell r="AQ239">
            <v>0</v>
          </cell>
          <cell r="AR239">
            <v>0</v>
          </cell>
          <cell r="AS239">
            <v>0</v>
          </cell>
          <cell r="AT239">
            <v>0</v>
          </cell>
          <cell r="AU239">
            <v>0</v>
          </cell>
          <cell r="AV239">
            <v>0</v>
          </cell>
          <cell r="AX239">
            <v>230</v>
          </cell>
          <cell r="AY239" t="str">
            <v>PELHAM</v>
          </cell>
          <cell r="BC239">
            <v>0</v>
          </cell>
          <cell r="BF239">
            <v>0</v>
          </cell>
          <cell r="BG239">
            <v>0</v>
          </cell>
          <cell r="BI239">
            <v>0</v>
          </cell>
          <cell r="BJ239">
            <v>0</v>
          </cell>
          <cell r="BK239">
            <v>0</v>
          </cell>
          <cell r="BL239">
            <v>0</v>
          </cell>
          <cell r="BN239">
            <v>0</v>
          </cell>
          <cell r="BO239">
            <v>0</v>
          </cell>
          <cell r="BU239">
            <v>0</v>
          </cell>
          <cell r="BV239">
            <v>230</v>
          </cell>
          <cell r="BW239">
            <v>0</v>
          </cell>
        </row>
        <row r="240">
          <cell r="A240">
            <v>231</v>
          </cell>
          <cell r="B240">
            <v>231</v>
          </cell>
          <cell r="C240" t="str">
            <v>PEMBROKE</v>
          </cell>
          <cell r="D240">
            <v>33</v>
          </cell>
          <cell r="E240">
            <v>366900</v>
          </cell>
          <cell r="F240">
            <v>29469</v>
          </cell>
          <cell r="G240">
            <v>396369</v>
          </cell>
          <cell r="I240">
            <v>82158.038924599794</v>
          </cell>
          <cell r="J240">
            <v>0.63271618870733126</v>
          </cell>
          <cell r="K240">
            <v>29469</v>
          </cell>
          <cell r="L240">
            <v>111627.03892459979</v>
          </cell>
          <cell r="N240">
            <v>284741.96107540024</v>
          </cell>
          <cell r="P240">
            <v>0</v>
          </cell>
          <cell r="Q240">
            <v>82158.038924599794</v>
          </cell>
          <cell r="R240">
            <v>29469</v>
          </cell>
          <cell r="S240">
            <v>111627.03892459979</v>
          </cell>
          <cell r="V240">
            <v>0</v>
          </cell>
          <cell r="W240">
            <v>231</v>
          </cell>
          <cell r="X240">
            <v>33</v>
          </cell>
          <cell r="Y240">
            <v>366900</v>
          </cell>
          <cell r="Z240">
            <v>0</v>
          </cell>
          <cell r="AA240">
            <v>366900</v>
          </cell>
          <cell r="AB240">
            <v>29469</v>
          </cell>
          <cell r="AC240">
            <v>396369</v>
          </cell>
          <cell r="AD240">
            <v>0</v>
          </cell>
          <cell r="AE240">
            <v>0</v>
          </cell>
          <cell r="AF240">
            <v>0</v>
          </cell>
          <cell r="AG240">
            <v>396369</v>
          </cell>
          <cell r="AI240">
            <v>231</v>
          </cell>
          <cell r="AJ240">
            <v>231</v>
          </cell>
          <cell r="AK240" t="str">
            <v>PEMBROKE</v>
          </cell>
          <cell r="AL240">
            <v>366900</v>
          </cell>
          <cell r="AM240">
            <v>278378</v>
          </cell>
          <cell r="AN240">
            <v>88522</v>
          </cell>
          <cell r="AO240">
            <v>0</v>
          </cell>
          <cell r="AP240">
            <v>1408.5</v>
          </cell>
          <cell r="AQ240">
            <v>22271</v>
          </cell>
          <cell r="AR240">
            <v>17416.25</v>
          </cell>
          <cell r="AS240">
            <v>232</v>
          </cell>
          <cell r="AT240">
            <v>0</v>
          </cell>
          <cell r="AU240">
            <v>129849.75</v>
          </cell>
          <cell r="AV240">
            <v>82158.038924599794</v>
          </cell>
          <cell r="AX240">
            <v>231</v>
          </cell>
          <cell r="AY240" t="str">
            <v>PEMBROKE</v>
          </cell>
          <cell r="BC240">
            <v>0</v>
          </cell>
          <cell r="BF240">
            <v>0</v>
          </cell>
          <cell r="BG240">
            <v>0</v>
          </cell>
          <cell r="BI240">
            <v>0</v>
          </cell>
          <cell r="BJ240">
            <v>88522</v>
          </cell>
          <cell r="BK240">
            <v>88522</v>
          </cell>
          <cell r="BL240">
            <v>0</v>
          </cell>
          <cell r="BN240">
            <v>0</v>
          </cell>
          <cell r="BO240">
            <v>0</v>
          </cell>
          <cell r="BU240">
            <v>0</v>
          </cell>
          <cell r="BV240">
            <v>231</v>
          </cell>
          <cell r="BW240">
            <v>0</v>
          </cell>
        </row>
        <row r="241">
          <cell r="A241">
            <v>232</v>
          </cell>
          <cell r="B241">
            <v>232</v>
          </cell>
          <cell r="C241" t="str">
            <v>PEPPERELL</v>
          </cell>
          <cell r="D241">
            <v>0</v>
          </cell>
          <cell r="E241">
            <v>0</v>
          </cell>
          <cell r="F241">
            <v>0</v>
          </cell>
          <cell r="G241">
            <v>0</v>
          </cell>
          <cell r="I241">
            <v>0</v>
          </cell>
          <cell r="J241" t="str">
            <v/>
          </cell>
          <cell r="K241">
            <v>0</v>
          </cell>
          <cell r="L241">
            <v>0</v>
          </cell>
          <cell r="N241">
            <v>0</v>
          </cell>
          <cell r="P241">
            <v>0</v>
          </cell>
          <cell r="Q241">
            <v>0</v>
          </cell>
          <cell r="R241">
            <v>0</v>
          </cell>
          <cell r="S241">
            <v>0</v>
          </cell>
          <cell r="V241">
            <v>0</v>
          </cell>
          <cell r="W241">
            <v>232</v>
          </cell>
          <cell r="AI241">
            <v>232</v>
          </cell>
          <cell r="AJ241">
            <v>232</v>
          </cell>
          <cell r="AK241" t="str">
            <v>PEPPERELL</v>
          </cell>
          <cell r="AL241">
            <v>0</v>
          </cell>
          <cell r="AM241">
            <v>0</v>
          </cell>
          <cell r="AN241">
            <v>0</v>
          </cell>
          <cell r="AO241">
            <v>0</v>
          </cell>
          <cell r="AP241">
            <v>0</v>
          </cell>
          <cell r="AQ241">
            <v>0</v>
          </cell>
          <cell r="AR241">
            <v>0</v>
          </cell>
          <cell r="AS241">
            <v>0</v>
          </cell>
          <cell r="AT241">
            <v>0</v>
          </cell>
          <cell r="AU241">
            <v>0</v>
          </cell>
          <cell r="AV241">
            <v>0</v>
          </cell>
          <cell r="AX241">
            <v>232</v>
          </cell>
          <cell r="AY241" t="str">
            <v>PEPPERELL</v>
          </cell>
          <cell r="BC241">
            <v>0</v>
          </cell>
          <cell r="BF241">
            <v>0</v>
          </cell>
          <cell r="BG241">
            <v>0</v>
          </cell>
          <cell r="BI241">
            <v>0</v>
          </cell>
          <cell r="BJ241">
            <v>0</v>
          </cell>
          <cell r="BK241">
            <v>0</v>
          </cell>
          <cell r="BL241">
            <v>0</v>
          </cell>
          <cell r="BN241">
            <v>0</v>
          </cell>
          <cell r="BO241">
            <v>0</v>
          </cell>
          <cell r="BU241">
            <v>0</v>
          </cell>
          <cell r="BV241">
            <v>232</v>
          </cell>
          <cell r="BW241">
            <v>0</v>
          </cell>
        </row>
        <row r="242">
          <cell r="A242">
            <v>233</v>
          </cell>
          <cell r="B242">
            <v>233</v>
          </cell>
          <cell r="C242" t="str">
            <v>PERU</v>
          </cell>
          <cell r="D242">
            <v>0</v>
          </cell>
          <cell r="E242">
            <v>0</v>
          </cell>
          <cell r="F242">
            <v>0</v>
          </cell>
          <cell r="G242">
            <v>0</v>
          </cell>
          <cell r="I242">
            <v>0</v>
          </cell>
          <cell r="J242" t="str">
            <v/>
          </cell>
          <cell r="K242">
            <v>0</v>
          </cell>
          <cell r="L242">
            <v>0</v>
          </cell>
          <cell r="N242">
            <v>0</v>
          </cell>
          <cell r="P242">
            <v>0</v>
          </cell>
          <cell r="Q242">
            <v>0</v>
          </cell>
          <cell r="R242">
            <v>0</v>
          </cell>
          <cell r="S242">
            <v>0</v>
          </cell>
          <cell r="V242">
            <v>0</v>
          </cell>
          <cell r="W242">
            <v>233</v>
          </cell>
          <cell r="AI242">
            <v>233</v>
          </cell>
          <cell r="AJ242">
            <v>233</v>
          </cell>
          <cell r="AK242" t="str">
            <v>PERU</v>
          </cell>
          <cell r="AL242">
            <v>0</v>
          </cell>
          <cell r="AM242">
            <v>0</v>
          </cell>
          <cell r="AN242">
            <v>0</v>
          </cell>
          <cell r="AO242">
            <v>0</v>
          </cell>
          <cell r="AP242">
            <v>0</v>
          </cell>
          <cell r="AQ242">
            <v>0</v>
          </cell>
          <cell r="AR242">
            <v>0</v>
          </cell>
          <cell r="AS242">
            <v>0</v>
          </cell>
          <cell r="AT242">
            <v>0</v>
          </cell>
          <cell r="AU242">
            <v>0</v>
          </cell>
          <cell r="AV242">
            <v>0</v>
          </cell>
          <cell r="AX242">
            <v>233</v>
          </cell>
          <cell r="AY242" t="str">
            <v>PERU</v>
          </cell>
          <cell r="BC242">
            <v>0</v>
          </cell>
          <cell r="BF242">
            <v>0</v>
          </cell>
          <cell r="BG242">
            <v>0</v>
          </cell>
          <cell r="BI242">
            <v>0</v>
          </cell>
          <cell r="BJ242">
            <v>0</v>
          </cell>
          <cell r="BK242">
            <v>0</v>
          </cell>
          <cell r="BL242">
            <v>0</v>
          </cell>
          <cell r="BN242">
            <v>0</v>
          </cell>
          <cell r="BO242">
            <v>0</v>
          </cell>
          <cell r="BU242">
            <v>0</v>
          </cell>
          <cell r="BV242">
            <v>233</v>
          </cell>
          <cell r="BW242">
            <v>0</v>
          </cell>
        </row>
        <row r="243">
          <cell r="A243">
            <v>234</v>
          </cell>
          <cell r="B243">
            <v>234</v>
          </cell>
          <cell r="C243" t="str">
            <v>PETERSHAM</v>
          </cell>
          <cell r="D243">
            <v>0</v>
          </cell>
          <cell r="E243">
            <v>0</v>
          </cell>
          <cell r="F243">
            <v>0</v>
          </cell>
          <cell r="G243">
            <v>0</v>
          </cell>
          <cell r="I243">
            <v>0</v>
          </cell>
          <cell r="J243" t="str">
            <v/>
          </cell>
          <cell r="K243">
            <v>0</v>
          </cell>
          <cell r="L243">
            <v>0</v>
          </cell>
          <cell r="N243">
            <v>0</v>
          </cell>
          <cell r="P243">
            <v>0</v>
          </cell>
          <cell r="Q243">
            <v>0</v>
          </cell>
          <cell r="R243">
            <v>0</v>
          </cell>
          <cell r="S243">
            <v>0</v>
          </cell>
          <cell r="V243">
            <v>0</v>
          </cell>
          <cell r="W243">
            <v>234</v>
          </cell>
          <cell r="AI243">
            <v>234</v>
          </cell>
          <cell r="AJ243">
            <v>234</v>
          </cell>
          <cell r="AK243" t="str">
            <v>PETERSHAM</v>
          </cell>
          <cell r="AL243">
            <v>0</v>
          </cell>
          <cell r="AM243">
            <v>0</v>
          </cell>
          <cell r="AN243">
            <v>0</v>
          </cell>
          <cell r="AO243">
            <v>0</v>
          </cell>
          <cell r="AP243">
            <v>0</v>
          </cell>
          <cell r="AQ243">
            <v>0</v>
          </cell>
          <cell r="AR243">
            <v>0</v>
          </cell>
          <cell r="AS243">
            <v>0</v>
          </cell>
          <cell r="AT243">
            <v>0</v>
          </cell>
          <cell r="AU243">
            <v>0</v>
          </cell>
          <cell r="AV243">
            <v>0</v>
          </cell>
          <cell r="AX243">
            <v>234</v>
          </cell>
          <cell r="AY243" t="str">
            <v>PETERSHAM</v>
          </cell>
          <cell r="BC243">
            <v>0</v>
          </cell>
          <cell r="BF243">
            <v>0</v>
          </cell>
          <cell r="BG243">
            <v>0</v>
          </cell>
          <cell r="BI243">
            <v>0</v>
          </cell>
          <cell r="BJ243">
            <v>0</v>
          </cell>
          <cell r="BK243">
            <v>0</v>
          </cell>
          <cell r="BL243">
            <v>0</v>
          </cell>
          <cell r="BN243">
            <v>0</v>
          </cell>
          <cell r="BO243">
            <v>0</v>
          </cell>
          <cell r="BU243">
            <v>0</v>
          </cell>
          <cell r="BV243">
            <v>234</v>
          </cell>
          <cell r="BW243">
            <v>0</v>
          </cell>
        </row>
        <row r="244">
          <cell r="A244">
            <v>235</v>
          </cell>
          <cell r="B244">
            <v>235</v>
          </cell>
          <cell r="C244" t="str">
            <v>PHILLIPSTON</v>
          </cell>
          <cell r="D244">
            <v>0</v>
          </cell>
          <cell r="E244">
            <v>0</v>
          </cell>
          <cell r="F244">
            <v>0</v>
          </cell>
          <cell r="G244">
            <v>0</v>
          </cell>
          <cell r="I244">
            <v>0</v>
          </cell>
          <cell r="J244" t="str">
            <v/>
          </cell>
          <cell r="K244">
            <v>0</v>
          </cell>
          <cell r="L244">
            <v>0</v>
          </cell>
          <cell r="N244">
            <v>0</v>
          </cell>
          <cell r="P244">
            <v>0</v>
          </cell>
          <cell r="Q244">
            <v>0</v>
          </cell>
          <cell r="R244">
            <v>0</v>
          </cell>
          <cell r="S244">
            <v>0</v>
          </cell>
          <cell r="V244">
            <v>0</v>
          </cell>
          <cell r="W244">
            <v>235</v>
          </cell>
          <cell r="AI244">
            <v>235</v>
          </cell>
          <cell r="AJ244">
            <v>235</v>
          </cell>
          <cell r="AK244" t="str">
            <v>PHILLIPSTON</v>
          </cell>
          <cell r="AL244">
            <v>0</v>
          </cell>
          <cell r="AM244">
            <v>0</v>
          </cell>
          <cell r="AN244">
            <v>0</v>
          </cell>
          <cell r="AO244">
            <v>0</v>
          </cell>
          <cell r="AP244">
            <v>0</v>
          </cell>
          <cell r="AQ244">
            <v>0</v>
          </cell>
          <cell r="AR244">
            <v>0</v>
          </cell>
          <cell r="AS244">
            <v>0</v>
          </cell>
          <cell r="AT244">
            <v>0</v>
          </cell>
          <cell r="AU244">
            <v>0</v>
          </cell>
          <cell r="AV244">
            <v>0</v>
          </cell>
          <cell r="AX244">
            <v>235</v>
          </cell>
          <cell r="AY244" t="str">
            <v>PHILLIPSTON</v>
          </cell>
          <cell r="BC244">
            <v>0</v>
          </cell>
          <cell r="BF244">
            <v>0</v>
          </cell>
          <cell r="BG244">
            <v>0</v>
          </cell>
          <cell r="BI244">
            <v>0</v>
          </cell>
          <cell r="BJ244">
            <v>0</v>
          </cell>
          <cell r="BK244">
            <v>0</v>
          </cell>
          <cell r="BL244">
            <v>0</v>
          </cell>
          <cell r="BN244">
            <v>0</v>
          </cell>
          <cell r="BO244">
            <v>0</v>
          </cell>
          <cell r="BU244">
            <v>0</v>
          </cell>
          <cell r="BV244">
            <v>235</v>
          </cell>
          <cell r="BW244">
            <v>0</v>
          </cell>
        </row>
        <row r="245">
          <cell r="A245">
            <v>236</v>
          </cell>
          <cell r="B245">
            <v>236</v>
          </cell>
          <cell r="C245" t="str">
            <v>PITTSFIELD</v>
          </cell>
          <cell r="D245">
            <v>175</v>
          </cell>
          <cell r="E245">
            <v>2187325</v>
          </cell>
          <cell r="F245">
            <v>156275</v>
          </cell>
          <cell r="G245">
            <v>2343600</v>
          </cell>
          <cell r="I245">
            <v>159494.55311847394</v>
          </cell>
          <cell r="J245">
            <v>0.31864067266139262</v>
          </cell>
          <cell r="K245">
            <v>156275</v>
          </cell>
          <cell r="L245">
            <v>315769.55311847397</v>
          </cell>
          <cell r="N245">
            <v>2027830.4468815261</v>
          </cell>
          <cell r="P245">
            <v>0</v>
          </cell>
          <cell r="Q245">
            <v>159494.55311847394</v>
          </cell>
          <cell r="R245">
            <v>156275</v>
          </cell>
          <cell r="S245">
            <v>315769.55311847397</v>
          </cell>
          <cell r="V245">
            <v>0</v>
          </cell>
          <cell r="W245">
            <v>236</v>
          </cell>
          <cell r="X245">
            <v>175</v>
          </cell>
          <cell r="Y245">
            <v>2187325</v>
          </cell>
          <cell r="Z245">
            <v>0</v>
          </cell>
          <cell r="AA245">
            <v>2187325</v>
          </cell>
          <cell r="AB245">
            <v>156275</v>
          </cell>
          <cell r="AC245">
            <v>2343600</v>
          </cell>
          <cell r="AD245">
            <v>0</v>
          </cell>
          <cell r="AE245">
            <v>0</v>
          </cell>
          <cell r="AF245">
            <v>0</v>
          </cell>
          <cell r="AG245">
            <v>2343600</v>
          </cell>
          <cell r="AI245">
            <v>236</v>
          </cell>
          <cell r="AJ245">
            <v>236</v>
          </cell>
          <cell r="AK245" t="str">
            <v>PITTSFIELD</v>
          </cell>
          <cell r="AL245">
            <v>2187325</v>
          </cell>
          <cell r="AM245">
            <v>2015476</v>
          </cell>
          <cell r="AN245">
            <v>171849</v>
          </cell>
          <cell r="AO245">
            <v>0</v>
          </cell>
          <cell r="AP245">
            <v>98773</v>
          </cell>
          <cell r="AQ245">
            <v>106532</v>
          </cell>
          <cell r="AR245">
            <v>81319</v>
          </cell>
          <cell r="AS245">
            <v>42073.75</v>
          </cell>
          <cell r="AT245">
            <v>0</v>
          </cell>
          <cell r="AU245">
            <v>500546.75</v>
          </cell>
          <cell r="AV245">
            <v>159494.55311847394</v>
          </cell>
          <cell r="AX245">
            <v>236</v>
          </cell>
          <cell r="AY245" t="str">
            <v>PITTSFIELD</v>
          </cell>
          <cell r="BC245">
            <v>0</v>
          </cell>
          <cell r="BF245">
            <v>0</v>
          </cell>
          <cell r="BG245">
            <v>0</v>
          </cell>
          <cell r="BI245">
            <v>0</v>
          </cell>
          <cell r="BJ245">
            <v>171849</v>
          </cell>
          <cell r="BK245">
            <v>171849</v>
          </cell>
          <cell r="BL245">
            <v>0</v>
          </cell>
          <cell r="BN245">
            <v>0</v>
          </cell>
          <cell r="BO245">
            <v>0</v>
          </cell>
          <cell r="BU245">
            <v>0</v>
          </cell>
          <cell r="BV245">
            <v>236</v>
          </cell>
          <cell r="BW245">
            <v>0</v>
          </cell>
        </row>
        <row r="246">
          <cell r="A246">
            <v>237</v>
          </cell>
          <cell r="B246">
            <v>237</v>
          </cell>
          <cell r="C246" t="str">
            <v>PLAINFIELD</v>
          </cell>
          <cell r="D246">
            <v>0</v>
          </cell>
          <cell r="E246">
            <v>0</v>
          </cell>
          <cell r="F246">
            <v>0</v>
          </cell>
          <cell r="G246">
            <v>0</v>
          </cell>
          <cell r="I246">
            <v>0</v>
          </cell>
          <cell r="J246" t="str">
            <v/>
          </cell>
          <cell r="K246">
            <v>0</v>
          </cell>
          <cell r="L246">
            <v>0</v>
          </cell>
          <cell r="N246">
            <v>0</v>
          </cell>
          <cell r="P246">
            <v>0</v>
          </cell>
          <cell r="Q246">
            <v>0</v>
          </cell>
          <cell r="R246">
            <v>0</v>
          </cell>
          <cell r="S246">
            <v>0</v>
          </cell>
          <cell r="V246">
            <v>0</v>
          </cell>
          <cell r="W246">
            <v>237</v>
          </cell>
          <cell r="AI246">
            <v>237</v>
          </cell>
          <cell r="AJ246">
            <v>237</v>
          </cell>
          <cell r="AK246" t="str">
            <v>PLAINFIELD</v>
          </cell>
          <cell r="AL246">
            <v>0</v>
          </cell>
          <cell r="AM246">
            <v>0</v>
          </cell>
          <cell r="AN246">
            <v>0</v>
          </cell>
          <cell r="AO246">
            <v>0</v>
          </cell>
          <cell r="AP246">
            <v>0</v>
          </cell>
          <cell r="AQ246">
            <v>0</v>
          </cell>
          <cell r="AR246">
            <v>0</v>
          </cell>
          <cell r="AS246">
            <v>0</v>
          </cell>
          <cell r="AT246">
            <v>0</v>
          </cell>
          <cell r="AU246">
            <v>0</v>
          </cell>
          <cell r="AV246">
            <v>0</v>
          </cell>
          <cell r="AX246">
            <v>237</v>
          </cell>
          <cell r="AY246" t="str">
            <v>PLAINFIELD</v>
          </cell>
          <cell r="BC246">
            <v>0</v>
          </cell>
          <cell r="BF246">
            <v>0</v>
          </cell>
          <cell r="BG246">
            <v>0</v>
          </cell>
          <cell r="BI246">
            <v>0</v>
          </cell>
          <cell r="BJ246">
            <v>0</v>
          </cell>
          <cell r="BK246">
            <v>0</v>
          </cell>
          <cell r="BL246">
            <v>0</v>
          </cell>
          <cell r="BN246">
            <v>0</v>
          </cell>
          <cell r="BO246">
            <v>0</v>
          </cell>
          <cell r="BU246">
            <v>0</v>
          </cell>
          <cell r="BV246">
            <v>237</v>
          </cell>
          <cell r="BW246">
            <v>0</v>
          </cell>
        </row>
        <row r="247">
          <cell r="A247">
            <v>238</v>
          </cell>
          <cell r="B247">
            <v>238</v>
          </cell>
          <cell r="C247" t="str">
            <v>PLAINVILLE</v>
          </cell>
          <cell r="D247">
            <v>16</v>
          </cell>
          <cell r="E247">
            <v>218014</v>
          </cell>
          <cell r="F247">
            <v>14288</v>
          </cell>
          <cell r="G247">
            <v>232302</v>
          </cell>
          <cell r="I247">
            <v>35329.386024986059</v>
          </cell>
          <cell r="J247">
            <v>0.48475108257906407</v>
          </cell>
          <cell r="K247">
            <v>14288</v>
          </cell>
          <cell r="L247">
            <v>49617.386024986059</v>
          </cell>
          <cell r="N247">
            <v>182684.61397501396</v>
          </cell>
          <cell r="P247">
            <v>0</v>
          </cell>
          <cell r="Q247">
            <v>35329.386024986059</v>
          </cell>
          <cell r="R247">
            <v>14288</v>
          </cell>
          <cell r="S247">
            <v>49617.386024986059</v>
          </cell>
          <cell r="V247">
            <v>0</v>
          </cell>
          <cell r="W247">
            <v>238</v>
          </cell>
          <cell r="X247">
            <v>16</v>
          </cell>
          <cell r="Y247">
            <v>218014</v>
          </cell>
          <cell r="Z247">
            <v>0</v>
          </cell>
          <cell r="AA247">
            <v>218014</v>
          </cell>
          <cell r="AB247">
            <v>14288</v>
          </cell>
          <cell r="AC247">
            <v>232302</v>
          </cell>
          <cell r="AD247">
            <v>0</v>
          </cell>
          <cell r="AE247">
            <v>0</v>
          </cell>
          <cell r="AF247">
            <v>0</v>
          </cell>
          <cell r="AG247">
            <v>232302</v>
          </cell>
          <cell r="AI247">
            <v>238</v>
          </cell>
          <cell r="AJ247">
            <v>238</v>
          </cell>
          <cell r="AK247" t="str">
            <v>PLAINVILLE</v>
          </cell>
          <cell r="AL247">
            <v>218014</v>
          </cell>
          <cell r="AM247">
            <v>179948</v>
          </cell>
          <cell r="AN247">
            <v>38066</v>
          </cell>
          <cell r="AO247">
            <v>3421</v>
          </cell>
          <cell r="AP247">
            <v>12034.5</v>
          </cell>
          <cell r="AQ247">
            <v>14501.5</v>
          </cell>
          <cell r="AR247">
            <v>0</v>
          </cell>
          <cell r="AS247">
            <v>4858.5</v>
          </cell>
          <cell r="AT247">
            <v>0</v>
          </cell>
          <cell r="AU247">
            <v>72881.5</v>
          </cell>
          <cell r="AV247">
            <v>35329.386024986059</v>
          </cell>
          <cell r="AX247">
            <v>238</v>
          </cell>
          <cell r="AY247" t="str">
            <v>PLAINVILLE</v>
          </cell>
          <cell r="BC247">
            <v>0</v>
          </cell>
          <cell r="BF247">
            <v>0</v>
          </cell>
          <cell r="BG247">
            <v>0</v>
          </cell>
          <cell r="BI247">
            <v>0</v>
          </cell>
          <cell r="BJ247">
            <v>38066</v>
          </cell>
          <cell r="BK247">
            <v>38066</v>
          </cell>
          <cell r="BL247">
            <v>0</v>
          </cell>
          <cell r="BN247">
            <v>0</v>
          </cell>
          <cell r="BO247">
            <v>0</v>
          </cell>
          <cell r="BU247">
            <v>0</v>
          </cell>
          <cell r="BV247">
            <v>238</v>
          </cell>
          <cell r="BW247">
            <v>3421</v>
          </cell>
        </row>
        <row r="248">
          <cell r="A248">
            <v>239</v>
          </cell>
          <cell r="B248">
            <v>239</v>
          </cell>
          <cell r="C248" t="str">
            <v>PLYMOUTH</v>
          </cell>
          <cell r="D248">
            <v>563</v>
          </cell>
          <cell r="E248">
            <v>7087330</v>
          </cell>
          <cell r="F248">
            <v>502423</v>
          </cell>
          <cell r="G248">
            <v>7589753</v>
          </cell>
          <cell r="I248">
            <v>681719.04770669062</v>
          </cell>
          <cell r="J248">
            <v>0.44486320215990521</v>
          </cell>
          <cell r="K248">
            <v>502423</v>
          </cell>
          <cell r="L248">
            <v>1184142.0477066906</v>
          </cell>
          <cell r="N248">
            <v>6405610.9522933094</v>
          </cell>
          <cell r="P248">
            <v>0</v>
          </cell>
          <cell r="Q248">
            <v>681719.04770669062</v>
          </cell>
          <cell r="R248">
            <v>502423</v>
          </cell>
          <cell r="S248">
            <v>1184142.0477066906</v>
          </cell>
          <cell r="V248">
            <v>0</v>
          </cell>
          <cell r="W248">
            <v>239</v>
          </cell>
          <cell r="X248">
            <v>563</v>
          </cell>
          <cell r="Y248">
            <v>7087330</v>
          </cell>
          <cell r="Z248">
            <v>0</v>
          </cell>
          <cell r="AA248">
            <v>7087330</v>
          </cell>
          <cell r="AB248">
            <v>502423</v>
          </cell>
          <cell r="AC248">
            <v>7589753</v>
          </cell>
          <cell r="AD248">
            <v>0</v>
          </cell>
          <cell r="AE248">
            <v>0</v>
          </cell>
          <cell r="AF248">
            <v>0</v>
          </cell>
          <cell r="AG248">
            <v>7589753</v>
          </cell>
          <cell r="AI248">
            <v>239</v>
          </cell>
          <cell r="AJ248">
            <v>239</v>
          </cell>
          <cell r="AK248" t="str">
            <v>PLYMOUTH</v>
          </cell>
          <cell r="AL248">
            <v>7087330</v>
          </cell>
          <cell r="AM248">
            <v>6352805</v>
          </cell>
          <cell r="AN248">
            <v>734525</v>
          </cell>
          <cell r="AO248">
            <v>140726.75</v>
          </cell>
          <cell r="AP248">
            <v>152119.25</v>
          </cell>
          <cell r="AQ248">
            <v>176312</v>
          </cell>
          <cell r="AR248">
            <v>179150.25</v>
          </cell>
          <cell r="AS248">
            <v>149590.75</v>
          </cell>
          <cell r="AT248">
            <v>0</v>
          </cell>
          <cell r="AU248">
            <v>1532424</v>
          </cell>
          <cell r="AV248">
            <v>681719.04770669062</v>
          </cell>
          <cell r="AX248">
            <v>239</v>
          </cell>
          <cell r="AY248" t="str">
            <v>PLYMOUTH</v>
          </cell>
          <cell r="BC248">
            <v>0</v>
          </cell>
          <cell r="BF248">
            <v>0</v>
          </cell>
          <cell r="BG248">
            <v>0</v>
          </cell>
          <cell r="BI248">
            <v>0</v>
          </cell>
          <cell r="BJ248">
            <v>734525</v>
          </cell>
          <cell r="BK248">
            <v>734525</v>
          </cell>
          <cell r="BL248">
            <v>0</v>
          </cell>
          <cell r="BN248">
            <v>0</v>
          </cell>
          <cell r="BO248">
            <v>0</v>
          </cell>
          <cell r="BU248">
            <v>0</v>
          </cell>
          <cell r="BV248">
            <v>239</v>
          </cell>
          <cell r="BW248">
            <v>140726.75</v>
          </cell>
        </row>
        <row r="249">
          <cell r="A249">
            <v>240</v>
          </cell>
          <cell r="B249">
            <v>240</v>
          </cell>
          <cell r="C249" t="str">
            <v>PLYMPTON</v>
          </cell>
          <cell r="D249">
            <v>2</v>
          </cell>
          <cell r="E249">
            <v>25298</v>
          </cell>
          <cell r="F249">
            <v>1786</v>
          </cell>
          <cell r="G249">
            <v>27084</v>
          </cell>
          <cell r="I249">
            <v>10082.044879667514</v>
          </cell>
          <cell r="J249">
            <v>0.68024254902032644</v>
          </cell>
          <cell r="K249">
            <v>1786</v>
          </cell>
          <cell r="L249">
            <v>11868.044879667514</v>
          </cell>
          <cell r="N249">
            <v>15215.955120332486</v>
          </cell>
          <cell r="P249">
            <v>0</v>
          </cell>
          <cell r="Q249">
            <v>10082.044879667514</v>
          </cell>
          <cell r="R249">
            <v>1786</v>
          </cell>
          <cell r="S249">
            <v>11868.044879667514</v>
          </cell>
          <cell r="V249">
            <v>0</v>
          </cell>
          <cell r="W249">
            <v>240</v>
          </cell>
          <cell r="X249">
            <v>2</v>
          </cell>
          <cell r="Y249">
            <v>25298</v>
          </cell>
          <cell r="Z249">
            <v>0</v>
          </cell>
          <cell r="AA249">
            <v>25298</v>
          </cell>
          <cell r="AB249">
            <v>1786</v>
          </cell>
          <cell r="AC249">
            <v>27084</v>
          </cell>
          <cell r="AD249">
            <v>0</v>
          </cell>
          <cell r="AE249">
            <v>0</v>
          </cell>
          <cell r="AF249">
            <v>0</v>
          </cell>
          <cell r="AG249">
            <v>27084</v>
          </cell>
          <cell r="AI249">
            <v>240</v>
          </cell>
          <cell r="AJ249">
            <v>240</v>
          </cell>
          <cell r="AK249" t="str">
            <v>PLYMPTON</v>
          </cell>
          <cell r="AL249">
            <v>25298</v>
          </cell>
          <cell r="AM249">
            <v>14435</v>
          </cell>
          <cell r="AN249">
            <v>10863</v>
          </cell>
          <cell r="AO249">
            <v>3608.75</v>
          </cell>
          <cell r="AP249">
            <v>0</v>
          </cell>
          <cell r="AQ249">
            <v>0</v>
          </cell>
          <cell r="AR249">
            <v>0</v>
          </cell>
          <cell r="AS249">
            <v>349.5</v>
          </cell>
          <cell r="AT249">
            <v>0</v>
          </cell>
          <cell r="AU249">
            <v>14821.25</v>
          </cell>
          <cell r="AV249">
            <v>10082.044879667514</v>
          </cell>
          <cell r="AX249">
            <v>240</v>
          </cell>
          <cell r="AY249" t="str">
            <v>PLYMPTON</v>
          </cell>
          <cell r="BC249">
            <v>0</v>
          </cell>
          <cell r="BF249">
            <v>0</v>
          </cell>
          <cell r="BG249">
            <v>0</v>
          </cell>
          <cell r="BI249">
            <v>0</v>
          </cell>
          <cell r="BJ249">
            <v>10863</v>
          </cell>
          <cell r="BK249">
            <v>10863</v>
          </cell>
          <cell r="BL249">
            <v>0</v>
          </cell>
          <cell r="BN249">
            <v>0</v>
          </cell>
          <cell r="BO249">
            <v>0</v>
          </cell>
          <cell r="BU249">
            <v>0</v>
          </cell>
          <cell r="BV249">
            <v>240</v>
          </cell>
          <cell r="BW249">
            <v>3608.75</v>
          </cell>
        </row>
        <row r="250">
          <cell r="A250">
            <v>241</v>
          </cell>
          <cell r="B250">
            <v>241</v>
          </cell>
          <cell r="C250" t="str">
            <v>PRINCETON</v>
          </cell>
          <cell r="D250">
            <v>0</v>
          </cell>
          <cell r="E250">
            <v>0</v>
          </cell>
          <cell r="F250">
            <v>0</v>
          </cell>
          <cell r="G250">
            <v>0</v>
          </cell>
          <cell r="I250">
            <v>0</v>
          </cell>
          <cell r="J250" t="str">
            <v/>
          </cell>
          <cell r="K250">
            <v>0</v>
          </cell>
          <cell r="L250">
            <v>0</v>
          </cell>
          <cell r="N250">
            <v>0</v>
          </cell>
          <cell r="P250">
            <v>0</v>
          </cell>
          <cell r="Q250">
            <v>0</v>
          </cell>
          <cell r="R250">
            <v>0</v>
          </cell>
          <cell r="S250">
            <v>0</v>
          </cell>
          <cell r="V250">
            <v>0</v>
          </cell>
          <cell r="W250">
            <v>241</v>
          </cell>
          <cell r="AI250">
            <v>241</v>
          </cell>
          <cell r="AJ250">
            <v>241</v>
          </cell>
          <cell r="AK250" t="str">
            <v>PRINCETON</v>
          </cell>
          <cell r="AL250">
            <v>0</v>
          </cell>
          <cell r="AM250">
            <v>0</v>
          </cell>
          <cell r="AN250">
            <v>0</v>
          </cell>
          <cell r="AO250">
            <v>0</v>
          </cell>
          <cell r="AP250">
            <v>0</v>
          </cell>
          <cell r="AQ250">
            <v>0</v>
          </cell>
          <cell r="AR250">
            <v>0</v>
          </cell>
          <cell r="AS250">
            <v>0</v>
          </cell>
          <cell r="AT250">
            <v>0</v>
          </cell>
          <cell r="AU250">
            <v>0</v>
          </cell>
          <cell r="AV250">
            <v>0</v>
          </cell>
          <cell r="AX250">
            <v>241</v>
          </cell>
          <cell r="AY250" t="str">
            <v>PRINCETON</v>
          </cell>
          <cell r="BC250">
            <v>0</v>
          </cell>
          <cell r="BF250">
            <v>0</v>
          </cell>
          <cell r="BG250">
            <v>0</v>
          </cell>
          <cell r="BI250">
            <v>0</v>
          </cell>
          <cell r="BJ250">
            <v>0</v>
          </cell>
          <cell r="BK250">
            <v>0</v>
          </cell>
          <cell r="BL250">
            <v>0</v>
          </cell>
          <cell r="BN250">
            <v>0</v>
          </cell>
          <cell r="BO250">
            <v>0</v>
          </cell>
          <cell r="BU250">
            <v>0</v>
          </cell>
          <cell r="BV250">
            <v>241</v>
          </cell>
          <cell r="BW250">
            <v>0</v>
          </cell>
        </row>
        <row r="251">
          <cell r="A251">
            <v>242</v>
          </cell>
          <cell r="B251">
            <v>242</v>
          </cell>
          <cell r="C251" t="str">
            <v>PROVINCETOWN</v>
          </cell>
          <cell r="D251">
            <v>3</v>
          </cell>
          <cell r="E251">
            <v>130569</v>
          </cell>
          <cell r="F251">
            <v>2667</v>
          </cell>
          <cell r="G251">
            <v>133236</v>
          </cell>
          <cell r="I251">
            <v>24477.010918850348</v>
          </cell>
          <cell r="J251">
            <v>0.82638861277211095</v>
          </cell>
          <cell r="K251">
            <v>2667</v>
          </cell>
          <cell r="L251">
            <v>27144.010918850348</v>
          </cell>
          <cell r="N251">
            <v>106091.98908114966</v>
          </cell>
          <cell r="P251">
            <v>0</v>
          </cell>
          <cell r="Q251">
            <v>24477.010918850348</v>
          </cell>
          <cell r="R251">
            <v>2667</v>
          </cell>
          <cell r="S251">
            <v>27144.010918850348</v>
          </cell>
          <cell r="V251">
            <v>0</v>
          </cell>
          <cell r="W251">
            <v>242</v>
          </cell>
          <cell r="X251">
            <v>3</v>
          </cell>
          <cell r="Y251">
            <v>130569</v>
          </cell>
          <cell r="Z251">
            <v>0</v>
          </cell>
          <cell r="AA251">
            <v>130569</v>
          </cell>
          <cell r="AB251">
            <v>2667</v>
          </cell>
          <cell r="AC251">
            <v>133236</v>
          </cell>
          <cell r="AD251">
            <v>0</v>
          </cell>
          <cell r="AE251">
            <v>0</v>
          </cell>
          <cell r="AF251">
            <v>0</v>
          </cell>
          <cell r="AG251">
            <v>133236</v>
          </cell>
          <cell r="AI251">
            <v>242</v>
          </cell>
          <cell r="AJ251">
            <v>242</v>
          </cell>
          <cell r="AK251" t="str">
            <v>PROVINCETOWN</v>
          </cell>
          <cell r="AL251">
            <v>130569</v>
          </cell>
          <cell r="AM251">
            <v>104196</v>
          </cell>
          <cell r="AN251">
            <v>26373</v>
          </cell>
          <cell r="AO251">
            <v>1844.25</v>
          </cell>
          <cell r="AP251">
            <v>0</v>
          </cell>
          <cell r="AQ251">
            <v>0</v>
          </cell>
          <cell r="AR251">
            <v>0</v>
          </cell>
          <cell r="AS251">
            <v>1402</v>
          </cell>
          <cell r="AT251">
            <v>0</v>
          </cell>
          <cell r="AU251">
            <v>29619.25</v>
          </cell>
          <cell r="AV251">
            <v>24477.010918850348</v>
          </cell>
          <cell r="AX251">
            <v>242</v>
          </cell>
          <cell r="AY251" t="str">
            <v>PROVINCETOWN</v>
          </cell>
          <cell r="BC251">
            <v>0</v>
          </cell>
          <cell r="BF251">
            <v>0</v>
          </cell>
          <cell r="BG251">
            <v>0</v>
          </cell>
          <cell r="BI251">
            <v>0</v>
          </cell>
          <cell r="BJ251">
            <v>26373</v>
          </cell>
          <cell r="BK251">
            <v>26373</v>
          </cell>
          <cell r="BL251">
            <v>0</v>
          </cell>
          <cell r="BN251">
            <v>0</v>
          </cell>
          <cell r="BO251">
            <v>0</v>
          </cell>
          <cell r="BU251">
            <v>0</v>
          </cell>
          <cell r="BV251">
            <v>242</v>
          </cell>
          <cell r="BW251">
            <v>1844.25</v>
          </cell>
        </row>
        <row r="252">
          <cell r="A252">
            <v>243</v>
          </cell>
          <cell r="B252">
            <v>243</v>
          </cell>
          <cell r="C252" t="str">
            <v>QUINCY</v>
          </cell>
          <cell r="D252">
            <v>49</v>
          </cell>
          <cell r="E252">
            <v>652820</v>
          </cell>
          <cell r="F252">
            <v>43585</v>
          </cell>
          <cell r="G252">
            <v>696405</v>
          </cell>
          <cell r="I252">
            <v>237729.47654032544</v>
          </cell>
          <cell r="J252">
            <v>0.7785398425439588</v>
          </cell>
          <cell r="K252">
            <v>43585</v>
          </cell>
          <cell r="L252">
            <v>281314.47654032544</v>
          </cell>
          <cell r="N252">
            <v>415090.52345967456</v>
          </cell>
          <cell r="P252">
            <v>0</v>
          </cell>
          <cell r="Q252">
            <v>237729.47654032544</v>
          </cell>
          <cell r="R252">
            <v>43585</v>
          </cell>
          <cell r="S252">
            <v>281314.47654032544</v>
          </cell>
          <cell r="V252">
            <v>0</v>
          </cell>
          <cell r="W252">
            <v>243</v>
          </cell>
          <cell r="X252">
            <v>49</v>
          </cell>
          <cell r="Y252">
            <v>652820</v>
          </cell>
          <cell r="Z252">
            <v>0</v>
          </cell>
          <cell r="AA252">
            <v>652820</v>
          </cell>
          <cell r="AB252">
            <v>43585</v>
          </cell>
          <cell r="AC252">
            <v>696405</v>
          </cell>
          <cell r="AD252">
            <v>0</v>
          </cell>
          <cell r="AE252">
            <v>0</v>
          </cell>
          <cell r="AF252">
            <v>0</v>
          </cell>
          <cell r="AG252">
            <v>696405</v>
          </cell>
          <cell r="AI252">
            <v>243</v>
          </cell>
          <cell r="AJ252">
            <v>243</v>
          </cell>
          <cell r="AK252" t="str">
            <v>QUINCY</v>
          </cell>
          <cell r="AL252">
            <v>652820</v>
          </cell>
          <cell r="AM252">
            <v>396676</v>
          </cell>
          <cell r="AN252">
            <v>256144</v>
          </cell>
          <cell r="AO252">
            <v>0</v>
          </cell>
          <cell r="AP252">
            <v>13146.75</v>
          </cell>
          <cell r="AQ252">
            <v>33085.5</v>
          </cell>
          <cell r="AR252">
            <v>0</v>
          </cell>
          <cell r="AS252">
            <v>2976.75</v>
          </cell>
          <cell r="AT252">
            <v>0</v>
          </cell>
          <cell r="AU252">
            <v>305353</v>
          </cell>
          <cell r="AV252">
            <v>237729.47654032544</v>
          </cell>
          <cell r="AX252">
            <v>243</v>
          </cell>
          <cell r="AY252" t="str">
            <v>QUINCY</v>
          </cell>
          <cell r="BC252">
            <v>0</v>
          </cell>
          <cell r="BF252">
            <v>0</v>
          </cell>
          <cell r="BG252">
            <v>0</v>
          </cell>
          <cell r="BI252">
            <v>0</v>
          </cell>
          <cell r="BJ252">
            <v>256144</v>
          </cell>
          <cell r="BK252">
            <v>256144</v>
          </cell>
          <cell r="BL252">
            <v>0</v>
          </cell>
          <cell r="BN252">
            <v>0</v>
          </cell>
          <cell r="BO252">
            <v>0</v>
          </cell>
          <cell r="BU252">
            <v>0</v>
          </cell>
          <cell r="BV252">
            <v>243</v>
          </cell>
          <cell r="BW252">
            <v>0</v>
          </cell>
        </row>
        <row r="253">
          <cell r="A253">
            <v>244</v>
          </cell>
          <cell r="B253">
            <v>244</v>
          </cell>
          <cell r="C253" t="str">
            <v>RANDOLPH</v>
          </cell>
          <cell r="D253">
            <v>277</v>
          </cell>
          <cell r="E253">
            <v>3906242</v>
          </cell>
          <cell r="F253">
            <v>246327</v>
          </cell>
          <cell r="G253">
            <v>4152569</v>
          </cell>
          <cell r="I253">
            <v>803765.34262303764</v>
          </cell>
          <cell r="J253">
            <v>0.75805482612161101</v>
          </cell>
          <cell r="K253">
            <v>246327</v>
          </cell>
          <cell r="L253">
            <v>1050092.3426230378</v>
          </cell>
          <cell r="N253">
            <v>3102476.6573769622</v>
          </cell>
          <cell r="P253">
            <v>0</v>
          </cell>
          <cell r="Q253">
            <v>803765.34262303764</v>
          </cell>
          <cell r="R253">
            <v>246327</v>
          </cell>
          <cell r="S253">
            <v>1050092.3426230378</v>
          </cell>
          <cell r="V253">
            <v>0</v>
          </cell>
          <cell r="W253">
            <v>244</v>
          </cell>
          <cell r="X253">
            <v>277</v>
          </cell>
          <cell r="Y253">
            <v>3906242</v>
          </cell>
          <cell r="Z253">
            <v>0</v>
          </cell>
          <cell r="AA253">
            <v>3906242</v>
          </cell>
          <cell r="AB253">
            <v>246327</v>
          </cell>
          <cell r="AC253">
            <v>4152569</v>
          </cell>
          <cell r="AD253">
            <v>0</v>
          </cell>
          <cell r="AE253">
            <v>0</v>
          </cell>
          <cell r="AF253">
            <v>0</v>
          </cell>
          <cell r="AG253">
            <v>4152569</v>
          </cell>
          <cell r="AI253">
            <v>244</v>
          </cell>
          <cell r="AJ253">
            <v>244</v>
          </cell>
          <cell r="AK253" t="str">
            <v>RANDOLPH</v>
          </cell>
          <cell r="AL253">
            <v>3906242</v>
          </cell>
          <cell r="AM253">
            <v>3040217</v>
          </cell>
          <cell r="AN253">
            <v>866025</v>
          </cell>
          <cell r="AO253">
            <v>38450.75</v>
          </cell>
          <cell r="AP253">
            <v>39428.25</v>
          </cell>
          <cell r="AQ253">
            <v>68182</v>
          </cell>
          <cell r="AR253">
            <v>0</v>
          </cell>
          <cell r="AS253">
            <v>48213.75</v>
          </cell>
          <cell r="AT253">
            <v>0</v>
          </cell>
          <cell r="AU253">
            <v>1060299.75</v>
          </cell>
          <cell r="AV253">
            <v>803765.34262303764</v>
          </cell>
          <cell r="AX253">
            <v>244</v>
          </cell>
          <cell r="AY253" t="str">
            <v>RANDOLPH</v>
          </cell>
          <cell r="BC253">
            <v>0</v>
          </cell>
          <cell r="BF253">
            <v>0</v>
          </cell>
          <cell r="BG253">
            <v>0</v>
          </cell>
          <cell r="BI253">
            <v>0</v>
          </cell>
          <cell r="BJ253">
            <v>866025</v>
          </cell>
          <cell r="BK253">
            <v>866025</v>
          </cell>
          <cell r="BL253">
            <v>0</v>
          </cell>
          <cell r="BN253">
            <v>0</v>
          </cell>
          <cell r="BO253">
            <v>0</v>
          </cell>
          <cell r="BU253">
            <v>0</v>
          </cell>
          <cell r="BV253">
            <v>244</v>
          </cell>
          <cell r="BW253">
            <v>38450.75</v>
          </cell>
        </row>
        <row r="254">
          <cell r="A254">
            <v>245</v>
          </cell>
          <cell r="B254">
            <v>245</v>
          </cell>
          <cell r="C254" t="str">
            <v>RAYNHAM</v>
          </cell>
          <cell r="D254">
            <v>0</v>
          </cell>
          <cell r="E254">
            <v>0</v>
          </cell>
          <cell r="F254">
            <v>0</v>
          </cell>
          <cell r="G254">
            <v>0</v>
          </cell>
          <cell r="I254">
            <v>0</v>
          </cell>
          <cell r="J254" t="str">
            <v/>
          </cell>
          <cell r="K254">
            <v>0</v>
          </cell>
          <cell r="L254">
            <v>0</v>
          </cell>
          <cell r="N254">
            <v>0</v>
          </cell>
          <cell r="P254">
            <v>0</v>
          </cell>
          <cell r="Q254">
            <v>0</v>
          </cell>
          <cell r="R254">
            <v>0</v>
          </cell>
          <cell r="S254">
            <v>0</v>
          </cell>
          <cell r="V254">
            <v>0</v>
          </cell>
          <cell r="W254">
            <v>245</v>
          </cell>
          <cell r="AI254">
            <v>245</v>
          </cell>
          <cell r="AJ254">
            <v>245</v>
          </cell>
          <cell r="AK254" t="str">
            <v>RAYNHAM</v>
          </cell>
          <cell r="AL254">
            <v>0</v>
          </cell>
          <cell r="AM254">
            <v>0</v>
          </cell>
          <cell r="AN254">
            <v>0</v>
          </cell>
          <cell r="AO254">
            <v>0</v>
          </cell>
          <cell r="AP254">
            <v>0</v>
          </cell>
          <cell r="AQ254">
            <v>0</v>
          </cell>
          <cell r="AR254">
            <v>0</v>
          </cell>
          <cell r="AS254">
            <v>0</v>
          </cell>
          <cell r="AT254">
            <v>0</v>
          </cell>
          <cell r="AU254">
            <v>0</v>
          </cell>
          <cell r="AV254">
            <v>0</v>
          </cell>
          <cell r="AX254">
            <v>245</v>
          </cell>
          <cell r="AY254" t="str">
            <v>RAYNHAM</v>
          </cell>
          <cell r="BC254">
            <v>0</v>
          </cell>
          <cell r="BF254">
            <v>0</v>
          </cell>
          <cell r="BG254">
            <v>0</v>
          </cell>
          <cell r="BI254">
            <v>0</v>
          </cell>
          <cell r="BJ254">
            <v>0</v>
          </cell>
          <cell r="BK254">
            <v>0</v>
          </cell>
          <cell r="BL254">
            <v>0</v>
          </cell>
          <cell r="BN254">
            <v>0</v>
          </cell>
          <cell r="BO254">
            <v>0</v>
          </cell>
          <cell r="BU254">
            <v>0</v>
          </cell>
          <cell r="BV254">
            <v>245</v>
          </cell>
          <cell r="BW254">
            <v>0</v>
          </cell>
        </row>
        <row r="255">
          <cell r="A255">
            <v>246</v>
          </cell>
          <cell r="B255">
            <v>246</v>
          </cell>
          <cell r="C255" t="str">
            <v>READING</v>
          </cell>
          <cell r="D255">
            <v>2</v>
          </cell>
          <cell r="E255">
            <v>24514</v>
          </cell>
          <cell r="F255">
            <v>1786</v>
          </cell>
          <cell r="G255">
            <v>26300</v>
          </cell>
          <cell r="I255">
            <v>2160.6370689373075</v>
          </cell>
          <cell r="J255">
            <v>0.4506490914458875</v>
          </cell>
          <cell r="K255">
            <v>1786</v>
          </cell>
          <cell r="L255">
            <v>3946.6370689373075</v>
          </cell>
          <cell r="N255">
            <v>22353.362931062693</v>
          </cell>
          <cell r="P255">
            <v>0</v>
          </cell>
          <cell r="Q255">
            <v>2160.6370689373075</v>
          </cell>
          <cell r="R255">
            <v>1786</v>
          </cell>
          <cell r="S255">
            <v>3946.6370689373075</v>
          </cell>
          <cell r="V255">
            <v>0</v>
          </cell>
          <cell r="W255">
            <v>246</v>
          </cell>
          <cell r="X255">
            <v>2</v>
          </cell>
          <cell r="Y255">
            <v>24514</v>
          </cell>
          <cell r="Z255">
            <v>0</v>
          </cell>
          <cell r="AA255">
            <v>24514</v>
          </cell>
          <cell r="AB255">
            <v>1786</v>
          </cell>
          <cell r="AC255">
            <v>26300</v>
          </cell>
          <cell r="AD255">
            <v>0</v>
          </cell>
          <cell r="AE255">
            <v>0</v>
          </cell>
          <cell r="AF255">
            <v>0</v>
          </cell>
          <cell r="AG255">
            <v>26300</v>
          </cell>
          <cell r="AI255">
            <v>246</v>
          </cell>
          <cell r="AJ255">
            <v>246</v>
          </cell>
          <cell r="AK255" t="str">
            <v>READING</v>
          </cell>
          <cell r="AL255">
            <v>24514</v>
          </cell>
          <cell r="AM255">
            <v>22186</v>
          </cell>
          <cell r="AN255">
            <v>2328</v>
          </cell>
          <cell r="AO255">
            <v>0</v>
          </cell>
          <cell r="AP255">
            <v>0</v>
          </cell>
          <cell r="AQ255">
            <v>0</v>
          </cell>
          <cell r="AR255">
            <v>0</v>
          </cell>
          <cell r="AS255">
            <v>2466.5</v>
          </cell>
          <cell r="AT255">
            <v>0</v>
          </cell>
          <cell r="AU255">
            <v>4794.5</v>
          </cell>
          <cell r="AV255">
            <v>2160.6370689373075</v>
          </cell>
          <cell r="AX255">
            <v>246</v>
          </cell>
          <cell r="AY255" t="str">
            <v>READING</v>
          </cell>
          <cell r="BC255">
            <v>0</v>
          </cell>
          <cell r="BF255">
            <v>0</v>
          </cell>
          <cell r="BG255">
            <v>0</v>
          </cell>
          <cell r="BI255">
            <v>0</v>
          </cell>
          <cell r="BJ255">
            <v>2328</v>
          </cell>
          <cell r="BK255">
            <v>2328</v>
          </cell>
          <cell r="BL255">
            <v>0</v>
          </cell>
          <cell r="BN255">
            <v>0</v>
          </cell>
          <cell r="BO255">
            <v>0</v>
          </cell>
          <cell r="BU255">
            <v>0</v>
          </cell>
          <cell r="BV255">
            <v>246</v>
          </cell>
          <cell r="BW255">
            <v>0</v>
          </cell>
        </row>
        <row r="256">
          <cell r="A256">
            <v>247</v>
          </cell>
          <cell r="B256">
            <v>247</v>
          </cell>
          <cell r="C256" t="str">
            <v>REHOBOTH</v>
          </cell>
          <cell r="D256">
            <v>0</v>
          </cell>
          <cell r="E256">
            <v>0</v>
          </cell>
          <cell r="F256">
            <v>0</v>
          </cell>
          <cell r="G256">
            <v>0</v>
          </cell>
          <cell r="I256">
            <v>0</v>
          </cell>
          <cell r="J256" t="str">
            <v/>
          </cell>
          <cell r="K256">
            <v>0</v>
          </cell>
          <cell r="L256">
            <v>0</v>
          </cell>
          <cell r="N256">
            <v>0</v>
          </cell>
          <cell r="P256">
            <v>0</v>
          </cell>
          <cell r="Q256">
            <v>0</v>
          </cell>
          <cell r="R256">
            <v>0</v>
          </cell>
          <cell r="S256">
            <v>0</v>
          </cell>
          <cell r="V256">
            <v>0</v>
          </cell>
          <cell r="W256">
            <v>247</v>
          </cell>
          <cell r="AI256">
            <v>247</v>
          </cell>
          <cell r="AJ256">
            <v>247</v>
          </cell>
          <cell r="AK256" t="str">
            <v>REHOBOTH</v>
          </cell>
          <cell r="AL256">
            <v>0</v>
          </cell>
          <cell r="AM256">
            <v>0</v>
          </cell>
          <cell r="AN256">
            <v>0</v>
          </cell>
          <cell r="AO256">
            <v>0</v>
          </cell>
          <cell r="AP256">
            <v>0</v>
          </cell>
          <cell r="AQ256">
            <v>0</v>
          </cell>
          <cell r="AR256">
            <v>0</v>
          </cell>
          <cell r="AS256">
            <v>0</v>
          </cell>
          <cell r="AT256">
            <v>0</v>
          </cell>
          <cell r="AU256">
            <v>0</v>
          </cell>
          <cell r="AV256">
            <v>0</v>
          </cell>
          <cell r="AX256">
            <v>247</v>
          </cell>
          <cell r="AY256" t="str">
            <v>REHOBOTH</v>
          </cell>
          <cell r="BC256">
            <v>0</v>
          </cell>
          <cell r="BF256">
            <v>0</v>
          </cell>
          <cell r="BG256">
            <v>0</v>
          </cell>
          <cell r="BI256">
            <v>0</v>
          </cell>
          <cell r="BJ256">
            <v>0</v>
          </cell>
          <cell r="BK256">
            <v>0</v>
          </cell>
          <cell r="BL256">
            <v>0</v>
          </cell>
          <cell r="BN256">
            <v>0</v>
          </cell>
          <cell r="BO256">
            <v>0</v>
          </cell>
          <cell r="BU256">
            <v>0</v>
          </cell>
          <cell r="BV256">
            <v>247</v>
          </cell>
          <cell r="BW256">
            <v>0</v>
          </cell>
        </row>
        <row r="257">
          <cell r="A257">
            <v>248</v>
          </cell>
          <cell r="B257">
            <v>248</v>
          </cell>
          <cell r="C257" t="str">
            <v>REVERE</v>
          </cell>
          <cell r="D257">
            <v>241</v>
          </cell>
          <cell r="E257">
            <v>2968560</v>
          </cell>
          <cell r="F257">
            <v>214332</v>
          </cell>
          <cell r="G257">
            <v>3182892</v>
          </cell>
          <cell r="I257">
            <v>786729.90731361136</v>
          </cell>
          <cell r="J257">
            <v>0.73209272882249532</v>
          </cell>
          <cell r="K257">
            <v>214332</v>
          </cell>
          <cell r="L257">
            <v>1001061.9073136114</v>
          </cell>
          <cell r="N257">
            <v>2181830.0926863886</v>
          </cell>
          <cell r="P257">
            <v>0</v>
          </cell>
          <cell r="Q257">
            <v>786729.90731361136</v>
          </cell>
          <cell r="R257">
            <v>214332</v>
          </cell>
          <cell r="S257">
            <v>1001061.9073136114</v>
          </cell>
          <cell r="V257">
            <v>0</v>
          </cell>
          <cell r="W257">
            <v>248</v>
          </cell>
          <cell r="X257">
            <v>241</v>
          </cell>
          <cell r="Y257">
            <v>2968560</v>
          </cell>
          <cell r="Z257">
            <v>0</v>
          </cell>
          <cell r="AA257">
            <v>2968560</v>
          </cell>
          <cell r="AB257">
            <v>214332</v>
          </cell>
          <cell r="AC257">
            <v>3182892</v>
          </cell>
          <cell r="AD257">
            <v>0</v>
          </cell>
          <cell r="AE257">
            <v>0</v>
          </cell>
          <cell r="AF257">
            <v>0</v>
          </cell>
          <cell r="AG257">
            <v>3182892</v>
          </cell>
          <cell r="AI257">
            <v>248</v>
          </cell>
          <cell r="AJ257">
            <v>248</v>
          </cell>
          <cell r="AK257" t="str">
            <v>REVERE</v>
          </cell>
          <cell r="AL257">
            <v>2968560</v>
          </cell>
          <cell r="AM257">
            <v>2120890</v>
          </cell>
          <cell r="AN257">
            <v>847670</v>
          </cell>
          <cell r="AO257">
            <v>87014.5</v>
          </cell>
          <cell r="AP257">
            <v>105353.75</v>
          </cell>
          <cell r="AQ257">
            <v>0</v>
          </cell>
          <cell r="AR257">
            <v>0</v>
          </cell>
          <cell r="AS257">
            <v>34593.25</v>
          </cell>
          <cell r="AT257">
            <v>0</v>
          </cell>
          <cell r="AU257">
            <v>1074631.5</v>
          </cell>
          <cell r="AV257">
            <v>786729.90731361136</v>
          </cell>
          <cell r="AX257">
            <v>248</v>
          </cell>
          <cell r="AY257" t="str">
            <v>REVERE</v>
          </cell>
          <cell r="BC257">
            <v>0</v>
          </cell>
          <cell r="BF257">
            <v>0</v>
          </cell>
          <cell r="BG257">
            <v>0</v>
          </cell>
          <cell r="BI257">
            <v>0</v>
          </cell>
          <cell r="BJ257">
            <v>847670</v>
          </cell>
          <cell r="BK257">
            <v>847670</v>
          </cell>
          <cell r="BL257">
            <v>0</v>
          </cell>
          <cell r="BN257">
            <v>0</v>
          </cell>
          <cell r="BO257">
            <v>0</v>
          </cell>
          <cell r="BU257">
            <v>0</v>
          </cell>
          <cell r="BV257">
            <v>248</v>
          </cell>
          <cell r="BW257">
            <v>87014.5</v>
          </cell>
        </row>
        <row r="258">
          <cell r="A258">
            <v>249</v>
          </cell>
          <cell r="B258">
            <v>249</v>
          </cell>
          <cell r="C258" t="str">
            <v>RICHMOND</v>
          </cell>
          <cell r="D258">
            <v>0</v>
          </cell>
          <cell r="E258">
            <v>0</v>
          </cell>
          <cell r="F258">
            <v>0</v>
          </cell>
          <cell r="G258">
            <v>0</v>
          </cell>
          <cell r="I258">
            <v>0</v>
          </cell>
          <cell r="J258">
            <v>0</v>
          </cell>
          <cell r="K258">
            <v>0</v>
          </cell>
          <cell r="L258">
            <v>0</v>
          </cell>
          <cell r="N258">
            <v>0</v>
          </cell>
          <cell r="P258">
            <v>0</v>
          </cell>
          <cell r="Q258">
            <v>0</v>
          </cell>
          <cell r="R258">
            <v>0</v>
          </cell>
          <cell r="S258">
            <v>0</v>
          </cell>
          <cell r="V258">
            <v>0</v>
          </cell>
          <cell r="W258">
            <v>249</v>
          </cell>
          <cell r="AI258">
            <v>249</v>
          </cell>
          <cell r="AJ258">
            <v>249</v>
          </cell>
          <cell r="AK258" t="str">
            <v>RICHMOND</v>
          </cell>
          <cell r="AL258">
            <v>0</v>
          </cell>
          <cell r="AM258">
            <v>0</v>
          </cell>
          <cell r="AN258">
            <v>0</v>
          </cell>
          <cell r="AO258">
            <v>0</v>
          </cell>
          <cell r="AP258">
            <v>0</v>
          </cell>
          <cell r="AQ258">
            <v>5159.25</v>
          </cell>
          <cell r="AR258">
            <v>0</v>
          </cell>
          <cell r="AS258">
            <v>0</v>
          </cell>
          <cell r="AT258">
            <v>0</v>
          </cell>
          <cell r="AU258">
            <v>5159.25</v>
          </cell>
          <cell r="AV258">
            <v>0</v>
          </cell>
          <cell r="AX258">
            <v>249</v>
          </cell>
          <cell r="AY258" t="str">
            <v>RICHMOND</v>
          </cell>
          <cell r="BC258">
            <v>0</v>
          </cell>
          <cell r="BF258">
            <v>0</v>
          </cell>
          <cell r="BG258">
            <v>0</v>
          </cell>
          <cell r="BI258">
            <v>0</v>
          </cell>
          <cell r="BJ258">
            <v>0</v>
          </cell>
          <cell r="BK258">
            <v>0</v>
          </cell>
          <cell r="BL258">
            <v>0</v>
          </cell>
          <cell r="BN258">
            <v>0</v>
          </cell>
          <cell r="BO258">
            <v>0</v>
          </cell>
          <cell r="BU258">
            <v>0</v>
          </cell>
          <cell r="BV258">
            <v>249</v>
          </cell>
          <cell r="BW258">
            <v>0</v>
          </cell>
        </row>
        <row r="259">
          <cell r="A259">
            <v>250</v>
          </cell>
          <cell r="B259">
            <v>250</v>
          </cell>
          <cell r="C259" t="str">
            <v>ROCHESTER</v>
          </cell>
          <cell r="D259">
            <v>0</v>
          </cell>
          <cell r="E259">
            <v>0</v>
          </cell>
          <cell r="F259">
            <v>0</v>
          </cell>
          <cell r="G259">
            <v>0</v>
          </cell>
          <cell r="I259">
            <v>0</v>
          </cell>
          <cell r="J259" t="str">
            <v/>
          </cell>
          <cell r="K259">
            <v>0</v>
          </cell>
          <cell r="L259">
            <v>0</v>
          </cell>
          <cell r="N259">
            <v>0</v>
          </cell>
          <cell r="P259">
            <v>0</v>
          </cell>
          <cell r="Q259">
            <v>0</v>
          </cell>
          <cell r="R259">
            <v>0</v>
          </cell>
          <cell r="S259">
            <v>0</v>
          </cell>
          <cell r="V259">
            <v>0</v>
          </cell>
          <cell r="W259">
            <v>250</v>
          </cell>
          <cell r="AI259">
            <v>250</v>
          </cell>
          <cell r="AJ259">
            <v>250</v>
          </cell>
          <cell r="AK259" t="str">
            <v>ROCHESTER</v>
          </cell>
          <cell r="AL259">
            <v>0</v>
          </cell>
          <cell r="AM259">
            <v>0</v>
          </cell>
          <cell r="AN259">
            <v>0</v>
          </cell>
          <cell r="AO259">
            <v>0</v>
          </cell>
          <cell r="AP259">
            <v>0</v>
          </cell>
          <cell r="AQ259">
            <v>0</v>
          </cell>
          <cell r="AR259">
            <v>0</v>
          </cell>
          <cell r="AS259">
            <v>0</v>
          </cell>
          <cell r="AT259">
            <v>0</v>
          </cell>
          <cell r="AU259">
            <v>0</v>
          </cell>
          <cell r="AV259">
            <v>0</v>
          </cell>
          <cell r="AX259">
            <v>250</v>
          </cell>
          <cell r="AY259" t="str">
            <v>ROCHESTER</v>
          </cell>
          <cell r="BC259">
            <v>0</v>
          </cell>
          <cell r="BF259">
            <v>0</v>
          </cell>
          <cell r="BG259">
            <v>0</v>
          </cell>
          <cell r="BI259">
            <v>0</v>
          </cell>
          <cell r="BJ259">
            <v>0</v>
          </cell>
          <cell r="BK259">
            <v>0</v>
          </cell>
          <cell r="BL259">
            <v>0</v>
          </cell>
          <cell r="BN259">
            <v>0</v>
          </cell>
          <cell r="BO259">
            <v>0</v>
          </cell>
          <cell r="BU259">
            <v>0</v>
          </cell>
          <cell r="BV259">
            <v>250</v>
          </cell>
          <cell r="BW259">
            <v>0</v>
          </cell>
        </row>
        <row r="260">
          <cell r="A260">
            <v>251</v>
          </cell>
          <cell r="B260">
            <v>251</v>
          </cell>
          <cell r="C260" t="str">
            <v>ROCKLAND</v>
          </cell>
          <cell r="D260">
            <v>98</v>
          </cell>
          <cell r="E260">
            <v>1077706</v>
          </cell>
          <cell r="F260">
            <v>87514</v>
          </cell>
          <cell r="G260">
            <v>1165220</v>
          </cell>
          <cell r="I260">
            <v>177546.26746161425</v>
          </cell>
          <cell r="J260">
            <v>0.74628668839769552</v>
          </cell>
          <cell r="K260">
            <v>87514</v>
          </cell>
          <cell r="L260">
            <v>265060.26746161422</v>
          </cell>
          <cell r="N260">
            <v>900159.73253838578</v>
          </cell>
          <cell r="P260">
            <v>0</v>
          </cell>
          <cell r="Q260">
            <v>177546.26746161425</v>
          </cell>
          <cell r="R260">
            <v>87514</v>
          </cell>
          <cell r="S260">
            <v>265060.26746161422</v>
          </cell>
          <cell r="V260">
            <v>0</v>
          </cell>
          <cell r="W260">
            <v>251</v>
          </cell>
          <cell r="X260">
            <v>98</v>
          </cell>
          <cell r="Y260">
            <v>1077706</v>
          </cell>
          <cell r="Z260">
            <v>0</v>
          </cell>
          <cell r="AA260">
            <v>1077706</v>
          </cell>
          <cell r="AB260">
            <v>87514</v>
          </cell>
          <cell r="AC260">
            <v>1165220</v>
          </cell>
          <cell r="AD260">
            <v>0</v>
          </cell>
          <cell r="AE260">
            <v>0</v>
          </cell>
          <cell r="AF260">
            <v>0</v>
          </cell>
          <cell r="AG260">
            <v>1165220</v>
          </cell>
          <cell r="AI260">
            <v>251</v>
          </cell>
          <cell r="AJ260">
            <v>251</v>
          </cell>
          <cell r="AK260" t="str">
            <v>ROCKLAND</v>
          </cell>
          <cell r="AL260">
            <v>1077706</v>
          </cell>
          <cell r="AM260">
            <v>886407</v>
          </cell>
          <cell r="AN260">
            <v>191299</v>
          </cell>
          <cell r="AO260">
            <v>13524</v>
          </cell>
          <cell r="AP260">
            <v>17951.75</v>
          </cell>
          <cell r="AQ260">
            <v>0</v>
          </cell>
          <cell r="AR260">
            <v>11590.25</v>
          </cell>
          <cell r="AS260">
            <v>3541.25</v>
          </cell>
          <cell r="AT260">
            <v>0</v>
          </cell>
          <cell r="AU260">
            <v>237906.25</v>
          </cell>
          <cell r="AV260">
            <v>177546.26746161425</v>
          </cell>
          <cell r="AX260">
            <v>251</v>
          </cell>
          <cell r="AY260" t="str">
            <v>ROCKLAND</v>
          </cell>
          <cell r="BC260">
            <v>0</v>
          </cell>
          <cell r="BF260">
            <v>0</v>
          </cell>
          <cell r="BG260">
            <v>0</v>
          </cell>
          <cell r="BI260">
            <v>0</v>
          </cell>
          <cell r="BJ260">
            <v>191299</v>
          </cell>
          <cell r="BK260">
            <v>191299</v>
          </cell>
          <cell r="BL260">
            <v>0</v>
          </cell>
          <cell r="BN260">
            <v>0</v>
          </cell>
          <cell r="BO260">
            <v>0</v>
          </cell>
          <cell r="BU260">
            <v>0</v>
          </cell>
          <cell r="BV260">
            <v>251</v>
          </cell>
          <cell r="BW260">
            <v>13524</v>
          </cell>
        </row>
        <row r="261">
          <cell r="A261">
            <v>252</v>
          </cell>
          <cell r="B261">
            <v>252</v>
          </cell>
          <cell r="C261" t="str">
            <v>ROCKPORT</v>
          </cell>
          <cell r="D261">
            <v>0</v>
          </cell>
          <cell r="E261">
            <v>0</v>
          </cell>
          <cell r="F261">
            <v>0</v>
          </cell>
          <cell r="G261">
            <v>0</v>
          </cell>
          <cell r="I261">
            <v>0</v>
          </cell>
          <cell r="J261">
            <v>0</v>
          </cell>
          <cell r="K261">
            <v>0</v>
          </cell>
          <cell r="L261">
            <v>0</v>
          </cell>
          <cell r="N261">
            <v>0</v>
          </cell>
          <cell r="P261">
            <v>0</v>
          </cell>
          <cell r="Q261">
            <v>0</v>
          </cell>
          <cell r="R261">
            <v>0</v>
          </cell>
          <cell r="S261">
            <v>0</v>
          </cell>
          <cell r="V261">
            <v>0</v>
          </cell>
          <cell r="W261">
            <v>252</v>
          </cell>
          <cell r="AI261">
            <v>252</v>
          </cell>
          <cell r="AJ261">
            <v>252</v>
          </cell>
          <cell r="AK261" t="str">
            <v>ROCKPORT</v>
          </cell>
          <cell r="AL261">
            <v>0</v>
          </cell>
          <cell r="AM261">
            <v>0</v>
          </cell>
          <cell r="AN261">
            <v>0</v>
          </cell>
          <cell r="AO261">
            <v>0</v>
          </cell>
          <cell r="AP261">
            <v>0</v>
          </cell>
          <cell r="AQ261">
            <v>0</v>
          </cell>
          <cell r="AR261">
            <v>3598</v>
          </cell>
          <cell r="AS261">
            <v>1299.75</v>
          </cell>
          <cell r="AT261">
            <v>0</v>
          </cell>
          <cell r="AU261">
            <v>4897.75</v>
          </cell>
          <cell r="AV261">
            <v>0</v>
          </cell>
          <cell r="AX261">
            <v>252</v>
          </cell>
          <cell r="AY261" t="str">
            <v>ROCKPORT</v>
          </cell>
          <cell r="BC261">
            <v>0</v>
          </cell>
          <cell r="BF261">
            <v>0</v>
          </cell>
          <cell r="BG261">
            <v>0</v>
          </cell>
          <cell r="BI261">
            <v>0</v>
          </cell>
          <cell r="BJ261">
            <v>0</v>
          </cell>
          <cell r="BK261">
            <v>0</v>
          </cell>
          <cell r="BL261">
            <v>0</v>
          </cell>
          <cell r="BN261">
            <v>0</v>
          </cell>
          <cell r="BO261">
            <v>0</v>
          </cell>
          <cell r="BU261">
            <v>0</v>
          </cell>
          <cell r="BV261">
            <v>252</v>
          </cell>
          <cell r="BW261">
            <v>0</v>
          </cell>
        </row>
        <row r="262">
          <cell r="A262">
            <v>253</v>
          </cell>
          <cell r="B262">
            <v>253</v>
          </cell>
          <cell r="C262" t="str">
            <v>ROWE</v>
          </cell>
          <cell r="D262">
            <v>3</v>
          </cell>
          <cell r="E262">
            <v>94560</v>
          </cell>
          <cell r="F262">
            <v>2679</v>
          </cell>
          <cell r="G262">
            <v>97239</v>
          </cell>
          <cell r="I262">
            <v>49620.403889031011</v>
          </cell>
          <cell r="J262">
            <v>0.76497963291499282</v>
          </cell>
          <cell r="K262">
            <v>2679</v>
          </cell>
          <cell r="L262">
            <v>52299.403889031011</v>
          </cell>
          <cell r="N262">
            <v>44939.596110968989</v>
          </cell>
          <cell r="P262">
            <v>0</v>
          </cell>
          <cell r="Q262">
            <v>49620.403889031011</v>
          </cell>
          <cell r="R262">
            <v>2679</v>
          </cell>
          <cell r="S262">
            <v>52299.403889031011</v>
          </cell>
          <cell r="V262">
            <v>0</v>
          </cell>
          <cell r="W262">
            <v>253</v>
          </cell>
          <cell r="X262">
            <v>3</v>
          </cell>
          <cell r="Y262">
            <v>94560</v>
          </cell>
          <cell r="Z262">
            <v>0</v>
          </cell>
          <cell r="AA262">
            <v>94560</v>
          </cell>
          <cell r="AB262">
            <v>2679</v>
          </cell>
          <cell r="AC262">
            <v>97239</v>
          </cell>
          <cell r="AD262">
            <v>0</v>
          </cell>
          <cell r="AE262">
            <v>0</v>
          </cell>
          <cell r="AF262">
            <v>0</v>
          </cell>
          <cell r="AG262">
            <v>97239</v>
          </cell>
          <cell r="AI262">
            <v>253</v>
          </cell>
          <cell r="AJ262">
            <v>253</v>
          </cell>
          <cell r="AK262" t="str">
            <v>ROWE</v>
          </cell>
          <cell r="AL262">
            <v>94560</v>
          </cell>
          <cell r="AM262">
            <v>41096</v>
          </cell>
          <cell r="AN262">
            <v>53464</v>
          </cell>
          <cell r="AO262">
            <v>5146</v>
          </cell>
          <cell r="AP262">
            <v>0</v>
          </cell>
          <cell r="AQ262">
            <v>6255</v>
          </cell>
          <cell r="AR262">
            <v>0</v>
          </cell>
          <cell r="AS262">
            <v>0</v>
          </cell>
          <cell r="AT262">
            <v>0</v>
          </cell>
          <cell r="AU262">
            <v>64865</v>
          </cell>
          <cell r="AV262">
            <v>49620.403889031011</v>
          </cell>
          <cell r="AX262">
            <v>253</v>
          </cell>
          <cell r="AY262" t="str">
            <v>ROWE</v>
          </cell>
          <cell r="BC262">
            <v>0</v>
          </cell>
          <cell r="BF262">
            <v>0</v>
          </cell>
          <cell r="BG262">
            <v>0</v>
          </cell>
          <cell r="BI262">
            <v>0</v>
          </cell>
          <cell r="BJ262">
            <v>53464</v>
          </cell>
          <cell r="BK262">
            <v>53464</v>
          </cell>
          <cell r="BL262">
            <v>0</v>
          </cell>
          <cell r="BN262">
            <v>0</v>
          </cell>
          <cell r="BO262">
            <v>0</v>
          </cell>
          <cell r="BU262">
            <v>0</v>
          </cell>
          <cell r="BV262">
            <v>253</v>
          </cell>
          <cell r="BW262">
            <v>5146</v>
          </cell>
        </row>
        <row r="263">
          <cell r="A263">
            <v>254</v>
          </cell>
          <cell r="B263">
            <v>254</v>
          </cell>
          <cell r="C263" t="str">
            <v>ROWLEY</v>
          </cell>
          <cell r="D263">
            <v>0</v>
          </cell>
          <cell r="E263">
            <v>0</v>
          </cell>
          <cell r="F263">
            <v>0</v>
          </cell>
          <cell r="G263">
            <v>0</v>
          </cell>
          <cell r="I263">
            <v>0</v>
          </cell>
          <cell r="J263" t="str">
            <v/>
          </cell>
          <cell r="K263">
            <v>0</v>
          </cell>
          <cell r="L263">
            <v>0</v>
          </cell>
          <cell r="N263">
            <v>0</v>
          </cell>
          <cell r="P263">
            <v>0</v>
          </cell>
          <cell r="Q263">
            <v>0</v>
          </cell>
          <cell r="R263">
            <v>0</v>
          </cell>
          <cell r="S263">
            <v>0</v>
          </cell>
          <cell r="V263">
            <v>0</v>
          </cell>
          <cell r="W263">
            <v>254</v>
          </cell>
          <cell r="AI263">
            <v>254</v>
          </cell>
          <cell r="AJ263">
            <v>254</v>
          </cell>
          <cell r="AK263" t="str">
            <v>ROWLEY</v>
          </cell>
          <cell r="AL263">
            <v>0</v>
          </cell>
          <cell r="AM263">
            <v>0</v>
          </cell>
          <cell r="AN263">
            <v>0</v>
          </cell>
          <cell r="AO263">
            <v>0</v>
          </cell>
          <cell r="AP263">
            <v>0</v>
          </cell>
          <cell r="AQ263">
            <v>0</v>
          </cell>
          <cell r="AR263">
            <v>0</v>
          </cell>
          <cell r="AS263">
            <v>0</v>
          </cell>
          <cell r="AT263">
            <v>0</v>
          </cell>
          <cell r="AU263">
            <v>0</v>
          </cell>
          <cell r="AV263">
            <v>0</v>
          </cell>
          <cell r="AX263">
            <v>254</v>
          </cell>
          <cell r="AY263" t="str">
            <v>ROWLEY</v>
          </cell>
          <cell r="BC263">
            <v>0</v>
          </cell>
          <cell r="BF263">
            <v>0</v>
          </cell>
          <cell r="BG263">
            <v>0</v>
          </cell>
          <cell r="BI263">
            <v>0</v>
          </cell>
          <cell r="BJ263">
            <v>0</v>
          </cell>
          <cell r="BK263">
            <v>0</v>
          </cell>
          <cell r="BL263">
            <v>0</v>
          </cell>
          <cell r="BN263">
            <v>0</v>
          </cell>
          <cell r="BO263">
            <v>0</v>
          </cell>
          <cell r="BU263">
            <v>0</v>
          </cell>
          <cell r="BV263">
            <v>254</v>
          </cell>
          <cell r="BW263">
            <v>0</v>
          </cell>
        </row>
        <row r="264">
          <cell r="A264">
            <v>255</v>
          </cell>
          <cell r="B264">
            <v>255</v>
          </cell>
          <cell r="C264" t="str">
            <v>ROYALSTON</v>
          </cell>
          <cell r="D264">
            <v>0</v>
          </cell>
          <cell r="E264">
            <v>0</v>
          </cell>
          <cell r="F264">
            <v>0</v>
          </cell>
          <cell r="G264">
            <v>0</v>
          </cell>
          <cell r="I264">
            <v>0</v>
          </cell>
          <cell r="J264" t="str">
            <v/>
          </cell>
          <cell r="K264">
            <v>0</v>
          </cell>
          <cell r="L264">
            <v>0</v>
          </cell>
          <cell r="N264">
            <v>0</v>
          </cell>
          <cell r="P264">
            <v>0</v>
          </cell>
          <cell r="Q264">
            <v>0</v>
          </cell>
          <cell r="R264">
            <v>0</v>
          </cell>
          <cell r="S264">
            <v>0</v>
          </cell>
          <cell r="V264">
            <v>0</v>
          </cell>
          <cell r="W264">
            <v>255</v>
          </cell>
          <cell r="AI264">
            <v>255</v>
          </cell>
          <cell r="AJ264">
            <v>255</v>
          </cell>
          <cell r="AK264" t="str">
            <v>ROYALSTON</v>
          </cell>
          <cell r="AL264">
            <v>0</v>
          </cell>
          <cell r="AM264">
            <v>0</v>
          </cell>
          <cell r="AN264">
            <v>0</v>
          </cell>
          <cell r="AO264">
            <v>0</v>
          </cell>
          <cell r="AP264">
            <v>0</v>
          </cell>
          <cell r="AQ264">
            <v>0</v>
          </cell>
          <cell r="AR264">
            <v>0</v>
          </cell>
          <cell r="AS264">
            <v>0</v>
          </cell>
          <cell r="AT264">
            <v>0</v>
          </cell>
          <cell r="AU264">
            <v>0</v>
          </cell>
          <cell r="AV264">
            <v>0</v>
          </cell>
          <cell r="AX264">
            <v>255</v>
          </cell>
          <cell r="AY264" t="str">
            <v>ROYALSTON</v>
          </cell>
          <cell r="BC264">
            <v>0</v>
          </cell>
          <cell r="BF264">
            <v>0</v>
          </cell>
          <cell r="BG264">
            <v>0</v>
          </cell>
          <cell r="BI264">
            <v>0</v>
          </cell>
          <cell r="BJ264">
            <v>0</v>
          </cell>
          <cell r="BK264">
            <v>0</v>
          </cell>
          <cell r="BL264">
            <v>0</v>
          </cell>
          <cell r="BN264">
            <v>0</v>
          </cell>
          <cell r="BO264">
            <v>0</v>
          </cell>
          <cell r="BU264">
            <v>0</v>
          </cell>
          <cell r="BV264">
            <v>255</v>
          </cell>
          <cell r="BW264">
            <v>0</v>
          </cell>
        </row>
        <row r="265">
          <cell r="A265">
            <v>256</v>
          </cell>
          <cell r="B265">
            <v>256</v>
          </cell>
          <cell r="C265" t="str">
            <v>RUSSELL</v>
          </cell>
          <cell r="D265">
            <v>0</v>
          </cell>
          <cell r="E265">
            <v>0</v>
          </cell>
          <cell r="F265">
            <v>0</v>
          </cell>
          <cell r="G265">
            <v>0</v>
          </cell>
          <cell r="I265">
            <v>0</v>
          </cell>
          <cell r="J265" t="str">
            <v/>
          </cell>
          <cell r="K265">
            <v>0</v>
          </cell>
          <cell r="L265">
            <v>0</v>
          </cell>
          <cell r="N265">
            <v>0</v>
          </cell>
          <cell r="P265">
            <v>0</v>
          </cell>
          <cell r="Q265">
            <v>0</v>
          </cell>
          <cell r="R265">
            <v>0</v>
          </cell>
          <cell r="S265">
            <v>0</v>
          </cell>
          <cell r="V265">
            <v>0</v>
          </cell>
          <cell r="W265">
            <v>256</v>
          </cell>
          <cell r="AI265">
            <v>256</v>
          </cell>
          <cell r="AJ265">
            <v>256</v>
          </cell>
          <cell r="AK265" t="str">
            <v>RUSSELL</v>
          </cell>
          <cell r="AL265">
            <v>0</v>
          </cell>
          <cell r="AM265">
            <v>0</v>
          </cell>
          <cell r="AN265">
            <v>0</v>
          </cell>
          <cell r="AO265">
            <v>0</v>
          </cell>
          <cell r="AP265">
            <v>0</v>
          </cell>
          <cell r="AQ265">
            <v>0</v>
          </cell>
          <cell r="AR265">
            <v>0</v>
          </cell>
          <cell r="AS265">
            <v>0</v>
          </cell>
          <cell r="AT265">
            <v>0</v>
          </cell>
          <cell r="AU265">
            <v>0</v>
          </cell>
          <cell r="AV265">
            <v>0</v>
          </cell>
          <cell r="AX265">
            <v>256</v>
          </cell>
          <cell r="AY265" t="str">
            <v>RUSSELL</v>
          </cell>
          <cell r="BC265">
            <v>0</v>
          </cell>
          <cell r="BF265">
            <v>0</v>
          </cell>
          <cell r="BG265">
            <v>0</v>
          </cell>
          <cell r="BI265">
            <v>0</v>
          </cell>
          <cell r="BJ265">
            <v>0</v>
          </cell>
          <cell r="BK265">
            <v>0</v>
          </cell>
          <cell r="BL265">
            <v>0</v>
          </cell>
          <cell r="BN265">
            <v>0</v>
          </cell>
          <cell r="BO265">
            <v>0</v>
          </cell>
          <cell r="BU265">
            <v>0</v>
          </cell>
          <cell r="BV265">
            <v>256</v>
          </cell>
          <cell r="BW265">
            <v>0</v>
          </cell>
        </row>
        <row r="266">
          <cell r="A266">
            <v>257</v>
          </cell>
          <cell r="B266">
            <v>257</v>
          </cell>
          <cell r="C266" t="str">
            <v>RUTLAND</v>
          </cell>
          <cell r="D266">
            <v>0</v>
          </cell>
          <cell r="E266">
            <v>0</v>
          </cell>
          <cell r="F266">
            <v>0</v>
          </cell>
          <cell r="G266">
            <v>0</v>
          </cell>
          <cell r="I266">
            <v>0</v>
          </cell>
          <cell r="J266" t="str">
            <v/>
          </cell>
          <cell r="K266">
            <v>0</v>
          </cell>
          <cell r="L266">
            <v>0</v>
          </cell>
          <cell r="N266">
            <v>0</v>
          </cell>
          <cell r="P266">
            <v>0</v>
          </cell>
          <cell r="Q266">
            <v>0</v>
          </cell>
          <cell r="R266">
            <v>0</v>
          </cell>
          <cell r="S266">
            <v>0</v>
          </cell>
          <cell r="V266">
            <v>0</v>
          </cell>
          <cell r="W266">
            <v>257</v>
          </cell>
          <cell r="AI266">
            <v>257</v>
          </cell>
          <cell r="AJ266">
            <v>257</v>
          </cell>
          <cell r="AK266" t="str">
            <v>RUTLAND</v>
          </cell>
          <cell r="AL266">
            <v>0</v>
          </cell>
          <cell r="AM266">
            <v>0</v>
          </cell>
          <cell r="AN266">
            <v>0</v>
          </cell>
          <cell r="AO266">
            <v>0</v>
          </cell>
          <cell r="AP266">
            <v>0</v>
          </cell>
          <cell r="AQ266">
            <v>0</v>
          </cell>
          <cell r="AR266">
            <v>0</v>
          </cell>
          <cell r="AS266">
            <v>0</v>
          </cell>
          <cell r="AT266">
            <v>0</v>
          </cell>
          <cell r="AU266">
            <v>0</v>
          </cell>
          <cell r="AV266">
            <v>0</v>
          </cell>
          <cell r="AX266">
            <v>257</v>
          </cell>
          <cell r="AY266" t="str">
            <v>RUTLAND</v>
          </cell>
          <cell r="BC266">
            <v>0</v>
          </cell>
          <cell r="BF266">
            <v>0</v>
          </cell>
          <cell r="BG266">
            <v>0</v>
          </cell>
          <cell r="BI266">
            <v>0</v>
          </cell>
          <cell r="BJ266">
            <v>0</v>
          </cell>
          <cell r="BK266">
            <v>0</v>
          </cell>
          <cell r="BL266">
            <v>0</v>
          </cell>
          <cell r="BN266">
            <v>0</v>
          </cell>
          <cell r="BO266">
            <v>0</v>
          </cell>
          <cell r="BU266">
            <v>0</v>
          </cell>
          <cell r="BV266">
            <v>257</v>
          </cell>
          <cell r="BW266">
            <v>0</v>
          </cell>
        </row>
        <row r="267">
          <cell r="A267">
            <v>258</v>
          </cell>
          <cell r="B267">
            <v>258</v>
          </cell>
          <cell r="C267" t="str">
            <v>SALEM</v>
          </cell>
          <cell r="D267">
            <v>433</v>
          </cell>
          <cell r="E267">
            <v>6150176</v>
          </cell>
          <cell r="F267">
            <v>386524</v>
          </cell>
          <cell r="G267">
            <v>6536700</v>
          </cell>
          <cell r="I267">
            <v>951372.67942753003</v>
          </cell>
          <cell r="J267">
            <v>0.56701316577984429</v>
          </cell>
          <cell r="K267">
            <v>386524</v>
          </cell>
          <cell r="L267">
            <v>1337896.6794275302</v>
          </cell>
          <cell r="N267">
            <v>5198803.3205724694</v>
          </cell>
          <cell r="P267">
            <v>0</v>
          </cell>
          <cell r="Q267">
            <v>951372.67942753003</v>
          </cell>
          <cell r="R267">
            <v>386524</v>
          </cell>
          <cell r="S267">
            <v>1337896.6794275302</v>
          </cell>
          <cell r="V267">
            <v>0</v>
          </cell>
          <cell r="W267">
            <v>258</v>
          </cell>
          <cell r="X267">
            <v>433</v>
          </cell>
          <cell r="Y267">
            <v>6150176</v>
          </cell>
          <cell r="Z267">
            <v>0</v>
          </cell>
          <cell r="AA267">
            <v>6150176</v>
          </cell>
          <cell r="AB267">
            <v>386524</v>
          </cell>
          <cell r="AC267">
            <v>6536700</v>
          </cell>
          <cell r="AD267">
            <v>0</v>
          </cell>
          <cell r="AE267">
            <v>0</v>
          </cell>
          <cell r="AF267">
            <v>0</v>
          </cell>
          <cell r="AG267">
            <v>6536700</v>
          </cell>
          <cell r="AI267">
            <v>258</v>
          </cell>
          <cell r="AJ267">
            <v>258</v>
          </cell>
          <cell r="AK267" t="str">
            <v>SALEM</v>
          </cell>
          <cell r="AL267">
            <v>6150176</v>
          </cell>
          <cell r="AM267">
            <v>5125110</v>
          </cell>
          <cell r="AN267">
            <v>1025066</v>
          </cell>
          <cell r="AO267">
            <v>238260.75</v>
          </cell>
          <cell r="AP267">
            <v>83612.5</v>
          </cell>
          <cell r="AQ267">
            <v>168256</v>
          </cell>
          <cell r="AR267">
            <v>150784.5</v>
          </cell>
          <cell r="AS267">
            <v>11887.25</v>
          </cell>
          <cell r="AT267">
            <v>0</v>
          </cell>
          <cell r="AU267">
            <v>1677867</v>
          </cell>
          <cell r="AV267">
            <v>951372.67942753003</v>
          </cell>
          <cell r="AX267">
            <v>258</v>
          </cell>
          <cell r="AY267" t="str">
            <v>SALEM</v>
          </cell>
          <cell r="BC267">
            <v>0</v>
          </cell>
          <cell r="BF267">
            <v>0</v>
          </cell>
          <cell r="BG267">
            <v>0</v>
          </cell>
          <cell r="BI267">
            <v>0</v>
          </cell>
          <cell r="BJ267">
            <v>1025066</v>
          </cell>
          <cell r="BK267">
            <v>1025066</v>
          </cell>
          <cell r="BL267">
            <v>0</v>
          </cell>
          <cell r="BN267">
            <v>0</v>
          </cell>
          <cell r="BO267">
            <v>0</v>
          </cell>
          <cell r="BU267">
            <v>0</v>
          </cell>
          <cell r="BV267">
            <v>258</v>
          </cell>
          <cell r="BW267">
            <v>238260.75</v>
          </cell>
        </row>
        <row r="268">
          <cell r="A268">
            <v>259</v>
          </cell>
          <cell r="B268">
            <v>259</v>
          </cell>
          <cell r="C268" t="str">
            <v>SALISBURY</v>
          </cell>
          <cell r="D268">
            <v>0</v>
          </cell>
          <cell r="E268">
            <v>0</v>
          </cell>
          <cell r="F268">
            <v>0</v>
          </cell>
          <cell r="G268">
            <v>0</v>
          </cell>
          <cell r="I268">
            <v>0</v>
          </cell>
          <cell r="J268" t="str">
            <v/>
          </cell>
          <cell r="K268">
            <v>0</v>
          </cell>
          <cell r="L268">
            <v>0</v>
          </cell>
          <cell r="N268">
            <v>0</v>
          </cell>
          <cell r="P268">
            <v>0</v>
          </cell>
          <cell r="Q268">
            <v>0</v>
          </cell>
          <cell r="R268">
            <v>0</v>
          </cell>
          <cell r="S268">
            <v>0</v>
          </cell>
          <cell r="V268">
            <v>0</v>
          </cell>
          <cell r="W268">
            <v>259</v>
          </cell>
          <cell r="AI268">
            <v>259</v>
          </cell>
          <cell r="AJ268">
            <v>259</v>
          </cell>
          <cell r="AK268" t="str">
            <v>SALISBURY</v>
          </cell>
          <cell r="AL268">
            <v>0</v>
          </cell>
          <cell r="AM268">
            <v>0</v>
          </cell>
          <cell r="AN268">
            <v>0</v>
          </cell>
          <cell r="AO268">
            <v>0</v>
          </cell>
          <cell r="AP268">
            <v>0</v>
          </cell>
          <cell r="AQ268">
            <v>0</v>
          </cell>
          <cell r="AR268">
            <v>0</v>
          </cell>
          <cell r="AS268">
            <v>0</v>
          </cell>
          <cell r="AT268">
            <v>0</v>
          </cell>
          <cell r="AU268">
            <v>0</v>
          </cell>
          <cell r="AV268">
            <v>0</v>
          </cell>
          <cell r="AX268">
            <v>259</v>
          </cell>
          <cell r="AY268" t="str">
            <v>SALISBURY</v>
          </cell>
          <cell r="BC268">
            <v>0</v>
          </cell>
          <cell r="BF268">
            <v>0</v>
          </cell>
          <cell r="BG268">
            <v>0</v>
          </cell>
          <cell r="BI268">
            <v>0</v>
          </cell>
          <cell r="BJ268">
            <v>0</v>
          </cell>
          <cell r="BK268">
            <v>0</v>
          </cell>
          <cell r="BL268">
            <v>0</v>
          </cell>
          <cell r="BN268">
            <v>0</v>
          </cell>
          <cell r="BO268">
            <v>0</v>
          </cell>
          <cell r="BU268">
            <v>0</v>
          </cell>
          <cell r="BV268">
            <v>259</v>
          </cell>
          <cell r="BW268">
            <v>0</v>
          </cell>
        </row>
        <row r="269">
          <cell r="A269">
            <v>260</v>
          </cell>
          <cell r="B269">
            <v>260</v>
          </cell>
          <cell r="C269" t="str">
            <v>SANDISFIELD</v>
          </cell>
          <cell r="D269">
            <v>0</v>
          </cell>
          <cell r="E269">
            <v>0</v>
          </cell>
          <cell r="F269">
            <v>0</v>
          </cell>
          <cell r="G269">
            <v>0</v>
          </cell>
          <cell r="I269">
            <v>0</v>
          </cell>
          <cell r="J269" t="str">
            <v/>
          </cell>
          <cell r="K269">
            <v>0</v>
          </cell>
          <cell r="L269">
            <v>0</v>
          </cell>
          <cell r="N269">
            <v>0</v>
          </cell>
          <cell r="P269">
            <v>0</v>
          </cell>
          <cell r="Q269">
            <v>0</v>
          </cell>
          <cell r="R269">
            <v>0</v>
          </cell>
          <cell r="S269">
            <v>0</v>
          </cell>
          <cell r="V269">
            <v>0</v>
          </cell>
          <cell r="W269">
            <v>260</v>
          </cell>
          <cell r="AI269">
            <v>260</v>
          </cell>
          <cell r="AJ269">
            <v>260</v>
          </cell>
          <cell r="AK269" t="str">
            <v>SANDISFIELD</v>
          </cell>
          <cell r="AL269">
            <v>0</v>
          </cell>
          <cell r="AM269">
            <v>0</v>
          </cell>
          <cell r="AN269">
            <v>0</v>
          </cell>
          <cell r="AO269">
            <v>0</v>
          </cell>
          <cell r="AP269">
            <v>0</v>
          </cell>
          <cell r="AQ269">
            <v>0</v>
          </cell>
          <cell r="AR269">
            <v>0</v>
          </cell>
          <cell r="AS269">
            <v>0</v>
          </cell>
          <cell r="AT269">
            <v>0</v>
          </cell>
          <cell r="AU269">
            <v>0</v>
          </cell>
          <cell r="AV269">
            <v>0</v>
          </cell>
          <cell r="AX269">
            <v>260</v>
          </cell>
          <cell r="AY269" t="str">
            <v>SANDISFIELD</v>
          </cell>
          <cell r="BC269">
            <v>0</v>
          </cell>
          <cell r="BF269">
            <v>0</v>
          </cell>
          <cell r="BG269">
            <v>0</v>
          </cell>
          <cell r="BI269">
            <v>0</v>
          </cell>
          <cell r="BJ269">
            <v>0</v>
          </cell>
          <cell r="BK269">
            <v>0</v>
          </cell>
          <cell r="BL269">
            <v>0</v>
          </cell>
          <cell r="BN269">
            <v>0</v>
          </cell>
          <cell r="BO269">
            <v>0</v>
          </cell>
          <cell r="BU269">
            <v>0</v>
          </cell>
          <cell r="BV269">
            <v>260</v>
          </cell>
          <cell r="BW269">
            <v>0</v>
          </cell>
        </row>
        <row r="270">
          <cell r="A270">
            <v>261</v>
          </cell>
          <cell r="B270">
            <v>261</v>
          </cell>
          <cell r="C270" t="str">
            <v>SANDWICH</v>
          </cell>
          <cell r="D270">
            <v>187</v>
          </cell>
          <cell r="E270">
            <v>2760758</v>
          </cell>
          <cell r="F270">
            <v>166307</v>
          </cell>
          <cell r="G270">
            <v>2927065</v>
          </cell>
          <cell r="I270">
            <v>65852.097058551881</v>
          </cell>
          <cell r="J270">
            <v>0.11363297211258172</v>
          </cell>
          <cell r="K270">
            <v>166307</v>
          </cell>
          <cell r="L270">
            <v>232159.09705855188</v>
          </cell>
          <cell r="N270">
            <v>2694905.9029414481</v>
          </cell>
          <cell r="P270">
            <v>0</v>
          </cell>
          <cell r="Q270">
            <v>65852.097058551881</v>
          </cell>
          <cell r="R270">
            <v>166307</v>
          </cell>
          <cell r="S270">
            <v>232159.09705855188</v>
          </cell>
          <cell r="V270">
            <v>0</v>
          </cell>
          <cell r="W270">
            <v>261</v>
          </cell>
          <cell r="X270">
            <v>187</v>
          </cell>
          <cell r="Y270">
            <v>2760758</v>
          </cell>
          <cell r="Z270">
            <v>0</v>
          </cell>
          <cell r="AA270">
            <v>2760758</v>
          </cell>
          <cell r="AB270">
            <v>166307</v>
          </cell>
          <cell r="AC270">
            <v>2927065</v>
          </cell>
          <cell r="AD270">
            <v>0</v>
          </cell>
          <cell r="AE270">
            <v>0</v>
          </cell>
          <cell r="AF270">
            <v>0</v>
          </cell>
          <cell r="AG270">
            <v>2927065</v>
          </cell>
          <cell r="AI270">
            <v>261</v>
          </cell>
          <cell r="AJ270">
            <v>261</v>
          </cell>
          <cell r="AK270" t="str">
            <v>SANDWICH</v>
          </cell>
          <cell r="AL270">
            <v>2760758</v>
          </cell>
          <cell r="AM270">
            <v>2689805</v>
          </cell>
          <cell r="AN270">
            <v>70953</v>
          </cell>
          <cell r="AO270">
            <v>30868.75</v>
          </cell>
          <cell r="AP270">
            <v>71106</v>
          </cell>
          <cell r="AQ270">
            <v>124550.25</v>
          </cell>
          <cell r="AR270">
            <v>99697.25</v>
          </cell>
          <cell r="AS270">
            <v>182340.5</v>
          </cell>
          <cell r="AT270">
            <v>0</v>
          </cell>
          <cell r="AU270">
            <v>579515.75</v>
          </cell>
          <cell r="AV270">
            <v>65852.097058551881</v>
          </cell>
          <cell r="AX270">
            <v>261</v>
          </cell>
          <cell r="AY270" t="str">
            <v>SANDWICH</v>
          </cell>
          <cell r="BC270">
            <v>0</v>
          </cell>
          <cell r="BF270">
            <v>0</v>
          </cell>
          <cell r="BG270">
            <v>0</v>
          </cell>
          <cell r="BI270">
            <v>0</v>
          </cell>
          <cell r="BJ270">
            <v>70953</v>
          </cell>
          <cell r="BK270">
            <v>70953</v>
          </cell>
          <cell r="BL270">
            <v>0</v>
          </cell>
          <cell r="BN270">
            <v>0</v>
          </cell>
          <cell r="BO270">
            <v>0</v>
          </cell>
          <cell r="BU270">
            <v>0</v>
          </cell>
          <cell r="BV270">
            <v>261</v>
          </cell>
          <cell r="BW270">
            <v>30868.75</v>
          </cell>
        </row>
        <row r="271">
          <cell r="A271">
            <v>262</v>
          </cell>
          <cell r="B271">
            <v>262</v>
          </cell>
          <cell r="C271" t="str">
            <v>SAUGUS</v>
          </cell>
          <cell r="D271">
            <v>128</v>
          </cell>
          <cell r="E271">
            <v>1874992</v>
          </cell>
          <cell r="F271">
            <v>114113</v>
          </cell>
          <cell r="G271">
            <v>1989105</v>
          </cell>
          <cell r="I271">
            <v>0</v>
          </cell>
          <cell r="J271">
            <v>0</v>
          </cell>
          <cell r="K271">
            <v>114113</v>
          </cell>
          <cell r="L271">
            <v>114113</v>
          </cell>
          <cell r="N271">
            <v>1874992</v>
          </cell>
          <cell r="P271">
            <v>0</v>
          </cell>
          <cell r="Q271">
            <v>0</v>
          </cell>
          <cell r="R271">
            <v>114113</v>
          </cell>
          <cell r="S271">
            <v>114113</v>
          </cell>
          <cell r="V271">
            <v>0</v>
          </cell>
          <cell r="W271">
            <v>262</v>
          </cell>
          <cell r="X271">
            <v>128</v>
          </cell>
          <cell r="Y271">
            <v>1874992</v>
          </cell>
          <cell r="Z271">
            <v>0</v>
          </cell>
          <cell r="AA271">
            <v>1874992</v>
          </cell>
          <cell r="AB271">
            <v>114113</v>
          </cell>
          <cell r="AC271">
            <v>1989105</v>
          </cell>
          <cell r="AD271">
            <v>0</v>
          </cell>
          <cell r="AE271">
            <v>0</v>
          </cell>
          <cell r="AF271">
            <v>0</v>
          </cell>
          <cell r="AG271">
            <v>1989105</v>
          </cell>
          <cell r="AI271">
            <v>262</v>
          </cell>
          <cell r="AJ271">
            <v>262</v>
          </cell>
          <cell r="AK271" t="str">
            <v>SAUGUS</v>
          </cell>
          <cell r="AL271">
            <v>1874992</v>
          </cell>
          <cell r="AM271">
            <v>2010472</v>
          </cell>
          <cell r="AN271">
            <v>0</v>
          </cell>
          <cell r="AO271">
            <v>70211.25</v>
          </cell>
          <cell r="AP271">
            <v>13920</v>
          </cell>
          <cell r="AQ271">
            <v>102597.25</v>
          </cell>
          <cell r="AR271">
            <v>18069.25</v>
          </cell>
          <cell r="AS271">
            <v>46318.5</v>
          </cell>
          <cell r="AT271">
            <v>0</v>
          </cell>
          <cell r="AU271">
            <v>251116.25</v>
          </cell>
          <cell r="AV271">
            <v>0</v>
          </cell>
          <cell r="AX271">
            <v>262</v>
          </cell>
          <cell r="AY271" t="str">
            <v>SAUGUS</v>
          </cell>
          <cell r="BC271">
            <v>0</v>
          </cell>
          <cell r="BF271">
            <v>0</v>
          </cell>
          <cell r="BG271">
            <v>0</v>
          </cell>
          <cell r="BI271">
            <v>0</v>
          </cell>
          <cell r="BJ271">
            <v>0</v>
          </cell>
          <cell r="BK271">
            <v>0</v>
          </cell>
          <cell r="BL271">
            <v>0</v>
          </cell>
          <cell r="BN271">
            <v>0</v>
          </cell>
          <cell r="BO271">
            <v>0</v>
          </cell>
          <cell r="BU271">
            <v>0</v>
          </cell>
          <cell r="BV271">
            <v>262</v>
          </cell>
          <cell r="BW271">
            <v>70211.25</v>
          </cell>
        </row>
        <row r="272">
          <cell r="A272">
            <v>263</v>
          </cell>
          <cell r="B272">
            <v>263</v>
          </cell>
          <cell r="C272" t="str">
            <v>SAVOY</v>
          </cell>
          <cell r="D272">
            <v>5</v>
          </cell>
          <cell r="E272">
            <v>78250</v>
          </cell>
          <cell r="F272">
            <v>4465</v>
          </cell>
          <cell r="G272">
            <v>82715</v>
          </cell>
          <cell r="I272">
            <v>15001.021024584923</v>
          </cell>
          <cell r="J272">
            <v>0.44499880673044323</v>
          </cell>
          <cell r="K272">
            <v>4465</v>
          </cell>
          <cell r="L272">
            <v>19466.021024584923</v>
          </cell>
          <cell r="N272">
            <v>63248.978975415077</v>
          </cell>
          <cell r="P272">
            <v>0</v>
          </cell>
          <cell r="Q272">
            <v>15001.021024584923</v>
          </cell>
          <cell r="R272">
            <v>4465</v>
          </cell>
          <cell r="S272">
            <v>19466.021024584923</v>
          </cell>
          <cell r="V272">
            <v>0</v>
          </cell>
          <cell r="W272">
            <v>263</v>
          </cell>
          <cell r="X272">
            <v>5</v>
          </cell>
          <cell r="Y272">
            <v>78250</v>
          </cell>
          <cell r="Z272">
            <v>0</v>
          </cell>
          <cell r="AA272">
            <v>78250</v>
          </cell>
          <cell r="AB272">
            <v>4465</v>
          </cell>
          <cell r="AC272">
            <v>82715</v>
          </cell>
          <cell r="AD272">
            <v>0</v>
          </cell>
          <cell r="AE272">
            <v>0</v>
          </cell>
          <cell r="AF272">
            <v>0</v>
          </cell>
          <cell r="AG272">
            <v>82715</v>
          </cell>
          <cell r="AI272">
            <v>263</v>
          </cell>
          <cell r="AJ272">
            <v>263</v>
          </cell>
          <cell r="AK272" t="str">
            <v>SAVOY</v>
          </cell>
          <cell r="AL272">
            <v>78250</v>
          </cell>
          <cell r="AM272">
            <v>62087</v>
          </cell>
          <cell r="AN272">
            <v>16163</v>
          </cell>
          <cell r="AO272">
            <v>8437.25</v>
          </cell>
          <cell r="AP272">
            <v>0</v>
          </cell>
          <cell r="AQ272">
            <v>4792.75</v>
          </cell>
          <cell r="AR272">
            <v>0</v>
          </cell>
          <cell r="AS272">
            <v>4317.25</v>
          </cell>
          <cell r="AT272">
            <v>0</v>
          </cell>
          <cell r="AU272">
            <v>33710.25</v>
          </cell>
          <cell r="AV272">
            <v>15001.021024584923</v>
          </cell>
          <cell r="AX272">
            <v>263</v>
          </cell>
          <cell r="AY272" t="str">
            <v>SAVOY</v>
          </cell>
          <cell r="BC272">
            <v>0</v>
          </cell>
          <cell r="BF272">
            <v>0</v>
          </cell>
          <cell r="BG272">
            <v>0</v>
          </cell>
          <cell r="BI272">
            <v>0</v>
          </cell>
          <cell r="BJ272">
            <v>16163</v>
          </cell>
          <cell r="BK272">
            <v>16163</v>
          </cell>
          <cell r="BL272">
            <v>0</v>
          </cell>
          <cell r="BN272">
            <v>0</v>
          </cell>
          <cell r="BO272">
            <v>0</v>
          </cell>
          <cell r="BU272">
            <v>0</v>
          </cell>
          <cell r="BV272">
            <v>263</v>
          </cell>
          <cell r="BW272">
            <v>8437.25</v>
          </cell>
        </row>
        <row r="273">
          <cell r="A273">
            <v>264</v>
          </cell>
          <cell r="B273">
            <v>264</v>
          </cell>
          <cell r="C273" t="str">
            <v>SCITUATE</v>
          </cell>
          <cell r="D273">
            <v>25</v>
          </cell>
          <cell r="E273">
            <v>342302</v>
          </cell>
          <cell r="F273">
            <v>22321</v>
          </cell>
          <cell r="G273">
            <v>364623</v>
          </cell>
          <cell r="I273">
            <v>116570.45354747672</v>
          </cell>
          <cell r="J273">
            <v>0.79762467616493471</v>
          </cell>
          <cell r="K273">
            <v>22321</v>
          </cell>
          <cell r="L273">
            <v>138891.45354747673</v>
          </cell>
          <cell r="N273">
            <v>225731.54645252327</v>
          </cell>
          <cell r="P273">
            <v>0</v>
          </cell>
          <cell r="Q273">
            <v>116570.45354747672</v>
          </cell>
          <cell r="R273">
            <v>22321</v>
          </cell>
          <cell r="S273">
            <v>138891.45354747673</v>
          </cell>
          <cell r="V273">
            <v>0</v>
          </cell>
          <cell r="W273">
            <v>264</v>
          </cell>
          <cell r="X273">
            <v>25</v>
          </cell>
          <cell r="Y273">
            <v>342302</v>
          </cell>
          <cell r="Z273">
            <v>0</v>
          </cell>
          <cell r="AA273">
            <v>342302</v>
          </cell>
          <cell r="AB273">
            <v>22321</v>
          </cell>
          <cell r="AC273">
            <v>364623</v>
          </cell>
          <cell r="AD273">
            <v>0</v>
          </cell>
          <cell r="AE273">
            <v>0</v>
          </cell>
          <cell r="AF273">
            <v>0</v>
          </cell>
          <cell r="AG273">
            <v>364623</v>
          </cell>
          <cell r="AI273">
            <v>264</v>
          </cell>
          <cell r="AJ273">
            <v>264</v>
          </cell>
          <cell r="AK273" t="str">
            <v>SCITUATE</v>
          </cell>
          <cell r="AL273">
            <v>342302</v>
          </cell>
          <cell r="AM273">
            <v>216702</v>
          </cell>
          <cell r="AN273">
            <v>125600</v>
          </cell>
          <cell r="AO273">
            <v>14289.25</v>
          </cell>
          <cell r="AP273">
            <v>1667.5</v>
          </cell>
          <cell r="AQ273">
            <v>4590.25</v>
          </cell>
          <cell r="AR273">
            <v>0</v>
          </cell>
          <cell r="AS273">
            <v>0</v>
          </cell>
          <cell r="AT273">
            <v>0</v>
          </cell>
          <cell r="AU273">
            <v>146147</v>
          </cell>
          <cell r="AV273">
            <v>116570.45354747672</v>
          </cell>
          <cell r="AX273">
            <v>264</v>
          </cell>
          <cell r="AY273" t="str">
            <v>SCITUATE</v>
          </cell>
          <cell r="BC273">
            <v>0</v>
          </cell>
          <cell r="BF273">
            <v>0</v>
          </cell>
          <cell r="BG273">
            <v>0</v>
          </cell>
          <cell r="BI273">
            <v>0</v>
          </cell>
          <cell r="BJ273">
            <v>125600</v>
          </cell>
          <cell r="BK273">
            <v>125600</v>
          </cell>
          <cell r="BL273">
            <v>0</v>
          </cell>
          <cell r="BN273">
            <v>0</v>
          </cell>
          <cell r="BO273">
            <v>0</v>
          </cell>
          <cell r="BU273">
            <v>0</v>
          </cell>
          <cell r="BV273">
            <v>264</v>
          </cell>
          <cell r="BW273">
            <v>14289.25</v>
          </cell>
        </row>
        <row r="274">
          <cell r="A274">
            <v>265</v>
          </cell>
          <cell r="B274">
            <v>265</v>
          </cell>
          <cell r="C274" t="str">
            <v>SEEKONK</v>
          </cell>
          <cell r="D274">
            <v>1</v>
          </cell>
          <cell r="E274">
            <v>11398</v>
          </cell>
          <cell r="F274">
            <v>893</v>
          </cell>
          <cell r="G274">
            <v>12291</v>
          </cell>
          <cell r="I274">
            <v>0</v>
          </cell>
          <cell r="J274">
            <v>0</v>
          </cell>
          <cell r="K274">
            <v>893</v>
          </cell>
          <cell r="L274">
            <v>893</v>
          </cell>
          <cell r="N274">
            <v>11398</v>
          </cell>
          <cell r="P274">
            <v>0</v>
          </cell>
          <cell r="Q274">
            <v>0</v>
          </cell>
          <cell r="R274">
            <v>893</v>
          </cell>
          <cell r="S274">
            <v>893</v>
          </cell>
          <cell r="V274">
            <v>0</v>
          </cell>
          <cell r="W274">
            <v>265</v>
          </cell>
          <cell r="X274">
            <v>1</v>
          </cell>
          <cell r="Y274">
            <v>11398</v>
          </cell>
          <cell r="Z274">
            <v>0</v>
          </cell>
          <cell r="AA274">
            <v>11398</v>
          </cell>
          <cell r="AB274">
            <v>893</v>
          </cell>
          <cell r="AC274">
            <v>12291</v>
          </cell>
          <cell r="AD274">
            <v>0</v>
          </cell>
          <cell r="AE274">
            <v>0</v>
          </cell>
          <cell r="AF274">
            <v>0</v>
          </cell>
          <cell r="AG274">
            <v>12291</v>
          </cell>
          <cell r="AI274">
            <v>265</v>
          </cell>
          <cell r="AJ274">
            <v>265</v>
          </cell>
          <cell r="AK274" t="str">
            <v>SEEKONK</v>
          </cell>
          <cell r="AL274">
            <v>11398</v>
          </cell>
          <cell r="AM274">
            <v>13156</v>
          </cell>
          <cell r="AN274">
            <v>0</v>
          </cell>
          <cell r="AO274">
            <v>3289</v>
          </cell>
          <cell r="AP274">
            <v>0</v>
          </cell>
          <cell r="AQ274">
            <v>0</v>
          </cell>
          <cell r="AR274">
            <v>0</v>
          </cell>
          <cell r="AS274">
            <v>0</v>
          </cell>
          <cell r="AT274">
            <v>0</v>
          </cell>
          <cell r="AU274">
            <v>3289</v>
          </cell>
          <cell r="AV274">
            <v>0</v>
          </cell>
          <cell r="AX274">
            <v>265</v>
          </cell>
          <cell r="AY274" t="str">
            <v>SEEKONK</v>
          </cell>
          <cell r="BC274">
            <v>0</v>
          </cell>
          <cell r="BF274">
            <v>0</v>
          </cell>
          <cell r="BG274">
            <v>0</v>
          </cell>
          <cell r="BI274">
            <v>0</v>
          </cell>
          <cell r="BJ274">
            <v>0</v>
          </cell>
          <cell r="BK274">
            <v>0</v>
          </cell>
          <cell r="BL274">
            <v>0</v>
          </cell>
          <cell r="BN274">
            <v>0</v>
          </cell>
          <cell r="BO274">
            <v>0</v>
          </cell>
          <cell r="BU274">
            <v>0</v>
          </cell>
          <cell r="BV274">
            <v>265</v>
          </cell>
          <cell r="BW274">
            <v>3289</v>
          </cell>
        </row>
        <row r="275">
          <cell r="A275">
            <v>266</v>
          </cell>
          <cell r="B275">
            <v>266</v>
          </cell>
          <cell r="C275" t="str">
            <v>SHARON</v>
          </cell>
          <cell r="D275">
            <v>8</v>
          </cell>
          <cell r="E275">
            <v>99824</v>
          </cell>
          <cell r="F275">
            <v>7144</v>
          </cell>
          <cell r="G275">
            <v>106968</v>
          </cell>
          <cell r="I275">
            <v>0</v>
          </cell>
          <cell r="J275">
            <v>0</v>
          </cell>
          <cell r="K275">
            <v>7144</v>
          </cell>
          <cell r="L275">
            <v>7144</v>
          </cell>
          <cell r="N275">
            <v>99824</v>
          </cell>
          <cell r="P275">
            <v>0</v>
          </cell>
          <cell r="Q275">
            <v>0</v>
          </cell>
          <cell r="R275">
            <v>7144</v>
          </cell>
          <cell r="S275">
            <v>7144</v>
          </cell>
          <cell r="V275">
            <v>0</v>
          </cell>
          <cell r="W275">
            <v>266</v>
          </cell>
          <cell r="X275">
            <v>8</v>
          </cell>
          <cell r="Y275">
            <v>99824</v>
          </cell>
          <cell r="Z275">
            <v>0</v>
          </cell>
          <cell r="AA275">
            <v>99824</v>
          </cell>
          <cell r="AB275">
            <v>7144</v>
          </cell>
          <cell r="AC275">
            <v>106968</v>
          </cell>
          <cell r="AD275">
            <v>0</v>
          </cell>
          <cell r="AE275">
            <v>0</v>
          </cell>
          <cell r="AF275">
            <v>0</v>
          </cell>
          <cell r="AG275">
            <v>106968</v>
          </cell>
          <cell r="AI275">
            <v>266</v>
          </cell>
          <cell r="AJ275">
            <v>266</v>
          </cell>
          <cell r="AK275" t="str">
            <v>SHARON</v>
          </cell>
          <cell r="AL275">
            <v>99824</v>
          </cell>
          <cell r="AM275">
            <v>113320</v>
          </cell>
          <cell r="AN275">
            <v>0</v>
          </cell>
          <cell r="AO275">
            <v>0</v>
          </cell>
          <cell r="AP275">
            <v>897.75</v>
          </cell>
          <cell r="AQ275">
            <v>1788.75</v>
          </cell>
          <cell r="AR275">
            <v>6022.5</v>
          </cell>
          <cell r="AS275">
            <v>0</v>
          </cell>
          <cell r="AT275">
            <v>0</v>
          </cell>
          <cell r="AU275">
            <v>8709</v>
          </cell>
          <cell r="AV275">
            <v>0</v>
          </cell>
          <cell r="AX275">
            <v>266</v>
          </cell>
          <cell r="AY275" t="str">
            <v>SHARON</v>
          </cell>
          <cell r="BC275">
            <v>0</v>
          </cell>
          <cell r="BF275">
            <v>0</v>
          </cell>
          <cell r="BG275">
            <v>0</v>
          </cell>
          <cell r="BI275">
            <v>0</v>
          </cell>
          <cell r="BJ275">
            <v>0</v>
          </cell>
          <cell r="BK275">
            <v>0</v>
          </cell>
          <cell r="BL275">
            <v>0</v>
          </cell>
          <cell r="BN275">
            <v>0</v>
          </cell>
          <cell r="BO275">
            <v>0</v>
          </cell>
          <cell r="BU275">
            <v>0</v>
          </cell>
          <cell r="BV275">
            <v>266</v>
          </cell>
          <cell r="BW275">
            <v>0</v>
          </cell>
        </row>
        <row r="276">
          <cell r="A276">
            <v>267</v>
          </cell>
          <cell r="B276">
            <v>267</v>
          </cell>
          <cell r="C276" t="str">
            <v>SHEFFIELD</v>
          </cell>
          <cell r="D276">
            <v>0</v>
          </cell>
          <cell r="E276">
            <v>0</v>
          </cell>
          <cell r="F276">
            <v>0</v>
          </cell>
          <cell r="G276">
            <v>0</v>
          </cell>
          <cell r="I276">
            <v>0</v>
          </cell>
          <cell r="J276" t="str">
            <v/>
          </cell>
          <cell r="K276">
            <v>0</v>
          </cell>
          <cell r="L276">
            <v>0</v>
          </cell>
          <cell r="N276">
            <v>0</v>
          </cell>
          <cell r="P276">
            <v>0</v>
          </cell>
          <cell r="Q276">
            <v>0</v>
          </cell>
          <cell r="R276">
            <v>0</v>
          </cell>
          <cell r="S276">
            <v>0</v>
          </cell>
          <cell r="V276">
            <v>0</v>
          </cell>
          <cell r="W276">
            <v>267</v>
          </cell>
          <cell r="AI276">
            <v>267</v>
          </cell>
          <cell r="AJ276">
            <v>267</v>
          </cell>
          <cell r="AK276" t="str">
            <v>SHEFFIELD</v>
          </cell>
          <cell r="AL276">
            <v>0</v>
          </cell>
          <cell r="AM276">
            <v>0</v>
          </cell>
          <cell r="AN276">
            <v>0</v>
          </cell>
          <cell r="AO276">
            <v>0</v>
          </cell>
          <cell r="AP276">
            <v>0</v>
          </cell>
          <cell r="AQ276">
            <v>0</v>
          </cell>
          <cell r="AR276">
            <v>0</v>
          </cell>
          <cell r="AS276">
            <v>0</v>
          </cell>
          <cell r="AT276">
            <v>0</v>
          </cell>
          <cell r="AU276">
            <v>0</v>
          </cell>
          <cell r="AV276">
            <v>0</v>
          </cell>
          <cell r="AX276">
            <v>267</v>
          </cell>
          <cell r="AY276" t="str">
            <v>SHEFFIELD</v>
          </cell>
          <cell r="BC276">
            <v>0</v>
          </cell>
          <cell r="BF276">
            <v>0</v>
          </cell>
          <cell r="BG276">
            <v>0</v>
          </cell>
          <cell r="BI276">
            <v>0</v>
          </cell>
          <cell r="BJ276">
            <v>0</v>
          </cell>
          <cell r="BK276">
            <v>0</v>
          </cell>
          <cell r="BL276">
            <v>0</v>
          </cell>
          <cell r="BN276">
            <v>0</v>
          </cell>
          <cell r="BO276">
            <v>0</v>
          </cell>
          <cell r="BU276">
            <v>0</v>
          </cell>
          <cell r="BV276">
            <v>267</v>
          </cell>
          <cell r="BW276">
            <v>0</v>
          </cell>
        </row>
        <row r="277">
          <cell r="A277">
            <v>268</v>
          </cell>
          <cell r="B277">
            <v>268</v>
          </cell>
          <cell r="C277" t="str">
            <v>SHELBURNE</v>
          </cell>
          <cell r="D277">
            <v>0</v>
          </cell>
          <cell r="E277">
            <v>0</v>
          </cell>
          <cell r="F277">
            <v>0</v>
          </cell>
          <cell r="G277">
            <v>0</v>
          </cell>
          <cell r="I277">
            <v>0</v>
          </cell>
          <cell r="J277" t="str">
            <v/>
          </cell>
          <cell r="K277">
            <v>0</v>
          </cell>
          <cell r="L277">
            <v>0</v>
          </cell>
          <cell r="N277">
            <v>0</v>
          </cell>
          <cell r="P277">
            <v>0</v>
          </cell>
          <cell r="Q277">
            <v>0</v>
          </cell>
          <cell r="R277">
            <v>0</v>
          </cell>
          <cell r="S277">
            <v>0</v>
          </cell>
          <cell r="V277">
            <v>0</v>
          </cell>
          <cell r="W277">
            <v>268</v>
          </cell>
          <cell r="AI277">
            <v>268</v>
          </cell>
          <cell r="AJ277">
            <v>268</v>
          </cell>
          <cell r="AK277" t="str">
            <v>SHELBURNE</v>
          </cell>
          <cell r="AL277">
            <v>0</v>
          </cell>
          <cell r="AM277">
            <v>0</v>
          </cell>
          <cell r="AN277">
            <v>0</v>
          </cell>
          <cell r="AO277">
            <v>0</v>
          </cell>
          <cell r="AP277">
            <v>0</v>
          </cell>
          <cell r="AQ277">
            <v>0</v>
          </cell>
          <cell r="AR277">
            <v>0</v>
          </cell>
          <cell r="AS277">
            <v>0</v>
          </cell>
          <cell r="AT277">
            <v>0</v>
          </cell>
          <cell r="AU277">
            <v>0</v>
          </cell>
          <cell r="AV277">
            <v>0</v>
          </cell>
          <cell r="AX277">
            <v>268</v>
          </cell>
          <cell r="AY277" t="str">
            <v>SHELBURNE</v>
          </cell>
          <cell r="BC277">
            <v>0</v>
          </cell>
          <cell r="BF277">
            <v>0</v>
          </cell>
          <cell r="BG277">
            <v>0</v>
          </cell>
          <cell r="BI277">
            <v>0</v>
          </cell>
          <cell r="BJ277">
            <v>0</v>
          </cell>
          <cell r="BK277">
            <v>0</v>
          </cell>
          <cell r="BL277">
            <v>0</v>
          </cell>
          <cell r="BN277">
            <v>0</v>
          </cell>
          <cell r="BO277">
            <v>0</v>
          </cell>
          <cell r="BU277">
            <v>0</v>
          </cell>
          <cell r="BV277">
            <v>268</v>
          </cell>
          <cell r="BW277">
            <v>0</v>
          </cell>
        </row>
        <row r="278">
          <cell r="A278">
            <v>269</v>
          </cell>
          <cell r="B278">
            <v>269</v>
          </cell>
          <cell r="C278" t="str">
            <v>SHERBORN</v>
          </cell>
          <cell r="D278">
            <v>0</v>
          </cell>
          <cell r="E278">
            <v>0</v>
          </cell>
          <cell r="F278">
            <v>0</v>
          </cell>
          <cell r="G278">
            <v>0</v>
          </cell>
          <cell r="I278">
            <v>0</v>
          </cell>
          <cell r="J278" t="str">
            <v/>
          </cell>
          <cell r="K278">
            <v>0</v>
          </cell>
          <cell r="L278">
            <v>0</v>
          </cell>
          <cell r="N278">
            <v>0</v>
          </cell>
          <cell r="P278">
            <v>0</v>
          </cell>
          <cell r="Q278">
            <v>0</v>
          </cell>
          <cell r="R278">
            <v>0</v>
          </cell>
          <cell r="S278">
            <v>0</v>
          </cell>
          <cell r="V278">
            <v>0</v>
          </cell>
          <cell r="W278">
            <v>269</v>
          </cell>
          <cell r="AI278">
            <v>269</v>
          </cell>
          <cell r="AJ278">
            <v>269</v>
          </cell>
          <cell r="AK278" t="str">
            <v>SHERBORN</v>
          </cell>
          <cell r="AL278">
            <v>0</v>
          </cell>
          <cell r="AM278">
            <v>0</v>
          </cell>
          <cell r="AN278">
            <v>0</v>
          </cell>
          <cell r="AO278">
            <v>0</v>
          </cell>
          <cell r="AP278">
            <v>0</v>
          </cell>
          <cell r="AQ278">
            <v>0</v>
          </cell>
          <cell r="AR278">
            <v>0</v>
          </cell>
          <cell r="AS278">
            <v>0</v>
          </cell>
          <cell r="AT278">
            <v>0</v>
          </cell>
          <cell r="AU278">
            <v>0</v>
          </cell>
          <cell r="AV278">
            <v>0</v>
          </cell>
          <cell r="AX278">
            <v>269</v>
          </cell>
          <cell r="AY278" t="str">
            <v>SHERBORN</v>
          </cell>
          <cell r="BC278">
            <v>0</v>
          </cell>
          <cell r="BF278">
            <v>0</v>
          </cell>
          <cell r="BG278">
            <v>0</v>
          </cell>
          <cell r="BI278">
            <v>0</v>
          </cell>
          <cell r="BJ278">
            <v>0</v>
          </cell>
          <cell r="BK278">
            <v>0</v>
          </cell>
          <cell r="BL278">
            <v>0</v>
          </cell>
          <cell r="BN278">
            <v>0</v>
          </cell>
          <cell r="BO278">
            <v>0</v>
          </cell>
          <cell r="BU278">
            <v>0</v>
          </cell>
          <cell r="BV278">
            <v>269</v>
          </cell>
          <cell r="BW278">
            <v>0</v>
          </cell>
        </row>
        <row r="279">
          <cell r="A279">
            <v>270</v>
          </cell>
          <cell r="B279">
            <v>270</v>
          </cell>
          <cell r="C279" t="str">
            <v>SHIRLEY</v>
          </cell>
          <cell r="D279">
            <v>0</v>
          </cell>
          <cell r="E279">
            <v>0</v>
          </cell>
          <cell r="F279">
            <v>0</v>
          </cell>
          <cell r="G279">
            <v>0</v>
          </cell>
          <cell r="I279">
            <v>0</v>
          </cell>
          <cell r="J279" t="str">
            <v/>
          </cell>
          <cell r="K279">
            <v>0</v>
          </cell>
          <cell r="L279">
            <v>0</v>
          </cell>
          <cell r="N279">
            <v>0</v>
          </cell>
          <cell r="P279">
            <v>0</v>
          </cell>
          <cell r="Q279">
            <v>0</v>
          </cell>
          <cell r="R279">
            <v>0</v>
          </cell>
          <cell r="S279">
            <v>0</v>
          </cell>
          <cell r="V279">
            <v>0</v>
          </cell>
          <cell r="W279">
            <v>270</v>
          </cell>
          <cell r="AI279">
            <v>270</v>
          </cell>
          <cell r="AJ279">
            <v>270</v>
          </cell>
          <cell r="AK279" t="str">
            <v>SHIRLEY</v>
          </cell>
          <cell r="AL279">
            <v>0</v>
          </cell>
          <cell r="AM279">
            <v>0</v>
          </cell>
          <cell r="AN279">
            <v>0</v>
          </cell>
          <cell r="AO279">
            <v>0</v>
          </cell>
          <cell r="AP279">
            <v>0</v>
          </cell>
          <cell r="AQ279">
            <v>0</v>
          </cell>
          <cell r="AR279">
            <v>0</v>
          </cell>
          <cell r="AS279">
            <v>0</v>
          </cell>
          <cell r="AT279">
            <v>0</v>
          </cell>
          <cell r="AU279">
            <v>0</v>
          </cell>
          <cell r="AV279">
            <v>0</v>
          </cell>
          <cell r="AX279">
            <v>270</v>
          </cell>
          <cell r="AY279" t="str">
            <v>SHIRLEY</v>
          </cell>
          <cell r="BC279">
            <v>0</v>
          </cell>
          <cell r="BF279">
            <v>0</v>
          </cell>
          <cell r="BG279">
            <v>0</v>
          </cell>
          <cell r="BI279">
            <v>0</v>
          </cell>
          <cell r="BJ279">
            <v>0</v>
          </cell>
          <cell r="BK279">
            <v>0</v>
          </cell>
          <cell r="BL279">
            <v>0</v>
          </cell>
          <cell r="BN279">
            <v>0</v>
          </cell>
          <cell r="BO279">
            <v>0</v>
          </cell>
          <cell r="BT279" t="str">
            <v>fy12</v>
          </cell>
          <cell r="BU279">
            <v>0</v>
          </cell>
          <cell r="BV279">
            <v>270</v>
          </cell>
          <cell r="BW279">
            <v>0</v>
          </cell>
        </row>
        <row r="280">
          <cell r="A280">
            <v>271</v>
          </cell>
          <cell r="B280">
            <v>271</v>
          </cell>
          <cell r="C280" t="str">
            <v>SHREWSBURY</v>
          </cell>
          <cell r="D280">
            <v>55</v>
          </cell>
          <cell r="E280">
            <v>687940</v>
          </cell>
          <cell r="F280">
            <v>49115</v>
          </cell>
          <cell r="G280">
            <v>737055</v>
          </cell>
          <cell r="I280">
            <v>0</v>
          </cell>
          <cell r="J280">
            <v>0</v>
          </cell>
          <cell r="K280">
            <v>49115</v>
          </cell>
          <cell r="L280">
            <v>49115</v>
          </cell>
          <cell r="N280">
            <v>687940</v>
          </cell>
          <cell r="P280">
            <v>0</v>
          </cell>
          <cell r="Q280">
            <v>0</v>
          </cell>
          <cell r="R280">
            <v>49115</v>
          </cell>
          <cell r="S280">
            <v>49115</v>
          </cell>
          <cell r="V280">
            <v>0</v>
          </cell>
          <cell r="W280">
            <v>271</v>
          </cell>
          <cell r="X280">
            <v>55</v>
          </cell>
          <cell r="Y280">
            <v>687940</v>
          </cell>
          <cell r="Z280">
            <v>0</v>
          </cell>
          <cell r="AA280">
            <v>687940</v>
          </cell>
          <cell r="AB280">
            <v>49115</v>
          </cell>
          <cell r="AC280">
            <v>737055</v>
          </cell>
          <cell r="AD280">
            <v>0</v>
          </cell>
          <cell r="AE280">
            <v>0</v>
          </cell>
          <cell r="AF280">
            <v>0</v>
          </cell>
          <cell r="AG280">
            <v>737055</v>
          </cell>
          <cell r="AI280">
            <v>271</v>
          </cell>
          <cell r="AJ280">
            <v>271</v>
          </cell>
          <cell r="AK280" t="str">
            <v>SHREWSBURY</v>
          </cell>
          <cell r="AL280">
            <v>687940</v>
          </cell>
          <cell r="AM280">
            <v>859940</v>
          </cell>
          <cell r="AN280">
            <v>0</v>
          </cell>
          <cell r="AO280">
            <v>0</v>
          </cell>
          <cell r="AP280">
            <v>21143</v>
          </cell>
          <cell r="AQ280">
            <v>0</v>
          </cell>
          <cell r="AR280">
            <v>0</v>
          </cell>
          <cell r="AS280">
            <v>0</v>
          </cell>
          <cell r="AT280">
            <v>0</v>
          </cell>
          <cell r="AU280">
            <v>21143</v>
          </cell>
          <cell r="AV280">
            <v>0</v>
          </cell>
          <cell r="AX280">
            <v>271</v>
          </cell>
          <cell r="AY280" t="str">
            <v>SHREWSBURY</v>
          </cell>
          <cell r="BC280">
            <v>0</v>
          </cell>
          <cell r="BF280">
            <v>0</v>
          </cell>
          <cell r="BG280">
            <v>0</v>
          </cell>
          <cell r="BI280">
            <v>0</v>
          </cell>
          <cell r="BJ280">
            <v>0</v>
          </cell>
          <cell r="BK280">
            <v>0</v>
          </cell>
          <cell r="BL280">
            <v>0</v>
          </cell>
          <cell r="BN280">
            <v>0</v>
          </cell>
          <cell r="BO280">
            <v>0</v>
          </cell>
          <cell r="BU280">
            <v>0</v>
          </cell>
          <cell r="BV280">
            <v>271</v>
          </cell>
          <cell r="BW280">
            <v>0</v>
          </cell>
        </row>
        <row r="281">
          <cell r="A281">
            <v>272</v>
          </cell>
          <cell r="B281">
            <v>272</v>
          </cell>
          <cell r="C281" t="str">
            <v>SHUTESBURY</v>
          </cell>
          <cell r="D281">
            <v>1</v>
          </cell>
          <cell r="E281">
            <v>20057</v>
          </cell>
          <cell r="F281">
            <v>893</v>
          </cell>
          <cell r="G281">
            <v>20950</v>
          </cell>
          <cell r="I281">
            <v>11411.096547501802</v>
          </cell>
          <cell r="J281">
            <v>0.80159436250934646</v>
          </cell>
          <cell r="K281">
            <v>893</v>
          </cell>
          <cell r="L281">
            <v>12304.096547501802</v>
          </cell>
          <cell r="N281">
            <v>8645.903452498198</v>
          </cell>
          <cell r="P281">
            <v>0</v>
          </cell>
          <cell r="Q281">
            <v>11411.096547501802</v>
          </cell>
          <cell r="R281">
            <v>893</v>
          </cell>
          <cell r="S281">
            <v>12304.096547501802</v>
          </cell>
          <cell r="V281">
            <v>0</v>
          </cell>
          <cell r="W281">
            <v>272</v>
          </cell>
          <cell r="X281">
            <v>1</v>
          </cell>
          <cell r="Y281">
            <v>20057</v>
          </cell>
          <cell r="Z281">
            <v>0</v>
          </cell>
          <cell r="AA281">
            <v>20057</v>
          </cell>
          <cell r="AB281">
            <v>893</v>
          </cell>
          <cell r="AC281">
            <v>20950</v>
          </cell>
          <cell r="AD281">
            <v>0</v>
          </cell>
          <cell r="AE281">
            <v>0</v>
          </cell>
          <cell r="AF281">
            <v>0</v>
          </cell>
          <cell r="AG281">
            <v>20950</v>
          </cell>
          <cell r="AI281">
            <v>272</v>
          </cell>
          <cell r="AJ281">
            <v>272</v>
          </cell>
          <cell r="AK281" t="str">
            <v>SHUTESBURY</v>
          </cell>
          <cell r="AL281">
            <v>20057</v>
          </cell>
          <cell r="AM281">
            <v>7762</v>
          </cell>
          <cell r="AN281">
            <v>12295</v>
          </cell>
          <cell r="AO281">
            <v>1940.5</v>
          </cell>
          <cell r="AP281">
            <v>0</v>
          </cell>
          <cell r="AQ281">
            <v>0</v>
          </cell>
          <cell r="AR281">
            <v>0</v>
          </cell>
          <cell r="AS281">
            <v>0</v>
          </cell>
          <cell r="AT281">
            <v>0</v>
          </cell>
          <cell r="AU281">
            <v>14235.5</v>
          </cell>
          <cell r="AV281">
            <v>11411.096547501802</v>
          </cell>
          <cell r="AX281">
            <v>272</v>
          </cell>
          <cell r="AY281" t="str">
            <v>SHUTESBURY</v>
          </cell>
          <cell r="BC281">
            <v>0</v>
          </cell>
          <cell r="BF281">
            <v>0</v>
          </cell>
          <cell r="BG281">
            <v>0</v>
          </cell>
          <cell r="BI281">
            <v>0</v>
          </cell>
          <cell r="BJ281">
            <v>12295</v>
          </cell>
          <cell r="BK281">
            <v>12295</v>
          </cell>
          <cell r="BL281">
            <v>0</v>
          </cell>
          <cell r="BN281">
            <v>0</v>
          </cell>
          <cell r="BO281">
            <v>0</v>
          </cell>
          <cell r="BU281">
            <v>0</v>
          </cell>
          <cell r="BV281">
            <v>272</v>
          </cell>
          <cell r="BW281">
            <v>1940.5</v>
          </cell>
        </row>
        <row r="282">
          <cell r="A282">
            <v>273</v>
          </cell>
          <cell r="B282">
            <v>273</v>
          </cell>
          <cell r="C282" t="str">
            <v>SOMERSET</v>
          </cell>
          <cell r="D282">
            <v>1</v>
          </cell>
          <cell r="E282">
            <v>13938</v>
          </cell>
          <cell r="F282">
            <v>893</v>
          </cell>
          <cell r="G282">
            <v>14831</v>
          </cell>
          <cell r="I282">
            <v>0</v>
          </cell>
          <cell r="J282">
            <v>0</v>
          </cell>
          <cell r="K282">
            <v>893</v>
          </cell>
          <cell r="L282">
            <v>893</v>
          </cell>
          <cell r="N282">
            <v>13938</v>
          </cell>
          <cell r="P282">
            <v>0</v>
          </cell>
          <cell r="Q282">
            <v>0</v>
          </cell>
          <cell r="R282">
            <v>893</v>
          </cell>
          <cell r="S282">
            <v>893</v>
          </cell>
          <cell r="V282">
            <v>0</v>
          </cell>
          <cell r="W282">
            <v>273</v>
          </cell>
          <cell r="X282">
            <v>1</v>
          </cell>
          <cell r="Y282">
            <v>13938</v>
          </cell>
          <cell r="Z282">
            <v>0</v>
          </cell>
          <cell r="AA282">
            <v>13938</v>
          </cell>
          <cell r="AB282">
            <v>893</v>
          </cell>
          <cell r="AC282">
            <v>14831</v>
          </cell>
          <cell r="AD282">
            <v>0</v>
          </cell>
          <cell r="AE282">
            <v>0</v>
          </cell>
          <cell r="AF282">
            <v>0</v>
          </cell>
          <cell r="AG282">
            <v>14831</v>
          </cell>
          <cell r="AI282">
            <v>273</v>
          </cell>
          <cell r="AJ282">
            <v>273</v>
          </cell>
          <cell r="AK282" t="str">
            <v>SOMERSET</v>
          </cell>
          <cell r="AL282">
            <v>13938</v>
          </cell>
          <cell r="AM282">
            <v>89460</v>
          </cell>
          <cell r="AN282">
            <v>0</v>
          </cell>
          <cell r="AO282">
            <v>92.75</v>
          </cell>
          <cell r="AP282">
            <v>846.25</v>
          </cell>
          <cell r="AQ282">
            <v>8024</v>
          </cell>
          <cell r="AR282">
            <v>0</v>
          </cell>
          <cell r="AS282">
            <v>11465.5</v>
          </cell>
          <cell r="AT282">
            <v>0</v>
          </cell>
          <cell r="AU282">
            <v>20428.5</v>
          </cell>
          <cell r="AV282">
            <v>0</v>
          </cell>
          <cell r="AX282">
            <v>273</v>
          </cell>
          <cell r="AY282" t="str">
            <v>SOMERSET</v>
          </cell>
          <cell r="BC282">
            <v>0</v>
          </cell>
          <cell r="BF282">
            <v>0</v>
          </cell>
          <cell r="BG282">
            <v>0</v>
          </cell>
          <cell r="BI282">
            <v>0</v>
          </cell>
          <cell r="BJ282">
            <v>0</v>
          </cell>
          <cell r="BK282">
            <v>0</v>
          </cell>
          <cell r="BL282">
            <v>0</v>
          </cell>
          <cell r="BN282">
            <v>0</v>
          </cell>
          <cell r="BO282">
            <v>0</v>
          </cell>
          <cell r="BT282" t="str">
            <v>fy12</v>
          </cell>
          <cell r="BU282">
            <v>0</v>
          </cell>
          <cell r="BV282">
            <v>273</v>
          </cell>
          <cell r="BW282">
            <v>92.75</v>
          </cell>
        </row>
        <row r="283">
          <cell r="A283">
            <v>274</v>
          </cell>
          <cell r="B283">
            <v>274</v>
          </cell>
          <cell r="C283" t="str">
            <v>SOMERVILLE</v>
          </cell>
          <cell r="D283">
            <v>483</v>
          </cell>
          <cell r="E283">
            <v>8070253</v>
          </cell>
          <cell r="F283">
            <v>431187</v>
          </cell>
          <cell r="G283">
            <v>8501440</v>
          </cell>
          <cell r="I283">
            <v>1016274.3931705356</v>
          </cell>
          <cell r="J283">
            <v>0.69262365381339241</v>
          </cell>
          <cell r="K283">
            <v>431187</v>
          </cell>
          <cell r="L283">
            <v>1447461.3931705356</v>
          </cell>
          <cell r="N283">
            <v>7053978.6068294644</v>
          </cell>
          <cell r="P283">
            <v>0</v>
          </cell>
          <cell r="Q283">
            <v>1016274.3931705356</v>
          </cell>
          <cell r="R283">
            <v>431187</v>
          </cell>
          <cell r="S283">
            <v>1447461.3931705356</v>
          </cell>
          <cell r="V283">
            <v>0</v>
          </cell>
          <cell r="W283">
            <v>274</v>
          </cell>
          <cell r="X283">
            <v>483</v>
          </cell>
          <cell r="Y283">
            <v>8070253</v>
          </cell>
          <cell r="Z283">
            <v>0</v>
          </cell>
          <cell r="AA283">
            <v>8070253</v>
          </cell>
          <cell r="AB283">
            <v>431187</v>
          </cell>
          <cell r="AC283">
            <v>8501440</v>
          </cell>
          <cell r="AD283">
            <v>0</v>
          </cell>
          <cell r="AE283">
            <v>0</v>
          </cell>
          <cell r="AF283">
            <v>0</v>
          </cell>
          <cell r="AG283">
            <v>8501440</v>
          </cell>
          <cell r="AI283">
            <v>274</v>
          </cell>
          <cell r="AJ283">
            <v>274</v>
          </cell>
          <cell r="AK283" t="str">
            <v>SOMERVILLE</v>
          </cell>
          <cell r="AL283">
            <v>8070253</v>
          </cell>
          <cell r="AM283">
            <v>6975258</v>
          </cell>
          <cell r="AN283">
            <v>1094995</v>
          </cell>
          <cell r="AO283">
            <v>8279</v>
          </cell>
          <cell r="AP283">
            <v>154699.25</v>
          </cell>
          <cell r="AQ283">
            <v>172666.5</v>
          </cell>
          <cell r="AR283">
            <v>36642.5</v>
          </cell>
          <cell r="AS283">
            <v>0</v>
          </cell>
          <cell r="AT283">
            <v>0</v>
          </cell>
          <cell r="AU283">
            <v>1467282.25</v>
          </cell>
          <cell r="AV283">
            <v>1016274.3931705356</v>
          </cell>
          <cell r="AX283">
            <v>274</v>
          </cell>
          <cell r="AY283" t="str">
            <v>SOMERVILLE</v>
          </cell>
          <cell r="BC283">
            <v>0</v>
          </cell>
          <cell r="BF283">
            <v>0</v>
          </cell>
          <cell r="BG283">
            <v>0</v>
          </cell>
          <cell r="BI283">
            <v>0</v>
          </cell>
          <cell r="BJ283">
            <v>1094995</v>
          </cell>
          <cell r="BK283">
            <v>1094995</v>
          </cell>
          <cell r="BL283">
            <v>0</v>
          </cell>
          <cell r="BN283">
            <v>0</v>
          </cell>
          <cell r="BO283">
            <v>0</v>
          </cell>
          <cell r="BU283">
            <v>0</v>
          </cell>
          <cell r="BV283">
            <v>274</v>
          </cell>
          <cell r="BW283">
            <v>8279</v>
          </cell>
        </row>
        <row r="284">
          <cell r="A284">
            <v>275</v>
          </cell>
          <cell r="B284">
            <v>276</v>
          </cell>
          <cell r="C284" t="str">
            <v>SOUTHAMPTON</v>
          </cell>
          <cell r="D284">
            <v>3</v>
          </cell>
          <cell r="E284">
            <v>30273</v>
          </cell>
          <cell r="F284">
            <v>2679</v>
          </cell>
          <cell r="G284">
            <v>32952</v>
          </cell>
          <cell r="I284">
            <v>7881.4991363469135</v>
          </cell>
          <cell r="J284">
            <v>0.67665421530741243</v>
          </cell>
          <cell r="K284">
            <v>2679</v>
          </cell>
          <cell r="L284">
            <v>10560.499136346913</v>
          </cell>
          <cell r="N284">
            <v>22391.500863653087</v>
          </cell>
          <cell r="P284">
            <v>0</v>
          </cell>
          <cell r="Q284">
            <v>7881.4991363469135</v>
          </cell>
          <cell r="R284">
            <v>2679</v>
          </cell>
          <cell r="S284">
            <v>10560.499136346913</v>
          </cell>
          <cell r="V284">
            <v>0</v>
          </cell>
          <cell r="W284">
            <v>275</v>
          </cell>
          <cell r="X284">
            <v>3</v>
          </cell>
          <cell r="Y284">
            <v>30273</v>
          </cell>
          <cell r="Z284">
            <v>0</v>
          </cell>
          <cell r="AA284">
            <v>30273</v>
          </cell>
          <cell r="AB284">
            <v>2679</v>
          </cell>
          <cell r="AC284">
            <v>32952</v>
          </cell>
          <cell r="AD284">
            <v>0</v>
          </cell>
          <cell r="AE284">
            <v>0</v>
          </cell>
          <cell r="AF284">
            <v>0</v>
          </cell>
          <cell r="AG284">
            <v>32952</v>
          </cell>
          <cell r="AI284">
            <v>275</v>
          </cell>
          <cell r="AJ284">
            <v>276</v>
          </cell>
          <cell r="AK284" t="str">
            <v>SOUTHAMPTON</v>
          </cell>
          <cell r="AL284">
            <v>30273</v>
          </cell>
          <cell r="AM284">
            <v>21781</v>
          </cell>
          <cell r="AN284">
            <v>8492</v>
          </cell>
          <cell r="AO284">
            <v>2126</v>
          </cell>
          <cell r="AP284">
            <v>861.75</v>
          </cell>
          <cell r="AQ284">
            <v>0</v>
          </cell>
          <cell r="AR284">
            <v>158.75</v>
          </cell>
          <cell r="AS284">
            <v>9.25</v>
          </cell>
          <cell r="AT284">
            <v>0</v>
          </cell>
          <cell r="AU284">
            <v>11647.75</v>
          </cell>
          <cell r="AV284">
            <v>7881.4991363469135</v>
          </cell>
          <cell r="AX284">
            <v>275</v>
          </cell>
          <cell r="AY284" t="str">
            <v>SOUTHAMPTON</v>
          </cell>
          <cell r="BC284">
            <v>0</v>
          </cell>
          <cell r="BF284">
            <v>0</v>
          </cell>
          <cell r="BG284">
            <v>0</v>
          </cell>
          <cell r="BI284">
            <v>0</v>
          </cell>
          <cell r="BJ284">
            <v>8492</v>
          </cell>
          <cell r="BK284">
            <v>8492</v>
          </cell>
          <cell r="BL284">
            <v>0</v>
          </cell>
          <cell r="BN284">
            <v>0</v>
          </cell>
          <cell r="BO284">
            <v>0</v>
          </cell>
          <cell r="BU284">
            <v>0</v>
          </cell>
          <cell r="BV284">
            <v>275</v>
          </cell>
          <cell r="BW284">
            <v>2126</v>
          </cell>
        </row>
        <row r="285">
          <cell r="A285">
            <v>276</v>
          </cell>
          <cell r="B285">
            <v>277</v>
          </cell>
          <cell r="C285" t="str">
            <v>SOUTHBOROUGH</v>
          </cell>
          <cell r="D285">
            <v>2</v>
          </cell>
          <cell r="E285">
            <v>33196</v>
          </cell>
          <cell r="F285">
            <v>1786</v>
          </cell>
          <cell r="G285">
            <v>34982</v>
          </cell>
          <cell r="I285">
            <v>16437.73330238344</v>
          </cell>
          <cell r="J285">
            <v>0.92810870658819034</v>
          </cell>
          <cell r="K285">
            <v>1786</v>
          </cell>
          <cell r="L285">
            <v>18223.73330238344</v>
          </cell>
          <cell r="N285">
            <v>16758.26669761656</v>
          </cell>
          <cell r="P285">
            <v>0</v>
          </cell>
          <cell r="Q285">
            <v>16437.73330238344</v>
          </cell>
          <cell r="R285">
            <v>1786</v>
          </cell>
          <cell r="S285">
            <v>18223.73330238344</v>
          </cell>
          <cell r="V285">
            <v>0</v>
          </cell>
          <cell r="W285">
            <v>276</v>
          </cell>
          <cell r="X285">
            <v>2</v>
          </cell>
          <cell r="Y285">
            <v>33196</v>
          </cell>
          <cell r="Z285">
            <v>0</v>
          </cell>
          <cell r="AA285">
            <v>33196</v>
          </cell>
          <cell r="AB285">
            <v>1786</v>
          </cell>
          <cell r="AC285">
            <v>34982</v>
          </cell>
          <cell r="AD285">
            <v>0</v>
          </cell>
          <cell r="AE285">
            <v>0</v>
          </cell>
          <cell r="AF285">
            <v>0</v>
          </cell>
          <cell r="AG285">
            <v>34982</v>
          </cell>
          <cell r="AI285">
            <v>276</v>
          </cell>
          <cell r="AJ285">
            <v>277</v>
          </cell>
          <cell r="AK285" t="str">
            <v>SOUTHBOROUGH</v>
          </cell>
          <cell r="AL285">
            <v>33196</v>
          </cell>
          <cell r="AM285">
            <v>15485</v>
          </cell>
          <cell r="AN285">
            <v>17711</v>
          </cell>
          <cell r="AO285">
            <v>0</v>
          </cell>
          <cell r="AP285">
            <v>0</v>
          </cell>
          <cell r="AQ285">
            <v>0</v>
          </cell>
          <cell r="AR285">
            <v>0</v>
          </cell>
          <cell r="AS285">
            <v>0</v>
          </cell>
          <cell r="AT285">
            <v>0</v>
          </cell>
          <cell r="AU285">
            <v>17711</v>
          </cell>
          <cell r="AV285">
            <v>16437.73330238344</v>
          </cell>
          <cell r="AX285">
            <v>276</v>
          </cell>
          <cell r="AY285" t="str">
            <v>SOUTHBOROUGH</v>
          </cell>
          <cell r="BC285">
            <v>0</v>
          </cell>
          <cell r="BF285">
            <v>0</v>
          </cell>
          <cell r="BG285">
            <v>0</v>
          </cell>
          <cell r="BI285">
            <v>0</v>
          </cell>
          <cell r="BJ285">
            <v>17711</v>
          </cell>
          <cell r="BK285">
            <v>17711</v>
          </cell>
          <cell r="BL285">
            <v>0</v>
          </cell>
          <cell r="BN285">
            <v>0</v>
          </cell>
          <cell r="BO285">
            <v>0</v>
          </cell>
          <cell r="BU285">
            <v>0</v>
          </cell>
          <cell r="BV285">
            <v>276</v>
          </cell>
          <cell r="BW285">
            <v>0</v>
          </cell>
        </row>
        <row r="286">
          <cell r="A286">
            <v>277</v>
          </cell>
          <cell r="B286">
            <v>278</v>
          </cell>
          <cell r="C286" t="str">
            <v>SOUTHBRIDGE</v>
          </cell>
          <cell r="D286">
            <v>0</v>
          </cell>
          <cell r="E286">
            <v>0</v>
          </cell>
          <cell r="F286">
            <v>0</v>
          </cell>
          <cell r="G286">
            <v>0</v>
          </cell>
          <cell r="I286">
            <v>0</v>
          </cell>
          <cell r="J286">
            <v>0</v>
          </cell>
          <cell r="K286">
            <v>0</v>
          </cell>
          <cell r="L286">
            <v>0</v>
          </cell>
          <cell r="N286">
            <v>0</v>
          </cell>
          <cell r="P286">
            <v>0</v>
          </cell>
          <cell r="Q286">
            <v>0</v>
          </cell>
          <cell r="R286">
            <v>0</v>
          </cell>
          <cell r="S286">
            <v>0</v>
          </cell>
          <cell r="V286">
            <v>0</v>
          </cell>
          <cell r="W286">
            <v>277</v>
          </cell>
          <cell r="AI286">
            <v>277</v>
          </cell>
          <cell r="AJ286">
            <v>278</v>
          </cell>
          <cell r="AK286" t="str">
            <v>SOUTHBRIDGE</v>
          </cell>
          <cell r="AL286">
            <v>0</v>
          </cell>
          <cell r="AM286">
            <v>19889</v>
          </cell>
          <cell r="AN286">
            <v>0</v>
          </cell>
          <cell r="AO286">
            <v>1773.25</v>
          </cell>
          <cell r="AP286">
            <v>62.25</v>
          </cell>
          <cell r="AQ286">
            <v>53</v>
          </cell>
          <cell r="AR286">
            <v>0</v>
          </cell>
          <cell r="AS286">
            <v>1446</v>
          </cell>
          <cell r="AT286">
            <v>0</v>
          </cell>
          <cell r="AU286">
            <v>3334.5</v>
          </cell>
          <cell r="AV286">
            <v>0</v>
          </cell>
          <cell r="AX286">
            <v>277</v>
          </cell>
          <cell r="AY286" t="str">
            <v>SOUTHBRIDGE</v>
          </cell>
          <cell r="BC286">
            <v>0</v>
          </cell>
          <cell r="BF286">
            <v>0</v>
          </cell>
          <cell r="BG286">
            <v>0</v>
          </cell>
          <cell r="BI286">
            <v>0</v>
          </cell>
          <cell r="BJ286">
            <v>0</v>
          </cell>
          <cell r="BK286">
            <v>0</v>
          </cell>
          <cell r="BL286">
            <v>0</v>
          </cell>
          <cell r="BN286">
            <v>0</v>
          </cell>
          <cell r="BO286">
            <v>0</v>
          </cell>
          <cell r="BU286">
            <v>0</v>
          </cell>
          <cell r="BV286">
            <v>277</v>
          </cell>
          <cell r="BW286">
            <v>1773.25</v>
          </cell>
        </row>
        <row r="287">
          <cell r="A287">
            <v>278</v>
          </cell>
          <cell r="B287">
            <v>275</v>
          </cell>
          <cell r="C287" t="str">
            <v>SOUTH HADLEY</v>
          </cell>
          <cell r="D287">
            <v>93</v>
          </cell>
          <cell r="E287">
            <v>1106277</v>
          </cell>
          <cell r="F287">
            <v>83049</v>
          </cell>
          <cell r="G287">
            <v>1189326</v>
          </cell>
          <cell r="I287">
            <v>0</v>
          </cell>
          <cell r="J287">
            <v>0</v>
          </cell>
          <cell r="K287">
            <v>83049</v>
          </cell>
          <cell r="L287">
            <v>83049</v>
          </cell>
          <cell r="N287">
            <v>1106277</v>
          </cell>
          <cell r="P287">
            <v>0</v>
          </cell>
          <cell r="Q287">
            <v>0</v>
          </cell>
          <cell r="R287">
            <v>83049</v>
          </cell>
          <cell r="S287">
            <v>83049</v>
          </cell>
          <cell r="V287">
            <v>0</v>
          </cell>
          <cell r="W287">
            <v>278</v>
          </cell>
          <cell r="X287">
            <v>93</v>
          </cell>
          <cell r="Y287">
            <v>1106277</v>
          </cell>
          <cell r="Z287">
            <v>0</v>
          </cell>
          <cell r="AA287">
            <v>1106277</v>
          </cell>
          <cell r="AB287">
            <v>83049</v>
          </cell>
          <cell r="AC287">
            <v>1189326</v>
          </cell>
          <cell r="AD287">
            <v>0</v>
          </cell>
          <cell r="AE287">
            <v>0</v>
          </cell>
          <cell r="AF287">
            <v>0</v>
          </cell>
          <cell r="AG287">
            <v>1189326</v>
          </cell>
          <cell r="AI287">
            <v>278</v>
          </cell>
          <cell r="AJ287">
            <v>275</v>
          </cell>
          <cell r="AK287" t="str">
            <v>SOUTH HADLEY</v>
          </cell>
          <cell r="AL287">
            <v>1106277</v>
          </cell>
          <cell r="AM287">
            <v>1138807</v>
          </cell>
          <cell r="AN287">
            <v>0</v>
          </cell>
          <cell r="AO287">
            <v>31396</v>
          </cell>
          <cell r="AP287">
            <v>33676.5</v>
          </cell>
          <cell r="AQ287">
            <v>16472.75</v>
          </cell>
          <cell r="AR287">
            <v>51752</v>
          </cell>
          <cell r="AS287">
            <v>28217.5</v>
          </cell>
          <cell r="AT287">
            <v>0</v>
          </cell>
          <cell r="AU287">
            <v>161514.75</v>
          </cell>
          <cell r="AV287">
            <v>0</v>
          </cell>
          <cell r="AX287">
            <v>278</v>
          </cell>
          <cell r="AY287" t="str">
            <v>SOUTH HADLEY</v>
          </cell>
          <cell r="BC287">
            <v>0</v>
          </cell>
          <cell r="BF287">
            <v>0</v>
          </cell>
          <cell r="BG287">
            <v>0</v>
          </cell>
          <cell r="BI287">
            <v>0</v>
          </cell>
          <cell r="BJ287">
            <v>0</v>
          </cell>
          <cell r="BK287">
            <v>0</v>
          </cell>
          <cell r="BL287">
            <v>0</v>
          </cell>
          <cell r="BN287">
            <v>0</v>
          </cell>
          <cell r="BO287">
            <v>0</v>
          </cell>
          <cell r="BU287">
            <v>0</v>
          </cell>
          <cell r="BV287">
            <v>278</v>
          </cell>
          <cell r="BW287">
            <v>31396</v>
          </cell>
        </row>
        <row r="288">
          <cell r="A288">
            <v>279</v>
          </cell>
          <cell r="B288">
            <v>279</v>
          </cell>
          <cell r="C288" t="str">
            <v>SOUTHWICK</v>
          </cell>
          <cell r="D288">
            <v>0</v>
          </cell>
          <cell r="E288">
            <v>0</v>
          </cell>
          <cell r="F288">
            <v>0</v>
          </cell>
          <cell r="G288">
            <v>0</v>
          </cell>
          <cell r="I288">
            <v>0</v>
          </cell>
          <cell r="J288" t="str">
            <v/>
          </cell>
          <cell r="K288">
            <v>0</v>
          </cell>
          <cell r="L288">
            <v>0</v>
          </cell>
          <cell r="N288">
            <v>0</v>
          </cell>
          <cell r="P288">
            <v>0</v>
          </cell>
          <cell r="Q288">
            <v>0</v>
          </cell>
          <cell r="R288">
            <v>0</v>
          </cell>
          <cell r="S288">
            <v>0</v>
          </cell>
          <cell r="V288">
            <v>0</v>
          </cell>
          <cell r="W288">
            <v>279</v>
          </cell>
          <cell r="AI288">
            <v>279</v>
          </cell>
          <cell r="AJ288">
            <v>279</v>
          </cell>
          <cell r="AK288" t="str">
            <v>SOUTHWICK</v>
          </cell>
          <cell r="AL288">
            <v>0</v>
          </cell>
          <cell r="AM288">
            <v>0</v>
          </cell>
          <cell r="AN288">
            <v>0</v>
          </cell>
          <cell r="AO288">
            <v>0</v>
          </cell>
          <cell r="AP288">
            <v>0</v>
          </cell>
          <cell r="AQ288">
            <v>0</v>
          </cell>
          <cell r="AR288">
            <v>0</v>
          </cell>
          <cell r="AS288">
            <v>0</v>
          </cell>
          <cell r="AT288">
            <v>0</v>
          </cell>
          <cell r="AU288">
            <v>0</v>
          </cell>
          <cell r="AV288">
            <v>0</v>
          </cell>
          <cell r="AX288">
            <v>279</v>
          </cell>
          <cell r="AY288" t="str">
            <v>SOUTHWICK</v>
          </cell>
          <cell r="BC288">
            <v>0</v>
          </cell>
          <cell r="BF288">
            <v>0</v>
          </cell>
          <cell r="BG288">
            <v>0</v>
          </cell>
          <cell r="BI288">
            <v>0</v>
          </cell>
          <cell r="BJ288">
            <v>0</v>
          </cell>
          <cell r="BK288">
            <v>0</v>
          </cell>
          <cell r="BL288">
            <v>0</v>
          </cell>
          <cell r="BN288">
            <v>0</v>
          </cell>
          <cell r="BO288">
            <v>0</v>
          </cell>
          <cell r="BU288">
            <v>0</v>
          </cell>
          <cell r="BV288">
            <v>279</v>
          </cell>
          <cell r="BW288">
            <v>0</v>
          </cell>
        </row>
        <row r="289">
          <cell r="A289">
            <v>280</v>
          </cell>
          <cell r="B289">
            <v>280</v>
          </cell>
          <cell r="C289" t="str">
            <v>SPENCER</v>
          </cell>
          <cell r="D289">
            <v>0</v>
          </cell>
          <cell r="E289">
            <v>0</v>
          </cell>
          <cell r="F289">
            <v>0</v>
          </cell>
          <cell r="G289">
            <v>0</v>
          </cell>
          <cell r="I289">
            <v>0</v>
          </cell>
          <cell r="J289" t="str">
            <v/>
          </cell>
          <cell r="K289">
            <v>0</v>
          </cell>
          <cell r="L289">
            <v>0</v>
          </cell>
          <cell r="N289">
            <v>0</v>
          </cell>
          <cell r="P289">
            <v>0</v>
          </cell>
          <cell r="Q289">
            <v>0</v>
          </cell>
          <cell r="R289">
            <v>0</v>
          </cell>
          <cell r="S289">
            <v>0</v>
          </cell>
          <cell r="V289">
            <v>0</v>
          </cell>
          <cell r="W289">
            <v>280</v>
          </cell>
          <cell r="AI289">
            <v>280</v>
          </cell>
          <cell r="AJ289">
            <v>280</v>
          </cell>
          <cell r="AK289" t="str">
            <v>SPENCER</v>
          </cell>
          <cell r="AL289">
            <v>0</v>
          </cell>
          <cell r="AM289">
            <v>0</v>
          </cell>
          <cell r="AN289">
            <v>0</v>
          </cell>
          <cell r="AO289">
            <v>0</v>
          </cell>
          <cell r="AP289">
            <v>0</v>
          </cell>
          <cell r="AQ289">
            <v>0</v>
          </cell>
          <cell r="AR289">
            <v>0</v>
          </cell>
          <cell r="AS289">
            <v>0</v>
          </cell>
          <cell r="AT289">
            <v>0</v>
          </cell>
          <cell r="AU289">
            <v>0</v>
          </cell>
          <cell r="AV289">
            <v>0</v>
          </cell>
          <cell r="AX289">
            <v>280</v>
          </cell>
          <cell r="AY289" t="str">
            <v>SPENCER</v>
          </cell>
          <cell r="BC289">
            <v>0</v>
          </cell>
          <cell r="BF289">
            <v>0</v>
          </cell>
          <cell r="BG289">
            <v>0</v>
          </cell>
          <cell r="BI289">
            <v>0</v>
          </cell>
          <cell r="BJ289">
            <v>0</v>
          </cell>
          <cell r="BK289">
            <v>0</v>
          </cell>
          <cell r="BL289">
            <v>0</v>
          </cell>
          <cell r="BN289">
            <v>0</v>
          </cell>
          <cell r="BO289">
            <v>0</v>
          </cell>
          <cell r="BU289">
            <v>0</v>
          </cell>
          <cell r="BV289">
            <v>280</v>
          </cell>
          <cell r="BW289">
            <v>0</v>
          </cell>
        </row>
        <row r="290">
          <cell r="A290">
            <v>281</v>
          </cell>
          <cell r="B290">
            <v>281</v>
          </cell>
          <cell r="C290" t="str">
            <v>SPRINGFIELD</v>
          </cell>
          <cell r="D290">
            <v>3529</v>
          </cell>
          <cell r="E290">
            <v>38550691</v>
          </cell>
          <cell r="F290">
            <v>3139047</v>
          </cell>
          <cell r="G290">
            <v>41689738</v>
          </cell>
          <cell r="I290">
            <v>2910292.745857547</v>
          </cell>
          <cell r="J290">
            <v>0.43888321427109878</v>
          </cell>
          <cell r="K290">
            <v>3139047</v>
          </cell>
          <cell r="L290">
            <v>6049339.745857547</v>
          </cell>
          <cell r="N290">
            <v>35640398.254142456</v>
          </cell>
          <cell r="P290">
            <v>0</v>
          </cell>
          <cell r="Q290">
            <v>2910292.745857547</v>
          </cell>
          <cell r="R290">
            <v>3139047</v>
          </cell>
          <cell r="S290">
            <v>6049339.745857547</v>
          </cell>
          <cell r="V290">
            <v>0</v>
          </cell>
          <cell r="W290">
            <v>281</v>
          </cell>
          <cell r="X290">
            <v>3529</v>
          </cell>
          <cell r="Y290">
            <v>38550691</v>
          </cell>
          <cell r="Z290">
            <v>0</v>
          </cell>
          <cell r="AA290">
            <v>38550691</v>
          </cell>
          <cell r="AB290">
            <v>3139047</v>
          </cell>
          <cell r="AC290">
            <v>41689738</v>
          </cell>
          <cell r="AD290">
            <v>0</v>
          </cell>
          <cell r="AE290">
            <v>0</v>
          </cell>
          <cell r="AF290">
            <v>0</v>
          </cell>
          <cell r="AG290">
            <v>41689738</v>
          </cell>
          <cell r="AI290">
            <v>281</v>
          </cell>
          <cell r="AJ290">
            <v>281</v>
          </cell>
          <cell r="AK290" t="str">
            <v>SPRINGFIELD</v>
          </cell>
          <cell r="AL290">
            <v>38550691</v>
          </cell>
          <cell r="AM290">
            <v>35414967</v>
          </cell>
          <cell r="AN290">
            <v>3135724</v>
          </cell>
          <cell r="AO290">
            <v>1118226.25</v>
          </cell>
          <cell r="AP290">
            <v>810043.25</v>
          </cell>
          <cell r="AQ290">
            <v>877128.25</v>
          </cell>
          <cell r="AR290">
            <v>606891.75</v>
          </cell>
          <cell r="AS290">
            <v>83119</v>
          </cell>
          <cell r="AT290">
            <v>0</v>
          </cell>
          <cell r="AU290">
            <v>6631132.5</v>
          </cell>
          <cell r="AV290">
            <v>2910292.745857547</v>
          </cell>
          <cell r="AX290">
            <v>281</v>
          </cell>
          <cell r="AY290" t="str">
            <v>SPRINGFIELD</v>
          </cell>
          <cell r="BC290">
            <v>0</v>
          </cell>
          <cell r="BF290">
            <v>0</v>
          </cell>
          <cell r="BG290">
            <v>0</v>
          </cell>
          <cell r="BI290">
            <v>0</v>
          </cell>
          <cell r="BJ290">
            <v>3135724</v>
          </cell>
          <cell r="BK290">
            <v>3135724</v>
          </cell>
          <cell r="BL290">
            <v>0</v>
          </cell>
          <cell r="BN290">
            <v>0</v>
          </cell>
          <cell r="BO290">
            <v>0</v>
          </cell>
          <cell r="BU290">
            <v>0</v>
          </cell>
          <cell r="BV290">
            <v>281</v>
          </cell>
          <cell r="BW290">
            <v>1118226.25</v>
          </cell>
        </row>
        <row r="291">
          <cell r="A291">
            <v>282</v>
          </cell>
          <cell r="B291">
            <v>282</v>
          </cell>
          <cell r="C291" t="str">
            <v>STERLING</v>
          </cell>
          <cell r="D291">
            <v>0</v>
          </cell>
          <cell r="E291">
            <v>0</v>
          </cell>
          <cell r="F291">
            <v>0</v>
          </cell>
          <cell r="G291">
            <v>0</v>
          </cell>
          <cell r="I291">
            <v>0</v>
          </cell>
          <cell r="J291" t="str">
            <v/>
          </cell>
          <cell r="K291">
            <v>0</v>
          </cell>
          <cell r="L291">
            <v>0</v>
          </cell>
          <cell r="N291">
            <v>0</v>
          </cell>
          <cell r="P291">
            <v>0</v>
          </cell>
          <cell r="Q291">
            <v>0</v>
          </cell>
          <cell r="R291">
            <v>0</v>
          </cell>
          <cell r="S291">
            <v>0</v>
          </cell>
          <cell r="V291">
            <v>0</v>
          </cell>
          <cell r="W291">
            <v>282</v>
          </cell>
          <cell r="AI291">
            <v>282</v>
          </cell>
          <cell r="AJ291">
            <v>282</v>
          </cell>
          <cell r="AK291" t="str">
            <v>STERLING</v>
          </cell>
          <cell r="AL291">
            <v>0</v>
          </cell>
          <cell r="AM291">
            <v>0</v>
          </cell>
          <cell r="AN291">
            <v>0</v>
          </cell>
          <cell r="AO291">
            <v>0</v>
          </cell>
          <cell r="AP291">
            <v>0</v>
          </cell>
          <cell r="AQ291">
            <v>0</v>
          </cell>
          <cell r="AR291">
            <v>0</v>
          </cell>
          <cell r="AS291">
            <v>0</v>
          </cell>
          <cell r="AT291">
            <v>0</v>
          </cell>
          <cell r="AU291">
            <v>0</v>
          </cell>
          <cell r="AV291">
            <v>0</v>
          </cell>
          <cell r="AX291">
            <v>282</v>
          </cell>
          <cell r="AY291" t="str">
            <v>STERLING</v>
          </cell>
          <cell r="BC291">
            <v>0</v>
          </cell>
          <cell r="BF291">
            <v>0</v>
          </cell>
          <cell r="BG291">
            <v>0</v>
          </cell>
          <cell r="BI291">
            <v>0</v>
          </cell>
          <cell r="BJ291">
            <v>0</v>
          </cell>
          <cell r="BK291">
            <v>0</v>
          </cell>
          <cell r="BL291">
            <v>0</v>
          </cell>
          <cell r="BN291">
            <v>0</v>
          </cell>
          <cell r="BO291">
            <v>0</v>
          </cell>
          <cell r="BU291">
            <v>0</v>
          </cell>
          <cell r="BV291">
            <v>282</v>
          </cell>
          <cell r="BW291">
            <v>0</v>
          </cell>
        </row>
        <row r="292">
          <cell r="A292">
            <v>283</v>
          </cell>
          <cell r="B292">
            <v>283</v>
          </cell>
          <cell r="C292" t="str">
            <v>STOCKBRIDGE</v>
          </cell>
          <cell r="D292">
            <v>0</v>
          </cell>
          <cell r="E292">
            <v>0</v>
          </cell>
          <cell r="F292">
            <v>0</v>
          </cell>
          <cell r="G292">
            <v>0</v>
          </cell>
          <cell r="I292">
            <v>0</v>
          </cell>
          <cell r="J292" t="str">
            <v/>
          </cell>
          <cell r="K292">
            <v>0</v>
          </cell>
          <cell r="L292">
            <v>0</v>
          </cell>
          <cell r="N292">
            <v>0</v>
          </cell>
          <cell r="P292">
            <v>0</v>
          </cell>
          <cell r="Q292">
            <v>0</v>
          </cell>
          <cell r="R292">
            <v>0</v>
          </cell>
          <cell r="S292">
            <v>0</v>
          </cell>
          <cell r="V292">
            <v>0</v>
          </cell>
          <cell r="W292">
            <v>283</v>
          </cell>
          <cell r="AI292">
            <v>283</v>
          </cell>
          <cell r="AJ292">
            <v>283</v>
          </cell>
          <cell r="AK292" t="str">
            <v>STOCKBRIDGE</v>
          </cell>
          <cell r="AL292">
            <v>0</v>
          </cell>
          <cell r="AM292">
            <v>0</v>
          </cell>
          <cell r="AN292">
            <v>0</v>
          </cell>
          <cell r="AO292">
            <v>0</v>
          </cell>
          <cell r="AP292">
            <v>0</v>
          </cell>
          <cell r="AQ292">
            <v>0</v>
          </cell>
          <cell r="AR292">
            <v>0</v>
          </cell>
          <cell r="AS292">
            <v>0</v>
          </cell>
          <cell r="AT292">
            <v>0</v>
          </cell>
          <cell r="AU292">
            <v>0</v>
          </cell>
          <cell r="AV292">
            <v>0</v>
          </cell>
          <cell r="AX292">
            <v>283</v>
          </cell>
          <cell r="AY292" t="str">
            <v>STOCKBRIDGE</v>
          </cell>
          <cell r="BC292">
            <v>0</v>
          </cell>
          <cell r="BF292">
            <v>0</v>
          </cell>
          <cell r="BG292">
            <v>0</v>
          </cell>
          <cell r="BI292">
            <v>0</v>
          </cell>
          <cell r="BJ292">
            <v>0</v>
          </cell>
          <cell r="BK292">
            <v>0</v>
          </cell>
          <cell r="BL292">
            <v>0</v>
          </cell>
          <cell r="BN292">
            <v>0</v>
          </cell>
          <cell r="BO292">
            <v>0</v>
          </cell>
          <cell r="BU292">
            <v>0</v>
          </cell>
          <cell r="BV292">
            <v>283</v>
          </cell>
          <cell r="BW292">
            <v>0</v>
          </cell>
        </row>
        <row r="293">
          <cell r="A293">
            <v>284</v>
          </cell>
          <cell r="B293">
            <v>284</v>
          </cell>
          <cell r="C293" t="str">
            <v>STONEHAM</v>
          </cell>
          <cell r="D293">
            <v>71</v>
          </cell>
          <cell r="E293">
            <v>852892</v>
          </cell>
          <cell r="F293">
            <v>63332</v>
          </cell>
          <cell r="G293">
            <v>916224</v>
          </cell>
          <cell r="I293">
            <v>1267.7964931994682</v>
          </cell>
          <cell r="J293">
            <v>1.6857650894868337E-2</v>
          </cell>
          <cell r="K293">
            <v>63332</v>
          </cell>
          <cell r="L293">
            <v>64599.796493199465</v>
          </cell>
          <cell r="N293">
            <v>851624.20350680058</v>
          </cell>
          <cell r="P293">
            <v>0</v>
          </cell>
          <cell r="Q293">
            <v>1267.7964931994682</v>
          </cell>
          <cell r="R293">
            <v>63332</v>
          </cell>
          <cell r="S293">
            <v>64599.796493199465</v>
          </cell>
          <cell r="V293">
            <v>0</v>
          </cell>
          <cell r="W293">
            <v>284</v>
          </cell>
          <cell r="X293">
            <v>71</v>
          </cell>
          <cell r="Y293">
            <v>852892</v>
          </cell>
          <cell r="Z293">
            <v>0</v>
          </cell>
          <cell r="AA293">
            <v>852892</v>
          </cell>
          <cell r="AB293">
            <v>63332</v>
          </cell>
          <cell r="AC293">
            <v>916224</v>
          </cell>
          <cell r="AD293">
            <v>0</v>
          </cell>
          <cell r="AE293">
            <v>0</v>
          </cell>
          <cell r="AF293">
            <v>0</v>
          </cell>
          <cell r="AG293">
            <v>916224</v>
          </cell>
          <cell r="AI293">
            <v>284</v>
          </cell>
          <cell r="AJ293">
            <v>284</v>
          </cell>
          <cell r="AK293" t="str">
            <v>STONEHAM</v>
          </cell>
          <cell r="AL293">
            <v>852892</v>
          </cell>
          <cell r="AM293">
            <v>851526</v>
          </cell>
          <cell r="AN293">
            <v>1366</v>
          </cell>
          <cell r="AO293">
            <v>1548.5</v>
          </cell>
          <cell r="AP293">
            <v>0</v>
          </cell>
          <cell r="AQ293">
            <v>47605.25</v>
          </cell>
          <cell r="AR293">
            <v>24686.25</v>
          </cell>
          <cell r="AS293">
            <v>0</v>
          </cell>
          <cell r="AT293">
            <v>0</v>
          </cell>
          <cell r="AU293">
            <v>75206</v>
          </cell>
          <cell r="AV293">
            <v>1267.7964931994682</v>
          </cell>
          <cell r="AX293">
            <v>284</v>
          </cell>
          <cell r="AY293" t="str">
            <v>STONEHAM</v>
          </cell>
          <cell r="BC293">
            <v>0</v>
          </cell>
          <cell r="BF293">
            <v>0</v>
          </cell>
          <cell r="BG293">
            <v>0</v>
          </cell>
          <cell r="BI293">
            <v>0</v>
          </cell>
          <cell r="BJ293">
            <v>1366</v>
          </cell>
          <cell r="BK293">
            <v>1366</v>
          </cell>
          <cell r="BL293">
            <v>0</v>
          </cell>
          <cell r="BN293">
            <v>0</v>
          </cell>
          <cell r="BO293">
            <v>0</v>
          </cell>
          <cell r="BU293">
            <v>0</v>
          </cell>
          <cell r="BV293">
            <v>284</v>
          </cell>
          <cell r="BW293">
            <v>1548.5</v>
          </cell>
        </row>
        <row r="294">
          <cell r="A294">
            <v>285</v>
          </cell>
          <cell r="B294">
            <v>285</v>
          </cell>
          <cell r="C294" t="str">
            <v>STOUGHTON</v>
          </cell>
          <cell r="D294">
            <v>94</v>
          </cell>
          <cell r="E294">
            <v>1157620</v>
          </cell>
          <cell r="F294">
            <v>83717</v>
          </cell>
          <cell r="G294">
            <v>1241337</v>
          </cell>
          <cell r="I294">
            <v>55895.346854273768</v>
          </cell>
          <cell r="J294">
            <v>0.21149507818410787</v>
          </cell>
          <cell r="K294">
            <v>83717</v>
          </cell>
          <cell r="L294">
            <v>139612.34685427375</v>
          </cell>
          <cell r="N294">
            <v>1101724.6531457263</v>
          </cell>
          <cell r="P294">
            <v>0</v>
          </cell>
          <cell r="Q294">
            <v>55895.346854273768</v>
          </cell>
          <cell r="R294">
            <v>83717</v>
          </cell>
          <cell r="S294">
            <v>139612.34685427375</v>
          </cell>
          <cell r="V294">
            <v>0</v>
          </cell>
          <cell r="W294">
            <v>285</v>
          </cell>
          <cell r="X294">
            <v>94</v>
          </cell>
          <cell r="Y294">
            <v>1157620</v>
          </cell>
          <cell r="Z294">
            <v>0</v>
          </cell>
          <cell r="AA294">
            <v>1157620</v>
          </cell>
          <cell r="AB294">
            <v>83717</v>
          </cell>
          <cell r="AC294">
            <v>1241337</v>
          </cell>
          <cell r="AD294">
            <v>0</v>
          </cell>
          <cell r="AE294">
            <v>0</v>
          </cell>
          <cell r="AF294">
            <v>0</v>
          </cell>
          <cell r="AG294">
            <v>1241337</v>
          </cell>
          <cell r="AI294">
            <v>285</v>
          </cell>
          <cell r="AJ294">
            <v>285</v>
          </cell>
          <cell r="AK294" t="str">
            <v>STOUGHTON</v>
          </cell>
          <cell r="AL294">
            <v>1157620</v>
          </cell>
          <cell r="AM294">
            <v>1097395</v>
          </cell>
          <cell r="AN294">
            <v>60225</v>
          </cell>
          <cell r="AO294">
            <v>33432.25</v>
          </cell>
          <cell r="AP294">
            <v>35654.5</v>
          </cell>
          <cell r="AQ294">
            <v>72584.75</v>
          </cell>
          <cell r="AR294">
            <v>38006.5</v>
          </cell>
          <cell r="AS294">
            <v>24383.75</v>
          </cell>
          <cell r="AT294">
            <v>0</v>
          </cell>
          <cell r="AU294">
            <v>264286.75</v>
          </cell>
          <cell r="AV294">
            <v>55895.346854273768</v>
          </cell>
          <cell r="AX294">
            <v>285</v>
          </cell>
          <cell r="AY294" t="str">
            <v>STOUGHTON</v>
          </cell>
          <cell r="BC294">
            <v>0</v>
          </cell>
          <cell r="BF294">
            <v>0</v>
          </cell>
          <cell r="BG294">
            <v>0</v>
          </cell>
          <cell r="BI294">
            <v>0</v>
          </cell>
          <cell r="BJ294">
            <v>60225</v>
          </cell>
          <cell r="BK294">
            <v>60225</v>
          </cell>
          <cell r="BL294">
            <v>0</v>
          </cell>
          <cell r="BN294">
            <v>0</v>
          </cell>
          <cell r="BO294">
            <v>0</v>
          </cell>
          <cell r="BU294">
            <v>0</v>
          </cell>
          <cell r="BV294">
            <v>285</v>
          </cell>
          <cell r="BW294">
            <v>33432.25</v>
          </cell>
        </row>
        <row r="295">
          <cell r="A295">
            <v>286</v>
          </cell>
          <cell r="B295">
            <v>286</v>
          </cell>
          <cell r="C295" t="str">
            <v>STOW</v>
          </cell>
          <cell r="D295">
            <v>0</v>
          </cell>
          <cell r="E295">
            <v>0</v>
          </cell>
          <cell r="F295">
            <v>0</v>
          </cell>
          <cell r="G295">
            <v>0</v>
          </cell>
          <cell r="I295">
            <v>0</v>
          </cell>
          <cell r="J295" t="str">
            <v/>
          </cell>
          <cell r="K295">
            <v>0</v>
          </cell>
          <cell r="L295">
            <v>0</v>
          </cell>
          <cell r="N295">
            <v>0</v>
          </cell>
          <cell r="P295">
            <v>0</v>
          </cell>
          <cell r="Q295">
            <v>0</v>
          </cell>
          <cell r="R295">
            <v>0</v>
          </cell>
          <cell r="S295">
            <v>0</v>
          </cell>
          <cell r="V295">
            <v>0</v>
          </cell>
          <cell r="W295">
            <v>286</v>
          </cell>
          <cell r="AI295">
            <v>286</v>
          </cell>
          <cell r="AJ295">
            <v>286</v>
          </cell>
          <cell r="AK295" t="str">
            <v>STOW</v>
          </cell>
          <cell r="AL295">
            <v>0</v>
          </cell>
          <cell r="AM295">
            <v>0</v>
          </cell>
          <cell r="AN295">
            <v>0</v>
          </cell>
          <cell r="AO295">
            <v>0</v>
          </cell>
          <cell r="AP295">
            <v>0</v>
          </cell>
          <cell r="AQ295">
            <v>0</v>
          </cell>
          <cell r="AR295">
            <v>0</v>
          </cell>
          <cell r="AS295">
            <v>0</v>
          </cell>
          <cell r="AT295">
            <v>0</v>
          </cell>
          <cell r="AU295">
            <v>0</v>
          </cell>
          <cell r="AV295">
            <v>0</v>
          </cell>
          <cell r="AX295">
            <v>286</v>
          </cell>
          <cell r="AY295" t="str">
            <v>STOW</v>
          </cell>
          <cell r="BC295">
            <v>0</v>
          </cell>
          <cell r="BF295">
            <v>0</v>
          </cell>
          <cell r="BG295">
            <v>0</v>
          </cell>
          <cell r="BI295">
            <v>0</v>
          </cell>
          <cell r="BJ295">
            <v>0</v>
          </cell>
          <cell r="BK295">
            <v>0</v>
          </cell>
          <cell r="BL295">
            <v>0</v>
          </cell>
          <cell r="BN295">
            <v>0</v>
          </cell>
          <cell r="BO295">
            <v>0</v>
          </cell>
          <cell r="BU295">
            <v>0</v>
          </cell>
          <cell r="BV295">
            <v>286</v>
          </cell>
          <cell r="BW295">
            <v>0</v>
          </cell>
        </row>
        <row r="296">
          <cell r="A296">
            <v>287</v>
          </cell>
          <cell r="B296">
            <v>287</v>
          </cell>
          <cell r="C296" t="str">
            <v>STURBRIDGE</v>
          </cell>
          <cell r="D296">
            <v>0</v>
          </cell>
          <cell r="E296">
            <v>0</v>
          </cell>
          <cell r="F296">
            <v>0</v>
          </cell>
          <cell r="G296">
            <v>0</v>
          </cell>
          <cell r="I296">
            <v>0</v>
          </cell>
          <cell r="J296" t="str">
            <v/>
          </cell>
          <cell r="K296">
            <v>0</v>
          </cell>
          <cell r="L296">
            <v>0</v>
          </cell>
          <cell r="N296">
            <v>0</v>
          </cell>
          <cell r="P296">
            <v>0</v>
          </cell>
          <cell r="Q296">
            <v>0</v>
          </cell>
          <cell r="R296">
            <v>0</v>
          </cell>
          <cell r="S296">
            <v>0</v>
          </cell>
          <cell r="V296">
            <v>0</v>
          </cell>
          <cell r="W296">
            <v>287</v>
          </cell>
          <cell r="AI296">
            <v>287</v>
          </cell>
          <cell r="AJ296">
            <v>287</v>
          </cell>
          <cell r="AK296" t="str">
            <v>STURBRIDGE</v>
          </cell>
          <cell r="AL296">
            <v>0</v>
          </cell>
          <cell r="AM296">
            <v>0</v>
          </cell>
          <cell r="AN296">
            <v>0</v>
          </cell>
          <cell r="AO296">
            <v>0</v>
          </cell>
          <cell r="AP296">
            <v>0</v>
          </cell>
          <cell r="AQ296">
            <v>0</v>
          </cell>
          <cell r="AR296">
            <v>0</v>
          </cell>
          <cell r="AS296">
            <v>0</v>
          </cell>
          <cell r="AT296">
            <v>0</v>
          </cell>
          <cell r="AU296">
            <v>0</v>
          </cell>
          <cell r="AV296">
            <v>0</v>
          </cell>
          <cell r="AX296">
            <v>287</v>
          </cell>
          <cell r="AY296" t="str">
            <v>STURBRIDGE</v>
          </cell>
          <cell r="BC296">
            <v>0</v>
          </cell>
          <cell r="BF296">
            <v>0</v>
          </cell>
          <cell r="BG296">
            <v>0</v>
          </cell>
          <cell r="BI296">
            <v>0</v>
          </cell>
          <cell r="BJ296">
            <v>0</v>
          </cell>
          <cell r="BK296">
            <v>0</v>
          </cell>
          <cell r="BL296">
            <v>0</v>
          </cell>
          <cell r="BN296">
            <v>0</v>
          </cell>
          <cell r="BO296">
            <v>0</v>
          </cell>
          <cell r="BU296">
            <v>0</v>
          </cell>
          <cell r="BV296">
            <v>287</v>
          </cell>
          <cell r="BW296">
            <v>0</v>
          </cell>
        </row>
        <row r="297">
          <cell r="A297">
            <v>288</v>
          </cell>
          <cell r="B297">
            <v>288</v>
          </cell>
          <cell r="C297" t="str">
            <v>SUDBURY</v>
          </cell>
          <cell r="D297">
            <v>2</v>
          </cell>
          <cell r="E297">
            <v>25760</v>
          </cell>
          <cell r="F297">
            <v>1786</v>
          </cell>
          <cell r="G297">
            <v>27546</v>
          </cell>
          <cell r="I297">
            <v>0</v>
          </cell>
          <cell r="J297">
            <v>0</v>
          </cell>
          <cell r="K297">
            <v>1786</v>
          </cell>
          <cell r="L297">
            <v>1786</v>
          </cell>
          <cell r="N297">
            <v>25760</v>
          </cell>
          <cell r="P297">
            <v>0</v>
          </cell>
          <cell r="Q297">
            <v>0</v>
          </cell>
          <cell r="R297">
            <v>1786</v>
          </cell>
          <cell r="S297">
            <v>1786</v>
          </cell>
          <cell r="V297">
            <v>0</v>
          </cell>
          <cell r="W297">
            <v>288</v>
          </cell>
          <cell r="X297">
            <v>2</v>
          </cell>
          <cell r="Y297">
            <v>25760</v>
          </cell>
          <cell r="Z297">
            <v>0</v>
          </cell>
          <cell r="AA297">
            <v>25760</v>
          </cell>
          <cell r="AB297">
            <v>1786</v>
          </cell>
          <cell r="AC297">
            <v>27546</v>
          </cell>
          <cell r="AD297">
            <v>0</v>
          </cell>
          <cell r="AE297">
            <v>0</v>
          </cell>
          <cell r="AF297">
            <v>0</v>
          </cell>
          <cell r="AG297">
            <v>27546</v>
          </cell>
          <cell r="AI297">
            <v>288</v>
          </cell>
          <cell r="AJ297">
            <v>288</v>
          </cell>
          <cell r="AK297" t="str">
            <v>SUDBURY</v>
          </cell>
          <cell r="AL297">
            <v>25760</v>
          </cell>
          <cell r="AM297">
            <v>38238</v>
          </cell>
          <cell r="AN297">
            <v>0</v>
          </cell>
          <cell r="AO297">
            <v>0</v>
          </cell>
          <cell r="AP297">
            <v>12180.25</v>
          </cell>
          <cell r="AQ297">
            <v>0</v>
          </cell>
          <cell r="AR297">
            <v>0</v>
          </cell>
          <cell r="AS297">
            <v>0</v>
          </cell>
          <cell r="AT297">
            <v>0</v>
          </cell>
          <cell r="AU297">
            <v>12180.25</v>
          </cell>
          <cell r="AV297">
            <v>0</v>
          </cell>
          <cell r="AX297">
            <v>288</v>
          </cell>
          <cell r="AY297" t="str">
            <v>SUDBURY</v>
          </cell>
          <cell r="BC297">
            <v>0</v>
          </cell>
          <cell r="BF297">
            <v>0</v>
          </cell>
          <cell r="BG297">
            <v>0</v>
          </cell>
          <cell r="BI297">
            <v>0</v>
          </cell>
          <cell r="BJ297">
            <v>0</v>
          </cell>
          <cell r="BK297">
            <v>0</v>
          </cell>
          <cell r="BL297">
            <v>0</v>
          </cell>
          <cell r="BN297">
            <v>0</v>
          </cell>
          <cell r="BO297">
            <v>0</v>
          </cell>
          <cell r="BU297">
            <v>0</v>
          </cell>
          <cell r="BV297">
            <v>288</v>
          </cell>
          <cell r="BW297">
            <v>0</v>
          </cell>
        </row>
        <row r="298">
          <cell r="A298">
            <v>289</v>
          </cell>
          <cell r="B298">
            <v>289</v>
          </cell>
          <cell r="C298" t="str">
            <v>SUNDERLAND</v>
          </cell>
          <cell r="D298">
            <v>0</v>
          </cell>
          <cell r="E298">
            <v>0</v>
          </cell>
          <cell r="F298">
            <v>0</v>
          </cell>
          <cell r="G298">
            <v>0</v>
          </cell>
          <cell r="I298">
            <v>0</v>
          </cell>
          <cell r="J298">
            <v>0</v>
          </cell>
          <cell r="K298">
            <v>0</v>
          </cell>
          <cell r="L298">
            <v>0</v>
          </cell>
          <cell r="N298">
            <v>0</v>
          </cell>
          <cell r="P298">
            <v>0</v>
          </cell>
          <cell r="Q298">
            <v>0</v>
          </cell>
          <cell r="R298">
            <v>0</v>
          </cell>
          <cell r="S298">
            <v>0</v>
          </cell>
          <cell r="V298">
            <v>0</v>
          </cell>
          <cell r="W298">
            <v>289</v>
          </cell>
          <cell r="AI298">
            <v>289</v>
          </cell>
          <cell r="AJ298">
            <v>289</v>
          </cell>
          <cell r="AK298" t="str">
            <v>SUNDERLAND</v>
          </cell>
          <cell r="AL298">
            <v>0</v>
          </cell>
          <cell r="AM298">
            <v>0</v>
          </cell>
          <cell r="AN298">
            <v>0</v>
          </cell>
          <cell r="AO298">
            <v>0</v>
          </cell>
          <cell r="AP298">
            <v>2477.5</v>
          </cell>
          <cell r="AQ298">
            <v>3285.75</v>
          </cell>
          <cell r="AR298">
            <v>36.75</v>
          </cell>
          <cell r="AS298">
            <v>0</v>
          </cell>
          <cell r="AT298">
            <v>0</v>
          </cell>
          <cell r="AU298">
            <v>5800</v>
          </cell>
          <cell r="AV298">
            <v>0</v>
          </cell>
          <cell r="AX298">
            <v>289</v>
          </cell>
          <cell r="AY298" t="str">
            <v>SUNDERLAND</v>
          </cell>
          <cell r="BC298">
            <v>0</v>
          </cell>
          <cell r="BF298">
            <v>0</v>
          </cell>
          <cell r="BG298">
            <v>0</v>
          </cell>
          <cell r="BI298">
            <v>0</v>
          </cell>
          <cell r="BJ298">
            <v>0</v>
          </cell>
          <cell r="BK298">
            <v>0</v>
          </cell>
          <cell r="BL298">
            <v>0</v>
          </cell>
          <cell r="BN298">
            <v>0</v>
          </cell>
          <cell r="BO298">
            <v>0</v>
          </cell>
          <cell r="BU298">
            <v>0</v>
          </cell>
          <cell r="BV298">
            <v>289</v>
          </cell>
          <cell r="BW298">
            <v>0</v>
          </cell>
        </row>
        <row r="299">
          <cell r="A299">
            <v>290</v>
          </cell>
          <cell r="B299">
            <v>290</v>
          </cell>
          <cell r="C299" t="str">
            <v>SUTTON</v>
          </cell>
          <cell r="D299">
            <v>0</v>
          </cell>
          <cell r="E299">
            <v>0</v>
          </cell>
          <cell r="F299">
            <v>0</v>
          </cell>
          <cell r="G299">
            <v>0</v>
          </cell>
          <cell r="I299">
            <v>0</v>
          </cell>
          <cell r="J299">
            <v>0</v>
          </cell>
          <cell r="K299">
            <v>0</v>
          </cell>
          <cell r="L299">
            <v>0</v>
          </cell>
          <cell r="N299">
            <v>0</v>
          </cell>
          <cell r="P299">
            <v>0</v>
          </cell>
          <cell r="Q299">
            <v>0</v>
          </cell>
          <cell r="R299">
            <v>0</v>
          </cell>
          <cell r="S299">
            <v>0</v>
          </cell>
          <cell r="V299">
            <v>0</v>
          </cell>
          <cell r="W299">
            <v>290</v>
          </cell>
          <cell r="AI299">
            <v>290</v>
          </cell>
          <cell r="AJ299">
            <v>290</v>
          </cell>
          <cell r="AK299" t="str">
            <v>SUTTON</v>
          </cell>
          <cell r="AL299">
            <v>0</v>
          </cell>
          <cell r="AM299">
            <v>0</v>
          </cell>
          <cell r="AN299">
            <v>0</v>
          </cell>
          <cell r="AO299">
            <v>0</v>
          </cell>
          <cell r="AP299">
            <v>1602.25</v>
          </cell>
          <cell r="AQ299">
            <v>0</v>
          </cell>
          <cell r="AR299">
            <v>0</v>
          </cell>
          <cell r="AS299">
            <v>0</v>
          </cell>
          <cell r="AT299">
            <v>0</v>
          </cell>
          <cell r="AU299">
            <v>1602.25</v>
          </cell>
          <cell r="AV299">
            <v>0</v>
          </cell>
          <cell r="AX299">
            <v>290</v>
          </cell>
          <cell r="AY299" t="str">
            <v>SUTTON</v>
          </cell>
          <cell r="BC299">
            <v>0</v>
          </cell>
          <cell r="BF299">
            <v>0</v>
          </cell>
          <cell r="BG299">
            <v>0</v>
          </cell>
          <cell r="BI299">
            <v>0</v>
          </cell>
          <cell r="BJ299">
            <v>0</v>
          </cell>
          <cell r="BK299">
            <v>0</v>
          </cell>
          <cell r="BL299">
            <v>0</v>
          </cell>
          <cell r="BN299">
            <v>0</v>
          </cell>
          <cell r="BO299">
            <v>0</v>
          </cell>
          <cell r="BU299">
            <v>0</v>
          </cell>
          <cell r="BV299">
            <v>290</v>
          </cell>
          <cell r="BW299">
            <v>0</v>
          </cell>
        </row>
        <row r="300">
          <cell r="A300">
            <v>291</v>
          </cell>
          <cell r="B300">
            <v>291</v>
          </cell>
          <cell r="C300" t="str">
            <v>SWAMPSCOTT</v>
          </cell>
          <cell r="D300">
            <v>15</v>
          </cell>
          <cell r="E300">
            <v>230244</v>
          </cell>
          <cell r="F300">
            <v>13323</v>
          </cell>
          <cell r="G300">
            <v>243567</v>
          </cell>
          <cell r="I300">
            <v>0</v>
          </cell>
          <cell r="J300">
            <v>0</v>
          </cell>
          <cell r="K300">
            <v>13323</v>
          </cell>
          <cell r="L300">
            <v>13323</v>
          </cell>
          <cell r="N300">
            <v>230244</v>
          </cell>
          <cell r="P300">
            <v>0</v>
          </cell>
          <cell r="Q300">
            <v>0</v>
          </cell>
          <cell r="R300">
            <v>13323</v>
          </cell>
          <cell r="S300">
            <v>13323</v>
          </cell>
          <cell r="V300">
            <v>0</v>
          </cell>
          <cell r="W300">
            <v>291</v>
          </cell>
          <cell r="X300">
            <v>15</v>
          </cell>
          <cell r="Y300">
            <v>230244</v>
          </cell>
          <cell r="Z300">
            <v>0</v>
          </cell>
          <cell r="AA300">
            <v>230244</v>
          </cell>
          <cell r="AB300">
            <v>13323</v>
          </cell>
          <cell r="AC300">
            <v>243567</v>
          </cell>
          <cell r="AD300">
            <v>0</v>
          </cell>
          <cell r="AE300">
            <v>0</v>
          </cell>
          <cell r="AF300">
            <v>0</v>
          </cell>
          <cell r="AG300">
            <v>243567</v>
          </cell>
          <cell r="AI300">
            <v>291</v>
          </cell>
          <cell r="AJ300">
            <v>291</v>
          </cell>
          <cell r="AK300" t="str">
            <v>SWAMPSCOTT</v>
          </cell>
          <cell r="AL300">
            <v>230244</v>
          </cell>
          <cell r="AM300">
            <v>265117</v>
          </cell>
          <cell r="AN300">
            <v>0</v>
          </cell>
          <cell r="AO300">
            <v>17431.5</v>
          </cell>
          <cell r="AP300">
            <v>7222.5</v>
          </cell>
          <cell r="AQ300">
            <v>0</v>
          </cell>
          <cell r="AR300">
            <v>0</v>
          </cell>
          <cell r="AS300">
            <v>16228</v>
          </cell>
          <cell r="AT300">
            <v>0</v>
          </cell>
          <cell r="AU300">
            <v>40882</v>
          </cell>
          <cell r="AV300">
            <v>0</v>
          </cell>
          <cell r="AX300">
            <v>291</v>
          </cell>
          <cell r="AY300" t="str">
            <v>SWAMPSCOTT</v>
          </cell>
          <cell r="BC300">
            <v>0</v>
          </cell>
          <cell r="BF300">
            <v>0</v>
          </cell>
          <cell r="BG300">
            <v>0</v>
          </cell>
          <cell r="BI300">
            <v>0</v>
          </cell>
          <cell r="BJ300">
            <v>0</v>
          </cell>
          <cell r="BK300">
            <v>0</v>
          </cell>
          <cell r="BL300">
            <v>0</v>
          </cell>
          <cell r="BN300">
            <v>0</v>
          </cell>
          <cell r="BO300">
            <v>0</v>
          </cell>
          <cell r="BU300">
            <v>0</v>
          </cell>
          <cell r="BV300">
            <v>291</v>
          </cell>
          <cell r="BW300">
            <v>17431.5</v>
          </cell>
        </row>
        <row r="301">
          <cell r="A301">
            <v>292</v>
          </cell>
          <cell r="B301">
            <v>292</v>
          </cell>
          <cell r="C301" t="str">
            <v>SWANSEA</v>
          </cell>
          <cell r="D301">
            <v>7</v>
          </cell>
          <cell r="E301">
            <v>80129</v>
          </cell>
          <cell r="F301">
            <v>6251</v>
          </cell>
          <cell r="G301">
            <v>86380</v>
          </cell>
          <cell r="I301">
            <v>22000.816889673053</v>
          </cell>
          <cell r="J301">
            <v>0.70250872163081513</v>
          </cell>
          <cell r="K301">
            <v>6251</v>
          </cell>
          <cell r="L301">
            <v>28251.816889673053</v>
          </cell>
          <cell r="N301">
            <v>58128.183110326951</v>
          </cell>
          <cell r="P301">
            <v>0</v>
          </cell>
          <cell r="Q301">
            <v>22000.816889673053</v>
          </cell>
          <cell r="R301">
            <v>6251</v>
          </cell>
          <cell r="S301">
            <v>28251.816889673053</v>
          </cell>
          <cell r="V301">
            <v>0</v>
          </cell>
          <cell r="W301">
            <v>292</v>
          </cell>
          <cell r="X301">
            <v>7</v>
          </cell>
          <cell r="Y301">
            <v>80129</v>
          </cell>
          <cell r="Z301">
            <v>0</v>
          </cell>
          <cell r="AA301">
            <v>80129</v>
          </cell>
          <cell r="AB301">
            <v>6251</v>
          </cell>
          <cell r="AC301">
            <v>86380</v>
          </cell>
          <cell r="AD301">
            <v>0</v>
          </cell>
          <cell r="AE301">
            <v>0</v>
          </cell>
          <cell r="AF301">
            <v>0</v>
          </cell>
          <cell r="AG301">
            <v>86380</v>
          </cell>
          <cell r="AI301">
            <v>292</v>
          </cell>
          <cell r="AJ301">
            <v>292</v>
          </cell>
          <cell r="AK301" t="str">
            <v>SWANSEA</v>
          </cell>
          <cell r="AL301">
            <v>80129</v>
          </cell>
          <cell r="AM301">
            <v>56424</v>
          </cell>
          <cell r="AN301">
            <v>23705</v>
          </cell>
          <cell r="AO301">
            <v>0</v>
          </cell>
          <cell r="AP301">
            <v>0</v>
          </cell>
          <cell r="AQ301">
            <v>4248.5</v>
          </cell>
          <cell r="AR301">
            <v>0</v>
          </cell>
          <cell r="AS301">
            <v>3364</v>
          </cell>
          <cell r="AT301">
            <v>0</v>
          </cell>
          <cell r="AU301">
            <v>31317.5</v>
          </cell>
          <cell r="AV301">
            <v>22000.816889673053</v>
          </cell>
          <cell r="AX301">
            <v>292</v>
          </cell>
          <cell r="AY301" t="str">
            <v>SWANSEA</v>
          </cell>
          <cell r="BC301">
            <v>0</v>
          </cell>
          <cell r="BF301">
            <v>0</v>
          </cell>
          <cell r="BG301">
            <v>0</v>
          </cell>
          <cell r="BI301">
            <v>0</v>
          </cell>
          <cell r="BJ301">
            <v>23705</v>
          </cell>
          <cell r="BK301">
            <v>23705</v>
          </cell>
          <cell r="BL301">
            <v>0</v>
          </cell>
          <cell r="BN301">
            <v>0</v>
          </cell>
          <cell r="BO301">
            <v>0</v>
          </cell>
          <cell r="BU301">
            <v>0</v>
          </cell>
          <cell r="BV301">
            <v>292</v>
          </cell>
          <cell r="BW301">
            <v>0</v>
          </cell>
        </row>
        <row r="302">
          <cell r="A302">
            <v>293</v>
          </cell>
          <cell r="B302">
            <v>293</v>
          </cell>
          <cell r="C302" t="str">
            <v>TAUNTON</v>
          </cell>
          <cell r="D302">
            <v>19</v>
          </cell>
          <cell r="E302">
            <v>206877</v>
          </cell>
          <cell r="F302">
            <v>16957</v>
          </cell>
          <cell r="G302">
            <v>223834</v>
          </cell>
          <cell r="I302">
            <v>79615.949177254748</v>
          </cell>
          <cell r="J302">
            <v>0.69749529484083694</v>
          </cell>
          <cell r="K302">
            <v>16957</v>
          </cell>
          <cell r="L302">
            <v>96572.949177254748</v>
          </cell>
          <cell r="N302">
            <v>127261.05082274525</v>
          </cell>
          <cell r="P302">
            <v>0</v>
          </cell>
          <cell r="Q302">
            <v>79615.949177254748</v>
          </cell>
          <cell r="R302">
            <v>16957</v>
          </cell>
          <cell r="S302">
            <v>96572.949177254748</v>
          </cell>
          <cell r="V302">
            <v>0</v>
          </cell>
          <cell r="W302">
            <v>293</v>
          </cell>
          <cell r="X302">
            <v>19</v>
          </cell>
          <cell r="Y302">
            <v>206877</v>
          </cell>
          <cell r="Z302">
            <v>0</v>
          </cell>
          <cell r="AA302">
            <v>206877</v>
          </cell>
          <cell r="AB302">
            <v>16957</v>
          </cell>
          <cell r="AC302">
            <v>223834</v>
          </cell>
          <cell r="AD302">
            <v>0</v>
          </cell>
          <cell r="AE302">
            <v>0</v>
          </cell>
          <cell r="AF302">
            <v>0</v>
          </cell>
          <cell r="AG302">
            <v>223834</v>
          </cell>
          <cell r="AI302">
            <v>293</v>
          </cell>
          <cell r="AJ302">
            <v>293</v>
          </cell>
          <cell r="AK302" t="str">
            <v>TAUNTON</v>
          </cell>
          <cell r="AL302">
            <v>206877</v>
          </cell>
          <cell r="AM302">
            <v>121094</v>
          </cell>
          <cell r="AN302">
            <v>85783</v>
          </cell>
          <cell r="AO302">
            <v>6021.75</v>
          </cell>
          <cell r="AP302">
            <v>0</v>
          </cell>
          <cell r="AQ302">
            <v>15889.25</v>
          </cell>
          <cell r="AR302">
            <v>191.75</v>
          </cell>
          <cell r="AS302">
            <v>6259.75</v>
          </cell>
          <cell r="AT302">
            <v>0</v>
          </cell>
          <cell r="AU302">
            <v>114145.5</v>
          </cell>
          <cell r="AV302">
            <v>79615.949177254748</v>
          </cell>
          <cell r="AX302">
            <v>293</v>
          </cell>
          <cell r="AY302" t="str">
            <v>TAUNTON</v>
          </cell>
          <cell r="BC302">
            <v>0</v>
          </cell>
          <cell r="BF302">
            <v>0</v>
          </cell>
          <cell r="BG302">
            <v>0</v>
          </cell>
          <cell r="BI302">
            <v>0</v>
          </cell>
          <cell r="BJ302">
            <v>85783</v>
          </cell>
          <cell r="BK302">
            <v>85783</v>
          </cell>
          <cell r="BL302">
            <v>0</v>
          </cell>
          <cell r="BN302">
            <v>0</v>
          </cell>
          <cell r="BO302">
            <v>0</v>
          </cell>
          <cell r="BU302">
            <v>0</v>
          </cell>
          <cell r="BV302">
            <v>293</v>
          </cell>
          <cell r="BW302">
            <v>6021.75</v>
          </cell>
        </row>
        <row r="303">
          <cell r="A303">
            <v>294</v>
          </cell>
          <cell r="B303">
            <v>294</v>
          </cell>
          <cell r="C303" t="str">
            <v>TEMPLETON</v>
          </cell>
          <cell r="D303">
            <v>0</v>
          </cell>
          <cell r="E303">
            <v>0</v>
          </cell>
          <cell r="F303">
            <v>0</v>
          </cell>
          <cell r="G303">
            <v>0</v>
          </cell>
          <cell r="I303">
            <v>0</v>
          </cell>
          <cell r="J303" t="str">
            <v/>
          </cell>
          <cell r="K303">
            <v>0</v>
          </cell>
          <cell r="L303">
            <v>0</v>
          </cell>
          <cell r="N303">
            <v>0</v>
          </cell>
          <cell r="P303">
            <v>0</v>
          </cell>
          <cell r="Q303">
            <v>0</v>
          </cell>
          <cell r="R303">
            <v>0</v>
          </cell>
          <cell r="S303">
            <v>0</v>
          </cell>
          <cell r="V303">
            <v>0</v>
          </cell>
          <cell r="W303">
            <v>294</v>
          </cell>
          <cell r="AI303">
            <v>294</v>
          </cell>
          <cell r="AJ303">
            <v>294</v>
          </cell>
          <cell r="AK303" t="str">
            <v>TEMPLETON</v>
          </cell>
          <cell r="AL303">
            <v>0</v>
          </cell>
          <cell r="AM303">
            <v>0</v>
          </cell>
          <cell r="AN303">
            <v>0</v>
          </cell>
          <cell r="AO303">
            <v>0</v>
          </cell>
          <cell r="AP303">
            <v>0</v>
          </cell>
          <cell r="AQ303">
            <v>0</v>
          </cell>
          <cell r="AR303">
            <v>0</v>
          </cell>
          <cell r="AS303">
            <v>0</v>
          </cell>
          <cell r="AT303">
            <v>0</v>
          </cell>
          <cell r="AU303">
            <v>0</v>
          </cell>
          <cell r="AV303">
            <v>0</v>
          </cell>
          <cell r="AX303">
            <v>294</v>
          </cell>
          <cell r="AY303" t="str">
            <v>TEMPLETON</v>
          </cell>
          <cell r="BC303">
            <v>0</v>
          </cell>
          <cell r="BF303">
            <v>0</v>
          </cell>
          <cell r="BG303">
            <v>0</v>
          </cell>
          <cell r="BI303">
            <v>0</v>
          </cell>
          <cell r="BJ303">
            <v>0</v>
          </cell>
          <cell r="BK303">
            <v>0</v>
          </cell>
          <cell r="BL303">
            <v>0</v>
          </cell>
          <cell r="BN303">
            <v>0</v>
          </cell>
          <cell r="BO303">
            <v>0</v>
          </cell>
          <cell r="BU303">
            <v>0</v>
          </cell>
          <cell r="BV303">
            <v>294</v>
          </cell>
          <cell r="BW303">
            <v>0</v>
          </cell>
        </row>
        <row r="304">
          <cell r="A304">
            <v>295</v>
          </cell>
          <cell r="B304">
            <v>295</v>
          </cell>
          <cell r="C304" t="str">
            <v>TEWKSBURY</v>
          </cell>
          <cell r="D304">
            <v>83</v>
          </cell>
          <cell r="E304">
            <v>1072048</v>
          </cell>
          <cell r="F304">
            <v>73967</v>
          </cell>
          <cell r="G304">
            <v>1146015</v>
          </cell>
          <cell r="I304">
            <v>0</v>
          </cell>
          <cell r="J304">
            <v>0</v>
          </cell>
          <cell r="K304">
            <v>73967</v>
          </cell>
          <cell r="L304">
            <v>73967</v>
          </cell>
          <cell r="N304">
            <v>1072048</v>
          </cell>
          <cell r="P304">
            <v>0</v>
          </cell>
          <cell r="Q304">
            <v>0</v>
          </cell>
          <cell r="R304">
            <v>73967</v>
          </cell>
          <cell r="S304">
            <v>73967</v>
          </cell>
          <cell r="V304">
            <v>0</v>
          </cell>
          <cell r="W304">
            <v>295</v>
          </cell>
          <cell r="X304">
            <v>83</v>
          </cell>
          <cell r="Y304">
            <v>1072048</v>
          </cell>
          <cell r="Z304">
            <v>0</v>
          </cell>
          <cell r="AA304">
            <v>1072048</v>
          </cell>
          <cell r="AB304">
            <v>73967</v>
          </cell>
          <cell r="AC304">
            <v>1146015</v>
          </cell>
          <cell r="AD304">
            <v>0</v>
          </cell>
          <cell r="AE304">
            <v>0</v>
          </cell>
          <cell r="AF304">
            <v>0</v>
          </cell>
          <cell r="AG304">
            <v>1146015</v>
          </cell>
          <cell r="AI304">
            <v>295</v>
          </cell>
          <cell r="AJ304">
            <v>295</v>
          </cell>
          <cell r="AK304" t="str">
            <v>TEWKSBURY</v>
          </cell>
          <cell r="AL304">
            <v>1072048</v>
          </cell>
          <cell r="AM304">
            <v>1090607</v>
          </cell>
          <cell r="AN304">
            <v>0</v>
          </cell>
          <cell r="AO304">
            <v>39912</v>
          </cell>
          <cell r="AP304">
            <v>0</v>
          </cell>
          <cell r="AQ304">
            <v>28672</v>
          </cell>
          <cell r="AR304">
            <v>37910.5</v>
          </cell>
          <cell r="AS304">
            <v>0</v>
          </cell>
          <cell r="AT304">
            <v>0</v>
          </cell>
          <cell r="AU304">
            <v>106494.5</v>
          </cell>
          <cell r="AV304">
            <v>0</v>
          </cell>
          <cell r="AX304">
            <v>295</v>
          </cell>
          <cell r="AY304" t="str">
            <v>TEWKSBURY</v>
          </cell>
          <cell r="BC304">
            <v>0</v>
          </cell>
          <cell r="BF304">
            <v>0</v>
          </cell>
          <cell r="BG304">
            <v>0</v>
          </cell>
          <cell r="BI304">
            <v>0</v>
          </cell>
          <cell r="BJ304">
            <v>0</v>
          </cell>
          <cell r="BK304">
            <v>0</v>
          </cell>
          <cell r="BL304">
            <v>0</v>
          </cell>
          <cell r="BN304">
            <v>0</v>
          </cell>
          <cell r="BO304">
            <v>0</v>
          </cell>
          <cell r="BU304">
            <v>0</v>
          </cell>
          <cell r="BV304">
            <v>295</v>
          </cell>
          <cell r="BW304">
            <v>39912</v>
          </cell>
        </row>
        <row r="305">
          <cell r="A305">
            <v>296</v>
          </cell>
          <cell r="B305">
            <v>296</v>
          </cell>
          <cell r="C305" t="str">
            <v>TISBURY</v>
          </cell>
          <cell r="D305">
            <v>29</v>
          </cell>
          <cell r="E305">
            <v>645134</v>
          </cell>
          <cell r="F305">
            <v>25897</v>
          </cell>
          <cell r="G305">
            <v>671031</v>
          </cell>
          <cell r="I305">
            <v>208091.25310413819</v>
          </cell>
          <cell r="J305">
            <v>0.80960066102971906</v>
          </cell>
          <cell r="K305">
            <v>25897</v>
          </cell>
          <cell r="L305">
            <v>233988.25310413819</v>
          </cell>
          <cell r="N305">
            <v>437042.74689586181</v>
          </cell>
          <cell r="P305">
            <v>0</v>
          </cell>
          <cell r="Q305">
            <v>208091.25310413819</v>
          </cell>
          <cell r="R305">
            <v>25897</v>
          </cell>
          <cell r="S305">
            <v>233988.25310413819</v>
          </cell>
          <cell r="V305">
            <v>0</v>
          </cell>
          <cell r="W305">
            <v>296</v>
          </cell>
          <cell r="X305">
            <v>29</v>
          </cell>
          <cell r="Y305">
            <v>645134</v>
          </cell>
          <cell r="Z305">
            <v>0</v>
          </cell>
          <cell r="AA305">
            <v>645134</v>
          </cell>
          <cell r="AB305">
            <v>25897</v>
          </cell>
          <cell r="AC305">
            <v>671031</v>
          </cell>
          <cell r="AD305">
            <v>0</v>
          </cell>
          <cell r="AE305">
            <v>0</v>
          </cell>
          <cell r="AF305">
            <v>0</v>
          </cell>
          <cell r="AG305">
            <v>671031</v>
          </cell>
          <cell r="AI305">
            <v>296</v>
          </cell>
          <cell r="AJ305">
            <v>296</v>
          </cell>
          <cell r="AK305" t="str">
            <v>TISBURY</v>
          </cell>
          <cell r="AL305">
            <v>645134</v>
          </cell>
          <cell r="AM305">
            <v>420924</v>
          </cell>
          <cell r="AN305">
            <v>224210</v>
          </cell>
          <cell r="AO305">
            <v>0</v>
          </cell>
          <cell r="AP305">
            <v>12041.25</v>
          </cell>
          <cell r="AQ305">
            <v>4895</v>
          </cell>
          <cell r="AR305">
            <v>0</v>
          </cell>
          <cell r="AS305">
            <v>15883.25</v>
          </cell>
          <cell r="AT305">
            <v>0</v>
          </cell>
          <cell r="AU305">
            <v>257029.5</v>
          </cell>
          <cell r="AV305">
            <v>208091.25310413819</v>
          </cell>
          <cell r="AX305">
            <v>296</v>
          </cell>
          <cell r="AY305" t="str">
            <v>TISBURY</v>
          </cell>
          <cell r="BC305">
            <v>0</v>
          </cell>
          <cell r="BF305">
            <v>0</v>
          </cell>
          <cell r="BG305">
            <v>0</v>
          </cell>
          <cell r="BI305">
            <v>0</v>
          </cell>
          <cell r="BJ305">
            <v>224210</v>
          </cell>
          <cell r="BK305">
            <v>224210</v>
          </cell>
          <cell r="BL305">
            <v>0</v>
          </cell>
          <cell r="BN305">
            <v>0</v>
          </cell>
          <cell r="BO305">
            <v>0</v>
          </cell>
          <cell r="BU305">
            <v>0</v>
          </cell>
          <cell r="BV305">
            <v>296</v>
          </cell>
          <cell r="BW305">
            <v>0</v>
          </cell>
        </row>
        <row r="306">
          <cell r="A306">
            <v>297</v>
          </cell>
          <cell r="B306">
            <v>297</v>
          </cell>
          <cell r="C306" t="str">
            <v>TOLLAND</v>
          </cell>
          <cell r="D306">
            <v>0</v>
          </cell>
          <cell r="E306">
            <v>0</v>
          </cell>
          <cell r="F306">
            <v>0</v>
          </cell>
          <cell r="G306">
            <v>0</v>
          </cell>
          <cell r="I306">
            <v>0</v>
          </cell>
          <cell r="J306" t="str">
            <v/>
          </cell>
          <cell r="K306">
            <v>0</v>
          </cell>
          <cell r="L306">
            <v>0</v>
          </cell>
          <cell r="N306">
            <v>0</v>
          </cell>
          <cell r="P306">
            <v>0</v>
          </cell>
          <cell r="Q306">
            <v>0</v>
          </cell>
          <cell r="R306">
            <v>0</v>
          </cell>
          <cell r="S306">
            <v>0</v>
          </cell>
          <cell r="V306">
            <v>0</v>
          </cell>
          <cell r="W306">
            <v>297</v>
          </cell>
          <cell r="AI306">
            <v>297</v>
          </cell>
          <cell r="AJ306">
            <v>297</v>
          </cell>
          <cell r="AK306" t="str">
            <v>TOLLAND</v>
          </cell>
          <cell r="AL306">
            <v>0</v>
          </cell>
          <cell r="AM306">
            <v>0</v>
          </cell>
          <cell r="AN306">
            <v>0</v>
          </cell>
          <cell r="AO306">
            <v>0</v>
          </cell>
          <cell r="AP306">
            <v>0</v>
          </cell>
          <cell r="AQ306">
            <v>0</v>
          </cell>
          <cell r="AR306">
            <v>0</v>
          </cell>
          <cell r="AS306">
            <v>0</v>
          </cell>
          <cell r="AT306">
            <v>0</v>
          </cell>
          <cell r="AU306">
            <v>0</v>
          </cell>
          <cell r="AV306">
            <v>0</v>
          </cell>
          <cell r="AX306">
            <v>297</v>
          </cell>
          <cell r="AY306" t="str">
            <v>TOLLAND</v>
          </cell>
          <cell r="BC306">
            <v>0</v>
          </cell>
          <cell r="BF306">
            <v>0</v>
          </cell>
          <cell r="BG306">
            <v>0</v>
          </cell>
          <cell r="BI306">
            <v>0</v>
          </cell>
          <cell r="BJ306">
            <v>0</v>
          </cell>
          <cell r="BK306">
            <v>0</v>
          </cell>
          <cell r="BL306">
            <v>0</v>
          </cell>
          <cell r="BN306">
            <v>0</v>
          </cell>
          <cell r="BO306">
            <v>0</v>
          </cell>
          <cell r="BU306">
            <v>0</v>
          </cell>
          <cell r="BV306">
            <v>297</v>
          </cell>
          <cell r="BW306">
            <v>0</v>
          </cell>
        </row>
        <row r="307">
          <cell r="A307">
            <v>298</v>
          </cell>
          <cell r="B307">
            <v>298</v>
          </cell>
          <cell r="C307" t="str">
            <v>TOPSFIELD</v>
          </cell>
          <cell r="D307">
            <v>0</v>
          </cell>
          <cell r="E307">
            <v>0</v>
          </cell>
          <cell r="F307">
            <v>0</v>
          </cell>
          <cell r="G307">
            <v>0</v>
          </cell>
          <cell r="I307">
            <v>0</v>
          </cell>
          <cell r="J307">
            <v>0</v>
          </cell>
          <cell r="K307">
            <v>0</v>
          </cell>
          <cell r="L307">
            <v>0</v>
          </cell>
          <cell r="N307">
            <v>0</v>
          </cell>
          <cell r="P307">
            <v>0</v>
          </cell>
          <cell r="Q307">
            <v>0</v>
          </cell>
          <cell r="R307">
            <v>0</v>
          </cell>
          <cell r="S307">
            <v>0</v>
          </cell>
          <cell r="V307">
            <v>0</v>
          </cell>
          <cell r="W307">
            <v>298</v>
          </cell>
          <cell r="AI307">
            <v>298</v>
          </cell>
          <cell r="AJ307">
            <v>298</v>
          </cell>
          <cell r="AK307" t="str">
            <v>TOPSFIELD</v>
          </cell>
          <cell r="AL307">
            <v>0</v>
          </cell>
          <cell r="AM307">
            <v>0</v>
          </cell>
          <cell r="AN307">
            <v>0</v>
          </cell>
          <cell r="AO307">
            <v>0</v>
          </cell>
          <cell r="AP307">
            <v>3470.25</v>
          </cell>
          <cell r="AQ307">
            <v>0</v>
          </cell>
          <cell r="AR307">
            <v>0</v>
          </cell>
          <cell r="AS307">
            <v>0</v>
          </cell>
          <cell r="AT307">
            <v>0</v>
          </cell>
          <cell r="AU307">
            <v>3470.25</v>
          </cell>
          <cell r="AV307">
            <v>0</v>
          </cell>
          <cell r="AX307">
            <v>298</v>
          </cell>
          <cell r="AY307" t="str">
            <v>TOPSFIELD</v>
          </cell>
          <cell r="BC307">
            <v>0</v>
          </cell>
          <cell r="BF307">
            <v>0</v>
          </cell>
          <cell r="BG307">
            <v>0</v>
          </cell>
          <cell r="BI307">
            <v>0</v>
          </cell>
          <cell r="BJ307">
            <v>0</v>
          </cell>
          <cell r="BK307">
            <v>0</v>
          </cell>
          <cell r="BL307">
            <v>0</v>
          </cell>
          <cell r="BN307">
            <v>0</v>
          </cell>
          <cell r="BO307">
            <v>0</v>
          </cell>
          <cell r="BU307">
            <v>0</v>
          </cell>
          <cell r="BV307">
            <v>298</v>
          </cell>
          <cell r="BW307">
            <v>0</v>
          </cell>
        </row>
        <row r="308">
          <cell r="A308">
            <v>299</v>
          </cell>
          <cell r="B308">
            <v>299</v>
          </cell>
          <cell r="C308" t="str">
            <v>TOWNSEND</v>
          </cell>
          <cell r="D308">
            <v>0</v>
          </cell>
          <cell r="E308">
            <v>0</v>
          </cell>
          <cell r="F308">
            <v>0</v>
          </cell>
          <cell r="G308">
            <v>0</v>
          </cell>
          <cell r="I308">
            <v>0</v>
          </cell>
          <cell r="J308" t="str">
            <v/>
          </cell>
          <cell r="K308">
            <v>0</v>
          </cell>
          <cell r="L308">
            <v>0</v>
          </cell>
          <cell r="N308">
            <v>0</v>
          </cell>
          <cell r="P308">
            <v>0</v>
          </cell>
          <cell r="Q308">
            <v>0</v>
          </cell>
          <cell r="R308">
            <v>0</v>
          </cell>
          <cell r="S308">
            <v>0</v>
          </cell>
          <cell r="V308">
            <v>0</v>
          </cell>
          <cell r="W308">
            <v>299</v>
          </cell>
          <cell r="AI308">
            <v>299</v>
          </cell>
          <cell r="AJ308">
            <v>299</v>
          </cell>
          <cell r="AK308" t="str">
            <v>TOWNSEND</v>
          </cell>
          <cell r="AL308">
            <v>0</v>
          </cell>
          <cell r="AM308">
            <v>0</v>
          </cell>
          <cell r="AN308">
            <v>0</v>
          </cell>
          <cell r="AO308">
            <v>0</v>
          </cell>
          <cell r="AP308">
            <v>0</v>
          </cell>
          <cell r="AQ308">
            <v>0</v>
          </cell>
          <cell r="AR308">
            <v>0</v>
          </cell>
          <cell r="AS308">
            <v>0</v>
          </cell>
          <cell r="AT308">
            <v>0</v>
          </cell>
          <cell r="AU308">
            <v>0</v>
          </cell>
          <cell r="AV308">
            <v>0</v>
          </cell>
          <cell r="AX308">
            <v>299</v>
          </cell>
          <cell r="AY308" t="str">
            <v>TOWNSEND</v>
          </cell>
          <cell r="BC308">
            <v>0</v>
          </cell>
          <cell r="BF308">
            <v>0</v>
          </cell>
          <cell r="BG308">
            <v>0</v>
          </cell>
          <cell r="BI308">
            <v>0</v>
          </cell>
          <cell r="BJ308">
            <v>0</v>
          </cell>
          <cell r="BK308">
            <v>0</v>
          </cell>
          <cell r="BL308">
            <v>0</v>
          </cell>
          <cell r="BN308">
            <v>0</v>
          </cell>
          <cell r="BO308">
            <v>0</v>
          </cell>
          <cell r="BU308">
            <v>0</v>
          </cell>
          <cell r="BV308">
            <v>299</v>
          </cell>
          <cell r="BW308">
            <v>0</v>
          </cell>
        </row>
        <row r="309">
          <cell r="A309">
            <v>300</v>
          </cell>
          <cell r="B309">
            <v>300</v>
          </cell>
          <cell r="C309" t="str">
            <v>TRURO</v>
          </cell>
          <cell r="D309">
            <v>5</v>
          </cell>
          <cell r="E309">
            <v>165942</v>
          </cell>
          <cell r="F309">
            <v>4461</v>
          </cell>
          <cell r="G309">
            <v>170403</v>
          </cell>
          <cell r="I309">
            <v>47227.739643446657</v>
          </cell>
          <cell r="J309">
            <v>0.67784851583033112</v>
          </cell>
          <cell r="K309">
            <v>4461</v>
          </cell>
          <cell r="L309">
            <v>51688.739643446657</v>
          </cell>
          <cell r="N309">
            <v>118714.26035655334</v>
          </cell>
          <cell r="P309">
            <v>0</v>
          </cell>
          <cell r="Q309">
            <v>47227.739643446657</v>
          </cell>
          <cell r="R309">
            <v>4461</v>
          </cell>
          <cell r="S309">
            <v>51688.739643446657</v>
          </cell>
          <cell r="V309">
            <v>0</v>
          </cell>
          <cell r="W309">
            <v>300</v>
          </cell>
          <cell r="X309">
            <v>5</v>
          </cell>
          <cell r="Y309">
            <v>165942</v>
          </cell>
          <cell r="Z309">
            <v>0</v>
          </cell>
          <cell r="AA309">
            <v>165942</v>
          </cell>
          <cell r="AB309">
            <v>4461</v>
          </cell>
          <cell r="AC309">
            <v>170403</v>
          </cell>
          <cell r="AD309">
            <v>0</v>
          </cell>
          <cell r="AE309">
            <v>0</v>
          </cell>
          <cell r="AF309">
            <v>0</v>
          </cell>
          <cell r="AG309">
            <v>170403</v>
          </cell>
          <cell r="AI309">
            <v>300</v>
          </cell>
          <cell r="AJ309">
            <v>300</v>
          </cell>
          <cell r="AK309" t="str">
            <v>TRURO</v>
          </cell>
          <cell r="AL309">
            <v>165942</v>
          </cell>
          <cell r="AM309">
            <v>115056</v>
          </cell>
          <cell r="AN309">
            <v>50886</v>
          </cell>
          <cell r="AO309">
            <v>817.25</v>
          </cell>
          <cell r="AP309">
            <v>17969.75</v>
          </cell>
          <cell r="AQ309">
            <v>0</v>
          </cell>
          <cell r="AR309">
            <v>0</v>
          </cell>
          <cell r="AS309">
            <v>0</v>
          </cell>
          <cell r="AT309">
            <v>0</v>
          </cell>
          <cell r="AU309">
            <v>69673</v>
          </cell>
          <cell r="AV309">
            <v>47227.739643446657</v>
          </cell>
          <cell r="AX309">
            <v>300</v>
          </cell>
          <cell r="AY309" t="str">
            <v>TRURO</v>
          </cell>
          <cell r="BC309">
            <v>0</v>
          </cell>
          <cell r="BF309">
            <v>0</v>
          </cell>
          <cell r="BG309">
            <v>0</v>
          </cell>
          <cell r="BI309">
            <v>0</v>
          </cell>
          <cell r="BJ309">
            <v>50886</v>
          </cell>
          <cell r="BK309">
            <v>50886</v>
          </cell>
          <cell r="BL309">
            <v>0</v>
          </cell>
          <cell r="BN309">
            <v>0</v>
          </cell>
          <cell r="BO309">
            <v>0</v>
          </cell>
          <cell r="BU309">
            <v>0</v>
          </cell>
          <cell r="BV309">
            <v>300</v>
          </cell>
          <cell r="BW309">
            <v>817.25</v>
          </cell>
        </row>
        <row r="310">
          <cell r="A310">
            <v>301</v>
          </cell>
          <cell r="B310">
            <v>301</v>
          </cell>
          <cell r="C310" t="str">
            <v>TYNGSBOROUGH</v>
          </cell>
          <cell r="D310">
            <v>87</v>
          </cell>
          <cell r="E310">
            <v>1134295</v>
          </cell>
          <cell r="F310">
            <v>77672</v>
          </cell>
          <cell r="G310">
            <v>1211967</v>
          </cell>
          <cell r="I310">
            <v>78351.865118881629</v>
          </cell>
          <cell r="J310">
            <v>0.37210077644865514</v>
          </cell>
          <cell r="K310">
            <v>77672</v>
          </cell>
          <cell r="L310">
            <v>156023.86511888163</v>
          </cell>
          <cell r="N310">
            <v>1055943.1348811183</v>
          </cell>
          <cell r="P310">
            <v>0</v>
          </cell>
          <cell r="Q310">
            <v>78351.865118881629</v>
          </cell>
          <cell r="R310">
            <v>77672</v>
          </cell>
          <cell r="S310">
            <v>156023.86511888163</v>
          </cell>
          <cell r="V310">
            <v>0</v>
          </cell>
          <cell r="W310">
            <v>301</v>
          </cell>
          <cell r="X310">
            <v>87</v>
          </cell>
          <cell r="Y310">
            <v>1134295</v>
          </cell>
          <cell r="Z310">
            <v>0</v>
          </cell>
          <cell r="AA310">
            <v>1134295</v>
          </cell>
          <cell r="AB310">
            <v>77672</v>
          </cell>
          <cell r="AC310">
            <v>1211967</v>
          </cell>
          <cell r="AD310">
            <v>0</v>
          </cell>
          <cell r="AE310">
            <v>0</v>
          </cell>
          <cell r="AF310">
            <v>0</v>
          </cell>
          <cell r="AG310">
            <v>1211967</v>
          </cell>
          <cell r="AI310">
            <v>301</v>
          </cell>
          <cell r="AJ310">
            <v>301</v>
          </cell>
          <cell r="AK310" t="str">
            <v>TYNGSBOROUGH</v>
          </cell>
          <cell r="AL310">
            <v>1134295</v>
          </cell>
          <cell r="AM310">
            <v>1049874</v>
          </cell>
          <cell r="AN310">
            <v>84421</v>
          </cell>
          <cell r="AO310">
            <v>0</v>
          </cell>
          <cell r="AP310">
            <v>27882</v>
          </cell>
          <cell r="AQ310">
            <v>4213.5</v>
          </cell>
          <cell r="AR310">
            <v>33251.25</v>
          </cell>
          <cell r="AS310">
            <v>60798.5</v>
          </cell>
          <cell r="AT310">
            <v>0</v>
          </cell>
          <cell r="AU310">
            <v>210566.25</v>
          </cell>
          <cell r="AV310">
            <v>78351.865118881629</v>
          </cell>
          <cell r="AX310">
            <v>301</v>
          </cell>
          <cell r="AY310" t="str">
            <v>TYNGSBOROUGH</v>
          </cell>
          <cell r="BC310">
            <v>0</v>
          </cell>
          <cell r="BF310">
            <v>0</v>
          </cell>
          <cell r="BG310">
            <v>0</v>
          </cell>
          <cell r="BI310">
            <v>0</v>
          </cell>
          <cell r="BJ310">
            <v>84421</v>
          </cell>
          <cell r="BK310">
            <v>84421</v>
          </cell>
          <cell r="BL310">
            <v>0</v>
          </cell>
          <cell r="BN310">
            <v>0</v>
          </cell>
          <cell r="BO310">
            <v>0</v>
          </cell>
          <cell r="BU310">
            <v>0</v>
          </cell>
          <cell r="BV310">
            <v>301</v>
          </cell>
          <cell r="BW310">
            <v>0</v>
          </cell>
        </row>
        <row r="311">
          <cell r="A311">
            <v>302</v>
          </cell>
          <cell r="B311">
            <v>302</v>
          </cell>
          <cell r="C311" t="str">
            <v>TYRINGHAM</v>
          </cell>
          <cell r="D311">
            <v>0</v>
          </cell>
          <cell r="E311">
            <v>0</v>
          </cell>
          <cell r="F311">
            <v>0</v>
          </cell>
          <cell r="G311">
            <v>0</v>
          </cell>
          <cell r="I311">
            <v>0</v>
          </cell>
          <cell r="J311" t="str">
            <v/>
          </cell>
          <cell r="K311">
            <v>0</v>
          </cell>
          <cell r="L311">
            <v>0</v>
          </cell>
          <cell r="N311">
            <v>0</v>
          </cell>
          <cell r="P311">
            <v>0</v>
          </cell>
          <cell r="Q311">
            <v>0</v>
          </cell>
          <cell r="R311">
            <v>0</v>
          </cell>
          <cell r="S311">
            <v>0</v>
          </cell>
          <cell r="V311">
            <v>0</v>
          </cell>
          <cell r="W311">
            <v>302</v>
          </cell>
          <cell r="AI311">
            <v>302</v>
          </cell>
          <cell r="AJ311">
            <v>302</v>
          </cell>
          <cell r="AK311" t="str">
            <v>TYRINGHAM</v>
          </cell>
          <cell r="AL311">
            <v>0</v>
          </cell>
          <cell r="AM311">
            <v>0</v>
          </cell>
          <cell r="AN311">
            <v>0</v>
          </cell>
          <cell r="AO311">
            <v>0</v>
          </cell>
          <cell r="AP311">
            <v>0</v>
          </cell>
          <cell r="AQ311">
            <v>0</v>
          </cell>
          <cell r="AR311">
            <v>0</v>
          </cell>
          <cell r="AS311">
            <v>0</v>
          </cell>
          <cell r="AT311">
            <v>0</v>
          </cell>
          <cell r="AU311">
            <v>0</v>
          </cell>
          <cell r="AV311">
            <v>0</v>
          </cell>
          <cell r="AX311">
            <v>302</v>
          </cell>
          <cell r="AY311" t="str">
            <v>TYRINGHAM</v>
          </cell>
          <cell r="BC311">
            <v>0</v>
          </cell>
          <cell r="BF311">
            <v>0</v>
          </cell>
          <cell r="BG311">
            <v>0</v>
          </cell>
          <cell r="BI311">
            <v>0</v>
          </cell>
          <cell r="BJ311">
            <v>0</v>
          </cell>
          <cell r="BK311">
            <v>0</v>
          </cell>
          <cell r="BL311">
            <v>0</v>
          </cell>
          <cell r="BN311">
            <v>0</v>
          </cell>
          <cell r="BO311">
            <v>0</v>
          </cell>
          <cell r="BU311">
            <v>0</v>
          </cell>
          <cell r="BV311">
            <v>302</v>
          </cell>
          <cell r="BW311">
            <v>0</v>
          </cell>
        </row>
        <row r="312">
          <cell r="A312">
            <v>303</v>
          </cell>
          <cell r="B312">
            <v>303</v>
          </cell>
          <cell r="C312" t="str">
            <v>UPTON</v>
          </cell>
          <cell r="D312">
            <v>0</v>
          </cell>
          <cell r="E312">
            <v>0</v>
          </cell>
          <cell r="F312">
            <v>0</v>
          </cell>
          <cell r="G312">
            <v>0</v>
          </cell>
          <cell r="I312">
            <v>0</v>
          </cell>
          <cell r="J312" t="str">
            <v/>
          </cell>
          <cell r="K312">
            <v>0</v>
          </cell>
          <cell r="L312">
            <v>0</v>
          </cell>
          <cell r="N312">
            <v>0</v>
          </cell>
          <cell r="P312">
            <v>0</v>
          </cell>
          <cell r="Q312">
            <v>0</v>
          </cell>
          <cell r="R312">
            <v>0</v>
          </cell>
          <cell r="S312">
            <v>0</v>
          </cell>
          <cell r="V312">
            <v>0</v>
          </cell>
          <cell r="W312">
            <v>303</v>
          </cell>
          <cell r="AI312">
            <v>303</v>
          </cell>
          <cell r="AJ312">
            <v>303</v>
          </cell>
          <cell r="AK312" t="str">
            <v>UPTON</v>
          </cell>
          <cell r="AL312">
            <v>0</v>
          </cell>
          <cell r="AM312">
            <v>0</v>
          </cell>
          <cell r="AN312">
            <v>0</v>
          </cell>
          <cell r="AO312">
            <v>0</v>
          </cell>
          <cell r="AP312">
            <v>0</v>
          </cell>
          <cell r="AQ312">
            <v>0</v>
          </cell>
          <cell r="AR312">
            <v>0</v>
          </cell>
          <cell r="AS312">
            <v>0</v>
          </cell>
          <cell r="AT312">
            <v>0</v>
          </cell>
          <cell r="AU312">
            <v>0</v>
          </cell>
          <cell r="AV312">
            <v>0</v>
          </cell>
          <cell r="AX312">
            <v>303</v>
          </cell>
          <cell r="AY312" t="str">
            <v>UPTON</v>
          </cell>
          <cell r="BC312">
            <v>0</v>
          </cell>
          <cell r="BF312">
            <v>0</v>
          </cell>
          <cell r="BG312">
            <v>0</v>
          </cell>
          <cell r="BI312">
            <v>0</v>
          </cell>
          <cell r="BJ312">
            <v>0</v>
          </cell>
          <cell r="BK312">
            <v>0</v>
          </cell>
          <cell r="BL312">
            <v>0</v>
          </cell>
          <cell r="BN312">
            <v>0</v>
          </cell>
          <cell r="BO312">
            <v>0</v>
          </cell>
          <cell r="BU312">
            <v>0</v>
          </cell>
          <cell r="BV312">
            <v>303</v>
          </cell>
          <cell r="BW312">
            <v>0</v>
          </cell>
        </row>
        <row r="313">
          <cell r="A313">
            <v>304</v>
          </cell>
          <cell r="B313">
            <v>304</v>
          </cell>
          <cell r="C313" t="str">
            <v>UXBRIDGE</v>
          </cell>
          <cell r="D313">
            <v>2</v>
          </cell>
          <cell r="E313">
            <v>29875</v>
          </cell>
          <cell r="F313">
            <v>1786</v>
          </cell>
          <cell r="G313">
            <v>31661</v>
          </cell>
          <cell r="I313">
            <v>6167.2823552785258</v>
          </cell>
          <cell r="J313">
            <v>0.52521033470543121</v>
          </cell>
          <cell r="K313">
            <v>1786</v>
          </cell>
          <cell r="L313">
            <v>7953.2823552785258</v>
          </cell>
          <cell r="N313">
            <v>23707.717644721473</v>
          </cell>
          <cell r="P313">
            <v>0</v>
          </cell>
          <cell r="Q313">
            <v>6167.2823552785258</v>
          </cell>
          <cell r="R313">
            <v>1786</v>
          </cell>
          <cell r="S313">
            <v>7953.2823552785258</v>
          </cell>
          <cell r="V313">
            <v>0</v>
          </cell>
          <cell r="W313">
            <v>304</v>
          </cell>
          <cell r="X313">
            <v>2</v>
          </cell>
          <cell r="Y313">
            <v>29875</v>
          </cell>
          <cell r="Z313">
            <v>0</v>
          </cell>
          <cell r="AA313">
            <v>29875</v>
          </cell>
          <cell r="AB313">
            <v>1786</v>
          </cell>
          <cell r="AC313">
            <v>31661</v>
          </cell>
          <cell r="AD313">
            <v>0</v>
          </cell>
          <cell r="AE313">
            <v>0</v>
          </cell>
          <cell r="AF313">
            <v>0</v>
          </cell>
          <cell r="AG313">
            <v>31661</v>
          </cell>
          <cell r="AI313">
            <v>304</v>
          </cell>
          <cell r="AJ313">
            <v>304</v>
          </cell>
          <cell r="AK313" t="str">
            <v>UXBRIDGE</v>
          </cell>
          <cell r="AL313">
            <v>29875</v>
          </cell>
          <cell r="AM313">
            <v>23230</v>
          </cell>
          <cell r="AN313">
            <v>6645</v>
          </cell>
          <cell r="AO313">
            <v>3246.5</v>
          </cell>
          <cell r="AP313">
            <v>0</v>
          </cell>
          <cell r="AQ313">
            <v>0</v>
          </cell>
          <cell r="AR313">
            <v>0</v>
          </cell>
          <cell r="AS313">
            <v>1851</v>
          </cell>
          <cell r="AT313">
            <v>0</v>
          </cell>
          <cell r="AU313">
            <v>11742.5</v>
          </cell>
          <cell r="AV313">
            <v>6167.2823552785258</v>
          </cell>
          <cell r="AX313">
            <v>304</v>
          </cell>
          <cell r="AY313" t="str">
            <v>UXBRIDGE</v>
          </cell>
          <cell r="BC313">
            <v>0</v>
          </cell>
          <cell r="BF313">
            <v>0</v>
          </cell>
          <cell r="BG313">
            <v>0</v>
          </cell>
          <cell r="BI313">
            <v>0</v>
          </cell>
          <cell r="BJ313">
            <v>6645</v>
          </cell>
          <cell r="BK313">
            <v>6645</v>
          </cell>
          <cell r="BL313">
            <v>0</v>
          </cell>
          <cell r="BN313">
            <v>0</v>
          </cell>
          <cell r="BO313">
            <v>0</v>
          </cell>
          <cell r="BU313">
            <v>0</v>
          </cell>
          <cell r="BV313">
            <v>304</v>
          </cell>
          <cell r="BW313">
            <v>3246.5</v>
          </cell>
        </row>
        <row r="314">
          <cell r="A314">
            <v>305</v>
          </cell>
          <cell r="B314">
            <v>305</v>
          </cell>
          <cell r="C314" t="str">
            <v>WAKEFIELD</v>
          </cell>
          <cell r="D314">
            <v>49</v>
          </cell>
          <cell r="E314">
            <v>586427</v>
          </cell>
          <cell r="F314">
            <v>43693</v>
          </cell>
          <cell r="G314">
            <v>630120</v>
          </cell>
          <cell r="I314">
            <v>0</v>
          </cell>
          <cell r="J314">
            <v>0</v>
          </cell>
          <cell r="K314">
            <v>43693</v>
          </cell>
          <cell r="L314">
            <v>43693</v>
          </cell>
          <cell r="N314">
            <v>586427</v>
          </cell>
          <cell r="P314">
            <v>0</v>
          </cell>
          <cell r="Q314">
            <v>0</v>
          </cell>
          <cell r="R314">
            <v>43693</v>
          </cell>
          <cell r="S314">
            <v>43693</v>
          </cell>
          <cell r="V314">
            <v>0</v>
          </cell>
          <cell r="W314">
            <v>305</v>
          </cell>
          <cell r="X314">
            <v>49</v>
          </cell>
          <cell r="Y314">
            <v>586427</v>
          </cell>
          <cell r="Z314">
            <v>0</v>
          </cell>
          <cell r="AA314">
            <v>586427</v>
          </cell>
          <cell r="AB314">
            <v>43693</v>
          </cell>
          <cell r="AC314">
            <v>630120</v>
          </cell>
          <cell r="AD314">
            <v>0</v>
          </cell>
          <cell r="AE314">
            <v>0</v>
          </cell>
          <cell r="AF314">
            <v>0</v>
          </cell>
          <cell r="AG314">
            <v>630120</v>
          </cell>
          <cell r="AI314">
            <v>305</v>
          </cell>
          <cell r="AJ314">
            <v>305</v>
          </cell>
          <cell r="AK314" t="str">
            <v>WAKEFIELD</v>
          </cell>
          <cell r="AL314">
            <v>586427</v>
          </cell>
          <cell r="AM314">
            <v>732226</v>
          </cell>
          <cell r="AN314">
            <v>0</v>
          </cell>
          <cell r="AO314">
            <v>0</v>
          </cell>
          <cell r="AP314">
            <v>22878.25</v>
          </cell>
          <cell r="AQ314">
            <v>5939.25</v>
          </cell>
          <cell r="AR314">
            <v>0</v>
          </cell>
          <cell r="AS314">
            <v>22411.25</v>
          </cell>
          <cell r="AT314">
            <v>0</v>
          </cell>
          <cell r="AU314">
            <v>51228.75</v>
          </cell>
          <cell r="AV314">
            <v>0</v>
          </cell>
          <cell r="AX314">
            <v>305</v>
          </cell>
          <cell r="AY314" t="str">
            <v>WAKEFIELD</v>
          </cell>
          <cell r="BC314">
            <v>0</v>
          </cell>
          <cell r="BF314">
            <v>0</v>
          </cell>
          <cell r="BG314">
            <v>0</v>
          </cell>
          <cell r="BI314">
            <v>0</v>
          </cell>
          <cell r="BJ314">
            <v>0</v>
          </cell>
          <cell r="BK314">
            <v>0</v>
          </cell>
          <cell r="BL314">
            <v>0</v>
          </cell>
          <cell r="BN314">
            <v>0</v>
          </cell>
          <cell r="BO314">
            <v>0</v>
          </cell>
          <cell r="BU314">
            <v>0</v>
          </cell>
          <cell r="BV314">
            <v>305</v>
          </cell>
          <cell r="BW314">
            <v>0</v>
          </cell>
        </row>
        <row r="315">
          <cell r="A315">
            <v>306</v>
          </cell>
          <cell r="B315">
            <v>306</v>
          </cell>
          <cell r="C315" t="str">
            <v>WALES</v>
          </cell>
          <cell r="D315">
            <v>0</v>
          </cell>
          <cell r="E315">
            <v>0</v>
          </cell>
          <cell r="F315">
            <v>0</v>
          </cell>
          <cell r="G315">
            <v>0</v>
          </cell>
          <cell r="I315">
            <v>0</v>
          </cell>
          <cell r="J315" t="str">
            <v/>
          </cell>
          <cell r="K315">
            <v>0</v>
          </cell>
          <cell r="L315">
            <v>0</v>
          </cell>
          <cell r="N315">
            <v>0</v>
          </cell>
          <cell r="P315">
            <v>0</v>
          </cell>
          <cell r="Q315">
            <v>0</v>
          </cell>
          <cell r="R315">
            <v>0</v>
          </cell>
          <cell r="S315">
            <v>0</v>
          </cell>
          <cell r="V315">
            <v>0</v>
          </cell>
          <cell r="W315">
            <v>306</v>
          </cell>
          <cell r="AI315">
            <v>306</v>
          </cell>
          <cell r="AJ315">
            <v>306</v>
          </cell>
          <cell r="AK315" t="str">
            <v>WALES</v>
          </cell>
          <cell r="AL315">
            <v>0</v>
          </cell>
          <cell r="AM315">
            <v>0</v>
          </cell>
          <cell r="AN315">
            <v>0</v>
          </cell>
          <cell r="AO315">
            <v>0</v>
          </cell>
          <cell r="AP315">
            <v>0</v>
          </cell>
          <cell r="AQ315">
            <v>0</v>
          </cell>
          <cell r="AR315">
            <v>0</v>
          </cell>
          <cell r="AS315">
            <v>0</v>
          </cell>
          <cell r="AT315">
            <v>0</v>
          </cell>
          <cell r="AU315">
            <v>0</v>
          </cell>
          <cell r="AV315">
            <v>0</v>
          </cell>
          <cell r="AX315">
            <v>306</v>
          </cell>
          <cell r="AY315" t="str">
            <v>WALES</v>
          </cell>
          <cell r="BC315">
            <v>0</v>
          </cell>
          <cell r="BF315">
            <v>0</v>
          </cell>
          <cell r="BG315">
            <v>0</v>
          </cell>
          <cell r="BI315">
            <v>0</v>
          </cell>
          <cell r="BJ315">
            <v>0</v>
          </cell>
          <cell r="BK315">
            <v>0</v>
          </cell>
          <cell r="BL315">
            <v>0</v>
          </cell>
          <cell r="BN315">
            <v>0</v>
          </cell>
          <cell r="BO315">
            <v>0</v>
          </cell>
          <cell r="BU315">
            <v>0</v>
          </cell>
          <cell r="BV315">
            <v>306</v>
          </cell>
          <cell r="BW315">
            <v>0</v>
          </cell>
        </row>
        <row r="316">
          <cell r="A316">
            <v>307</v>
          </cell>
          <cell r="B316">
            <v>307</v>
          </cell>
          <cell r="C316" t="str">
            <v>WALPOLE</v>
          </cell>
          <cell r="D316">
            <v>23</v>
          </cell>
          <cell r="E316">
            <v>285958</v>
          </cell>
          <cell r="F316">
            <v>20487</v>
          </cell>
          <cell r="G316">
            <v>306445</v>
          </cell>
          <cell r="I316">
            <v>34332.59727411034</v>
          </cell>
          <cell r="J316">
            <v>0.55919242100128008</v>
          </cell>
          <cell r="K316">
            <v>20487</v>
          </cell>
          <cell r="L316">
            <v>54819.59727411034</v>
          </cell>
          <cell r="N316">
            <v>251625.40272588967</v>
          </cell>
          <cell r="P316">
            <v>0</v>
          </cell>
          <cell r="Q316">
            <v>34332.59727411034</v>
          </cell>
          <cell r="R316">
            <v>20487</v>
          </cell>
          <cell r="S316">
            <v>54819.59727411034</v>
          </cell>
          <cell r="V316">
            <v>0</v>
          </cell>
          <cell r="W316">
            <v>307</v>
          </cell>
          <cell r="X316">
            <v>23</v>
          </cell>
          <cell r="Y316">
            <v>285958</v>
          </cell>
          <cell r="Z316">
            <v>0</v>
          </cell>
          <cell r="AA316">
            <v>285958</v>
          </cell>
          <cell r="AB316">
            <v>20487</v>
          </cell>
          <cell r="AC316">
            <v>306445</v>
          </cell>
          <cell r="AD316">
            <v>0</v>
          </cell>
          <cell r="AE316">
            <v>0</v>
          </cell>
          <cell r="AF316">
            <v>0</v>
          </cell>
          <cell r="AG316">
            <v>306445</v>
          </cell>
          <cell r="AI316">
            <v>307</v>
          </cell>
          <cell r="AJ316">
            <v>307</v>
          </cell>
          <cell r="AK316" t="str">
            <v>WALPOLE</v>
          </cell>
          <cell r="AL316">
            <v>285958</v>
          </cell>
          <cell r="AM316">
            <v>248966</v>
          </cell>
          <cell r="AN316">
            <v>36992</v>
          </cell>
          <cell r="AO316">
            <v>22836.75</v>
          </cell>
          <cell r="AP316">
            <v>0</v>
          </cell>
          <cell r="AQ316">
            <v>0</v>
          </cell>
          <cell r="AR316">
            <v>1568</v>
          </cell>
          <cell r="AS316">
            <v>0</v>
          </cell>
          <cell r="AT316">
            <v>0</v>
          </cell>
          <cell r="AU316">
            <v>61396.75</v>
          </cell>
          <cell r="AV316">
            <v>34332.59727411034</v>
          </cell>
          <cell r="AX316">
            <v>307</v>
          </cell>
          <cell r="AY316" t="str">
            <v>WALPOLE</v>
          </cell>
          <cell r="BC316">
            <v>0</v>
          </cell>
          <cell r="BF316">
            <v>0</v>
          </cell>
          <cell r="BG316">
            <v>0</v>
          </cell>
          <cell r="BI316">
            <v>0</v>
          </cell>
          <cell r="BJ316">
            <v>36992</v>
          </cell>
          <cell r="BK316">
            <v>36992</v>
          </cell>
          <cell r="BL316">
            <v>0</v>
          </cell>
          <cell r="BN316">
            <v>0</v>
          </cell>
          <cell r="BO316">
            <v>0</v>
          </cell>
          <cell r="BU316">
            <v>0</v>
          </cell>
          <cell r="BV316">
            <v>307</v>
          </cell>
          <cell r="BW316">
            <v>22836.75</v>
          </cell>
        </row>
        <row r="317">
          <cell r="A317">
            <v>308</v>
          </cell>
          <cell r="B317">
            <v>308</v>
          </cell>
          <cell r="C317" t="str">
            <v>WALTHAM</v>
          </cell>
          <cell r="D317">
            <v>18</v>
          </cell>
          <cell r="E317">
            <v>345137</v>
          </cell>
          <cell r="F317">
            <v>15935</v>
          </cell>
          <cell r="G317">
            <v>361072</v>
          </cell>
          <cell r="I317">
            <v>51418.150453692338</v>
          </cell>
          <cell r="J317">
            <v>0.48297980188560835</v>
          </cell>
          <cell r="K317">
            <v>15935</v>
          </cell>
          <cell r="L317">
            <v>67353.150453692331</v>
          </cell>
          <cell r="N317">
            <v>293718.8495463077</v>
          </cell>
          <cell r="P317">
            <v>0</v>
          </cell>
          <cell r="Q317">
            <v>51418.150453692338</v>
          </cell>
          <cell r="R317">
            <v>15935</v>
          </cell>
          <cell r="S317">
            <v>67353.150453692331</v>
          </cell>
          <cell r="V317">
            <v>0</v>
          </cell>
          <cell r="W317">
            <v>308</v>
          </cell>
          <cell r="X317">
            <v>18</v>
          </cell>
          <cell r="Y317">
            <v>345137</v>
          </cell>
          <cell r="Z317">
            <v>0</v>
          </cell>
          <cell r="AA317">
            <v>345137</v>
          </cell>
          <cell r="AB317">
            <v>15935</v>
          </cell>
          <cell r="AC317">
            <v>361072</v>
          </cell>
          <cell r="AD317">
            <v>0</v>
          </cell>
          <cell r="AE317">
            <v>0</v>
          </cell>
          <cell r="AF317">
            <v>0</v>
          </cell>
          <cell r="AG317">
            <v>361072</v>
          </cell>
          <cell r="AI317">
            <v>308</v>
          </cell>
          <cell r="AJ317">
            <v>308</v>
          </cell>
          <cell r="AK317" t="str">
            <v>WALTHAM</v>
          </cell>
          <cell r="AL317">
            <v>345137</v>
          </cell>
          <cell r="AM317">
            <v>289736</v>
          </cell>
          <cell r="AN317">
            <v>55401</v>
          </cell>
          <cell r="AO317">
            <v>17442.5</v>
          </cell>
          <cell r="AP317">
            <v>0</v>
          </cell>
          <cell r="AQ317">
            <v>33616.75</v>
          </cell>
          <cell r="AR317">
            <v>0</v>
          </cell>
          <cell r="AS317">
            <v>0</v>
          </cell>
          <cell r="AT317">
            <v>0</v>
          </cell>
          <cell r="AU317">
            <v>106460.25</v>
          </cell>
          <cell r="AV317">
            <v>51418.150453692338</v>
          </cell>
          <cell r="AX317">
            <v>308</v>
          </cell>
          <cell r="AY317" t="str">
            <v>WALTHAM</v>
          </cell>
          <cell r="BC317">
            <v>0</v>
          </cell>
          <cell r="BF317">
            <v>0</v>
          </cell>
          <cell r="BG317">
            <v>0</v>
          </cell>
          <cell r="BI317">
            <v>0</v>
          </cell>
          <cell r="BJ317">
            <v>55401</v>
          </cell>
          <cell r="BK317">
            <v>55401</v>
          </cell>
          <cell r="BL317">
            <v>0</v>
          </cell>
          <cell r="BN317">
            <v>0</v>
          </cell>
          <cell r="BO317">
            <v>0</v>
          </cell>
          <cell r="BU317">
            <v>0</v>
          </cell>
          <cell r="BV317">
            <v>308</v>
          </cell>
          <cell r="BW317">
            <v>17442.5</v>
          </cell>
        </row>
        <row r="318">
          <cell r="A318">
            <v>309</v>
          </cell>
          <cell r="B318">
            <v>309</v>
          </cell>
          <cell r="C318" t="str">
            <v>WARE</v>
          </cell>
          <cell r="D318">
            <v>6</v>
          </cell>
          <cell r="E318">
            <v>68694</v>
          </cell>
          <cell r="F318">
            <v>5358</v>
          </cell>
          <cell r="G318">
            <v>74052</v>
          </cell>
          <cell r="I318">
            <v>14227.906471996959</v>
          </cell>
          <cell r="J318">
            <v>0.48025067413747924</v>
          </cell>
          <cell r="K318">
            <v>5358</v>
          </cell>
          <cell r="L318">
            <v>19585.906471996961</v>
          </cell>
          <cell r="N318">
            <v>54466.093528003039</v>
          </cell>
          <cell r="P318">
            <v>0</v>
          </cell>
          <cell r="Q318">
            <v>14227.906471996959</v>
          </cell>
          <cell r="R318">
            <v>5358</v>
          </cell>
          <cell r="S318">
            <v>19585.906471996961</v>
          </cell>
          <cell r="V318">
            <v>0</v>
          </cell>
          <cell r="W318">
            <v>309</v>
          </cell>
          <cell r="X318">
            <v>6</v>
          </cell>
          <cell r="Y318">
            <v>68694</v>
          </cell>
          <cell r="Z318">
            <v>0</v>
          </cell>
          <cell r="AA318">
            <v>68694</v>
          </cell>
          <cell r="AB318">
            <v>5358</v>
          </cell>
          <cell r="AC318">
            <v>74052</v>
          </cell>
          <cell r="AD318">
            <v>0</v>
          </cell>
          <cell r="AE318">
            <v>0</v>
          </cell>
          <cell r="AF318">
            <v>0</v>
          </cell>
          <cell r="AG318">
            <v>74052</v>
          </cell>
          <cell r="AI318">
            <v>309</v>
          </cell>
          <cell r="AJ318">
            <v>309</v>
          </cell>
          <cell r="AK318" t="str">
            <v>WARE</v>
          </cell>
          <cell r="AL318">
            <v>68694</v>
          </cell>
          <cell r="AM318">
            <v>53364</v>
          </cell>
          <cell r="AN318">
            <v>15330</v>
          </cell>
          <cell r="AO318">
            <v>9377</v>
          </cell>
          <cell r="AP318">
            <v>1148.25</v>
          </cell>
          <cell r="AQ318">
            <v>0</v>
          </cell>
          <cell r="AR318">
            <v>2577.75</v>
          </cell>
          <cell r="AS318">
            <v>1193</v>
          </cell>
          <cell r="AT318">
            <v>0</v>
          </cell>
          <cell r="AU318">
            <v>29626</v>
          </cell>
          <cell r="AV318">
            <v>14227.906471996959</v>
          </cell>
          <cell r="AX318">
            <v>309</v>
          </cell>
          <cell r="AY318" t="str">
            <v>WARE</v>
          </cell>
          <cell r="BC318">
            <v>0</v>
          </cell>
          <cell r="BF318">
            <v>0</v>
          </cell>
          <cell r="BG318">
            <v>0</v>
          </cell>
          <cell r="BI318">
            <v>0</v>
          </cell>
          <cell r="BJ318">
            <v>15330</v>
          </cell>
          <cell r="BK318">
            <v>15330</v>
          </cell>
          <cell r="BL318">
            <v>0</v>
          </cell>
          <cell r="BN318">
            <v>0</v>
          </cell>
          <cell r="BO318">
            <v>0</v>
          </cell>
          <cell r="BU318">
            <v>0</v>
          </cell>
          <cell r="BV318">
            <v>309</v>
          </cell>
          <cell r="BW318">
            <v>9377</v>
          </cell>
        </row>
        <row r="319">
          <cell r="A319">
            <v>310</v>
          </cell>
          <cell r="B319">
            <v>310</v>
          </cell>
          <cell r="C319" t="str">
            <v>WAREHAM</v>
          </cell>
          <cell r="D319">
            <v>61</v>
          </cell>
          <cell r="E319">
            <v>773087</v>
          </cell>
          <cell r="F319">
            <v>54345</v>
          </cell>
          <cell r="G319">
            <v>827432</v>
          </cell>
          <cell r="I319">
            <v>254828.02324179967</v>
          </cell>
          <cell r="J319">
            <v>0.6923865505981629</v>
          </cell>
          <cell r="K319">
            <v>54345</v>
          </cell>
          <cell r="L319">
            <v>309173.02324179967</v>
          </cell>
          <cell r="N319">
            <v>518258.97675820033</v>
          </cell>
          <cell r="P319">
            <v>0</v>
          </cell>
          <cell r="Q319">
            <v>254828.02324179967</v>
          </cell>
          <cell r="R319">
            <v>54345</v>
          </cell>
          <cell r="S319">
            <v>309173.02324179967</v>
          </cell>
          <cell r="V319">
            <v>0</v>
          </cell>
          <cell r="W319">
            <v>310</v>
          </cell>
          <cell r="X319">
            <v>61</v>
          </cell>
          <cell r="Y319">
            <v>773087</v>
          </cell>
          <cell r="Z319">
            <v>0</v>
          </cell>
          <cell r="AA319">
            <v>773087</v>
          </cell>
          <cell r="AB319">
            <v>54345</v>
          </cell>
          <cell r="AC319">
            <v>827432</v>
          </cell>
          <cell r="AD319">
            <v>0</v>
          </cell>
          <cell r="AE319">
            <v>0</v>
          </cell>
          <cell r="AF319">
            <v>0</v>
          </cell>
          <cell r="AG319">
            <v>827432</v>
          </cell>
          <cell r="AI319">
            <v>310</v>
          </cell>
          <cell r="AJ319">
            <v>310</v>
          </cell>
          <cell r="AK319" t="str">
            <v>WAREHAM</v>
          </cell>
          <cell r="AL319">
            <v>773087</v>
          </cell>
          <cell r="AM319">
            <v>498520</v>
          </cell>
          <cell r="AN319">
            <v>274567</v>
          </cell>
          <cell r="AO319">
            <v>0</v>
          </cell>
          <cell r="AP319">
            <v>27484</v>
          </cell>
          <cell r="AQ319">
            <v>56952.25</v>
          </cell>
          <cell r="AR319">
            <v>9039.75</v>
          </cell>
          <cell r="AS319">
            <v>0</v>
          </cell>
          <cell r="AT319">
            <v>0</v>
          </cell>
          <cell r="AU319">
            <v>368043</v>
          </cell>
          <cell r="AV319">
            <v>254828.02324179967</v>
          </cell>
          <cell r="AX319">
            <v>310</v>
          </cell>
          <cell r="AY319" t="str">
            <v>WAREHAM</v>
          </cell>
          <cell r="BC319">
            <v>0</v>
          </cell>
          <cell r="BF319">
            <v>0</v>
          </cell>
          <cell r="BG319">
            <v>0</v>
          </cell>
          <cell r="BI319">
            <v>0</v>
          </cell>
          <cell r="BJ319">
            <v>274567</v>
          </cell>
          <cell r="BK319">
            <v>274567</v>
          </cell>
          <cell r="BL319">
            <v>0</v>
          </cell>
          <cell r="BN319">
            <v>0</v>
          </cell>
          <cell r="BO319">
            <v>0</v>
          </cell>
          <cell r="BU319">
            <v>0</v>
          </cell>
          <cell r="BV319">
            <v>310</v>
          </cell>
          <cell r="BW319">
            <v>0</v>
          </cell>
        </row>
        <row r="320">
          <cell r="A320">
            <v>311</v>
          </cell>
          <cell r="B320">
            <v>311</v>
          </cell>
          <cell r="C320" t="str">
            <v>WARREN</v>
          </cell>
          <cell r="D320">
            <v>0</v>
          </cell>
          <cell r="E320">
            <v>0</v>
          </cell>
          <cell r="F320">
            <v>0</v>
          </cell>
          <cell r="G320">
            <v>0</v>
          </cell>
          <cell r="I320">
            <v>0</v>
          </cell>
          <cell r="J320" t="str">
            <v/>
          </cell>
          <cell r="K320">
            <v>0</v>
          </cell>
          <cell r="L320">
            <v>0</v>
          </cell>
          <cell r="N320">
            <v>0</v>
          </cell>
          <cell r="P320">
            <v>0</v>
          </cell>
          <cell r="Q320">
            <v>0</v>
          </cell>
          <cell r="R320">
            <v>0</v>
          </cell>
          <cell r="S320">
            <v>0</v>
          </cell>
          <cell r="V320">
            <v>0</v>
          </cell>
          <cell r="W320">
            <v>311</v>
          </cell>
          <cell r="AI320">
            <v>311</v>
          </cell>
          <cell r="AJ320">
            <v>311</v>
          </cell>
          <cell r="AK320" t="str">
            <v>WARREN</v>
          </cell>
          <cell r="AL320">
            <v>0</v>
          </cell>
          <cell r="AM320">
            <v>0</v>
          </cell>
          <cell r="AN320">
            <v>0</v>
          </cell>
          <cell r="AO320">
            <v>0</v>
          </cell>
          <cell r="AP320">
            <v>0</v>
          </cell>
          <cell r="AQ320">
            <v>0</v>
          </cell>
          <cell r="AR320">
            <v>0</v>
          </cell>
          <cell r="AS320">
            <v>0</v>
          </cell>
          <cell r="AT320">
            <v>0</v>
          </cell>
          <cell r="AU320">
            <v>0</v>
          </cell>
          <cell r="AV320">
            <v>0</v>
          </cell>
          <cell r="AX320">
            <v>311</v>
          </cell>
          <cell r="AY320" t="str">
            <v>WARREN</v>
          </cell>
          <cell r="BC320">
            <v>0</v>
          </cell>
          <cell r="BF320">
            <v>0</v>
          </cell>
          <cell r="BG320">
            <v>0</v>
          </cell>
          <cell r="BI320">
            <v>0</v>
          </cell>
          <cell r="BJ320">
            <v>0</v>
          </cell>
          <cell r="BK320">
            <v>0</v>
          </cell>
          <cell r="BL320">
            <v>0</v>
          </cell>
          <cell r="BN320">
            <v>0</v>
          </cell>
          <cell r="BO320">
            <v>0</v>
          </cell>
          <cell r="BU320">
            <v>0</v>
          </cell>
          <cell r="BV320">
            <v>311</v>
          </cell>
          <cell r="BW320">
            <v>0</v>
          </cell>
        </row>
        <row r="321">
          <cell r="A321">
            <v>312</v>
          </cell>
          <cell r="B321">
            <v>312</v>
          </cell>
          <cell r="C321" t="str">
            <v>WARWICK</v>
          </cell>
          <cell r="D321">
            <v>0</v>
          </cell>
          <cell r="E321">
            <v>0</v>
          </cell>
          <cell r="F321">
            <v>0</v>
          </cell>
          <cell r="G321">
            <v>0</v>
          </cell>
          <cell r="I321">
            <v>0</v>
          </cell>
          <cell r="J321" t="str">
            <v/>
          </cell>
          <cell r="K321">
            <v>0</v>
          </cell>
          <cell r="L321">
            <v>0</v>
          </cell>
          <cell r="N321">
            <v>0</v>
          </cell>
          <cell r="P321">
            <v>0</v>
          </cell>
          <cell r="Q321">
            <v>0</v>
          </cell>
          <cell r="R321">
            <v>0</v>
          </cell>
          <cell r="S321">
            <v>0</v>
          </cell>
          <cell r="V321">
            <v>0</v>
          </cell>
          <cell r="W321">
            <v>312</v>
          </cell>
          <cell r="AI321">
            <v>312</v>
          </cell>
          <cell r="AJ321">
            <v>312</v>
          </cell>
          <cell r="AK321" t="str">
            <v>WARWICK</v>
          </cell>
          <cell r="AL321">
            <v>0</v>
          </cell>
          <cell r="AM321">
            <v>0</v>
          </cell>
          <cell r="AN321">
            <v>0</v>
          </cell>
          <cell r="AO321">
            <v>0</v>
          </cell>
          <cell r="AP321">
            <v>0</v>
          </cell>
          <cell r="AQ321">
            <v>0</v>
          </cell>
          <cell r="AR321">
            <v>0</v>
          </cell>
          <cell r="AS321">
            <v>0</v>
          </cell>
          <cell r="AT321">
            <v>0</v>
          </cell>
          <cell r="AU321">
            <v>0</v>
          </cell>
          <cell r="AV321">
            <v>0</v>
          </cell>
          <cell r="AX321">
            <v>312</v>
          </cell>
          <cell r="AY321" t="str">
            <v>WARWICK</v>
          </cell>
          <cell r="BC321">
            <v>0</v>
          </cell>
          <cell r="BF321">
            <v>0</v>
          </cell>
          <cell r="BG321">
            <v>0</v>
          </cell>
          <cell r="BI321">
            <v>0</v>
          </cell>
          <cell r="BJ321">
            <v>0</v>
          </cell>
          <cell r="BK321">
            <v>0</v>
          </cell>
          <cell r="BL321">
            <v>0</v>
          </cell>
          <cell r="BN321">
            <v>0</v>
          </cell>
          <cell r="BO321">
            <v>0</v>
          </cell>
          <cell r="BU321">
            <v>0</v>
          </cell>
          <cell r="BV321">
            <v>312</v>
          </cell>
          <cell r="BW321">
            <v>0</v>
          </cell>
        </row>
        <row r="322">
          <cell r="A322">
            <v>313</v>
          </cell>
          <cell r="B322">
            <v>313</v>
          </cell>
          <cell r="C322" t="str">
            <v>WASHINGTON</v>
          </cell>
          <cell r="D322">
            <v>0</v>
          </cell>
          <cell r="E322">
            <v>0</v>
          </cell>
          <cell r="F322">
            <v>0</v>
          </cell>
          <cell r="G322">
            <v>0</v>
          </cell>
          <cell r="I322">
            <v>0</v>
          </cell>
          <cell r="J322" t="str">
            <v/>
          </cell>
          <cell r="K322">
            <v>0</v>
          </cell>
          <cell r="L322">
            <v>0</v>
          </cell>
          <cell r="N322">
            <v>0</v>
          </cell>
          <cell r="P322">
            <v>0</v>
          </cell>
          <cell r="Q322">
            <v>0</v>
          </cell>
          <cell r="R322">
            <v>0</v>
          </cell>
          <cell r="S322">
            <v>0</v>
          </cell>
          <cell r="V322">
            <v>0</v>
          </cell>
          <cell r="W322">
            <v>313</v>
          </cell>
          <cell r="AI322">
            <v>313</v>
          </cell>
          <cell r="AJ322">
            <v>313</v>
          </cell>
          <cell r="AK322" t="str">
            <v>WASHINGTON</v>
          </cell>
          <cell r="AL322">
            <v>0</v>
          </cell>
          <cell r="AM322">
            <v>0</v>
          </cell>
          <cell r="AN322">
            <v>0</v>
          </cell>
          <cell r="AO322">
            <v>0</v>
          </cell>
          <cell r="AP322">
            <v>0</v>
          </cell>
          <cell r="AQ322">
            <v>0</v>
          </cell>
          <cell r="AR322">
            <v>0</v>
          </cell>
          <cell r="AS322">
            <v>0</v>
          </cell>
          <cell r="AT322">
            <v>0</v>
          </cell>
          <cell r="AU322">
            <v>0</v>
          </cell>
          <cell r="AV322">
            <v>0</v>
          </cell>
          <cell r="AX322">
            <v>313</v>
          </cell>
          <cell r="AY322" t="str">
            <v>WASHINGTON</v>
          </cell>
          <cell r="BC322">
            <v>0</v>
          </cell>
          <cell r="BF322">
            <v>0</v>
          </cell>
          <cell r="BG322">
            <v>0</v>
          </cell>
          <cell r="BI322">
            <v>0</v>
          </cell>
          <cell r="BJ322">
            <v>0</v>
          </cell>
          <cell r="BK322">
            <v>0</v>
          </cell>
          <cell r="BL322">
            <v>0</v>
          </cell>
          <cell r="BN322">
            <v>0</v>
          </cell>
          <cell r="BO322">
            <v>0</v>
          </cell>
          <cell r="BU322">
            <v>0</v>
          </cell>
          <cell r="BV322">
            <v>313</v>
          </cell>
          <cell r="BW322">
            <v>0</v>
          </cell>
        </row>
        <row r="323">
          <cell r="A323">
            <v>314</v>
          </cell>
          <cell r="B323">
            <v>314</v>
          </cell>
          <cell r="C323" t="str">
            <v>WATERTOWN</v>
          </cell>
          <cell r="D323">
            <v>12</v>
          </cell>
          <cell r="E323">
            <v>220670</v>
          </cell>
          <cell r="F323">
            <v>10716</v>
          </cell>
          <cell r="G323">
            <v>231386</v>
          </cell>
          <cell r="I323">
            <v>0</v>
          </cell>
          <cell r="J323">
            <v>0</v>
          </cell>
          <cell r="K323">
            <v>10716</v>
          </cell>
          <cell r="L323">
            <v>10716</v>
          </cell>
          <cell r="N323">
            <v>220670</v>
          </cell>
          <cell r="P323">
            <v>0</v>
          </cell>
          <cell r="Q323">
            <v>0</v>
          </cell>
          <cell r="R323">
            <v>10716</v>
          </cell>
          <cell r="S323">
            <v>10716</v>
          </cell>
          <cell r="V323">
            <v>0</v>
          </cell>
          <cell r="W323">
            <v>314</v>
          </cell>
          <cell r="X323">
            <v>12</v>
          </cell>
          <cell r="Y323">
            <v>220670</v>
          </cell>
          <cell r="Z323">
            <v>0</v>
          </cell>
          <cell r="AA323">
            <v>220670</v>
          </cell>
          <cell r="AB323">
            <v>10716</v>
          </cell>
          <cell r="AC323">
            <v>231386</v>
          </cell>
          <cell r="AD323">
            <v>0</v>
          </cell>
          <cell r="AE323">
            <v>0</v>
          </cell>
          <cell r="AF323">
            <v>0</v>
          </cell>
          <cell r="AG323">
            <v>231386</v>
          </cell>
          <cell r="AI323">
            <v>314</v>
          </cell>
          <cell r="AJ323">
            <v>314</v>
          </cell>
          <cell r="AK323" t="str">
            <v>WATERTOWN</v>
          </cell>
          <cell r="AL323">
            <v>220670</v>
          </cell>
          <cell r="AM323">
            <v>221660</v>
          </cell>
          <cell r="AN323">
            <v>0</v>
          </cell>
          <cell r="AO323">
            <v>9344.25</v>
          </cell>
          <cell r="AP323">
            <v>4727.75</v>
          </cell>
          <cell r="AQ323">
            <v>0</v>
          </cell>
          <cell r="AR323">
            <v>20073.25</v>
          </cell>
          <cell r="AS323">
            <v>4553.25</v>
          </cell>
          <cell r="AT323">
            <v>0</v>
          </cell>
          <cell r="AU323">
            <v>38698.5</v>
          </cell>
          <cell r="AV323">
            <v>0</v>
          </cell>
          <cell r="AX323">
            <v>314</v>
          </cell>
          <cell r="AY323" t="str">
            <v>WATERTOWN</v>
          </cell>
          <cell r="BC323">
            <v>0</v>
          </cell>
          <cell r="BF323">
            <v>0</v>
          </cell>
          <cell r="BG323">
            <v>0</v>
          </cell>
          <cell r="BI323">
            <v>0</v>
          </cell>
          <cell r="BJ323">
            <v>0</v>
          </cell>
          <cell r="BK323">
            <v>0</v>
          </cell>
          <cell r="BL323">
            <v>0</v>
          </cell>
          <cell r="BN323">
            <v>0</v>
          </cell>
          <cell r="BO323">
            <v>0</v>
          </cell>
          <cell r="BU323">
            <v>0</v>
          </cell>
          <cell r="BV323">
            <v>314</v>
          </cell>
          <cell r="BW323">
            <v>9344.25</v>
          </cell>
        </row>
        <row r="324">
          <cell r="A324">
            <v>315</v>
          </cell>
          <cell r="B324">
            <v>315</v>
          </cell>
          <cell r="C324" t="str">
            <v>WAYLAND</v>
          </cell>
          <cell r="D324">
            <v>0</v>
          </cell>
          <cell r="E324">
            <v>0</v>
          </cell>
          <cell r="F324">
            <v>0</v>
          </cell>
          <cell r="G324">
            <v>0</v>
          </cell>
          <cell r="I324">
            <v>0</v>
          </cell>
          <cell r="J324">
            <v>0</v>
          </cell>
          <cell r="K324">
            <v>0</v>
          </cell>
          <cell r="L324">
            <v>0</v>
          </cell>
          <cell r="N324">
            <v>0</v>
          </cell>
          <cell r="P324">
            <v>0</v>
          </cell>
          <cell r="Q324">
            <v>0</v>
          </cell>
          <cell r="R324">
            <v>0</v>
          </cell>
          <cell r="S324">
            <v>0</v>
          </cell>
          <cell r="V324">
            <v>0</v>
          </cell>
          <cell r="W324">
            <v>315</v>
          </cell>
          <cell r="AI324">
            <v>315</v>
          </cell>
          <cell r="AJ324">
            <v>315</v>
          </cell>
          <cell r="AK324" t="str">
            <v>WAYLAND</v>
          </cell>
          <cell r="AL324">
            <v>0</v>
          </cell>
          <cell r="AM324">
            <v>15611</v>
          </cell>
          <cell r="AN324">
            <v>0</v>
          </cell>
          <cell r="AO324">
            <v>3902.75</v>
          </cell>
          <cell r="AP324">
            <v>0</v>
          </cell>
          <cell r="AQ324">
            <v>0</v>
          </cell>
          <cell r="AR324">
            <v>0</v>
          </cell>
          <cell r="AS324">
            <v>1259</v>
          </cell>
          <cell r="AT324">
            <v>0</v>
          </cell>
          <cell r="AU324">
            <v>5161.75</v>
          </cell>
          <cell r="AV324">
            <v>0</v>
          </cell>
          <cell r="AX324">
            <v>315</v>
          </cell>
          <cell r="AY324" t="str">
            <v>WAYLAND</v>
          </cell>
          <cell r="BC324">
            <v>0</v>
          </cell>
          <cell r="BF324">
            <v>0</v>
          </cell>
          <cell r="BG324">
            <v>0</v>
          </cell>
          <cell r="BI324">
            <v>0</v>
          </cell>
          <cell r="BJ324">
            <v>0</v>
          </cell>
          <cell r="BK324">
            <v>0</v>
          </cell>
          <cell r="BL324">
            <v>0</v>
          </cell>
          <cell r="BN324">
            <v>0</v>
          </cell>
          <cell r="BO324">
            <v>0</v>
          </cell>
          <cell r="BU324">
            <v>0</v>
          </cell>
          <cell r="BV324">
            <v>315</v>
          </cell>
          <cell r="BW324">
            <v>3902.75</v>
          </cell>
        </row>
        <row r="325">
          <cell r="A325">
            <v>316</v>
          </cell>
          <cell r="B325">
            <v>316</v>
          </cell>
          <cell r="C325" t="str">
            <v>WEBSTER</v>
          </cell>
          <cell r="D325">
            <v>7</v>
          </cell>
          <cell r="E325">
            <v>82555</v>
          </cell>
          <cell r="F325">
            <v>6250</v>
          </cell>
          <cell r="G325">
            <v>88805</v>
          </cell>
          <cell r="I325">
            <v>0</v>
          </cell>
          <cell r="J325">
            <v>0</v>
          </cell>
          <cell r="K325">
            <v>6250</v>
          </cell>
          <cell r="L325">
            <v>6250</v>
          </cell>
          <cell r="N325">
            <v>82555</v>
          </cell>
          <cell r="P325">
            <v>0</v>
          </cell>
          <cell r="Q325">
            <v>0</v>
          </cell>
          <cell r="R325">
            <v>6250</v>
          </cell>
          <cell r="S325">
            <v>6250</v>
          </cell>
          <cell r="V325">
            <v>0</v>
          </cell>
          <cell r="W325">
            <v>316</v>
          </cell>
          <cell r="X325">
            <v>7</v>
          </cell>
          <cell r="Y325">
            <v>82555</v>
          </cell>
          <cell r="Z325">
            <v>0</v>
          </cell>
          <cell r="AA325">
            <v>82555</v>
          </cell>
          <cell r="AB325">
            <v>6250</v>
          </cell>
          <cell r="AC325">
            <v>88805</v>
          </cell>
          <cell r="AD325">
            <v>0</v>
          </cell>
          <cell r="AE325">
            <v>0</v>
          </cell>
          <cell r="AF325">
            <v>0</v>
          </cell>
          <cell r="AG325">
            <v>88805</v>
          </cell>
          <cell r="AI325">
            <v>316</v>
          </cell>
          <cell r="AJ325">
            <v>316</v>
          </cell>
          <cell r="AK325" t="str">
            <v>WEBSTER</v>
          </cell>
          <cell r="AL325">
            <v>82555</v>
          </cell>
          <cell r="AM325">
            <v>175728</v>
          </cell>
          <cell r="AN325">
            <v>0</v>
          </cell>
          <cell r="AO325">
            <v>7285.75</v>
          </cell>
          <cell r="AP325">
            <v>1775</v>
          </cell>
          <cell r="AQ325">
            <v>0</v>
          </cell>
          <cell r="AR325">
            <v>0</v>
          </cell>
          <cell r="AS325">
            <v>5310.25</v>
          </cell>
          <cell r="AT325">
            <v>0</v>
          </cell>
          <cell r="AU325">
            <v>14371</v>
          </cell>
          <cell r="AV325">
            <v>0</v>
          </cell>
          <cell r="AX325">
            <v>316</v>
          </cell>
          <cell r="AY325" t="str">
            <v>WEBSTER</v>
          </cell>
          <cell r="BC325">
            <v>0</v>
          </cell>
          <cell r="BF325">
            <v>0</v>
          </cell>
          <cell r="BG325">
            <v>0</v>
          </cell>
          <cell r="BI325">
            <v>0</v>
          </cell>
          <cell r="BJ325">
            <v>0</v>
          </cell>
          <cell r="BK325">
            <v>0</v>
          </cell>
          <cell r="BL325">
            <v>0</v>
          </cell>
          <cell r="BN325">
            <v>0</v>
          </cell>
          <cell r="BO325">
            <v>0</v>
          </cell>
          <cell r="BU325">
            <v>0</v>
          </cell>
          <cell r="BV325">
            <v>316</v>
          </cell>
          <cell r="BW325">
            <v>7285.75</v>
          </cell>
        </row>
        <row r="326">
          <cell r="A326">
            <v>317</v>
          </cell>
          <cell r="B326">
            <v>317</v>
          </cell>
          <cell r="C326" t="str">
            <v>WELLESLEY</v>
          </cell>
          <cell r="D326">
            <v>0</v>
          </cell>
          <cell r="E326">
            <v>0</v>
          </cell>
          <cell r="F326">
            <v>0</v>
          </cell>
          <cell r="G326">
            <v>0</v>
          </cell>
          <cell r="I326">
            <v>0</v>
          </cell>
          <cell r="J326">
            <v>0</v>
          </cell>
          <cell r="K326">
            <v>0</v>
          </cell>
          <cell r="L326">
            <v>0</v>
          </cell>
          <cell r="N326">
            <v>0</v>
          </cell>
          <cell r="P326">
            <v>0</v>
          </cell>
          <cell r="Q326">
            <v>0</v>
          </cell>
          <cell r="R326">
            <v>0</v>
          </cell>
          <cell r="S326">
            <v>0</v>
          </cell>
          <cell r="V326">
            <v>0</v>
          </cell>
          <cell r="W326">
            <v>317</v>
          </cell>
          <cell r="AI326">
            <v>317</v>
          </cell>
          <cell r="AJ326">
            <v>317</v>
          </cell>
          <cell r="AK326" t="str">
            <v>WELLESLEY</v>
          </cell>
          <cell r="AL326">
            <v>0</v>
          </cell>
          <cell r="AM326">
            <v>16229</v>
          </cell>
          <cell r="AN326">
            <v>0</v>
          </cell>
          <cell r="AO326">
            <v>107.25</v>
          </cell>
          <cell r="AP326">
            <v>453.25</v>
          </cell>
          <cell r="AQ326">
            <v>0</v>
          </cell>
          <cell r="AR326">
            <v>210</v>
          </cell>
          <cell r="AS326">
            <v>226</v>
          </cell>
          <cell r="AT326">
            <v>0</v>
          </cell>
          <cell r="AU326">
            <v>996.5</v>
          </cell>
          <cell r="AV326">
            <v>0</v>
          </cell>
          <cell r="AX326">
            <v>317</v>
          </cell>
          <cell r="AY326" t="str">
            <v>WELLESLEY</v>
          </cell>
          <cell r="BC326">
            <v>0</v>
          </cell>
          <cell r="BF326">
            <v>0</v>
          </cell>
          <cell r="BG326">
            <v>0</v>
          </cell>
          <cell r="BI326">
            <v>0</v>
          </cell>
          <cell r="BJ326">
            <v>0</v>
          </cell>
          <cell r="BK326">
            <v>0</v>
          </cell>
          <cell r="BL326">
            <v>0</v>
          </cell>
          <cell r="BN326">
            <v>0</v>
          </cell>
          <cell r="BO326">
            <v>0</v>
          </cell>
          <cell r="BU326">
            <v>0</v>
          </cell>
          <cell r="BV326">
            <v>317</v>
          </cell>
          <cell r="BW326">
            <v>107.25</v>
          </cell>
        </row>
        <row r="327">
          <cell r="A327">
            <v>318</v>
          </cell>
          <cell r="B327">
            <v>318</v>
          </cell>
          <cell r="C327" t="str">
            <v>WELLFLEET</v>
          </cell>
          <cell r="D327">
            <v>0</v>
          </cell>
          <cell r="E327">
            <v>0</v>
          </cell>
          <cell r="F327">
            <v>0</v>
          </cell>
          <cell r="G327">
            <v>0</v>
          </cell>
          <cell r="I327">
            <v>0</v>
          </cell>
          <cell r="J327" t="str">
            <v/>
          </cell>
          <cell r="K327">
            <v>0</v>
          </cell>
          <cell r="L327">
            <v>0</v>
          </cell>
          <cell r="N327">
            <v>0</v>
          </cell>
          <cell r="P327">
            <v>0</v>
          </cell>
          <cell r="Q327">
            <v>0</v>
          </cell>
          <cell r="R327">
            <v>0</v>
          </cell>
          <cell r="S327">
            <v>0</v>
          </cell>
          <cell r="V327">
            <v>0</v>
          </cell>
          <cell r="W327">
            <v>318</v>
          </cell>
          <cell r="AI327">
            <v>318</v>
          </cell>
          <cell r="AJ327">
            <v>318</v>
          </cell>
          <cell r="AK327" t="str">
            <v>WELLFLEET</v>
          </cell>
          <cell r="AL327">
            <v>0</v>
          </cell>
          <cell r="AM327">
            <v>0</v>
          </cell>
          <cell r="AN327">
            <v>0</v>
          </cell>
          <cell r="AO327">
            <v>0</v>
          </cell>
          <cell r="AP327">
            <v>0</v>
          </cell>
          <cell r="AQ327">
            <v>0</v>
          </cell>
          <cell r="AR327">
            <v>0</v>
          </cell>
          <cell r="AS327">
            <v>0</v>
          </cell>
          <cell r="AT327">
            <v>0</v>
          </cell>
          <cell r="AU327">
            <v>0</v>
          </cell>
          <cell r="AV327">
            <v>0</v>
          </cell>
          <cell r="AX327">
            <v>318</v>
          </cell>
          <cell r="AY327" t="str">
            <v>WELLFLEET</v>
          </cell>
          <cell r="BC327">
            <v>0</v>
          </cell>
          <cell r="BF327">
            <v>0</v>
          </cell>
          <cell r="BG327">
            <v>0</v>
          </cell>
          <cell r="BI327">
            <v>0</v>
          </cell>
          <cell r="BJ327">
            <v>0</v>
          </cell>
          <cell r="BK327">
            <v>0</v>
          </cell>
          <cell r="BL327">
            <v>0</v>
          </cell>
          <cell r="BN327">
            <v>0</v>
          </cell>
          <cell r="BO327">
            <v>0</v>
          </cell>
          <cell r="BU327">
            <v>0</v>
          </cell>
          <cell r="BV327">
            <v>318</v>
          </cell>
          <cell r="BW327">
            <v>0</v>
          </cell>
        </row>
        <row r="328">
          <cell r="A328">
            <v>319</v>
          </cell>
          <cell r="B328">
            <v>319</v>
          </cell>
          <cell r="C328" t="str">
            <v>WENDELL</v>
          </cell>
          <cell r="D328">
            <v>0</v>
          </cell>
          <cell r="E328">
            <v>0</v>
          </cell>
          <cell r="F328">
            <v>0</v>
          </cell>
          <cell r="G328">
            <v>0</v>
          </cell>
          <cell r="I328">
            <v>0</v>
          </cell>
          <cell r="J328" t="str">
            <v/>
          </cell>
          <cell r="K328">
            <v>0</v>
          </cell>
          <cell r="L328">
            <v>0</v>
          </cell>
          <cell r="N328">
            <v>0</v>
          </cell>
          <cell r="P328">
            <v>0</v>
          </cell>
          <cell r="Q328">
            <v>0</v>
          </cell>
          <cell r="R328">
            <v>0</v>
          </cell>
          <cell r="S328">
            <v>0</v>
          </cell>
          <cell r="V328">
            <v>0</v>
          </cell>
          <cell r="W328">
            <v>319</v>
          </cell>
          <cell r="AI328">
            <v>319</v>
          </cell>
          <cell r="AJ328">
            <v>319</v>
          </cell>
          <cell r="AK328" t="str">
            <v>WENDELL</v>
          </cell>
          <cell r="AL328">
            <v>0</v>
          </cell>
          <cell r="AM328">
            <v>0</v>
          </cell>
          <cell r="AN328">
            <v>0</v>
          </cell>
          <cell r="AO328">
            <v>0</v>
          </cell>
          <cell r="AP328">
            <v>0</v>
          </cell>
          <cell r="AQ328">
            <v>0</v>
          </cell>
          <cell r="AR328">
            <v>0</v>
          </cell>
          <cell r="AS328">
            <v>0</v>
          </cell>
          <cell r="AT328">
            <v>0</v>
          </cell>
          <cell r="AU328">
            <v>0</v>
          </cell>
          <cell r="AV328">
            <v>0</v>
          </cell>
          <cell r="AX328">
            <v>319</v>
          </cell>
          <cell r="AY328" t="str">
            <v>WENDELL</v>
          </cell>
          <cell r="BC328">
            <v>0</v>
          </cell>
          <cell r="BF328">
            <v>0</v>
          </cell>
          <cell r="BG328">
            <v>0</v>
          </cell>
          <cell r="BI328">
            <v>0</v>
          </cell>
          <cell r="BJ328">
            <v>0</v>
          </cell>
          <cell r="BK328">
            <v>0</v>
          </cell>
          <cell r="BL328">
            <v>0</v>
          </cell>
          <cell r="BN328">
            <v>0</v>
          </cell>
          <cell r="BO328">
            <v>0</v>
          </cell>
          <cell r="BU328">
            <v>0</v>
          </cell>
          <cell r="BV328">
            <v>319</v>
          </cell>
          <cell r="BW328">
            <v>0</v>
          </cell>
        </row>
        <row r="329">
          <cell r="A329">
            <v>320</v>
          </cell>
          <cell r="B329">
            <v>320</v>
          </cell>
          <cell r="C329" t="str">
            <v>WENHAM</v>
          </cell>
          <cell r="D329">
            <v>0</v>
          </cell>
          <cell r="E329">
            <v>0</v>
          </cell>
          <cell r="F329">
            <v>0</v>
          </cell>
          <cell r="G329">
            <v>0</v>
          </cell>
          <cell r="I329">
            <v>0</v>
          </cell>
          <cell r="J329" t="str">
            <v/>
          </cell>
          <cell r="K329">
            <v>0</v>
          </cell>
          <cell r="L329">
            <v>0</v>
          </cell>
          <cell r="N329">
            <v>0</v>
          </cell>
          <cell r="P329">
            <v>0</v>
          </cell>
          <cell r="Q329">
            <v>0</v>
          </cell>
          <cell r="R329">
            <v>0</v>
          </cell>
          <cell r="S329">
            <v>0</v>
          </cell>
          <cell r="V329">
            <v>0</v>
          </cell>
          <cell r="W329">
            <v>320</v>
          </cell>
          <cell r="AI329">
            <v>320</v>
          </cell>
          <cell r="AJ329">
            <v>320</v>
          </cell>
          <cell r="AK329" t="str">
            <v>WENHAM</v>
          </cell>
          <cell r="AL329">
            <v>0</v>
          </cell>
          <cell r="AM329">
            <v>0</v>
          </cell>
          <cell r="AN329">
            <v>0</v>
          </cell>
          <cell r="AO329">
            <v>0</v>
          </cell>
          <cell r="AP329">
            <v>0</v>
          </cell>
          <cell r="AQ329">
            <v>0</v>
          </cell>
          <cell r="AR329">
            <v>0</v>
          </cell>
          <cell r="AS329">
            <v>0</v>
          </cell>
          <cell r="AT329">
            <v>0</v>
          </cell>
          <cell r="AU329">
            <v>0</v>
          </cell>
          <cell r="AV329">
            <v>0</v>
          </cell>
          <cell r="AX329">
            <v>320</v>
          </cell>
          <cell r="AY329" t="str">
            <v>WENHAM</v>
          </cell>
          <cell r="BC329">
            <v>0</v>
          </cell>
          <cell r="BF329">
            <v>0</v>
          </cell>
          <cell r="BG329">
            <v>0</v>
          </cell>
          <cell r="BI329">
            <v>0</v>
          </cell>
          <cell r="BJ329">
            <v>0</v>
          </cell>
          <cell r="BK329">
            <v>0</v>
          </cell>
          <cell r="BL329">
            <v>0</v>
          </cell>
          <cell r="BN329">
            <v>0</v>
          </cell>
          <cell r="BO329">
            <v>0</v>
          </cell>
          <cell r="BU329">
            <v>0</v>
          </cell>
          <cell r="BV329">
            <v>320</v>
          </cell>
          <cell r="BW329">
            <v>0</v>
          </cell>
        </row>
        <row r="330">
          <cell r="A330">
            <v>321</v>
          </cell>
          <cell r="B330">
            <v>328</v>
          </cell>
          <cell r="C330" t="str">
            <v>WESTBOROUGH</v>
          </cell>
          <cell r="D330">
            <v>4</v>
          </cell>
          <cell r="E330">
            <v>58144</v>
          </cell>
          <cell r="F330">
            <v>3572</v>
          </cell>
          <cell r="G330">
            <v>61716</v>
          </cell>
          <cell r="I330">
            <v>0</v>
          </cell>
          <cell r="J330">
            <v>0</v>
          </cell>
          <cell r="K330">
            <v>3572</v>
          </cell>
          <cell r="L330">
            <v>3572</v>
          </cell>
          <cell r="N330">
            <v>58144</v>
          </cell>
          <cell r="P330">
            <v>0</v>
          </cell>
          <cell r="Q330">
            <v>0</v>
          </cell>
          <cell r="R330">
            <v>3572</v>
          </cell>
          <cell r="S330">
            <v>3572</v>
          </cell>
          <cell r="V330">
            <v>0</v>
          </cell>
          <cell r="W330">
            <v>321</v>
          </cell>
          <cell r="X330">
            <v>4</v>
          </cell>
          <cell r="Y330">
            <v>58144</v>
          </cell>
          <cell r="Z330">
            <v>0</v>
          </cell>
          <cell r="AA330">
            <v>58144</v>
          </cell>
          <cell r="AB330">
            <v>3572</v>
          </cell>
          <cell r="AC330">
            <v>61716</v>
          </cell>
          <cell r="AD330">
            <v>0</v>
          </cell>
          <cell r="AE330">
            <v>0</v>
          </cell>
          <cell r="AF330">
            <v>0</v>
          </cell>
          <cell r="AG330">
            <v>61716</v>
          </cell>
          <cell r="AI330">
            <v>321</v>
          </cell>
          <cell r="AJ330">
            <v>328</v>
          </cell>
          <cell r="AK330" t="str">
            <v>WESTBOROUGH</v>
          </cell>
          <cell r="AL330">
            <v>58144</v>
          </cell>
          <cell r="AM330">
            <v>81313</v>
          </cell>
          <cell r="AN330">
            <v>0</v>
          </cell>
          <cell r="AO330">
            <v>948.25</v>
          </cell>
          <cell r="AP330">
            <v>54.75</v>
          </cell>
          <cell r="AQ330">
            <v>0</v>
          </cell>
          <cell r="AR330">
            <v>582.75</v>
          </cell>
          <cell r="AS330">
            <v>0</v>
          </cell>
          <cell r="AT330">
            <v>0</v>
          </cell>
          <cell r="AU330">
            <v>1585.75</v>
          </cell>
          <cell r="AV330">
            <v>0</v>
          </cell>
          <cell r="AX330">
            <v>321</v>
          </cell>
          <cell r="AY330" t="str">
            <v>WESTBOROUGH</v>
          </cell>
          <cell r="BC330">
            <v>0</v>
          </cell>
          <cell r="BF330">
            <v>0</v>
          </cell>
          <cell r="BG330">
            <v>0</v>
          </cell>
          <cell r="BI330">
            <v>0</v>
          </cell>
          <cell r="BJ330">
            <v>0</v>
          </cell>
          <cell r="BK330">
            <v>0</v>
          </cell>
          <cell r="BL330">
            <v>0</v>
          </cell>
          <cell r="BN330">
            <v>0</v>
          </cell>
          <cell r="BO330">
            <v>0</v>
          </cell>
          <cell r="BU330">
            <v>0</v>
          </cell>
          <cell r="BV330">
            <v>321</v>
          </cell>
          <cell r="BW330">
            <v>948.25</v>
          </cell>
        </row>
        <row r="331">
          <cell r="A331">
            <v>322</v>
          </cell>
          <cell r="B331">
            <v>321</v>
          </cell>
          <cell r="C331" t="str">
            <v>WEST BOYLSTON</v>
          </cell>
          <cell r="D331">
            <v>16</v>
          </cell>
          <cell r="E331">
            <v>236525</v>
          </cell>
          <cell r="F331">
            <v>14288</v>
          </cell>
          <cell r="G331">
            <v>250813</v>
          </cell>
          <cell r="I331">
            <v>0</v>
          </cell>
          <cell r="J331">
            <v>0</v>
          </cell>
          <cell r="K331">
            <v>14288</v>
          </cell>
          <cell r="L331">
            <v>14288</v>
          </cell>
          <cell r="N331">
            <v>236525</v>
          </cell>
          <cell r="P331">
            <v>0</v>
          </cell>
          <cell r="Q331">
            <v>0</v>
          </cell>
          <cell r="R331">
            <v>14288</v>
          </cell>
          <cell r="S331">
            <v>14288</v>
          </cell>
          <cell r="V331">
            <v>0</v>
          </cell>
          <cell r="W331">
            <v>322</v>
          </cell>
          <cell r="X331">
            <v>16</v>
          </cell>
          <cell r="Y331">
            <v>236525</v>
          </cell>
          <cell r="Z331">
            <v>0</v>
          </cell>
          <cell r="AA331">
            <v>236525</v>
          </cell>
          <cell r="AB331">
            <v>14288</v>
          </cell>
          <cell r="AC331">
            <v>250813</v>
          </cell>
          <cell r="AD331">
            <v>0</v>
          </cell>
          <cell r="AE331">
            <v>0</v>
          </cell>
          <cell r="AF331">
            <v>0</v>
          </cell>
          <cell r="AG331">
            <v>250813</v>
          </cell>
          <cell r="AI331">
            <v>322</v>
          </cell>
          <cell r="AJ331">
            <v>321</v>
          </cell>
          <cell r="AK331" t="str">
            <v>WEST BOYLSTON</v>
          </cell>
          <cell r="AL331">
            <v>236525</v>
          </cell>
          <cell r="AM331">
            <v>319353</v>
          </cell>
          <cell r="AN331">
            <v>0</v>
          </cell>
          <cell r="AO331">
            <v>6508.25</v>
          </cell>
          <cell r="AP331">
            <v>15541</v>
          </cell>
          <cell r="AQ331">
            <v>10716</v>
          </cell>
          <cell r="AR331">
            <v>0</v>
          </cell>
          <cell r="AS331">
            <v>16243.25</v>
          </cell>
          <cell r="AT331">
            <v>0</v>
          </cell>
          <cell r="AU331">
            <v>49008.5</v>
          </cell>
          <cell r="AV331">
            <v>0</v>
          </cell>
          <cell r="AX331">
            <v>322</v>
          </cell>
          <cell r="AY331" t="str">
            <v>WEST BOYLSTON</v>
          </cell>
          <cell r="BC331">
            <v>0</v>
          </cell>
          <cell r="BF331">
            <v>0</v>
          </cell>
          <cell r="BG331">
            <v>0</v>
          </cell>
          <cell r="BI331">
            <v>0</v>
          </cell>
          <cell r="BJ331">
            <v>0</v>
          </cell>
          <cell r="BK331">
            <v>0</v>
          </cell>
          <cell r="BL331">
            <v>0</v>
          </cell>
          <cell r="BN331">
            <v>0</v>
          </cell>
          <cell r="BO331">
            <v>0</v>
          </cell>
          <cell r="BU331">
            <v>0</v>
          </cell>
          <cell r="BV331">
            <v>322</v>
          </cell>
          <cell r="BW331">
            <v>6508.25</v>
          </cell>
        </row>
        <row r="332">
          <cell r="A332">
            <v>323</v>
          </cell>
          <cell r="B332">
            <v>322</v>
          </cell>
          <cell r="C332" t="str">
            <v>WEST BRIDGEWATER</v>
          </cell>
          <cell r="D332">
            <v>3</v>
          </cell>
          <cell r="E332">
            <v>31506</v>
          </cell>
          <cell r="F332">
            <v>2679</v>
          </cell>
          <cell r="G332">
            <v>34185</v>
          </cell>
          <cell r="I332">
            <v>19539.472599801175</v>
          </cell>
          <cell r="J332">
            <v>0.92294664099293477</v>
          </cell>
          <cell r="K332">
            <v>2679</v>
          </cell>
          <cell r="L332">
            <v>22218.472599801175</v>
          </cell>
          <cell r="N332">
            <v>11966.527400198825</v>
          </cell>
          <cell r="P332">
            <v>0</v>
          </cell>
          <cell r="Q332">
            <v>19539.472599801175</v>
          </cell>
          <cell r="R332">
            <v>2679</v>
          </cell>
          <cell r="S332">
            <v>22218.472599801175</v>
          </cell>
          <cell r="V332">
            <v>0</v>
          </cell>
          <cell r="W332">
            <v>323</v>
          </cell>
          <cell r="X332">
            <v>3</v>
          </cell>
          <cell r="Y332">
            <v>31506</v>
          </cell>
          <cell r="Z332">
            <v>0</v>
          </cell>
          <cell r="AA332">
            <v>31506</v>
          </cell>
          <cell r="AB332">
            <v>2679</v>
          </cell>
          <cell r="AC332">
            <v>34185</v>
          </cell>
          <cell r="AD332">
            <v>0</v>
          </cell>
          <cell r="AE332">
            <v>0</v>
          </cell>
          <cell r="AF332">
            <v>0</v>
          </cell>
          <cell r="AG332">
            <v>34185</v>
          </cell>
          <cell r="AI332">
            <v>323</v>
          </cell>
          <cell r="AJ332">
            <v>322</v>
          </cell>
          <cell r="AK332" t="str">
            <v>WEST BRIDGEWATER</v>
          </cell>
          <cell r="AL332">
            <v>31506</v>
          </cell>
          <cell r="AM332">
            <v>10453</v>
          </cell>
          <cell r="AN332">
            <v>21053</v>
          </cell>
          <cell r="AO332">
            <v>42.25</v>
          </cell>
          <cell r="AP332">
            <v>75.5</v>
          </cell>
          <cell r="AQ332">
            <v>0</v>
          </cell>
          <cell r="AR332">
            <v>0</v>
          </cell>
          <cell r="AS332">
            <v>0</v>
          </cell>
          <cell r="AT332">
            <v>0</v>
          </cell>
          <cell r="AU332">
            <v>21170.75</v>
          </cell>
          <cell r="AV332">
            <v>19539.472599801175</v>
          </cell>
          <cell r="AX332">
            <v>323</v>
          </cell>
          <cell r="AY332" t="str">
            <v>WEST BRIDGEWATER</v>
          </cell>
          <cell r="BC332">
            <v>0</v>
          </cell>
          <cell r="BF332">
            <v>0</v>
          </cell>
          <cell r="BG332">
            <v>0</v>
          </cell>
          <cell r="BI332">
            <v>0</v>
          </cell>
          <cell r="BJ332">
            <v>21053</v>
          </cell>
          <cell r="BK332">
            <v>21053</v>
          </cell>
          <cell r="BL332">
            <v>0</v>
          </cell>
          <cell r="BN332">
            <v>0</v>
          </cell>
          <cell r="BO332">
            <v>0</v>
          </cell>
          <cell r="BU332">
            <v>0</v>
          </cell>
          <cell r="BV332">
            <v>323</v>
          </cell>
          <cell r="BW332">
            <v>42.25</v>
          </cell>
        </row>
        <row r="333">
          <cell r="A333">
            <v>324</v>
          </cell>
          <cell r="B333">
            <v>323</v>
          </cell>
          <cell r="C333" t="str">
            <v>WEST BROOKFIELD</v>
          </cell>
          <cell r="D333">
            <v>0</v>
          </cell>
          <cell r="E333">
            <v>0</v>
          </cell>
          <cell r="F333">
            <v>0</v>
          </cell>
          <cell r="G333">
            <v>0</v>
          </cell>
          <cell r="I333">
            <v>0</v>
          </cell>
          <cell r="J333" t="str">
            <v/>
          </cell>
          <cell r="K333">
            <v>0</v>
          </cell>
          <cell r="L333">
            <v>0</v>
          </cell>
          <cell r="N333">
            <v>0</v>
          </cell>
          <cell r="P333">
            <v>0</v>
          </cell>
          <cell r="Q333">
            <v>0</v>
          </cell>
          <cell r="R333">
            <v>0</v>
          </cell>
          <cell r="S333">
            <v>0</v>
          </cell>
          <cell r="V333">
            <v>0</v>
          </cell>
          <cell r="W333">
            <v>324</v>
          </cell>
          <cell r="AI333">
            <v>324</v>
          </cell>
          <cell r="AJ333">
            <v>323</v>
          </cell>
          <cell r="AK333" t="str">
            <v>WEST BROOKFIELD</v>
          </cell>
          <cell r="AL333">
            <v>0</v>
          </cell>
          <cell r="AM333">
            <v>0</v>
          </cell>
          <cell r="AN333">
            <v>0</v>
          </cell>
          <cell r="AO333">
            <v>0</v>
          </cell>
          <cell r="AP333">
            <v>0</v>
          </cell>
          <cell r="AQ333">
            <v>0</v>
          </cell>
          <cell r="AR333">
            <v>0</v>
          </cell>
          <cell r="AS333">
            <v>0</v>
          </cell>
          <cell r="AT333">
            <v>0</v>
          </cell>
          <cell r="AU333">
            <v>0</v>
          </cell>
          <cell r="AV333">
            <v>0</v>
          </cell>
          <cell r="AX333">
            <v>324</v>
          </cell>
          <cell r="AY333" t="str">
            <v>WEST BROOKFIELD</v>
          </cell>
          <cell r="BC333">
            <v>0</v>
          </cell>
          <cell r="BF333">
            <v>0</v>
          </cell>
          <cell r="BG333">
            <v>0</v>
          </cell>
          <cell r="BI333">
            <v>0</v>
          </cell>
          <cell r="BJ333">
            <v>0</v>
          </cell>
          <cell r="BK333">
            <v>0</v>
          </cell>
          <cell r="BL333">
            <v>0</v>
          </cell>
          <cell r="BN333">
            <v>0</v>
          </cell>
          <cell r="BO333">
            <v>0</v>
          </cell>
          <cell r="BU333">
            <v>0</v>
          </cell>
          <cell r="BV333">
            <v>324</v>
          </cell>
          <cell r="BW333">
            <v>0</v>
          </cell>
        </row>
        <row r="334">
          <cell r="A334">
            <v>325</v>
          </cell>
          <cell r="B334">
            <v>329</v>
          </cell>
          <cell r="C334" t="str">
            <v>WESTFIELD</v>
          </cell>
          <cell r="D334">
            <v>16</v>
          </cell>
          <cell r="E334">
            <v>178427</v>
          </cell>
          <cell r="F334">
            <v>14273</v>
          </cell>
          <cell r="G334">
            <v>192700</v>
          </cell>
          <cell r="I334">
            <v>1666.8832370323901</v>
          </cell>
          <cell r="J334">
            <v>9.0905202030506921E-2</v>
          </cell>
          <cell r="K334">
            <v>14273</v>
          </cell>
          <cell r="L334">
            <v>15939.883237032391</v>
          </cell>
          <cell r="N334">
            <v>176760.11676296761</v>
          </cell>
          <cell r="P334">
            <v>0</v>
          </cell>
          <cell r="Q334">
            <v>1666.8832370323901</v>
          </cell>
          <cell r="R334">
            <v>14273</v>
          </cell>
          <cell r="S334">
            <v>15939.883237032391</v>
          </cell>
          <cell r="V334">
            <v>0</v>
          </cell>
          <cell r="W334">
            <v>325</v>
          </cell>
          <cell r="X334">
            <v>16</v>
          </cell>
          <cell r="Y334">
            <v>178427</v>
          </cell>
          <cell r="Z334">
            <v>0</v>
          </cell>
          <cell r="AA334">
            <v>178427</v>
          </cell>
          <cell r="AB334">
            <v>14273</v>
          </cell>
          <cell r="AC334">
            <v>192700</v>
          </cell>
          <cell r="AD334">
            <v>0</v>
          </cell>
          <cell r="AE334">
            <v>0</v>
          </cell>
          <cell r="AF334">
            <v>0</v>
          </cell>
          <cell r="AG334">
            <v>192700</v>
          </cell>
          <cell r="AI334">
            <v>325</v>
          </cell>
          <cell r="AJ334">
            <v>329</v>
          </cell>
          <cell r="AK334" t="str">
            <v>WESTFIELD</v>
          </cell>
          <cell r="AL334">
            <v>178427</v>
          </cell>
          <cell r="AM334">
            <v>176631</v>
          </cell>
          <cell r="AN334">
            <v>1796</v>
          </cell>
          <cell r="AO334">
            <v>1675.75</v>
          </cell>
          <cell r="AP334">
            <v>12762</v>
          </cell>
          <cell r="AQ334">
            <v>1242.5</v>
          </cell>
          <cell r="AR334">
            <v>0</v>
          </cell>
          <cell r="AS334">
            <v>860.25</v>
          </cell>
          <cell r="AT334">
            <v>0</v>
          </cell>
          <cell r="AU334">
            <v>18336.5</v>
          </cell>
          <cell r="AV334">
            <v>1666.8832370323901</v>
          </cell>
          <cell r="AX334">
            <v>325</v>
          </cell>
          <cell r="AY334" t="str">
            <v>WESTFIELD</v>
          </cell>
          <cell r="BC334">
            <v>0</v>
          </cell>
          <cell r="BF334">
            <v>0</v>
          </cell>
          <cell r="BG334">
            <v>0</v>
          </cell>
          <cell r="BI334">
            <v>0</v>
          </cell>
          <cell r="BJ334">
            <v>1796</v>
          </cell>
          <cell r="BK334">
            <v>1796</v>
          </cell>
          <cell r="BL334">
            <v>0</v>
          </cell>
          <cell r="BN334">
            <v>0</v>
          </cell>
          <cell r="BO334">
            <v>0</v>
          </cell>
          <cell r="BU334">
            <v>0</v>
          </cell>
          <cell r="BV334">
            <v>325</v>
          </cell>
          <cell r="BW334">
            <v>1675.75</v>
          </cell>
        </row>
        <row r="335">
          <cell r="A335">
            <v>326</v>
          </cell>
          <cell r="B335">
            <v>330</v>
          </cell>
          <cell r="C335" t="str">
            <v>WESTFORD</v>
          </cell>
          <cell r="D335">
            <v>10</v>
          </cell>
          <cell r="E335">
            <v>133458</v>
          </cell>
          <cell r="F335">
            <v>8930</v>
          </cell>
          <cell r="G335">
            <v>142388</v>
          </cell>
          <cell r="I335">
            <v>9170.6421297979105</v>
          </cell>
          <cell r="J335">
            <v>0.4567450913201056</v>
          </cell>
          <cell r="K335">
            <v>8930</v>
          </cell>
          <cell r="L335">
            <v>18100.64212979791</v>
          </cell>
          <cell r="N335">
            <v>124287.35787020209</v>
          </cell>
          <cell r="P335">
            <v>0</v>
          </cell>
          <cell r="Q335">
            <v>9170.6421297979105</v>
          </cell>
          <cell r="R335">
            <v>8930</v>
          </cell>
          <cell r="S335">
            <v>18100.64212979791</v>
          </cell>
          <cell r="V335">
            <v>0</v>
          </cell>
          <cell r="W335">
            <v>326</v>
          </cell>
          <cell r="X335">
            <v>10</v>
          </cell>
          <cell r="Y335">
            <v>133458</v>
          </cell>
          <cell r="Z335">
            <v>0</v>
          </cell>
          <cell r="AA335">
            <v>133458</v>
          </cell>
          <cell r="AB335">
            <v>8930</v>
          </cell>
          <cell r="AC335">
            <v>142388</v>
          </cell>
          <cell r="AD335">
            <v>0</v>
          </cell>
          <cell r="AE335">
            <v>0</v>
          </cell>
          <cell r="AF335">
            <v>0</v>
          </cell>
          <cell r="AG335">
            <v>142388</v>
          </cell>
          <cell r="AI335">
            <v>326</v>
          </cell>
          <cell r="AJ335">
            <v>330</v>
          </cell>
          <cell r="AK335" t="str">
            <v>WESTFORD</v>
          </cell>
          <cell r="AL335">
            <v>133458</v>
          </cell>
          <cell r="AM335">
            <v>123577</v>
          </cell>
          <cell r="AN335">
            <v>9881</v>
          </cell>
          <cell r="AO335">
            <v>0</v>
          </cell>
          <cell r="AP335">
            <v>3358.75</v>
          </cell>
          <cell r="AQ335">
            <v>5129</v>
          </cell>
          <cell r="AR335">
            <v>1709.5</v>
          </cell>
          <cell r="AS335">
            <v>0</v>
          </cell>
          <cell r="AT335">
            <v>0</v>
          </cell>
          <cell r="AU335">
            <v>20078.25</v>
          </cell>
          <cell r="AV335">
            <v>9170.6421297979105</v>
          </cell>
          <cell r="AX335">
            <v>326</v>
          </cell>
          <cell r="AY335" t="str">
            <v>WESTFORD</v>
          </cell>
          <cell r="BC335">
            <v>0</v>
          </cell>
          <cell r="BF335">
            <v>0</v>
          </cell>
          <cell r="BG335">
            <v>0</v>
          </cell>
          <cell r="BI335">
            <v>0</v>
          </cell>
          <cell r="BJ335">
            <v>9881</v>
          </cell>
          <cell r="BK335">
            <v>9881</v>
          </cell>
          <cell r="BL335">
            <v>0</v>
          </cell>
          <cell r="BN335">
            <v>0</v>
          </cell>
          <cell r="BO335">
            <v>0</v>
          </cell>
          <cell r="BU335">
            <v>0</v>
          </cell>
          <cell r="BV335">
            <v>326</v>
          </cell>
          <cell r="BW335">
            <v>0</v>
          </cell>
        </row>
        <row r="336">
          <cell r="A336">
            <v>327</v>
          </cell>
          <cell r="B336">
            <v>331</v>
          </cell>
          <cell r="C336" t="str">
            <v>WESTHAMPTON</v>
          </cell>
          <cell r="D336">
            <v>6</v>
          </cell>
          <cell r="E336">
            <v>82392</v>
          </cell>
          <cell r="F336">
            <v>5358</v>
          </cell>
          <cell r="G336">
            <v>87750</v>
          </cell>
          <cell r="I336">
            <v>0</v>
          </cell>
          <cell r="J336">
            <v>0</v>
          </cell>
          <cell r="K336">
            <v>5358</v>
          </cell>
          <cell r="L336">
            <v>5358</v>
          </cell>
          <cell r="N336">
            <v>82392</v>
          </cell>
          <cell r="P336">
            <v>0</v>
          </cell>
          <cell r="Q336">
            <v>0</v>
          </cell>
          <cell r="R336">
            <v>5358</v>
          </cell>
          <cell r="S336">
            <v>5358</v>
          </cell>
          <cell r="V336">
            <v>0</v>
          </cell>
          <cell r="W336">
            <v>327</v>
          </cell>
          <cell r="X336">
            <v>6</v>
          </cell>
          <cell r="Y336">
            <v>82392</v>
          </cell>
          <cell r="Z336">
            <v>0</v>
          </cell>
          <cell r="AA336">
            <v>82392</v>
          </cell>
          <cell r="AB336">
            <v>5358</v>
          </cell>
          <cell r="AC336">
            <v>87750</v>
          </cell>
          <cell r="AD336">
            <v>0</v>
          </cell>
          <cell r="AE336">
            <v>0</v>
          </cell>
          <cell r="AF336">
            <v>0</v>
          </cell>
          <cell r="AG336">
            <v>87750</v>
          </cell>
          <cell r="AI336">
            <v>327</v>
          </cell>
          <cell r="AJ336">
            <v>331</v>
          </cell>
          <cell r="AK336" t="str">
            <v>WESTHAMPTON</v>
          </cell>
          <cell r="AL336">
            <v>82392</v>
          </cell>
          <cell r="AM336">
            <v>92169</v>
          </cell>
          <cell r="AN336">
            <v>0</v>
          </cell>
          <cell r="AO336">
            <v>5860.75</v>
          </cell>
          <cell r="AP336">
            <v>4641.75</v>
          </cell>
          <cell r="AQ336">
            <v>995.75</v>
          </cell>
          <cell r="AR336">
            <v>2414.25</v>
          </cell>
          <cell r="AS336">
            <v>6688.75</v>
          </cell>
          <cell r="AT336">
            <v>0</v>
          </cell>
          <cell r="AU336">
            <v>20601.25</v>
          </cell>
          <cell r="AV336">
            <v>0</v>
          </cell>
          <cell r="AX336">
            <v>327</v>
          </cell>
          <cell r="AY336" t="str">
            <v>WESTHAMPTON</v>
          </cell>
          <cell r="BC336">
            <v>0</v>
          </cell>
          <cell r="BF336">
            <v>0</v>
          </cell>
          <cell r="BG336">
            <v>0</v>
          </cell>
          <cell r="BI336">
            <v>0</v>
          </cell>
          <cell r="BJ336">
            <v>0</v>
          </cell>
          <cell r="BK336">
            <v>0</v>
          </cell>
          <cell r="BL336">
            <v>0</v>
          </cell>
          <cell r="BN336">
            <v>0</v>
          </cell>
          <cell r="BO336">
            <v>0</v>
          </cell>
          <cell r="BU336">
            <v>0</v>
          </cell>
          <cell r="BV336">
            <v>327</v>
          </cell>
          <cell r="BW336">
            <v>5860.75</v>
          </cell>
        </row>
        <row r="337">
          <cell r="A337">
            <v>328</v>
          </cell>
          <cell r="B337">
            <v>332</v>
          </cell>
          <cell r="C337" t="str">
            <v>WESTMINSTER</v>
          </cell>
          <cell r="D337">
            <v>0</v>
          </cell>
          <cell r="E337">
            <v>0</v>
          </cell>
          <cell r="F337">
            <v>0</v>
          </cell>
          <cell r="G337">
            <v>0</v>
          </cell>
          <cell r="I337">
            <v>0</v>
          </cell>
          <cell r="J337" t="str">
            <v/>
          </cell>
          <cell r="K337">
            <v>0</v>
          </cell>
          <cell r="L337">
            <v>0</v>
          </cell>
          <cell r="N337">
            <v>0</v>
          </cell>
          <cell r="P337">
            <v>0</v>
          </cell>
          <cell r="Q337">
            <v>0</v>
          </cell>
          <cell r="R337">
            <v>0</v>
          </cell>
          <cell r="S337">
            <v>0</v>
          </cell>
          <cell r="V337">
            <v>0</v>
          </cell>
          <cell r="W337">
            <v>328</v>
          </cell>
          <cell r="AI337">
            <v>328</v>
          </cell>
          <cell r="AJ337">
            <v>332</v>
          </cell>
          <cell r="AK337" t="str">
            <v>WESTMINSTER</v>
          </cell>
          <cell r="AL337">
            <v>0</v>
          </cell>
          <cell r="AM337">
            <v>0</v>
          </cell>
          <cell r="AN337">
            <v>0</v>
          </cell>
          <cell r="AO337">
            <v>0</v>
          </cell>
          <cell r="AP337">
            <v>0</v>
          </cell>
          <cell r="AQ337">
            <v>0</v>
          </cell>
          <cell r="AR337">
            <v>0</v>
          </cell>
          <cell r="AS337">
            <v>0</v>
          </cell>
          <cell r="AT337">
            <v>0</v>
          </cell>
          <cell r="AU337">
            <v>0</v>
          </cell>
          <cell r="AV337">
            <v>0</v>
          </cell>
          <cell r="AX337">
            <v>328</v>
          </cell>
          <cell r="AY337" t="str">
            <v>WESTMINSTER</v>
          </cell>
          <cell r="BC337">
            <v>0</v>
          </cell>
          <cell r="BF337">
            <v>0</v>
          </cell>
          <cell r="BG337">
            <v>0</v>
          </cell>
          <cell r="BI337">
            <v>0</v>
          </cell>
          <cell r="BJ337">
            <v>0</v>
          </cell>
          <cell r="BK337">
            <v>0</v>
          </cell>
          <cell r="BL337">
            <v>0</v>
          </cell>
          <cell r="BN337">
            <v>0</v>
          </cell>
          <cell r="BO337">
            <v>0</v>
          </cell>
          <cell r="BU337">
            <v>0</v>
          </cell>
          <cell r="BV337">
            <v>328</v>
          </cell>
          <cell r="BW337">
            <v>0</v>
          </cell>
        </row>
        <row r="338">
          <cell r="A338">
            <v>329</v>
          </cell>
          <cell r="B338">
            <v>324</v>
          </cell>
          <cell r="C338" t="str">
            <v>WEST NEWBURY</v>
          </cell>
          <cell r="D338">
            <v>0</v>
          </cell>
          <cell r="E338">
            <v>0</v>
          </cell>
          <cell r="F338">
            <v>0</v>
          </cell>
          <cell r="G338">
            <v>0</v>
          </cell>
          <cell r="I338">
            <v>0</v>
          </cell>
          <cell r="J338" t="str">
            <v/>
          </cell>
          <cell r="K338">
            <v>0</v>
          </cell>
          <cell r="L338">
            <v>0</v>
          </cell>
          <cell r="N338">
            <v>0</v>
          </cell>
          <cell r="P338">
            <v>0</v>
          </cell>
          <cell r="Q338">
            <v>0</v>
          </cell>
          <cell r="R338">
            <v>0</v>
          </cell>
          <cell r="S338">
            <v>0</v>
          </cell>
          <cell r="V338">
            <v>0</v>
          </cell>
          <cell r="W338">
            <v>329</v>
          </cell>
          <cell r="AI338">
            <v>329</v>
          </cell>
          <cell r="AJ338">
            <v>324</v>
          </cell>
          <cell r="AK338" t="str">
            <v>WEST NEWBURY</v>
          </cell>
          <cell r="AL338">
            <v>0</v>
          </cell>
          <cell r="AM338">
            <v>0</v>
          </cell>
          <cell r="AN338">
            <v>0</v>
          </cell>
          <cell r="AO338">
            <v>0</v>
          </cell>
          <cell r="AP338">
            <v>0</v>
          </cell>
          <cell r="AQ338">
            <v>0</v>
          </cell>
          <cell r="AR338">
            <v>0</v>
          </cell>
          <cell r="AS338">
            <v>0</v>
          </cell>
          <cell r="AT338">
            <v>0</v>
          </cell>
          <cell r="AU338">
            <v>0</v>
          </cell>
          <cell r="AV338">
            <v>0</v>
          </cell>
          <cell r="AX338">
            <v>329</v>
          </cell>
          <cell r="AY338" t="str">
            <v>WEST NEWBURY</v>
          </cell>
          <cell r="BC338">
            <v>0</v>
          </cell>
          <cell r="BF338">
            <v>0</v>
          </cell>
          <cell r="BG338">
            <v>0</v>
          </cell>
          <cell r="BI338">
            <v>0</v>
          </cell>
          <cell r="BJ338">
            <v>0</v>
          </cell>
          <cell r="BK338">
            <v>0</v>
          </cell>
          <cell r="BL338">
            <v>0</v>
          </cell>
          <cell r="BN338">
            <v>0</v>
          </cell>
          <cell r="BO338">
            <v>0</v>
          </cell>
          <cell r="BU338">
            <v>0</v>
          </cell>
          <cell r="BV338">
            <v>329</v>
          </cell>
          <cell r="BW338">
            <v>0</v>
          </cell>
        </row>
        <row r="339">
          <cell r="A339">
            <v>330</v>
          </cell>
          <cell r="B339">
            <v>333</v>
          </cell>
          <cell r="C339" t="str">
            <v>WESTON</v>
          </cell>
          <cell r="D339">
            <v>0</v>
          </cell>
          <cell r="E339">
            <v>0</v>
          </cell>
          <cell r="F339">
            <v>0</v>
          </cell>
          <cell r="G339">
            <v>0</v>
          </cell>
          <cell r="I339">
            <v>0</v>
          </cell>
          <cell r="J339" t="str">
            <v/>
          </cell>
          <cell r="K339">
            <v>0</v>
          </cell>
          <cell r="L339">
            <v>0</v>
          </cell>
          <cell r="N339">
            <v>0</v>
          </cell>
          <cell r="P339">
            <v>0</v>
          </cell>
          <cell r="Q339">
            <v>0</v>
          </cell>
          <cell r="R339">
            <v>0</v>
          </cell>
          <cell r="S339">
            <v>0</v>
          </cell>
          <cell r="V339">
            <v>0</v>
          </cell>
          <cell r="W339">
            <v>330</v>
          </cell>
          <cell r="AI339">
            <v>330</v>
          </cell>
          <cell r="AJ339">
            <v>333</v>
          </cell>
          <cell r="AK339" t="str">
            <v>WESTON</v>
          </cell>
          <cell r="AL339">
            <v>0</v>
          </cell>
          <cell r="AM339">
            <v>0</v>
          </cell>
          <cell r="AN339">
            <v>0</v>
          </cell>
          <cell r="AO339">
            <v>0</v>
          </cell>
          <cell r="AP339">
            <v>0</v>
          </cell>
          <cell r="AQ339">
            <v>0</v>
          </cell>
          <cell r="AR339">
            <v>0</v>
          </cell>
          <cell r="AS339">
            <v>0</v>
          </cell>
          <cell r="AT339">
            <v>0</v>
          </cell>
          <cell r="AU339">
            <v>0</v>
          </cell>
          <cell r="AV339">
            <v>0</v>
          </cell>
          <cell r="AX339">
            <v>330</v>
          </cell>
          <cell r="AY339" t="str">
            <v>WESTON</v>
          </cell>
          <cell r="BC339">
            <v>0</v>
          </cell>
          <cell r="BF339">
            <v>0</v>
          </cell>
          <cell r="BG339">
            <v>0</v>
          </cell>
          <cell r="BI339">
            <v>0</v>
          </cell>
          <cell r="BJ339">
            <v>0</v>
          </cell>
          <cell r="BK339">
            <v>0</v>
          </cell>
          <cell r="BL339">
            <v>0</v>
          </cell>
          <cell r="BN339">
            <v>0</v>
          </cell>
          <cell r="BO339">
            <v>0</v>
          </cell>
          <cell r="BU339">
            <v>0</v>
          </cell>
          <cell r="BV339">
            <v>330</v>
          </cell>
          <cell r="BW339">
            <v>0</v>
          </cell>
        </row>
        <row r="340">
          <cell r="A340">
            <v>331</v>
          </cell>
          <cell r="B340">
            <v>334</v>
          </cell>
          <cell r="C340" t="str">
            <v>WESTPORT</v>
          </cell>
          <cell r="D340">
            <v>9</v>
          </cell>
          <cell r="E340">
            <v>100131</v>
          </cell>
          <cell r="F340">
            <v>8013</v>
          </cell>
          <cell r="G340">
            <v>108144</v>
          </cell>
          <cell r="I340">
            <v>30518.070490032878</v>
          </cell>
          <cell r="J340">
            <v>0.61811880075007097</v>
          </cell>
          <cell r="K340">
            <v>8013</v>
          </cell>
          <cell r="L340">
            <v>38531.070490032878</v>
          </cell>
          <cell r="N340">
            <v>69612.929509967129</v>
          </cell>
          <cell r="P340">
            <v>0</v>
          </cell>
          <cell r="Q340">
            <v>30518.070490032878</v>
          </cell>
          <cell r="R340">
            <v>8013</v>
          </cell>
          <cell r="S340">
            <v>38531.070490032878</v>
          </cell>
          <cell r="V340">
            <v>0</v>
          </cell>
          <cell r="W340">
            <v>331</v>
          </cell>
          <cell r="X340">
            <v>9</v>
          </cell>
          <cell r="Y340">
            <v>100131</v>
          </cell>
          <cell r="Z340">
            <v>0</v>
          </cell>
          <cell r="AA340">
            <v>100131</v>
          </cell>
          <cell r="AB340">
            <v>8013</v>
          </cell>
          <cell r="AC340">
            <v>108144</v>
          </cell>
          <cell r="AD340">
            <v>0</v>
          </cell>
          <cell r="AE340">
            <v>0</v>
          </cell>
          <cell r="AF340">
            <v>0</v>
          </cell>
          <cell r="AG340">
            <v>108144</v>
          </cell>
          <cell r="AI340">
            <v>331</v>
          </cell>
          <cell r="AJ340">
            <v>334</v>
          </cell>
          <cell r="AK340" t="str">
            <v>WESTPORT</v>
          </cell>
          <cell r="AL340">
            <v>100131</v>
          </cell>
          <cell r="AM340">
            <v>67249</v>
          </cell>
          <cell r="AN340">
            <v>32882</v>
          </cell>
          <cell r="AO340">
            <v>0</v>
          </cell>
          <cell r="AP340">
            <v>3739.25</v>
          </cell>
          <cell r="AQ340">
            <v>0</v>
          </cell>
          <cell r="AR340">
            <v>0</v>
          </cell>
          <cell r="AS340">
            <v>12751.25</v>
          </cell>
          <cell r="AT340">
            <v>0</v>
          </cell>
          <cell r="AU340">
            <v>49372.5</v>
          </cell>
          <cell r="AV340">
            <v>30518.070490032878</v>
          </cell>
          <cell r="AX340">
            <v>331</v>
          </cell>
          <cell r="AY340" t="str">
            <v>WESTPORT</v>
          </cell>
          <cell r="BC340">
            <v>0</v>
          </cell>
          <cell r="BF340">
            <v>0</v>
          </cell>
          <cell r="BG340">
            <v>0</v>
          </cell>
          <cell r="BI340">
            <v>0</v>
          </cell>
          <cell r="BJ340">
            <v>32882</v>
          </cell>
          <cell r="BK340">
            <v>32882</v>
          </cell>
          <cell r="BL340">
            <v>0</v>
          </cell>
          <cell r="BN340">
            <v>0</v>
          </cell>
          <cell r="BO340">
            <v>0</v>
          </cell>
          <cell r="BU340">
            <v>0</v>
          </cell>
          <cell r="BV340">
            <v>331</v>
          </cell>
          <cell r="BW340">
            <v>0</v>
          </cell>
        </row>
        <row r="341">
          <cell r="A341">
            <v>332</v>
          </cell>
          <cell r="B341">
            <v>325</v>
          </cell>
          <cell r="C341" t="str">
            <v>WEST SPRINGFIELD</v>
          </cell>
          <cell r="D341">
            <v>57</v>
          </cell>
          <cell r="E341">
            <v>696895</v>
          </cell>
          <cell r="F341">
            <v>50320</v>
          </cell>
          <cell r="G341">
            <v>747215</v>
          </cell>
          <cell r="I341">
            <v>0</v>
          </cell>
          <cell r="J341">
            <v>0</v>
          </cell>
          <cell r="K341">
            <v>50320</v>
          </cell>
          <cell r="L341">
            <v>50320</v>
          </cell>
          <cell r="N341">
            <v>696895</v>
          </cell>
          <cell r="P341">
            <v>0</v>
          </cell>
          <cell r="Q341">
            <v>0</v>
          </cell>
          <cell r="R341">
            <v>50320</v>
          </cell>
          <cell r="S341">
            <v>50320</v>
          </cell>
          <cell r="V341">
            <v>0</v>
          </cell>
          <cell r="W341">
            <v>332</v>
          </cell>
          <cell r="X341">
            <v>57</v>
          </cell>
          <cell r="Y341">
            <v>696895</v>
          </cell>
          <cell r="Z341">
            <v>0</v>
          </cell>
          <cell r="AA341">
            <v>696895</v>
          </cell>
          <cell r="AB341">
            <v>50320</v>
          </cell>
          <cell r="AC341">
            <v>747215</v>
          </cell>
          <cell r="AD341">
            <v>0</v>
          </cell>
          <cell r="AE341">
            <v>0</v>
          </cell>
          <cell r="AF341">
            <v>0</v>
          </cell>
          <cell r="AG341">
            <v>747215</v>
          </cell>
          <cell r="AI341">
            <v>332</v>
          </cell>
          <cell r="AJ341">
            <v>325</v>
          </cell>
          <cell r="AK341" t="str">
            <v>WEST SPRINGFIELD</v>
          </cell>
          <cell r="AL341">
            <v>696895</v>
          </cell>
          <cell r="AM341">
            <v>801974</v>
          </cell>
          <cell r="AN341">
            <v>0</v>
          </cell>
          <cell r="AO341">
            <v>67198</v>
          </cell>
          <cell r="AP341">
            <v>0</v>
          </cell>
          <cell r="AQ341">
            <v>0</v>
          </cell>
          <cell r="AR341">
            <v>14763.25</v>
          </cell>
          <cell r="AS341">
            <v>40750.75</v>
          </cell>
          <cell r="AT341">
            <v>0</v>
          </cell>
          <cell r="AU341">
            <v>122712</v>
          </cell>
          <cell r="AV341">
            <v>0</v>
          </cell>
          <cell r="AX341">
            <v>332</v>
          </cell>
          <cell r="AY341" t="str">
            <v>WEST SPRINGFIELD</v>
          </cell>
          <cell r="BC341">
            <v>0</v>
          </cell>
          <cell r="BF341">
            <v>0</v>
          </cell>
          <cell r="BG341">
            <v>0</v>
          </cell>
          <cell r="BI341">
            <v>0</v>
          </cell>
          <cell r="BJ341">
            <v>0</v>
          </cell>
          <cell r="BK341">
            <v>0</v>
          </cell>
          <cell r="BL341">
            <v>0</v>
          </cell>
          <cell r="BN341">
            <v>0</v>
          </cell>
          <cell r="BO341">
            <v>0</v>
          </cell>
          <cell r="BU341">
            <v>0</v>
          </cell>
          <cell r="BV341">
            <v>332</v>
          </cell>
          <cell r="BW341">
            <v>67198</v>
          </cell>
        </row>
        <row r="342">
          <cell r="A342">
            <v>333</v>
          </cell>
          <cell r="B342">
            <v>326</v>
          </cell>
          <cell r="C342" t="str">
            <v>WEST STOCKBRIDGE</v>
          </cell>
          <cell r="D342">
            <v>0</v>
          </cell>
          <cell r="E342">
            <v>0</v>
          </cell>
          <cell r="F342">
            <v>0</v>
          </cell>
          <cell r="G342">
            <v>0</v>
          </cell>
          <cell r="I342">
            <v>0</v>
          </cell>
          <cell r="J342" t="str">
            <v/>
          </cell>
          <cell r="K342">
            <v>0</v>
          </cell>
          <cell r="L342">
            <v>0</v>
          </cell>
          <cell r="N342">
            <v>0</v>
          </cell>
          <cell r="P342">
            <v>0</v>
          </cell>
          <cell r="Q342">
            <v>0</v>
          </cell>
          <cell r="R342">
            <v>0</v>
          </cell>
          <cell r="S342">
            <v>0</v>
          </cell>
          <cell r="V342">
            <v>0</v>
          </cell>
          <cell r="W342">
            <v>333</v>
          </cell>
          <cell r="AI342">
            <v>333</v>
          </cell>
          <cell r="AJ342">
            <v>326</v>
          </cell>
          <cell r="AK342" t="str">
            <v>WEST STOCKBRIDGE</v>
          </cell>
          <cell r="AL342">
            <v>0</v>
          </cell>
          <cell r="AM342">
            <v>0</v>
          </cell>
          <cell r="AN342">
            <v>0</v>
          </cell>
          <cell r="AO342">
            <v>0</v>
          </cell>
          <cell r="AP342">
            <v>0</v>
          </cell>
          <cell r="AQ342">
            <v>0</v>
          </cell>
          <cell r="AR342">
            <v>0</v>
          </cell>
          <cell r="AS342">
            <v>0</v>
          </cell>
          <cell r="AT342">
            <v>0</v>
          </cell>
          <cell r="AU342">
            <v>0</v>
          </cell>
          <cell r="AV342">
            <v>0</v>
          </cell>
          <cell r="AX342">
            <v>333</v>
          </cell>
          <cell r="AY342" t="str">
            <v>WEST STOCKBRIDGE</v>
          </cell>
          <cell r="BC342">
            <v>0</v>
          </cell>
          <cell r="BF342">
            <v>0</v>
          </cell>
          <cell r="BG342">
            <v>0</v>
          </cell>
          <cell r="BI342">
            <v>0</v>
          </cell>
          <cell r="BJ342">
            <v>0</v>
          </cell>
          <cell r="BK342">
            <v>0</v>
          </cell>
          <cell r="BL342">
            <v>0</v>
          </cell>
          <cell r="BN342">
            <v>0</v>
          </cell>
          <cell r="BO342">
            <v>0</v>
          </cell>
          <cell r="BU342">
            <v>0</v>
          </cell>
          <cell r="BV342">
            <v>333</v>
          </cell>
          <cell r="BW342">
            <v>0</v>
          </cell>
        </row>
        <row r="343">
          <cell r="A343">
            <v>334</v>
          </cell>
          <cell r="B343">
            <v>327</v>
          </cell>
          <cell r="C343" t="str">
            <v>WEST TISBURY</v>
          </cell>
          <cell r="D343">
            <v>0</v>
          </cell>
          <cell r="E343">
            <v>0</v>
          </cell>
          <cell r="F343">
            <v>0</v>
          </cell>
          <cell r="G343">
            <v>0</v>
          </cell>
          <cell r="I343">
            <v>0</v>
          </cell>
          <cell r="J343" t="str">
            <v/>
          </cell>
          <cell r="K343">
            <v>0</v>
          </cell>
          <cell r="L343">
            <v>0</v>
          </cell>
          <cell r="N343">
            <v>0</v>
          </cell>
          <cell r="P343">
            <v>0</v>
          </cell>
          <cell r="Q343">
            <v>0</v>
          </cell>
          <cell r="R343">
            <v>0</v>
          </cell>
          <cell r="S343">
            <v>0</v>
          </cell>
          <cell r="V343">
            <v>0</v>
          </cell>
          <cell r="W343">
            <v>334</v>
          </cell>
          <cell r="AI343">
            <v>334</v>
          </cell>
          <cell r="AJ343">
            <v>327</v>
          </cell>
          <cell r="AK343" t="str">
            <v>WEST TISBURY</v>
          </cell>
          <cell r="AL343">
            <v>0</v>
          </cell>
          <cell r="AM343">
            <v>0</v>
          </cell>
          <cell r="AN343">
            <v>0</v>
          </cell>
          <cell r="AO343">
            <v>0</v>
          </cell>
          <cell r="AP343">
            <v>0</v>
          </cell>
          <cell r="AQ343">
            <v>0</v>
          </cell>
          <cell r="AR343">
            <v>0</v>
          </cell>
          <cell r="AS343">
            <v>0</v>
          </cell>
          <cell r="AT343">
            <v>0</v>
          </cell>
          <cell r="AU343">
            <v>0</v>
          </cell>
          <cell r="AV343">
            <v>0</v>
          </cell>
          <cell r="AX343">
            <v>334</v>
          </cell>
          <cell r="AY343" t="str">
            <v>WEST TISBURY</v>
          </cell>
          <cell r="BC343">
            <v>0</v>
          </cell>
          <cell r="BF343">
            <v>0</v>
          </cell>
          <cell r="BG343">
            <v>0</v>
          </cell>
          <cell r="BI343">
            <v>0</v>
          </cell>
          <cell r="BJ343">
            <v>0</v>
          </cell>
          <cell r="BK343">
            <v>0</v>
          </cell>
          <cell r="BL343">
            <v>0</v>
          </cell>
          <cell r="BN343">
            <v>0</v>
          </cell>
          <cell r="BO343">
            <v>0</v>
          </cell>
          <cell r="BU343">
            <v>0</v>
          </cell>
          <cell r="BV343">
            <v>334</v>
          </cell>
          <cell r="BW343">
            <v>0</v>
          </cell>
        </row>
        <row r="344">
          <cell r="A344">
            <v>335</v>
          </cell>
          <cell r="B344">
            <v>335</v>
          </cell>
          <cell r="C344" t="str">
            <v>WESTWOOD</v>
          </cell>
          <cell r="D344">
            <v>2</v>
          </cell>
          <cell r="E344">
            <v>31312</v>
          </cell>
          <cell r="F344">
            <v>1786</v>
          </cell>
          <cell r="G344">
            <v>33098</v>
          </cell>
          <cell r="I344">
            <v>29060.939820689418</v>
          </cell>
          <cell r="J344">
            <v>0.83515647385376379</v>
          </cell>
          <cell r="K344">
            <v>1786</v>
          </cell>
          <cell r="L344">
            <v>30846.939820689418</v>
          </cell>
          <cell r="N344">
            <v>2251.0601793105816</v>
          </cell>
          <cell r="P344">
            <v>0</v>
          </cell>
          <cell r="Q344">
            <v>29060.939820689418</v>
          </cell>
          <cell r="R344">
            <v>1786</v>
          </cell>
          <cell r="S344">
            <v>30846.939820689418</v>
          </cell>
          <cell r="V344">
            <v>0</v>
          </cell>
          <cell r="W344">
            <v>335</v>
          </cell>
          <cell r="X344">
            <v>2</v>
          </cell>
          <cell r="Y344">
            <v>31312</v>
          </cell>
          <cell r="Z344">
            <v>0</v>
          </cell>
          <cell r="AA344">
            <v>31312</v>
          </cell>
          <cell r="AB344">
            <v>1786</v>
          </cell>
          <cell r="AC344">
            <v>33098</v>
          </cell>
          <cell r="AD344">
            <v>0</v>
          </cell>
          <cell r="AE344">
            <v>0</v>
          </cell>
          <cell r="AF344">
            <v>0</v>
          </cell>
          <cell r="AG344">
            <v>33098</v>
          </cell>
          <cell r="AI344">
            <v>335</v>
          </cell>
          <cell r="AJ344">
            <v>335</v>
          </cell>
          <cell r="AK344" t="str">
            <v>WESTWOOD</v>
          </cell>
          <cell r="AL344">
            <v>31312</v>
          </cell>
          <cell r="AM344">
            <v>0</v>
          </cell>
          <cell r="AN344">
            <v>31312</v>
          </cell>
          <cell r="AO344">
            <v>0</v>
          </cell>
          <cell r="AP344">
            <v>237.75</v>
          </cell>
          <cell r="AQ344">
            <v>119</v>
          </cell>
          <cell r="AR344">
            <v>3128.25</v>
          </cell>
          <cell r="AS344">
            <v>0</v>
          </cell>
          <cell r="AT344">
            <v>0</v>
          </cell>
          <cell r="AU344">
            <v>34797</v>
          </cell>
          <cell r="AV344">
            <v>29060.939820689418</v>
          </cell>
          <cell r="AX344">
            <v>335</v>
          </cell>
          <cell r="AY344" t="str">
            <v>WESTWOOD</v>
          </cell>
          <cell r="BC344">
            <v>0</v>
          </cell>
          <cell r="BF344">
            <v>0</v>
          </cell>
          <cell r="BG344">
            <v>0</v>
          </cell>
          <cell r="BI344">
            <v>0</v>
          </cell>
          <cell r="BJ344">
            <v>31312</v>
          </cell>
          <cell r="BK344">
            <v>31312</v>
          </cell>
          <cell r="BL344">
            <v>0</v>
          </cell>
          <cell r="BN344">
            <v>0</v>
          </cell>
          <cell r="BO344">
            <v>0</v>
          </cell>
          <cell r="BU344">
            <v>0</v>
          </cell>
          <cell r="BV344">
            <v>335</v>
          </cell>
          <cell r="BW344">
            <v>0</v>
          </cell>
        </row>
        <row r="345">
          <cell r="A345">
            <v>336</v>
          </cell>
          <cell r="B345">
            <v>336</v>
          </cell>
          <cell r="C345" t="str">
            <v>WEYMOUTH</v>
          </cell>
          <cell r="D345">
            <v>179</v>
          </cell>
          <cell r="E345">
            <v>1829185</v>
          </cell>
          <cell r="F345">
            <v>159759</v>
          </cell>
          <cell r="G345">
            <v>1988944</v>
          </cell>
          <cell r="I345">
            <v>589170.83181183599</v>
          </cell>
          <cell r="J345">
            <v>0.7397015834463313</v>
          </cell>
          <cell r="K345">
            <v>159759</v>
          </cell>
          <cell r="L345">
            <v>748929.83181183599</v>
          </cell>
          <cell r="N345">
            <v>1240014.168188164</v>
          </cell>
          <cell r="P345">
            <v>0</v>
          </cell>
          <cell r="Q345">
            <v>589170.83181183599</v>
          </cell>
          <cell r="R345">
            <v>159759</v>
          </cell>
          <cell r="S345">
            <v>748929.83181183599</v>
          </cell>
          <cell r="V345">
            <v>0</v>
          </cell>
          <cell r="W345">
            <v>336</v>
          </cell>
          <cell r="X345">
            <v>179</v>
          </cell>
          <cell r="Y345">
            <v>1829185</v>
          </cell>
          <cell r="Z345">
            <v>0</v>
          </cell>
          <cell r="AA345">
            <v>1829185</v>
          </cell>
          <cell r="AB345">
            <v>159759</v>
          </cell>
          <cell r="AC345">
            <v>1988944</v>
          </cell>
          <cell r="AD345">
            <v>0</v>
          </cell>
          <cell r="AE345">
            <v>0</v>
          </cell>
          <cell r="AF345">
            <v>0</v>
          </cell>
          <cell r="AG345">
            <v>1988944</v>
          </cell>
          <cell r="AI345">
            <v>336</v>
          </cell>
          <cell r="AJ345">
            <v>336</v>
          </cell>
          <cell r="AK345" t="str">
            <v>WEYMOUTH</v>
          </cell>
          <cell r="AL345">
            <v>1829185</v>
          </cell>
          <cell r="AM345">
            <v>1194377</v>
          </cell>
          <cell r="AN345">
            <v>634808</v>
          </cell>
          <cell r="AO345">
            <v>36039.5</v>
          </cell>
          <cell r="AP345">
            <v>43041.25</v>
          </cell>
          <cell r="AQ345">
            <v>36781.5</v>
          </cell>
          <cell r="AR345">
            <v>15679.5</v>
          </cell>
          <cell r="AS345">
            <v>30148.25</v>
          </cell>
          <cell r="AT345">
            <v>0</v>
          </cell>
          <cell r="AU345">
            <v>796498</v>
          </cell>
          <cell r="AV345">
            <v>589170.83181183599</v>
          </cell>
          <cell r="AX345">
            <v>336</v>
          </cell>
          <cell r="AY345" t="str">
            <v>WEYMOUTH</v>
          </cell>
          <cell r="BC345">
            <v>0</v>
          </cell>
          <cell r="BF345">
            <v>0</v>
          </cell>
          <cell r="BG345">
            <v>0</v>
          </cell>
          <cell r="BI345">
            <v>0</v>
          </cell>
          <cell r="BJ345">
            <v>634808</v>
          </cell>
          <cell r="BK345">
            <v>634808</v>
          </cell>
          <cell r="BL345">
            <v>0</v>
          </cell>
          <cell r="BN345">
            <v>0</v>
          </cell>
          <cell r="BO345">
            <v>0</v>
          </cell>
          <cell r="BT345" t="str">
            <v>fy13</v>
          </cell>
          <cell r="BU345">
            <v>0</v>
          </cell>
          <cell r="BV345">
            <v>336</v>
          </cell>
          <cell r="BW345">
            <v>36039.5</v>
          </cell>
        </row>
        <row r="346">
          <cell r="A346">
            <v>337</v>
          </cell>
          <cell r="B346">
            <v>337</v>
          </cell>
          <cell r="C346" t="str">
            <v>WHATELY</v>
          </cell>
          <cell r="D346">
            <v>2</v>
          </cell>
          <cell r="E346">
            <v>42644</v>
          </cell>
          <cell r="F346">
            <v>1786</v>
          </cell>
          <cell r="G346">
            <v>44430</v>
          </cell>
          <cell r="I346">
            <v>22572.531852931381</v>
          </cell>
          <cell r="J346">
            <v>0.85491490073878706</v>
          </cell>
          <cell r="K346">
            <v>1786</v>
          </cell>
          <cell r="L346">
            <v>24358.531852931381</v>
          </cell>
          <cell r="N346">
            <v>20071.468147068619</v>
          </cell>
          <cell r="P346">
            <v>0</v>
          </cell>
          <cell r="Q346">
            <v>22572.531852931381</v>
          </cell>
          <cell r="R346">
            <v>1786</v>
          </cell>
          <cell r="S346">
            <v>24358.531852931381</v>
          </cell>
          <cell r="V346">
            <v>0</v>
          </cell>
          <cell r="W346">
            <v>337</v>
          </cell>
          <cell r="X346">
            <v>2</v>
          </cell>
          <cell r="Y346">
            <v>42644</v>
          </cell>
          <cell r="Z346">
            <v>0</v>
          </cell>
          <cell r="AA346">
            <v>42644</v>
          </cell>
          <cell r="AB346">
            <v>1786</v>
          </cell>
          <cell r="AC346">
            <v>44430</v>
          </cell>
          <cell r="AD346">
            <v>0</v>
          </cell>
          <cell r="AE346">
            <v>0</v>
          </cell>
          <cell r="AF346">
            <v>0</v>
          </cell>
          <cell r="AG346">
            <v>44430</v>
          </cell>
          <cell r="AI346">
            <v>337</v>
          </cell>
          <cell r="AJ346">
            <v>337</v>
          </cell>
          <cell r="AK346" t="str">
            <v>WHATELY</v>
          </cell>
          <cell r="AL346">
            <v>42644</v>
          </cell>
          <cell r="AM346">
            <v>18323</v>
          </cell>
          <cell r="AN346">
            <v>24321</v>
          </cell>
          <cell r="AO346">
            <v>401</v>
          </cell>
          <cell r="AP346">
            <v>0</v>
          </cell>
          <cell r="AQ346">
            <v>1593</v>
          </cell>
          <cell r="AR346">
            <v>0</v>
          </cell>
          <cell r="AS346">
            <v>88.25</v>
          </cell>
          <cell r="AT346">
            <v>0</v>
          </cell>
          <cell r="AU346">
            <v>26403.25</v>
          </cell>
          <cell r="AV346">
            <v>22572.531852931381</v>
          </cell>
          <cell r="AX346">
            <v>337</v>
          </cell>
          <cell r="AY346" t="str">
            <v>WHATELY</v>
          </cell>
          <cell r="BC346">
            <v>0</v>
          </cell>
          <cell r="BF346">
            <v>0</v>
          </cell>
          <cell r="BG346">
            <v>0</v>
          </cell>
          <cell r="BI346">
            <v>0</v>
          </cell>
          <cell r="BJ346">
            <v>24321</v>
          </cell>
          <cell r="BK346">
            <v>24321</v>
          </cell>
          <cell r="BL346">
            <v>0</v>
          </cell>
          <cell r="BN346">
            <v>0</v>
          </cell>
          <cell r="BO346">
            <v>0</v>
          </cell>
          <cell r="BU346">
            <v>0</v>
          </cell>
          <cell r="BV346">
            <v>337</v>
          </cell>
          <cell r="BW346">
            <v>401</v>
          </cell>
        </row>
        <row r="347">
          <cell r="A347">
            <v>338</v>
          </cell>
          <cell r="B347">
            <v>338</v>
          </cell>
          <cell r="C347" t="str">
            <v>WHITMAN</v>
          </cell>
          <cell r="D347">
            <v>0</v>
          </cell>
          <cell r="E347">
            <v>0</v>
          </cell>
          <cell r="F347">
            <v>0</v>
          </cell>
          <cell r="G347">
            <v>0</v>
          </cell>
          <cell r="I347">
            <v>0</v>
          </cell>
          <cell r="J347" t="str">
            <v/>
          </cell>
          <cell r="K347">
            <v>0</v>
          </cell>
          <cell r="L347">
            <v>0</v>
          </cell>
          <cell r="N347">
            <v>0</v>
          </cell>
          <cell r="P347">
            <v>0</v>
          </cell>
          <cell r="Q347">
            <v>0</v>
          </cell>
          <cell r="R347">
            <v>0</v>
          </cell>
          <cell r="S347">
            <v>0</v>
          </cell>
          <cell r="V347">
            <v>0</v>
          </cell>
          <cell r="W347">
            <v>338</v>
          </cell>
          <cell r="AI347">
            <v>338</v>
          </cell>
          <cell r="AJ347">
            <v>338</v>
          </cell>
          <cell r="AK347" t="str">
            <v>WHITMAN</v>
          </cell>
          <cell r="AL347">
            <v>0</v>
          </cell>
          <cell r="AM347">
            <v>0</v>
          </cell>
          <cell r="AN347">
            <v>0</v>
          </cell>
          <cell r="AO347">
            <v>0</v>
          </cell>
          <cell r="AP347">
            <v>0</v>
          </cell>
          <cell r="AQ347">
            <v>0</v>
          </cell>
          <cell r="AR347">
            <v>0</v>
          </cell>
          <cell r="AS347">
            <v>0</v>
          </cell>
          <cell r="AT347">
            <v>0</v>
          </cell>
          <cell r="AU347">
            <v>0</v>
          </cell>
          <cell r="AV347">
            <v>0</v>
          </cell>
          <cell r="AX347">
            <v>338</v>
          </cell>
          <cell r="AY347" t="str">
            <v>WHITMAN</v>
          </cell>
          <cell r="BC347">
            <v>0</v>
          </cell>
          <cell r="BF347">
            <v>0</v>
          </cell>
          <cell r="BG347">
            <v>0</v>
          </cell>
          <cell r="BI347">
            <v>0</v>
          </cell>
          <cell r="BJ347">
            <v>0</v>
          </cell>
          <cell r="BK347">
            <v>0</v>
          </cell>
          <cell r="BL347">
            <v>0</v>
          </cell>
          <cell r="BN347">
            <v>0</v>
          </cell>
          <cell r="BO347">
            <v>0</v>
          </cell>
          <cell r="BU347">
            <v>0</v>
          </cell>
          <cell r="BV347">
            <v>338</v>
          </cell>
          <cell r="BW347">
            <v>0</v>
          </cell>
        </row>
        <row r="348">
          <cell r="A348">
            <v>339</v>
          </cell>
          <cell r="B348">
            <v>339</v>
          </cell>
          <cell r="C348" t="str">
            <v>WILBRAHAM</v>
          </cell>
          <cell r="D348">
            <v>0</v>
          </cell>
          <cell r="E348">
            <v>0</v>
          </cell>
          <cell r="F348">
            <v>0</v>
          </cell>
          <cell r="G348">
            <v>0</v>
          </cell>
          <cell r="I348">
            <v>0</v>
          </cell>
          <cell r="J348" t="str">
            <v/>
          </cell>
          <cell r="K348">
            <v>0</v>
          </cell>
          <cell r="L348">
            <v>0</v>
          </cell>
          <cell r="N348">
            <v>0</v>
          </cell>
          <cell r="P348">
            <v>0</v>
          </cell>
          <cell r="Q348">
            <v>0</v>
          </cell>
          <cell r="R348">
            <v>0</v>
          </cell>
          <cell r="S348">
            <v>0</v>
          </cell>
          <cell r="V348">
            <v>0</v>
          </cell>
          <cell r="W348">
            <v>339</v>
          </cell>
          <cell r="AI348">
            <v>339</v>
          </cell>
          <cell r="AJ348">
            <v>339</v>
          </cell>
          <cell r="AK348" t="str">
            <v>WILBRAHAM</v>
          </cell>
          <cell r="AL348">
            <v>0</v>
          </cell>
          <cell r="AM348">
            <v>0</v>
          </cell>
          <cell r="AN348">
            <v>0</v>
          </cell>
          <cell r="AO348">
            <v>0</v>
          </cell>
          <cell r="AP348">
            <v>0</v>
          </cell>
          <cell r="AQ348">
            <v>0</v>
          </cell>
          <cell r="AR348">
            <v>0</v>
          </cell>
          <cell r="AS348">
            <v>0</v>
          </cell>
          <cell r="AT348">
            <v>0</v>
          </cell>
          <cell r="AU348">
            <v>0</v>
          </cell>
          <cell r="AV348">
            <v>0</v>
          </cell>
          <cell r="AX348">
            <v>339</v>
          </cell>
          <cell r="AY348" t="str">
            <v>WILBRAHAM</v>
          </cell>
          <cell r="BC348">
            <v>0</v>
          </cell>
          <cell r="BF348">
            <v>0</v>
          </cell>
          <cell r="BG348">
            <v>0</v>
          </cell>
          <cell r="BI348">
            <v>0</v>
          </cell>
          <cell r="BJ348">
            <v>0</v>
          </cell>
          <cell r="BK348">
            <v>0</v>
          </cell>
          <cell r="BL348">
            <v>0</v>
          </cell>
          <cell r="BN348">
            <v>0</v>
          </cell>
          <cell r="BO348">
            <v>0</v>
          </cell>
          <cell r="BU348">
            <v>0</v>
          </cell>
          <cell r="BV348">
            <v>339</v>
          </cell>
          <cell r="BW348">
            <v>0</v>
          </cell>
        </row>
        <row r="349">
          <cell r="A349">
            <v>340</v>
          </cell>
          <cell r="B349">
            <v>340</v>
          </cell>
          <cell r="C349" t="str">
            <v>WILLIAMSBURG</v>
          </cell>
          <cell r="D349">
            <v>14</v>
          </cell>
          <cell r="E349">
            <v>209968</v>
          </cell>
          <cell r="F349">
            <v>12502</v>
          </cell>
          <cell r="G349">
            <v>222470</v>
          </cell>
          <cell r="I349">
            <v>0</v>
          </cell>
          <cell r="J349">
            <v>0</v>
          </cell>
          <cell r="K349">
            <v>12502</v>
          </cell>
          <cell r="L349">
            <v>12502</v>
          </cell>
          <cell r="N349">
            <v>209968</v>
          </cell>
          <cell r="P349">
            <v>0</v>
          </cell>
          <cell r="Q349">
            <v>0</v>
          </cell>
          <cell r="R349">
            <v>12502</v>
          </cell>
          <cell r="S349">
            <v>12502</v>
          </cell>
          <cell r="V349">
            <v>0</v>
          </cell>
          <cell r="W349">
            <v>340</v>
          </cell>
          <cell r="X349">
            <v>14</v>
          </cell>
          <cell r="Y349">
            <v>209968</v>
          </cell>
          <cell r="Z349">
            <v>0</v>
          </cell>
          <cell r="AA349">
            <v>209968</v>
          </cell>
          <cell r="AB349">
            <v>12502</v>
          </cell>
          <cell r="AC349">
            <v>222470</v>
          </cell>
          <cell r="AD349">
            <v>0</v>
          </cell>
          <cell r="AE349">
            <v>0</v>
          </cell>
          <cell r="AF349">
            <v>0</v>
          </cell>
          <cell r="AG349">
            <v>222470</v>
          </cell>
          <cell r="AI349">
            <v>340</v>
          </cell>
          <cell r="AJ349">
            <v>340</v>
          </cell>
          <cell r="AK349" t="str">
            <v>WILLIAMSBURG</v>
          </cell>
          <cell r="AL349">
            <v>209968</v>
          </cell>
          <cell r="AM349">
            <v>218458</v>
          </cell>
          <cell r="AN349">
            <v>0</v>
          </cell>
          <cell r="AO349">
            <v>724.5</v>
          </cell>
          <cell r="AP349">
            <v>13058.75</v>
          </cell>
          <cell r="AQ349">
            <v>1749.25</v>
          </cell>
          <cell r="AR349">
            <v>8409.25</v>
          </cell>
          <cell r="AS349">
            <v>0</v>
          </cell>
          <cell r="AT349">
            <v>0</v>
          </cell>
          <cell r="AU349">
            <v>23941.75</v>
          </cell>
          <cell r="AV349">
            <v>0</v>
          </cell>
          <cell r="AX349">
            <v>340</v>
          </cell>
          <cell r="AY349" t="str">
            <v>WILLIAMSBURG</v>
          </cell>
          <cell r="BC349">
            <v>0</v>
          </cell>
          <cell r="BF349">
            <v>0</v>
          </cell>
          <cell r="BG349">
            <v>0</v>
          </cell>
          <cell r="BI349">
            <v>0</v>
          </cell>
          <cell r="BJ349">
            <v>0</v>
          </cell>
          <cell r="BK349">
            <v>0</v>
          </cell>
          <cell r="BL349">
            <v>0</v>
          </cell>
          <cell r="BN349">
            <v>0</v>
          </cell>
          <cell r="BO349">
            <v>0</v>
          </cell>
          <cell r="BU349">
            <v>0</v>
          </cell>
          <cell r="BV349">
            <v>340</v>
          </cell>
          <cell r="BW349">
            <v>724.5</v>
          </cell>
        </row>
        <row r="350">
          <cell r="A350">
            <v>341</v>
          </cell>
          <cell r="B350">
            <v>341</v>
          </cell>
          <cell r="C350" t="str">
            <v>WILLIAMSTOWN</v>
          </cell>
          <cell r="D350">
            <v>1</v>
          </cell>
          <cell r="E350">
            <v>14715</v>
          </cell>
          <cell r="F350">
            <v>893</v>
          </cell>
          <cell r="G350">
            <v>15608</v>
          </cell>
          <cell r="I350">
            <v>13657.119617445222</v>
          </cell>
          <cell r="J350">
            <v>0.48293356026256551</v>
          </cell>
          <cell r="K350">
            <v>893</v>
          </cell>
          <cell r="L350">
            <v>14550.119617445222</v>
          </cell>
          <cell r="N350">
            <v>1057.8803825547784</v>
          </cell>
          <cell r="P350">
            <v>0</v>
          </cell>
          <cell r="Q350">
            <v>13657.119617445222</v>
          </cell>
          <cell r="R350">
            <v>893</v>
          </cell>
          <cell r="S350">
            <v>14550.119617445222</v>
          </cell>
          <cell r="V350">
            <v>0</v>
          </cell>
          <cell r="W350">
            <v>341</v>
          </cell>
          <cell r="X350">
            <v>1</v>
          </cell>
          <cell r="Y350">
            <v>14715</v>
          </cell>
          <cell r="Z350">
            <v>0</v>
          </cell>
          <cell r="AA350">
            <v>14715</v>
          </cell>
          <cell r="AB350">
            <v>893</v>
          </cell>
          <cell r="AC350">
            <v>15608</v>
          </cell>
          <cell r="AD350">
            <v>0</v>
          </cell>
          <cell r="AE350">
            <v>0</v>
          </cell>
          <cell r="AF350">
            <v>0</v>
          </cell>
          <cell r="AG350">
            <v>15608</v>
          </cell>
          <cell r="AI350">
            <v>341</v>
          </cell>
          <cell r="AJ350">
            <v>341</v>
          </cell>
          <cell r="AK350" t="str">
            <v>WILLIAMSTOWN</v>
          </cell>
          <cell r="AL350">
            <v>14715</v>
          </cell>
          <cell r="AM350">
            <v>0</v>
          </cell>
          <cell r="AN350">
            <v>14715</v>
          </cell>
          <cell r="AO350">
            <v>0</v>
          </cell>
          <cell r="AP350">
            <v>10546.25</v>
          </cell>
          <cell r="AQ350">
            <v>0</v>
          </cell>
          <cell r="AR350">
            <v>3018.25</v>
          </cell>
          <cell r="AS350">
            <v>0</v>
          </cell>
          <cell r="AT350">
            <v>0</v>
          </cell>
          <cell r="AU350">
            <v>28279.5</v>
          </cell>
          <cell r="AV350">
            <v>13657.119617445222</v>
          </cell>
          <cell r="AX350">
            <v>341</v>
          </cell>
          <cell r="AY350" t="str">
            <v>WILLIAMSTOWN</v>
          </cell>
          <cell r="BC350">
            <v>0</v>
          </cell>
          <cell r="BF350">
            <v>0</v>
          </cell>
          <cell r="BG350">
            <v>0</v>
          </cell>
          <cell r="BI350">
            <v>0</v>
          </cell>
          <cell r="BJ350">
            <v>14715</v>
          </cell>
          <cell r="BK350">
            <v>14715</v>
          </cell>
          <cell r="BL350">
            <v>0</v>
          </cell>
          <cell r="BN350">
            <v>0</v>
          </cell>
          <cell r="BO350">
            <v>0</v>
          </cell>
          <cell r="BU350">
            <v>0</v>
          </cell>
          <cell r="BV350">
            <v>341</v>
          </cell>
          <cell r="BW350">
            <v>0</v>
          </cell>
        </row>
        <row r="351">
          <cell r="A351">
            <v>342</v>
          </cell>
          <cell r="B351">
            <v>342</v>
          </cell>
          <cell r="C351" t="str">
            <v>WILMINGTON</v>
          </cell>
          <cell r="D351">
            <v>5</v>
          </cell>
          <cell r="E351">
            <v>69354</v>
          </cell>
          <cell r="F351">
            <v>4465</v>
          </cell>
          <cell r="G351">
            <v>73819</v>
          </cell>
          <cell r="I351">
            <v>0</v>
          </cell>
          <cell r="J351">
            <v>0</v>
          </cell>
          <cell r="K351">
            <v>4465</v>
          </cell>
          <cell r="L351">
            <v>4465</v>
          </cell>
          <cell r="N351">
            <v>69354</v>
          </cell>
          <cell r="P351">
            <v>0</v>
          </cell>
          <cell r="Q351">
            <v>0</v>
          </cell>
          <cell r="R351">
            <v>4465</v>
          </cell>
          <cell r="S351">
            <v>4465</v>
          </cell>
          <cell r="V351">
            <v>0</v>
          </cell>
          <cell r="W351">
            <v>342</v>
          </cell>
          <cell r="X351">
            <v>5</v>
          </cell>
          <cell r="Y351">
            <v>69354</v>
          </cell>
          <cell r="Z351">
            <v>0</v>
          </cell>
          <cell r="AA351">
            <v>69354</v>
          </cell>
          <cell r="AB351">
            <v>4465</v>
          </cell>
          <cell r="AC351">
            <v>73819</v>
          </cell>
          <cell r="AD351">
            <v>0</v>
          </cell>
          <cell r="AE351">
            <v>0</v>
          </cell>
          <cell r="AF351">
            <v>0</v>
          </cell>
          <cell r="AG351">
            <v>73819</v>
          </cell>
          <cell r="AI351">
            <v>342</v>
          </cell>
          <cell r="AJ351">
            <v>342</v>
          </cell>
          <cell r="AK351" t="str">
            <v>WILMINGTON</v>
          </cell>
          <cell r="AL351">
            <v>69354</v>
          </cell>
          <cell r="AM351">
            <v>110895</v>
          </cell>
          <cell r="AN351">
            <v>0</v>
          </cell>
          <cell r="AO351">
            <v>0</v>
          </cell>
          <cell r="AP351">
            <v>4358.25</v>
          </cell>
          <cell r="AQ351">
            <v>0</v>
          </cell>
          <cell r="AR351">
            <v>11594.75</v>
          </cell>
          <cell r="AS351">
            <v>2042.5</v>
          </cell>
          <cell r="AT351">
            <v>0</v>
          </cell>
          <cell r="AU351">
            <v>17995.5</v>
          </cell>
          <cell r="AV351">
            <v>0</v>
          </cell>
          <cell r="AX351">
            <v>342</v>
          </cell>
          <cell r="AY351" t="str">
            <v>WILMINGTON</v>
          </cell>
          <cell r="BC351">
            <v>0</v>
          </cell>
          <cell r="BF351">
            <v>0</v>
          </cell>
          <cell r="BG351">
            <v>0</v>
          </cell>
          <cell r="BI351">
            <v>0</v>
          </cell>
          <cell r="BJ351">
            <v>0</v>
          </cell>
          <cell r="BK351">
            <v>0</v>
          </cell>
          <cell r="BL351">
            <v>0</v>
          </cell>
          <cell r="BN351">
            <v>0</v>
          </cell>
          <cell r="BO351">
            <v>0</v>
          </cell>
          <cell r="BU351">
            <v>0</v>
          </cell>
          <cell r="BV351">
            <v>342</v>
          </cell>
          <cell r="BW351">
            <v>0</v>
          </cell>
        </row>
        <row r="352">
          <cell r="A352">
            <v>343</v>
          </cell>
          <cell r="B352">
            <v>343</v>
          </cell>
          <cell r="C352" t="str">
            <v>WINCHENDON</v>
          </cell>
          <cell r="D352">
            <v>42</v>
          </cell>
          <cell r="E352">
            <v>475734</v>
          </cell>
          <cell r="F352">
            <v>37506</v>
          </cell>
          <cell r="G352">
            <v>513240</v>
          </cell>
          <cell r="I352">
            <v>0</v>
          </cell>
          <cell r="J352">
            <v>0</v>
          </cell>
          <cell r="K352">
            <v>37506</v>
          </cell>
          <cell r="L352">
            <v>37506</v>
          </cell>
          <cell r="N352">
            <v>475734</v>
          </cell>
          <cell r="P352">
            <v>0</v>
          </cell>
          <cell r="Q352">
            <v>0</v>
          </cell>
          <cell r="R352">
            <v>37506</v>
          </cell>
          <cell r="S352">
            <v>37506</v>
          </cell>
          <cell r="V352">
            <v>0</v>
          </cell>
          <cell r="W352">
            <v>343</v>
          </cell>
          <cell r="X352">
            <v>42</v>
          </cell>
          <cell r="Y352">
            <v>475734</v>
          </cell>
          <cell r="Z352">
            <v>0</v>
          </cell>
          <cell r="AA352">
            <v>475734</v>
          </cell>
          <cell r="AB352">
            <v>37506</v>
          </cell>
          <cell r="AC352">
            <v>513240</v>
          </cell>
          <cell r="AD352">
            <v>0</v>
          </cell>
          <cell r="AE352">
            <v>0</v>
          </cell>
          <cell r="AF352">
            <v>0</v>
          </cell>
          <cell r="AG352">
            <v>513240</v>
          </cell>
          <cell r="AI352">
            <v>343</v>
          </cell>
          <cell r="AJ352">
            <v>343</v>
          </cell>
          <cell r="AK352" t="str">
            <v>WINCHENDON</v>
          </cell>
          <cell r="AL352">
            <v>475734</v>
          </cell>
          <cell r="AM352">
            <v>515386</v>
          </cell>
          <cell r="AN352">
            <v>0</v>
          </cell>
          <cell r="AO352">
            <v>34382.5</v>
          </cell>
          <cell r="AP352">
            <v>24472.5</v>
          </cell>
          <cell r="AQ352">
            <v>18845</v>
          </cell>
          <cell r="AR352">
            <v>8291.5</v>
          </cell>
          <cell r="AS352">
            <v>8683</v>
          </cell>
          <cell r="AT352">
            <v>0</v>
          </cell>
          <cell r="AU352">
            <v>94674.5</v>
          </cell>
          <cell r="AV352">
            <v>0</v>
          </cell>
          <cell r="AX352">
            <v>343</v>
          </cell>
          <cell r="AY352" t="str">
            <v>WINCHENDON</v>
          </cell>
          <cell r="BC352">
            <v>0</v>
          </cell>
          <cell r="BF352">
            <v>0</v>
          </cell>
          <cell r="BG352">
            <v>0</v>
          </cell>
          <cell r="BI352">
            <v>0</v>
          </cell>
          <cell r="BJ352">
            <v>0</v>
          </cell>
          <cell r="BK352">
            <v>0</v>
          </cell>
          <cell r="BL352">
            <v>0</v>
          </cell>
          <cell r="BN352">
            <v>0</v>
          </cell>
          <cell r="BO352">
            <v>0</v>
          </cell>
          <cell r="BU352">
            <v>0</v>
          </cell>
          <cell r="BV352">
            <v>343</v>
          </cell>
          <cell r="BW352">
            <v>34382.5</v>
          </cell>
        </row>
        <row r="353">
          <cell r="A353">
            <v>344</v>
          </cell>
          <cell r="B353">
            <v>344</v>
          </cell>
          <cell r="C353" t="str">
            <v>WINCHESTER</v>
          </cell>
          <cell r="D353">
            <v>1</v>
          </cell>
          <cell r="E353">
            <v>11222</v>
          </cell>
          <cell r="F353">
            <v>893</v>
          </cell>
          <cell r="G353">
            <v>12115</v>
          </cell>
          <cell r="I353">
            <v>0</v>
          </cell>
          <cell r="J353">
            <v>0</v>
          </cell>
          <cell r="K353">
            <v>893</v>
          </cell>
          <cell r="L353">
            <v>893</v>
          </cell>
          <cell r="N353">
            <v>11222</v>
          </cell>
          <cell r="P353">
            <v>0</v>
          </cell>
          <cell r="Q353">
            <v>0</v>
          </cell>
          <cell r="R353">
            <v>893</v>
          </cell>
          <cell r="S353">
            <v>893</v>
          </cell>
          <cell r="V353">
            <v>0</v>
          </cell>
          <cell r="W353">
            <v>344</v>
          </cell>
          <cell r="X353">
            <v>1</v>
          </cell>
          <cell r="Y353">
            <v>11222</v>
          </cell>
          <cell r="Z353">
            <v>0</v>
          </cell>
          <cell r="AA353">
            <v>11222</v>
          </cell>
          <cell r="AB353">
            <v>893</v>
          </cell>
          <cell r="AC353">
            <v>12115</v>
          </cell>
          <cell r="AD353">
            <v>0</v>
          </cell>
          <cell r="AE353">
            <v>0</v>
          </cell>
          <cell r="AF353">
            <v>0</v>
          </cell>
          <cell r="AG353">
            <v>12115</v>
          </cell>
          <cell r="AI353">
            <v>344</v>
          </cell>
          <cell r="AJ353">
            <v>344</v>
          </cell>
          <cell r="AK353" t="str">
            <v>WINCHESTER</v>
          </cell>
          <cell r="AL353">
            <v>11222</v>
          </cell>
          <cell r="AM353">
            <v>54579</v>
          </cell>
          <cell r="AN353">
            <v>0</v>
          </cell>
          <cell r="AO353">
            <v>1729.5</v>
          </cell>
          <cell r="AP353">
            <v>11915.25</v>
          </cell>
          <cell r="AQ353">
            <v>0</v>
          </cell>
          <cell r="AR353">
            <v>0</v>
          </cell>
          <cell r="AS353">
            <v>0</v>
          </cell>
          <cell r="AT353">
            <v>0</v>
          </cell>
          <cell r="AU353">
            <v>13644.75</v>
          </cell>
          <cell r="AV353">
            <v>0</v>
          </cell>
          <cell r="AX353">
            <v>344</v>
          </cell>
          <cell r="AY353" t="str">
            <v>WINCHESTER</v>
          </cell>
          <cell r="BC353">
            <v>0</v>
          </cell>
          <cell r="BF353">
            <v>0</v>
          </cell>
          <cell r="BG353">
            <v>0</v>
          </cell>
          <cell r="BI353">
            <v>0</v>
          </cell>
          <cell r="BJ353">
            <v>0</v>
          </cell>
          <cell r="BK353">
            <v>0</v>
          </cell>
          <cell r="BL353">
            <v>0</v>
          </cell>
          <cell r="BN353">
            <v>0</v>
          </cell>
          <cell r="BO353">
            <v>0</v>
          </cell>
          <cell r="BU353">
            <v>0</v>
          </cell>
          <cell r="BV353">
            <v>344</v>
          </cell>
          <cell r="BW353">
            <v>1729.5</v>
          </cell>
        </row>
        <row r="354">
          <cell r="A354">
            <v>345</v>
          </cell>
          <cell r="B354">
            <v>345</v>
          </cell>
          <cell r="C354" t="str">
            <v>WINDSOR</v>
          </cell>
          <cell r="D354">
            <v>0</v>
          </cell>
          <cell r="E354">
            <v>0</v>
          </cell>
          <cell r="F354">
            <v>0</v>
          </cell>
          <cell r="G354">
            <v>0</v>
          </cell>
          <cell r="I354">
            <v>0</v>
          </cell>
          <cell r="J354" t="str">
            <v/>
          </cell>
          <cell r="K354">
            <v>0</v>
          </cell>
          <cell r="L354">
            <v>0</v>
          </cell>
          <cell r="N354">
            <v>0</v>
          </cell>
          <cell r="P354">
            <v>0</v>
          </cell>
          <cell r="Q354">
            <v>0</v>
          </cell>
          <cell r="R354">
            <v>0</v>
          </cell>
          <cell r="S354">
            <v>0</v>
          </cell>
          <cell r="V354">
            <v>0</v>
          </cell>
          <cell r="W354">
            <v>345</v>
          </cell>
          <cell r="AI354">
            <v>345</v>
          </cell>
          <cell r="AJ354">
            <v>345</v>
          </cell>
          <cell r="AK354" t="str">
            <v>WINDSOR</v>
          </cell>
          <cell r="AL354">
            <v>0</v>
          </cell>
          <cell r="AM354">
            <v>0</v>
          </cell>
          <cell r="AN354">
            <v>0</v>
          </cell>
          <cell r="AO354">
            <v>0</v>
          </cell>
          <cell r="AP354">
            <v>0</v>
          </cell>
          <cell r="AQ354">
            <v>0</v>
          </cell>
          <cell r="AR354">
            <v>0</v>
          </cell>
          <cell r="AS354">
            <v>0</v>
          </cell>
          <cell r="AT354">
            <v>0</v>
          </cell>
          <cell r="AU354">
            <v>0</v>
          </cell>
          <cell r="AV354">
            <v>0</v>
          </cell>
          <cell r="AX354">
            <v>345</v>
          </cell>
          <cell r="AY354" t="str">
            <v>WINDSOR</v>
          </cell>
          <cell r="BC354">
            <v>0</v>
          </cell>
          <cell r="BF354">
            <v>0</v>
          </cell>
          <cell r="BG354">
            <v>0</v>
          </cell>
          <cell r="BI354">
            <v>0</v>
          </cell>
          <cell r="BJ354">
            <v>0</v>
          </cell>
          <cell r="BK354">
            <v>0</v>
          </cell>
          <cell r="BL354">
            <v>0</v>
          </cell>
          <cell r="BN354">
            <v>0</v>
          </cell>
          <cell r="BO354">
            <v>0</v>
          </cell>
          <cell r="BU354">
            <v>0</v>
          </cell>
          <cell r="BV354">
            <v>345</v>
          </cell>
          <cell r="BW354">
            <v>0</v>
          </cell>
        </row>
        <row r="355">
          <cell r="A355">
            <v>346</v>
          </cell>
          <cell r="B355">
            <v>346</v>
          </cell>
          <cell r="C355" t="str">
            <v>WINTHROP</v>
          </cell>
          <cell r="D355">
            <v>13</v>
          </cell>
          <cell r="E355">
            <v>161584</v>
          </cell>
          <cell r="F355">
            <v>11576</v>
          </cell>
          <cell r="G355">
            <v>173160</v>
          </cell>
          <cell r="I355">
            <v>0</v>
          </cell>
          <cell r="J355">
            <v>0</v>
          </cell>
          <cell r="K355">
            <v>11576</v>
          </cell>
          <cell r="L355">
            <v>11576</v>
          </cell>
          <cell r="N355">
            <v>161584</v>
          </cell>
          <cell r="P355">
            <v>0</v>
          </cell>
          <cell r="Q355">
            <v>0</v>
          </cell>
          <cell r="R355">
            <v>11576</v>
          </cell>
          <cell r="S355">
            <v>11576</v>
          </cell>
          <cell r="V355">
            <v>0</v>
          </cell>
          <cell r="W355">
            <v>346</v>
          </cell>
          <cell r="X355">
            <v>13</v>
          </cell>
          <cell r="Y355">
            <v>161584</v>
          </cell>
          <cell r="Z355">
            <v>0</v>
          </cell>
          <cell r="AA355">
            <v>161584</v>
          </cell>
          <cell r="AB355">
            <v>11576</v>
          </cell>
          <cell r="AC355">
            <v>173160</v>
          </cell>
          <cell r="AD355">
            <v>0</v>
          </cell>
          <cell r="AE355">
            <v>0</v>
          </cell>
          <cell r="AF355">
            <v>0</v>
          </cell>
          <cell r="AG355">
            <v>173160</v>
          </cell>
          <cell r="AI355">
            <v>346</v>
          </cell>
          <cell r="AJ355">
            <v>346</v>
          </cell>
          <cell r="AK355" t="str">
            <v>WINTHROP</v>
          </cell>
          <cell r="AL355">
            <v>161584</v>
          </cell>
          <cell r="AM355">
            <v>189050</v>
          </cell>
          <cell r="AN355">
            <v>0</v>
          </cell>
          <cell r="AO355">
            <v>4730.25</v>
          </cell>
          <cell r="AP355">
            <v>2588</v>
          </cell>
          <cell r="AQ355">
            <v>3514.75</v>
          </cell>
          <cell r="AR355">
            <v>797.25</v>
          </cell>
          <cell r="AS355">
            <v>0</v>
          </cell>
          <cell r="AT355">
            <v>0</v>
          </cell>
          <cell r="AU355">
            <v>11630.25</v>
          </cell>
          <cell r="AV355">
            <v>0</v>
          </cell>
          <cell r="AX355">
            <v>346</v>
          </cell>
          <cell r="AY355" t="str">
            <v>WINTHROP</v>
          </cell>
          <cell r="BC355">
            <v>0</v>
          </cell>
          <cell r="BF355">
            <v>0</v>
          </cell>
          <cell r="BG355">
            <v>0</v>
          </cell>
          <cell r="BI355">
            <v>0</v>
          </cell>
          <cell r="BJ355">
            <v>0</v>
          </cell>
          <cell r="BK355">
            <v>0</v>
          </cell>
          <cell r="BL355">
            <v>0</v>
          </cell>
          <cell r="BN355">
            <v>0</v>
          </cell>
          <cell r="BO355">
            <v>0</v>
          </cell>
          <cell r="BU355">
            <v>0</v>
          </cell>
          <cell r="BV355">
            <v>346</v>
          </cell>
          <cell r="BW355">
            <v>4730.25</v>
          </cell>
        </row>
        <row r="356">
          <cell r="A356">
            <v>347</v>
          </cell>
          <cell r="B356">
            <v>347</v>
          </cell>
          <cell r="C356" t="str">
            <v>WOBURN</v>
          </cell>
          <cell r="D356">
            <v>20</v>
          </cell>
          <cell r="E356">
            <v>285101</v>
          </cell>
          <cell r="F356">
            <v>17860</v>
          </cell>
          <cell r="G356">
            <v>302961</v>
          </cell>
          <cell r="I356">
            <v>101090.5284302923</v>
          </cell>
          <cell r="J356">
            <v>0.72494131032541009</v>
          </cell>
          <cell r="K356">
            <v>17860</v>
          </cell>
          <cell r="L356">
            <v>118950.5284302923</v>
          </cell>
          <cell r="N356">
            <v>184010.4715697077</v>
          </cell>
          <cell r="P356">
            <v>0</v>
          </cell>
          <cell r="Q356">
            <v>101090.5284302923</v>
          </cell>
          <cell r="R356">
            <v>17860</v>
          </cell>
          <cell r="S356">
            <v>118950.5284302923</v>
          </cell>
          <cell r="V356">
            <v>0</v>
          </cell>
          <cell r="W356">
            <v>347</v>
          </cell>
          <cell r="X356">
            <v>20</v>
          </cell>
          <cell r="Y356">
            <v>285101</v>
          </cell>
          <cell r="Z356">
            <v>0</v>
          </cell>
          <cell r="AA356">
            <v>285101</v>
          </cell>
          <cell r="AB356">
            <v>17860</v>
          </cell>
          <cell r="AC356">
            <v>302961</v>
          </cell>
          <cell r="AD356">
            <v>0</v>
          </cell>
          <cell r="AE356">
            <v>0</v>
          </cell>
          <cell r="AF356">
            <v>0</v>
          </cell>
          <cell r="AG356">
            <v>302961</v>
          </cell>
          <cell r="AI356">
            <v>347</v>
          </cell>
          <cell r="AJ356">
            <v>347</v>
          </cell>
          <cell r="AK356" t="str">
            <v>WOBURN</v>
          </cell>
          <cell r="AL356">
            <v>285101</v>
          </cell>
          <cell r="AM356">
            <v>176180</v>
          </cell>
          <cell r="AN356">
            <v>108921</v>
          </cell>
          <cell r="AO356">
            <v>0</v>
          </cell>
          <cell r="AP356">
            <v>15889.75</v>
          </cell>
          <cell r="AQ356">
            <v>0</v>
          </cell>
          <cell r="AR356">
            <v>8825.5</v>
          </cell>
          <cell r="AS356">
            <v>5810.25</v>
          </cell>
          <cell r="AT356">
            <v>0</v>
          </cell>
          <cell r="AU356">
            <v>139446.5</v>
          </cell>
          <cell r="AV356">
            <v>101090.5284302923</v>
          </cell>
          <cell r="AX356">
            <v>347</v>
          </cell>
          <cell r="AY356" t="str">
            <v>WOBURN</v>
          </cell>
          <cell r="BC356">
            <v>0</v>
          </cell>
          <cell r="BF356">
            <v>0</v>
          </cell>
          <cell r="BG356">
            <v>0</v>
          </cell>
          <cell r="BI356">
            <v>0</v>
          </cell>
          <cell r="BJ356">
            <v>108921</v>
          </cell>
          <cell r="BK356">
            <v>108921</v>
          </cell>
          <cell r="BL356">
            <v>0</v>
          </cell>
          <cell r="BN356">
            <v>0</v>
          </cell>
          <cell r="BO356">
            <v>0</v>
          </cell>
          <cell r="BU356">
            <v>0</v>
          </cell>
          <cell r="BV356">
            <v>347</v>
          </cell>
          <cell r="BW356">
            <v>0</v>
          </cell>
        </row>
        <row r="357">
          <cell r="A357">
            <v>348</v>
          </cell>
          <cell r="B357">
            <v>348</v>
          </cell>
          <cell r="C357" t="str">
            <v>WORCESTER</v>
          </cell>
          <cell r="D357">
            <v>2027</v>
          </cell>
          <cell r="E357">
            <v>21829717</v>
          </cell>
          <cell r="F357">
            <v>1809456</v>
          </cell>
          <cell r="G357">
            <v>23639173</v>
          </cell>
          <cell r="I357">
            <v>0</v>
          </cell>
          <cell r="J357">
            <v>0</v>
          </cell>
          <cell r="K357">
            <v>1809456</v>
          </cell>
          <cell r="L357">
            <v>1809456</v>
          </cell>
          <cell r="N357">
            <v>21829717</v>
          </cell>
          <cell r="P357">
            <v>0</v>
          </cell>
          <cell r="Q357">
            <v>0</v>
          </cell>
          <cell r="R357">
            <v>1809456</v>
          </cell>
          <cell r="S357">
            <v>1809456</v>
          </cell>
          <cell r="V357">
            <v>0</v>
          </cell>
          <cell r="W357">
            <v>348</v>
          </cell>
          <cell r="X357">
            <v>2027</v>
          </cell>
          <cell r="Y357">
            <v>21829717</v>
          </cell>
          <cell r="Z357">
            <v>0</v>
          </cell>
          <cell r="AA357">
            <v>21829717</v>
          </cell>
          <cell r="AB357">
            <v>1809456</v>
          </cell>
          <cell r="AC357">
            <v>23639173</v>
          </cell>
          <cell r="AD357">
            <v>0</v>
          </cell>
          <cell r="AE357">
            <v>0</v>
          </cell>
          <cell r="AF357">
            <v>0</v>
          </cell>
          <cell r="AG357">
            <v>23639173</v>
          </cell>
          <cell r="AI357">
            <v>348</v>
          </cell>
          <cell r="AJ357">
            <v>348</v>
          </cell>
          <cell r="AK357" t="str">
            <v>WORCESTER</v>
          </cell>
          <cell r="AL357">
            <v>21829717</v>
          </cell>
          <cell r="AM357">
            <v>23006220</v>
          </cell>
          <cell r="AN357">
            <v>0</v>
          </cell>
          <cell r="AO357">
            <v>83985.75</v>
          </cell>
          <cell r="AP357">
            <v>14112.5</v>
          </cell>
          <cell r="AQ357">
            <v>0</v>
          </cell>
          <cell r="AR357">
            <v>358149</v>
          </cell>
          <cell r="AS357">
            <v>258284.25</v>
          </cell>
          <cell r="AT357">
            <v>0</v>
          </cell>
          <cell r="AU357">
            <v>714531.5</v>
          </cell>
          <cell r="AV357">
            <v>0</v>
          </cell>
          <cell r="AX357">
            <v>348</v>
          </cell>
          <cell r="AY357" t="str">
            <v>WORCESTER</v>
          </cell>
          <cell r="BC357">
            <v>0</v>
          </cell>
          <cell r="BF357">
            <v>0</v>
          </cell>
          <cell r="BG357">
            <v>0</v>
          </cell>
          <cell r="BI357">
            <v>0</v>
          </cell>
          <cell r="BJ357">
            <v>0</v>
          </cell>
          <cell r="BK357">
            <v>0</v>
          </cell>
          <cell r="BL357">
            <v>0</v>
          </cell>
          <cell r="BN357">
            <v>0</v>
          </cell>
          <cell r="BO357">
            <v>0</v>
          </cell>
          <cell r="BU357">
            <v>0</v>
          </cell>
          <cell r="BV357">
            <v>348</v>
          </cell>
          <cell r="BW357">
            <v>83985.75</v>
          </cell>
        </row>
        <row r="358">
          <cell r="A358">
            <v>349</v>
          </cell>
          <cell r="B358">
            <v>349</v>
          </cell>
          <cell r="C358" t="str">
            <v>WORTHINGTON</v>
          </cell>
          <cell r="D358">
            <v>1</v>
          </cell>
          <cell r="E358">
            <v>12571</v>
          </cell>
          <cell r="F358">
            <v>893</v>
          </cell>
          <cell r="G358">
            <v>13464</v>
          </cell>
          <cell r="I358">
            <v>1018.1352511272449</v>
          </cell>
          <cell r="J358">
            <v>0.25674826658107297</v>
          </cell>
          <cell r="K358">
            <v>893</v>
          </cell>
          <cell r="L358">
            <v>1911.1352511272448</v>
          </cell>
          <cell r="N358">
            <v>11552.864748872755</v>
          </cell>
          <cell r="P358">
            <v>0</v>
          </cell>
          <cell r="Q358">
            <v>1018.1352511272449</v>
          </cell>
          <cell r="R358">
            <v>893</v>
          </cell>
          <cell r="S358">
            <v>1911.1352511272448</v>
          </cell>
          <cell r="V358">
            <v>0</v>
          </cell>
          <cell r="W358">
            <v>349</v>
          </cell>
          <cell r="X358">
            <v>1</v>
          </cell>
          <cell r="Y358">
            <v>12571</v>
          </cell>
          <cell r="Z358">
            <v>0</v>
          </cell>
          <cell r="AA358">
            <v>12571</v>
          </cell>
          <cell r="AB358">
            <v>893</v>
          </cell>
          <cell r="AC358">
            <v>13464</v>
          </cell>
          <cell r="AD358">
            <v>0</v>
          </cell>
          <cell r="AE358">
            <v>0</v>
          </cell>
          <cell r="AF358">
            <v>0</v>
          </cell>
          <cell r="AG358">
            <v>13464</v>
          </cell>
          <cell r="AI358">
            <v>349</v>
          </cell>
          <cell r="AJ358">
            <v>349</v>
          </cell>
          <cell r="AK358" t="str">
            <v>WORTHINGTON</v>
          </cell>
          <cell r="AL358">
            <v>12571</v>
          </cell>
          <cell r="AM358">
            <v>11474</v>
          </cell>
          <cell r="AN358">
            <v>1097</v>
          </cell>
          <cell r="AO358">
            <v>2868.5</v>
          </cell>
          <cell r="AP358">
            <v>0</v>
          </cell>
          <cell r="AQ358">
            <v>0</v>
          </cell>
          <cell r="AR358">
            <v>0</v>
          </cell>
          <cell r="AS358">
            <v>0</v>
          </cell>
          <cell r="AT358">
            <v>0</v>
          </cell>
          <cell r="AU358">
            <v>3965.5</v>
          </cell>
          <cell r="AV358">
            <v>1018.1352511272449</v>
          </cell>
          <cell r="AX358">
            <v>349</v>
          </cell>
          <cell r="AY358" t="str">
            <v>WORTHINGTON</v>
          </cell>
          <cell r="BC358">
            <v>0</v>
          </cell>
          <cell r="BF358">
            <v>0</v>
          </cell>
          <cell r="BG358">
            <v>0</v>
          </cell>
          <cell r="BI358">
            <v>0</v>
          </cell>
          <cell r="BJ358">
            <v>1097</v>
          </cell>
          <cell r="BK358">
            <v>1097</v>
          </cell>
          <cell r="BL358">
            <v>0</v>
          </cell>
          <cell r="BN358">
            <v>0</v>
          </cell>
          <cell r="BO358">
            <v>0</v>
          </cell>
          <cell r="BT358" t="str">
            <v>fy16</v>
          </cell>
          <cell r="BU358">
            <v>0</v>
          </cell>
          <cell r="BV358">
            <v>349</v>
          </cell>
          <cell r="BW358">
            <v>2868.5</v>
          </cell>
        </row>
        <row r="359">
          <cell r="A359">
            <v>350</v>
          </cell>
          <cell r="B359">
            <v>350</v>
          </cell>
          <cell r="C359" t="str">
            <v>WRENTHAM</v>
          </cell>
          <cell r="D359">
            <v>13</v>
          </cell>
          <cell r="E359">
            <v>174616</v>
          </cell>
          <cell r="F359">
            <v>11609</v>
          </cell>
          <cell r="G359">
            <v>186225</v>
          </cell>
          <cell r="I359">
            <v>0</v>
          </cell>
          <cell r="J359">
            <v>0</v>
          </cell>
          <cell r="K359">
            <v>11609</v>
          </cell>
          <cell r="L359">
            <v>11609</v>
          </cell>
          <cell r="N359">
            <v>174616</v>
          </cell>
          <cell r="P359">
            <v>0</v>
          </cell>
          <cell r="Q359">
            <v>0</v>
          </cell>
          <cell r="R359">
            <v>11609</v>
          </cell>
          <cell r="S359">
            <v>11609</v>
          </cell>
          <cell r="V359">
            <v>0</v>
          </cell>
          <cell r="W359">
            <v>350</v>
          </cell>
          <cell r="X359">
            <v>13</v>
          </cell>
          <cell r="Y359">
            <v>174616</v>
          </cell>
          <cell r="Z359">
            <v>0</v>
          </cell>
          <cell r="AA359">
            <v>174616</v>
          </cell>
          <cell r="AB359">
            <v>11609</v>
          </cell>
          <cell r="AC359">
            <v>186225</v>
          </cell>
          <cell r="AD359">
            <v>0</v>
          </cell>
          <cell r="AE359">
            <v>0</v>
          </cell>
          <cell r="AF359">
            <v>0</v>
          </cell>
          <cell r="AG359">
            <v>186225</v>
          </cell>
          <cell r="AI359">
            <v>350</v>
          </cell>
          <cell r="AJ359">
            <v>350</v>
          </cell>
          <cell r="AK359" t="str">
            <v>WRENTHAM</v>
          </cell>
          <cell r="AL359">
            <v>174616</v>
          </cell>
          <cell r="AM359">
            <v>175940</v>
          </cell>
          <cell r="AN359">
            <v>0</v>
          </cell>
          <cell r="AO359">
            <v>19903</v>
          </cell>
          <cell r="AP359">
            <v>682.25</v>
          </cell>
          <cell r="AQ359">
            <v>5639.75</v>
          </cell>
          <cell r="AR359">
            <v>1481.5</v>
          </cell>
          <cell r="AS359">
            <v>0</v>
          </cell>
          <cell r="AT359">
            <v>0</v>
          </cell>
          <cell r="AU359">
            <v>27706.5</v>
          </cell>
          <cell r="AV359">
            <v>0</v>
          </cell>
          <cell r="AX359">
            <v>350</v>
          </cell>
          <cell r="AY359" t="str">
            <v>WRENTHAM</v>
          </cell>
          <cell r="BC359">
            <v>0</v>
          </cell>
          <cell r="BF359">
            <v>0</v>
          </cell>
          <cell r="BG359">
            <v>0</v>
          </cell>
          <cell r="BI359">
            <v>0</v>
          </cell>
          <cell r="BJ359">
            <v>0</v>
          </cell>
          <cell r="BK359">
            <v>0</v>
          </cell>
          <cell r="BL359">
            <v>0</v>
          </cell>
          <cell r="BN359">
            <v>0</v>
          </cell>
          <cell r="BO359">
            <v>0</v>
          </cell>
          <cell r="BU359">
            <v>0</v>
          </cell>
          <cell r="BV359">
            <v>350</v>
          </cell>
          <cell r="BW359">
            <v>19903</v>
          </cell>
        </row>
        <row r="360">
          <cell r="A360">
            <v>351</v>
          </cell>
          <cell r="B360">
            <v>351</v>
          </cell>
          <cell r="C360" t="str">
            <v>YARMOUTH</v>
          </cell>
          <cell r="D360">
            <v>0</v>
          </cell>
          <cell r="E360">
            <v>0</v>
          </cell>
          <cell r="F360">
            <v>0</v>
          </cell>
          <cell r="G360">
            <v>0</v>
          </cell>
          <cell r="I360">
            <v>0</v>
          </cell>
          <cell r="J360" t="str">
            <v/>
          </cell>
          <cell r="K360">
            <v>0</v>
          </cell>
          <cell r="L360">
            <v>0</v>
          </cell>
          <cell r="N360">
            <v>0</v>
          </cell>
          <cell r="P360">
            <v>0</v>
          </cell>
          <cell r="Q360">
            <v>0</v>
          </cell>
          <cell r="R360">
            <v>0</v>
          </cell>
          <cell r="S360">
            <v>0</v>
          </cell>
          <cell r="V360">
            <v>0</v>
          </cell>
          <cell r="W360">
            <v>351</v>
          </cell>
          <cell r="AI360">
            <v>351</v>
          </cell>
          <cell r="AJ360">
            <v>351</v>
          </cell>
          <cell r="AK360" t="str">
            <v>YARMOUTH</v>
          </cell>
          <cell r="AL360">
            <v>0</v>
          </cell>
          <cell r="AM360">
            <v>0</v>
          </cell>
          <cell r="AN360">
            <v>0</v>
          </cell>
          <cell r="AO360">
            <v>0</v>
          </cell>
          <cell r="AP360">
            <v>0</v>
          </cell>
          <cell r="AQ360">
            <v>0</v>
          </cell>
          <cell r="AR360">
            <v>0</v>
          </cell>
          <cell r="AS360">
            <v>0</v>
          </cell>
          <cell r="AT360">
            <v>0</v>
          </cell>
          <cell r="AU360">
            <v>0</v>
          </cell>
          <cell r="AV360">
            <v>0</v>
          </cell>
          <cell r="AX360">
            <v>351</v>
          </cell>
          <cell r="AY360" t="str">
            <v>YARMOUTH</v>
          </cell>
          <cell r="BC360">
            <v>0</v>
          </cell>
          <cell r="BF360">
            <v>0</v>
          </cell>
          <cell r="BG360">
            <v>0</v>
          </cell>
          <cell r="BI360">
            <v>0</v>
          </cell>
          <cell r="BJ360">
            <v>0</v>
          </cell>
          <cell r="BK360">
            <v>0</v>
          </cell>
          <cell r="BL360">
            <v>0</v>
          </cell>
          <cell r="BN360">
            <v>0</v>
          </cell>
          <cell r="BO360">
            <v>0</v>
          </cell>
          <cell r="BU360">
            <v>0</v>
          </cell>
          <cell r="BV360">
            <v>351</v>
          </cell>
          <cell r="BW360">
            <v>0</v>
          </cell>
        </row>
        <row r="361">
          <cell r="A361">
            <v>352</v>
          </cell>
          <cell r="B361">
            <v>352</v>
          </cell>
          <cell r="C361" t="str">
            <v>DEVENS</v>
          </cell>
          <cell r="D361">
            <v>2</v>
          </cell>
          <cell r="E361">
            <v>28938</v>
          </cell>
          <cell r="F361">
            <v>1786</v>
          </cell>
          <cell r="G361">
            <v>30724</v>
          </cell>
          <cell r="I361">
            <v>0</v>
          </cell>
          <cell r="J361">
            <v>0</v>
          </cell>
          <cell r="K361">
            <v>1786</v>
          </cell>
          <cell r="L361">
            <v>1786</v>
          </cell>
          <cell r="N361">
            <v>28938</v>
          </cell>
          <cell r="P361">
            <v>0</v>
          </cell>
          <cell r="Q361">
            <v>0</v>
          </cell>
          <cell r="R361">
            <v>1786</v>
          </cell>
          <cell r="S361">
            <v>1786</v>
          </cell>
          <cell r="V361">
            <v>0</v>
          </cell>
          <cell r="W361">
            <v>352</v>
          </cell>
          <cell r="X361">
            <v>2</v>
          </cell>
          <cell r="Y361">
            <v>28938</v>
          </cell>
          <cell r="Z361">
            <v>0</v>
          </cell>
          <cell r="AA361">
            <v>28938</v>
          </cell>
          <cell r="AB361">
            <v>1786</v>
          </cell>
          <cell r="AC361">
            <v>30724</v>
          </cell>
          <cell r="AD361">
            <v>0</v>
          </cell>
          <cell r="AE361">
            <v>0</v>
          </cell>
          <cell r="AF361">
            <v>0</v>
          </cell>
          <cell r="AG361">
            <v>30724</v>
          </cell>
          <cell r="AI361">
            <v>352</v>
          </cell>
          <cell r="AJ361">
            <v>352</v>
          </cell>
          <cell r="AK361" t="str">
            <v>DEVENS</v>
          </cell>
          <cell r="AL361">
            <v>28938</v>
          </cell>
          <cell r="AM361">
            <v>43023</v>
          </cell>
          <cell r="AN361">
            <v>0</v>
          </cell>
          <cell r="AO361">
            <v>7160</v>
          </cell>
          <cell r="AP361">
            <v>176</v>
          </cell>
          <cell r="AQ361">
            <v>49.75</v>
          </cell>
          <cell r="AR361">
            <v>0</v>
          </cell>
          <cell r="AS361">
            <v>0</v>
          </cell>
          <cell r="AT361">
            <v>0</v>
          </cell>
          <cell r="AU361">
            <v>7385.75</v>
          </cell>
          <cell r="AV361">
            <v>0</v>
          </cell>
          <cell r="AX361">
            <v>352</v>
          </cell>
          <cell r="AY361" t="str">
            <v>DEVENS</v>
          </cell>
          <cell r="BC361">
            <v>0</v>
          </cell>
          <cell r="BF361">
            <v>0</v>
          </cell>
          <cell r="BG361">
            <v>0</v>
          </cell>
          <cell r="BI361">
            <v>0</v>
          </cell>
          <cell r="BJ361">
            <v>0</v>
          </cell>
          <cell r="BK361">
            <v>0</v>
          </cell>
          <cell r="BL361">
            <v>0</v>
          </cell>
          <cell r="BN361">
            <v>0</v>
          </cell>
          <cell r="BO361">
            <v>0</v>
          </cell>
          <cell r="BU361">
            <v>0</v>
          </cell>
          <cell r="BV361">
            <v>352</v>
          </cell>
          <cell r="BW361">
            <v>7160</v>
          </cell>
        </row>
        <row r="362">
          <cell r="A362">
            <v>353</v>
          </cell>
          <cell r="C362" t="str">
            <v>SOUTHFIELD</v>
          </cell>
          <cell r="D362">
            <v>0</v>
          </cell>
          <cell r="E362">
            <v>0</v>
          </cell>
          <cell r="F362">
            <v>0</v>
          </cell>
          <cell r="G362">
            <v>0</v>
          </cell>
          <cell r="I362">
            <v>0</v>
          </cell>
          <cell r="J362" t="str">
            <v/>
          </cell>
          <cell r="K362">
            <v>0</v>
          </cell>
          <cell r="L362">
            <v>0</v>
          </cell>
          <cell r="N362">
            <v>0</v>
          </cell>
          <cell r="P362">
            <v>0</v>
          </cell>
          <cell r="Q362">
            <v>0</v>
          </cell>
          <cell r="R362">
            <v>0</v>
          </cell>
          <cell r="S362">
            <v>0</v>
          </cell>
          <cell r="V362">
            <v>0</v>
          </cell>
          <cell r="W362">
            <v>353</v>
          </cell>
          <cell r="AI362">
            <v>353</v>
          </cell>
          <cell r="AK362" t="str">
            <v>SOUTHFIELD</v>
          </cell>
          <cell r="AL362">
            <v>0</v>
          </cell>
          <cell r="AM362">
            <v>0</v>
          </cell>
          <cell r="AN362">
            <v>0</v>
          </cell>
          <cell r="AO362">
            <v>0</v>
          </cell>
          <cell r="AP362">
            <v>0</v>
          </cell>
          <cell r="AQ362">
            <v>0</v>
          </cell>
          <cell r="AR362">
            <v>0</v>
          </cell>
          <cell r="AS362">
            <v>0</v>
          </cell>
          <cell r="AT362">
            <v>0</v>
          </cell>
          <cell r="AU362">
            <v>0</v>
          </cell>
          <cell r="AV362">
            <v>0</v>
          </cell>
          <cell r="AX362">
            <v>353</v>
          </cell>
          <cell r="AY362" t="str">
            <v>SOUTHFIELD</v>
          </cell>
          <cell r="BC362">
            <v>0</v>
          </cell>
          <cell r="BF362">
            <v>0</v>
          </cell>
          <cell r="BG362">
            <v>0</v>
          </cell>
          <cell r="BI362">
            <v>0</v>
          </cell>
          <cell r="BJ362">
            <v>0</v>
          </cell>
          <cell r="BK362">
            <v>0</v>
          </cell>
          <cell r="BL362">
            <v>0</v>
          </cell>
          <cell r="BN362">
            <v>0</v>
          </cell>
          <cell r="BO362">
            <v>0</v>
          </cell>
          <cell r="BT362" t="str">
            <v>fy13</v>
          </cell>
          <cell r="BU362">
            <v>0</v>
          </cell>
          <cell r="BV362">
            <v>353</v>
          </cell>
          <cell r="BW362">
            <v>0</v>
          </cell>
        </row>
        <row r="363">
          <cell r="A363">
            <v>406</v>
          </cell>
          <cell r="B363">
            <v>406</v>
          </cell>
          <cell r="C363" t="str">
            <v>NORTHAMPTON SMITH</v>
          </cell>
          <cell r="D363">
            <v>0</v>
          </cell>
          <cell r="E363">
            <v>0</v>
          </cell>
          <cell r="F363">
            <v>0</v>
          </cell>
          <cell r="G363">
            <v>0</v>
          </cell>
          <cell r="I363">
            <v>0</v>
          </cell>
          <cell r="J363" t="str">
            <v/>
          </cell>
          <cell r="K363">
            <v>0</v>
          </cell>
          <cell r="L363">
            <v>0</v>
          </cell>
          <cell r="N363">
            <v>0</v>
          </cell>
          <cell r="P363">
            <v>0</v>
          </cell>
          <cell r="Q363">
            <v>0</v>
          </cell>
          <cell r="R363">
            <v>0</v>
          </cell>
          <cell r="S363">
            <v>0</v>
          </cell>
          <cell r="V363">
            <v>0</v>
          </cell>
          <cell r="W363">
            <v>406</v>
          </cell>
          <cell r="AI363">
            <v>406</v>
          </cell>
          <cell r="AJ363">
            <v>406</v>
          </cell>
          <cell r="AK363" t="str">
            <v>NORTHAMPTON SMITH</v>
          </cell>
          <cell r="AL363">
            <v>0</v>
          </cell>
          <cell r="AM363">
            <v>0</v>
          </cell>
          <cell r="AN363">
            <v>0</v>
          </cell>
          <cell r="AO363">
            <v>0</v>
          </cell>
          <cell r="AP363">
            <v>0</v>
          </cell>
          <cell r="AQ363">
            <v>0</v>
          </cell>
          <cell r="AR363">
            <v>0</v>
          </cell>
          <cell r="AS363">
            <v>0</v>
          </cell>
          <cell r="AT363">
            <v>0</v>
          </cell>
          <cell r="AU363">
            <v>0</v>
          </cell>
          <cell r="AV363">
            <v>0</v>
          </cell>
          <cell r="AX363">
            <v>406</v>
          </cell>
          <cell r="AY363" t="str">
            <v>NORTHAMPTON SMITH</v>
          </cell>
          <cell r="BC363">
            <v>0</v>
          </cell>
          <cell r="BF363">
            <v>0</v>
          </cell>
          <cell r="BG363">
            <v>0</v>
          </cell>
          <cell r="BI363">
            <v>0</v>
          </cell>
          <cell r="BJ363">
            <v>0</v>
          </cell>
          <cell r="BK363">
            <v>0</v>
          </cell>
          <cell r="BL363">
            <v>0</v>
          </cell>
          <cell r="BN363">
            <v>0</v>
          </cell>
          <cell r="BO363">
            <v>0</v>
          </cell>
          <cell r="BU363">
            <v>0</v>
          </cell>
          <cell r="BV363">
            <v>406</v>
          </cell>
          <cell r="BW363">
            <v>0</v>
          </cell>
        </row>
        <row r="364">
          <cell r="A364">
            <v>600</v>
          </cell>
          <cell r="B364">
            <v>701</v>
          </cell>
          <cell r="C364" t="str">
            <v>ACTON BOXBOROUGH</v>
          </cell>
          <cell r="D364">
            <v>25</v>
          </cell>
          <cell r="E364">
            <v>325749</v>
          </cell>
          <cell r="F364">
            <v>22325</v>
          </cell>
          <cell r="G364">
            <v>348074</v>
          </cell>
          <cell r="I364">
            <v>0</v>
          </cell>
          <cell r="J364">
            <v>0</v>
          </cell>
          <cell r="K364">
            <v>22325</v>
          </cell>
          <cell r="L364">
            <v>22325</v>
          </cell>
          <cell r="N364">
            <v>325749</v>
          </cell>
          <cell r="P364">
            <v>0</v>
          </cell>
          <cell r="Q364">
            <v>0</v>
          </cell>
          <cell r="R364">
            <v>22325</v>
          </cell>
          <cell r="S364">
            <v>22325</v>
          </cell>
          <cell r="V364">
            <v>0</v>
          </cell>
          <cell r="W364">
            <v>600</v>
          </cell>
          <cell r="X364">
            <v>25</v>
          </cell>
          <cell r="Y364">
            <v>325749</v>
          </cell>
          <cell r="Z364">
            <v>0</v>
          </cell>
          <cell r="AA364">
            <v>325749</v>
          </cell>
          <cell r="AB364">
            <v>22325</v>
          </cell>
          <cell r="AC364">
            <v>348074</v>
          </cell>
          <cell r="AD364">
            <v>0</v>
          </cell>
          <cell r="AE364">
            <v>0</v>
          </cell>
          <cell r="AF364">
            <v>0</v>
          </cell>
          <cell r="AG364">
            <v>348074</v>
          </cell>
          <cell r="AI364">
            <v>600</v>
          </cell>
          <cell r="AJ364">
            <v>701</v>
          </cell>
          <cell r="AK364" t="str">
            <v>ACTON BOXBOROUGH</v>
          </cell>
          <cell r="AL364">
            <v>325749</v>
          </cell>
          <cell r="AM364">
            <v>367866</v>
          </cell>
          <cell r="AN364">
            <v>0</v>
          </cell>
          <cell r="AO364">
            <v>5059.5</v>
          </cell>
          <cell r="AP364">
            <v>0</v>
          </cell>
          <cell r="AQ364">
            <v>6499.75</v>
          </cell>
          <cell r="AR364">
            <v>18565</v>
          </cell>
          <cell r="AS364">
            <v>0</v>
          </cell>
          <cell r="AT364">
            <v>0</v>
          </cell>
          <cell r="AU364">
            <v>30124.25</v>
          </cell>
          <cell r="AV364">
            <v>0</v>
          </cell>
          <cell r="AX364">
            <v>600</v>
          </cell>
          <cell r="AY364" t="str">
            <v>ACTON BOXBOROUGH</v>
          </cell>
          <cell r="BC364">
            <v>0</v>
          </cell>
          <cell r="BF364">
            <v>0</v>
          </cell>
          <cell r="BG364">
            <v>0</v>
          </cell>
          <cell r="BI364">
            <v>0</v>
          </cell>
          <cell r="BJ364">
            <v>0</v>
          </cell>
          <cell r="BK364">
            <v>0</v>
          </cell>
          <cell r="BL364">
            <v>0</v>
          </cell>
          <cell r="BN364">
            <v>0</v>
          </cell>
          <cell r="BO364">
            <v>0</v>
          </cell>
          <cell r="BT364" t="str">
            <v>fy15</v>
          </cell>
          <cell r="BU364">
            <v>0</v>
          </cell>
          <cell r="BV364">
            <v>600</v>
          </cell>
          <cell r="BW364">
            <v>5059.5</v>
          </cell>
        </row>
        <row r="365">
          <cell r="A365">
            <v>603</v>
          </cell>
          <cell r="B365">
            <v>702</v>
          </cell>
          <cell r="C365" t="str">
            <v>ADAMS CHESHIRE</v>
          </cell>
          <cell r="D365">
            <v>76</v>
          </cell>
          <cell r="E365">
            <v>897560</v>
          </cell>
          <cell r="F365">
            <v>67868</v>
          </cell>
          <cell r="G365">
            <v>965428</v>
          </cell>
          <cell r="I365">
            <v>9172.4983472110853</v>
          </cell>
          <cell r="J365">
            <v>0.10044705212582671</v>
          </cell>
          <cell r="K365">
            <v>67868</v>
          </cell>
          <cell r="L365">
            <v>77040.498347211091</v>
          </cell>
          <cell r="N365">
            <v>888387.50165278895</v>
          </cell>
          <cell r="P365">
            <v>0</v>
          </cell>
          <cell r="Q365">
            <v>9172.4983472110853</v>
          </cell>
          <cell r="R365">
            <v>67868</v>
          </cell>
          <cell r="S365">
            <v>77040.498347211091</v>
          </cell>
          <cell r="V365">
            <v>0</v>
          </cell>
          <cell r="W365">
            <v>603</v>
          </cell>
          <cell r="X365">
            <v>76</v>
          </cell>
          <cell r="Y365">
            <v>897560</v>
          </cell>
          <cell r="Z365">
            <v>0</v>
          </cell>
          <cell r="AA365">
            <v>897560</v>
          </cell>
          <cell r="AB365">
            <v>67868</v>
          </cell>
          <cell r="AC365">
            <v>965428</v>
          </cell>
          <cell r="AD365">
            <v>0</v>
          </cell>
          <cell r="AE365">
            <v>0</v>
          </cell>
          <cell r="AF365">
            <v>0</v>
          </cell>
          <cell r="AG365">
            <v>965428</v>
          </cell>
          <cell r="AI365">
            <v>603</v>
          </cell>
          <cell r="AJ365">
            <v>702</v>
          </cell>
          <cell r="AK365" t="str">
            <v>ADAMS CHESHIRE</v>
          </cell>
          <cell r="AL365">
            <v>897560</v>
          </cell>
          <cell r="AM365">
            <v>887677</v>
          </cell>
          <cell r="AN365">
            <v>9883</v>
          </cell>
          <cell r="AO365">
            <v>38898.25</v>
          </cell>
          <cell r="AP365">
            <v>8013.5</v>
          </cell>
          <cell r="AQ365">
            <v>0</v>
          </cell>
          <cell r="AR365">
            <v>34522</v>
          </cell>
          <cell r="AS365">
            <v>0</v>
          </cell>
          <cell r="AT365">
            <v>0</v>
          </cell>
          <cell r="AU365">
            <v>91316.75</v>
          </cell>
          <cell r="AV365">
            <v>9172.4983472110853</v>
          </cell>
          <cell r="AX365">
            <v>603</v>
          </cell>
          <cell r="AY365" t="str">
            <v>ADAMS CHESHIRE</v>
          </cell>
          <cell r="BC365">
            <v>0</v>
          </cell>
          <cell r="BF365">
            <v>0</v>
          </cell>
          <cell r="BG365">
            <v>0</v>
          </cell>
          <cell r="BI365">
            <v>0</v>
          </cell>
          <cell r="BJ365">
            <v>9883</v>
          </cell>
          <cell r="BK365">
            <v>9883</v>
          </cell>
          <cell r="BL365">
            <v>0</v>
          </cell>
          <cell r="BN365">
            <v>0</v>
          </cell>
          <cell r="BO365">
            <v>0</v>
          </cell>
          <cell r="BU365">
            <v>0</v>
          </cell>
          <cell r="BV365">
            <v>603</v>
          </cell>
          <cell r="BW365">
            <v>38898.25</v>
          </cell>
        </row>
        <row r="366">
          <cell r="A366">
            <v>605</v>
          </cell>
          <cell r="B366">
            <v>703</v>
          </cell>
          <cell r="C366" t="str">
            <v>AMHERST PELHAM</v>
          </cell>
          <cell r="D366">
            <v>99</v>
          </cell>
          <cell r="E366">
            <v>1663012</v>
          </cell>
          <cell r="F366">
            <v>88407</v>
          </cell>
          <cell r="G366">
            <v>1751419</v>
          </cell>
          <cell r="I366">
            <v>313128.09975484345</v>
          </cell>
          <cell r="J366">
            <v>0.64895838625691959</v>
          </cell>
          <cell r="K366">
            <v>88407</v>
          </cell>
          <cell r="L366">
            <v>401535.09975484345</v>
          </cell>
          <cell r="N366">
            <v>1349883.9002451566</v>
          </cell>
          <cell r="P366">
            <v>0</v>
          </cell>
          <cell r="Q366">
            <v>313128.09975484345</v>
          </cell>
          <cell r="R366">
            <v>88407</v>
          </cell>
          <cell r="S366">
            <v>401535.09975484345</v>
          </cell>
          <cell r="V366">
            <v>0</v>
          </cell>
          <cell r="W366">
            <v>605</v>
          </cell>
          <cell r="X366">
            <v>99</v>
          </cell>
          <cell r="Y366">
            <v>1663012</v>
          </cell>
          <cell r="Z366">
            <v>0</v>
          </cell>
          <cell r="AA366">
            <v>1663012</v>
          </cell>
          <cell r="AB366">
            <v>88407</v>
          </cell>
          <cell r="AC366">
            <v>1751419</v>
          </cell>
          <cell r="AD366">
            <v>0</v>
          </cell>
          <cell r="AE366">
            <v>0</v>
          </cell>
          <cell r="AF366">
            <v>0</v>
          </cell>
          <cell r="AG366">
            <v>1751419</v>
          </cell>
          <cell r="AI366">
            <v>605</v>
          </cell>
          <cell r="AJ366">
            <v>703</v>
          </cell>
          <cell r="AK366" t="str">
            <v>AMHERST PELHAM</v>
          </cell>
          <cell r="AL366">
            <v>1663012</v>
          </cell>
          <cell r="AM366">
            <v>1325629</v>
          </cell>
          <cell r="AN366">
            <v>337383</v>
          </cell>
          <cell r="AO366">
            <v>63394.75</v>
          </cell>
          <cell r="AP366">
            <v>15767.5</v>
          </cell>
          <cell r="AQ366">
            <v>23242.25</v>
          </cell>
          <cell r="AR366">
            <v>10215.75</v>
          </cell>
          <cell r="AS366">
            <v>32505.5</v>
          </cell>
          <cell r="AT366">
            <v>0</v>
          </cell>
          <cell r="AU366">
            <v>482508.75</v>
          </cell>
          <cell r="AV366">
            <v>313128.09975484345</v>
          </cell>
          <cell r="AX366">
            <v>605</v>
          </cell>
          <cell r="AY366" t="str">
            <v>AMHERST PELHAM</v>
          </cell>
          <cell r="BC366">
            <v>0</v>
          </cell>
          <cell r="BF366">
            <v>0</v>
          </cell>
          <cell r="BG366">
            <v>0</v>
          </cell>
          <cell r="BI366">
            <v>0</v>
          </cell>
          <cell r="BJ366">
            <v>337383</v>
          </cell>
          <cell r="BK366">
            <v>337383</v>
          </cell>
          <cell r="BL366">
            <v>0</v>
          </cell>
          <cell r="BN366">
            <v>0</v>
          </cell>
          <cell r="BO366">
            <v>0</v>
          </cell>
          <cell r="BU366">
            <v>0</v>
          </cell>
          <cell r="BV366">
            <v>605</v>
          </cell>
          <cell r="BW366">
            <v>63394.75</v>
          </cell>
        </row>
        <row r="367">
          <cell r="A367">
            <v>610</v>
          </cell>
          <cell r="B367">
            <v>704</v>
          </cell>
          <cell r="C367" t="str">
            <v>ASHBURNHAM WESTMINSTER</v>
          </cell>
          <cell r="D367">
            <v>12</v>
          </cell>
          <cell r="E367">
            <v>140164</v>
          </cell>
          <cell r="F367">
            <v>10716</v>
          </cell>
          <cell r="G367">
            <v>150880</v>
          </cell>
          <cell r="I367">
            <v>27802.424414555833</v>
          </cell>
          <cell r="J367">
            <v>0.6379153554302589</v>
          </cell>
          <cell r="K367">
            <v>10716</v>
          </cell>
          <cell r="L367">
            <v>38518.424414555833</v>
          </cell>
          <cell r="N367">
            <v>112361.57558544417</v>
          </cell>
          <cell r="P367">
            <v>0</v>
          </cell>
          <cell r="Q367">
            <v>27802.424414555833</v>
          </cell>
          <cell r="R367">
            <v>10716</v>
          </cell>
          <cell r="S367">
            <v>38518.424414555833</v>
          </cell>
          <cell r="V367">
            <v>0</v>
          </cell>
          <cell r="W367">
            <v>610</v>
          </cell>
          <cell r="X367">
            <v>12</v>
          </cell>
          <cell r="Y367">
            <v>140164</v>
          </cell>
          <cell r="Z367">
            <v>0</v>
          </cell>
          <cell r="AA367">
            <v>140164</v>
          </cell>
          <cell r="AB367">
            <v>10716</v>
          </cell>
          <cell r="AC367">
            <v>150880</v>
          </cell>
          <cell r="AD367">
            <v>0</v>
          </cell>
          <cell r="AE367">
            <v>0</v>
          </cell>
          <cell r="AF367">
            <v>0</v>
          </cell>
          <cell r="AG367">
            <v>150880</v>
          </cell>
          <cell r="AI367">
            <v>610</v>
          </cell>
          <cell r="AJ367">
            <v>704</v>
          </cell>
          <cell r="AK367" t="str">
            <v>ASHBURNHAM WESTMINSTER</v>
          </cell>
          <cell r="AL367">
            <v>140164</v>
          </cell>
          <cell r="AM367">
            <v>110208</v>
          </cell>
          <cell r="AN367">
            <v>29956</v>
          </cell>
          <cell r="AO367">
            <v>0</v>
          </cell>
          <cell r="AP367">
            <v>0</v>
          </cell>
          <cell r="AQ367">
            <v>0</v>
          </cell>
          <cell r="AR367">
            <v>3475.5</v>
          </cell>
          <cell r="AS367">
            <v>10151.75</v>
          </cell>
          <cell r="AT367">
            <v>0</v>
          </cell>
          <cell r="AU367">
            <v>43583.25</v>
          </cell>
          <cell r="AV367">
            <v>27802.424414555833</v>
          </cell>
          <cell r="AX367">
            <v>610</v>
          </cell>
          <cell r="AY367" t="str">
            <v>ASHBURNHAM WESTMINSTER</v>
          </cell>
          <cell r="BC367">
            <v>0</v>
          </cell>
          <cell r="BF367">
            <v>0</v>
          </cell>
          <cell r="BG367">
            <v>0</v>
          </cell>
          <cell r="BI367">
            <v>0</v>
          </cell>
          <cell r="BJ367">
            <v>29956</v>
          </cell>
          <cell r="BK367">
            <v>29956</v>
          </cell>
          <cell r="BL367">
            <v>0</v>
          </cell>
          <cell r="BN367">
            <v>0</v>
          </cell>
          <cell r="BO367">
            <v>0</v>
          </cell>
          <cell r="BU367">
            <v>0</v>
          </cell>
          <cell r="BV367">
            <v>610</v>
          </cell>
          <cell r="BW367">
            <v>0</v>
          </cell>
        </row>
        <row r="368">
          <cell r="A368">
            <v>615</v>
          </cell>
          <cell r="B368">
            <v>705</v>
          </cell>
          <cell r="C368" t="str">
            <v>ATHOL ROYALSTON</v>
          </cell>
          <cell r="D368">
            <v>3</v>
          </cell>
          <cell r="E368">
            <v>33258</v>
          </cell>
          <cell r="F368">
            <v>2679</v>
          </cell>
          <cell r="G368">
            <v>35937</v>
          </cell>
          <cell r="I368">
            <v>0</v>
          </cell>
          <cell r="J368">
            <v>0</v>
          </cell>
          <cell r="K368">
            <v>2679</v>
          </cell>
          <cell r="L368">
            <v>2679</v>
          </cell>
          <cell r="N368">
            <v>33258</v>
          </cell>
          <cell r="P368">
            <v>0</v>
          </cell>
          <cell r="Q368">
            <v>0</v>
          </cell>
          <cell r="R368">
            <v>2679</v>
          </cell>
          <cell r="S368">
            <v>2679</v>
          </cell>
          <cell r="V368">
            <v>0</v>
          </cell>
          <cell r="W368">
            <v>615</v>
          </cell>
          <cell r="X368">
            <v>3</v>
          </cell>
          <cell r="Y368">
            <v>33258</v>
          </cell>
          <cell r="Z368">
            <v>0</v>
          </cell>
          <cell r="AA368">
            <v>33258</v>
          </cell>
          <cell r="AB368">
            <v>2679</v>
          </cell>
          <cell r="AC368">
            <v>35937</v>
          </cell>
          <cell r="AD368">
            <v>0</v>
          </cell>
          <cell r="AE368">
            <v>0</v>
          </cell>
          <cell r="AF368">
            <v>0</v>
          </cell>
          <cell r="AG368">
            <v>35937</v>
          </cell>
          <cell r="AI368">
            <v>615</v>
          </cell>
          <cell r="AJ368">
            <v>705</v>
          </cell>
          <cell r="AK368" t="str">
            <v>ATHOL ROYALSTON</v>
          </cell>
          <cell r="AL368">
            <v>33258</v>
          </cell>
          <cell r="AM368">
            <v>49312</v>
          </cell>
          <cell r="AN368">
            <v>0</v>
          </cell>
          <cell r="AO368">
            <v>10086.5</v>
          </cell>
          <cell r="AP368">
            <v>0</v>
          </cell>
          <cell r="AQ368">
            <v>0</v>
          </cell>
          <cell r="AR368">
            <v>0</v>
          </cell>
          <cell r="AS368">
            <v>0</v>
          </cell>
          <cell r="AT368">
            <v>0</v>
          </cell>
          <cell r="AU368">
            <v>10086.5</v>
          </cell>
          <cell r="AV368">
            <v>0</v>
          </cell>
          <cell r="AX368">
            <v>615</v>
          </cell>
          <cell r="AY368" t="str">
            <v>ATHOL ROYALSTON</v>
          </cell>
          <cell r="BC368">
            <v>0</v>
          </cell>
          <cell r="BF368">
            <v>0</v>
          </cell>
          <cell r="BG368">
            <v>0</v>
          </cell>
          <cell r="BI368">
            <v>0</v>
          </cell>
          <cell r="BJ368">
            <v>0</v>
          </cell>
          <cell r="BK368">
            <v>0</v>
          </cell>
          <cell r="BL368">
            <v>0</v>
          </cell>
          <cell r="BN368">
            <v>0</v>
          </cell>
          <cell r="BO368">
            <v>0</v>
          </cell>
          <cell r="BU368">
            <v>0</v>
          </cell>
          <cell r="BV368">
            <v>615</v>
          </cell>
          <cell r="BW368">
            <v>10086.5</v>
          </cell>
        </row>
        <row r="369">
          <cell r="A369">
            <v>616</v>
          </cell>
          <cell r="B369">
            <v>616</v>
          </cell>
          <cell r="C369" t="str">
            <v>AYER SHIRLEY</v>
          </cell>
          <cell r="D369">
            <v>70</v>
          </cell>
          <cell r="E369">
            <v>859652</v>
          </cell>
          <cell r="F369">
            <v>62491</v>
          </cell>
          <cell r="G369">
            <v>922143</v>
          </cell>
          <cell r="I369">
            <v>0</v>
          </cell>
          <cell r="J369">
            <v>0</v>
          </cell>
          <cell r="K369">
            <v>62491</v>
          </cell>
          <cell r="L369">
            <v>62491</v>
          </cell>
          <cell r="N369">
            <v>859652</v>
          </cell>
          <cell r="P369">
            <v>0</v>
          </cell>
          <cell r="Q369">
            <v>0</v>
          </cell>
          <cell r="R369">
            <v>62491</v>
          </cell>
          <cell r="S369">
            <v>62491</v>
          </cell>
          <cell r="V369">
            <v>0</v>
          </cell>
          <cell r="W369">
            <v>616</v>
          </cell>
          <cell r="X369">
            <v>70</v>
          </cell>
          <cell r="Y369">
            <v>859652</v>
          </cell>
          <cell r="Z369">
            <v>0</v>
          </cell>
          <cell r="AA369">
            <v>859652</v>
          </cell>
          <cell r="AB369">
            <v>62491</v>
          </cell>
          <cell r="AC369">
            <v>922143</v>
          </cell>
          <cell r="AD369">
            <v>0</v>
          </cell>
          <cell r="AE369">
            <v>0</v>
          </cell>
          <cell r="AF369">
            <v>0</v>
          </cell>
          <cell r="AG369">
            <v>922143</v>
          </cell>
          <cell r="AI369">
            <v>616</v>
          </cell>
          <cell r="AJ369">
            <v>616</v>
          </cell>
          <cell r="AK369" t="str">
            <v>AYER SHIRLEY</v>
          </cell>
          <cell r="AL369">
            <v>859652</v>
          </cell>
          <cell r="AM369">
            <v>888729</v>
          </cell>
          <cell r="AN369">
            <v>0</v>
          </cell>
          <cell r="AO369">
            <v>666.75</v>
          </cell>
          <cell r="AP369">
            <v>0</v>
          </cell>
          <cell r="AQ369">
            <v>15415.25</v>
          </cell>
          <cell r="AR369">
            <v>0</v>
          </cell>
          <cell r="AS369">
            <v>23221.5</v>
          </cell>
          <cell r="AT369">
            <v>0</v>
          </cell>
          <cell r="AU369">
            <v>39303.5</v>
          </cell>
          <cell r="AV369">
            <v>0</v>
          </cell>
          <cell r="AX369">
            <v>616</v>
          </cell>
          <cell r="AY369" t="str">
            <v>AYER SHIRLEY</v>
          </cell>
          <cell r="BC369">
            <v>0</v>
          </cell>
          <cell r="BF369">
            <v>0</v>
          </cell>
          <cell r="BG369">
            <v>0</v>
          </cell>
          <cell r="BI369">
            <v>0</v>
          </cell>
          <cell r="BJ369">
            <v>0</v>
          </cell>
          <cell r="BK369">
            <v>0</v>
          </cell>
          <cell r="BL369">
            <v>0</v>
          </cell>
          <cell r="BN369">
            <v>0</v>
          </cell>
          <cell r="BO369">
            <v>0</v>
          </cell>
          <cell r="BT369" t="str">
            <v>fy12</v>
          </cell>
          <cell r="BU369">
            <v>0</v>
          </cell>
          <cell r="BV369">
            <v>616</v>
          </cell>
          <cell r="BW369">
            <v>666.75</v>
          </cell>
        </row>
        <row r="370">
          <cell r="A370">
            <v>618</v>
          </cell>
          <cell r="B370">
            <v>706</v>
          </cell>
          <cell r="C370" t="str">
            <v>BERKSHIRE HILLS</v>
          </cell>
          <cell r="D370">
            <v>0</v>
          </cell>
          <cell r="E370">
            <v>0</v>
          </cell>
          <cell r="F370">
            <v>0</v>
          </cell>
          <cell r="G370">
            <v>0</v>
          </cell>
          <cell r="I370">
            <v>0</v>
          </cell>
          <cell r="J370">
            <v>0</v>
          </cell>
          <cell r="K370">
            <v>0</v>
          </cell>
          <cell r="L370">
            <v>0</v>
          </cell>
          <cell r="N370">
            <v>0</v>
          </cell>
          <cell r="P370">
            <v>0</v>
          </cell>
          <cell r="Q370">
            <v>0</v>
          </cell>
          <cell r="R370">
            <v>0</v>
          </cell>
          <cell r="S370">
            <v>0</v>
          </cell>
          <cell r="V370">
            <v>0</v>
          </cell>
          <cell r="W370">
            <v>618</v>
          </cell>
          <cell r="AI370">
            <v>618</v>
          </cell>
          <cell r="AJ370">
            <v>706</v>
          </cell>
          <cell r="AK370" t="str">
            <v>BERKSHIRE HILLS</v>
          </cell>
          <cell r="AL370">
            <v>0</v>
          </cell>
          <cell r="AM370">
            <v>4889</v>
          </cell>
          <cell r="AN370">
            <v>0</v>
          </cell>
          <cell r="AO370">
            <v>1222.25</v>
          </cell>
          <cell r="AP370">
            <v>0</v>
          </cell>
          <cell r="AQ370">
            <v>0</v>
          </cell>
          <cell r="AR370">
            <v>0</v>
          </cell>
          <cell r="AS370">
            <v>217.25</v>
          </cell>
          <cell r="AT370">
            <v>0</v>
          </cell>
          <cell r="AU370">
            <v>1439.5</v>
          </cell>
          <cell r="AV370">
            <v>0</v>
          </cell>
          <cell r="AX370">
            <v>618</v>
          </cell>
          <cell r="AY370" t="str">
            <v>BERKSHIRE HILLS</v>
          </cell>
          <cell r="BC370">
            <v>0</v>
          </cell>
          <cell r="BF370">
            <v>0</v>
          </cell>
          <cell r="BG370">
            <v>0</v>
          </cell>
          <cell r="BI370">
            <v>0</v>
          </cell>
          <cell r="BJ370">
            <v>0</v>
          </cell>
          <cell r="BK370">
            <v>0</v>
          </cell>
          <cell r="BL370">
            <v>0</v>
          </cell>
          <cell r="BN370">
            <v>0</v>
          </cell>
          <cell r="BO370">
            <v>0</v>
          </cell>
          <cell r="BU370">
            <v>0</v>
          </cell>
          <cell r="BV370">
            <v>618</v>
          </cell>
          <cell r="BW370">
            <v>1222.25</v>
          </cell>
        </row>
        <row r="371">
          <cell r="A371">
            <v>620</v>
          </cell>
          <cell r="B371">
            <v>707</v>
          </cell>
          <cell r="C371" t="str">
            <v>BERLIN BOYLSTON</v>
          </cell>
          <cell r="D371">
            <v>14</v>
          </cell>
          <cell r="E371">
            <v>201332</v>
          </cell>
          <cell r="F371">
            <v>12502</v>
          </cell>
          <cell r="G371">
            <v>213834</v>
          </cell>
          <cell r="I371">
            <v>0</v>
          </cell>
          <cell r="J371">
            <v>0</v>
          </cell>
          <cell r="K371">
            <v>12502</v>
          </cell>
          <cell r="L371">
            <v>12502</v>
          </cell>
          <cell r="N371">
            <v>201332</v>
          </cell>
          <cell r="P371">
            <v>0</v>
          </cell>
          <cell r="Q371">
            <v>0</v>
          </cell>
          <cell r="R371">
            <v>12502</v>
          </cell>
          <cell r="S371">
            <v>12502</v>
          </cell>
          <cell r="V371">
            <v>0</v>
          </cell>
          <cell r="W371">
            <v>620</v>
          </cell>
          <cell r="X371">
            <v>14</v>
          </cell>
          <cell r="Y371">
            <v>201332</v>
          </cell>
          <cell r="Z371">
            <v>0</v>
          </cell>
          <cell r="AA371">
            <v>201332</v>
          </cell>
          <cell r="AB371">
            <v>12502</v>
          </cell>
          <cell r="AC371">
            <v>213834</v>
          </cell>
          <cell r="AD371">
            <v>0</v>
          </cell>
          <cell r="AE371">
            <v>0</v>
          </cell>
          <cell r="AF371">
            <v>0</v>
          </cell>
          <cell r="AG371">
            <v>213834</v>
          </cell>
          <cell r="AI371">
            <v>620</v>
          </cell>
          <cell r="AJ371">
            <v>707</v>
          </cell>
          <cell r="AK371" t="str">
            <v>BERLIN BOYLSTON</v>
          </cell>
          <cell r="AL371">
            <v>201332</v>
          </cell>
          <cell r="AM371">
            <v>293798</v>
          </cell>
          <cell r="AN371">
            <v>0</v>
          </cell>
          <cell r="AO371">
            <v>0</v>
          </cell>
          <cell r="AP371">
            <v>0</v>
          </cell>
          <cell r="AQ371">
            <v>0</v>
          </cell>
          <cell r="AR371">
            <v>1352.25</v>
          </cell>
          <cell r="AS371">
            <v>0</v>
          </cell>
          <cell r="AT371">
            <v>0</v>
          </cell>
          <cell r="AU371">
            <v>1352.25</v>
          </cell>
          <cell r="AV371">
            <v>0</v>
          </cell>
          <cell r="AX371">
            <v>620</v>
          </cell>
          <cell r="AY371" t="str">
            <v>BERLIN BOYLSTON</v>
          </cell>
          <cell r="BC371">
            <v>0</v>
          </cell>
          <cell r="BF371">
            <v>0</v>
          </cell>
          <cell r="BG371">
            <v>0</v>
          </cell>
          <cell r="BI371">
            <v>0</v>
          </cell>
          <cell r="BJ371">
            <v>0</v>
          </cell>
          <cell r="BK371">
            <v>0</v>
          </cell>
          <cell r="BL371">
            <v>0</v>
          </cell>
          <cell r="BN371">
            <v>0</v>
          </cell>
          <cell r="BO371">
            <v>0</v>
          </cell>
          <cell r="BT371" t="str">
            <v>fy14</v>
          </cell>
          <cell r="BU371">
            <v>0</v>
          </cell>
          <cell r="BV371">
            <v>620</v>
          </cell>
          <cell r="BW371">
            <v>0</v>
          </cell>
        </row>
        <row r="372">
          <cell r="A372">
            <v>622</v>
          </cell>
          <cell r="B372">
            <v>765</v>
          </cell>
          <cell r="C372" t="str">
            <v>BLACKSTONE MILLVILLE</v>
          </cell>
          <cell r="D372">
            <v>1</v>
          </cell>
          <cell r="E372">
            <v>11637</v>
          </cell>
          <cell r="F372">
            <v>893</v>
          </cell>
          <cell r="G372">
            <v>12530</v>
          </cell>
          <cell r="I372">
            <v>10800.401018566772</v>
          </cell>
          <cell r="J372">
            <v>0.92265775525419325</v>
          </cell>
          <cell r="K372">
            <v>893</v>
          </cell>
          <cell r="L372">
            <v>11693.401018566772</v>
          </cell>
          <cell r="N372">
            <v>836.59898143322789</v>
          </cell>
          <cell r="P372">
            <v>0</v>
          </cell>
          <cell r="Q372">
            <v>10800.401018566772</v>
          </cell>
          <cell r="R372">
            <v>893</v>
          </cell>
          <cell r="S372">
            <v>11693.401018566772</v>
          </cell>
          <cell r="V372">
            <v>0</v>
          </cell>
          <cell r="W372">
            <v>622</v>
          </cell>
          <cell r="X372">
            <v>1</v>
          </cell>
          <cell r="Y372">
            <v>11637</v>
          </cell>
          <cell r="Z372">
            <v>0</v>
          </cell>
          <cell r="AA372">
            <v>11637</v>
          </cell>
          <cell r="AB372">
            <v>893</v>
          </cell>
          <cell r="AC372">
            <v>12530</v>
          </cell>
          <cell r="AD372">
            <v>0</v>
          </cell>
          <cell r="AE372">
            <v>0</v>
          </cell>
          <cell r="AF372">
            <v>0</v>
          </cell>
          <cell r="AG372">
            <v>12530</v>
          </cell>
          <cell r="AI372">
            <v>622</v>
          </cell>
          <cell r="AJ372">
            <v>765</v>
          </cell>
          <cell r="AK372" t="str">
            <v>BLACKSTONE MILLVILLE</v>
          </cell>
          <cell r="AL372">
            <v>11637</v>
          </cell>
          <cell r="AM372">
            <v>0</v>
          </cell>
          <cell r="AN372">
            <v>11637</v>
          </cell>
          <cell r="AO372">
            <v>0</v>
          </cell>
          <cell r="AP372">
            <v>68.75</v>
          </cell>
          <cell r="AQ372">
            <v>0</v>
          </cell>
          <cell r="AR372">
            <v>0</v>
          </cell>
          <cell r="AS372">
            <v>0</v>
          </cell>
          <cell r="AT372">
            <v>0</v>
          </cell>
          <cell r="AU372">
            <v>11705.75</v>
          </cell>
          <cell r="AV372">
            <v>10800.401018566772</v>
          </cell>
          <cell r="AX372">
            <v>622</v>
          </cell>
          <cell r="AY372" t="str">
            <v>BLACKSTONE MILLVILLE</v>
          </cell>
          <cell r="BC372">
            <v>0</v>
          </cell>
          <cell r="BF372">
            <v>0</v>
          </cell>
          <cell r="BG372">
            <v>0</v>
          </cell>
          <cell r="BI372">
            <v>0</v>
          </cell>
          <cell r="BJ372">
            <v>11637</v>
          </cell>
          <cell r="BK372">
            <v>11637</v>
          </cell>
          <cell r="BL372">
            <v>0</v>
          </cell>
          <cell r="BN372">
            <v>0</v>
          </cell>
          <cell r="BO372">
            <v>0</v>
          </cell>
          <cell r="BU372">
            <v>0</v>
          </cell>
          <cell r="BV372">
            <v>622</v>
          </cell>
          <cell r="BW372">
            <v>0</v>
          </cell>
        </row>
        <row r="373">
          <cell r="A373">
            <v>625</v>
          </cell>
          <cell r="B373">
            <v>710</v>
          </cell>
          <cell r="C373" t="str">
            <v>BRIDGEWATER RAYNHAM</v>
          </cell>
          <cell r="D373">
            <v>9</v>
          </cell>
          <cell r="E373">
            <v>108268</v>
          </cell>
          <cell r="F373">
            <v>8037</v>
          </cell>
          <cell r="G373">
            <v>116305</v>
          </cell>
          <cell r="I373">
            <v>3931.4684811075749</v>
          </cell>
          <cell r="J373">
            <v>0.16705838405284276</v>
          </cell>
          <cell r="K373">
            <v>8037</v>
          </cell>
          <cell r="L373">
            <v>11968.468481107575</v>
          </cell>
          <cell r="N373">
            <v>104336.53151889243</v>
          </cell>
          <cell r="P373">
            <v>0</v>
          </cell>
          <cell r="Q373">
            <v>3931.4684811075749</v>
          </cell>
          <cell r="R373">
            <v>8037</v>
          </cell>
          <cell r="S373">
            <v>11968.468481107575</v>
          </cell>
          <cell r="V373">
            <v>0</v>
          </cell>
          <cell r="W373">
            <v>625</v>
          </cell>
          <cell r="X373">
            <v>9</v>
          </cell>
          <cell r="Y373">
            <v>108268</v>
          </cell>
          <cell r="Z373">
            <v>0</v>
          </cell>
          <cell r="AA373">
            <v>108268</v>
          </cell>
          <cell r="AB373">
            <v>8037</v>
          </cell>
          <cell r="AC373">
            <v>116305</v>
          </cell>
          <cell r="AD373">
            <v>0</v>
          </cell>
          <cell r="AE373">
            <v>0</v>
          </cell>
          <cell r="AF373">
            <v>0</v>
          </cell>
          <cell r="AG373">
            <v>116305</v>
          </cell>
          <cell r="AI373">
            <v>625</v>
          </cell>
          <cell r="AJ373">
            <v>710</v>
          </cell>
          <cell r="AK373" t="str">
            <v>BRIDGEWATER RAYNHAM</v>
          </cell>
          <cell r="AL373">
            <v>108268</v>
          </cell>
          <cell r="AM373">
            <v>104032</v>
          </cell>
          <cell r="AN373">
            <v>4236</v>
          </cell>
          <cell r="AO373">
            <v>4327.75</v>
          </cell>
          <cell r="AP373">
            <v>0</v>
          </cell>
          <cell r="AQ373">
            <v>0</v>
          </cell>
          <cell r="AR373">
            <v>0</v>
          </cell>
          <cell r="AS373">
            <v>14969.75</v>
          </cell>
          <cell r="AT373">
            <v>0</v>
          </cell>
          <cell r="AU373">
            <v>23533.5</v>
          </cell>
          <cell r="AV373">
            <v>3931.4684811075749</v>
          </cell>
          <cell r="AX373">
            <v>625</v>
          </cell>
          <cell r="AY373" t="str">
            <v>BRIDGEWATER RAYNHAM</v>
          </cell>
          <cell r="BC373">
            <v>0</v>
          </cell>
          <cell r="BF373">
            <v>0</v>
          </cell>
          <cell r="BG373">
            <v>0</v>
          </cell>
          <cell r="BI373">
            <v>0</v>
          </cell>
          <cell r="BJ373">
            <v>4236</v>
          </cell>
          <cell r="BK373">
            <v>4236</v>
          </cell>
          <cell r="BL373">
            <v>0</v>
          </cell>
          <cell r="BN373">
            <v>0</v>
          </cell>
          <cell r="BO373">
            <v>0</v>
          </cell>
          <cell r="BU373">
            <v>0</v>
          </cell>
          <cell r="BV373">
            <v>625</v>
          </cell>
          <cell r="BW373">
            <v>4327.75</v>
          </cell>
        </row>
        <row r="374">
          <cell r="A374">
            <v>632</v>
          </cell>
          <cell r="B374">
            <v>632</v>
          </cell>
          <cell r="C374" t="str">
            <v>CHESTERFIELD GOSHEN</v>
          </cell>
          <cell r="D374">
            <v>4</v>
          </cell>
          <cell r="E374">
            <v>63711</v>
          </cell>
          <cell r="F374">
            <v>3572</v>
          </cell>
          <cell r="G374">
            <v>67283</v>
          </cell>
          <cell r="I374">
            <v>34314.963208685163</v>
          </cell>
          <cell r="J374">
            <v>0.92810870658819045</v>
          </cell>
          <cell r="K374">
            <v>3572</v>
          </cell>
          <cell r="L374">
            <v>37886.963208685163</v>
          </cell>
          <cell r="N374">
            <v>29396.036791314837</v>
          </cell>
          <cell r="P374">
            <v>0</v>
          </cell>
          <cell r="Q374">
            <v>34314.963208685163</v>
          </cell>
          <cell r="R374">
            <v>3572</v>
          </cell>
          <cell r="S374">
            <v>37886.963208685163</v>
          </cell>
          <cell r="V374">
            <v>0</v>
          </cell>
          <cell r="W374">
            <v>632</v>
          </cell>
          <cell r="X374">
            <v>4</v>
          </cell>
          <cell r="Y374">
            <v>63711</v>
          </cell>
          <cell r="Z374">
            <v>0</v>
          </cell>
          <cell r="AA374">
            <v>63711</v>
          </cell>
          <cell r="AB374">
            <v>3572</v>
          </cell>
          <cell r="AC374">
            <v>67283</v>
          </cell>
          <cell r="AD374">
            <v>0</v>
          </cell>
          <cell r="AE374">
            <v>0</v>
          </cell>
          <cell r="AF374">
            <v>0</v>
          </cell>
          <cell r="AG374">
            <v>67283</v>
          </cell>
          <cell r="AI374">
            <v>632</v>
          </cell>
          <cell r="AJ374">
            <v>632</v>
          </cell>
          <cell r="AK374" t="str">
            <v>CHESTERFIELD GOSHEN</v>
          </cell>
          <cell r="AL374">
            <v>63711</v>
          </cell>
          <cell r="AM374">
            <v>26738</v>
          </cell>
          <cell r="AN374">
            <v>36973</v>
          </cell>
          <cell r="AO374">
            <v>0</v>
          </cell>
          <cell r="AP374">
            <v>0</v>
          </cell>
          <cell r="AQ374">
            <v>0</v>
          </cell>
          <cell r="AR374">
            <v>0</v>
          </cell>
          <cell r="AS374">
            <v>0</v>
          </cell>
          <cell r="AT374">
            <v>0</v>
          </cell>
          <cell r="AU374">
            <v>36973</v>
          </cell>
          <cell r="AV374">
            <v>34314.963208685163</v>
          </cell>
          <cell r="AX374">
            <v>632</v>
          </cell>
          <cell r="AY374" t="str">
            <v>CHESTERFIELD GOSHEN</v>
          </cell>
          <cell r="BC374">
            <v>0</v>
          </cell>
          <cell r="BF374">
            <v>0</v>
          </cell>
          <cell r="BG374">
            <v>0</v>
          </cell>
          <cell r="BI374">
            <v>0</v>
          </cell>
          <cell r="BJ374">
            <v>36973</v>
          </cell>
          <cell r="BK374">
            <v>36973</v>
          </cell>
          <cell r="BL374">
            <v>0</v>
          </cell>
          <cell r="BN374">
            <v>0</v>
          </cell>
          <cell r="BO374">
            <v>0</v>
          </cell>
          <cell r="BU374">
            <v>0</v>
          </cell>
          <cell r="BV374">
            <v>632</v>
          </cell>
          <cell r="BW374">
            <v>0</v>
          </cell>
        </row>
        <row r="375">
          <cell r="A375">
            <v>635</v>
          </cell>
          <cell r="B375">
            <v>712</v>
          </cell>
          <cell r="C375" t="str">
            <v>CENTRAL BERKSHIRE</v>
          </cell>
          <cell r="D375">
            <v>21</v>
          </cell>
          <cell r="E375">
            <v>328332</v>
          </cell>
          <cell r="F375">
            <v>18753</v>
          </cell>
          <cell r="G375">
            <v>347085</v>
          </cell>
          <cell r="I375">
            <v>132524.64221372773</v>
          </cell>
          <cell r="J375">
            <v>0.85968714642600585</v>
          </cell>
          <cell r="K375">
            <v>18753</v>
          </cell>
          <cell r="L375">
            <v>151277.64221372773</v>
          </cell>
          <cell r="N375">
            <v>195807.35778627227</v>
          </cell>
          <cell r="P375">
            <v>0</v>
          </cell>
          <cell r="Q375">
            <v>132524.64221372773</v>
          </cell>
          <cell r="R375">
            <v>18753</v>
          </cell>
          <cell r="S375">
            <v>151277.64221372773</v>
          </cell>
          <cell r="V375">
            <v>0</v>
          </cell>
          <cell r="W375">
            <v>635</v>
          </cell>
          <cell r="X375">
            <v>21</v>
          </cell>
          <cell r="Y375">
            <v>328332</v>
          </cell>
          <cell r="Z375">
            <v>0</v>
          </cell>
          <cell r="AA375">
            <v>328332</v>
          </cell>
          <cell r="AB375">
            <v>18753</v>
          </cell>
          <cell r="AC375">
            <v>347085</v>
          </cell>
          <cell r="AD375">
            <v>0</v>
          </cell>
          <cell r="AE375">
            <v>0</v>
          </cell>
          <cell r="AF375">
            <v>0</v>
          </cell>
          <cell r="AG375">
            <v>347085</v>
          </cell>
          <cell r="AI375">
            <v>635</v>
          </cell>
          <cell r="AJ375">
            <v>712</v>
          </cell>
          <cell r="AK375" t="str">
            <v>CENTRAL BERKSHIRE</v>
          </cell>
          <cell r="AL375">
            <v>328332</v>
          </cell>
          <cell r="AM375">
            <v>185542</v>
          </cell>
          <cell r="AN375">
            <v>142790</v>
          </cell>
          <cell r="AO375">
            <v>5830.25</v>
          </cell>
          <cell r="AP375">
            <v>0</v>
          </cell>
          <cell r="AQ375">
            <v>0</v>
          </cell>
          <cell r="AR375">
            <v>5534.25</v>
          </cell>
          <cell r="AS375">
            <v>0</v>
          </cell>
          <cell r="AT375">
            <v>0</v>
          </cell>
          <cell r="AU375">
            <v>154154.5</v>
          </cell>
          <cell r="AV375">
            <v>132524.64221372773</v>
          </cell>
          <cell r="AX375">
            <v>635</v>
          </cell>
          <cell r="AY375" t="str">
            <v>CENTRAL BERKSHIRE</v>
          </cell>
          <cell r="BC375">
            <v>0</v>
          </cell>
          <cell r="BF375">
            <v>0</v>
          </cell>
          <cell r="BG375">
            <v>0</v>
          </cell>
          <cell r="BI375">
            <v>0</v>
          </cell>
          <cell r="BJ375">
            <v>142790</v>
          </cell>
          <cell r="BK375">
            <v>142790</v>
          </cell>
          <cell r="BL375">
            <v>0</v>
          </cell>
          <cell r="BN375">
            <v>0</v>
          </cell>
          <cell r="BO375">
            <v>0</v>
          </cell>
          <cell r="BU375">
            <v>0</v>
          </cell>
          <cell r="BV375">
            <v>635</v>
          </cell>
          <cell r="BW375">
            <v>5830.25</v>
          </cell>
        </row>
        <row r="376">
          <cell r="A376">
            <v>640</v>
          </cell>
          <cell r="B376">
            <v>713</v>
          </cell>
          <cell r="C376" t="str">
            <v>CONCORD CARLISLE</v>
          </cell>
          <cell r="D376">
            <v>6</v>
          </cell>
          <cell r="E376">
            <v>96144</v>
          </cell>
          <cell r="F376">
            <v>5358</v>
          </cell>
          <cell r="G376">
            <v>101502</v>
          </cell>
          <cell r="I376">
            <v>7590.0730024782215</v>
          </cell>
          <cell r="J376">
            <v>0.23219753433915263</v>
          </cell>
          <cell r="K376">
            <v>5358</v>
          </cell>
          <cell r="L376">
            <v>12948.073002478221</v>
          </cell>
          <cell r="N376">
            <v>88553.926997521776</v>
          </cell>
          <cell r="P376">
            <v>0</v>
          </cell>
          <cell r="Q376">
            <v>7590.0730024782215</v>
          </cell>
          <cell r="R376">
            <v>5358</v>
          </cell>
          <cell r="S376">
            <v>12948.073002478221</v>
          </cell>
          <cell r="V376">
            <v>0</v>
          </cell>
          <cell r="W376">
            <v>640</v>
          </cell>
          <cell r="X376">
            <v>6</v>
          </cell>
          <cell r="Y376">
            <v>96144</v>
          </cell>
          <cell r="Z376">
            <v>0</v>
          </cell>
          <cell r="AA376">
            <v>96144</v>
          </cell>
          <cell r="AB376">
            <v>5358</v>
          </cell>
          <cell r="AC376">
            <v>101502</v>
          </cell>
          <cell r="AD376">
            <v>0</v>
          </cell>
          <cell r="AE376">
            <v>0</v>
          </cell>
          <cell r="AF376">
            <v>0</v>
          </cell>
          <cell r="AG376">
            <v>101502</v>
          </cell>
          <cell r="AI376">
            <v>640</v>
          </cell>
          <cell r="AJ376">
            <v>713</v>
          </cell>
          <cell r="AK376" t="str">
            <v>CONCORD CARLISLE</v>
          </cell>
          <cell r="AL376">
            <v>96144</v>
          </cell>
          <cell r="AM376">
            <v>87966</v>
          </cell>
          <cell r="AN376">
            <v>8178</v>
          </cell>
          <cell r="AO376">
            <v>496.5</v>
          </cell>
          <cell r="AP376">
            <v>0</v>
          </cell>
          <cell r="AQ376">
            <v>7738.5</v>
          </cell>
          <cell r="AR376">
            <v>11952.75</v>
          </cell>
          <cell r="AS376">
            <v>4322.25</v>
          </cell>
          <cell r="AT376">
            <v>0</v>
          </cell>
          <cell r="AU376">
            <v>32688</v>
          </cell>
          <cell r="AV376">
            <v>7590.0730024782215</v>
          </cell>
          <cell r="AX376">
            <v>640</v>
          </cell>
          <cell r="AY376" t="str">
            <v>CONCORD CARLISLE</v>
          </cell>
          <cell r="BC376">
            <v>0</v>
          </cell>
          <cell r="BF376">
            <v>0</v>
          </cell>
          <cell r="BG376">
            <v>0</v>
          </cell>
          <cell r="BI376">
            <v>0</v>
          </cell>
          <cell r="BJ376">
            <v>8178</v>
          </cell>
          <cell r="BK376">
            <v>8178</v>
          </cell>
          <cell r="BL376">
            <v>0</v>
          </cell>
          <cell r="BN376">
            <v>0</v>
          </cell>
          <cell r="BO376">
            <v>0</v>
          </cell>
          <cell r="BU376">
            <v>0</v>
          </cell>
          <cell r="BV376">
            <v>640</v>
          </cell>
          <cell r="BW376">
            <v>496.5</v>
          </cell>
        </row>
        <row r="377">
          <cell r="A377">
            <v>645</v>
          </cell>
          <cell r="B377">
            <v>714</v>
          </cell>
          <cell r="C377" t="str">
            <v>DENNIS YARMOUTH</v>
          </cell>
          <cell r="D377">
            <v>131</v>
          </cell>
          <cell r="E377">
            <v>1731919</v>
          </cell>
          <cell r="F377">
            <v>116679</v>
          </cell>
          <cell r="G377">
            <v>1848598</v>
          </cell>
          <cell r="I377">
            <v>43184.898117548502</v>
          </cell>
          <cell r="J377">
            <v>0.24122238688424399</v>
          </cell>
          <cell r="K377">
            <v>116679</v>
          </cell>
          <cell r="L377">
            <v>159863.8981175485</v>
          </cell>
          <cell r="N377">
            <v>1688734.1018824514</v>
          </cell>
          <cell r="P377">
            <v>0</v>
          </cell>
          <cell r="Q377">
            <v>43184.898117548502</v>
          </cell>
          <cell r="R377">
            <v>116679</v>
          </cell>
          <cell r="S377">
            <v>159863.8981175485</v>
          </cell>
          <cell r="V377">
            <v>0</v>
          </cell>
          <cell r="W377">
            <v>645</v>
          </cell>
          <cell r="X377">
            <v>131</v>
          </cell>
          <cell r="Y377">
            <v>1731919</v>
          </cell>
          <cell r="Z377">
            <v>0</v>
          </cell>
          <cell r="AA377">
            <v>1731919</v>
          </cell>
          <cell r="AB377">
            <v>116679</v>
          </cell>
          <cell r="AC377">
            <v>1848598</v>
          </cell>
          <cell r="AD377">
            <v>0</v>
          </cell>
          <cell r="AE377">
            <v>0</v>
          </cell>
          <cell r="AF377">
            <v>0</v>
          </cell>
          <cell r="AG377">
            <v>1848598</v>
          </cell>
          <cell r="AI377">
            <v>645</v>
          </cell>
          <cell r="AJ377">
            <v>714</v>
          </cell>
          <cell r="AK377" t="str">
            <v>DENNIS YARMOUTH</v>
          </cell>
          <cell r="AL377">
            <v>1731919</v>
          </cell>
          <cell r="AM377">
            <v>1685389</v>
          </cell>
          <cell r="AN377">
            <v>46530</v>
          </cell>
          <cell r="AO377">
            <v>0</v>
          </cell>
          <cell r="AP377">
            <v>0</v>
          </cell>
          <cell r="AQ377">
            <v>0</v>
          </cell>
          <cell r="AR377">
            <v>90571</v>
          </cell>
          <cell r="AS377">
            <v>41924.25</v>
          </cell>
          <cell r="AT377">
            <v>0</v>
          </cell>
          <cell r="AU377">
            <v>179025.25</v>
          </cell>
          <cell r="AV377">
            <v>43184.898117548502</v>
          </cell>
          <cell r="AX377">
            <v>645</v>
          </cell>
          <cell r="AY377" t="str">
            <v>DENNIS YARMOUTH</v>
          </cell>
          <cell r="BC377">
            <v>0</v>
          </cell>
          <cell r="BF377">
            <v>0</v>
          </cell>
          <cell r="BG377">
            <v>0</v>
          </cell>
          <cell r="BI377">
            <v>0</v>
          </cell>
          <cell r="BJ377">
            <v>46530</v>
          </cell>
          <cell r="BK377">
            <v>46530</v>
          </cell>
          <cell r="BL377">
            <v>0</v>
          </cell>
          <cell r="BN377">
            <v>0</v>
          </cell>
          <cell r="BO377">
            <v>0</v>
          </cell>
          <cell r="BU377">
            <v>0</v>
          </cell>
          <cell r="BV377">
            <v>645</v>
          </cell>
          <cell r="BW377">
            <v>0</v>
          </cell>
        </row>
        <row r="378">
          <cell r="A378">
            <v>650</v>
          </cell>
          <cell r="B378">
            <v>715</v>
          </cell>
          <cell r="C378" t="str">
            <v>DIGHTON REHOBOTH</v>
          </cell>
          <cell r="D378">
            <v>2</v>
          </cell>
          <cell r="E378">
            <v>25275</v>
          </cell>
          <cell r="F378">
            <v>1786</v>
          </cell>
          <cell r="G378">
            <v>27061</v>
          </cell>
          <cell r="I378">
            <v>0</v>
          </cell>
          <cell r="J378">
            <v>0</v>
          </cell>
          <cell r="K378">
            <v>1786</v>
          </cell>
          <cell r="L378">
            <v>1786</v>
          </cell>
          <cell r="N378">
            <v>25275</v>
          </cell>
          <cell r="P378">
            <v>0</v>
          </cell>
          <cell r="Q378">
            <v>0</v>
          </cell>
          <cell r="R378">
            <v>1786</v>
          </cell>
          <cell r="S378">
            <v>1786</v>
          </cell>
          <cell r="V378">
            <v>0</v>
          </cell>
          <cell r="W378">
            <v>650</v>
          </cell>
          <cell r="X378">
            <v>2</v>
          </cell>
          <cell r="Y378">
            <v>25275</v>
          </cell>
          <cell r="Z378">
            <v>0</v>
          </cell>
          <cell r="AA378">
            <v>25275</v>
          </cell>
          <cell r="AB378">
            <v>1786</v>
          </cell>
          <cell r="AC378">
            <v>27061</v>
          </cell>
          <cell r="AD378">
            <v>0</v>
          </cell>
          <cell r="AE378">
            <v>0</v>
          </cell>
          <cell r="AF378">
            <v>0</v>
          </cell>
          <cell r="AG378">
            <v>27061</v>
          </cell>
          <cell r="AI378">
            <v>650</v>
          </cell>
          <cell r="AJ378">
            <v>715</v>
          </cell>
          <cell r="AK378" t="str">
            <v>DIGHTON REHOBOTH</v>
          </cell>
          <cell r="AL378">
            <v>25275</v>
          </cell>
          <cell r="AM378">
            <v>41468</v>
          </cell>
          <cell r="AN378">
            <v>0</v>
          </cell>
          <cell r="AO378">
            <v>0</v>
          </cell>
          <cell r="AP378">
            <v>5428.75</v>
          </cell>
          <cell r="AQ378">
            <v>0</v>
          </cell>
          <cell r="AR378">
            <v>675.5</v>
          </cell>
          <cell r="AS378">
            <v>4340</v>
          </cell>
          <cell r="AT378">
            <v>0</v>
          </cell>
          <cell r="AU378">
            <v>10444.25</v>
          </cell>
          <cell r="AV378">
            <v>0</v>
          </cell>
          <cell r="AX378">
            <v>650</v>
          </cell>
          <cell r="AY378" t="str">
            <v>DIGHTON REHOBOTH</v>
          </cell>
          <cell r="BC378">
            <v>0</v>
          </cell>
          <cell r="BF378">
            <v>0</v>
          </cell>
          <cell r="BG378">
            <v>0</v>
          </cell>
          <cell r="BI378">
            <v>0</v>
          </cell>
          <cell r="BJ378">
            <v>0</v>
          </cell>
          <cell r="BK378">
            <v>0</v>
          </cell>
          <cell r="BL378">
            <v>0</v>
          </cell>
          <cell r="BN378">
            <v>0</v>
          </cell>
          <cell r="BO378">
            <v>0</v>
          </cell>
          <cell r="BU378">
            <v>0</v>
          </cell>
          <cell r="BV378">
            <v>650</v>
          </cell>
          <cell r="BW378">
            <v>0</v>
          </cell>
        </row>
        <row r="379">
          <cell r="A379">
            <v>655</v>
          </cell>
          <cell r="B379">
            <v>716</v>
          </cell>
          <cell r="C379" t="str">
            <v>DOVER SHERBORN</v>
          </cell>
          <cell r="D379">
            <v>0</v>
          </cell>
          <cell r="E379">
            <v>0</v>
          </cell>
          <cell r="F379">
            <v>0</v>
          </cell>
          <cell r="G379">
            <v>0</v>
          </cell>
          <cell r="I379">
            <v>0</v>
          </cell>
          <cell r="J379">
            <v>0</v>
          </cell>
          <cell r="K379">
            <v>0</v>
          </cell>
          <cell r="L379">
            <v>0</v>
          </cell>
          <cell r="N379">
            <v>0</v>
          </cell>
          <cell r="P379">
            <v>0</v>
          </cell>
          <cell r="Q379">
            <v>0</v>
          </cell>
          <cell r="R379">
            <v>0</v>
          </cell>
          <cell r="S379">
            <v>0</v>
          </cell>
          <cell r="V379">
            <v>0</v>
          </cell>
          <cell r="W379">
            <v>655</v>
          </cell>
          <cell r="AI379">
            <v>655</v>
          </cell>
          <cell r="AJ379">
            <v>716</v>
          </cell>
          <cell r="AK379" t="str">
            <v>DOVER SHERBORN</v>
          </cell>
          <cell r="AL379">
            <v>0</v>
          </cell>
          <cell r="AM379">
            <v>16880</v>
          </cell>
          <cell r="AN379">
            <v>0</v>
          </cell>
          <cell r="AO379">
            <v>4220</v>
          </cell>
          <cell r="AP379">
            <v>0</v>
          </cell>
          <cell r="AQ379">
            <v>0</v>
          </cell>
          <cell r="AR379">
            <v>3671.5</v>
          </cell>
          <cell r="AS379">
            <v>0</v>
          </cell>
          <cell r="AT379">
            <v>0</v>
          </cell>
          <cell r="AU379">
            <v>7891.5</v>
          </cell>
          <cell r="AV379">
            <v>0</v>
          </cell>
          <cell r="AX379">
            <v>655</v>
          </cell>
          <cell r="AY379" t="str">
            <v>DOVER SHERBORN</v>
          </cell>
          <cell r="BC379">
            <v>0</v>
          </cell>
          <cell r="BF379">
            <v>0</v>
          </cell>
          <cell r="BG379">
            <v>0</v>
          </cell>
          <cell r="BI379">
            <v>0</v>
          </cell>
          <cell r="BJ379">
            <v>0</v>
          </cell>
          <cell r="BK379">
            <v>0</v>
          </cell>
          <cell r="BL379">
            <v>0</v>
          </cell>
          <cell r="BN379">
            <v>0</v>
          </cell>
          <cell r="BO379">
            <v>0</v>
          </cell>
          <cell r="BU379">
            <v>0</v>
          </cell>
          <cell r="BV379">
            <v>655</v>
          </cell>
          <cell r="BW379">
            <v>4220</v>
          </cell>
        </row>
        <row r="380">
          <cell r="A380">
            <v>658</v>
          </cell>
          <cell r="B380">
            <v>780</v>
          </cell>
          <cell r="C380" t="str">
            <v>DUDLEY CHARLTON</v>
          </cell>
          <cell r="D380">
            <v>0</v>
          </cell>
          <cell r="E380">
            <v>0</v>
          </cell>
          <cell r="F380">
            <v>0</v>
          </cell>
          <cell r="G380">
            <v>0</v>
          </cell>
          <cell r="I380">
            <v>0</v>
          </cell>
          <cell r="J380">
            <v>0</v>
          </cell>
          <cell r="K380">
            <v>0</v>
          </cell>
          <cell r="L380">
            <v>0</v>
          </cell>
          <cell r="N380">
            <v>0</v>
          </cell>
          <cell r="P380">
            <v>0</v>
          </cell>
          <cell r="Q380">
            <v>0</v>
          </cell>
          <cell r="R380">
            <v>0</v>
          </cell>
          <cell r="S380">
            <v>0</v>
          </cell>
          <cell r="V380">
            <v>0</v>
          </cell>
          <cell r="W380">
            <v>658</v>
          </cell>
          <cell r="AI380">
            <v>658</v>
          </cell>
          <cell r="AJ380">
            <v>780</v>
          </cell>
          <cell r="AK380" t="str">
            <v>DUDLEY CHARLTON</v>
          </cell>
          <cell r="AL380">
            <v>0</v>
          </cell>
          <cell r="AM380">
            <v>8764</v>
          </cell>
          <cell r="AN380">
            <v>0</v>
          </cell>
          <cell r="AO380">
            <v>0</v>
          </cell>
          <cell r="AP380">
            <v>128.25</v>
          </cell>
          <cell r="AQ380">
            <v>0</v>
          </cell>
          <cell r="AR380">
            <v>0</v>
          </cell>
          <cell r="AS380">
            <v>2389</v>
          </cell>
          <cell r="AT380">
            <v>0</v>
          </cell>
          <cell r="AU380">
            <v>2517.25</v>
          </cell>
          <cell r="AV380">
            <v>0</v>
          </cell>
          <cell r="AX380">
            <v>658</v>
          </cell>
          <cell r="AY380" t="str">
            <v>DUDLEY CHARLTON</v>
          </cell>
          <cell r="BC380">
            <v>0</v>
          </cell>
          <cell r="BF380">
            <v>0</v>
          </cell>
          <cell r="BG380">
            <v>0</v>
          </cell>
          <cell r="BI380">
            <v>0</v>
          </cell>
          <cell r="BJ380">
            <v>0</v>
          </cell>
          <cell r="BK380">
            <v>0</v>
          </cell>
          <cell r="BL380">
            <v>0</v>
          </cell>
          <cell r="BN380">
            <v>0</v>
          </cell>
          <cell r="BO380">
            <v>0</v>
          </cell>
          <cell r="BU380">
            <v>0</v>
          </cell>
          <cell r="BV380">
            <v>658</v>
          </cell>
          <cell r="BW380">
            <v>0</v>
          </cell>
        </row>
        <row r="381">
          <cell r="A381">
            <v>660</v>
          </cell>
          <cell r="B381">
            <v>776</v>
          </cell>
          <cell r="C381" t="str">
            <v>NAUSET</v>
          </cell>
          <cell r="D381">
            <v>84</v>
          </cell>
          <cell r="E381">
            <v>1369021</v>
          </cell>
          <cell r="F381">
            <v>74944</v>
          </cell>
          <cell r="G381">
            <v>1443965</v>
          </cell>
          <cell r="I381">
            <v>38826.499631410356</v>
          </cell>
          <cell r="J381">
            <v>0.48807514283626208</v>
          </cell>
          <cell r="K381">
            <v>74944</v>
          </cell>
          <cell r="L381">
            <v>113770.49963141035</v>
          </cell>
          <cell r="N381">
            <v>1330194.5003685895</v>
          </cell>
          <cell r="P381">
            <v>0</v>
          </cell>
          <cell r="Q381">
            <v>38826.499631410356</v>
          </cell>
          <cell r="R381">
            <v>74944</v>
          </cell>
          <cell r="S381">
            <v>113770.49963141035</v>
          </cell>
          <cell r="V381">
            <v>0</v>
          </cell>
          <cell r="W381">
            <v>660</v>
          </cell>
          <cell r="X381">
            <v>84</v>
          </cell>
          <cell r="Y381">
            <v>1369021</v>
          </cell>
          <cell r="Z381">
            <v>0</v>
          </cell>
          <cell r="AA381">
            <v>1369021</v>
          </cell>
          <cell r="AB381">
            <v>74944</v>
          </cell>
          <cell r="AC381">
            <v>1443965</v>
          </cell>
          <cell r="AD381">
            <v>0</v>
          </cell>
          <cell r="AE381">
            <v>0</v>
          </cell>
          <cell r="AF381">
            <v>0</v>
          </cell>
          <cell r="AG381">
            <v>1443965</v>
          </cell>
          <cell r="AI381">
            <v>660</v>
          </cell>
          <cell r="AJ381">
            <v>776</v>
          </cell>
          <cell r="AK381" t="str">
            <v>NAUSET</v>
          </cell>
          <cell r="AL381">
            <v>1369021</v>
          </cell>
          <cell r="AM381">
            <v>1327187</v>
          </cell>
          <cell r="AN381">
            <v>41834</v>
          </cell>
          <cell r="AO381">
            <v>0</v>
          </cell>
          <cell r="AP381">
            <v>0</v>
          </cell>
          <cell r="AQ381">
            <v>0</v>
          </cell>
          <cell r="AR381">
            <v>35952.25</v>
          </cell>
          <cell r="AS381">
            <v>1764</v>
          </cell>
          <cell r="AT381">
            <v>0</v>
          </cell>
          <cell r="AU381">
            <v>79550.25</v>
          </cell>
          <cell r="AV381">
            <v>38826.499631410356</v>
          </cell>
          <cell r="AX381">
            <v>660</v>
          </cell>
          <cell r="AY381" t="str">
            <v>NAUSET</v>
          </cell>
          <cell r="BC381">
            <v>0</v>
          </cell>
          <cell r="BF381">
            <v>0</v>
          </cell>
          <cell r="BG381">
            <v>0</v>
          </cell>
          <cell r="BI381">
            <v>0</v>
          </cell>
          <cell r="BJ381">
            <v>41834</v>
          </cell>
          <cell r="BK381">
            <v>41834</v>
          </cell>
          <cell r="BL381">
            <v>0</v>
          </cell>
          <cell r="BN381">
            <v>0</v>
          </cell>
          <cell r="BO381">
            <v>0</v>
          </cell>
          <cell r="BU381">
            <v>0</v>
          </cell>
          <cell r="BV381">
            <v>660</v>
          </cell>
          <cell r="BW381">
            <v>0</v>
          </cell>
        </row>
        <row r="382">
          <cell r="A382">
            <v>662</v>
          </cell>
          <cell r="B382">
            <v>788</v>
          </cell>
          <cell r="C382" t="str">
            <v>FARMINGTON RIVER</v>
          </cell>
          <cell r="D382">
            <v>0</v>
          </cell>
          <cell r="E382">
            <v>0</v>
          </cell>
          <cell r="F382">
            <v>0</v>
          </cell>
          <cell r="G382">
            <v>0</v>
          </cell>
          <cell r="I382">
            <v>0</v>
          </cell>
          <cell r="J382" t="str">
            <v/>
          </cell>
          <cell r="K382">
            <v>0</v>
          </cell>
          <cell r="L382">
            <v>0</v>
          </cell>
          <cell r="N382">
            <v>0</v>
          </cell>
          <cell r="P382">
            <v>0</v>
          </cell>
          <cell r="Q382">
            <v>0</v>
          </cell>
          <cell r="R382">
            <v>0</v>
          </cell>
          <cell r="S382">
            <v>0</v>
          </cell>
          <cell r="V382">
            <v>0</v>
          </cell>
          <cell r="W382">
            <v>662</v>
          </cell>
          <cell r="AI382">
            <v>662</v>
          </cell>
          <cell r="AJ382">
            <v>788</v>
          </cell>
          <cell r="AK382" t="str">
            <v>FARMINGTON RIVER</v>
          </cell>
          <cell r="AL382">
            <v>0</v>
          </cell>
          <cell r="AM382">
            <v>0</v>
          </cell>
          <cell r="AN382">
            <v>0</v>
          </cell>
          <cell r="AO382">
            <v>0</v>
          </cell>
          <cell r="AP382">
            <v>0</v>
          </cell>
          <cell r="AQ382">
            <v>0</v>
          </cell>
          <cell r="AR382">
            <v>0</v>
          </cell>
          <cell r="AS382">
            <v>0</v>
          </cell>
          <cell r="AT382">
            <v>0</v>
          </cell>
          <cell r="AU382">
            <v>0</v>
          </cell>
          <cell r="AV382">
            <v>0</v>
          </cell>
          <cell r="AX382">
            <v>662</v>
          </cell>
          <cell r="AY382" t="str">
            <v>FARMINGTON RIVER</v>
          </cell>
          <cell r="BC382">
            <v>0</v>
          </cell>
          <cell r="BF382">
            <v>0</v>
          </cell>
          <cell r="BG382">
            <v>0</v>
          </cell>
          <cell r="BI382">
            <v>0</v>
          </cell>
          <cell r="BJ382">
            <v>0</v>
          </cell>
          <cell r="BK382">
            <v>0</v>
          </cell>
          <cell r="BL382">
            <v>0</v>
          </cell>
          <cell r="BN382">
            <v>0</v>
          </cell>
          <cell r="BO382">
            <v>0</v>
          </cell>
          <cell r="BU382">
            <v>0</v>
          </cell>
          <cell r="BV382">
            <v>662</v>
          </cell>
          <cell r="BW382">
            <v>0</v>
          </cell>
        </row>
        <row r="383">
          <cell r="A383">
            <v>665</v>
          </cell>
          <cell r="B383">
            <v>718</v>
          </cell>
          <cell r="C383" t="str">
            <v>FREETOWN LAKEVILLE</v>
          </cell>
          <cell r="D383">
            <v>18</v>
          </cell>
          <cell r="E383">
            <v>203873</v>
          </cell>
          <cell r="F383">
            <v>16054</v>
          </cell>
          <cell r="G383">
            <v>219927</v>
          </cell>
          <cell r="I383">
            <v>54550.517338427482</v>
          </cell>
          <cell r="J383">
            <v>0.58382136989016642</v>
          </cell>
          <cell r="K383">
            <v>16054</v>
          </cell>
          <cell r="L383">
            <v>70604.517338427482</v>
          </cell>
          <cell r="N383">
            <v>149322.48266157252</v>
          </cell>
          <cell r="P383">
            <v>0</v>
          </cell>
          <cell r="Q383">
            <v>54550.517338427482</v>
          </cell>
          <cell r="R383">
            <v>16054</v>
          </cell>
          <cell r="S383">
            <v>70604.517338427482</v>
          </cell>
          <cell r="V383">
            <v>0</v>
          </cell>
          <cell r="W383">
            <v>665</v>
          </cell>
          <cell r="X383">
            <v>18</v>
          </cell>
          <cell r="Y383">
            <v>203873</v>
          </cell>
          <cell r="Z383">
            <v>0</v>
          </cell>
          <cell r="AA383">
            <v>203873</v>
          </cell>
          <cell r="AB383">
            <v>16054</v>
          </cell>
          <cell r="AC383">
            <v>219927</v>
          </cell>
          <cell r="AD383">
            <v>0</v>
          </cell>
          <cell r="AE383">
            <v>0</v>
          </cell>
          <cell r="AF383">
            <v>0</v>
          </cell>
          <cell r="AG383">
            <v>219927</v>
          </cell>
          <cell r="AI383">
            <v>665</v>
          </cell>
          <cell r="AJ383">
            <v>718</v>
          </cell>
          <cell r="AK383" t="str">
            <v>FREETOWN LAKEVILLE</v>
          </cell>
          <cell r="AL383">
            <v>203873</v>
          </cell>
          <cell r="AM383">
            <v>145097</v>
          </cell>
          <cell r="AN383">
            <v>58776</v>
          </cell>
          <cell r="AO383">
            <v>12999</v>
          </cell>
          <cell r="AP383">
            <v>11990.25</v>
          </cell>
          <cell r="AQ383">
            <v>8846.75</v>
          </cell>
          <cell r="AR383">
            <v>0</v>
          </cell>
          <cell r="AS383">
            <v>825</v>
          </cell>
          <cell r="AT383">
            <v>0</v>
          </cell>
          <cell r="AU383">
            <v>93437</v>
          </cell>
          <cell r="AV383">
            <v>54550.517338427482</v>
          </cell>
          <cell r="AX383">
            <v>665</v>
          </cell>
          <cell r="AY383" t="str">
            <v>FREETOWN LAKEVILLE</v>
          </cell>
          <cell r="BC383">
            <v>0</v>
          </cell>
          <cell r="BF383">
            <v>0</v>
          </cell>
          <cell r="BG383">
            <v>0</v>
          </cell>
          <cell r="BI383">
            <v>0</v>
          </cell>
          <cell r="BJ383">
            <v>58776</v>
          </cell>
          <cell r="BK383">
            <v>58776</v>
          </cell>
          <cell r="BL383">
            <v>0</v>
          </cell>
          <cell r="BN383">
            <v>0</v>
          </cell>
          <cell r="BO383">
            <v>0</v>
          </cell>
          <cell r="BT383" t="str">
            <v>fy12</v>
          </cell>
          <cell r="BU383">
            <v>0</v>
          </cell>
          <cell r="BV383">
            <v>665</v>
          </cell>
          <cell r="BW383">
            <v>12999</v>
          </cell>
        </row>
        <row r="384">
          <cell r="A384">
            <v>670</v>
          </cell>
          <cell r="B384">
            <v>720</v>
          </cell>
          <cell r="C384" t="str">
            <v>FRONTIER</v>
          </cell>
          <cell r="D384">
            <v>42</v>
          </cell>
          <cell r="E384">
            <v>740134</v>
          </cell>
          <cell r="F384">
            <v>37506</v>
          </cell>
          <cell r="G384">
            <v>777640</v>
          </cell>
          <cell r="I384">
            <v>160400.38721610402</v>
          </cell>
          <cell r="J384">
            <v>0.75558093253773317</v>
          </cell>
          <cell r="K384">
            <v>37506</v>
          </cell>
          <cell r="L384">
            <v>197906.38721610402</v>
          </cell>
          <cell r="N384">
            <v>579733.61278389604</v>
          </cell>
          <cell r="P384">
            <v>0</v>
          </cell>
          <cell r="Q384">
            <v>160400.38721610402</v>
          </cell>
          <cell r="R384">
            <v>37506</v>
          </cell>
          <cell r="S384">
            <v>197906.38721610402</v>
          </cell>
          <cell r="V384">
            <v>0</v>
          </cell>
          <cell r="W384">
            <v>670</v>
          </cell>
          <cell r="X384">
            <v>42</v>
          </cell>
          <cell r="Y384">
            <v>740134</v>
          </cell>
          <cell r="Z384">
            <v>0</v>
          </cell>
          <cell r="AA384">
            <v>740134</v>
          </cell>
          <cell r="AB384">
            <v>37506</v>
          </cell>
          <cell r="AC384">
            <v>777640</v>
          </cell>
          <cell r="AD384">
            <v>0</v>
          </cell>
          <cell r="AE384">
            <v>0</v>
          </cell>
          <cell r="AF384">
            <v>0</v>
          </cell>
          <cell r="AG384">
            <v>777640</v>
          </cell>
          <cell r="AI384">
            <v>670</v>
          </cell>
          <cell r="AJ384">
            <v>720</v>
          </cell>
          <cell r="AK384" t="str">
            <v>FRONTIER</v>
          </cell>
          <cell r="AL384">
            <v>740134</v>
          </cell>
          <cell r="AM384">
            <v>567309</v>
          </cell>
          <cell r="AN384">
            <v>172825</v>
          </cell>
          <cell r="AO384">
            <v>16642.5</v>
          </cell>
          <cell r="AP384">
            <v>10307.75</v>
          </cell>
          <cell r="AQ384">
            <v>12512.25</v>
          </cell>
          <cell r="AR384">
            <v>0</v>
          </cell>
          <cell r="AS384">
            <v>0</v>
          </cell>
          <cell r="AT384">
            <v>0</v>
          </cell>
          <cell r="AU384">
            <v>212287.5</v>
          </cell>
          <cell r="AV384">
            <v>160400.38721610402</v>
          </cell>
          <cell r="AX384">
            <v>670</v>
          </cell>
          <cell r="AY384" t="str">
            <v>FRONTIER</v>
          </cell>
          <cell r="BC384">
            <v>0</v>
          </cell>
          <cell r="BF384">
            <v>0</v>
          </cell>
          <cell r="BG384">
            <v>0</v>
          </cell>
          <cell r="BI384">
            <v>0</v>
          </cell>
          <cell r="BJ384">
            <v>172825</v>
          </cell>
          <cell r="BK384">
            <v>172825</v>
          </cell>
          <cell r="BL384">
            <v>0</v>
          </cell>
          <cell r="BN384">
            <v>0</v>
          </cell>
          <cell r="BO384">
            <v>0</v>
          </cell>
          <cell r="BU384">
            <v>0</v>
          </cell>
          <cell r="BV384">
            <v>670</v>
          </cell>
          <cell r="BW384">
            <v>16642.5</v>
          </cell>
        </row>
        <row r="385">
          <cell r="A385">
            <v>672</v>
          </cell>
          <cell r="B385">
            <v>721</v>
          </cell>
          <cell r="C385" t="str">
            <v>GATEWAY</v>
          </cell>
          <cell r="D385">
            <v>6</v>
          </cell>
          <cell r="E385">
            <v>72938</v>
          </cell>
          <cell r="F385">
            <v>5358</v>
          </cell>
          <cell r="G385">
            <v>78296</v>
          </cell>
          <cell r="I385">
            <v>55638.260742548839</v>
          </cell>
          <cell r="J385">
            <v>0.70646601349804727</v>
          </cell>
          <cell r="K385">
            <v>5358</v>
          </cell>
          <cell r="L385">
            <v>60996.260742548839</v>
          </cell>
          <cell r="N385">
            <v>17299.739257451161</v>
          </cell>
          <cell r="P385">
            <v>0</v>
          </cell>
          <cell r="Q385">
            <v>55638.260742548839</v>
          </cell>
          <cell r="R385">
            <v>5358</v>
          </cell>
          <cell r="S385">
            <v>60996.260742548839</v>
          </cell>
          <cell r="V385">
            <v>0</v>
          </cell>
          <cell r="W385">
            <v>672</v>
          </cell>
          <cell r="X385">
            <v>6</v>
          </cell>
          <cell r="Y385">
            <v>72938</v>
          </cell>
          <cell r="Z385">
            <v>0</v>
          </cell>
          <cell r="AA385">
            <v>72938</v>
          </cell>
          <cell r="AB385">
            <v>5358</v>
          </cell>
          <cell r="AC385">
            <v>78296</v>
          </cell>
          <cell r="AD385">
            <v>0</v>
          </cell>
          <cell r="AE385">
            <v>0</v>
          </cell>
          <cell r="AF385">
            <v>0</v>
          </cell>
          <cell r="AG385">
            <v>78296</v>
          </cell>
          <cell r="AI385">
            <v>672</v>
          </cell>
          <cell r="AJ385">
            <v>721</v>
          </cell>
          <cell r="AK385" t="str">
            <v>GATEWAY</v>
          </cell>
          <cell r="AL385">
            <v>72938</v>
          </cell>
          <cell r="AM385">
            <v>12990</v>
          </cell>
          <cell r="AN385">
            <v>59948</v>
          </cell>
          <cell r="AO385">
            <v>0</v>
          </cell>
          <cell r="AP385">
            <v>0</v>
          </cell>
          <cell r="AQ385">
            <v>0</v>
          </cell>
          <cell r="AR385">
            <v>9857.75</v>
          </cell>
          <cell r="AS385">
            <v>8950</v>
          </cell>
          <cell r="AT385">
            <v>0</v>
          </cell>
          <cell r="AU385">
            <v>78755.75</v>
          </cell>
          <cell r="AV385">
            <v>55638.260742548839</v>
          </cell>
          <cell r="AX385">
            <v>672</v>
          </cell>
          <cell r="AY385" t="str">
            <v>GATEWAY</v>
          </cell>
          <cell r="BC385">
            <v>0</v>
          </cell>
          <cell r="BF385">
            <v>0</v>
          </cell>
          <cell r="BG385">
            <v>0</v>
          </cell>
          <cell r="BI385">
            <v>0</v>
          </cell>
          <cell r="BJ385">
            <v>59948</v>
          </cell>
          <cell r="BK385">
            <v>59948</v>
          </cell>
          <cell r="BL385">
            <v>0</v>
          </cell>
          <cell r="BN385">
            <v>0</v>
          </cell>
          <cell r="BO385">
            <v>0</v>
          </cell>
          <cell r="BT385" t="str">
            <v>fy16</v>
          </cell>
          <cell r="BU385">
            <v>0</v>
          </cell>
          <cell r="BV385">
            <v>672</v>
          </cell>
          <cell r="BW385">
            <v>0</v>
          </cell>
        </row>
        <row r="386">
          <cell r="A386">
            <v>673</v>
          </cell>
          <cell r="B386">
            <v>772</v>
          </cell>
          <cell r="C386" t="str">
            <v>GROTON DUNSTABLE</v>
          </cell>
          <cell r="D386">
            <v>42</v>
          </cell>
          <cell r="E386">
            <v>572808</v>
          </cell>
          <cell r="F386">
            <v>37506</v>
          </cell>
          <cell r="G386">
            <v>610314</v>
          </cell>
          <cell r="I386">
            <v>23996.250608837665</v>
          </cell>
          <cell r="J386">
            <v>0.57214643536030385</v>
          </cell>
          <cell r="K386">
            <v>37506</v>
          </cell>
          <cell r="L386">
            <v>61502.250608837669</v>
          </cell>
          <cell r="N386">
            <v>548811.7493911623</v>
          </cell>
          <cell r="P386">
            <v>0</v>
          </cell>
          <cell r="Q386">
            <v>23996.250608837665</v>
          </cell>
          <cell r="R386">
            <v>37506</v>
          </cell>
          <cell r="S386">
            <v>61502.250608837669</v>
          </cell>
          <cell r="V386">
            <v>0</v>
          </cell>
          <cell r="W386">
            <v>673</v>
          </cell>
          <cell r="X386">
            <v>42</v>
          </cell>
          <cell r="Y386">
            <v>572808</v>
          </cell>
          <cell r="Z386">
            <v>0</v>
          </cell>
          <cell r="AA386">
            <v>572808</v>
          </cell>
          <cell r="AB386">
            <v>37506</v>
          </cell>
          <cell r="AC386">
            <v>610314</v>
          </cell>
          <cell r="AD386">
            <v>0</v>
          </cell>
          <cell r="AE386">
            <v>0</v>
          </cell>
          <cell r="AF386">
            <v>0</v>
          </cell>
          <cell r="AG386">
            <v>610314</v>
          </cell>
          <cell r="AI386">
            <v>673</v>
          </cell>
          <cell r="AJ386">
            <v>772</v>
          </cell>
          <cell r="AK386" t="str">
            <v>GROTON DUNSTABLE</v>
          </cell>
          <cell r="AL386">
            <v>572808</v>
          </cell>
          <cell r="AM386">
            <v>546953</v>
          </cell>
          <cell r="AN386">
            <v>25855</v>
          </cell>
          <cell r="AO386">
            <v>16085.75</v>
          </cell>
          <cell r="AP386">
            <v>0</v>
          </cell>
          <cell r="AQ386">
            <v>0</v>
          </cell>
          <cell r="AR386">
            <v>0</v>
          </cell>
          <cell r="AS386">
            <v>0</v>
          </cell>
          <cell r="AT386">
            <v>0</v>
          </cell>
          <cell r="AU386">
            <v>41940.75</v>
          </cell>
          <cell r="AV386">
            <v>23996.250608837665</v>
          </cell>
          <cell r="AX386">
            <v>673</v>
          </cell>
          <cell r="AY386" t="str">
            <v>GROTON DUNSTABLE</v>
          </cell>
          <cell r="BC386">
            <v>0</v>
          </cell>
          <cell r="BF386">
            <v>0</v>
          </cell>
          <cell r="BG386">
            <v>0</v>
          </cell>
          <cell r="BI386">
            <v>0</v>
          </cell>
          <cell r="BJ386">
            <v>25855</v>
          </cell>
          <cell r="BK386">
            <v>25855</v>
          </cell>
          <cell r="BL386">
            <v>0</v>
          </cell>
          <cell r="BN386">
            <v>0</v>
          </cell>
          <cell r="BO386">
            <v>0</v>
          </cell>
          <cell r="BU386">
            <v>0</v>
          </cell>
          <cell r="BV386">
            <v>673</v>
          </cell>
          <cell r="BW386">
            <v>16085.75</v>
          </cell>
        </row>
        <row r="387">
          <cell r="A387">
            <v>674</v>
          </cell>
          <cell r="B387">
            <v>764</v>
          </cell>
          <cell r="C387" t="str">
            <v>GILL MONTAGUE</v>
          </cell>
          <cell r="D387">
            <v>68</v>
          </cell>
          <cell r="E387">
            <v>955794</v>
          </cell>
          <cell r="F387">
            <v>60724</v>
          </cell>
          <cell r="G387">
            <v>1016518</v>
          </cell>
          <cell r="I387">
            <v>62661.259325301675</v>
          </cell>
          <cell r="J387">
            <v>0.32331574804117819</v>
          </cell>
          <cell r="K387">
            <v>60724</v>
          </cell>
          <cell r="L387">
            <v>123385.25932530168</v>
          </cell>
          <cell r="N387">
            <v>893132.74067469826</v>
          </cell>
          <cell r="P387">
            <v>0</v>
          </cell>
          <cell r="Q387">
            <v>62661.259325301675</v>
          </cell>
          <cell r="R387">
            <v>60724</v>
          </cell>
          <cell r="S387">
            <v>123385.25932530168</v>
          </cell>
          <cell r="V387">
            <v>0</v>
          </cell>
          <cell r="W387">
            <v>674</v>
          </cell>
          <cell r="X387">
            <v>68</v>
          </cell>
          <cell r="Y387">
            <v>955794</v>
          </cell>
          <cell r="Z387">
            <v>0</v>
          </cell>
          <cell r="AA387">
            <v>955794</v>
          </cell>
          <cell r="AB387">
            <v>60724</v>
          </cell>
          <cell r="AC387">
            <v>1016518</v>
          </cell>
          <cell r="AD387">
            <v>0</v>
          </cell>
          <cell r="AE387">
            <v>0</v>
          </cell>
          <cell r="AF387">
            <v>0</v>
          </cell>
          <cell r="AG387">
            <v>1016518</v>
          </cell>
          <cell r="AI387">
            <v>674</v>
          </cell>
          <cell r="AJ387">
            <v>764</v>
          </cell>
          <cell r="AK387" t="str">
            <v>GILL MONTAGUE</v>
          </cell>
          <cell r="AL387">
            <v>955794</v>
          </cell>
          <cell r="AM387">
            <v>888279</v>
          </cell>
          <cell r="AN387">
            <v>67515</v>
          </cell>
          <cell r="AO387">
            <v>8391.5</v>
          </cell>
          <cell r="AP387">
            <v>32827.5</v>
          </cell>
          <cell r="AQ387">
            <v>40971</v>
          </cell>
          <cell r="AR387">
            <v>36879.25</v>
          </cell>
          <cell r="AS387">
            <v>7224</v>
          </cell>
          <cell r="AT387">
            <v>0</v>
          </cell>
          <cell r="AU387">
            <v>193808.25</v>
          </cell>
          <cell r="AV387">
            <v>62661.259325301675</v>
          </cell>
          <cell r="AX387">
            <v>674</v>
          </cell>
          <cell r="AY387" t="str">
            <v>GILL MONTAGUE</v>
          </cell>
          <cell r="BC387">
            <v>0</v>
          </cell>
          <cell r="BF387">
            <v>0</v>
          </cell>
          <cell r="BG387">
            <v>0</v>
          </cell>
          <cell r="BI387">
            <v>0</v>
          </cell>
          <cell r="BJ387">
            <v>67515</v>
          </cell>
          <cell r="BK387">
            <v>67515</v>
          </cell>
          <cell r="BL387">
            <v>0</v>
          </cell>
          <cell r="BN387">
            <v>0</v>
          </cell>
          <cell r="BO387">
            <v>0</v>
          </cell>
          <cell r="BU387">
            <v>0</v>
          </cell>
          <cell r="BV387">
            <v>674</v>
          </cell>
          <cell r="BW387">
            <v>8391.5</v>
          </cell>
        </row>
        <row r="388">
          <cell r="A388">
            <v>675</v>
          </cell>
          <cell r="B388">
            <v>724</v>
          </cell>
          <cell r="C388" t="str">
            <v>HAMILTON WENHAM</v>
          </cell>
          <cell r="D388">
            <v>1</v>
          </cell>
          <cell r="E388">
            <v>15415</v>
          </cell>
          <cell r="F388">
            <v>893</v>
          </cell>
          <cell r="G388">
            <v>16308</v>
          </cell>
          <cell r="I388">
            <v>14306.795712056955</v>
          </cell>
          <cell r="J388">
            <v>0.92810870658819045</v>
          </cell>
          <cell r="K388">
            <v>893</v>
          </cell>
          <cell r="L388">
            <v>15199.795712056955</v>
          </cell>
          <cell r="N388">
            <v>1108.2042879430446</v>
          </cell>
          <cell r="P388">
            <v>0</v>
          </cell>
          <cell r="Q388">
            <v>14306.795712056955</v>
          </cell>
          <cell r="R388">
            <v>893</v>
          </cell>
          <cell r="S388">
            <v>15199.795712056955</v>
          </cell>
          <cell r="V388">
            <v>0</v>
          </cell>
          <cell r="W388">
            <v>675</v>
          </cell>
          <cell r="X388">
            <v>1</v>
          </cell>
          <cell r="Y388">
            <v>15415</v>
          </cell>
          <cell r="Z388">
            <v>0</v>
          </cell>
          <cell r="AA388">
            <v>15415</v>
          </cell>
          <cell r="AB388">
            <v>893</v>
          </cell>
          <cell r="AC388">
            <v>16308</v>
          </cell>
          <cell r="AD388">
            <v>0</v>
          </cell>
          <cell r="AE388">
            <v>0</v>
          </cell>
          <cell r="AF388">
            <v>0</v>
          </cell>
          <cell r="AG388">
            <v>16308</v>
          </cell>
          <cell r="AI388">
            <v>675</v>
          </cell>
          <cell r="AJ388">
            <v>724</v>
          </cell>
          <cell r="AK388" t="str">
            <v>HAMILTON WENHAM</v>
          </cell>
          <cell r="AL388">
            <v>15415</v>
          </cell>
          <cell r="AM388">
            <v>0</v>
          </cell>
          <cell r="AN388">
            <v>15415</v>
          </cell>
          <cell r="AO388">
            <v>0</v>
          </cell>
          <cell r="AP388">
            <v>0</v>
          </cell>
          <cell r="AQ388">
            <v>0</v>
          </cell>
          <cell r="AR388">
            <v>0</v>
          </cell>
          <cell r="AS388">
            <v>0</v>
          </cell>
          <cell r="AT388">
            <v>0</v>
          </cell>
          <cell r="AU388">
            <v>15415</v>
          </cell>
          <cell r="AV388">
            <v>14306.795712056955</v>
          </cell>
          <cell r="AX388">
            <v>675</v>
          </cell>
          <cell r="AY388" t="str">
            <v>HAMILTON WENHAM</v>
          </cell>
          <cell r="BC388">
            <v>0</v>
          </cell>
          <cell r="BF388">
            <v>0</v>
          </cell>
          <cell r="BG388">
            <v>0</v>
          </cell>
          <cell r="BI388">
            <v>0</v>
          </cell>
          <cell r="BJ388">
            <v>15415</v>
          </cell>
          <cell r="BK388">
            <v>15415</v>
          </cell>
          <cell r="BL388">
            <v>0</v>
          </cell>
          <cell r="BN388">
            <v>0</v>
          </cell>
          <cell r="BO388">
            <v>0</v>
          </cell>
          <cell r="BU388">
            <v>0</v>
          </cell>
          <cell r="BV388">
            <v>675</v>
          </cell>
          <cell r="BW388">
            <v>0</v>
          </cell>
        </row>
        <row r="389">
          <cell r="A389">
            <v>680</v>
          </cell>
          <cell r="B389">
            <v>725</v>
          </cell>
          <cell r="C389" t="str">
            <v>HAMPDEN WILBRAHAM</v>
          </cell>
          <cell r="D389">
            <v>4</v>
          </cell>
          <cell r="E389">
            <v>52998</v>
          </cell>
          <cell r="F389">
            <v>3571</v>
          </cell>
          <cell r="G389">
            <v>56569</v>
          </cell>
          <cell r="I389">
            <v>0</v>
          </cell>
          <cell r="J389">
            <v>0</v>
          </cell>
          <cell r="K389">
            <v>3571</v>
          </cell>
          <cell r="L389">
            <v>3571</v>
          </cell>
          <cell r="N389">
            <v>52998</v>
          </cell>
          <cell r="P389">
            <v>0</v>
          </cell>
          <cell r="Q389">
            <v>0</v>
          </cell>
          <cell r="R389">
            <v>3571</v>
          </cell>
          <cell r="S389">
            <v>3571</v>
          </cell>
          <cell r="V389">
            <v>0</v>
          </cell>
          <cell r="W389">
            <v>680</v>
          </cell>
          <cell r="X389">
            <v>4</v>
          </cell>
          <cell r="Y389">
            <v>52998</v>
          </cell>
          <cell r="Z389">
            <v>0</v>
          </cell>
          <cell r="AA389">
            <v>52998</v>
          </cell>
          <cell r="AB389">
            <v>3571</v>
          </cell>
          <cell r="AC389">
            <v>56569</v>
          </cell>
          <cell r="AD389">
            <v>0</v>
          </cell>
          <cell r="AE389">
            <v>0</v>
          </cell>
          <cell r="AF389">
            <v>0</v>
          </cell>
          <cell r="AG389">
            <v>56569</v>
          </cell>
          <cell r="AI389">
            <v>680</v>
          </cell>
          <cell r="AJ389">
            <v>725</v>
          </cell>
          <cell r="AK389" t="str">
            <v>HAMPDEN WILBRAHAM</v>
          </cell>
          <cell r="AL389">
            <v>52998</v>
          </cell>
          <cell r="AM389">
            <v>70029</v>
          </cell>
          <cell r="AN389">
            <v>0</v>
          </cell>
          <cell r="AO389">
            <v>1905.75</v>
          </cell>
          <cell r="AP389">
            <v>0</v>
          </cell>
          <cell r="AQ389">
            <v>8975.25</v>
          </cell>
          <cell r="AR389">
            <v>7619.5</v>
          </cell>
          <cell r="AS389">
            <v>5185</v>
          </cell>
          <cell r="AT389">
            <v>0</v>
          </cell>
          <cell r="AU389">
            <v>23685.5</v>
          </cell>
          <cell r="AV389">
            <v>0</v>
          </cell>
          <cell r="AX389">
            <v>680</v>
          </cell>
          <cell r="AY389" t="str">
            <v>HAMPDEN WILBRAHAM</v>
          </cell>
          <cell r="BC389">
            <v>0</v>
          </cell>
          <cell r="BF389">
            <v>0</v>
          </cell>
          <cell r="BG389">
            <v>0</v>
          </cell>
          <cell r="BI389">
            <v>0</v>
          </cell>
          <cell r="BJ389">
            <v>0</v>
          </cell>
          <cell r="BK389">
            <v>0</v>
          </cell>
          <cell r="BL389">
            <v>0</v>
          </cell>
          <cell r="BN389">
            <v>0</v>
          </cell>
          <cell r="BO389">
            <v>0</v>
          </cell>
          <cell r="BU389">
            <v>0</v>
          </cell>
          <cell r="BV389">
            <v>680</v>
          </cell>
          <cell r="BW389">
            <v>1905.75</v>
          </cell>
        </row>
        <row r="390">
          <cell r="A390">
            <v>683</v>
          </cell>
          <cell r="B390">
            <v>726</v>
          </cell>
          <cell r="C390" t="str">
            <v>HAMPSHIRE</v>
          </cell>
          <cell r="D390">
            <v>15</v>
          </cell>
          <cell r="E390">
            <v>228635</v>
          </cell>
          <cell r="F390">
            <v>13395</v>
          </cell>
          <cell r="G390">
            <v>242030</v>
          </cell>
          <cell r="I390">
            <v>0</v>
          </cell>
          <cell r="J390">
            <v>0</v>
          </cell>
          <cell r="K390">
            <v>13395</v>
          </cell>
          <cell r="L390">
            <v>13395</v>
          </cell>
          <cell r="N390">
            <v>228635</v>
          </cell>
          <cell r="P390">
            <v>0</v>
          </cell>
          <cell r="Q390">
            <v>0</v>
          </cell>
          <cell r="R390">
            <v>13395</v>
          </cell>
          <cell r="S390">
            <v>13395</v>
          </cell>
          <cell r="V390">
            <v>0</v>
          </cell>
          <cell r="W390">
            <v>683</v>
          </cell>
          <cell r="X390">
            <v>15</v>
          </cell>
          <cell r="Y390">
            <v>228635</v>
          </cell>
          <cell r="Z390">
            <v>0</v>
          </cell>
          <cell r="AA390">
            <v>228635</v>
          </cell>
          <cell r="AB390">
            <v>13395</v>
          </cell>
          <cell r="AC390">
            <v>242030</v>
          </cell>
          <cell r="AD390">
            <v>0</v>
          </cell>
          <cell r="AE390">
            <v>0</v>
          </cell>
          <cell r="AF390">
            <v>0</v>
          </cell>
          <cell r="AG390">
            <v>242030</v>
          </cell>
          <cell r="AI390">
            <v>683</v>
          </cell>
          <cell r="AJ390">
            <v>726</v>
          </cell>
          <cell r="AK390" t="str">
            <v>HAMPSHIRE</v>
          </cell>
          <cell r="AL390">
            <v>228635</v>
          </cell>
          <cell r="AM390">
            <v>253993</v>
          </cell>
          <cell r="AN390">
            <v>0</v>
          </cell>
          <cell r="AO390">
            <v>0</v>
          </cell>
          <cell r="AP390">
            <v>0</v>
          </cell>
          <cell r="AQ390">
            <v>14857.25</v>
          </cell>
          <cell r="AR390">
            <v>9107</v>
          </cell>
          <cell r="AS390">
            <v>0</v>
          </cell>
          <cell r="AT390">
            <v>0</v>
          </cell>
          <cell r="AU390">
            <v>23964.25</v>
          </cell>
          <cell r="AV390">
            <v>0</v>
          </cell>
          <cell r="AX390">
            <v>683</v>
          </cell>
          <cell r="AY390" t="str">
            <v>HAMPSHIRE</v>
          </cell>
          <cell r="BC390">
            <v>0</v>
          </cell>
          <cell r="BF390">
            <v>0</v>
          </cell>
          <cell r="BG390">
            <v>0</v>
          </cell>
          <cell r="BI390">
            <v>0</v>
          </cell>
          <cell r="BJ390">
            <v>0</v>
          </cell>
          <cell r="BK390">
            <v>0</v>
          </cell>
          <cell r="BL390">
            <v>0</v>
          </cell>
          <cell r="BN390">
            <v>0</v>
          </cell>
          <cell r="BO390">
            <v>0</v>
          </cell>
          <cell r="BU390">
            <v>0</v>
          </cell>
          <cell r="BV390">
            <v>683</v>
          </cell>
          <cell r="BW390">
            <v>0</v>
          </cell>
        </row>
        <row r="391">
          <cell r="A391">
            <v>685</v>
          </cell>
          <cell r="B391">
            <v>727</v>
          </cell>
          <cell r="C391" t="str">
            <v>HAWLEMONT</v>
          </cell>
          <cell r="D391">
            <v>0</v>
          </cell>
          <cell r="E391">
            <v>0</v>
          </cell>
          <cell r="F391">
            <v>0</v>
          </cell>
          <cell r="G391">
            <v>0</v>
          </cell>
          <cell r="I391">
            <v>0</v>
          </cell>
          <cell r="J391">
            <v>0</v>
          </cell>
          <cell r="K391">
            <v>0</v>
          </cell>
          <cell r="L391">
            <v>0</v>
          </cell>
          <cell r="N391">
            <v>0</v>
          </cell>
          <cell r="P391">
            <v>0</v>
          </cell>
          <cell r="Q391">
            <v>0</v>
          </cell>
          <cell r="R391">
            <v>0</v>
          </cell>
          <cell r="S391">
            <v>0</v>
          </cell>
          <cell r="V391">
            <v>0</v>
          </cell>
          <cell r="W391">
            <v>685</v>
          </cell>
          <cell r="AI391">
            <v>685</v>
          </cell>
          <cell r="AJ391">
            <v>727</v>
          </cell>
          <cell r="AK391" t="str">
            <v>HAWLEMONT</v>
          </cell>
          <cell r="AL391">
            <v>0</v>
          </cell>
          <cell r="AM391">
            <v>0</v>
          </cell>
          <cell r="AN391">
            <v>0</v>
          </cell>
          <cell r="AO391">
            <v>0</v>
          </cell>
          <cell r="AP391">
            <v>0</v>
          </cell>
          <cell r="AQ391">
            <v>0</v>
          </cell>
          <cell r="AR391">
            <v>41</v>
          </cell>
          <cell r="AS391">
            <v>192.25</v>
          </cell>
          <cell r="AT391">
            <v>0</v>
          </cell>
          <cell r="AU391">
            <v>233.25</v>
          </cell>
          <cell r="AV391">
            <v>0</v>
          </cell>
          <cell r="AX391">
            <v>685</v>
          </cell>
          <cell r="AY391" t="str">
            <v>HAWLEMONT</v>
          </cell>
          <cell r="BC391">
            <v>0</v>
          </cell>
          <cell r="BF391">
            <v>0</v>
          </cell>
          <cell r="BG391">
            <v>0</v>
          </cell>
          <cell r="BI391">
            <v>0</v>
          </cell>
          <cell r="BJ391">
            <v>0</v>
          </cell>
          <cell r="BK391">
            <v>0</v>
          </cell>
          <cell r="BL391">
            <v>0</v>
          </cell>
          <cell r="BN391">
            <v>0</v>
          </cell>
          <cell r="BO391">
            <v>0</v>
          </cell>
          <cell r="BU391">
            <v>0</v>
          </cell>
          <cell r="BV391">
            <v>685</v>
          </cell>
          <cell r="BW391">
            <v>0</v>
          </cell>
        </row>
        <row r="392">
          <cell r="A392">
            <v>690</v>
          </cell>
          <cell r="B392">
            <v>728</v>
          </cell>
          <cell r="C392" t="str">
            <v>KING PHILIP</v>
          </cell>
          <cell r="D392">
            <v>12</v>
          </cell>
          <cell r="E392">
            <v>159268</v>
          </cell>
          <cell r="F392">
            <v>10716</v>
          </cell>
          <cell r="G392">
            <v>169984</v>
          </cell>
          <cell r="I392">
            <v>16395.040301880385</v>
          </cell>
          <cell r="J392">
            <v>0.77985279639829164</v>
          </cell>
          <cell r="K392">
            <v>10716</v>
          </cell>
          <cell r="L392">
            <v>27111.040301880385</v>
          </cell>
          <cell r="N392">
            <v>142872.95969811961</v>
          </cell>
          <cell r="P392">
            <v>0</v>
          </cell>
          <cell r="Q392">
            <v>16395.040301880385</v>
          </cell>
          <cell r="R392">
            <v>10716</v>
          </cell>
          <cell r="S392">
            <v>27111.040301880385</v>
          </cell>
          <cell r="V392">
            <v>0</v>
          </cell>
          <cell r="W392">
            <v>690</v>
          </cell>
          <cell r="X392">
            <v>12</v>
          </cell>
          <cell r="Y392">
            <v>159268</v>
          </cell>
          <cell r="Z392">
            <v>0</v>
          </cell>
          <cell r="AA392">
            <v>159268</v>
          </cell>
          <cell r="AB392">
            <v>10716</v>
          </cell>
          <cell r="AC392">
            <v>169984</v>
          </cell>
          <cell r="AD392">
            <v>0</v>
          </cell>
          <cell r="AE392">
            <v>0</v>
          </cell>
          <cell r="AF392">
            <v>0</v>
          </cell>
          <cell r="AG392">
            <v>169984</v>
          </cell>
          <cell r="AI392">
            <v>690</v>
          </cell>
          <cell r="AJ392">
            <v>728</v>
          </cell>
          <cell r="AK392" t="str">
            <v>KING PHILIP</v>
          </cell>
          <cell r="AL392">
            <v>159268</v>
          </cell>
          <cell r="AM392">
            <v>141603</v>
          </cell>
          <cell r="AN392">
            <v>17665</v>
          </cell>
          <cell r="AO392">
            <v>3358.25</v>
          </cell>
          <cell r="AP392">
            <v>0</v>
          </cell>
          <cell r="AQ392">
            <v>0</v>
          </cell>
          <cell r="AR392">
            <v>0</v>
          </cell>
          <cell r="AS392">
            <v>0</v>
          </cell>
          <cell r="AT392">
            <v>0</v>
          </cell>
          <cell r="AU392">
            <v>21023.25</v>
          </cell>
          <cell r="AV392">
            <v>16395.040301880385</v>
          </cell>
          <cell r="AX392">
            <v>690</v>
          </cell>
          <cell r="AY392" t="str">
            <v>KING PHILIP</v>
          </cell>
          <cell r="BC392">
            <v>0</v>
          </cell>
          <cell r="BF392">
            <v>0</v>
          </cell>
          <cell r="BG392">
            <v>0</v>
          </cell>
          <cell r="BI392">
            <v>0</v>
          </cell>
          <cell r="BJ392">
            <v>17665</v>
          </cell>
          <cell r="BK392">
            <v>17665</v>
          </cell>
          <cell r="BL392">
            <v>0</v>
          </cell>
          <cell r="BN392">
            <v>0</v>
          </cell>
          <cell r="BO392">
            <v>0</v>
          </cell>
          <cell r="BU392">
            <v>0</v>
          </cell>
          <cell r="BV392">
            <v>690</v>
          </cell>
          <cell r="BW392">
            <v>3358.25</v>
          </cell>
        </row>
        <row r="393">
          <cell r="A393">
            <v>695</v>
          </cell>
          <cell r="B393">
            <v>729</v>
          </cell>
          <cell r="C393" t="str">
            <v>LINCOLN SUDBURY</v>
          </cell>
          <cell r="D393">
            <v>1</v>
          </cell>
          <cell r="E393">
            <v>15106</v>
          </cell>
          <cell r="F393">
            <v>893</v>
          </cell>
          <cell r="G393">
            <v>15999</v>
          </cell>
          <cell r="I393">
            <v>516.02844086303389</v>
          </cell>
          <cell r="J393">
            <v>0.11739258166707249</v>
          </cell>
          <cell r="K393">
            <v>893</v>
          </cell>
          <cell r="L393">
            <v>1409.0284408630339</v>
          </cell>
          <cell r="N393">
            <v>14589.971559136966</v>
          </cell>
          <cell r="P393">
            <v>0</v>
          </cell>
          <cell r="Q393">
            <v>516.02844086303389</v>
          </cell>
          <cell r="R393">
            <v>893</v>
          </cell>
          <cell r="S393">
            <v>1409.0284408630339</v>
          </cell>
          <cell r="V393">
            <v>0</v>
          </cell>
          <cell r="W393">
            <v>695</v>
          </cell>
          <cell r="X393">
            <v>1</v>
          </cell>
          <cell r="Y393">
            <v>15106</v>
          </cell>
          <cell r="Z393">
            <v>0</v>
          </cell>
          <cell r="AA393">
            <v>15106</v>
          </cell>
          <cell r="AB393">
            <v>893</v>
          </cell>
          <cell r="AC393">
            <v>15999</v>
          </cell>
          <cell r="AD393">
            <v>0</v>
          </cell>
          <cell r="AE393">
            <v>0</v>
          </cell>
          <cell r="AF393">
            <v>0</v>
          </cell>
          <cell r="AG393">
            <v>15999</v>
          </cell>
          <cell r="AI393">
            <v>695</v>
          </cell>
          <cell r="AJ393">
            <v>729</v>
          </cell>
          <cell r="AK393" t="str">
            <v>LINCOLN SUDBURY</v>
          </cell>
          <cell r="AL393">
            <v>15106</v>
          </cell>
          <cell r="AM393">
            <v>14550</v>
          </cell>
          <cell r="AN393">
            <v>556</v>
          </cell>
          <cell r="AO393">
            <v>225.75</v>
          </cell>
          <cell r="AP393">
            <v>0</v>
          </cell>
          <cell r="AQ393">
            <v>3614</v>
          </cell>
          <cell r="AR393">
            <v>0</v>
          </cell>
          <cell r="AS393">
            <v>0</v>
          </cell>
          <cell r="AT393">
            <v>0</v>
          </cell>
          <cell r="AU393">
            <v>4395.75</v>
          </cell>
          <cell r="AV393">
            <v>516.02844086303389</v>
          </cell>
          <cell r="AX393">
            <v>695</v>
          </cell>
          <cell r="AY393" t="str">
            <v>LINCOLN SUDBURY</v>
          </cell>
          <cell r="BC393">
            <v>0</v>
          </cell>
          <cell r="BF393">
            <v>0</v>
          </cell>
          <cell r="BG393">
            <v>0</v>
          </cell>
          <cell r="BI393">
            <v>0</v>
          </cell>
          <cell r="BJ393">
            <v>556</v>
          </cell>
          <cell r="BK393">
            <v>556</v>
          </cell>
          <cell r="BL393">
            <v>0</v>
          </cell>
          <cell r="BN393">
            <v>0</v>
          </cell>
          <cell r="BO393">
            <v>0</v>
          </cell>
          <cell r="BU393">
            <v>0</v>
          </cell>
          <cell r="BV393">
            <v>695</v>
          </cell>
          <cell r="BW393">
            <v>225.75</v>
          </cell>
        </row>
        <row r="394">
          <cell r="A394">
            <v>698</v>
          </cell>
          <cell r="B394">
            <v>698</v>
          </cell>
          <cell r="C394" t="str">
            <v>MANCHESTER ESSEX</v>
          </cell>
          <cell r="D394">
            <v>0</v>
          </cell>
          <cell r="E394">
            <v>0</v>
          </cell>
          <cell r="F394">
            <v>0</v>
          </cell>
          <cell r="G394">
            <v>0</v>
          </cell>
          <cell r="I394">
            <v>0</v>
          </cell>
          <cell r="J394">
            <v>0</v>
          </cell>
          <cell r="K394">
            <v>0</v>
          </cell>
          <cell r="L394">
            <v>0</v>
          </cell>
          <cell r="N394">
            <v>0</v>
          </cell>
          <cell r="P394">
            <v>0</v>
          </cell>
          <cell r="Q394">
            <v>0</v>
          </cell>
          <cell r="R394">
            <v>0</v>
          </cell>
          <cell r="S394">
            <v>0</v>
          </cell>
          <cell r="V394">
            <v>0</v>
          </cell>
          <cell r="W394">
            <v>698</v>
          </cell>
          <cell r="AI394">
            <v>698</v>
          </cell>
          <cell r="AJ394">
            <v>698</v>
          </cell>
          <cell r="AK394" t="str">
            <v>MANCHESTER ESSEX</v>
          </cell>
          <cell r="AL394">
            <v>0</v>
          </cell>
          <cell r="AM394">
            <v>0</v>
          </cell>
          <cell r="AN394">
            <v>0</v>
          </cell>
          <cell r="AO394">
            <v>0</v>
          </cell>
          <cell r="AP394">
            <v>0</v>
          </cell>
          <cell r="AQ394">
            <v>0</v>
          </cell>
          <cell r="AR394">
            <v>0</v>
          </cell>
          <cell r="AS394">
            <v>6614</v>
          </cell>
          <cell r="AT394">
            <v>0</v>
          </cell>
          <cell r="AU394">
            <v>6614</v>
          </cell>
          <cell r="AV394">
            <v>0</v>
          </cell>
          <cell r="AX394">
            <v>698</v>
          </cell>
          <cell r="AY394" t="str">
            <v>MANCHESTER ESSEX</v>
          </cell>
          <cell r="BC394">
            <v>0</v>
          </cell>
          <cell r="BF394">
            <v>0</v>
          </cell>
          <cell r="BG394">
            <v>0</v>
          </cell>
          <cell r="BI394">
            <v>0</v>
          </cell>
          <cell r="BJ394">
            <v>0</v>
          </cell>
          <cell r="BK394">
            <v>0</v>
          </cell>
          <cell r="BL394">
            <v>0</v>
          </cell>
          <cell r="BN394">
            <v>0</v>
          </cell>
          <cell r="BO394">
            <v>0</v>
          </cell>
          <cell r="BU394">
            <v>0</v>
          </cell>
          <cell r="BV394">
            <v>698</v>
          </cell>
          <cell r="BW394">
            <v>0</v>
          </cell>
        </row>
        <row r="395">
          <cell r="A395">
            <v>700</v>
          </cell>
          <cell r="B395">
            <v>731</v>
          </cell>
          <cell r="C395" t="str">
            <v>MARTHAS VINEYARD</v>
          </cell>
          <cell r="D395">
            <v>32</v>
          </cell>
          <cell r="E395">
            <v>726368</v>
          </cell>
          <cell r="F395">
            <v>28576</v>
          </cell>
          <cell r="G395">
            <v>754944</v>
          </cell>
          <cell r="I395">
            <v>0</v>
          </cell>
          <cell r="J395">
            <v>0</v>
          </cell>
          <cell r="K395">
            <v>28576</v>
          </cell>
          <cell r="L395">
            <v>28576</v>
          </cell>
          <cell r="N395">
            <v>726368</v>
          </cell>
          <cell r="P395">
            <v>0</v>
          </cell>
          <cell r="Q395">
            <v>0</v>
          </cell>
          <cell r="R395">
            <v>28576</v>
          </cell>
          <cell r="S395">
            <v>28576</v>
          </cell>
          <cell r="V395">
            <v>0</v>
          </cell>
          <cell r="W395">
            <v>700</v>
          </cell>
          <cell r="X395">
            <v>32</v>
          </cell>
          <cell r="Y395">
            <v>726368</v>
          </cell>
          <cell r="Z395">
            <v>0</v>
          </cell>
          <cell r="AA395">
            <v>726368</v>
          </cell>
          <cell r="AB395">
            <v>28576</v>
          </cell>
          <cell r="AC395">
            <v>754944</v>
          </cell>
          <cell r="AD395">
            <v>0</v>
          </cell>
          <cell r="AE395">
            <v>0</v>
          </cell>
          <cell r="AF395">
            <v>0</v>
          </cell>
          <cell r="AG395">
            <v>754944</v>
          </cell>
          <cell r="AI395">
            <v>700</v>
          </cell>
          <cell r="AJ395">
            <v>731</v>
          </cell>
          <cell r="AK395" t="str">
            <v>MARTHAS VINEYARD</v>
          </cell>
          <cell r="AL395">
            <v>726368</v>
          </cell>
          <cell r="AM395">
            <v>995557</v>
          </cell>
          <cell r="AN395">
            <v>0</v>
          </cell>
          <cell r="AO395">
            <v>20390.5</v>
          </cell>
          <cell r="AP395">
            <v>17590</v>
          </cell>
          <cell r="AQ395">
            <v>27836.75</v>
          </cell>
          <cell r="AR395">
            <v>1566</v>
          </cell>
          <cell r="AS395">
            <v>0</v>
          </cell>
          <cell r="AT395">
            <v>0</v>
          </cell>
          <cell r="AU395">
            <v>67383.25</v>
          </cell>
          <cell r="AV395">
            <v>0</v>
          </cell>
          <cell r="AX395">
            <v>700</v>
          </cell>
          <cell r="AY395" t="str">
            <v>MARTHAS VINEYARD</v>
          </cell>
          <cell r="BC395">
            <v>0</v>
          </cell>
          <cell r="BF395">
            <v>0</v>
          </cell>
          <cell r="BG395">
            <v>0</v>
          </cell>
          <cell r="BI395">
            <v>0</v>
          </cell>
          <cell r="BJ395">
            <v>0</v>
          </cell>
          <cell r="BK395">
            <v>0</v>
          </cell>
          <cell r="BL395">
            <v>0</v>
          </cell>
          <cell r="BN395">
            <v>0</v>
          </cell>
          <cell r="BO395">
            <v>0</v>
          </cell>
          <cell r="BU395">
            <v>0</v>
          </cell>
          <cell r="BV395">
            <v>700</v>
          </cell>
          <cell r="BW395">
            <v>20390.5</v>
          </cell>
        </row>
        <row r="396">
          <cell r="A396">
            <v>705</v>
          </cell>
          <cell r="B396">
            <v>732</v>
          </cell>
          <cell r="C396" t="str">
            <v>MASCONOMET</v>
          </cell>
          <cell r="D396">
            <v>0</v>
          </cell>
          <cell r="E396">
            <v>0</v>
          </cell>
          <cell r="F396">
            <v>0</v>
          </cell>
          <cell r="G396">
            <v>0</v>
          </cell>
          <cell r="I396">
            <v>0</v>
          </cell>
          <cell r="J396">
            <v>0</v>
          </cell>
          <cell r="K396">
            <v>0</v>
          </cell>
          <cell r="L396">
            <v>0</v>
          </cell>
          <cell r="N396">
            <v>0</v>
          </cell>
          <cell r="P396">
            <v>0</v>
          </cell>
          <cell r="Q396">
            <v>0</v>
          </cell>
          <cell r="R396">
            <v>0</v>
          </cell>
          <cell r="S396">
            <v>0</v>
          </cell>
          <cell r="V396">
            <v>0</v>
          </cell>
          <cell r="W396">
            <v>705</v>
          </cell>
          <cell r="AI396">
            <v>705</v>
          </cell>
          <cell r="AJ396">
            <v>732</v>
          </cell>
          <cell r="AK396" t="str">
            <v>MASCONOMET</v>
          </cell>
          <cell r="AL396">
            <v>0</v>
          </cell>
          <cell r="AM396">
            <v>612</v>
          </cell>
          <cell r="AN396">
            <v>0</v>
          </cell>
          <cell r="AO396">
            <v>0</v>
          </cell>
          <cell r="AP396">
            <v>3104.5</v>
          </cell>
          <cell r="AQ396">
            <v>0</v>
          </cell>
          <cell r="AR396">
            <v>0</v>
          </cell>
          <cell r="AS396">
            <v>0</v>
          </cell>
          <cell r="AT396">
            <v>0</v>
          </cell>
          <cell r="AU396">
            <v>3104.5</v>
          </cell>
          <cell r="AV396">
            <v>0</v>
          </cell>
          <cell r="AX396">
            <v>705</v>
          </cell>
          <cell r="AY396" t="str">
            <v>MASCONOMET</v>
          </cell>
          <cell r="BC396">
            <v>0</v>
          </cell>
          <cell r="BF396">
            <v>0</v>
          </cell>
          <cell r="BG396">
            <v>0</v>
          </cell>
          <cell r="BI396">
            <v>0</v>
          </cell>
          <cell r="BJ396">
            <v>0</v>
          </cell>
          <cell r="BK396">
            <v>0</v>
          </cell>
          <cell r="BL396">
            <v>0</v>
          </cell>
          <cell r="BN396">
            <v>0</v>
          </cell>
          <cell r="BO396">
            <v>0</v>
          </cell>
          <cell r="BU396">
            <v>0</v>
          </cell>
          <cell r="BV396">
            <v>705</v>
          </cell>
          <cell r="BW396">
            <v>0</v>
          </cell>
        </row>
        <row r="397">
          <cell r="A397">
            <v>710</v>
          </cell>
          <cell r="B397">
            <v>733</v>
          </cell>
          <cell r="C397" t="str">
            <v>MENDON UPTON</v>
          </cell>
          <cell r="D397">
            <v>7</v>
          </cell>
          <cell r="E397">
            <v>98658</v>
          </cell>
          <cell r="F397">
            <v>6251</v>
          </cell>
          <cell r="G397">
            <v>104909</v>
          </cell>
          <cell r="I397">
            <v>0</v>
          </cell>
          <cell r="J397">
            <v>0</v>
          </cell>
          <cell r="K397">
            <v>6251</v>
          </cell>
          <cell r="L397">
            <v>6251</v>
          </cell>
          <cell r="N397">
            <v>98658</v>
          </cell>
          <cell r="P397">
            <v>0</v>
          </cell>
          <cell r="Q397">
            <v>0</v>
          </cell>
          <cell r="R397">
            <v>6251</v>
          </cell>
          <cell r="S397">
            <v>6251</v>
          </cell>
          <cell r="V397">
            <v>0</v>
          </cell>
          <cell r="W397">
            <v>710</v>
          </cell>
          <cell r="X397">
            <v>7</v>
          </cell>
          <cell r="Y397">
            <v>98658</v>
          </cell>
          <cell r="Z397">
            <v>0</v>
          </cell>
          <cell r="AA397">
            <v>98658</v>
          </cell>
          <cell r="AB397">
            <v>6251</v>
          </cell>
          <cell r="AC397">
            <v>104909</v>
          </cell>
          <cell r="AD397">
            <v>0</v>
          </cell>
          <cell r="AE397">
            <v>0</v>
          </cell>
          <cell r="AF397">
            <v>0</v>
          </cell>
          <cell r="AG397">
            <v>104909</v>
          </cell>
          <cell r="AI397">
            <v>710</v>
          </cell>
          <cell r="AJ397">
            <v>733</v>
          </cell>
          <cell r="AK397" t="str">
            <v>MENDON UPTON</v>
          </cell>
          <cell r="AL397">
            <v>98658</v>
          </cell>
          <cell r="AM397">
            <v>160431</v>
          </cell>
          <cell r="AN397">
            <v>0</v>
          </cell>
          <cell r="AO397">
            <v>0</v>
          </cell>
          <cell r="AP397">
            <v>7331.75</v>
          </cell>
          <cell r="AQ397">
            <v>0</v>
          </cell>
          <cell r="AR397">
            <v>0</v>
          </cell>
          <cell r="AS397">
            <v>11394</v>
          </cell>
          <cell r="AT397">
            <v>0</v>
          </cell>
          <cell r="AU397">
            <v>18725.75</v>
          </cell>
          <cell r="AV397">
            <v>0</v>
          </cell>
          <cell r="AX397">
            <v>710</v>
          </cell>
          <cell r="AY397" t="str">
            <v>MENDON UPTON</v>
          </cell>
          <cell r="BC397">
            <v>0</v>
          </cell>
          <cell r="BF397">
            <v>0</v>
          </cell>
          <cell r="BG397">
            <v>0</v>
          </cell>
          <cell r="BI397">
            <v>0</v>
          </cell>
          <cell r="BJ397">
            <v>0</v>
          </cell>
          <cell r="BK397">
            <v>0</v>
          </cell>
          <cell r="BL397">
            <v>0</v>
          </cell>
          <cell r="BN397">
            <v>0</v>
          </cell>
          <cell r="BO397">
            <v>0</v>
          </cell>
          <cell r="BU397">
            <v>0</v>
          </cell>
          <cell r="BV397">
            <v>710</v>
          </cell>
          <cell r="BW397">
            <v>0</v>
          </cell>
        </row>
        <row r="398">
          <cell r="A398">
            <v>712</v>
          </cell>
          <cell r="B398">
            <v>811</v>
          </cell>
          <cell r="C398" t="str">
            <v>MONOMOY</v>
          </cell>
          <cell r="D398">
            <v>74</v>
          </cell>
          <cell r="E398">
            <v>1178454</v>
          </cell>
          <cell r="F398">
            <v>65978</v>
          </cell>
          <cell r="G398">
            <v>1244432</v>
          </cell>
          <cell r="I398">
            <v>168532.47570322975</v>
          </cell>
          <cell r="J398">
            <v>0.61840766201903208</v>
          </cell>
          <cell r="K398">
            <v>65978</v>
          </cell>
          <cell r="L398">
            <v>234510.47570322975</v>
          </cell>
          <cell r="N398">
            <v>1009921.5242967702</v>
          </cell>
          <cell r="P398">
            <v>0</v>
          </cell>
          <cell r="Q398">
            <v>168532.47570322975</v>
          </cell>
          <cell r="R398">
            <v>65978</v>
          </cell>
          <cell r="S398">
            <v>234510.47570322975</v>
          </cell>
          <cell r="V398">
            <v>0</v>
          </cell>
          <cell r="W398">
            <v>712</v>
          </cell>
          <cell r="X398">
            <v>74</v>
          </cell>
          <cell r="Y398">
            <v>1178454</v>
          </cell>
          <cell r="Z398">
            <v>0</v>
          </cell>
          <cell r="AA398">
            <v>1178454</v>
          </cell>
          <cell r="AB398">
            <v>65978</v>
          </cell>
          <cell r="AC398">
            <v>1244432</v>
          </cell>
          <cell r="AD398">
            <v>0</v>
          </cell>
          <cell r="AE398">
            <v>0</v>
          </cell>
          <cell r="AF398">
            <v>0</v>
          </cell>
          <cell r="AG398">
            <v>1244432</v>
          </cell>
          <cell r="AI398">
            <v>712</v>
          </cell>
          <cell r="AJ398">
            <v>811</v>
          </cell>
          <cell r="AK398" t="str">
            <v>MONOMOY</v>
          </cell>
          <cell r="AL398">
            <v>1178454</v>
          </cell>
          <cell r="AM398">
            <v>996867</v>
          </cell>
          <cell r="AN398">
            <v>181587</v>
          </cell>
          <cell r="AO398">
            <v>1603.25</v>
          </cell>
          <cell r="AP398">
            <v>13156.25</v>
          </cell>
          <cell r="AQ398">
            <v>69549.5</v>
          </cell>
          <cell r="AR398">
            <v>6630.5</v>
          </cell>
          <cell r="AS398">
            <v>0</v>
          </cell>
          <cell r="AT398">
            <v>0</v>
          </cell>
          <cell r="AU398">
            <v>272526.5</v>
          </cell>
          <cell r="AV398">
            <v>168532.47570322975</v>
          </cell>
          <cell r="AX398">
            <v>712</v>
          </cell>
          <cell r="AY398" t="str">
            <v>MONOMOY</v>
          </cell>
          <cell r="BC398">
            <v>0</v>
          </cell>
          <cell r="BF398">
            <v>0</v>
          </cell>
          <cell r="BG398">
            <v>0</v>
          </cell>
          <cell r="BI398">
            <v>0</v>
          </cell>
          <cell r="BJ398">
            <v>181587</v>
          </cell>
          <cell r="BK398">
            <v>181587</v>
          </cell>
          <cell r="BL398">
            <v>0</v>
          </cell>
          <cell r="BN398">
            <v>0</v>
          </cell>
          <cell r="BO398">
            <v>0</v>
          </cell>
          <cell r="BT398" t="str">
            <v>fy13</v>
          </cell>
          <cell r="BU398">
            <v>0</v>
          </cell>
          <cell r="BV398">
            <v>712</v>
          </cell>
          <cell r="BW398">
            <v>1603.25</v>
          </cell>
        </row>
        <row r="399">
          <cell r="A399">
            <v>715</v>
          </cell>
          <cell r="B399">
            <v>736</v>
          </cell>
          <cell r="C399" t="str">
            <v>MOUNT GREYLOCK</v>
          </cell>
          <cell r="D399">
            <v>17</v>
          </cell>
          <cell r="E399">
            <v>294525</v>
          </cell>
          <cell r="F399">
            <v>15181</v>
          </cell>
          <cell r="G399">
            <v>309706</v>
          </cell>
          <cell r="I399">
            <v>0</v>
          </cell>
          <cell r="J399">
            <v>0</v>
          </cell>
          <cell r="K399">
            <v>15181</v>
          </cell>
          <cell r="L399">
            <v>15181</v>
          </cell>
          <cell r="N399">
            <v>294525</v>
          </cell>
          <cell r="P399">
            <v>0</v>
          </cell>
          <cell r="Q399">
            <v>0</v>
          </cell>
          <cell r="R399">
            <v>15181</v>
          </cell>
          <cell r="S399">
            <v>15181</v>
          </cell>
          <cell r="V399">
            <v>0</v>
          </cell>
          <cell r="W399">
            <v>715</v>
          </cell>
          <cell r="X399">
            <v>17</v>
          </cell>
          <cell r="Y399">
            <v>294525</v>
          </cell>
          <cell r="Z399">
            <v>0</v>
          </cell>
          <cell r="AA399">
            <v>294525</v>
          </cell>
          <cell r="AB399">
            <v>15181</v>
          </cell>
          <cell r="AC399">
            <v>309706</v>
          </cell>
          <cell r="AD399">
            <v>0</v>
          </cell>
          <cell r="AE399">
            <v>0</v>
          </cell>
          <cell r="AF399">
            <v>0</v>
          </cell>
          <cell r="AG399">
            <v>309706</v>
          </cell>
          <cell r="AI399">
            <v>715</v>
          </cell>
          <cell r="AJ399">
            <v>736</v>
          </cell>
          <cell r="AK399" t="str">
            <v>MOUNT GREYLOCK</v>
          </cell>
          <cell r="AL399">
            <v>294525</v>
          </cell>
          <cell r="AM399">
            <v>325040</v>
          </cell>
          <cell r="AN399">
            <v>0</v>
          </cell>
          <cell r="AO399">
            <v>11909.75</v>
          </cell>
          <cell r="AP399">
            <v>0</v>
          </cell>
          <cell r="AQ399">
            <v>26385.75</v>
          </cell>
          <cell r="AR399">
            <v>0</v>
          </cell>
          <cell r="AS399">
            <v>4374.25</v>
          </cell>
          <cell r="AT399">
            <v>0</v>
          </cell>
          <cell r="AU399">
            <v>42669.75</v>
          </cell>
          <cell r="AV399">
            <v>0</v>
          </cell>
          <cell r="AX399">
            <v>715</v>
          </cell>
          <cell r="AY399" t="str">
            <v>MOUNT GREYLOCK</v>
          </cell>
          <cell r="BC399">
            <v>0</v>
          </cell>
          <cell r="BF399">
            <v>0</v>
          </cell>
          <cell r="BG399">
            <v>0</v>
          </cell>
          <cell r="BI399">
            <v>0</v>
          </cell>
          <cell r="BJ399">
            <v>0</v>
          </cell>
          <cell r="BK399">
            <v>0</v>
          </cell>
          <cell r="BL399">
            <v>0</v>
          </cell>
          <cell r="BN399">
            <v>0</v>
          </cell>
          <cell r="BO399">
            <v>0</v>
          </cell>
          <cell r="BU399">
            <v>0</v>
          </cell>
          <cell r="BV399">
            <v>715</v>
          </cell>
          <cell r="BW399">
            <v>11909.75</v>
          </cell>
        </row>
        <row r="400">
          <cell r="A400">
            <v>717</v>
          </cell>
          <cell r="B400">
            <v>734</v>
          </cell>
          <cell r="C400" t="str">
            <v>MOHAWK TRAIL</v>
          </cell>
          <cell r="D400">
            <v>50</v>
          </cell>
          <cell r="E400">
            <v>808702</v>
          </cell>
          <cell r="F400">
            <v>44650</v>
          </cell>
          <cell r="G400">
            <v>853352</v>
          </cell>
          <cell r="I400">
            <v>115040.0022903128</v>
          </cell>
          <cell r="J400">
            <v>0.64032507345349332</v>
          </cell>
          <cell r="K400">
            <v>44650</v>
          </cell>
          <cell r="L400">
            <v>159690.00229031278</v>
          </cell>
          <cell r="N400">
            <v>693661.99770968722</v>
          </cell>
          <cell r="P400">
            <v>0</v>
          </cell>
          <cell r="Q400">
            <v>115040.0022903128</v>
          </cell>
          <cell r="R400">
            <v>44650</v>
          </cell>
          <cell r="S400">
            <v>159690.00229031278</v>
          </cell>
          <cell r="V400">
            <v>0</v>
          </cell>
          <cell r="W400">
            <v>717</v>
          </cell>
          <cell r="X400">
            <v>50</v>
          </cell>
          <cell r="Y400">
            <v>808702</v>
          </cell>
          <cell r="Z400">
            <v>0</v>
          </cell>
          <cell r="AA400">
            <v>808702</v>
          </cell>
          <cell r="AB400">
            <v>44650</v>
          </cell>
          <cell r="AC400">
            <v>853352</v>
          </cell>
          <cell r="AD400">
            <v>0</v>
          </cell>
          <cell r="AE400">
            <v>0</v>
          </cell>
          <cell r="AF400">
            <v>0</v>
          </cell>
          <cell r="AG400">
            <v>853352</v>
          </cell>
          <cell r="AI400">
            <v>717</v>
          </cell>
          <cell r="AJ400">
            <v>734</v>
          </cell>
          <cell r="AK400" t="str">
            <v>MOHAWK TRAIL</v>
          </cell>
          <cell r="AL400">
            <v>808702</v>
          </cell>
          <cell r="AM400">
            <v>684751</v>
          </cell>
          <cell r="AN400">
            <v>123951</v>
          </cell>
          <cell r="AO400">
            <v>12313.25</v>
          </cell>
          <cell r="AP400">
            <v>3287</v>
          </cell>
          <cell r="AQ400">
            <v>17844.5</v>
          </cell>
          <cell r="AR400">
            <v>0</v>
          </cell>
          <cell r="AS400">
            <v>22263</v>
          </cell>
          <cell r="AT400">
            <v>0</v>
          </cell>
          <cell r="AU400">
            <v>179658.75</v>
          </cell>
          <cell r="AV400">
            <v>115040.0022903128</v>
          </cell>
          <cell r="AX400">
            <v>717</v>
          </cell>
          <cell r="AY400" t="str">
            <v>MOHAWK TRAIL</v>
          </cell>
          <cell r="BC400">
            <v>0</v>
          </cell>
          <cell r="BF400">
            <v>0</v>
          </cell>
          <cell r="BG400">
            <v>0</v>
          </cell>
          <cell r="BI400">
            <v>0</v>
          </cell>
          <cell r="BJ400">
            <v>123951</v>
          </cell>
          <cell r="BK400">
            <v>123951</v>
          </cell>
          <cell r="BL400">
            <v>0</v>
          </cell>
          <cell r="BN400">
            <v>0</v>
          </cell>
          <cell r="BO400">
            <v>0</v>
          </cell>
          <cell r="BU400">
            <v>0</v>
          </cell>
          <cell r="BV400">
            <v>717</v>
          </cell>
          <cell r="BW400">
            <v>12313.25</v>
          </cell>
        </row>
        <row r="401">
          <cell r="A401">
            <v>720</v>
          </cell>
          <cell r="B401">
            <v>737</v>
          </cell>
          <cell r="C401" t="str">
            <v>NARRAGANSETT</v>
          </cell>
          <cell r="D401">
            <v>14</v>
          </cell>
          <cell r="E401">
            <v>181578</v>
          </cell>
          <cell r="F401">
            <v>12502</v>
          </cell>
          <cell r="G401">
            <v>194080</v>
          </cell>
          <cell r="I401">
            <v>10618.491712075487</v>
          </cell>
          <cell r="J401">
            <v>0.33183823594723233</v>
          </cell>
          <cell r="K401">
            <v>12502</v>
          </cell>
          <cell r="L401">
            <v>23120.491712075487</v>
          </cell>
          <cell r="N401">
            <v>170959.50828792452</v>
          </cell>
          <cell r="P401">
            <v>0</v>
          </cell>
          <cell r="Q401">
            <v>10618.491712075487</v>
          </cell>
          <cell r="R401">
            <v>12502</v>
          </cell>
          <cell r="S401">
            <v>23120.491712075487</v>
          </cell>
          <cell r="V401">
            <v>0</v>
          </cell>
          <cell r="W401">
            <v>720</v>
          </cell>
          <cell r="X401">
            <v>14</v>
          </cell>
          <cell r="Y401">
            <v>181578</v>
          </cell>
          <cell r="Z401">
            <v>0</v>
          </cell>
          <cell r="AA401">
            <v>181578</v>
          </cell>
          <cell r="AB401">
            <v>12502</v>
          </cell>
          <cell r="AC401">
            <v>194080</v>
          </cell>
          <cell r="AD401">
            <v>0</v>
          </cell>
          <cell r="AE401">
            <v>0</v>
          </cell>
          <cell r="AF401">
            <v>0</v>
          </cell>
          <cell r="AG401">
            <v>194080</v>
          </cell>
          <cell r="AI401">
            <v>720</v>
          </cell>
          <cell r="AJ401">
            <v>737</v>
          </cell>
          <cell r="AK401" t="str">
            <v>NARRAGANSETT</v>
          </cell>
          <cell r="AL401">
            <v>181578</v>
          </cell>
          <cell r="AM401">
            <v>170137</v>
          </cell>
          <cell r="AN401">
            <v>11441</v>
          </cell>
          <cell r="AO401">
            <v>9469.25</v>
          </cell>
          <cell r="AP401">
            <v>0</v>
          </cell>
          <cell r="AQ401">
            <v>5240.25</v>
          </cell>
          <cell r="AR401">
            <v>4282.25</v>
          </cell>
          <cell r="AS401">
            <v>1566.25</v>
          </cell>
          <cell r="AT401">
            <v>0</v>
          </cell>
          <cell r="AU401">
            <v>31999</v>
          </cell>
          <cell r="AV401">
            <v>10618.491712075487</v>
          </cell>
          <cell r="AX401">
            <v>720</v>
          </cell>
          <cell r="AY401" t="str">
            <v>NARRAGANSETT</v>
          </cell>
          <cell r="BC401">
            <v>0</v>
          </cell>
          <cell r="BF401">
            <v>0</v>
          </cell>
          <cell r="BG401">
            <v>0</v>
          </cell>
          <cell r="BI401">
            <v>0</v>
          </cell>
          <cell r="BJ401">
            <v>11441</v>
          </cell>
          <cell r="BK401">
            <v>11441</v>
          </cell>
          <cell r="BL401">
            <v>0</v>
          </cell>
          <cell r="BN401">
            <v>0</v>
          </cell>
          <cell r="BO401">
            <v>0</v>
          </cell>
          <cell r="BU401">
            <v>0</v>
          </cell>
          <cell r="BV401">
            <v>720</v>
          </cell>
          <cell r="BW401">
            <v>9469.25</v>
          </cell>
        </row>
        <row r="402">
          <cell r="A402">
            <v>725</v>
          </cell>
          <cell r="B402">
            <v>738</v>
          </cell>
          <cell r="C402" t="str">
            <v>NASHOBA</v>
          </cell>
          <cell r="D402">
            <v>23</v>
          </cell>
          <cell r="E402">
            <v>307797</v>
          </cell>
          <cell r="F402">
            <v>20539</v>
          </cell>
          <cell r="G402">
            <v>328336</v>
          </cell>
          <cell r="I402">
            <v>0</v>
          </cell>
          <cell r="J402">
            <v>0</v>
          </cell>
          <cell r="K402">
            <v>20539</v>
          </cell>
          <cell r="L402">
            <v>20539</v>
          </cell>
          <cell r="N402">
            <v>307797</v>
          </cell>
          <cell r="P402">
            <v>0</v>
          </cell>
          <cell r="Q402">
            <v>0</v>
          </cell>
          <cell r="R402">
            <v>20539</v>
          </cell>
          <cell r="S402">
            <v>20539</v>
          </cell>
          <cell r="V402">
            <v>0</v>
          </cell>
          <cell r="W402">
            <v>725</v>
          </cell>
          <cell r="X402">
            <v>23</v>
          </cell>
          <cell r="Y402">
            <v>307797</v>
          </cell>
          <cell r="Z402">
            <v>0</v>
          </cell>
          <cell r="AA402">
            <v>307797</v>
          </cell>
          <cell r="AB402">
            <v>20539</v>
          </cell>
          <cell r="AC402">
            <v>328336</v>
          </cell>
          <cell r="AD402">
            <v>0</v>
          </cell>
          <cell r="AE402">
            <v>0</v>
          </cell>
          <cell r="AF402">
            <v>0</v>
          </cell>
          <cell r="AG402">
            <v>328336</v>
          </cell>
          <cell r="AI402">
            <v>725</v>
          </cell>
          <cell r="AJ402">
            <v>738</v>
          </cell>
          <cell r="AK402" t="str">
            <v>NASHOBA</v>
          </cell>
          <cell r="AL402">
            <v>307797</v>
          </cell>
          <cell r="AM402">
            <v>379404</v>
          </cell>
          <cell r="AN402">
            <v>0</v>
          </cell>
          <cell r="AO402">
            <v>0</v>
          </cell>
          <cell r="AP402">
            <v>0</v>
          </cell>
          <cell r="AQ402">
            <v>0</v>
          </cell>
          <cell r="AR402">
            <v>21896.75</v>
          </cell>
          <cell r="AS402">
            <v>0</v>
          </cell>
          <cell r="AT402">
            <v>0</v>
          </cell>
          <cell r="AU402">
            <v>21896.75</v>
          </cell>
          <cell r="AV402">
            <v>0</v>
          </cell>
          <cell r="AX402">
            <v>725</v>
          </cell>
          <cell r="AY402" t="str">
            <v>NASHOBA</v>
          </cell>
          <cell r="BC402">
            <v>0</v>
          </cell>
          <cell r="BF402">
            <v>0</v>
          </cell>
          <cell r="BG402">
            <v>0</v>
          </cell>
          <cell r="BI402">
            <v>0</v>
          </cell>
          <cell r="BJ402">
            <v>0</v>
          </cell>
          <cell r="BK402">
            <v>0</v>
          </cell>
          <cell r="BL402">
            <v>0</v>
          </cell>
          <cell r="BN402">
            <v>0</v>
          </cell>
          <cell r="BO402">
            <v>0</v>
          </cell>
          <cell r="BU402">
            <v>0</v>
          </cell>
          <cell r="BV402">
            <v>725</v>
          </cell>
          <cell r="BW402">
            <v>0</v>
          </cell>
        </row>
        <row r="403">
          <cell r="A403">
            <v>728</v>
          </cell>
          <cell r="B403">
            <v>787</v>
          </cell>
          <cell r="C403" t="str">
            <v>NEW SALEM WENDELL</v>
          </cell>
          <cell r="D403">
            <v>0</v>
          </cell>
          <cell r="E403">
            <v>0</v>
          </cell>
          <cell r="F403">
            <v>0</v>
          </cell>
          <cell r="G403">
            <v>0</v>
          </cell>
          <cell r="I403">
            <v>0</v>
          </cell>
          <cell r="J403" t="str">
            <v/>
          </cell>
          <cell r="K403">
            <v>0</v>
          </cell>
          <cell r="L403">
            <v>0</v>
          </cell>
          <cell r="N403">
            <v>0</v>
          </cell>
          <cell r="P403">
            <v>0</v>
          </cell>
          <cell r="Q403">
            <v>0</v>
          </cell>
          <cell r="R403">
            <v>0</v>
          </cell>
          <cell r="S403">
            <v>0</v>
          </cell>
          <cell r="V403">
            <v>0</v>
          </cell>
          <cell r="W403">
            <v>728</v>
          </cell>
          <cell r="AI403">
            <v>728</v>
          </cell>
          <cell r="AJ403">
            <v>787</v>
          </cell>
          <cell r="AK403" t="str">
            <v>NEW SALEM WENDELL</v>
          </cell>
          <cell r="AL403">
            <v>0</v>
          </cell>
          <cell r="AM403">
            <v>0</v>
          </cell>
          <cell r="AN403">
            <v>0</v>
          </cell>
          <cell r="AO403">
            <v>0</v>
          </cell>
          <cell r="AP403">
            <v>0</v>
          </cell>
          <cell r="AQ403">
            <v>0</v>
          </cell>
          <cell r="AR403">
            <v>0</v>
          </cell>
          <cell r="AS403">
            <v>0</v>
          </cell>
          <cell r="AT403">
            <v>0</v>
          </cell>
          <cell r="AU403">
            <v>0</v>
          </cell>
          <cell r="AV403">
            <v>0</v>
          </cell>
          <cell r="AX403">
            <v>728</v>
          </cell>
          <cell r="AY403" t="str">
            <v>NEW SALEM WENDELL</v>
          </cell>
          <cell r="BC403">
            <v>0</v>
          </cell>
          <cell r="BF403">
            <v>0</v>
          </cell>
          <cell r="BG403">
            <v>0</v>
          </cell>
          <cell r="BI403">
            <v>0</v>
          </cell>
          <cell r="BJ403">
            <v>0</v>
          </cell>
          <cell r="BK403">
            <v>0</v>
          </cell>
          <cell r="BL403">
            <v>0</v>
          </cell>
          <cell r="BN403">
            <v>0</v>
          </cell>
          <cell r="BO403">
            <v>0</v>
          </cell>
          <cell r="BU403">
            <v>0</v>
          </cell>
          <cell r="BV403">
            <v>728</v>
          </cell>
          <cell r="BW403">
            <v>0</v>
          </cell>
        </row>
        <row r="404">
          <cell r="A404">
            <v>730</v>
          </cell>
          <cell r="B404">
            <v>741</v>
          </cell>
          <cell r="C404" t="str">
            <v>NORTHBORO SOUTHBORO</v>
          </cell>
          <cell r="D404">
            <v>18</v>
          </cell>
          <cell r="E404">
            <v>235405</v>
          </cell>
          <cell r="F404">
            <v>16041</v>
          </cell>
          <cell r="G404">
            <v>251446</v>
          </cell>
          <cell r="I404">
            <v>0</v>
          </cell>
          <cell r="J404">
            <v>0</v>
          </cell>
          <cell r="K404">
            <v>16041</v>
          </cell>
          <cell r="L404">
            <v>16041</v>
          </cell>
          <cell r="N404">
            <v>235405</v>
          </cell>
          <cell r="P404">
            <v>0</v>
          </cell>
          <cell r="Q404">
            <v>0</v>
          </cell>
          <cell r="R404">
            <v>16041</v>
          </cell>
          <cell r="S404">
            <v>16041</v>
          </cell>
          <cell r="V404">
            <v>0</v>
          </cell>
          <cell r="W404">
            <v>730</v>
          </cell>
          <cell r="X404">
            <v>18</v>
          </cell>
          <cell r="Y404">
            <v>235405</v>
          </cell>
          <cell r="Z404">
            <v>0</v>
          </cell>
          <cell r="AA404">
            <v>235405</v>
          </cell>
          <cell r="AB404">
            <v>16041</v>
          </cell>
          <cell r="AC404">
            <v>251446</v>
          </cell>
          <cell r="AD404">
            <v>0</v>
          </cell>
          <cell r="AE404">
            <v>0</v>
          </cell>
          <cell r="AF404">
            <v>0</v>
          </cell>
          <cell r="AG404">
            <v>251446</v>
          </cell>
          <cell r="AI404">
            <v>730</v>
          </cell>
          <cell r="AJ404">
            <v>741</v>
          </cell>
          <cell r="AK404" t="str">
            <v>NORTHBORO SOUTHBORO</v>
          </cell>
          <cell r="AL404">
            <v>235405</v>
          </cell>
          <cell r="AM404">
            <v>349169</v>
          </cell>
          <cell r="AN404">
            <v>0</v>
          </cell>
          <cell r="AO404">
            <v>904</v>
          </cell>
          <cell r="AP404">
            <v>11482</v>
          </cell>
          <cell r="AQ404">
            <v>0</v>
          </cell>
          <cell r="AR404">
            <v>35516.75</v>
          </cell>
          <cell r="AS404">
            <v>8376.25</v>
          </cell>
          <cell r="AT404">
            <v>0</v>
          </cell>
          <cell r="AU404">
            <v>56279</v>
          </cell>
          <cell r="AV404">
            <v>0</v>
          </cell>
          <cell r="AX404">
            <v>730</v>
          </cell>
          <cell r="AY404" t="str">
            <v>NORTHBORO SOUTHBORO</v>
          </cell>
          <cell r="BC404">
            <v>0</v>
          </cell>
          <cell r="BF404">
            <v>0</v>
          </cell>
          <cell r="BG404">
            <v>0</v>
          </cell>
          <cell r="BI404">
            <v>0</v>
          </cell>
          <cell r="BJ404">
            <v>0</v>
          </cell>
          <cell r="BK404">
            <v>0</v>
          </cell>
          <cell r="BL404">
            <v>0</v>
          </cell>
          <cell r="BN404">
            <v>0</v>
          </cell>
          <cell r="BO404">
            <v>0</v>
          </cell>
          <cell r="BU404">
            <v>0</v>
          </cell>
          <cell r="BV404">
            <v>730</v>
          </cell>
          <cell r="BW404">
            <v>904</v>
          </cell>
        </row>
        <row r="405">
          <cell r="A405">
            <v>735</v>
          </cell>
          <cell r="B405">
            <v>740</v>
          </cell>
          <cell r="C405" t="str">
            <v>NORTH MIDDLESEX</v>
          </cell>
          <cell r="D405">
            <v>78</v>
          </cell>
          <cell r="E405">
            <v>1026144</v>
          </cell>
          <cell r="F405">
            <v>69654</v>
          </cell>
          <cell r="G405">
            <v>1095798</v>
          </cell>
          <cell r="I405">
            <v>274195.79573088203</v>
          </cell>
          <cell r="J405">
            <v>0.84256912462541911</v>
          </cell>
          <cell r="K405">
            <v>69654</v>
          </cell>
          <cell r="L405">
            <v>343849.79573088203</v>
          </cell>
          <cell r="N405">
            <v>751948.20426911791</v>
          </cell>
          <cell r="P405">
            <v>0</v>
          </cell>
          <cell r="Q405">
            <v>274195.79573088203</v>
          </cell>
          <cell r="R405">
            <v>69654</v>
          </cell>
          <cell r="S405">
            <v>343849.79573088203</v>
          </cell>
          <cell r="V405">
            <v>0</v>
          </cell>
          <cell r="W405">
            <v>735</v>
          </cell>
          <cell r="X405">
            <v>78</v>
          </cell>
          <cell r="Y405">
            <v>1026144</v>
          </cell>
          <cell r="Z405">
            <v>0</v>
          </cell>
          <cell r="AA405">
            <v>1026144</v>
          </cell>
          <cell r="AB405">
            <v>69654</v>
          </cell>
          <cell r="AC405">
            <v>1095798</v>
          </cell>
          <cell r="AD405">
            <v>0</v>
          </cell>
          <cell r="AE405">
            <v>0</v>
          </cell>
          <cell r="AF405">
            <v>0</v>
          </cell>
          <cell r="AG405">
            <v>1095798</v>
          </cell>
          <cell r="AI405">
            <v>735</v>
          </cell>
          <cell r="AJ405">
            <v>740</v>
          </cell>
          <cell r="AK405" t="str">
            <v>NORTH MIDDLESEX</v>
          </cell>
          <cell r="AL405">
            <v>1026144</v>
          </cell>
          <cell r="AM405">
            <v>730709</v>
          </cell>
          <cell r="AN405">
            <v>295435</v>
          </cell>
          <cell r="AO405">
            <v>0</v>
          </cell>
          <cell r="AP405">
            <v>29993.25</v>
          </cell>
          <cell r="AQ405">
            <v>0</v>
          </cell>
          <cell r="AR405">
            <v>0</v>
          </cell>
          <cell r="AS405">
            <v>0</v>
          </cell>
          <cell r="AT405">
            <v>0</v>
          </cell>
          <cell r="AU405">
            <v>325428.25</v>
          </cell>
          <cell r="AV405">
            <v>274195.79573088203</v>
          </cell>
          <cell r="AX405">
            <v>735</v>
          </cell>
          <cell r="AY405" t="str">
            <v>NORTH MIDDLESEX</v>
          </cell>
          <cell r="BC405">
            <v>0</v>
          </cell>
          <cell r="BF405">
            <v>0</v>
          </cell>
          <cell r="BG405">
            <v>0</v>
          </cell>
          <cell r="BI405">
            <v>0</v>
          </cell>
          <cell r="BJ405">
            <v>295435</v>
          </cell>
          <cell r="BK405">
            <v>295435</v>
          </cell>
          <cell r="BL405">
            <v>0</v>
          </cell>
          <cell r="BN405">
            <v>0</v>
          </cell>
          <cell r="BO405">
            <v>0</v>
          </cell>
          <cell r="BU405">
            <v>0</v>
          </cell>
          <cell r="BV405">
            <v>735</v>
          </cell>
          <cell r="BW405">
            <v>0</v>
          </cell>
        </row>
        <row r="406">
          <cell r="A406">
            <v>740</v>
          </cell>
          <cell r="B406">
            <v>745</v>
          </cell>
          <cell r="C406" t="str">
            <v>OLD ROCHESTER</v>
          </cell>
          <cell r="D406">
            <v>2</v>
          </cell>
          <cell r="E406">
            <v>27180</v>
          </cell>
          <cell r="F406">
            <v>1786</v>
          </cell>
          <cell r="G406">
            <v>28966</v>
          </cell>
          <cell r="I406">
            <v>0</v>
          </cell>
          <cell r="J406">
            <v>0</v>
          </cell>
          <cell r="K406">
            <v>1786</v>
          </cell>
          <cell r="L406">
            <v>1786</v>
          </cell>
          <cell r="N406">
            <v>27180</v>
          </cell>
          <cell r="P406">
            <v>0</v>
          </cell>
          <cell r="Q406">
            <v>0</v>
          </cell>
          <cell r="R406">
            <v>1786</v>
          </cell>
          <cell r="S406">
            <v>1786</v>
          </cell>
          <cell r="V406">
            <v>0</v>
          </cell>
          <cell r="W406">
            <v>740</v>
          </cell>
          <cell r="X406">
            <v>2</v>
          </cell>
          <cell r="Y406">
            <v>27180</v>
          </cell>
          <cell r="Z406">
            <v>0</v>
          </cell>
          <cell r="AA406">
            <v>27180</v>
          </cell>
          <cell r="AB406">
            <v>1786</v>
          </cell>
          <cell r="AC406">
            <v>28966</v>
          </cell>
          <cell r="AD406">
            <v>0</v>
          </cell>
          <cell r="AE406">
            <v>0</v>
          </cell>
          <cell r="AF406">
            <v>0</v>
          </cell>
          <cell r="AG406">
            <v>28966</v>
          </cell>
          <cell r="AI406">
            <v>740</v>
          </cell>
          <cell r="AJ406">
            <v>745</v>
          </cell>
          <cell r="AK406" t="str">
            <v>OLD ROCHESTER</v>
          </cell>
          <cell r="AL406">
            <v>27180</v>
          </cell>
          <cell r="AM406">
            <v>38984</v>
          </cell>
          <cell r="AN406">
            <v>0</v>
          </cell>
          <cell r="AO406">
            <v>3240.75</v>
          </cell>
          <cell r="AP406">
            <v>3719</v>
          </cell>
          <cell r="AQ406">
            <v>2786.25</v>
          </cell>
          <cell r="AR406">
            <v>0</v>
          </cell>
          <cell r="AS406">
            <v>0</v>
          </cell>
          <cell r="AT406">
            <v>0</v>
          </cell>
          <cell r="AU406">
            <v>9746</v>
          </cell>
          <cell r="AV406">
            <v>0</v>
          </cell>
          <cell r="AX406">
            <v>740</v>
          </cell>
          <cell r="AY406" t="str">
            <v>OLD ROCHESTER</v>
          </cell>
          <cell r="BC406">
            <v>0</v>
          </cell>
          <cell r="BF406">
            <v>0</v>
          </cell>
          <cell r="BG406">
            <v>0</v>
          </cell>
          <cell r="BI406">
            <v>0</v>
          </cell>
          <cell r="BJ406">
            <v>0</v>
          </cell>
          <cell r="BK406">
            <v>0</v>
          </cell>
          <cell r="BL406">
            <v>0</v>
          </cell>
          <cell r="BN406">
            <v>0</v>
          </cell>
          <cell r="BO406">
            <v>0</v>
          </cell>
          <cell r="BU406">
            <v>0</v>
          </cell>
          <cell r="BV406">
            <v>740</v>
          </cell>
          <cell r="BW406">
            <v>3240.75</v>
          </cell>
        </row>
        <row r="407">
          <cell r="A407">
            <v>745</v>
          </cell>
          <cell r="B407">
            <v>746</v>
          </cell>
          <cell r="C407" t="str">
            <v>PENTUCKET</v>
          </cell>
          <cell r="D407">
            <v>27</v>
          </cell>
          <cell r="E407">
            <v>353503</v>
          </cell>
          <cell r="F407">
            <v>24111</v>
          </cell>
          <cell r="G407">
            <v>377614</v>
          </cell>
          <cell r="I407">
            <v>57140.868738515121</v>
          </cell>
          <cell r="J407">
            <v>0.66019310688131805</v>
          </cell>
          <cell r="K407">
            <v>24111</v>
          </cell>
          <cell r="L407">
            <v>81251.868738515128</v>
          </cell>
          <cell r="N407">
            <v>296362.13126148487</v>
          </cell>
          <cell r="P407">
            <v>0</v>
          </cell>
          <cell r="Q407">
            <v>57140.868738515121</v>
          </cell>
          <cell r="R407">
            <v>24111</v>
          </cell>
          <cell r="S407">
            <v>81251.868738515128</v>
          </cell>
          <cell r="V407">
            <v>0</v>
          </cell>
          <cell r="W407">
            <v>745</v>
          </cell>
          <cell r="X407">
            <v>27</v>
          </cell>
          <cell r="Y407">
            <v>353503</v>
          </cell>
          <cell r="Z407">
            <v>0</v>
          </cell>
          <cell r="AA407">
            <v>353503</v>
          </cell>
          <cell r="AB407">
            <v>24111</v>
          </cell>
          <cell r="AC407">
            <v>377614</v>
          </cell>
          <cell r="AD407">
            <v>0</v>
          </cell>
          <cell r="AE407">
            <v>0</v>
          </cell>
          <cell r="AF407">
            <v>0</v>
          </cell>
          <cell r="AG407">
            <v>377614</v>
          </cell>
          <cell r="AI407">
            <v>745</v>
          </cell>
          <cell r="AJ407">
            <v>746</v>
          </cell>
          <cell r="AK407" t="str">
            <v>PENTUCKET</v>
          </cell>
          <cell r="AL407">
            <v>353503</v>
          </cell>
          <cell r="AM407">
            <v>291936</v>
          </cell>
          <cell r="AN407">
            <v>61567</v>
          </cell>
          <cell r="AO407">
            <v>14248.75</v>
          </cell>
          <cell r="AP407">
            <v>0</v>
          </cell>
          <cell r="AQ407">
            <v>0</v>
          </cell>
          <cell r="AR407">
            <v>8958.5</v>
          </cell>
          <cell r="AS407">
            <v>1777.5</v>
          </cell>
          <cell r="AT407">
            <v>0</v>
          </cell>
          <cell r="AU407">
            <v>86551.75</v>
          </cell>
          <cell r="AV407">
            <v>57140.868738515121</v>
          </cell>
          <cell r="AX407">
            <v>745</v>
          </cell>
          <cell r="AY407" t="str">
            <v>PENTUCKET</v>
          </cell>
          <cell r="BC407">
            <v>0</v>
          </cell>
          <cell r="BF407">
            <v>0</v>
          </cell>
          <cell r="BG407">
            <v>0</v>
          </cell>
          <cell r="BI407">
            <v>0</v>
          </cell>
          <cell r="BJ407">
            <v>61567</v>
          </cell>
          <cell r="BK407">
            <v>61567</v>
          </cell>
          <cell r="BL407">
            <v>0</v>
          </cell>
          <cell r="BN407">
            <v>0</v>
          </cell>
          <cell r="BO407">
            <v>0</v>
          </cell>
          <cell r="BU407">
            <v>0</v>
          </cell>
          <cell r="BV407">
            <v>745</v>
          </cell>
          <cell r="BW407">
            <v>14248.75</v>
          </cell>
        </row>
        <row r="408">
          <cell r="A408">
            <v>750</v>
          </cell>
          <cell r="B408">
            <v>747</v>
          </cell>
          <cell r="C408" t="str">
            <v>PIONEER</v>
          </cell>
          <cell r="D408">
            <v>18</v>
          </cell>
          <cell r="E408">
            <v>280278</v>
          </cell>
          <cell r="F408">
            <v>16074</v>
          </cell>
          <cell r="G408">
            <v>296352</v>
          </cell>
          <cell r="I408">
            <v>48904.832076251521</v>
          </cell>
          <cell r="J408">
            <v>0.63484942737763017</v>
          </cell>
          <cell r="K408">
            <v>16074</v>
          </cell>
          <cell r="L408">
            <v>64978.832076251521</v>
          </cell>
          <cell r="N408">
            <v>231373.16792374849</v>
          </cell>
          <cell r="P408">
            <v>0</v>
          </cell>
          <cell r="Q408">
            <v>48904.832076251521</v>
          </cell>
          <cell r="R408">
            <v>16074</v>
          </cell>
          <cell r="S408">
            <v>64978.832076251521</v>
          </cell>
          <cell r="V408">
            <v>0</v>
          </cell>
          <cell r="W408">
            <v>750</v>
          </cell>
          <cell r="X408">
            <v>18</v>
          </cell>
          <cell r="Y408">
            <v>280278</v>
          </cell>
          <cell r="Z408">
            <v>0</v>
          </cell>
          <cell r="AA408">
            <v>280278</v>
          </cell>
          <cell r="AB408">
            <v>16074</v>
          </cell>
          <cell r="AC408">
            <v>296352</v>
          </cell>
          <cell r="AD408">
            <v>0</v>
          </cell>
          <cell r="AE408">
            <v>0</v>
          </cell>
          <cell r="AF408">
            <v>0</v>
          </cell>
          <cell r="AG408">
            <v>296352</v>
          </cell>
          <cell r="AI408">
            <v>750</v>
          </cell>
          <cell r="AJ408">
            <v>747</v>
          </cell>
          <cell r="AK408" t="str">
            <v>PIONEER</v>
          </cell>
          <cell r="AL408">
            <v>280278</v>
          </cell>
          <cell r="AM408">
            <v>227585</v>
          </cell>
          <cell r="AN408">
            <v>52693</v>
          </cell>
          <cell r="AO408">
            <v>3848.25</v>
          </cell>
          <cell r="AP408">
            <v>18378.25</v>
          </cell>
          <cell r="AQ408">
            <v>0</v>
          </cell>
          <cell r="AR408">
            <v>2114.25</v>
          </cell>
          <cell r="AS408">
            <v>0</v>
          </cell>
          <cell r="AT408">
            <v>0</v>
          </cell>
          <cell r="AU408">
            <v>77033.75</v>
          </cell>
          <cell r="AV408">
            <v>48904.832076251521</v>
          </cell>
          <cell r="AX408">
            <v>750</v>
          </cell>
          <cell r="AY408" t="str">
            <v>PIONEER</v>
          </cell>
          <cell r="BC408">
            <v>0</v>
          </cell>
          <cell r="BF408">
            <v>0</v>
          </cell>
          <cell r="BG408">
            <v>0</v>
          </cell>
          <cell r="BI408">
            <v>0</v>
          </cell>
          <cell r="BJ408">
            <v>52693</v>
          </cell>
          <cell r="BK408">
            <v>52693</v>
          </cell>
          <cell r="BL408">
            <v>0</v>
          </cell>
          <cell r="BN408">
            <v>0</v>
          </cell>
          <cell r="BO408">
            <v>0</v>
          </cell>
          <cell r="BU408">
            <v>0</v>
          </cell>
          <cell r="BV408">
            <v>750</v>
          </cell>
          <cell r="BW408">
            <v>3848.25</v>
          </cell>
        </row>
        <row r="409">
          <cell r="A409">
            <v>753</v>
          </cell>
          <cell r="B409">
            <v>749</v>
          </cell>
          <cell r="C409" t="str">
            <v>QUABBIN</v>
          </cell>
          <cell r="D409">
            <v>29</v>
          </cell>
          <cell r="E409">
            <v>327600</v>
          </cell>
          <cell r="F409">
            <v>25897</v>
          </cell>
          <cell r="G409">
            <v>353497</v>
          </cell>
          <cell r="I409">
            <v>0</v>
          </cell>
          <cell r="J409">
            <v>0</v>
          </cell>
          <cell r="K409">
            <v>25897</v>
          </cell>
          <cell r="L409">
            <v>25897</v>
          </cell>
          <cell r="N409">
            <v>327600</v>
          </cell>
          <cell r="P409">
            <v>0</v>
          </cell>
          <cell r="Q409">
            <v>0</v>
          </cell>
          <cell r="R409">
            <v>25897</v>
          </cell>
          <cell r="S409">
            <v>25897</v>
          </cell>
          <cell r="V409">
            <v>0</v>
          </cell>
          <cell r="W409">
            <v>753</v>
          </cell>
          <cell r="X409">
            <v>29</v>
          </cell>
          <cell r="Y409">
            <v>327600</v>
          </cell>
          <cell r="Z409">
            <v>0</v>
          </cell>
          <cell r="AA409">
            <v>327600</v>
          </cell>
          <cell r="AB409">
            <v>25897</v>
          </cell>
          <cell r="AC409">
            <v>353497</v>
          </cell>
          <cell r="AD409">
            <v>0</v>
          </cell>
          <cell r="AE409">
            <v>0</v>
          </cell>
          <cell r="AF409">
            <v>0</v>
          </cell>
          <cell r="AG409">
            <v>353497</v>
          </cell>
          <cell r="AI409">
            <v>753</v>
          </cell>
          <cell r="AJ409">
            <v>749</v>
          </cell>
          <cell r="AK409" t="str">
            <v>QUABBIN</v>
          </cell>
          <cell r="AL409">
            <v>327600</v>
          </cell>
          <cell r="AM409">
            <v>364862</v>
          </cell>
          <cell r="AN409">
            <v>0</v>
          </cell>
          <cell r="AO409">
            <v>23103.5</v>
          </cell>
          <cell r="AP409">
            <v>43707.25</v>
          </cell>
          <cell r="AQ409">
            <v>2786.75</v>
          </cell>
          <cell r="AR409">
            <v>0</v>
          </cell>
          <cell r="AS409">
            <v>0</v>
          </cell>
          <cell r="AT409">
            <v>0</v>
          </cell>
          <cell r="AU409">
            <v>69597.5</v>
          </cell>
          <cell r="AV409">
            <v>0</v>
          </cell>
          <cell r="AX409">
            <v>753</v>
          </cell>
          <cell r="AY409" t="str">
            <v>QUABBIN</v>
          </cell>
          <cell r="BC409">
            <v>0</v>
          </cell>
          <cell r="BF409">
            <v>0</v>
          </cell>
          <cell r="BG409">
            <v>0</v>
          </cell>
          <cell r="BI409">
            <v>0</v>
          </cell>
          <cell r="BJ409">
            <v>0</v>
          </cell>
          <cell r="BK409">
            <v>0</v>
          </cell>
          <cell r="BL409">
            <v>0</v>
          </cell>
          <cell r="BN409">
            <v>0</v>
          </cell>
          <cell r="BO409">
            <v>0</v>
          </cell>
          <cell r="BU409">
            <v>0</v>
          </cell>
          <cell r="BV409">
            <v>753</v>
          </cell>
          <cell r="BW409">
            <v>23103.5</v>
          </cell>
        </row>
        <row r="410">
          <cell r="A410">
            <v>755</v>
          </cell>
          <cell r="B410">
            <v>730</v>
          </cell>
          <cell r="C410" t="str">
            <v>RALPH C MAHAR</v>
          </cell>
          <cell r="D410">
            <v>16</v>
          </cell>
          <cell r="E410">
            <v>209485</v>
          </cell>
          <cell r="F410">
            <v>14288</v>
          </cell>
          <cell r="G410">
            <v>223773</v>
          </cell>
          <cell r="I410">
            <v>0</v>
          </cell>
          <cell r="J410">
            <v>0</v>
          </cell>
          <cell r="K410">
            <v>14288</v>
          </cell>
          <cell r="L410">
            <v>14288</v>
          </cell>
          <cell r="N410">
            <v>209485</v>
          </cell>
          <cell r="P410">
            <v>0</v>
          </cell>
          <cell r="Q410">
            <v>0</v>
          </cell>
          <cell r="R410">
            <v>14288</v>
          </cell>
          <cell r="S410">
            <v>14288</v>
          </cell>
          <cell r="V410">
            <v>0</v>
          </cell>
          <cell r="W410">
            <v>755</v>
          </cell>
          <cell r="X410">
            <v>16</v>
          </cell>
          <cell r="Y410">
            <v>209485</v>
          </cell>
          <cell r="Z410">
            <v>0</v>
          </cell>
          <cell r="AA410">
            <v>209485</v>
          </cell>
          <cell r="AB410">
            <v>14288</v>
          </cell>
          <cell r="AC410">
            <v>223773</v>
          </cell>
          <cell r="AD410">
            <v>0</v>
          </cell>
          <cell r="AE410">
            <v>0</v>
          </cell>
          <cell r="AF410">
            <v>0</v>
          </cell>
          <cell r="AG410">
            <v>223773</v>
          </cell>
          <cell r="AI410">
            <v>755</v>
          </cell>
          <cell r="AJ410">
            <v>730</v>
          </cell>
          <cell r="AK410" t="str">
            <v>RALPH C MAHAR</v>
          </cell>
          <cell r="AL410">
            <v>209485</v>
          </cell>
          <cell r="AM410">
            <v>247042</v>
          </cell>
          <cell r="AN410">
            <v>0</v>
          </cell>
          <cell r="AO410">
            <v>8705.25</v>
          </cell>
          <cell r="AP410">
            <v>15159.5</v>
          </cell>
          <cell r="AQ410">
            <v>2897.25</v>
          </cell>
          <cell r="AR410">
            <v>0</v>
          </cell>
          <cell r="AS410">
            <v>0</v>
          </cell>
          <cell r="AT410">
            <v>0</v>
          </cell>
          <cell r="AU410">
            <v>26762</v>
          </cell>
          <cell r="AV410">
            <v>0</v>
          </cell>
          <cell r="AX410">
            <v>755</v>
          </cell>
          <cell r="AY410" t="str">
            <v>RALPH C MAHAR</v>
          </cell>
          <cell r="BC410">
            <v>0</v>
          </cell>
          <cell r="BF410">
            <v>0</v>
          </cell>
          <cell r="BG410">
            <v>0</v>
          </cell>
          <cell r="BI410">
            <v>0</v>
          </cell>
          <cell r="BJ410">
            <v>0</v>
          </cell>
          <cell r="BK410">
            <v>0</v>
          </cell>
          <cell r="BL410">
            <v>0</v>
          </cell>
          <cell r="BN410">
            <v>0</v>
          </cell>
          <cell r="BO410">
            <v>0</v>
          </cell>
          <cell r="BU410">
            <v>0</v>
          </cell>
          <cell r="BV410">
            <v>755</v>
          </cell>
          <cell r="BW410">
            <v>8705.25</v>
          </cell>
        </row>
        <row r="411">
          <cell r="A411">
            <v>760</v>
          </cell>
          <cell r="B411">
            <v>752</v>
          </cell>
          <cell r="C411" t="str">
            <v>SILVER LAKE</v>
          </cell>
          <cell r="D411">
            <v>48</v>
          </cell>
          <cell r="E411">
            <v>512031</v>
          </cell>
          <cell r="F411">
            <v>42864</v>
          </cell>
          <cell r="G411">
            <v>554895</v>
          </cell>
          <cell r="I411">
            <v>141030.75850960848</v>
          </cell>
          <cell r="J411">
            <v>0.67631650228618723</v>
          </cell>
          <cell r="K411">
            <v>42864</v>
          </cell>
          <cell r="L411">
            <v>183894.75850960848</v>
          </cell>
          <cell r="N411">
            <v>371000.24149039155</v>
          </cell>
          <cell r="P411">
            <v>0</v>
          </cell>
          <cell r="Q411">
            <v>141030.75850960848</v>
          </cell>
          <cell r="R411">
            <v>42864</v>
          </cell>
          <cell r="S411">
            <v>183894.75850960848</v>
          </cell>
          <cell r="V411">
            <v>0</v>
          </cell>
          <cell r="W411">
            <v>760</v>
          </cell>
          <cell r="X411">
            <v>48</v>
          </cell>
          <cell r="Y411">
            <v>512031</v>
          </cell>
          <cell r="Z411">
            <v>0</v>
          </cell>
          <cell r="AA411">
            <v>512031</v>
          </cell>
          <cell r="AB411">
            <v>42864</v>
          </cell>
          <cell r="AC411">
            <v>554895</v>
          </cell>
          <cell r="AD411">
            <v>0</v>
          </cell>
          <cell r="AE411">
            <v>0</v>
          </cell>
          <cell r="AF411">
            <v>0</v>
          </cell>
          <cell r="AG411">
            <v>554895</v>
          </cell>
          <cell r="AI411">
            <v>760</v>
          </cell>
          <cell r="AJ411">
            <v>752</v>
          </cell>
          <cell r="AK411" t="str">
            <v>SILVER LAKE</v>
          </cell>
          <cell r="AL411">
            <v>512031</v>
          </cell>
          <cell r="AM411">
            <v>360076</v>
          </cell>
          <cell r="AN411">
            <v>151955</v>
          </cell>
          <cell r="AO411">
            <v>10695.75</v>
          </cell>
          <cell r="AP411">
            <v>18901.25</v>
          </cell>
          <cell r="AQ411">
            <v>10025.75</v>
          </cell>
          <cell r="AR411">
            <v>3561</v>
          </cell>
          <cell r="AS411">
            <v>13389</v>
          </cell>
          <cell r="AT411">
            <v>0</v>
          </cell>
          <cell r="AU411">
            <v>208527.75</v>
          </cell>
          <cell r="AV411">
            <v>141030.75850960848</v>
          </cell>
          <cell r="AX411">
            <v>760</v>
          </cell>
          <cell r="AY411" t="str">
            <v>SILVER LAKE</v>
          </cell>
          <cell r="BC411">
            <v>0</v>
          </cell>
          <cell r="BF411">
            <v>0</v>
          </cell>
          <cell r="BG411">
            <v>0</v>
          </cell>
          <cell r="BI411">
            <v>0</v>
          </cell>
          <cell r="BJ411">
            <v>151955</v>
          </cell>
          <cell r="BK411">
            <v>151955</v>
          </cell>
          <cell r="BL411">
            <v>0</v>
          </cell>
          <cell r="BN411">
            <v>0</v>
          </cell>
          <cell r="BO411">
            <v>0</v>
          </cell>
          <cell r="BU411">
            <v>0</v>
          </cell>
          <cell r="BV411">
            <v>760</v>
          </cell>
          <cell r="BW411">
            <v>10695.75</v>
          </cell>
        </row>
        <row r="412">
          <cell r="A412">
            <v>763</v>
          </cell>
          <cell r="B412">
            <v>790</v>
          </cell>
          <cell r="C412" t="str">
            <v>SOMERSET BERKLEY</v>
          </cell>
          <cell r="D412">
            <v>1</v>
          </cell>
          <cell r="E412">
            <v>12496</v>
          </cell>
          <cell r="F412">
            <v>893</v>
          </cell>
          <cell r="G412">
            <v>13389</v>
          </cell>
          <cell r="I412">
            <v>0</v>
          </cell>
          <cell r="J412">
            <v>0</v>
          </cell>
          <cell r="K412">
            <v>893</v>
          </cell>
          <cell r="L412">
            <v>893</v>
          </cell>
          <cell r="N412">
            <v>12496</v>
          </cell>
          <cell r="P412">
            <v>0</v>
          </cell>
          <cell r="Q412">
            <v>0</v>
          </cell>
          <cell r="R412">
            <v>893</v>
          </cell>
          <cell r="S412">
            <v>893</v>
          </cell>
          <cell r="V412">
            <v>0</v>
          </cell>
          <cell r="W412">
            <v>763</v>
          </cell>
          <cell r="X412">
            <v>1</v>
          </cell>
          <cell r="Y412">
            <v>12496</v>
          </cell>
          <cell r="Z412">
            <v>0</v>
          </cell>
          <cell r="AA412">
            <v>12496</v>
          </cell>
          <cell r="AB412">
            <v>893</v>
          </cell>
          <cell r="AC412">
            <v>13389</v>
          </cell>
          <cell r="AD412">
            <v>0</v>
          </cell>
          <cell r="AE412">
            <v>0</v>
          </cell>
          <cell r="AF412">
            <v>0</v>
          </cell>
          <cell r="AG412">
            <v>13389</v>
          </cell>
          <cell r="AI412">
            <v>763</v>
          </cell>
          <cell r="AJ412">
            <v>790</v>
          </cell>
          <cell r="AK412" t="str">
            <v>SOMERSET BERKLEY</v>
          </cell>
          <cell r="AL412">
            <v>12496</v>
          </cell>
          <cell r="AM412">
            <v>13822</v>
          </cell>
          <cell r="AN412">
            <v>0</v>
          </cell>
          <cell r="AO412">
            <v>3455.5</v>
          </cell>
          <cell r="AP412">
            <v>0</v>
          </cell>
          <cell r="AQ412">
            <v>0</v>
          </cell>
          <cell r="AR412">
            <v>0</v>
          </cell>
          <cell r="AS412">
            <v>0</v>
          </cell>
          <cell r="AT412">
            <v>0</v>
          </cell>
          <cell r="AU412">
            <v>3455.5</v>
          </cell>
          <cell r="AV412">
            <v>0</v>
          </cell>
          <cell r="AX412">
            <v>763</v>
          </cell>
          <cell r="AY412" t="str">
            <v>SOMERSET BERKLEY</v>
          </cell>
          <cell r="BC412">
            <v>0</v>
          </cell>
          <cell r="BF412">
            <v>0</v>
          </cell>
          <cell r="BG412">
            <v>0</v>
          </cell>
          <cell r="BI412">
            <v>0</v>
          </cell>
          <cell r="BJ412">
            <v>0</v>
          </cell>
          <cell r="BK412">
            <v>0</v>
          </cell>
          <cell r="BL412">
            <v>0</v>
          </cell>
          <cell r="BN412">
            <v>0</v>
          </cell>
          <cell r="BO412">
            <v>0</v>
          </cell>
          <cell r="BT412" t="str">
            <v>fy12</v>
          </cell>
          <cell r="BU412">
            <v>0</v>
          </cell>
          <cell r="BV412">
            <v>763</v>
          </cell>
          <cell r="BW412">
            <v>3455.5</v>
          </cell>
        </row>
        <row r="413">
          <cell r="A413">
            <v>765</v>
          </cell>
          <cell r="B413">
            <v>755</v>
          </cell>
          <cell r="C413" t="str">
            <v>SOUTHERN BERKSHIRE</v>
          </cell>
          <cell r="D413">
            <v>0</v>
          </cell>
          <cell r="E413">
            <v>0</v>
          </cell>
          <cell r="F413">
            <v>0</v>
          </cell>
          <cell r="G413">
            <v>0</v>
          </cell>
          <cell r="I413">
            <v>0</v>
          </cell>
          <cell r="J413">
            <v>0</v>
          </cell>
          <cell r="K413">
            <v>0</v>
          </cell>
          <cell r="L413">
            <v>0</v>
          </cell>
          <cell r="N413">
            <v>0</v>
          </cell>
          <cell r="P413">
            <v>0</v>
          </cell>
          <cell r="Q413">
            <v>0</v>
          </cell>
          <cell r="R413">
            <v>0</v>
          </cell>
          <cell r="S413">
            <v>0</v>
          </cell>
          <cell r="V413">
            <v>0</v>
          </cell>
          <cell r="W413">
            <v>765</v>
          </cell>
          <cell r="AI413">
            <v>765</v>
          </cell>
          <cell r="AJ413">
            <v>755</v>
          </cell>
          <cell r="AK413" t="str">
            <v>SOUTHERN BERKSHIRE</v>
          </cell>
          <cell r="AL413">
            <v>0</v>
          </cell>
          <cell r="AM413">
            <v>0</v>
          </cell>
          <cell r="AN413">
            <v>0</v>
          </cell>
          <cell r="AO413">
            <v>0</v>
          </cell>
          <cell r="AP413">
            <v>0</v>
          </cell>
          <cell r="AQ413">
            <v>4109.75</v>
          </cell>
          <cell r="AR413">
            <v>0</v>
          </cell>
          <cell r="AS413">
            <v>0</v>
          </cell>
          <cell r="AT413">
            <v>0</v>
          </cell>
          <cell r="AU413">
            <v>4109.75</v>
          </cell>
          <cell r="AV413">
            <v>0</v>
          </cell>
          <cell r="AX413">
            <v>765</v>
          </cell>
          <cell r="AY413" t="str">
            <v>SOUTHERN BERKSHIRE</v>
          </cell>
          <cell r="BC413">
            <v>0</v>
          </cell>
          <cell r="BF413">
            <v>0</v>
          </cell>
          <cell r="BG413">
            <v>0</v>
          </cell>
          <cell r="BI413">
            <v>0</v>
          </cell>
          <cell r="BJ413">
            <v>0</v>
          </cell>
          <cell r="BK413">
            <v>0</v>
          </cell>
          <cell r="BL413">
            <v>0</v>
          </cell>
          <cell r="BN413">
            <v>0</v>
          </cell>
          <cell r="BO413">
            <v>0</v>
          </cell>
          <cell r="BU413">
            <v>0</v>
          </cell>
          <cell r="BV413">
            <v>765</v>
          </cell>
          <cell r="BW413">
            <v>0</v>
          </cell>
        </row>
        <row r="414">
          <cell r="A414">
            <v>766</v>
          </cell>
          <cell r="B414">
            <v>766</v>
          </cell>
          <cell r="C414" t="str">
            <v>SOUTHWICK TOLLAND GRANVILLE</v>
          </cell>
          <cell r="D414">
            <v>2</v>
          </cell>
          <cell r="E414">
            <v>27154</v>
          </cell>
          <cell r="F414">
            <v>1786</v>
          </cell>
          <cell r="G414">
            <v>28940</v>
          </cell>
          <cell r="I414">
            <v>0</v>
          </cell>
          <cell r="J414">
            <v>0</v>
          </cell>
          <cell r="K414">
            <v>1786</v>
          </cell>
          <cell r="L414">
            <v>1786</v>
          </cell>
          <cell r="N414">
            <v>27154</v>
          </cell>
          <cell r="P414">
            <v>0</v>
          </cell>
          <cell r="Q414">
            <v>0</v>
          </cell>
          <cell r="R414">
            <v>1786</v>
          </cell>
          <cell r="S414">
            <v>1786</v>
          </cell>
          <cell r="V414">
            <v>0</v>
          </cell>
          <cell r="W414">
            <v>766</v>
          </cell>
          <cell r="X414">
            <v>2</v>
          </cell>
          <cell r="Y414">
            <v>27154</v>
          </cell>
          <cell r="Z414">
            <v>0</v>
          </cell>
          <cell r="AA414">
            <v>27154</v>
          </cell>
          <cell r="AB414">
            <v>1786</v>
          </cell>
          <cell r="AC414">
            <v>28940</v>
          </cell>
          <cell r="AD414">
            <v>0</v>
          </cell>
          <cell r="AE414">
            <v>0</v>
          </cell>
          <cell r="AF414">
            <v>0</v>
          </cell>
          <cell r="AG414">
            <v>28940</v>
          </cell>
          <cell r="AI414">
            <v>766</v>
          </cell>
          <cell r="AJ414">
            <v>766</v>
          </cell>
          <cell r="AK414" t="str">
            <v>SOUTHWICK TOLLAND GRANVILLE</v>
          </cell>
          <cell r="AL414">
            <v>27154</v>
          </cell>
          <cell r="AM414">
            <v>65852</v>
          </cell>
          <cell r="AN414">
            <v>0</v>
          </cell>
          <cell r="AO414">
            <v>6205</v>
          </cell>
          <cell r="AP414">
            <v>2037.25</v>
          </cell>
          <cell r="AQ414">
            <v>2923.25</v>
          </cell>
          <cell r="AR414">
            <v>5297.5</v>
          </cell>
          <cell r="AS414">
            <v>0</v>
          </cell>
          <cell r="AT414">
            <v>0</v>
          </cell>
          <cell r="AU414">
            <v>16463</v>
          </cell>
          <cell r="AV414">
            <v>0</v>
          </cell>
          <cell r="AX414">
            <v>766</v>
          </cell>
          <cell r="AY414" t="str">
            <v>SOUTHWICK TOLLAND</v>
          </cell>
          <cell r="BC414">
            <v>0</v>
          </cell>
          <cell r="BF414">
            <v>0</v>
          </cell>
          <cell r="BG414">
            <v>0</v>
          </cell>
          <cell r="BI414">
            <v>0</v>
          </cell>
          <cell r="BJ414">
            <v>0</v>
          </cell>
          <cell r="BK414">
            <v>0</v>
          </cell>
          <cell r="BL414">
            <v>0</v>
          </cell>
          <cell r="BN414">
            <v>0</v>
          </cell>
          <cell r="BO414">
            <v>0</v>
          </cell>
          <cell r="BT414" t="str">
            <v>fy13</v>
          </cell>
          <cell r="BU414">
            <v>0</v>
          </cell>
          <cell r="BV414">
            <v>766</v>
          </cell>
          <cell r="BW414">
            <v>6205</v>
          </cell>
        </row>
        <row r="415">
          <cell r="A415">
            <v>767</v>
          </cell>
          <cell r="B415">
            <v>756</v>
          </cell>
          <cell r="C415" t="str">
            <v>SPENCER EAST BROOKFIELD</v>
          </cell>
          <cell r="D415">
            <v>6</v>
          </cell>
          <cell r="E415">
            <v>67047</v>
          </cell>
          <cell r="F415">
            <v>5355</v>
          </cell>
          <cell r="G415">
            <v>72402</v>
          </cell>
          <cell r="I415">
            <v>0</v>
          </cell>
          <cell r="J415">
            <v>0</v>
          </cell>
          <cell r="K415">
            <v>5355</v>
          </cell>
          <cell r="L415">
            <v>5355</v>
          </cell>
          <cell r="N415">
            <v>67047</v>
          </cell>
          <cell r="P415">
            <v>0</v>
          </cell>
          <cell r="Q415">
            <v>0</v>
          </cell>
          <cell r="R415">
            <v>5355</v>
          </cell>
          <cell r="S415">
            <v>5355</v>
          </cell>
          <cell r="V415">
            <v>0</v>
          </cell>
          <cell r="W415">
            <v>767</v>
          </cell>
          <cell r="X415">
            <v>6</v>
          </cell>
          <cell r="Y415">
            <v>67047</v>
          </cell>
          <cell r="Z415">
            <v>0</v>
          </cell>
          <cell r="AA415">
            <v>67047</v>
          </cell>
          <cell r="AB415">
            <v>5355</v>
          </cell>
          <cell r="AC415">
            <v>72402</v>
          </cell>
          <cell r="AD415">
            <v>0</v>
          </cell>
          <cell r="AE415">
            <v>0</v>
          </cell>
          <cell r="AF415">
            <v>0</v>
          </cell>
          <cell r="AG415">
            <v>72402</v>
          </cell>
          <cell r="AI415">
            <v>767</v>
          </cell>
          <cell r="AJ415">
            <v>756</v>
          </cell>
          <cell r="AK415" t="str">
            <v>SPENCER EAST BROOKFIELD</v>
          </cell>
          <cell r="AL415">
            <v>67047</v>
          </cell>
          <cell r="AM415">
            <v>81392</v>
          </cell>
          <cell r="AN415">
            <v>0</v>
          </cell>
          <cell r="AO415">
            <v>8441.5</v>
          </cell>
          <cell r="AP415">
            <v>0</v>
          </cell>
          <cell r="AQ415">
            <v>0</v>
          </cell>
          <cell r="AR415">
            <v>0</v>
          </cell>
          <cell r="AS415">
            <v>0</v>
          </cell>
          <cell r="AT415">
            <v>0</v>
          </cell>
          <cell r="AU415">
            <v>8441.5</v>
          </cell>
          <cell r="AV415">
            <v>0</v>
          </cell>
          <cell r="AX415">
            <v>767</v>
          </cell>
          <cell r="AY415" t="str">
            <v>SPENCER EAST BROOKFIELD</v>
          </cell>
          <cell r="BC415">
            <v>0</v>
          </cell>
          <cell r="BF415">
            <v>0</v>
          </cell>
          <cell r="BG415">
            <v>0</v>
          </cell>
          <cell r="BI415">
            <v>0</v>
          </cell>
          <cell r="BJ415">
            <v>0</v>
          </cell>
          <cell r="BK415">
            <v>0</v>
          </cell>
          <cell r="BL415">
            <v>0</v>
          </cell>
          <cell r="BN415">
            <v>0</v>
          </cell>
          <cell r="BO415">
            <v>0</v>
          </cell>
          <cell r="BU415">
            <v>0</v>
          </cell>
          <cell r="BV415">
            <v>767</v>
          </cell>
          <cell r="BW415">
            <v>8441.5</v>
          </cell>
        </row>
        <row r="416">
          <cell r="A416">
            <v>770</v>
          </cell>
          <cell r="B416">
            <v>757</v>
          </cell>
          <cell r="C416" t="str">
            <v>TANTASQUA</v>
          </cell>
          <cell r="D416">
            <v>0</v>
          </cell>
          <cell r="E416">
            <v>0</v>
          </cell>
          <cell r="F416">
            <v>0</v>
          </cell>
          <cell r="G416">
            <v>0</v>
          </cell>
          <cell r="I416">
            <v>0</v>
          </cell>
          <cell r="J416" t="str">
            <v/>
          </cell>
          <cell r="K416">
            <v>0</v>
          </cell>
          <cell r="L416">
            <v>0</v>
          </cell>
          <cell r="N416">
            <v>0</v>
          </cell>
          <cell r="P416">
            <v>0</v>
          </cell>
          <cell r="Q416">
            <v>0</v>
          </cell>
          <cell r="R416">
            <v>0</v>
          </cell>
          <cell r="S416">
            <v>0</v>
          </cell>
          <cell r="V416">
            <v>0</v>
          </cell>
          <cell r="W416">
            <v>770</v>
          </cell>
          <cell r="AI416">
            <v>770</v>
          </cell>
          <cell r="AJ416">
            <v>757</v>
          </cell>
          <cell r="AK416" t="str">
            <v>TANTASQUA</v>
          </cell>
          <cell r="AL416">
            <v>0</v>
          </cell>
          <cell r="AM416">
            <v>0</v>
          </cell>
          <cell r="AN416">
            <v>0</v>
          </cell>
          <cell r="AO416">
            <v>0</v>
          </cell>
          <cell r="AP416">
            <v>0</v>
          </cell>
          <cell r="AQ416">
            <v>0</v>
          </cell>
          <cell r="AR416">
            <v>0</v>
          </cell>
          <cell r="AS416">
            <v>0</v>
          </cell>
          <cell r="AT416">
            <v>0</v>
          </cell>
          <cell r="AU416">
            <v>0</v>
          </cell>
          <cell r="AV416">
            <v>0</v>
          </cell>
          <cell r="AX416">
            <v>770</v>
          </cell>
          <cell r="AY416" t="str">
            <v>TANTASQUA</v>
          </cell>
          <cell r="BC416">
            <v>0</v>
          </cell>
          <cell r="BF416">
            <v>0</v>
          </cell>
          <cell r="BG416">
            <v>0</v>
          </cell>
          <cell r="BI416">
            <v>0</v>
          </cell>
          <cell r="BJ416">
            <v>0</v>
          </cell>
          <cell r="BK416">
            <v>0</v>
          </cell>
          <cell r="BL416">
            <v>0</v>
          </cell>
          <cell r="BN416">
            <v>0</v>
          </cell>
          <cell r="BO416">
            <v>0</v>
          </cell>
          <cell r="BU416">
            <v>0</v>
          </cell>
          <cell r="BV416">
            <v>770</v>
          </cell>
          <cell r="BW416">
            <v>0</v>
          </cell>
        </row>
        <row r="417">
          <cell r="A417">
            <v>773</v>
          </cell>
          <cell r="B417">
            <v>763</v>
          </cell>
          <cell r="C417" t="str">
            <v>TRITON</v>
          </cell>
          <cell r="D417">
            <v>51</v>
          </cell>
          <cell r="E417">
            <v>611439</v>
          </cell>
          <cell r="F417">
            <v>45543</v>
          </cell>
          <cell r="G417">
            <v>656982</v>
          </cell>
          <cell r="I417">
            <v>16357.915953616857</v>
          </cell>
          <cell r="J417">
            <v>0.18655318416624117</v>
          </cell>
          <cell r="K417">
            <v>45543</v>
          </cell>
          <cell r="L417">
            <v>61900.915953616859</v>
          </cell>
          <cell r="N417">
            <v>595081.08404638316</v>
          </cell>
          <cell r="P417">
            <v>0</v>
          </cell>
          <cell r="Q417">
            <v>16357.915953616857</v>
          </cell>
          <cell r="R417">
            <v>45543</v>
          </cell>
          <cell r="S417">
            <v>61900.915953616859</v>
          </cell>
          <cell r="V417">
            <v>0</v>
          </cell>
          <cell r="W417">
            <v>773</v>
          </cell>
          <cell r="X417">
            <v>51</v>
          </cell>
          <cell r="Y417">
            <v>611439</v>
          </cell>
          <cell r="Z417">
            <v>0</v>
          </cell>
          <cell r="AA417">
            <v>611439</v>
          </cell>
          <cell r="AB417">
            <v>45543</v>
          </cell>
          <cell r="AC417">
            <v>656982</v>
          </cell>
          <cell r="AD417">
            <v>0</v>
          </cell>
          <cell r="AE417">
            <v>0</v>
          </cell>
          <cell r="AF417">
            <v>0</v>
          </cell>
          <cell r="AG417">
            <v>656982</v>
          </cell>
          <cell r="AI417">
            <v>773</v>
          </cell>
          <cell r="AJ417">
            <v>763</v>
          </cell>
          <cell r="AK417" t="str">
            <v>TRITON</v>
          </cell>
          <cell r="AL417">
            <v>611439</v>
          </cell>
          <cell r="AM417">
            <v>593814</v>
          </cell>
          <cell r="AN417">
            <v>17625</v>
          </cell>
          <cell r="AO417">
            <v>7195</v>
          </cell>
          <cell r="AP417">
            <v>33794.5</v>
          </cell>
          <cell r="AQ417">
            <v>0</v>
          </cell>
          <cell r="AR417">
            <v>1162.25</v>
          </cell>
          <cell r="AS417">
            <v>27908.25</v>
          </cell>
          <cell r="AT417">
            <v>0</v>
          </cell>
          <cell r="AU417">
            <v>87685</v>
          </cell>
          <cell r="AV417">
            <v>16357.915953616857</v>
          </cell>
          <cell r="AX417">
            <v>773</v>
          </cell>
          <cell r="AY417" t="str">
            <v>TRITON</v>
          </cell>
          <cell r="BC417">
            <v>0</v>
          </cell>
          <cell r="BF417">
            <v>0</v>
          </cell>
          <cell r="BG417">
            <v>0</v>
          </cell>
          <cell r="BI417">
            <v>0</v>
          </cell>
          <cell r="BJ417">
            <v>17625</v>
          </cell>
          <cell r="BK417">
            <v>17625</v>
          </cell>
          <cell r="BL417">
            <v>0</v>
          </cell>
          <cell r="BN417">
            <v>0</v>
          </cell>
          <cell r="BO417">
            <v>0</v>
          </cell>
          <cell r="BU417">
            <v>0</v>
          </cell>
          <cell r="BV417">
            <v>773</v>
          </cell>
          <cell r="BW417">
            <v>7195</v>
          </cell>
        </row>
        <row r="418">
          <cell r="A418">
            <v>774</v>
          </cell>
          <cell r="B418">
            <v>789</v>
          </cell>
          <cell r="C418" t="str">
            <v>UPISLAND</v>
          </cell>
          <cell r="D418">
            <v>42</v>
          </cell>
          <cell r="E418">
            <v>1004207.3781119997</v>
          </cell>
          <cell r="F418">
            <v>36613</v>
          </cell>
          <cell r="G418">
            <v>1040820.3781119997</v>
          </cell>
          <cell r="I418">
            <v>59307.502607374692</v>
          </cell>
          <cell r="J418">
            <v>0.5116975380519635</v>
          </cell>
          <cell r="K418">
            <v>36613</v>
          </cell>
          <cell r="L418">
            <v>95920.502607374685</v>
          </cell>
          <cell r="N418">
            <v>944899.87550462503</v>
          </cell>
          <cell r="P418">
            <v>30582</v>
          </cell>
          <cell r="Q418">
            <v>59307.502607374692</v>
          </cell>
          <cell r="R418">
            <v>37506</v>
          </cell>
          <cell r="S418">
            <v>126502.50260737468</v>
          </cell>
          <cell r="V418">
            <v>0</v>
          </cell>
          <cell r="W418">
            <v>774</v>
          </cell>
          <cell r="X418">
            <v>42</v>
          </cell>
          <cell r="Y418">
            <v>1217249</v>
          </cell>
          <cell r="Z418">
            <v>213041.62188800011</v>
          </cell>
          <cell r="AA418">
            <v>1004207.3781119997</v>
          </cell>
          <cell r="AB418">
            <v>36613</v>
          </cell>
          <cell r="AC418">
            <v>1040820.3781119997</v>
          </cell>
          <cell r="AD418">
            <v>29689</v>
          </cell>
          <cell r="AE418">
            <v>893</v>
          </cell>
          <cell r="AF418">
            <v>30582</v>
          </cell>
          <cell r="AG418">
            <v>1071402.3781119997</v>
          </cell>
          <cell r="AI418">
            <v>774</v>
          </cell>
          <cell r="AJ418">
            <v>789</v>
          </cell>
          <cell r="AK418" t="str">
            <v>UPISLAND</v>
          </cell>
          <cell r="AL418">
            <v>1004207.3781119997</v>
          </cell>
          <cell r="AM418">
            <v>940305.9168000007</v>
          </cell>
          <cell r="AN418">
            <v>63901.46131199901</v>
          </cell>
          <cell r="AO418">
            <v>10938.062201731052</v>
          </cell>
          <cell r="AP418">
            <v>17674.316383633239</v>
          </cell>
          <cell r="AQ418">
            <v>6359.1018941672228</v>
          </cell>
          <cell r="AR418">
            <v>12359.172902796097</v>
          </cell>
          <cell r="AS418">
            <v>4671.3208257245715</v>
          </cell>
          <cell r="AT418">
            <v>0</v>
          </cell>
          <cell r="AU418">
            <v>115903.43552005119</v>
          </cell>
          <cell r="AV418">
            <v>59307.502607374692</v>
          </cell>
          <cell r="AX418">
            <v>774</v>
          </cell>
          <cell r="AY418" t="str">
            <v>UPISLAND</v>
          </cell>
          <cell r="BC418">
            <v>0</v>
          </cell>
          <cell r="BF418">
            <v>0</v>
          </cell>
          <cell r="BG418">
            <v>0</v>
          </cell>
          <cell r="BI418">
            <v>0</v>
          </cell>
          <cell r="BJ418">
            <v>63901.46131199901</v>
          </cell>
          <cell r="BK418">
            <v>63901.46131199901</v>
          </cell>
          <cell r="BL418">
            <v>0</v>
          </cell>
          <cell r="BN418">
            <v>0</v>
          </cell>
          <cell r="BO418">
            <v>0</v>
          </cell>
          <cell r="BU418">
            <v>0</v>
          </cell>
          <cell r="BV418">
            <v>774</v>
          </cell>
          <cell r="BW418">
            <v>10938.062201731052</v>
          </cell>
        </row>
        <row r="419">
          <cell r="A419">
            <v>775</v>
          </cell>
          <cell r="B419">
            <v>759</v>
          </cell>
          <cell r="C419" t="str">
            <v>WACHUSETT</v>
          </cell>
          <cell r="D419">
            <v>35</v>
          </cell>
          <cell r="E419">
            <v>384985</v>
          </cell>
          <cell r="F419">
            <v>31255</v>
          </cell>
          <cell r="G419">
            <v>416240</v>
          </cell>
          <cell r="I419">
            <v>0</v>
          </cell>
          <cell r="J419" t="str">
            <v/>
          </cell>
          <cell r="K419">
            <v>31255</v>
          </cell>
          <cell r="L419">
            <v>31255</v>
          </cell>
          <cell r="N419">
            <v>384985</v>
          </cell>
          <cell r="P419">
            <v>0</v>
          </cell>
          <cell r="Q419">
            <v>0</v>
          </cell>
          <cell r="R419">
            <v>31255</v>
          </cell>
          <cell r="S419">
            <v>31255</v>
          </cell>
          <cell r="V419">
            <v>0</v>
          </cell>
          <cell r="W419">
            <v>775</v>
          </cell>
          <cell r="X419">
            <v>35</v>
          </cell>
          <cell r="Y419">
            <v>384985</v>
          </cell>
          <cell r="Z419">
            <v>0</v>
          </cell>
          <cell r="AA419">
            <v>384985</v>
          </cell>
          <cell r="AB419">
            <v>31255</v>
          </cell>
          <cell r="AC419">
            <v>416240</v>
          </cell>
          <cell r="AD419">
            <v>0</v>
          </cell>
          <cell r="AE419">
            <v>0</v>
          </cell>
          <cell r="AF419">
            <v>0</v>
          </cell>
          <cell r="AG419">
            <v>416240</v>
          </cell>
          <cell r="AI419">
            <v>775</v>
          </cell>
          <cell r="AJ419">
            <v>759</v>
          </cell>
          <cell r="AK419" t="str">
            <v>WACHUSETT</v>
          </cell>
          <cell r="AL419">
            <v>384985</v>
          </cell>
          <cell r="AM419">
            <v>441718</v>
          </cell>
          <cell r="AN419">
            <v>0</v>
          </cell>
          <cell r="AO419">
            <v>0</v>
          </cell>
          <cell r="AP419">
            <v>0</v>
          </cell>
          <cell r="AQ419">
            <v>0</v>
          </cell>
          <cell r="AR419">
            <v>0</v>
          </cell>
          <cell r="AS419">
            <v>0</v>
          </cell>
          <cell r="AT419">
            <v>0</v>
          </cell>
          <cell r="AU419">
            <v>0</v>
          </cell>
          <cell r="AV419">
            <v>0</v>
          </cell>
          <cell r="AX419">
            <v>775</v>
          </cell>
          <cell r="AY419" t="str">
            <v>WACHUSETT</v>
          </cell>
          <cell r="BC419">
            <v>0</v>
          </cell>
          <cell r="BF419">
            <v>0</v>
          </cell>
          <cell r="BG419">
            <v>0</v>
          </cell>
          <cell r="BI419">
            <v>0</v>
          </cell>
          <cell r="BJ419">
            <v>0</v>
          </cell>
          <cell r="BK419">
            <v>0</v>
          </cell>
          <cell r="BL419">
            <v>0</v>
          </cell>
          <cell r="BN419">
            <v>0</v>
          </cell>
          <cell r="BO419">
            <v>0</v>
          </cell>
          <cell r="BU419">
            <v>0</v>
          </cell>
          <cell r="BV419">
            <v>775</v>
          </cell>
          <cell r="BW419">
            <v>0</v>
          </cell>
        </row>
        <row r="420">
          <cell r="A420">
            <v>778</v>
          </cell>
          <cell r="B420">
            <v>750</v>
          </cell>
          <cell r="C420" t="str">
            <v>QUABOAG</v>
          </cell>
          <cell r="D420">
            <v>0</v>
          </cell>
          <cell r="E420">
            <v>0</v>
          </cell>
          <cell r="F420">
            <v>0</v>
          </cell>
          <cell r="G420">
            <v>0</v>
          </cell>
          <cell r="I420">
            <v>0</v>
          </cell>
          <cell r="J420" t="str">
            <v/>
          </cell>
          <cell r="K420">
            <v>0</v>
          </cell>
          <cell r="L420">
            <v>0</v>
          </cell>
          <cell r="N420">
            <v>0</v>
          </cell>
          <cell r="P420">
            <v>0</v>
          </cell>
          <cell r="Q420">
            <v>0</v>
          </cell>
          <cell r="R420">
            <v>0</v>
          </cell>
          <cell r="S420">
            <v>0</v>
          </cell>
          <cell r="V420">
            <v>0</v>
          </cell>
          <cell r="W420">
            <v>778</v>
          </cell>
          <cell r="AI420">
            <v>778</v>
          </cell>
          <cell r="AJ420">
            <v>750</v>
          </cell>
          <cell r="AK420" t="str">
            <v>QUABOAG</v>
          </cell>
          <cell r="AL420">
            <v>0</v>
          </cell>
          <cell r="AM420">
            <v>0</v>
          </cell>
          <cell r="AN420">
            <v>0</v>
          </cell>
          <cell r="AO420">
            <v>0</v>
          </cell>
          <cell r="AP420">
            <v>0</v>
          </cell>
          <cell r="AQ420">
            <v>0</v>
          </cell>
          <cell r="AR420">
            <v>0</v>
          </cell>
          <cell r="AS420">
            <v>0</v>
          </cell>
          <cell r="AT420">
            <v>0</v>
          </cell>
          <cell r="AU420">
            <v>0</v>
          </cell>
          <cell r="AV420">
            <v>0</v>
          </cell>
          <cell r="AX420">
            <v>778</v>
          </cell>
          <cell r="AY420" t="str">
            <v>QUABOAG</v>
          </cell>
          <cell r="BC420">
            <v>0</v>
          </cell>
          <cell r="BF420">
            <v>0</v>
          </cell>
          <cell r="BG420">
            <v>0</v>
          </cell>
          <cell r="BI420">
            <v>0</v>
          </cell>
          <cell r="BJ420">
            <v>0</v>
          </cell>
          <cell r="BK420">
            <v>0</v>
          </cell>
          <cell r="BL420">
            <v>0</v>
          </cell>
          <cell r="BN420">
            <v>0</v>
          </cell>
          <cell r="BO420">
            <v>0</v>
          </cell>
          <cell r="BU420">
            <v>0</v>
          </cell>
          <cell r="BV420">
            <v>778</v>
          </cell>
          <cell r="BW420">
            <v>0</v>
          </cell>
        </row>
        <row r="421">
          <cell r="A421">
            <v>780</v>
          </cell>
          <cell r="B421">
            <v>761</v>
          </cell>
          <cell r="C421" t="str">
            <v>WHITMAN HANSON</v>
          </cell>
          <cell r="D421">
            <v>31</v>
          </cell>
          <cell r="E421">
            <v>340054</v>
          </cell>
          <cell r="F421">
            <v>27663</v>
          </cell>
          <cell r="G421">
            <v>367717</v>
          </cell>
          <cell r="I421">
            <v>98047.259981389609</v>
          </cell>
          <cell r="J421">
            <v>0.75073465693522179</v>
          </cell>
          <cell r="K421">
            <v>27663</v>
          </cell>
          <cell r="L421">
            <v>125710.25998138961</v>
          </cell>
          <cell r="N421">
            <v>242006.74001861038</v>
          </cell>
          <cell r="P421">
            <v>0</v>
          </cell>
          <cell r="Q421">
            <v>98047.259981389609</v>
          </cell>
          <cell r="R421">
            <v>27663</v>
          </cell>
          <cell r="S421">
            <v>125710.25998138961</v>
          </cell>
          <cell r="V421">
            <v>0</v>
          </cell>
          <cell r="W421">
            <v>780</v>
          </cell>
          <cell r="X421">
            <v>31</v>
          </cell>
          <cell r="Y421">
            <v>340054</v>
          </cell>
          <cell r="Z421">
            <v>0</v>
          </cell>
          <cell r="AA421">
            <v>340054</v>
          </cell>
          <cell r="AB421">
            <v>27663</v>
          </cell>
          <cell r="AC421">
            <v>367717</v>
          </cell>
          <cell r="AD421">
            <v>0</v>
          </cell>
          <cell r="AE421">
            <v>0</v>
          </cell>
          <cell r="AF421">
            <v>0</v>
          </cell>
          <cell r="AG421">
            <v>367717</v>
          </cell>
          <cell r="AI421">
            <v>780</v>
          </cell>
          <cell r="AJ421">
            <v>761</v>
          </cell>
          <cell r="AK421" t="str">
            <v>WHITMAN HANSON</v>
          </cell>
          <cell r="AL421">
            <v>340054</v>
          </cell>
          <cell r="AM421">
            <v>234412</v>
          </cell>
          <cell r="AN421">
            <v>105642</v>
          </cell>
          <cell r="AO421">
            <v>0</v>
          </cell>
          <cell r="AP421">
            <v>12419.5</v>
          </cell>
          <cell r="AQ421">
            <v>3261.75</v>
          </cell>
          <cell r="AR421">
            <v>8719.25</v>
          </cell>
          <cell r="AS421">
            <v>559.25</v>
          </cell>
          <cell r="AT421">
            <v>0</v>
          </cell>
          <cell r="AU421">
            <v>130601.75</v>
          </cell>
          <cell r="AV421">
            <v>98047.259981389609</v>
          </cell>
          <cell r="AX421">
            <v>780</v>
          </cell>
          <cell r="AY421" t="str">
            <v>WHITMAN HANSON</v>
          </cell>
          <cell r="BC421">
            <v>0</v>
          </cell>
          <cell r="BF421">
            <v>0</v>
          </cell>
          <cell r="BG421">
            <v>0</v>
          </cell>
          <cell r="BI421">
            <v>0</v>
          </cell>
          <cell r="BJ421">
            <v>105642</v>
          </cell>
          <cell r="BK421">
            <v>105642</v>
          </cell>
          <cell r="BL421">
            <v>0</v>
          </cell>
          <cell r="BN421">
            <v>0</v>
          </cell>
          <cell r="BO421">
            <v>0</v>
          </cell>
          <cell r="BU421">
            <v>0</v>
          </cell>
          <cell r="BV421">
            <v>780</v>
          </cell>
          <cell r="BW421">
            <v>0</v>
          </cell>
        </row>
        <row r="422">
          <cell r="A422">
            <v>801</v>
          </cell>
          <cell r="B422">
            <v>770</v>
          </cell>
          <cell r="C422" t="str">
            <v>ASSABET VALLEY</v>
          </cell>
          <cell r="D422">
            <v>0</v>
          </cell>
          <cell r="E422">
            <v>0</v>
          </cell>
          <cell r="F422">
            <v>0</v>
          </cell>
          <cell r="G422">
            <v>0</v>
          </cell>
          <cell r="I422">
            <v>0</v>
          </cell>
          <cell r="J422" t="str">
            <v/>
          </cell>
          <cell r="K422">
            <v>0</v>
          </cell>
          <cell r="L422">
            <v>0</v>
          </cell>
          <cell r="N422">
            <v>0</v>
          </cell>
          <cell r="P422">
            <v>0</v>
          </cell>
          <cell r="Q422">
            <v>0</v>
          </cell>
          <cell r="R422">
            <v>0</v>
          </cell>
          <cell r="S422">
            <v>0</v>
          </cell>
          <cell r="V422">
            <v>0</v>
          </cell>
          <cell r="W422">
            <v>801</v>
          </cell>
          <cell r="AI422">
            <v>801</v>
          </cell>
          <cell r="AJ422">
            <v>770</v>
          </cell>
          <cell r="AK422" t="str">
            <v>ASSABET VALLEY</v>
          </cell>
          <cell r="AL422">
            <v>0</v>
          </cell>
          <cell r="AM422">
            <v>0</v>
          </cell>
          <cell r="AN422">
            <v>0</v>
          </cell>
          <cell r="AO422">
            <v>0</v>
          </cell>
          <cell r="AP422">
            <v>0</v>
          </cell>
          <cell r="AQ422">
            <v>0</v>
          </cell>
          <cell r="AR422">
            <v>0</v>
          </cell>
          <cell r="AS422">
            <v>0</v>
          </cell>
          <cell r="AT422">
            <v>0</v>
          </cell>
          <cell r="AU422">
            <v>0</v>
          </cell>
          <cell r="AV422">
            <v>0</v>
          </cell>
          <cell r="AX422">
            <v>801</v>
          </cell>
          <cell r="AY422" t="str">
            <v>ASSABET VALLEY</v>
          </cell>
          <cell r="BC422">
            <v>0</v>
          </cell>
          <cell r="BF422">
            <v>0</v>
          </cell>
          <cell r="BG422">
            <v>0</v>
          </cell>
          <cell r="BI422">
            <v>0</v>
          </cell>
          <cell r="BJ422">
            <v>0</v>
          </cell>
          <cell r="BK422">
            <v>0</v>
          </cell>
          <cell r="BL422">
            <v>0</v>
          </cell>
          <cell r="BN422">
            <v>0</v>
          </cell>
          <cell r="BO422">
            <v>0</v>
          </cell>
          <cell r="BU422">
            <v>0</v>
          </cell>
          <cell r="BV422">
            <v>801</v>
          </cell>
          <cell r="BW422">
            <v>0</v>
          </cell>
        </row>
        <row r="423">
          <cell r="A423">
            <v>805</v>
          </cell>
          <cell r="B423">
            <v>708</v>
          </cell>
          <cell r="C423" t="str">
            <v>BLACKSTONE VALLEY</v>
          </cell>
          <cell r="D423">
            <v>0</v>
          </cell>
          <cell r="E423">
            <v>0</v>
          </cell>
          <cell r="F423">
            <v>0</v>
          </cell>
          <cell r="G423">
            <v>0</v>
          </cell>
          <cell r="I423">
            <v>0</v>
          </cell>
          <cell r="J423" t="str">
            <v/>
          </cell>
          <cell r="K423">
            <v>0</v>
          </cell>
          <cell r="L423">
            <v>0</v>
          </cell>
          <cell r="N423">
            <v>0</v>
          </cell>
          <cell r="P423">
            <v>0</v>
          </cell>
          <cell r="Q423">
            <v>0</v>
          </cell>
          <cell r="R423">
            <v>0</v>
          </cell>
          <cell r="S423">
            <v>0</v>
          </cell>
          <cell r="V423">
            <v>0</v>
          </cell>
          <cell r="W423">
            <v>805</v>
          </cell>
          <cell r="AI423">
            <v>805</v>
          </cell>
          <cell r="AJ423">
            <v>708</v>
          </cell>
          <cell r="AK423" t="str">
            <v>BLACKSTONE VALLEY</v>
          </cell>
          <cell r="AL423">
            <v>0</v>
          </cell>
          <cell r="AM423">
            <v>0</v>
          </cell>
          <cell r="AN423">
            <v>0</v>
          </cell>
          <cell r="AO423">
            <v>0</v>
          </cell>
          <cell r="AP423">
            <v>0</v>
          </cell>
          <cell r="AQ423">
            <v>0</v>
          </cell>
          <cell r="AR423">
            <v>0</v>
          </cell>
          <cell r="AS423">
            <v>0</v>
          </cell>
          <cell r="AT423">
            <v>0</v>
          </cell>
          <cell r="AU423">
            <v>0</v>
          </cell>
          <cell r="AV423">
            <v>0</v>
          </cell>
          <cell r="AX423">
            <v>805</v>
          </cell>
          <cell r="AY423" t="str">
            <v>BLACKSTONE VALLEY</v>
          </cell>
          <cell r="BC423">
            <v>0</v>
          </cell>
          <cell r="BF423">
            <v>0</v>
          </cell>
          <cell r="BG423">
            <v>0</v>
          </cell>
          <cell r="BI423">
            <v>0</v>
          </cell>
          <cell r="BJ423">
            <v>0</v>
          </cell>
          <cell r="BK423">
            <v>0</v>
          </cell>
          <cell r="BL423">
            <v>0</v>
          </cell>
          <cell r="BN423">
            <v>0</v>
          </cell>
          <cell r="BO423">
            <v>0</v>
          </cell>
          <cell r="BU423">
            <v>0</v>
          </cell>
          <cell r="BV423">
            <v>805</v>
          </cell>
          <cell r="BW423">
            <v>0</v>
          </cell>
        </row>
        <row r="424">
          <cell r="A424">
            <v>806</v>
          </cell>
          <cell r="B424">
            <v>709</v>
          </cell>
          <cell r="C424" t="str">
            <v>BLUE HILLS</v>
          </cell>
          <cell r="D424">
            <v>0</v>
          </cell>
          <cell r="E424">
            <v>0</v>
          </cell>
          <cell r="F424">
            <v>0</v>
          </cell>
          <cell r="G424">
            <v>0</v>
          </cell>
          <cell r="I424">
            <v>0</v>
          </cell>
          <cell r="J424" t="str">
            <v/>
          </cell>
          <cell r="K424">
            <v>0</v>
          </cell>
          <cell r="L424">
            <v>0</v>
          </cell>
          <cell r="N424">
            <v>0</v>
          </cell>
          <cell r="P424">
            <v>0</v>
          </cell>
          <cell r="Q424">
            <v>0</v>
          </cell>
          <cell r="R424">
            <v>0</v>
          </cell>
          <cell r="S424">
            <v>0</v>
          </cell>
          <cell r="V424">
            <v>0</v>
          </cell>
          <cell r="W424">
            <v>806</v>
          </cell>
          <cell r="AI424">
            <v>806</v>
          </cell>
          <cell r="AJ424">
            <v>709</v>
          </cell>
          <cell r="AK424" t="str">
            <v>BLUE HILLS</v>
          </cell>
          <cell r="AL424">
            <v>0</v>
          </cell>
          <cell r="AM424">
            <v>0</v>
          </cell>
          <cell r="AN424">
            <v>0</v>
          </cell>
          <cell r="AO424">
            <v>0</v>
          </cell>
          <cell r="AP424">
            <v>0</v>
          </cell>
          <cell r="AQ424">
            <v>0</v>
          </cell>
          <cell r="AR424">
            <v>0</v>
          </cell>
          <cell r="AS424">
            <v>0</v>
          </cell>
          <cell r="AT424">
            <v>0</v>
          </cell>
          <cell r="AU424">
            <v>0</v>
          </cell>
          <cell r="AV424">
            <v>0</v>
          </cell>
          <cell r="AX424">
            <v>806</v>
          </cell>
          <cell r="AY424" t="str">
            <v>BLUE HILLS</v>
          </cell>
          <cell r="BC424">
            <v>0</v>
          </cell>
          <cell r="BF424">
            <v>0</v>
          </cell>
          <cell r="BG424">
            <v>0</v>
          </cell>
          <cell r="BI424">
            <v>0</v>
          </cell>
          <cell r="BJ424">
            <v>0</v>
          </cell>
          <cell r="BK424">
            <v>0</v>
          </cell>
          <cell r="BL424">
            <v>0</v>
          </cell>
          <cell r="BN424">
            <v>0</v>
          </cell>
          <cell r="BO424">
            <v>0</v>
          </cell>
          <cell r="BU424">
            <v>0</v>
          </cell>
          <cell r="BV424">
            <v>806</v>
          </cell>
          <cell r="BW424">
            <v>0</v>
          </cell>
        </row>
        <row r="425">
          <cell r="A425">
            <v>810</v>
          </cell>
          <cell r="B425">
            <v>771</v>
          </cell>
          <cell r="C425" t="str">
            <v>BRISTOL PLYMOUTH</v>
          </cell>
          <cell r="D425">
            <v>0</v>
          </cell>
          <cell r="E425">
            <v>0</v>
          </cell>
          <cell r="F425">
            <v>0</v>
          </cell>
          <cell r="G425">
            <v>0</v>
          </cell>
          <cell r="I425">
            <v>0</v>
          </cell>
          <cell r="J425" t="str">
            <v/>
          </cell>
          <cell r="K425">
            <v>0</v>
          </cell>
          <cell r="L425">
            <v>0</v>
          </cell>
          <cell r="N425">
            <v>0</v>
          </cell>
          <cell r="P425">
            <v>0</v>
          </cell>
          <cell r="Q425">
            <v>0</v>
          </cell>
          <cell r="R425">
            <v>0</v>
          </cell>
          <cell r="S425">
            <v>0</v>
          </cell>
          <cell r="V425">
            <v>0</v>
          </cell>
          <cell r="W425">
            <v>810</v>
          </cell>
          <cell r="AI425">
            <v>810</v>
          </cell>
          <cell r="AJ425">
            <v>771</v>
          </cell>
          <cell r="AK425" t="str">
            <v>BRISTOL PLYMOUTH</v>
          </cell>
          <cell r="AL425">
            <v>0</v>
          </cell>
          <cell r="AM425">
            <v>0</v>
          </cell>
          <cell r="AN425">
            <v>0</v>
          </cell>
          <cell r="AO425">
            <v>0</v>
          </cell>
          <cell r="AP425">
            <v>0</v>
          </cell>
          <cell r="AQ425">
            <v>0</v>
          </cell>
          <cell r="AR425">
            <v>0</v>
          </cell>
          <cell r="AS425">
            <v>0</v>
          </cell>
          <cell r="AT425">
            <v>0</v>
          </cell>
          <cell r="AU425">
            <v>0</v>
          </cell>
          <cell r="AV425">
            <v>0</v>
          </cell>
          <cell r="AX425">
            <v>810</v>
          </cell>
          <cell r="AY425" t="str">
            <v>BRISTOL PLYMOUTH</v>
          </cell>
          <cell r="BC425">
            <v>0</v>
          </cell>
          <cell r="BF425">
            <v>0</v>
          </cell>
          <cell r="BG425">
            <v>0</v>
          </cell>
          <cell r="BI425">
            <v>0</v>
          </cell>
          <cell r="BJ425">
            <v>0</v>
          </cell>
          <cell r="BK425">
            <v>0</v>
          </cell>
          <cell r="BL425">
            <v>0</v>
          </cell>
          <cell r="BN425">
            <v>0</v>
          </cell>
          <cell r="BO425">
            <v>0</v>
          </cell>
          <cell r="BU425">
            <v>0</v>
          </cell>
          <cell r="BV425">
            <v>810</v>
          </cell>
          <cell r="BW425">
            <v>0</v>
          </cell>
        </row>
        <row r="426">
          <cell r="A426">
            <v>815</v>
          </cell>
          <cell r="B426">
            <v>779</v>
          </cell>
          <cell r="C426" t="str">
            <v>CAPE COD</v>
          </cell>
          <cell r="D426">
            <v>0</v>
          </cell>
          <cell r="E426">
            <v>0</v>
          </cell>
          <cell r="F426">
            <v>0</v>
          </cell>
          <cell r="G426">
            <v>0</v>
          </cell>
          <cell r="I426">
            <v>0</v>
          </cell>
          <cell r="J426" t="str">
            <v/>
          </cell>
          <cell r="K426">
            <v>0</v>
          </cell>
          <cell r="L426">
            <v>0</v>
          </cell>
          <cell r="N426">
            <v>0</v>
          </cell>
          <cell r="P426">
            <v>0</v>
          </cell>
          <cell r="Q426">
            <v>0</v>
          </cell>
          <cell r="R426">
            <v>0</v>
          </cell>
          <cell r="S426">
            <v>0</v>
          </cell>
          <cell r="V426">
            <v>0</v>
          </cell>
          <cell r="W426">
            <v>815</v>
          </cell>
          <cell r="AI426">
            <v>815</v>
          </cell>
          <cell r="AJ426">
            <v>779</v>
          </cell>
          <cell r="AK426" t="str">
            <v>CAPE COD</v>
          </cell>
          <cell r="AL426">
            <v>0</v>
          </cell>
          <cell r="AM426">
            <v>0</v>
          </cell>
          <cell r="AN426">
            <v>0</v>
          </cell>
          <cell r="AO426">
            <v>0</v>
          </cell>
          <cell r="AP426">
            <v>0</v>
          </cell>
          <cell r="AQ426">
            <v>0</v>
          </cell>
          <cell r="AR426">
            <v>0</v>
          </cell>
          <cell r="AS426">
            <v>0</v>
          </cell>
          <cell r="AT426">
            <v>0</v>
          </cell>
          <cell r="AU426">
            <v>0</v>
          </cell>
          <cell r="AV426">
            <v>0</v>
          </cell>
          <cell r="AX426">
            <v>815</v>
          </cell>
          <cell r="AY426" t="str">
            <v>CAPE COD</v>
          </cell>
          <cell r="BC426">
            <v>0</v>
          </cell>
          <cell r="BF426">
            <v>0</v>
          </cell>
          <cell r="BG426">
            <v>0</v>
          </cell>
          <cell r="BI426">
            <v>0</v>
          </cell>
          <cell r="BJ426">
            <v>0</v>
          </cell>
          <cell r="BK426">
            <v>0</v>
          </cell>
          <cell r="BL426">
            <v>0</v>
          </cell>
          <cell r="BN426">
            <v>0</v>
          </cell>
          <cell r="BO426">
            <v>0</v>
          </cell>
          <cell r="BU426">
            <v>0</v>
          </cell>
          <cell r="BV426">
            <v>815</v>
          </cell>
          <cell r="BW426">
            <v>0</v>
          </cell>
        </row>
        <row r="427">
          <cell r="A427">
            <v>817</v>
          </cell>
          <cell r="B427">
            <v>783</v>
          </cell>
          <cell r="C427" t="str">
            <v>ESSEX NORTH SHORE</v>
          </cell>
          <cell r="D427">
            <v>0</v>
          </cell>
          <cell r="E427">
            <v>0</v>
          </cell>
          <cell r="F427">
            <v>0</v>
          </cell>
          <cell r="G427">
            <v>0</v>
          </cell>
          <cell r="I427">
            <v>0</v>
          </cell>
          <cell r="J427" t="str">
            <v/>
          </cell>
          <cell r="K427">
            <v>0</v>
          </cell>
          <cell r="L427">
            <v>0</v>
          </cell>
          <cell r="N427">
            <v>0</v>
          </cell>
          <cell r="P427">
            <v>0</v>
          </cell>
          <cell r="Q427">
            <v>0</v>
          </cell>
          <cell r="R427">
            <v>0</v>
          </cell>
          <cell r="S427">
            <v>0</v>
          </cell>
          <cell r="V427">
            <v>0</v>
          </cell>
          <cell r="W427">
            <v>817</v>
          </cell>
          <cell r="AI427">
            <v>817</v>
          </cell>
          <cell r="AJ427">
            <v>783</v>
          </cell>
          <cell r="AK427" t="str">
            <v>ESSEX NORTH SHORE</v>
          </cell>
          <cell r="AL427">
            <v>0</v>
          </cell>
          <cell r="AM427">
            <v>0</v>
          </cell>
          <cell r="AN427">
            <v>0</v>
          </cell>
          <cell r="AO427">
            <v>0</v>
          </cell>
          <cell r="AP427">
            <v>0</v>
          </cell>
          <cell r="AQ427">
            <v>0</v>
          </cell>
          <cell r="AR427">
            <v>0</v>
          </cell>
          <cell r="AS427">
            <v>0</v>
          </cell>
          <cell r="AT427">
            <v>0</v>
          </cell>
          <cell r="AU427">
            <v>0</v>
          </cell>
          <cell r="AV427">
            <v>0</v>
          </cell>
          <cell r="AX427">
            <v>818</v>
          </cell>
          <cell r="AY427" t="str">
            <v>FRANKLIN COUNTY</v>
          </cell>
          <cell r="BC427">
            <v>0</v>
          </cell>
          <cell r="BF427">
            <v>0</v>
          </cell>
          <cell r="BG427">
            <v>0</v>
          </cell>
          <cell r="BI427">
            <v>0</v>
          </cell>
          <cell r="BJ427">
            <v>0</v>
          </cell>
          <cell r="BK427">
            <v>0</v>
          </cell>
          <cell r="BL427">
            <v>0</v>
          </cell>
          <cell r="BN427">
            <v>0</v>
          </cell>
          <cell r="BO427">
            <v>0</v>
          </cell>
          <cell r="BT427" t="str">
            <v>fy15</v>
          </cell>
          <cell r="BU427">
            <v>0</v>
          </cell>
          <cell r="BV427">
            <v>817</v>
          </cell>
          <cell r="BW427">
            <v>0</v>
          </cell>
        </row>
        <row r="428">
          <cell r="A428">
            <v>818</v>
          </cell>
          <cell r="B428">
            <v>782</v>
          </cell>
          <cell r="C428" t="str">
            <v>FRANKLIN COUNTY</v>
          </cell>
          <cell r="D428">
            <v>0</v>
          </cell>
          <cell r="E428">
            <v>0</v>
          </cell>
          <cell r="F428">
            <v>0</v>
          </cell>
          <cell r="G428">
            <v>0</v>
          </cell>
          <cell r="I428">
            <v>0</v>
          </cell>
          <cell r="J428" t="str">
            <v/>
          </cell>
          <cell r="K428">
            <v>0</v>
          </cell>
          <cell r="L428">
            <v>0</v>
          </cell>
          <cell r="N428">
            <v>0</v>
          </cell>
          <cell r="P428">
            <v>0</v>
          </cell>
          <cell r="Q428">
            <v>0</v>
          </cell>
          <cell r="R428">
            <v>0</v>
          </cell>
          <cell r="S428">
            <v>0</v>
          </cell>
          <cell r="V428">
            <v>0</v>
          </cell>
          <cell r="W428">
            <v>818</v>
          </cell>
          <cell r="AI428">
            <v>818</v>
          </cell>
          <cell r="AJ428">
            <v>782</v>
          </cell>
          <cell r="AK428" t="str">
            <v>FRANKLIN COUNTY</v>
          </cell>
          <cell r="AL428">
            <v>0</v>
          </cell>
          <cell r="AM428">
            <v>0</v>
          </cell>
          <cell r="AN428">
            <v>0</v>
          </cell>
          <cell r="AO428">
            <v>0</v>
          </cell>
          <cell r="AP428">
            <v>0</v>
          </cell>
          <cell r="AQ428">
            <v>0</v>
          </cell>
          <cell r="AR428">
            <v>0</v>
          </cell>
          <cell r="AS428">
            <v>0</v>
          </cell>
          <cell r="AT428">
            <v>0</v>
          </cell>
          <cell r="AU428">
            <v>0</v>
          </cell>
          <cell r="AV428">
            <v>0</v>
          </cell>
          <cell r="AX428">
            <v>821</v>
          </cell>
          <cell r="AY428" t="str">
            <v>GREATER FALL RIVER</v>
          </cell>
          <cell r="BC428">
            <v>0</v>
          </cell>
          <cell r="BF428">
            <v>0</v>
          </cell>
          <cell r="BG428">
            <v>0</v>
          </cell>
          <cell r="BI428">
            <v>0</v>
          </cell>
          <cell r="BJ428">
            <v>0</v>
          </cell>
          <cell r="BK428">
            <v>0</v>
          </cell>
          <cell r="BL428">
            <v>0</v>
          </cell>
          <cell r="BN428">
            <v>0</v>
          </cell>
          <cell r="BO428">
            <v>0</v>
          </cell>
          <cell r="BU428">
            <v>0</v>
          </cell>
          <cell r="BV428">
            <v>818</v>
          </cell>
          <cell r="BW428">
            <v>0</v>
          </cell>
        </row>
        <row r="429">
          <cell r="A429">
            <v>821</v>
          </cell>
          <cell r="B429">
            <v>722</v>
          </cell>
          <cell r="C429" t="str">
            <v>GREATER FALL RIVER</v>
          </cell>
          <cell r="D429">
            <v>0</v>
          </cell>
          <cell r="E429">
            <v>0</v>
          </cell>
          <cell r="F429">
            <v>0</v>
          </cell>
          <cell r="G429">
            <v>0</v>
          </cell>
          <cell r="I429">
            <v>0</v>
          </cell>
          <cell r="J429" t="str">
            <v/>
          </cell>
          <cell r="K429">
            <v>0</v>
          </cell>
          <cell r="L429">
            <v>0</v>
          </cell>
          <cell r="N429">
            <v>0</v>
          </cell>
          <cell r="P429">
            <v>0</v>
          </cell>
          <cell r="Q429">
            <v>0</v>
          </cell>
          <cell r="R429">
            <v>0</v>
          </cell>
          <cell r="S429">
            <v>0</v>
          </cell>
          <cell r="V429">
            <v>0</v>
          </cell>
          <cell r="W429">
            <v>821</v>
          </cell>
          <cell r="AI429">
            <v>821</v>
          </cell>
          <cell r="AJ429">
            <v>722</v>
          </cell>
          <cell r="AK429" t="str">
            <v>GREATER FALL RIVER</v>
          </cell>
          <cell r="AL429">
            <v>0</v>
          </cell>
          <cell r="AM429">
            <v>0</v>
          </cell>
          <cell r="AN429">
            <v>0</v>
          </cell>
          <cell r="AO429">
            <v>0</v>
          </cell>
          <cell r="AP429">
            <v>0</v>
          </cell>
          <cell r="AQ429">
            <v>0</v>
          </cell>
          <cell r="AR429">
            <v>0</v>
          </cell>
          <cell r="AS429">
            <v>0</v>
          </cell>
          <cell r="AT429">
            <v>0</v>
          </cell>
          <cell r="AU429">
            <v>0</v>
          </cell>
          <cell r="AV429">
            <v>0</v>
          </cell>
          <cell r="AX429">
            <v>823</v>
          </cell>
          <cell r="AY429" t="str">
            <v>GREATER LAWRENCE</v>
          </cell>
          <cell r="BC429">
            <v>0</v>
          </cell>
          <cell r="BF429">
            <v>0</v>
          </cell>
          <cell r="BG429">
            <v>0</v>
          </cell>
          <cell r="BI429">
            <v>0</v>
          </cell>
          <cell r="BJ429">
            <v>0</v>
          </cell>
          <cell r="BK429">
            <v>0</v>
          </cell>
          <cell r="BL429">
            <v>0</v>
          </cell>
          <cell r="BN429">
            <v>0</v>
          </cell>
          <cell r="BO429">
            <v>0</v>
          </cell>
          <cell r="BU429">
            <v>0</v>
          </cell>
          <cell r="BV429">
            <v>821</v>
          </cell>
          <cell r="BW429">
            <v>0</v>
          </cell>
        </row>
        <row r="430">
          <cell r="A430">
            <v>823</v>
          </cell>
          <cell r="B430">
            <v>723</v>
          </cell>
          <cell r="C430" t="str">
            <v>GREATER LAWRENCE</v>
          </cell>
          <cell r="D430">
            <v>0</v>
          </cell>
          <cell r="E430">
            <v>0</v>
          </cell>
          <cell r="F430">
            <v>0</v>
          </cell>
          <cell r="G430">
            <v>0</v>
          </cell>
          <cell r="I430">
            <v>0</v>
          </cell>
          <cell r="J430" t="str">
            <v/>
          </cell>
          <cell r="K430">
            <v>0</v>
          </cell>
          <cell r="L430">
            <v>0</v>
          </cell>
          <cell r="N430">
            <v>0</v>
          </cell>
          <cell r="P430">
            <v>0</v>
          </cell>
          <cell r="Q430">
            <v>0</v>
          </cell>
          <cell r="R430">
            <v>0</v>
          </cell>
          <cell r="S430">
            <v>0</v>
          </cell>
          <cell r="V430">
            <v>0</v>
          </cell>
          <cell r="W430">
            <v>823</v>
          </cell>
          <cell r="AI430">
            <v>823</v>
          </cell>
          <cell r="AJ430">
            <v>723</v>
          </cell>
          <cell r="AK430" t="str">
            <v>GREATER LAWRENCE</v>
          </cell>
          <cell r="AL430">
            <v>0</v>
          </cell>
          <cell r="AM430">
            <v>0</v>
          </cell>
          <cell r="AN430">
            <v>0</v>
          </cell>
          <cell r="AO430">
            <v>0</v>
          </cell>
          <cell r="AP430">
            <v>0</v>
          </cell>
          <cell r="AQ430">
            <v>0</v>
          </cell>
          <cell r="AR430">
            <v>0</v>
          </cell>
          <cell r="AS430">
            <v>0</v>
          </cell>
          <cell r="AT430">
            <v>0</v>
          </cell>
          <cell r="AU430">
            <v>0</v>
          </cell>
          <cell r="AV430">
            <v>0</v>
          </cell>
          <cell r="AX430">
            <v>825</v>
          </cell>
          <cell r="AY430" t="str">
            <v>GREATER NEW BEDFORD</v>
          </cell>
          <cell r="BC430">
            <v>0</v>
          </cell>
          <cell r="BF430">
            <v>0</v>
          </cell>
          <cell r="BG430">
            <v>0</v>
          </cell>
          <cell r="BI430">
            <v>0</v>
          </cell>
          <cell r="BJ430">
            <v>0</v>
          </cell>
          <cell r="BK430">
            <v>0</v>
          </cell>
          <cell r="BL430">
            <v>0</v>
          </cell>
          <cell r="BN430">
            <v>0</v>
          </cell>
          <cell r="BO430">
            <v>0</v>
          </cell>
          <cell r="BU430">
            <v>0</v>
          </cell>
          <cell r="BV430">
            <v>823</v>
          </cell>
          <cell r="BW430">
            <v>0</v>
          </cell>
        </row>
        <row r="431">
          <cell r="A431">
            <v>825</v>
          </cell>
          <cell r="B431">
            <v>786</v>
          </cell>
          <cell r="C431" t="str">
            <v>GREATER NEW BEDFORD</v>
          </cell>
          <cell r="D431">
            <v>0</v>
          </cell>
          <cell r="E431">
            <v>0</v>
          </cell>
          <cell r="F431">
            <v>0</v>
          </cell>
          <cell r="G431">
            <v>0</v>
          </cell>
          <cell r="I431">
            <v>0</v>
          </cell>
          <cell r="J431" t="str">
            <v/>
          </cell>
          <cell r="K431">
            <v>0</v>
          </cell>
          <cell r="L431">
            <v>0</v>
          </cell>
          <cell r="N431">
            <v>0</v>
          </cell>
          <cell r="P431">
            <v>0</v>
          </cell>
          <cell r="Q431">
            <v>0</v>
          </cell>
          <cell r="R431">
            <v>0</v>
          </cell>
          <cell r="S431">
            <v>0</v>
          </cell>
          <cell r="V431">
            <v>0</v>
          </cell>
          <cell r="W431">
            <v>825</v>
          </cell>
          <cell r="AI431">
            <v>825</v>
          </cell>
          <cell r="AJ431">
            <v>786</v>
          </cell>
          <cell r="AK431" t="str">
            <v>GREATER NEW BEDFORD</v>
          </cell>
          <cell r="AL431">
            <v>0</v>
          </cell>
          <cell r="AM431">
            <v>0</v>
          </cell>
          <cell r="AN431">
            <v>0</v>
          </cell>
          <cell r="AO431">
            <v>0</v>
          </cell>
          <cell r="AP431">
            <v>0</v>
          </cell>
          <cell r="AQ431">
            <v>0</v>
          </cell>
          <cell r="AR431">
            <v>0</v>
          </cell>
          <cell r="AS431">
            <v>0</v>
          </cell>
          <cell r="AT431">
            <v>0</v>
          </cell>
          <cell r="AU431">
            <v>0</v>
          </cell>
          <cell r="AV431">
            <v>0</v>
          </cell>
          <cell r="AX431">
            <v>828</v>
          </cell>
          <cell r="AY431" t="str">
            <v>GREATER LOWELL</v>
          </cell>
          <cell r="BC431">
            <v>0</v>
          </cell>
          <cell r="BF431">
            <v>0</v>
          </cell>
          <cell r="BG431">
            <v>0</v>
          </cell>
          <cell r="BI431">
            <v>0</v>
          </cell>
          <cell r="BJ431">
            <v>0</v>
          </cell>
          <cell r="BK431">
            <v>0</v>
          </cell>
          <cell r="BL431">
            <v>0</v>
          </cell>
          <cell r="BN431">
            <v>0</v>
          </cell>
          <cell r="BO431">
            <v>0</v>
          </cell>
          <cell r="BU431">
            <v>0</v>
          </cell>
          <cell r="BV431">
            <v>825</v>
          </cell>
          <cell r="BW431">
            <v>0</v>
          </cell>
        </row>
        <row r="432">
          <cell r="A432">
            <v>828</v>
          </cell>
          <cell r="B432">
            <v>767</v>
          </cell>
          <cell r="C432" t="str">
            <v>GREATER LOWELL</v>
          </cell>
          <cell r="D432">
            <v>0</v>
          </cell>
          <cell r="E432">
            <v>0</v>
          </cell>
          <cell r="F432">
            <v>0</v>
          </cell>
          <cell r="G432">
            <v>0</v>
          </cell>
          <cell r="I432">
            <v>0</v>
          </cell>
          <cell r="J432" t="str">
            <v/>
          </cell>
          <cell r="K432">
            <v>0</v>
          </cell>
          <cell r="L432">
            <v>0</v>
          </cell>
          <cell r="N432">
            <v>0</v>
          </cell>
          <cell r="P432">
            <v>0</v>
          </cell>
          <cell r="Q432">
            <v>0</v>
          </cell>
          <cell r="R432">
            <v>0</v>
          </cell>
          <cell r="S432">
            <v>0</v>
          </cell>
          <cell r="V432">
            <v>0</v>
          </cell>
          <cell r="W432">
            <v>828</v>
          </cell>
          <cell r="AI432">
            <v>828</v>
          </cell>
          <cell r="AJ432">
            <v>767</v>
          </cell>
          <cell r="AK432" t="str">
            <v>GREATER LOWELL</v>
          </cell>
          <cell r="AL432">
            <v>0</v>
          </cell>
          <cell r="AM432">
            <v>0</v>
          </cell>
          <cell r="AN432">
            <v>0</v>
          </cell>
          <cell r="AO432">
            <v>0</v>
          </cell>
          <cell r="AP432">
            <v>0</v>
          </cell>
          <cell r="AQ432">
            <v>0</v>
          </cell>
          <cell r="AR432">
            <v>0</v>
          </cell>
          <cell r="AS432">
            <v>0</v>
          </cell>
          <cell r="AT432">
            <v>0</v>
          </cell>
          <cell r="AU432">
            <v>0</v>
          </cell>
          <cell r="AV432">
            <v>0</v>
          </cell>
          <cell r="AX432">
            <v>829</v>
          </cell>
          <cell r="AY432" t="str">
            <v>SOUTH MIDDLESEX</v>
          </cell>
          <cell r="BC432">
            <v>0</v>
          </cell>
          <cell r="BF432">
            <v>0</v>
          </cell>
          <cell r="BG432">
            <v>0</v>
          </cell>
          <cell r="BI432">
            <v>0</v>
          </cell>
          <cell r="BJ432">
            <v>0</v>
          </cell>
          <cell r="BK432">
            <v>0</v>
          </cell>
          <cell r="BL432">
            <v>0</v>
          </cell>
          <cell r="BN432">
            <v>0</v>
          </cell>
          <cell r="BO432">
            <v>0</v>
          </cell>
          <cell r="BU432">
            <v>0</v>
          </cell>
          <cell r="BV432">
            <v>828</v>
          </cell>
          <cell r="BW432">
            <v>0</v>
          </cell>
        </row>
        <row r="433">
          <cell r="A433">
            <v>829</v>
          </cell>
          <cell r="B433">
            <v>778</v>
          </cell>
          <cell r="C433" t="str">
            <v>SOUTH MIDDLESEX</v>
          </cell>
          <cell r="D433">
            <v>0</v>
          </cell>
          <cell r="E433">
            <v>0</v>
          </cell>
          <cell r="F433">
            <v>0</v>
          </cell>
          <cell r="G433">
            <v>0</v>
          </cell>
          <cell r="I433">
            <v>0</v>
          </cell>
          <cell r="J433" t="str">
            <v/>
          </cell>
          <cell r="K433">
            <v>0</v>
          </cell>
          <cell r="L433">
            <v>0</v>
          </cell>
          <cell r="N433">
            <v>0</v>
          </cell>
          <cell r="P433">
            <v>0</v>
          </cell>
          <cell r="Q433">
            <v>0</v>
          </cell>
          <cell r="R433">
            <v>0</v>
          </cell>
          <cell r="S433">
            <v>0</v>
          </cell>
          <cell r="V433">
            <v>0</v>
          </cell>
          <cell r="W433">
            <v>829</v>
          </cell>
          <cell r="AI433">
            <v>829</v>
          </cell>
          <cell r="AJ433">
            <v>778</v>
          </cell>
          <cell r="AK433" t="str">
            <v>SOUTH MIDDLESEX</v>
          </cell>
          <cell r="AL433">
            <v>0</v>
          </cell>
          <cell r="AM433">
            <v>0</v>
          </cell>
          <cell r="AN433">
            <v>0</v>
          </cell>
          <cell r="AO433">
            <v>0</v>
          </cell>
          <cell r="AP433">
            <v>0</v>
          </cell>
          <cell r="AQ433">
            <v>0</v>
          </cell>
          <cell r="AR433">
            <v>0</v>
          </cell>
          <cell r="AS433">
            <v>0</v>
          </cell>
          <cell r="AT433">
            <v>0</v>
          </cell>
          <cell r="AU433">
            <v>0</v>
          </cell>
          <cell r="AV433">
            <v>0</v>
          </cell>
          <cell r="AX433">
            <v>830</v>
          </cell>
          <cell r="AY433" t="str">
            <v>MINUTEMAN</v>
          </cell>
          <cell r="BC433">
            <v>0</v>
          </cell>
          <cell r="BF433">
            <v>0</v>
          </cell>
          <cell r="BG433">
            <v>0</v>
          </cell>
          <cell r="BI433">
            <v>0</v>
          </cell>
          <cell r="BJ433">
            <v>0</v>
          </cell>
          <cell r="BK433">
            <v>0</v>
          </cell>
          <cell r="BL433">
            <v>0</v>
          </cell>
          <cell r="BN433">
            <v>0</v>
          </cell>
          <cell r="BO433">
            <v>0</v>
          </cell>
          <cell r="BU433">
            <v>0</v>
          </cell>
          <cell r="BV433">
            <v>829</v>
          </cell>
          <cell r="BW433">
            <v>0</v>
          </cell>
        </row>
        <row r="434">
          <cell r="A434">
            <v>830</v>
          </cell>
          <cell r="B434">
            <v>781</v>
          </cell>
          <cell r="C434" t="str">
            <v>MINUTEMAN</v>
          </cell>
          <cell r="D434">
            <v>0</v>
          </cell>
          <cell r="E434">
            <v>0</v>
          </cell>
          <cell r="F434">
            <v>0</v>
          </cell>
          <cell r="G434">
            <v>0</v>
          </cell>
          <cell r="I434">
            <v>0</v>
          </cell>
          <cell r="J434" t="str">
            <v/>
          </cell>
          <cell r="K434">
            <v>0</v>
          </cell>
          <cell r="L434">
            <v>0</v>
          </cell>
          <cell r="N434">
            <v>0</v>
          </cell>
          <cell r="P434">
            <v>0</v>
          </cell>
          <cell r="Q434">
            <v>0</v>
          </cell>
          <cell r="R434">
            <v>0</v>
          </cell>
          <cell r="S434">
            <v>0</v>
          </cell>
          <cell r="V434">
            <v>0</v>
          </cell>
          <cell r="W434">
            <v>830</v>
          </cell>
          <cell r="AI434">
            <v>830</v>
          </cell>
          <cell r="AJ434">
            <v>781</v>
          </cell>
          <cell r="AK434" t="str">
            <v>MINUTEMAN</v>
          </cell>
          <cell r="AL434">
            <v>0</v>
          </cell>
          <cell r="AM434">
            <v>0</v>
          </cell>
          <cell r="AN434">
            <v>0</v>
          </cell>
          <cell r="AO434">
            <v>0</v>
          </cell>
          <cell r="AP434">
            <v>0</v>
          </cell>
          <cell r="AQ434">
            <v>0</v>
          </cell>
          <cell r="AR434">
            <v>0</v>
          </cell>
          <cell r="AS434">
            <v>0</v>
          </cell>
          <cell r="AT434">
            <v>0</v>
          </cell>
          <cell r="AU434">
            <v>0</v>
          </cell>
          <cell r="AV434">
            <v>0</v>
          </cell>
          <cell r="AX434">
            <v>832</v>
          </cell>
          <cell r="AY434" t="str">
            <v>MONTACHUSETT</v>
          </cell>
          <cell r="BC434">
            <v>0</v>
          </cell>
          <cell r="BF434">
            <v>0</v>
          </cell>
          <cell r="BG434">
            <v>0</v>
          </cell>
          <cell r="BI434">
            <v>0</v>
          </cell>
          <cell r="BJ434">
            <v>0</v>
          </cell>
          <cell r="BK434">
            <v>0</v>
          </cell>
          <cell r="BL434">
            <v>0</v>
          </cell>
          <cell r="BN434">
            <v>0</v>
          </cell>
          <cell r="BO434">
            <v>0</v>
          </cell>
          <cell r="BU434">
            <v>0</v>
          </cell>
          <cell r="BV434">
            <v>830</v>
          </cell>
          <cell r="BW434">
            <v>0</v>
          </cell>
        </row>
        <row r="435">
          <cell r="A435">
            <v>832</v>
          </cell>
          <cell r="B435">
            <v>735</v>
          </cell>
          <cell r="C435" t="str">
            <v>MONTACHUSETT</v>
          </cell>
          <cell r="D435">
            <v>0</v>
          </cell>
          <cell r="E435">
            <v>0</v>
          </cell>
          <cell r="F435">
            <v>0</v>
          </cell>
          <cell r="G435">
            <v>0</v>
          </cell>
          <cell r="I435">
            <v>0</v>
          </cell>
          <cell r="J435" t="str">
            <v/>
          </cell>
          <cell r="K435">
            <v>0</v>
          </cell>
          <cell r="L435">
            <v>0</v>
          </cell>
          <cell r="N435">
            <v>0</v>
          </cell>
          <cell r="P435">
            <v>0</v>
          </cell>
          <cell r="Q435">
            <v>0</v>
          </cell>
          <cell r="R435">
            <v>0</v>
          </cell>
          <cell r="S435">
            <v>0</v>
          </cell>
          <cell r="V435">
            <v>0</v>
          </cell>
          <cell r="W435">
            <v>832</v>
          </cell>
          <cell r="AI435">
            <v>832</v>
          </cell>
          <cell r="AJ435">
            <v>735</v>
          </cell>
          <cell r="AK435" t="str">
            <v>MONTACHUSETT</v>
          </cell>
          <cell r="AL435">
            <v>0</v>
          </cell>
          <cell r="AM435">
            <v>0</v>
          </cell>
          <cell r="AN435">
            <v>0</v>
          </cell>
          <cell r="AO435">
            <v>0</v>
          </cell>
          <cell r="AP435">
            <v>0</v>
          </cell>
          <cell r="AQ435">
            <v>0</v>
          </cell>
          <cell r="AR435">
            <v>0</v>
          </cell>
          <cell r="AS435">
            <v>0</v>
          </cell>
          <cell r="AT435">
            <v>0</v>
          </cell>
          <cell r="AU435">
            <v>0</v>
          </cell>
          <cell r="AV435">
            <v>0</v>
          </cell>
          <cell r="AX435">
            <v>851</v>
          </cell>
          <cell r="AY435" t="str">
            <v>NORTHERN BERKSHIRE</v>
          </cell>
          <cell r="BC435">
            <v>0</v>
          </cell>
          <cell r="BF435">
            <v>0</v>
          </cell>
          <cell r="BG435">
            <v>0</v>
          </cell>
          <cell r="BI435">
            <v>0</v>
          </cell>
          <cell r="BJ435">
            <v>0</v>
          </cell>
          <cell r="BK435">
            <v>0</v>
          </cell>
          <cell r="BL435">
            <v>0</v>
          </cell>
          <cell r="BN435">
            <v>0</v>
          </cell>
          <cell r="BO435">
            <v>0</v>
          </cell>
          <cell r="BU435">
            <v>0</v>
          </cell>
          <cell r="BV435">
            <v>832</v>
          </cell>
          <cell r="BW435">
            <v>0</v>
          </cell>
        </row>
        <row r="436">
          <cell r="A436">
            <v>851</v>
          </cell>
          <cell r="B436">
            <v>743</v>
          </cell>
          <cell r="C436" t="str">
            <v>NORTHERN BERKSHIRE</v>
          </cell>
          <cell r="D436">
            <v>0</v>
          </cell>
          <cell r="E436">
            <v>0</v>
          </cell>
          <cell r="F436">
            <v>0</v>
          </cell>
          <cell r="G436">
            <v>0</v>
          </cell>
          <cell r="I436">
            <v>0</v>
          </cell>
          <cell r="J436" t="str">
            <v/>
          </cell>
          <cell r="K436">
            <v>0</v>
          </cell>
          <cell r="L436">
            <v>0</v>
          </cell>
          <cell r="N436">
            <v>0</v>
          </cell>
          <cell r="P436">
            <v>0</v>
          </cell>
          <cell r="Q436">
            <v>0</v>
          </cell>
          <cell r="R436">
            <v>0</v>
          </cell>
          <cell r="S436">
            <v>0</v>
          </cell>
          <cell r="V436">
            <v>0</v>
          </cell>
          <cell r="W436">
            <v>851</v>
          </cell>
          <cell r="AI436">
            <v>851</v>
          </cell>
          <cell r="AJ436">
            <v>743</v>
          </cell>
          <cell r="AK436" t="str">
            <v>NORTHERN BERKSHIRE</v>
          </cell>
          <cell r="AL436">
            <v>0</v>
          </cell>
          <cell r="AM436">
            <v>0</v>
          </cell>
          <cell r="AN436">
            <v>0</v>
          </cell>
          <cell r="AO436">
            <v>0</v>
          </cell>
          <cell r="AP436">
            <v>0</v>
          </cell>
          <cell r="AQ436">
            <v>0</v>
          </cell>
          <cell r="AR436">
            <v>0</v>
          </cell>
          <cell r="AS436">
            <v>0</v>
          </cell>
          <cell r="AT436">
            <v>0</v>
          </cell>
          <cell r="AU436">
            <v>0</v>
          </cell>
          <cell r="AV436">
            <v>0</v>
          </cell>
          <cell r="AX436">
            <v>852</v>
          </cell>
          <cell r="AY436" t="str">
            <v>NASHOBA VALLEY</v>
          </cell>
          <cell r="BC436">
            <v>0</v>
          </cell>
          <cell r="BF436">
            <v>0</v>
          </cell>
          <cell r="BG436">
            <v>0</v>
          </cell>
          <cell r="BI436">
            <v>0</v>
          </cell>
          <cell r="BJ436">
            <v>0</v>
          </cell>
          <cell r="BK436">
            <v>0</v>
          </cell>
          <cell r="BL436">
            <v>0</v>
          </cell>
          <cell r="BN436">
            <v>0</v>
          </cell>
          <cell r="BO436">
            <v>0</v>
          </cell>
          <cell r="BU436">
            <v>0</v>
          </cell>
          <cell r="BV436">
            <v>851</v>
          </cell>
          <cell r="BW436">
            <v>0</v>
          </cell>
        </row>
        <row r="437">
          <cell r="A437">
            <v>852</v>
          </cell>
          <cell r="B437">
            <v>739</v>
          </cell>
          <cell r="C437" t="str">
            <v>NASHOBA VALLEY</v>
          </cell>
          <cell r="D437">
            <v>0</v>
          </cell>
          <cell r="E437">
            <v>0</v>
          </cell>
          <cell r="F437">
            <v>0</v>
          </cell>
          <cell r="G437">
            <v>0</v>
          </cell>
          <cell r="I437">
            <v>0</v>
          </cell>
          <cell r="J437" t="str">
            <v/>
          </cell>
          <cell r="K437">
            <v>0</v>
          </cell>
          <cell r="L437">
            <v>0</v>
          </cell>
          <cell r="N437">
            <v>0</v>
          </cell>
          <cell r="P437">
            <v>0</v>
          </cell>
          <cell r="Q437">
            <v>0</v>
          </cell>
          <cell r="R437">
            <v>0</v>
          </cell>
          <cell r="S437">
            <v>0</v>
          </cell>
          <cell r="V437">
            <v>0</v>
          </cell>
          <cell r="W437">
            <v>852</v>
          </cell>
          <cell r="AI437">
            <v>852</v>
          </cell>
          <cell r="AJ437">
            <v>739</v>
          </cell>
          <cell r="AK437" t="str">
            <v>NASHOBA VALLEY</v>
          </cell>
          <cell r="AL437">
            <v>0</v>
          </cell>
          <cell r="AM437">
            <v>0</v>
          </cell>
          <cell r="AN437">
            <v>0</v>
          </cell>
          <cell r="AO437">
            <v>0</v>
          </cell>
          <cell r="AP437">
            <v>0</v>
          </cell>
          <cell r="AQ437">
            <v>0</v>
          </cell>
          <cell r="AR437">
            <v>0</v>
          </cell>
          <cell r="AS437">
            <v>0</v>
          </cell>
          <cell r="AT437">
            <v>0</v>
          </cell>
          <cell r="AU437">
            <v>0</v>
          </cell>
          <cell r="AV437">
            <v>0</v>
          </cell>
          <cell r="AX437">
            <v>853</v>
          </cell>
          <cell r="AY437" t="str">
            <v>NORTHEAST METROPOLITAN</v>
          </cell>
          <cell r="BC437">
            <v>0</v>
          </cell>
          <cell r="BF437">
            <v>0</v>
          </cell>
          <cell r="BG437">
            <v>0</v>
          </cell>
          <cell r="BI437">
            <v>0</v>
          </cell>
          <cell r="BJ437">
            <v>0</v>
          </cell>
          <cell r="BK437">
            <v>0</v>
          </cell>
          <cell r="BL437">
            <v>0</v>
          </cell>
          <cell r="BN437">
            <v>0</v>
          </cell>
          <cell r="BO437">
            <v>0</v>
          </cell>
          <cell r="BU437">
            <v>0</v>
          </cell>
          <cell r="BV437">
            <v>852</v>
          </cell>
          <cell r="BW437">
            <v>0</v>
          </cell>
        </row>
        <row r="438">
          <cell r="A438">
            <v>853</v>
          </cell>
          <cell r="B438">
            <v>742</v>
          </cell>
          <cell r="C438" t="str">
            <v>NORTHEAST METROPOLITAN</v>
          </cell>
          <cell r="D438">
            <v>0</v>
          </cell>
          <cell r="E438">
            <v>0</v>
          </cell>
          <cell r="F438">
            <v>0</v>
          </cell>
          <cell r="G438">
            <v>0</v>
          </cell>
          <cell r="I438">
            <v>0</v>
          </cell>
          <cell r="J438" t="str">
            <v/>
          </cell>
          <cell r="K438">
            <v>0</v>
          </cell>
          <cell r="L438">
            <v>0</v>
          </cell>
          <cell r="N438">
            <v>0</v>
          </cell>
          <cell r="P438">
            <v>0</v>
          </cell>
          <cell r="Q438">
            <v>0</v>
          </cell>
          <cell r="R438">
            <v>0</v>
          </cell>
          <cell r="S438">
            <v>0</v>
          </cell>
          <cell r="V438">
            <v>0</v>
          </cell>
          <cell r="W438">
            <v>853</v>
          </cell>
          <cell r="AI438">
            <v>853</v>
          </cell>
          <cell r="AJ438">
            <v>742</v>
          </cell>
          <cell r="AK438" t="str">
            <v>NORTHEAST METROPOLITAN</v>
          </cell>
          <cell r="AL438">
            <v>0</v>
          </cell>
          <cell r="AM438">
            <v>0</v>
          </cell>
          <cell r="AN438">
            <v>0</v>
          </cell>
          <cell r="AO438">
            <v>0</v>
          </cell>
          <cell r="AP438">
            <v>0</v>
          </cell>
          <cell r="AQ438">
            <v>0</v>
          </cell>
          <cell r="AR438">
            <v>0</v>
          </cell>
          <cell r="AS438">
            <v>0</v>
          </cell>
          <cell r="AT438">
            <v>0</v>
          </cell>
          <cell r="AU438">
            <v>0</v>
          </cell>
          <cell r="AV438">
            <v>0</v>
          </cell>
          <cell r="AX438">
            <v>854</v>
          </cell>
          <cell r="AY438" t="str">
            <v>NORTH SHORE</v>
          </cell>
          <cell r="BC438">
            <v>0</v>
          </cell>
          <cell r="BF438">
            <v>0</v>
          </cell>
          <cell r="BG438">
            <v>0</v>
          </cell>
          <cell r="BI438">
            <v>0</v>
          </cell>
          <cell r="BJ438">
            <v>0</v>
          </cell>
          <cell r="BK438">
            <v>0</v>
          </cell>
          <cell r="BL438">
            <v>0</v>
          </cell>
          <cell r="BN438">
            <v>0</v>
          </cell>
          <cell r="BO438">
            <v>0</v>
          </cell>
          <cell r="BU438">
            <v>0</v>
          </cell>
          <cell r="BV438">
            <v>853</v>
          </cell>
          <cell r="BW438">
            <v>0</v>
          </cell>
        </row>
        <row r="439">
          <cell r="A439">
            <v>855</v>
          </cell>
          <cell r="B439">
            <v>784</v>
          </cell>
          <cell r="C439" t="str">
            <v>OLD COLONY</v>
          </cell>
          <cell r="D439">
            <v>0</v>
          </cell>
          <cell r="E439">
            <v>0</v>
          </cell>
          <cell r="F439">
            <v>0</v>
          </cell>
          <cell r="G439">
            <v>0</v>
          </cell>
          <cell r="I439">
            <v>0</v>
          </cell>
          <cell r="J439" t="str">
            <v/>
          </cell>
          <cell r="K439">
            <v>0</v>
          </cell>
          <cell r="L439">
            <v>0</v>
          </cell>
          <cell r="N439">
            <v>0</v>
          </cell>
          <cell r="P439">
            <v>0</v>
          </cell>
          <cell r="Q439">
            <v>0</v>
          </cell>
          <cell r="R439">
            <v>0</v>
          </cell>
          <cell r="S439">
            <v>0</v>
          </cell>
          <cell r="V439">
            <v>0</v>
          </cell>
          <cell r="W439">
            <v>855</v>
          </cell>
          <cell r="AI439">
            <v>855</v>
          </cell>
          <cell r="AJ439">
            <v>784</v>
          </cell>
          <cell r="AK439" t="str">
            <v>OLD COLONY</v>
          </cell>
          <cell r="AL439">
            <v>0</v>
          </cell>
          <cell r="AM439">
            <v>0</v>
          </cell>
          <cell r="AN439">
            <v>0</v>
          </cell>
          <cell r="AO439">
            <v>0</v>
          </cell>
          <cell r="AP439">
            <v>0</v>
          </cell>
          <cell r="AQ439">
            <v>0</v>
          </cell>
          <cell r="AR439">
            <v>0</v>
          </cell>
          <cell r="AS439">
            <v>0</v>
          </cell>
          <cell r="AT439">
            <v>0</v>
          </cell>
          <cell r="AU439">
            <v>0</v>
          </cell>
          <cell r="AV439">
            <v>0</v>
          </cell>
          <cell r="AX439">
            <v>855</v>
          </cell>
          <cell r="AY439" t="str">
            <v>OLD COLONY</v>
          </cell>
          <cell r="BC439">
            <v>0</v>
          </cell>
          <cell r="BF439">
            <v>0</v>
          </cell>
          <cell r="BG439">
            <v>0</v>
          </cell>
          <cell r="BI439">
            <v>0</v>
          </cell>
          <cell r="BJ439">
            <v>0</v>
          </cell>
          <cell r="BK439">
            <v>0</v>
          </cell>
          <cell r="BL439">
            <v>0</v>
          </cell>
          <cell r="BN439">
            <v>0</v>
          </cell>
          <cell r="BO439">
            <v>0</v>
          </cell>
          <cell r="BU439">
            <v>0</v>
          </cell>
          <cell r="BV439">
            <v>855</v>
          </cell>
          <cell r="BW439">
            <v>0</v>
          </cell>
        </row>
        <row r="440">
          <cell r="A440">
            <v>860</v>
          </cell>
          <cell r="B440">
            <v>773</v>
          </cell>
          <cell r="C440" t="str">
            <v>PATHFINDER</v>
          </cell>
          <cell r="D440">
            <v>0</v>
          </cell>
          <cell r="E440">
            <v>0</v>
          </cell>
          <cell r="F440">
            <v>0</v>
          </cell>
          <cell r="G440">
            <v>0</v>
          </cell>
          <cell r="I440">
            <v>0</v>
          </cell>
          <cell r="J440" t="str">
            <v/>
          </cell>
          <cell r="K440">
            <v>0</v>
          </cell>
          <cell r="L440">
            <v>0</v>
          </cell>
          <cell r="N440">
            <v>0</v>
          </cell>
          <cell r="P440">
            <v>0</v>
          </cell>
          <cell r="Q440">
            <v>0</v>
          </cell>
          <cell r="R440">
            <v>0</v>
          </cell>
          <cell r="S440">
            <v>0</v>
          </cell>
          <cell r="V440">
            <v>0</v>
          </cell>
          <cell r="W440">
            <v>860</v>
          </cell>
          <cell r="AI440">
            <v>860</v>
          </cell>
          <cell r="AJ440">
            <v>773</v>
          </cell>
          <cell r="AK440" t="str">
            <v>PATHFINDER</v>
          </cell>
          <cell r="AL440">
            <v>0</v>
          </cell>
          <cell r="AM440">
            <v>0</v>
          </cell>
          <cell r="AN440">
            <v>0</v>
          </cell>
          <cell r="AO440">
            <v>0</v>
          </cell>
          <cell r="AP440">
            <v>0</v>
          </cell>
          <cell r="AQ440">
            <v>0</v>
          </cell>
          <cell r="AR440">
            <v>0</v>
          </cell>
          <cell r="AS440">
            <v>0</v>
          </cell>
          <cell r="AT440">
            <v>0</v>
          </cell>
          <cell r="AU440">
            <v>0</v>
          </cell>
          <cell r="AV440">
            <v>0</v>
          </cell>
          <cell r="AX440">
            <v>860</v>
          </cell>
          <cell r="AY440" t="str">
            <v>PATHFINDER</v>
          </cell>
          <cell r="BC440">
            <v>0</v>
          </cell>
          <cell r="BF440">
            <v>0</v>
          </cell>
          <cell r="BG440">
            <v>0</v>
          </cell>
          <cell r="BI440">
            <v>0</v>
          </cell>
          <cell r="BJ440">
            <v>0</v>
          </cell>
          <cell r="BK440">
            <v>0</v>
          </cell>
          <cell r="BL440">
            <v>0</v>
          </cell>
          <cell r="BN440">
            <v>0</v>
          </cell>
          <cell r="BO440">
            <v>0</v>
          </cell>
          <cell r="BU440">
            <v>0</v>
          </cell>
          <cell r="BV440">
            <v>860</v>
          </cell>
          <cell r="BW440">
            <v>0</v>
          </cell>
        </row>
        <row r="441">
          <cell r="A441">
            <v>871</v>
          </cell>
          <cell r="B441">
            <v>751</v>
          </cell>
          <cell r="C441" t="str">
            <v>SHAWSHEEN VALLEY</v>
          </cell>
          <cell r="D441">
            <v>0</v>
          </cell>
          <cell r="E441">
            <v>0</v>
          </cell>
          <cell r="F441">
            <v>0</v>
          </cell>
          <cell r="G441">
            <v>0</v>
          </cell>
          <cell r="I441">
            <v>0</v>
          </cell>
          <cell r="J441" t="str">
            <v/>
          </cell>
          <cell r="K441">
            <v>0</v>
          </cell>
          <cell r="L441">
            <v>0</v>
          </cell>
          <cell r="N441">
            <v>0</v>
          </cell>
          <cell r="P441">
            <v>0</v>
          </cell>
          <cell r="Q441">
            <v>0</v>
          </cell>
          <cell r="R441">
            <v>0</v>
          </cell>
          <cell r="S441">
            <v>0</v>
          </cell>
          <cell r="V441">
            <v>0</v>
          </cell>
          <cell r="W441">
            <v>871</v>
          </cell>
          <cell r="AI441">
            <v>871</v>
          </cell>
          <cell r="AJ441">
            <v>751</v>
          </cell>
          <cell r="AK441" t="str">
            <v>SHAWSHEEN VALLEY</v>
          </cell>
          <cell r="AL441">
            <v>0</v>
          </cell>
          <cell r="AM441">
            <v>0</v>
          </cell>
          <cell r="AN441">
            <v>0</v>
          </cell>
          <cell r="AO441">
            <v>0</v>
          </cell>
          <cell r="AP441">
            <v>0</v>
          </cell>
          <cell r="AQ441">
            <v>0</v>
          </cell>
          <cell r="AR441">
            <v>0</v>
          </cell>
          <cell r="AS441">
            <v>0</v>
          </cell>
          <cell r="AT441">
            <v>0</v>
          </cell>
          <cell r="AU441">
            <v>0</v>
          </cell>
          <cell r="AV441">
            <v>0</v>
          </cell>
          <cell r="AX441">
            <v>871</v>
          </cell>
          <cell r="AY441" t="str">
            <v>SHAWSHEEN VALLEY</v>
          </cell>
          <cell r="BC441">
            <v>0</v>
          </cell>
          <cell r="BF441">
            <v>0</v>
          </cell>
          <cell r="BG441">
            <v>0</v>
          </cell>
          <cell r="BI441">
            <v>0</v>
          </cell>
          <cell r="BJ441">
            <v>0</v>
          </cell>
          <cell r="BK441">
            <v>0</v>
          </cell>
          <cell r="BL441">
            <v>0</v>
          </cell>
          <cell r="BN441">
            <v>0</v>
          </cell>
          <cell r="BO441">
            <v>0</v>
          </cell>
          <cell r="BU441">
            <v>0</v>
          </cell>
          <cell r="BV441">
            <v>871</v>
          </cell>
          <cell r="BW441">
            <v>0</v>
          </cell>
        </row>
        <row r="442">
          <cell r="A442">
            <v>872</v>
          </cell>
          <cell r="B442">
            <v>754</v>
          </cell>
          <cell r="C442" t="str">
            <v>SOUTHEASTERN</v>
          </cell>
          <cell r="D442">
            <v>0</v>
          </cell>
          <cell r="E442">
            <v>0</v>
          </cell>
          <cell r="F442">
            <v>0</v>
          </cell>
          <cell r="G442">
            <v>0</v>
          </cell>
          <cell r="I442">
            <v>0</v>
          </cell>
          <cell r="J442" t="str">
            <v/>
          </cell>
          <cell r="K442">
            <v>0</v>
          </cell>
          <cell r="L442">
            <v>0</v>
          </cell>
          <cell r="N442">
            <v>0</v>
          </cell>
          <cell r="P442">
            <v>0</v>
          </cell>
          <cell r="Q442">
            <v>0</v>
          </cell>
          <cell r="R442">
            <v>0</v>
          </cell>
          <cell r="S442">
            <v>0</v>
          </cell>
          <cell r="V442">
            <v>0</v>
          </cell>
          <cell r="W442">
            <v>872</v>
          </cell>
          <cell r="AI442">
            <v>872</v>
          </cell>
          <cell r="AJ442">
            <v>754</v>
          </cell>
          <cell r="AK442" t="str">
            <v>SOUTHEASTERN</v>
          </cell>
          <cell r="AL442">
            <v>0</v>
          </cell>
          <cell r="AM442">
            <v>0</v>
          </cell>
          <cell r="AN442">
            <v>0</v>
          </cell>
          <cell r="AO442">
            <v>0</v>
          </cell>
          <cell r="AP442">
            <v>0</v>
          </cell>
          <cell r="AQ442">
            <v>0</v>
          </cell>
          <cell r="AR442">
            <v>0</v>
          </cell>
          <cell r="AS442">
            <v>0</v>
          </cell>
          <cell r="AT442">
            <v>0</v>
          </cell>
          <cell r="AU442">
            <v>0</v>
          </cell>
          <cell r="AV442">
            <v>0</v>
          </cell>
          <cell r="AX442">
            <v>872</v>
          </cell>
          <cell r="AY442" t="str">
            <v>SOUTHEASTERN</v>
          </cell>
          <cell r="BC442">
            <v>0</v>
          </cell>
          <cell r="BF442">
            <v>0</v>
          </cell>
          <cell r="BG442">
            <v>0</v>
          </cell>
          <cell r="BI442">
            <v>0</v>
          </cell>
          <cell r="BJ442">
            <v>0</v>
          </cell>
          <cell r="BK442">
            <v>0</v>
          </cell>
          <cell r="BL442">
            <v>0</v>
          </cell>
          <cell r="BN442">
            <v>0</v>
          </cell>
          <cell r="BO442">
            <v>0</v>
          </cell>
          <cell r="BU442">
            <v>0</v>
          </cell>
          <cell r="BV442">
            <v>872</v>
          </cell>
          <cell r="BW442">
            <v>0</v>
          </cell>
        </row>
        <row r="443">
          <cell r="A443">
            <v>873</v>
          </cell>
          <cell r="B443">
            <v>753</v>
          </cell>
          <cell r="C443" t="str">
            <v>SOUTH SHORE</v>
          </cell>
          <cell r="D443">
            <v>0</v>
          </cell>
          <cell r="E443">
            <v>0</v>
          </cell>
          <cell r="F443">
            <v>0</v>
          </cell>
          <cell r="G443">
            <v>0</v>
          </cell>
          <cell r="I443">
            <v>0</v>
          </cell>
          <cell r="J443" t="str">
            <v/>
          </cell>
          <cell r="K443">
            <v>0</v>
          </cell>
          <cell r="L443">
            <v>0</v>
          </cell>
          <cell r="N443">
            <v>0</v>
          </cell>
          <cell r="P443">
            <v>0</v>
          </cell>
          <cell r="Q443">
            <v>0</v>
          </cell>
          <cell r="R443">
            <v>0</v>
          </cell>
          <cell r="S443">
            <v>0</v>
          </cell>
          <cell r="V443">
            <v>0</v>
          </cell>
          <cell r="W443">
            <v>873</v>
          </cell>
          <cell r="AI443">
            <v>873</v>
          </cell>
          <cell r="AJ443">
            <v>753</v>
          </cell>
          <cell r="AK443" t="str">
            <v>SOUTH SHORE</v>
          </cell>
          <cell r="AL443">
            <v>0</v>
          </cell>
          <cell r="AM443">
            <v>0</v>
          </cell>
          <cell r="AN443">
            <v>0</v>
          </cell>
          <cell r="AO443">
            <v>0</v>
          </cell>
          <cell r="AP443">
            <v>0</v>
          </cell>
          <cell r="AQ443">
            <v>0</v>
          </cell>
          <cell r="AR443">
            <v>0</v>
          </cell>
          <cell r="AS443">
            <v>0</v>
          </cell>
          <cell r="AT443">
            <v>0</v>
          </cell>
          <cell r="AU443">
            <v>0</v>
          </cell>
          <cell r="AV443">
            <v>0</v>
          </cell>
          <cell r="AX443">
            <v>873</v>
          </cell>
          <cell r="AY443" t="str">
            <v>SOUTH SHORE</v>
          </cell>
          <cell r="BC443">
            <v>0</v>
          </cell>
          <cell r="BF443">
            <v>0</v>
          </cell>
          <cell r="BG443">
            <v>0</v>
          </cell>
          <cell r="BI443">
            <v>0</v>
          </cell>
          <cell r="BJ443">
            <v>0</v>
          </cell>
          <cell r="BK443">
            <v>0</v>
          </cell>
          <cell r="BL443">
            <v>0</v>
          </cell>
          <cell r="BN443">
            <v>0</v>
          </cell>
          <cell r="BO443">
            <v>0</v>
          </cell>
          <cell r="BU443">
            <v>0</v>
          </cell>
          <cell r="BV443">
            <v>873</v>
          </cell>
          <cell r="BW443">
            <v>0</v>
          </cell>
        </row>
        <row r="444">
          <cell r="A444">
            <v>876</v>
          </cell>
          <cell r="B444">
            <v>762</v>
          </cell>
          <cell r="C444" t="str">
            <v>SOUTHERN WORCESTER</v>
          </cell>
          <cell r="D444">
            <v>0</v>
          </cell>
          <cell r="E444">
            <v>0</v>
          </cell>
          <cell r="F444">
            <v>0</v>
          </cell>
          <cell r="G444">
            <v>0</v>
          </cell>
          <cell r="I444">
            <v>0</v>
          </cell>
          <cell r="J444" t="str">
            <v/>
          </cell>
          <cell r="K444">
            <v>0</v>
          </cell>
          <cell r="L444">
            <v>0</v>
          </cell>
          <cell r="N444">
            <v>0</v>
          </cell>
          <cell r="P444">
            <v>0</v>
          </cell>
          <cell r="Q444">
            <v>0</v>
          </cell>
          <cell r="R444">
            <v>0</v>
          </cell>
          <cell r="S444">
            <v>0</v>
          </cell>
          <cell r="V444">
            <v>0</v>
          </cell>
          <cell r="W444">
            <v>876</v>
          </cell>
          <cell r="AI444">
            <v>876</v>
          </cell>
          <cell r="AJ444">
            <v>762</v>
          </cell>
          <cell r="AK444" t="str">
            <v>SOUTHERN WORCESTER</v>
          </cell>
          <cell r="AL444">
            <v>0</v>
          </cell>
          <cell r="AM444">
            <v>0</v>
          </cell>
          <cell r="AN444">
            <v>0</v>
          </cell>
          <cell r="AO444">
            <v>0</v>
          </cell>
          <cell r="AP444">
            <v>0</v>
          </cell>
          <cell r="AQ444">
            <v>0</v>
          </cell>
          <cell r="AR444">
            <v>0</v>
          </cell>
          <cell r="AS444">
            <v>0</v>
          </cell>
          <cell r="AT444">
            <v>0</v>
          </cell>
          <cell r="AU444">
            <v>0</v>
          </cell>
          <cell r="AV444">
            <v>0</v>
          </cell>
          <cell r="AX444">
            <v>876</v>
          </cell>
          <cell r="AY444" t="str">
            <v>SOUTHERN WORCESTER</v>
          </cell>
          <cell r="BC444">
            <v>0</v>
          </cell>
          <cell r="BF444">
            <v>0</v>
          </cell>
          <cell r="BG444">
            <v>0</v>
          </cell>
          <cell r="BI444">
            <v>0</v>
          </cell>
          <cell r="BJ444">
            <v>0</v>
          </cell>
          <cell r="BK444">
            <v>0</v>
          </cell>
          <cell r="BL444">
            <v>0</v>
          </cell>
          <cell r="BN444">
            <v>0</v>
          </cell>
          <cell r="BO444">
            <v>0</v>
          </cell>
          <cell r="BU444">
            <v>0</v>
          </cell>
          <cell r="BV444">
            <v>876</v>
          </cell>
          <cell r="BW444">
            <v>0</v>
          </cell>
        </row>
        <row r="445">
          <cell r="A445">
            <v>878</v>
          </cell>
          <cell r="B445">
            <v>785</v>
          </cell>
          <cell r="C445" t="str">
            <v>TRI COUNTY</v>
          </cell>
          <cell r="D445">
            <v>0</v>
          </cell>
          <cell r="E445">
            <v>0</v>
          </cell>
          <cell r="F445">
            <v>0</v>
          </cell>
          <cell r="G445">
            <v>0</v>
          </cell>
          <cell r="I445">
            <v>0</v>
          </cell>
          <cell r="J445" t="str">
            <v/>
          </cell>
          <cell r="K445">
            <v>0</v>
          </cell>
          <cell r="L445">
            <v>0</v>
          </cell>
          <cell r="N445">
            <v>0</v>
          </cell>
          <cell r="P445">
            <v>0</v>
          </cell>
          <cell r="Q445">
            <v>0</v>
          </cell>
          <cell r="R445">
            <v>0</v>
          </cell>
          <cell r="S445">
            <v>0</v>
          </cell>
          <cell r="V445">
            <v>0</v>
          </cell>
          <cell r="W445">
            <v>878</v>
          </cell>
          <cell r="AI445">
            <v>878</v>
          </cell>
          <cell r="AJ445">
            <v>785</v>
          </cell>
          <cell r="AK445" t="str">
            <v>TRI COUNTY</v>
          </cell>
          <cell r="AL445">
            <v>0</v>
          </cell>
          <cell r="AM445">
            <v>0</v>
          </cell>
          <cell r="AN445">
            <v>0</v>
          </cell>
          <cell r="AO445">
            <v>0</v>
          </cell>
          <cell r="AP445">
            <v>0</v>
          </cell>
          <cell r="AQ445">
            <v>0</v>
          </cell>
          <cell r="AR445">
            <v>0</v>
          </cell>
          <cell r="AS445">
            <v>0</v>
          </cell>
          <cell r="AT445">
            <v>0</v>
          </cell>
          <cell r="AU445">
            <v>0</v>
          </cell>
          <cell r="AV445">
            <v>0</v>
          </cell>
          <cell r="AX445">
            <v>878</v>
          </cell>
          <cell r="AY445" t="str">
            <v>TRI COUNTY</v>
          </cell>
          <cell r="BC445">
            <v>0</v>
          </cell>
          <cell r="BF445">
            <v>0</v>
          </cell>
          <cell r="BG445">
            <v>0</v>
          </cell>
          <cell r="BI445">
            <v>0</v>
          </cell>
          <cell r="BJ445">
            <v>0</v>
          </cell>
          <cell r="BK445">
            <v>0</v>
          </cell>
          <cell r="BL445">
            <v>0</v>
          </cell>
          <cell r="BN445">
            <v>0</v>
          </cell>
          <cell r="BO445">
            <v>0</v>
          </cell>
          <cell r="BU445">
            <v>0</v>
          </cell>
          <cell r="BV445">
            <v>878</v>
          </cell>
          <cell r="BW445">
            <v>0</v>
          </cell>
        </row>
        <row r="446">
          <cell r="A446">
            <v>879</v>
          </cell>
          <cell r="B446">
            <v>758</v>
          </cell>
          <cell r="C446" t="str">
            <v>UPPER CAPE COD</v>
          </cell>
          <cell r="D446">
            <v>0</v>
          </cell>
          <cell r="E446">
            <v>0</v>
          </cell>
          <cell r="F446">
            <v>0</v>
          </cell>
          <cell r="G446">
            <v>0</v>
          </cell>
          <cell r="I446">
            <v>0</v>
          </cell>
          <cell r="J446" t="str">
            <v/>
          </cell>
          <cell r="K446">
            <v>0</v>
          </cell>
          <cell r="L446">
            <v>0</v>
          </cell>
          <cell r="N446">
            <v>0</v>
          </cell>
          <cell r="P446">
            <v>0</v>
          </cell>
          <cell r="Q446">
            <v>0</v>
          </cell>
          <cell r="R446">
            <v>0</v>
          </cell>
          <cell r="S446">
            <v>0</v>
          </cell>
          <cell r="V446">
            <v>0</v>
          </cell>
          <cell r="W446">
            <v>879</v>
          </cell>
          <cell r="AI446">
            <v>879</v>
          </cell>
          <cell r="AJ446">
            <v>758</v>
          </cell>
          <cell r="AK446" t="str">
            <v>UPPER CAPE COD</v>
          </cell>
          <cell r="AL446">
            <v>0</v>
          </cell>
          <cell r="AM446">
            <v>0</v>
          </cell>
          <cell r="AN446">
            <v>0</v>
          </cell>
          <cell r="AO446">
            <v>0</v>
          </cell>
          <cell r="AP446">
            <v>0</v>
          </cell>
          <cell r="AQ446">
            <v>0</v>
          </cell>
          <cell r="AR446">
            <v>0</v>
          </cell>
          <cell r="AS446">
            <v>0</v>
          </cell>
          <cell r="AT446">
            <v>0</v>
          </cell>
          <cell r="AU446">
            <v>0</v>
          </cell>
          <cell r="AV446">
            <v>0</v>
          </cell>
          <cell r="AX446">
            <v>879</v>
          </cell>
          <cell r="AY446" t="str">
            <v>UPPER CAPE COD</v>
          </cell>
          <cell r="BC446">
            <v>0</v>
          </cell>
          <cell r="BF446">
            <v>0</v>
          </cell>
          <cell r="BG446">
            <v>0</v>
          </cell>
          <cell r="BI446">
            <v>0</v>
          </cell>
          <cell r="BJ446">
            <v>0</v>
          </cell>
          <cell r="BK446">
            <v>0</v>
          </cell>
          <cell r="BL446">
            <v>0</v>
          </cell>
          <cell r="BN446">
            <v>0</v>
          </cell>
          <cell r="BO446">
            <v>0</v>
          </cell>
          <cell r="BU446">
            <v>0</v>
          </cell>
          <cell r="BV446">
            <v>879</v>
          </cell>
          <cell r="BW446">
            <v>0</v>
          </cell>
        </row>
        <row r="447">
          <cell r="A447">
            <v>885</v>
          </cell>
          <cell r="B447">
            <v>774</v>
          </cell>
          <cell r="C447" t="str">
            <v>WHITTIER</v>
          </cell>
          <cell r="D447">
            <v>0</v>
          </cell>
          <cell r="E447">
            <v>0</v>
          </cell>
          <cell r="F447">
            <v>0</v>
          </cell>
          <cell r="G447">
            <v>0</v>
          </cell>
          <cell r="I447">
            <v>0</v>
          </cell>
          <cell r="J447" t="str">
            <v/>
          </cell>
          <cell r="K447">
            <v>0</v>
          </cell>
          <cell r="L447">
            <v>0</v>
          </cell>
          <cell r="N447">
            <v>0</v>
          </cell>
          <cell r="P447">
            <v>0</v>
          </cell>
          <cell r="Q447">
            <v>0</v>
          </cell>
          <cell r="R447">
            <v>0</v>
          </cell>
          <cell r="S447">
            <v>0</v>
          </cell>
          <cell r="V447">
            <v>0</v>
          </cell>
          <cell r="W447">
            <v>885</v>
          </cell>
          <cell r="AI447">
            <v>885</v>
          </cell>
          <cell r="AJ447">
            <v>774</v>
          </cell>
          <cell r="AK447" t="str">
            <v>WHITTIER</v>
          </cell>
          <cell r="AL447">
            <v>0</v>
          </cell>
          <cell r="AM447">
            <v>0</v>
          </cell>
          <cell r="AN447">
            <v>0</v>
          </cell>
          <cell r="AO447">
            <v>0</v>
          </cell>
          <cell r="AP447">
            <v>0</v>
          </cell>
          <cell r="AQ447">
            <v>0</v>
          </cell>
          <cell r="AR447">
            <v>0</v>
          </cell>
          <cell r="AS447">
            <v>0</v>
          </cell>
          <cell r="AT447">
            <v>0</v>
          </cell>
          <cell r="AU447">
            <v>0</v>
          </cell>
          <cell r="AV447">
            <v>0</v>
          </cell>
          <cell r="AX447">
            <v>885</v>
          </cell>
          <cell r="AY447" t="str">
            <v>WHITTIER</v>
          </cell>
          <cell r="BC447">
            <v>0</v>
          </cell>
          <cell r="BF447">
            <v>0</v>
          </cell>
          <cell r="BG447">
            <v>0</v>
          </cell>
          <cell r="BI447">
            <v>0</v>
          </cell>
          <cell r="BJ447">
            <v>0</v>
          </cell>
          <cell r="BK447">
            <v>0</v>
          </cell>
          <cell r="BL447">
            <v>0</v>
          </cell>
          <cell r="BN447">
            <v>0</v>
          </cell>
          <cell r="BO447">
            <v>0</v>
          </cell>
          <cell r="BU447">
            <v>0</v>
          </cell>
          <cell r="BV447">
            <v>885</v>
          </cell>
          <cell r="BW447">
            <v>0</v>
          </cell>
        </row>
        <row r="448">
          <cell r="A448">
            <v>910</v>
          </cell>
          <cell r="B448">
            <v>810</v>
          </cell>
          <cell r="C448" t="str">
            <v>BRISTOL COUNTY</v>
          </cell>
          <cell r="D448">
            <v>0</v>
          </cell>
          <cell r="E448">
            <v>0</v>
          </cell>
          <cell r="F448">
            <v>0</v>
          </cell>
          <cell r="G448">
            <v>0</v>
          </cell>
          <cell r="I448">
            <v>0</v>
          </cell>
          <cell r="J448" t="str">
            <v/>
          </cell>
          <cell r="K448">
            <v>0</v>
          </cell>
          <cell r="L448">
            <v>0</v>
          </cell>
          <cell r="N448">
            <v>0</v>
          </cell>
          <cell r="P448">
            <v>0</v>
          </cell>
          <cell r="Q448">
            <v>0</v>
          </cell>
          <cell r="R448">
            <v>0</v>
          </cell>
          <cell r="S448">
            <v>0</v>
          </cell>
          <cell r="V448">
            <v>0</v>
          </cell>
          <cell r="W448">
            <v>910</v>
          </cell>
          <cell r="AI448">
            <v>910</v>
          </cell>
          <cell r="AJ448">
            <v>810</v>
          </cell>
          <cell r="AK448" t="str">
            <v>BRISTOL COUNTY</v>
          </cell>
          <cell r="AL448">
            <v>0</v>
          </cell>
          <cell r="AM448">
            <v>0</v>
          </cell>
          <cell r="AN448">
            <v>0</v>
          </cell>
          <cell r="AO448">
            <v>0</v>
          </cell>
          <cell r="AP448">
            <v>0</v>
          </cell>
          <cell r="AQ448">
            <v>0</v>
          </cell>
          <cell r="AR448">
            <v>0</v>
          </cell>
          <cell r="AS448">
            <v>0</v>
          </cell>
          <cell r="AT448">
            <v>0</v>
          </cell>
          <cell r="AU448">
            <v>0</v>
          </cell>
          <cell r="AV448">
            <v>0</v>
          </cell>
          <cell r="AX448">
            <v>910</v>
          </cell>
          <cell r="AY448" t="str">
            <v>BRISTOL COUNTY</v>
          </cell>
          <cell r="BC448">
            <v>0</v>
          </cell>
          <cell r="BF448">
            <v>0</v>
          </cell>
          <cell r="BG448">
            <v>0</v>
          </cell>
          <cell r="BI448">
            <v>0</v>
          </cell>
          <cell r="BJ448">
            <v>0</v>
          </cell>
          <cell r="BK448">
            <v>0</v>
          </cell>
          <cell r="BL448">
            <v>0</v>
          </cell>
          <cell r="BN448">
            <v>0</v>
          </cell>
          <cell r="BO448">
            <v>0</v>
          </cell>
          <cell r="BU448">
            <v>0</v>
          </cell>
          <cell r="BV448">
            <v>910</v>
          </cell>
          <cell r="BW448">
            <v>0</v>
          </cell>
        </row>
        <row r="449">
          <cell r="A449">
            <v>915</v>
          </cell>
          <cell r="B449">
            <v>830</v>
          </cell>
          <cell r="C449" t="str">
            <v>NORFOLK COUNTY</v>
          </cell>
          <cell r="D449">
            <v>0</v>
          </cell>
          <cell r="E449">
            <v>0</v>
          </cell>
          <cell r="F449">
            <v>0</v>
          </cell>
          <cell r="G449">
            <v>0</v>
          </cell>
          <cell r="I449">
            <v>0</v>
          </cell>
          <cell r="J449" t="str">
            <v/>
          </cell>
          <cell r="K449">
            <v>0</v>
          </cell>
          <cell r="L449">
            <v>0</v>
          </cell>
          <cell r="N449">
            <v>0</v>
          </cell>
          <cell r="P449">
            <v>0</v>
          </cell>
          <cell r="Q449">
            <v>0</v>
          </cell>
          <cell r="R449">
            <v>0</v>
          </cell>
          <cell r="S449">
            <v>0</v>
          </cell>
          <cell r="V449">
            <v>0</v>
          </cell>
          <cell r="W449">
            <v>915</v>
          </cell>
          <cell r="AI449">
            <v>915</v>
          </cell>
          <cell r="AJ449">
            <v>830</v>
          </cell>
          <cell r="AK449" t="str">
            <v>NORFOLK COUNTY</v>
          </cell>
          <cell r="AL449">
            <v>0</v>
          </cell>
          <cell r="AM449">
            <v>0</v>
          </cell>
          <cell r="AN449">
            <v>0</v>
          </cell>
          <cell r="AO449">
            <v>0</v>
          </cell>
          <cell r="AP449">
            <v>0</v>
          </cell>
          <cell r="AQ449">
            <v>0</v>
          </cell>
          <cell r="AR449">
            <v>0</v>
          </cell>
          <cell r="AS449">
            <v>0</v>
          </cell>
          <cell r="AT449">
            <v>0</v>
          </cell>
          <cell r="AU449">
            <v>0</v>
          </cell>
          <cell r="AV449">
            <v>0</v>
          </cell>
          <cell r="AX449">
            <v>915</v>
          </cell>
          <cell r="AY449" t="str">
            <v>NORFOLK COUNTY</v>
          </cell>
          <cell r="BC449">
            <v>0</v>
          </cell>
          <cell r="BF449">
            <v>0</v>
          </cell>
          <cell r="BG449">
            <v>0</v>
          </cell>
          <cell r="BI449">
            <v>0</v>
          </cell>
          <cell r="BJ449">
            <v>0</v>
          </cell>
          <cell r="BK449">
            <v>0</v>
          </cell>
          <cell r="BL449">
            <v>0</v>
          </cell>
          <cell r="BN449">
            <v>0</v>
          </cell>
          <cell r="BO449">
            <v>0</v>
          </cell>
          <cell r="BU449">
            <v>0</v>
          </cell>
          <cell r="BV449">
            <v>915</v>
          </cell>
          <cell r="BW449">
            <v>0</v>
          </cell>
        </row>
        <row r="450">
          <cell r="A450">
            <v>999</v>
          </cell>
          <cell r="C450" t="str">
            <v>STATE TOTALS</v>
          </cell>
          <cell r="D450">
            <v>38741</v>
          </cell>
          <cell r="E450">
            <v>497784031.46325999</v>
          </cell>
          <cell r="F450">
            <v>34467754</v>
          </cell>
          <cell r="G450">
            <v>532251785.46325999</v>
          </cell>
          <cell r="I450">
            <v>46001664</v>
          </cell>
          <cell r="J450" t="str">
            <v>--</v>
          </cell>
          <cell r="K450">
            <v>34467754</v>
          </cell>
          <cell r="L450">
            <v>80469417.99999994</v>
          </cell>
          <cell r="N450">
            <v>451782367.46325994</v>
          </cell>
          <cell r="P450">
            <v>30582</v>
          </cell>
          <cell r="Q450">
            <v>46001664</v>
          </cell>
          <cell r="R450">
            <v>34468647</v>
          </cell>
          <cell r="S450">
            <v>80499999.99999994</v>
          </cell>
          <cell r="W450">
            <v>440</v>
          </cell>
          <cell r="X450">
            <v>38741</v>
          </cell>
          <cell r="Y450">
            <v>498239467</v>
          </cell>
          <cell r="Z450">
            <v>455435.53673994454</v>
          </cell>
          <cell r="AA450">
            <v>497784031.46325999</v>
          </cell>
          <cell r="AB450">
            <v>34467754</v>
          </cell>
          <cell r="AC450">
            <v>532251785.46325999</v>
          </cell>
          <cell r="AD450">
            <v>29689</v>
          </cell>
          <cell r="AE450">
            <v>893</v>
          </cell>
          <cell r="AF450">
            <v>30582</v>
          </cell>
          <cell r="AG450">
            <v>532282367.46325999</v>
          </cell>
          <cell r="AI450">
            <v>999</v>
          </cell>
          <cell r="AJ450" t="str">
            <v>S T A T E    T O T A L S</v>
          </cell>
          <cell r="AL450">
            <v>497784031.46325999</v>
          </cell>
          <cell r="AM450">
            <v>454361512.91680002</v>
          </cell>
          <cell r="AN450">
            <v>49564952.546459973</v>
          </cell>
          <cell r="AO450">
            <v>11715297.062201731</v>
          </cell>
          <cell r="AP450">
            <v>10730484.316383634</v>
          </cell>
          <cell r="AQ450">
            <v>12503656.351894166</v>
          </cell>
          <cell r="AR450">
            <v>9832845.9229027964</v>
          </cell>
          <cell r="AS450">
            <v>5805279.3208257249</v>
          </cell>
          <cell r="AT450">
            <v>0</v>
          </cell>
          <cell r="AU450">
            <v>100152515.52066803</v>
          </cell>
          <cell r="AV450">
            <v>46001664</v>
          </cell>
          <cell r="AX450">
            <v>999</v>
          </cell>
          <cell r="AZ450">
            <v>0</v>
          </cell>
          <cell r="BA450">
            <v>0</v>
          </cell>
          <cell r="BB450">
            <v>0</v>
          </cell>
          <cell r="BC450">
            <v>0</v>
          </cell>
          <cell r="BD450">
            <v>0</v>
          </cell>
          <cell r="BE450">
            <v>0</v>
          </cell>
          <cell r="BF450">
            <v>0</v>
          </cell>
          <cell r="BG450">
            <v>0</v>
          </cell>
          <cell r="BI450">
            <v>0</v>
          </cell>
          <cell r="BJ450">
            <v>49564952.546459973</v>
          </cell>
          <cell r="BK450">
            <v>49564952.546459973</v>
          </cell>
          <cell r="BL450">
            <v>0</v>
          </cell>
          <cell r="BM450">
            <v>0</v>
          </cell>
          <cell r="BN450">
            <v>0</v>
          </cell>
          <cell r="BO450">
            <v>0</v>
          </cell>
          <cell r="BT450" t="str">
            <v>--</v>
          </cell>
          <cell r="BU450">
            <v>-999</v>
          </cell>
          <cell r="BW450">
            <v>11715297.062201731</v>
          </cell>
        </row>
      </sheetData>
      <sheetData sheetId="14"/>
      <sheetData sheetId="15"/>
      <sheetData sheetId="16"/>
      <sheetData sheetId="17"/>
      <sheetData sheetId="18"/>
      <sheetData sheetId="19">
        <row r="10">
          <cell r="A10">
            <v>409</v>
          </cell>
          <cell r="B10" t="str">
            <v>ALMA DEL MAR</v>
          </cell>
          <cell r="C10">
            <v>280</v>
          </cell>
          <cell r="D10">
            <v>1.0453074433656264</v>
          </cell>
          <cell r="E10">
            <v>0</v>
          </cell>
          <cell r="F10">
            <v>281.04530744336563</v>
          </cell>
          <cell r="H10">
            <v>3175246</v>
          </cell>
          <cell r="I10">
            <v>0</v>
          </cell>
          <cell r="J10">
            <v>250122</v>
          </cell>
          <cell r="K10">
            <v>3425368</v>
          </cell>
          <cell r="L10">
            <v>0</v>
          </cell>
          <cell r="M10">
            <v>409</v>
          </cell>
          <cell r="N10">
            <v>281.04530744336563</v>
          </cell>
          <cell r="O10">
            <v>1.0453074433656264</v>
          </cell>
          <cell r="P10">
            <v>0</v>
          </cell>
          <cell r="Q10">
            <v>3175246</v>
          </cell>
          <cell r="R10">
            <v>0</v>
          </cell>
          <cell r="S10">
            <v>0</v>
          </cell>
          <cell r="T10">
            <v>3175246</v>
          </cell>
          <cell r="U10">
            <v>250122</v>
          </cell>
          <cell r="V10">
            <v>3425368</v>
          </cell>
          <cell r="W10">
            <v>0</v>
          </cell>
          <cell r="X10">
            <v>0</v>
          </cell>
          <cell r="Y10">
            <v>0</v>
          </cell>
          <cell r="Z10">
            <v>0</v>
          </cell>
          <cell r="AA10">
            <v>0</v>
          </cell>
          <cell r="AB10">
            <v>3425368</v>
          </cell>
          <cell r="AD10">
            <v>409</v>
          </cell>
          <cell r="AE10">
            <v>0</v>
          </cell>
          <cell r="AF10">
            <v>0</v>
          </cell>
          <cell r="AG10">
            <v>0</v>
          </cell>
          <cell r="AH10">
            <v>0</v>
          </cell>
          <cell r="AI10">
            <v>0</v>
          </cell>
          <cell r="AJ10">
            <v>0</v>
          </cell>
          <cell r="AK10">
            <v>0</v>
          </cell>
          <cell r="AL10">
            <v>0</v>
          </cell>
          <cell r="AM10">
            <v>0</v>
          </cell>
          <cell r="AN10">
            <v>0</v>
          </cell>
        </row>
        <row r="11">
          <cell r="A11">
            <v>410</v>
          </cell>
          <cell r="B11" t="str">
            <v>EXCEL ACADEMY</v>
          </cell>
          <cell r="C11">
            <v>794</v>
          </cell>
          <cell r="D11" t="str">
            <v/>
          </cell>
          <cell r="E11">
            <v>0</v>
          </cell>
          <cell r="F11">
            <v>790.42105263157896</v>
          </cell>
          <cell r="H11">
            <v>10193485</v>
          </cell>
          <cell r="I11">
            <v>0</v>
          </cell>
          <cell r="J11">
            <v>705847</v>
          </cell>
          <cell r="K11">
            <v>10899332</v>
          </cell>
          <cell r="L11">
            <v>0</v>
          </cell>
          <cell r="M11">
            <v>410</v>
          </cell>
          <cell r="N11">
            <v>790.42105263157896</v>
          </cell>
          <cell r="O11">
            <v>0</v>
          </cell>
          <cell r="P11">
            <v>0</v>
          </cell>
          <cell r="Q11">
            <v>10014382</v>
          </cell>
          <cell r="R11">
            <v>0</v>
          </cell>
          <cell r="S11">
            <v>0</v>
          </cell>
          <cell r="T11">
            <v>10014382</v>
          </cell>
          <cell r="U11">
            <v>694529</v>
          </cell>
          <cell r="V11">
            <v>10708911</v>
          </cell>
          <cell r="W11">
            <v>179103</v>
          </cell>
          <cell r="X11">
            <v>0</v>
          </cell>
          <cell r="Y11">
            <v>179103</v>
          </cell>
          <cell r="Z11">
            <v>11318</v>
          </cell>
          <cell r="AA11">
            <v>190421</v>
          </cell>
          <cell r="AB11">
            <v>10899332</v>
          </cell>
          <cell r="AD11">
            <v>410</v>
          </cell>
          <cell r="AE11">
            <v>0</v>
          </cell>
          <cell r="AF11">
            <v>0</v>
          </cell>
          <cell r="AG11">
            <v>0</v>
          </cell>
          <cell r="AH11">
            <v>0</v>
          </cell>
          <cell r="AI11">
            <v>0</v>
          </cell>
          <cell r="AJ11">
            <v>0</v>
          </cell>
          <cell r="AK11">
            <v>0</v>
          </cell>
          <cell r="AL11">
            <v>0</v>
          </cell>
          <cell r="AM11">
            <v>0</v>
          </cell>
          <cell r="AN11">
            <v>0</v>
          </cell>
        </row>
        <row r="12">
          <cell r="A12">
            <v>412</v>
          </cell>
          <cell r="B12" t="str">
            <v>ACADEMY OF THE PACIFIC RIM</v>
          </cell>
          <cell r="C12">
            <v>540</v>
          </cell>
          <cell r="D12" t="str">
            <v/>
          </cell>
          <cell r="E12">
            <v>0</v>
          </cell>
          <cell r="F12">
            <v>522.21672019195285</v>
          </cell>
          <cell r="H12">
            <v>7356076</v>
          </cell>
          <cell r="I12">
            <v>0</v>
          </cell>
          <cell r="J12">
            <v>466338</v>
          </cell>
          <cell r="K12">
            <v>7822414</v>
          </cell>
          <cell r="L12">
            <v>0</v>
          </cell>
          <cell r="M12">
            <v>412</v>
          </cell>
          <cell r="N12">
            <v>522.21672019195285</v>
          </cell>
          <cell r="O12">
            <v>0</v>
          </cell>
          <cell r="P12">
            <v>0</v>
          </cell>
          <cell r="Q12">
            <v>7257733</v>
          </cell>
          <cell r="R12">
            <v>0</v>
          </cell>
          <cell r="S12">
            <v>0</v>
          </cell>
          <cell r="T12">
            <v>7257733</v>
          </cell>
          <cell r="U12">
            <v>460087</v>
          </cell>
          <cell r="V12">
            <v>7717820</v>
          </cell>
          <cell r="W12">
            <v>98343</v>
          </cell>
          <cell r="X12">
            <v>0</v>
          </cell>
          <cell r="Y12">
            <v>98343</v>
          </cell>
          <cell r="Z12">
            <v>6251</v>
          </cell>
          <cell r="AA12">
            <v>104594</v>
          </cell>
          <cell r="AB12">
            <v>7822414</v>
          </cell>
          <cell r="AD12">
            <v>412</v>
          </cell>
          <cell r="AE12">
            <v>0</v>
          </cell>
          <cell r="AF12">
            <v>0</v>
          </cell>
          <cell r="AG12">
            <v>0</v>
          </cell>
          <cell r="AH12">
            <v>0</v>
          </cell>
          <cell r="AI12">
            <v>0</v>
          </cell>
          <cell r="AJ12">
            <v>0</v>
          </cell>
          <cell r="AK12">
            <v>0</v>
          </cell>
          <cell r="AL12">
            <v>0</v>
          </cell>
          <cell r="AM12">
            <v>0</v>
          </cell>
          <cell r="AN12">
            <v>0</v>
          </cell>
        </row>
        <row r="13">
          <cell r="A13">
            <v>413</v>
          </cell>
          <cell r="B13" t="str">
            <v>FOUR RIVERS</v>
          </cell>
          <cell r="C13">
            <v>220</v>
          </cell>
          <cell r="D13" t="str">
            <v/>
          </cell>
          <cell r="E13">
            <v>0</v>
          </cell>
          <cell r="F13">
            <v>217.18402777777766</v>
          </cell>
          <cell r="H13">
            <v>3082352</v>
          </cell>
          <cell r="I13">
            <v>0</v>
          </cell>
          <cell r="J13">
            <v>193945</v>
          </cell>
          <cell r="K13">
            <v>3276297</v>
          </cell>
          <cell r="L13">
            <v>0</v>
          </cell>
          <cell r="M13">
            <v>413</v>
          </cell>
          <cell r="N13">
            <v>217.18402777777766</v>
          </cell>
          <cell r="O13">
            <v>0</v>
          </cell>
          <cell r="P13">
            <v>0</v>
          </cell>
          <cell r="Q13">
            <v>2897831</v>
          </cell>
          <cell r="R13">
            <v>0</v>
          </cell>
          <cell r="S13">
            <v>0</v>
          </cell>
          <cell r="T13">
            <v>2897831</v>
          </cell>
          <cell r="U13">
            <v>182342</v>
          </cell>
          <cell r="V13">
            <v>3080173</v>
          </cell>
          <cell r="W13">
            <v>184521</v>
          </cell>
          <cell r="X13">
            <v>0</v>
          </cell>
          <cell r="Y13">
            <v>184521</v>
          </cell>
          <cell r="Z13">
            <v>11603</v>
          </cell>
          <cell r="AA13">
            <v>196124</v>
          </cell>
          <cell r="AB13">
            <v>3276297</v>
          </cell>
          <cell r="AD13">
            <v>413</v>
          </cell>
          <cell r="AE13">
            <v>0</v>
          </cell>
          <cell r="AF13">
            <v>0</v>
          </cell>
          <cell r="AG13">
            <v>0</v>
          </cell>
          <cell r="AH13">
            <v>0</v>
          </cell>
          <cell r="AI13">
            <v>0</v>
          </cell>
          <cell r="AJ13">
            <v>0</v>
          </cell>
          <cell r="AK13">
            <v>0</v>
          </cell>
          <cell r="AL13">
            <v>0</v>
          </cell>
          <cell r="AM13">
            <v>0</v>
          </cell>
          <cell r="AN13">
            <v>0</v>
          </cell>
        </row>
        <row r="14">
          <cell r="A14">
            <v>414</v>
          </cell>
          <cell r="B14" t="str">
            <v>BERKSHIRE ARTS AND TECHNOLOGY</v>
          </cell>
          <cell r="C14">
            <v>363</v>
          </cell>
          <cell r="D14" t="str">
            <v/>
          </cell>
          <cell r="E14">
            <v>0</v>
          </cell>
          <cell r="F14">
            <v>348.14765100671144</v>
          </cell>
          <cell r="H14">
            <v>4416772</v>
          </cell>
          <cell r="I14">
            <v>0</v>
          </cell>
          <cell r="J14">
            <v>310899</v>
          </cell>
          <cell r="K14">
            <v>4727671</v>
          </cell>
          <cell r="L14">
            <v>0</v>
          </cell>
          <cell r="M14">
            <v>414</v>
          </cell>
          <cell r="N14">
            <v>348.14765100671144</v>
          </cell>
          <cell r="O14">
            <v>0</v>
          </cell>
          <cell r="P14">
            <v>0</v>
          </cell>
          <cell r="Q14">
            <v>4319392</v>
          </cell>
          <cell r="R14">
            <v>0</v>
          </cell>
          <cell r="S14">
            <v>0</v>
          </cell>
          <cell r="T14">
            <v>4319392</v>
          </cell>
          <cell r="U14">
            <v>303755</v>
          </cell>
          <cell r="V14">
            <v>4623147</v>
          </cell>
          <cell r="W14">
            <v>97380</v>
          </cell>
          <cell r="X14">
            <v>0</v>
          </cell>
          <cell r="Y14">
            <v>97380</v>
          </cell>
          <cell r="Z14">
            <v>7144</v>
          </cell>
          <cell r="AA14">
            <v>104524</v>
          </cell>
          <cell r="AB14">
            <v>4727671</v>
          </cell>
          <cell r="AD14">
            <v>414</v>
          </cell>
          <cell r="AE14">
            <v>0</v>
          </cell>
          <cell r="AF14">
            <v>0</v>
          </cell>
          <cell r="AG14">
            <v>0</v>
          </cell>
          <cell r="AH14">
            <v>0</v>
          </cell>
          <cell r="AI14">
            <v>0</v>
          </cell>
          <cell r="AJ14">
            <v>0</v>
          </cell>
          <cell r="AK14">
            <v>0</v>
          </cell>
          <cell r="AL14">
            <v>0</v>
          </cell>
          <cell r="AM14">
            <v>0</v>
          </cell>
          <cell r="AN14">
            <v>0</v>
          </cell>
        </row>
        <row r="15">
          <cell r="A15">
            <v>416</v>
          </cell>
          <cell r="B15" t="str">
            <v>BOSTON PREPARATORY</v>
          </cell>
          <cell r="C15">
            <v>400</v>
          </cell>
          <cell r="D15">
            <v>12.622385417349667</v>
          </cell>
          <cell r="E15">
            <v>39.698118156186482</v>
          </cell>
          <cell r="F15">
            <v>412.62238541734973</v>
          </cell>
          <cell r="H15">
            <v>6010124</v>
          </cell>
          <cell r="I15">
            <v>72884</v>
          </cell>
          <cell r="J15">
            <v>357321</v>
          </cell>
          <cell r="K15">
            <v>6440329</v>
          </cell>
          <cell r="L15">
            <v>0</v>
          </cell>
          <cell r="M15">
            <v>416</v>
          </cell>
          <cell r="N15">
            <v>412.62238541734973</v>
          </cell>
          <cell r="O15">
            <v>12.622385417349667</v>
          </cell>
          <cell r="P15">
            <v>39.698118156186482</v>
          </cell>
          <cell r="Q15">
            <v>5895851</v>
          </cell>
          <cell r="R15">
            <v>34442</v>
          </cell>
          <cell r="S15">
            <v>0</v>
          </cell>
          <cell r="T15">
            <v>5930293</v>
          </cell>
          <cell r="U15">
            <v>350536</v>
          </cell>
          <cell r="V15">
            <v>6280829</v>
          </cell>
          <cell r="W15">
            <v>114273</v>
          </cell>
          <cell r="X15">
            <v>890</v>
          </cell>
          <cell r="Y15">
            <v>115163</v>
          </cell>
          <cell r="Z15">
            <v>6785</v>
          </cell>
          <cell r="AA15">
            <v>121948</v>
          </cell>
          <cell r="AB15">
            <v>6402777</v>
          </cell>
          <cell r="AD15">
            <v>416</v>
          </cell>
          <cell r="AE15">
            <v>0</v>
          </cell>
          <cell r="AF15">
            <v>0</v>
          </cell>
          <cell r="AG15">
            <v>37552</v>
          </cell>
          <cell r="AH15">
            <v>0</v>
          </cell>
          <cell r="AI15">
            <v>37552</v>
          </cell>
          <cell r="AJ15">
            <v>0</v>
          </cell>
          <cell r="AK15">
            <v>0</v>
          </cell>
          <cell r="AL15">
            <v>0</v>
          </cell>
          <cell r="AM15">
            <v>0</v>
          </cell>
          <cell r="AN15">
            <v>37552</v>
          </cell>
        </row>
        <row r="16">
          <cell r="A16">
            <v>417</v>
          </cell>
          <cell r="B16" t="str">
            <v>BRIDGE BOSTON</v>
          </cell>
          <cell r="C16">
            <v>231</v>
          </cell>
          <cell r="D16" t="str">
            <v/>
          </cell>
          <cell r="E16">
            <v>0</v>
          </cell>
          <cell r="F16">
            <v>227.55481727574752</v>
          </cell>
          <cell r="H16">
            <v>3691766</v>
          </cell>
          <cell r="I16">
            <v>0</v>
          </cell>
          <cell r="J16">
            <v>203207</v>
          </cell>
          <cell r="K16">
            <v>3894973</v>
          </cell>
          <cell r="L16">
            <v>0</v>
          </cell>
          <cell r="M16">
            <v>417</v>
          </cell>
          <cell r="N16">
            <v>227.55481727574752</v>
          </cell>
          <cell r="O16">
            <v>0</v>
          </cell>
          <cell r="P16">
            <v>0</v>
          </cell>
          <cell r="Q16">
            <v>3691766</v>
          </cell>
          <cell r="R16">
            <v>0</v>
          </cell>
          <cell r="S16">
            <v>0</v>
          </cell>
          <cell r="T16">
            <v>3691766</v>
          </cell>
          <cell r="U16">
            <v>203207</v>
          </cell>
          <cell r="V16">
            <v>3894973</v>
          </cell>
          <cell r="W16">
            <v>0</v>
          </cell>
          <cell r="X16">
            <v>0</v>
          </cell>
          <cell r="Y16">
            <v>0</v>
          </cell>
          <cell r="Z16">
            <v>0</v>
          </cell>
          <cell r="AA16">
            <v>0</v>
          </cell>
          <cell r="AB16">
            <v>3894973</v>
          </cell>
          <cell r="AD16">
            <v>417</v>
          </cell>
          <cell r="AE16">
            <v>0</v>
          </cell>
          <cell r="AF16">
            <v>0</v>
          </cell>
          <cell r="AG16">
            <v>0</v>
          </cell>
          <cell r="AH16">
            <v>0</v>
          </cell>
          <cell r="AI16">
            <v>0</v>
          </cell>
          <cell r="AJ16">
            <v>0</v>
          </cell>
          <cell r="AK16">
            <v>0</v>
          </cell>
          <cell r="AL16">
            <v>0</v>
          </cell>
          <cell r="AM16">
            <v>0</v>
          </cell>
          <cell r="AN16">
            <v>0</v>
          </cell>
        </row>
        <row r="17">
          <cell r="A17">
            <v>418</v>
          </cell>
          <cell r="B17" t="str">
            <v>CHRISTA MCAULIFFE</v>
          </cell>
          <cell r="C17">
            <v>396</v>
          </cell>
          <cell r="D17">
            <v>3.9358108108108536</v>
          </cell>
          <cell r="E17">
            <v>0</v>
          </cell>
          <cell r="F17">
            <v>399.93581081081089</v>
          </cell>
          <cell r="H17">
            <v>5110349</v>
          </cell>
          <cell r="I17">
            <v>0</v>
          </cell>
          <cell r="J17">
            <v>353545</v>
          </cell>
          <cell r="K17">
            <v>5463894</v>
          </cell>
          <cell r="L17">
            <v>0</v>
          </cell>
          <cell r="M17">
            <v>418</v>
          </cell>
          <cell r="N17">
            <v>399.93581081081089</v>
          </cell>
          <cell r="O17">
            <v>3.9358108108108536</v>
          </cell>
          <cell r="P17">
            <v>0</v>
          </cell>
          <cell r="Q17">
            <v>4908729</v>
          </cell>
          <cell r="R17">
            <v>0</v>
          </cell>
          <cell r="S17">
            <v>0</v>
          </cell>
          <cell r="T17">
            <v>4908729</v>
          </cell>
          <cell r="U17">
            <v>339511</v>
          </cell>
          <cell r="V17">
            <v>5248240</v>
          </cell>
          <cell r="W17">
            <v>201620</v>
          </cell>
          <cell r="X17">
            <v>0</v>
          </cell>
          <cell r="Y17">
            <v>201620</v>
          </cell>
          <cell r="Z17">
            <v>14034</v>
          </cell>
          <cell r="AA17">
            <v>215654</v>
          </cell>
          <cell r="AB17">
            <v>5463894</v>
          </cell>
          <cell r="AD17">
            <v>418</v>
          </cell>
          <cell r="AE17">
            <v>0</v>
          </cell>
          <cell r="AF17">
            <v>0</v>
          </cell>
          <cell r="AG17">
            <v>0</v>
          </cell>
          <cell r="AH17">
            <v>0</v>
          </cell>
          <cell r="AI17">
            <v>0</v>
          </cell>
          <cell r="AJ17">
            <v>0</v>
          </cell>
          <cell r="AK17">
            <v>0</v>
          </cell>
          <cell r="AL17">
            <v>0</v>
          </cell>
          <cell r="AM17">
            <v>0</v>
          </cell>
          <cell r="AN17">
            <v>0</v>
          </cell>
        </row>
        <row r="18">
          <cell r="A18">
            <v>419</v>
          </cell>
          <cell r="B18" t="str">
            <v>HELEN Y. DAVIS LEADERSHIP ACADEMY</v>
          </cell>
          <cell r="C18">
            <v>216</v>
          </cell>
          <cell r="D18">
            <v>3.6870434448289249</v>
          </cell>
          <cell r="E18">
            <v>0</v>
          </cell>
          <cell r="F18">
            <v>219.68704344482893</v>
          </cell>
          <cell r="H18">
            <v>3139504</v>
          </cell>
          <cell r="I18">
            <v>0</v>
          </cell>
          <cell r="J18">
            <v>192887</v>
          </cell>
          <cell r="K18">
            <v>3332391</v>
          </cell>
          <cell r="L18">
            <v>0</v>
          </cell>
          <cell r="M18">
            <v>419</v>
          </cell>
          <cell r="N18">
            <v>219.68704344482893</v>
          </cell>
          <cell r="O18">
            <v>3.6870434448289249</v>
          </cell>
          <cell r="P18">
            <v>0</v>
          </cell>
          <cell r="Q18">
            <v>3023725</v>
          </cell>
          <cell r="R18">
            <v>0</v>
          </cell>
          <cell r="S18">
            <v>0</v>
          </cell>
          <cell r="T18">
            <v>3023725</v>
          </cell>
          <cell r="U18">
            <v>185546</v>
          </cell>
          <cell r="V18">
            <v>3209271</v>
          </cell>
          <cell r="W18">
            <v>115779</v>
          </cell>
          <cell r="X18">
            <v>0</v>
          </cell>
          <cell r="Y18">
            <v>115779</v>
          </cell>
          <cell r="Z18">
            <v>7341</v>
          </cell>
          <cell r="AA18">
            <v>123120</v>
          </cell>
          <cell r="AB18">
            <v>3332391</v>
          </cell>
          <cell r="AD18">
            <v>419</v>
          </cell>
          <cell r="AE18">
            <v>0</v>
          </cell>
          <cell r="AF18">
            <v>0</v>
          </cell>
          <cell r="AG18">
            <v>0</v>
          </cell>
          <cell r="AH18">
            <v>0</v>
          </cell>
          <cell r="AI18">
            <v>0</v>
          </cell>
          <cell r="AJ18">
            <v>0</v>
          </cell>
          <cell r="AK18">
            <v>0</v>
          </cell>
          <cell r="AL18">
            <v>0</v>
          </cell>
          <cell r="AM18">
            <v>0</v>
          </cell>
          <cell r="AN18">
            <v>0</v>
          </cell>
        </row>
        <row r="19">
          <cell r="A19">
            <v>420</v>
          </cell>
          <cell r="B19" t="str">
            <v>BENJAMIN BANNEKER</v>
          </cell>
          <cell r="C19">
            <v>350</v>
          </cell>
          <cell r="D19" t="str">
            <v/>
          </cell>
          <cell r="E19">
            <v>0</v>
          </cell>
          <cell r="F19">
            <v>347.49999999999989</v>
          </cell>
          <cell r="H19">
            <v>6199413</v>
          </cell>
          <cell r="I19">
            <v>0</v>
          </cell>
          <cell r="J19">
            <v>310317</v>
          </cell>
          <cell r="K19">
            <v>6509730</v>
          </cell>
          <cell r="L19">
            <v>0</v>
          </cell>
          <cell r="M19">
            <v>420</v>
          </cell>
          <cell r="N19">
            <v>347.49999999999989</v>
          </cell>
          <cell r="O19">
            <v>0</v>
          </cell>
          <cell r="P19">
            <v>0</v>
          </cell>
          <cell r="Q19">
            <v>6131153</v>
          </cell>
          <cell r="R19">
            <v>0</v>
          </cell>
          <cell r="S19">
            <v>0</v>
          </cell>
          <cell r="T19">
            <v>6131153</v>
          </cell>
          <cell r="U19">
            <v>305938</v>
          </cell>
          <cell r="V19">
            <v>6437091</v>
          </cell>
          <cell r="W19">
            <v>68260</v>
          </cell>
          <cell r="X19">
            <v>0</v>
          </cell>
          <cell r="Y19">
            <v>68260</v>
          </cell>
          <cell r="Z19">
            <v>4379</v>
          </cell>
          <cell r="AA19">
            <v>72639</v>
          </cell>
          <cell r="AB19">
            <v>6509730</v>
          </cell>
          <cell r="AD19">
            <v>420</v>
          </cell>
          <cell r="AE19">
            <v>0</v>
          </cell>
          <cell r="AF19">
            <v>0</v>
          </cell>
          <cell r="AG19">
            <v>0</v>
          </cell>
          <cell r="AH19">
            <v>0</v>
          </cell>
          <cell r="AI19">
            <v>0</v>
          </cell>
          <cell r="AJ19">
            <v>0</v>
          </cell>
          <cell r="AK19">
            <v>0</v>
          </cell>
          <cell r="AL19">
            <v>0</v>
          </cell>
          <cell r="AM19">
            <v>0</v>
          </cell>
          <cell r="AN19">
            <v>0</v>
          </cell>
        </row>
        <row r="20">
          <cell r="A20">
            <v>426</v>
          </cell>
          <cell r="B20" t="str">
            <v>COMMUNITY DAY - GATEWAY</v>
          </cell>
          <cell r="C20">
            <v>240</v>
          </cell>
          <cell r="D20" t="str">
            <v/>
          </cell>
          <cell r="E20">
            <v>89.996632996632997</v>
          </cell>
          <cell r="F20">
            <v>239.85185185185185</v>
          </cell>
          <cell r="H20">
            <v>2985790</v>
          </cell>
          <cell r="I20">
            <v>132205</v>
          </cell>
          <cell r="J20">
            <v>214188</v>
          </cell>
          <cell r="K20">
            <v>3332183</v>
          </cell>
          <cell r="L20">
            <v>0</v>
          </cell>
          <cell r="M20">
            <v>426</v>
          </cell>
          <cell r="N20">
            <v>239.85185185185185</v>
          </cell>
          <cell r="O20">
            <v>0</v>
          </cell>
          <cell r="P20">
            <v>89.996632996632997</v>
          </cell>
          <cell r="Q20">
            <v>2974022</v>
          </cell>
          <cell r="R20">
            <v>132205</v>
          </cell>
          <cell r="S20">
            <v>0</v>
          </cell>
          <cell r="T20">
            <v>3106227</v>
          </cell>
          <cell r="U20">
            <v>213340</v>
          </cell>
          <cell r="V20">
            <v>3319567</v>
          </cell>
          <cell r="W20">
            <v>11768</v>
          </cell>
          <cell r="X20">
            <v>0</v>
          </cell>
          <cell r="Y20">
            <v>11768</v>
          </cell>
          <cell r="Z20">
            <v>848</v>
          </cell>
          <cell r="AA20">
            <v>12616</v>
          </cell>
          <cell r="AB20">
            <v>3332183</v>
          </cell>
          <cell r="AD20">
            <v>426</v>
          </cell>
          <cell r="AE20">
            <v>0</v>
          </cell>
          <cell r="AF20">
            <v>0</v>
          </cell>
          <cell r="AG20">
            <v>0</v>
          </cell>
          <cell r="AH20">
            <v>0</v>
          </cell>
          <cell r="AI20">
            <v>0</v>
          </cell>
          <cell r="AJ20">
            <v>0</v>
          </cell>
          <cell r="AK20">
            <v>0</v>
          </cell>
          <cell r="AL20">
            <v>0</v>
          </cell>
          <cell r="AM20">
            <v>0</v>
          </cell>
          <cell r="AN20">
            <v>0</v>
          </cell>
        </row>
        <row r="21">
          <cell r="A21">
            <v>428</v>
          </cell>
          <cell r="B21" t="str">
            <v>BROOKE ROSLINDALE</v>
          </cell>
          <cell r="C21">
            <v>510</v>
          </cell>
          <cell r="D21" t="str">
            <v/>
          </cell>
          <cell r="E21">
            <v>0</v>
          </cell>
          <cell r="F21">
            <v>507.341067637246</v>
          </cell>
          <cell r="H21">
            <v>7258121</v>
          </cell>
          <cell r="I21">
            <v>0</v>
          </cell>
          <cell r="J21">
            <v>453055</v>
          </cell>
          <cell r="K21">
            <v>7711176</v>
          </cell>
          <cell r="L21">
            <v>0</v>
          </cell>
          <cell r="M21">
            <v>428</v>
          </cell>
          <cell r="N21">
            <v>507.341067637246</v>
          </cell>
          <cell r="O21">
            <v>0</v>
          </cell>
          <cell r="P21">
            <v>0</v>
          </cell>
          <cell r="Q21">
            <v>7198834</v>
          </cell>
          <cell r="R21">
            <v>0</v>
          </cell>
          <cell r="S21">
            <v>0</v>
          </cell>
          <cell r="T21">
            <v>7198834</v>
          </cell>
          <cell r="U21">
            <v>449357</v>
          </cell>
          <cell r="V21">
            <v>7648191</v>
          </cell>
          <cell r="W21">
            <v>59287</v>
          </cell>
          <cell r="X21">
            <v>0</v>
          </cell>
          <cell r="Y21">
            <v>59287</v>
          </cell>
          <cell r="Z21">
            <v>3698</v>
          </cell>
          <cell r="AA21">
            <v>62985</v>
          </cell>
          <cell r="AB21">
            <v>7711176</v>
          </cell>
          <cell r="AD21">
            <v>428</v>
          </cell>
          <cell r="AE21">
            <v>0</v>
          </cell>
          <cell r="AF21">
            <v>0</v>
          </cell>
          <cell r="AG21">
            <v>0</v>
          </cell>
          <cell r="AH21">
            <v>0</v>
          </cell>
          <cell r="AI21">
            <v>0</v>
          </cell>
          <cell r="AJ21">
            <v>0</v>
          </cell>
          <cell r="AK21">
            <v>0</v>
          </cell>
          <cell r="AL21">
            <v>0</v>
          </cell>
          <cell r="AM21">
            <v>0</v>
          </cell>
          <cell r="AN21">
            <v>0</v>
          </cell>
        </row>
        <row r="22">
          <cell r="A22">
            <v>429</v>
          </cell>
          <cell r="B22" t="str">
            <v>KIPP ACADEMY LYNN</v>
          </cell>
          <cell r="C22">
            <v>1017</v>
          </cell>
          <cell r="D22">
            <v>8.2093393249806432</v>
          </cell>
          <cell r="E22">
            <v>234.35543683357488</v>
          </cell>
          <cell r="F22">
            <v>1025.2093393249806</v>
          </cell>
          <cell r="H22">
            <v>11985611</v>
          </cell>
          <cell r="I22">
            <v>374032</v>
          </cell>
          <cell r="J22">
            <v>908328</v>
          </cell>
          <cell r="K22">
            <v>13267971</v>
          </cell>
          <cell r="L22">
            <v>0</v>
          </cell>
          <cell r="M22">
            <v>429</v>
          </cell>
          <cell r="N22">
            <v>1025.2093393249806</v>
          </cell>
          <cell r="O22">
            <v>8.2093393249806432</v>
          </cell>
          <cell r="P22">
            <v>234.35543683357488</v>
          </cell>
          <cell r="Q22">
            <v>11856565</v>
          </cell>
          <cell r="R22">
            <v>369244</v>
          </cell>
          <cell r="S22">
            <v>0</v>
          </cell>
          <cell r="T22">
            <v>12225809</v>
          </cell>
          <cell r="U22">
            <v>898772</v>
          </cell>
          <cell r="V22">
            <v>13124581</v>
          </cell>
          <cell r="W22">
            <v>129046</v>
          </cell>
          <cell r="X22">
            <v>4788</v>
          </cell>
          <cell r="Y22">
            <v>133834</v>
          </cell>
          <cell r="Z22">
            <v>9556</v>
          </cell>
          <cell r="AA22">
            <v>143390</v>
          </cell>
          <cell r="AB22">
            <v>13267971</v>
          </cell>
          <cell r="AD22">
            <v>429</v>
          </cell>
          <cell r="AE22">
            <v>0</v>
          </cell>
          <cell r="AF22">
            <v>0</v>
          </cell>
          <cell r="AG22">
            <v>0</v>
          </cell>
          <cell r="AH22">
            <v>0</v>
          </cell>
          <cell r="AI22">
            <v>0</v>
          </cell>
          <cell r="AJ22">
            <v>0</v>
          </cell>
          <cell r="AK22">
            <v>0</v>
          </cell>
          <cell r="AL22">
            <v>0</v>
          </cell>
          <cell r="AM22">
            <v>0</v>
          </cell>
          <cell r="AN22">
            <v>0</v>
          </cell>
        </row>
        <row r="23">
          <cell r="A23">
            <v>430</v>
          </cell>
          <cell r="B23" t="str">
            <v>ADVANCED MATH AND SCIENCE ACADEMY</v>
          </cell>
          <cell r="C23">
            <v>966</v>
          </cell>
          <cell r="D23">
            <v>20.299663299663859</v>
          </cell>
          <cell r="E23">
            <v>0</v>
          </cell>
          <cell r="F23">
            <v>986.29966329966351</v>
          </cell>
          <cell r="H23">
            <v>11978431</v>
          </cell>
          <cell r="I23">
            <v>0</v>
          </cell>
          <cell r="J23">
            <v>863011</v>
          </cell>
          <cell r="K23">
            <v>12841442</v>
          </cell>
          <cell r="L23">
            <v>0</v>
          </cell>
          <cell r="M23">
            <v>430</v>
          </cell>
          <cell r="N23">
            <v>986.29966329966351</v>
          </cell>
          <cell r="O23">
            <v>20.299663299663859</v>
          </cell>
          <cell r="P23">
            <v>0</v>
          </cell>
          <cell r="Q23">
            <v>11635448</v>
          </cell>
          <cell r="R23">
            <v>0</v>
          </cell>
          <cell r="S23">
            <v>0</v>
          </cell>
          <cell r="T23">
            <v>11635448</v>
          </cell>
          <cell r="U23">
            <v>837636</v>
          </cell>
          <cell r="V23">
            <v>12473084</v>
          </cell>
          <cell r="W23">
            <v>342983</v>
          </cell>
          <cell r="X23">
            <v>0</v>
          </cell>
          <cell r="Y23">
            <v>342983</v>
          </cell>
          <cell r="Z23">
            <v>25375</v>
          </cell>
          <cell r="AA23">
            <v>368358</v>
          </cell>
          <cell r="AB23">
            <v>12841442</v>
          </cell>
          <cell r="AD23">
            <v>430</v>
          </cell>
          <cell r="AE23">
            <v>0</v>
          </cell>
          <cell r="AF23">
            <v>0</v>
          </cell>
          <cell r="AG23">
            <v>0</v>
          </cell>
          <cell r="AH23">
            <v>0</v>
          </cell>
          <cell r="AI23">
            <v>0</v>
          </cell>
          <cell r="AJ23">
            <v>0</v>
          </cell>
          <cell r="AK23">
            <v>0</v>
          </cell>
          <cell r="AL23">
            <v>0</v>
          </cell>
          <cell r="AM23">
            <v>0</v>
          </cell>
          <cell r="AN23">
            <v>0</v>
          </cell>
        </row>
        <row r="24">
          <cell r="A24">
            <v>431</v>
          </cell>
          <cell r="B24" t="str">
            <v>COMMUNITY DAY - R. KINGMAN WEBSTER</v>
          </cell>
          <cell r="C24">
            <v>240</v>
          </cell>
          <cell r="D24" t="str">
            <v/>
          </cell>
          <cell r="E24">
            <v>107.75420875420875</v>
          </cell>
          <cell r="F24">
            <v>239.90909090909091</v>
          </cell>
          <cell r="H24">
            <v>2794837</v>
          </cell>
          <cell r="I24">
            <v>199776</v>
          </cell>
          <cell r="J24">
            <v>214239</v>
          </cell>
          <cell r="K24">
            <v>3208852</v>
          </cell>
          <cell r="L24">
            <v>0</v>
          </cell>
          <cell r="M24">
            <v>431</v>
          </cell>
          <cell r="N24">
            <v>239.90909090909091</v>
          </cell>
          <cell r="O24">
            <v>0</v>
          </cell>
          <cell r="P24">
            <v>107.75420875420875</v>
          </cell>
          <cell r="Q24">
            <v>2782972</v>
          </cell>
          <cell r="R24">
            <v>199776</v>
          </cell>
          <cell r="S24">
            <v>0</v>
          </cell>
          <cell r="T24">
            <v>2982748</v>
          </cell>
          <cell r="U24">
            <v>213328</v>
          </cell>
          <cell r="V24">
            <v>3196076</v>
          </cell>
          <cell r="W24">
            <v>11865</v>
          </cell>
          <cell r="X24">
            <v>0</v>
          </cell>
          <cell r="Y24">
            <v>11865</v>
          </cell>
          <cell r="Z24">
            <v>911</v>
          </cell>
          <cell r="AA24">
            <v>12776</v>
          </cell>
          <cell r="AB24">
            <v>3208852</v>
          </cell>
          <cell r="AD24">
            <v>431</v>
          </cell>
          <cell r="AE24">
            <v>0</v>
          </cell>
          <cell r="AF24">
            <v>0</v>
          </cell>
          <cell r="AG24">
            <v>0</v>
          </cell>
          <cell r="AH24">
            <v>0</v>
          </cell>
          <cell r="AI24">
            <v>0</v>
          </cell>
          <cell r="AJ24">
            <v>0</v>
          </cell>
          <cell r="AK24">
            <v>0</v>
          </cell>
          <cell r="AL24">
            <v>0</v>
          </cell>
          <cell r="AM24">
            <v>0</v>
          </cell>
          <cell r="AN24">
            <v>0</v>
          </cell>
        </row>
        <row r="25">
          <cell r="A25">
            <v>432</v>
          </cell>
          <cell r="B25" t="str">
            <v>CAPE COD LIGHTHOUSE</v>
          </cell>
          <cell r="C25">
            <v>240</v>
          </cell>
          <cell r="D25" t="str">
            <v/>
          </cell>
          <cell r="E25">
            <v>0</v>
          </cell>
          <cell r="F25">
            <v>239.66783216783216</v>
          </cell>
          <cell r="H25">
            <v>3175743</v>
          </cell>
          <cell r="I25">
            <v>0</v>
          </cell>
          <cell r="J25">
            <v>214024</v>
          </cell>
          <cell r="K25">
            <v>3389767</v>
          </cell>
          <cell r="L25">
            <v>0</v>
          </cell>
          <cell r="M25">
            <v>432</v>
          </cell>
          <cell r="N25">
            <v>239.66783216783216</v>
          </cell>
          <cell r="O25">
            <v>0</v>
          </cell>
          <cell r="P25">
            <v>0</v>
          </cell>
          <cell r="Q25">
            <v>3067056</v>
          </cell>
          <cell r="R25">
            <v>0</v>
          </cell>
          <cell r="S25">
            <v>0</v>
          </cell>
          <cell r="T25">
            <v>3067056</v>
          </cell>
          <cell r="U25">
            <v>206880</v>
          </cell>
          <cell r="V25">
            <v>3273936</v>
          </cell>
          <cell r="W25">
            <v>108687</v>
          </cell>
          <cell r="X25">
            <v>0</v>
          </cell>
          <cell r="Y25">
            <v>108687</v>
          </cell>
          <cell r="Z25">
            <v>7144</v>
          </cell>
          <cell r="AA25">
            <v>115831</v>
          </cell>
          <cell r="AB25">
            <v>3389767</v>
          </cell>
          <cell r="AD25">
            <v>432</v>
          </cell>
          <cell r="AE25">
            <v>0</v>
          </cell>
          <cell r="AF25">
            <v>0</v>
          </cell>
          <cell r="AG25">
            <v>0</v>
          </cell>
          <cell r="AH25">
            <v>0</v>
          </cell>
          <cell r="AI25">
            <v>0</v>
          </cell>
          <cell r="AJ25">
            <v>0</v>
          </cell>
          <cell r="AK25">
            <v>0</v>
          </cell>
          <cell r="AL25">
            <v>0</v>
          </cell>
          <cell r="AM25">
            <v>0</v>
          </cell>
          <cell r="AN25">
            <v>0</v>
          </cell>
        </row>
        <row r="26">
          <cell r="A26">
            <v>435</v>
          </cell>
          <cell r="B26" t="str">
            <v>INNOVATION ACADEMY</v>
          </cell>
          <cell r="C26">
            <v>795</v>
          </cell>
          <cell r="D26" t="str">
            <v/>
          </cell>
          <cell r="E26">
            <v>0</v>
          </cell>
          <cell r="F26">
            <v>785.38675958188139</v>
          </cell>
          <cell r="H26">
            <v>8870774</v>
          </cell>
          <cell r="I26">
            <v>0</v>
          </cell>
          <cell r="J26">
            <v>701350</v>
          </cell>
          <cell r="K26">
            <v>9572124</v>
          </cell>
          <cell r="L26">
            <v>0</v>
          </cell>
          <cell r="M26">
            <v>435</v>
          </cell>
          <cell r="N26">
            <v>785.38675958188139</v>
          </cell>
          <cell r="O26">
            <v>0</v>
          </cell>
          <cell r="P26">
            <v>0</v>
          </cell>
          <cell r="Q26">
            <v>8678204</v>
          </cell>
          <cell r="R26">
            <v>0</v>
          </cell>
          <cell r="S26">
            <v>0</v>
          </cell>
          <cell r="T26">
            <v>8678204</v>
          </cell>
          <cell r="U26">
            <v>685746</v>
          </cell>
          <cell r="V26">
            <v>9363950</v>
          </cell>
          <cell r="W26">
            <v>192570</v>
          </cell>
          <cell r="X26">
            <v>0</v>
          </cell>
          <cell r="Y26">
            <v>192570</v>
          </cell>
          <cell r="Z26">
            <v>15604</v>
          </cell>
          <cell r="AA26">
            <v>208174</v>
          </cell>
          <cell r="AB26">
            <v>9572124</v>
          </cell>
          <cell r="AD26">
            <v>435</v>
          </cell>
          <cell r="AE26">
            <v>0</v>
          </cell>
          <cell r="AF26">
            <v>0</v>
          </cell>
          <cell r="AG26">
            <v>0</v>
          </cell>
          <cell r="AH26">
            <v>0</v>
          </cell>
          <cell r="AI26">
            <v>0</v>
          </cell>
          <cell r="AJ26">
            <v>0</v>
          </cell>
          <cell r="AK26">
            <v>0</v>
          </cell>
          <cell r="AL26">
            <v>0</v>
          </cell>
          <cell r="AM26">
            <v>0</v>
          </cell>
          <cell r="AN26">
            <v>0</v>
          </cell>
        </row>
        <row r="27">
          <cell r="A27">
            <v>436</v>
          </cell>
          <cell r="B27" t="str">
            <v>COMMUNITY CS OF CAMBRIDGE</v>
          </cell>
          <cell r="C27">
            <v>360</v>
          </cell>
          <cell r="D27">
            <v>43.517006802721042</v>
          </cell>
          <cell r="E27">
            <v>0</v>
          </cell>
          <cell r="F27">
            <v>403.51700680272108</v>
          </cell>
          <cell r="H27">
            <v>6376904</v>
          </cell>
          <cell r="I27">
            <v>0</v>
          </cell>
          <cell r="J27">
            <v>321598</v>
          </cell>
          <cell r="K27">
            <v>6698502</v>
          </cell>
          <cell r="L27">
            <v>0</v>
          </cell>
          <cell r="M27">
            <v>436</v>
          </cell>
          <cell r="N27">
            <v>403.51700680272108</v>
          </cell>
          <cell r="O27">
            <v>43.517006802721042</v>
          </cell>
          <cell r="P27">
            <v>0</v>
          </cell>
          <cell r="Q27">
            <v>6301215</v>
          </cell>
          <cell r="R27">
            <v>0</v>
          </cell>
          <cell r="S27">
            <v>0</v>
          </cell>
          <cell r="T27">
            <v>6301215</v>
          </cell>
          <cell r="U27">
            <v>318410</v>
          </cell>
          <cell r="V27">
            <v>6619625</v>
          </cell>
          <cell r="W27">
            <v>75689</v>
          </cell>
          <cell r="X27">
            <v>0</v>
          </cell>
          <cell r="Y27">
            <v>75689</v>
          </cell>
          <cell r="Z27">
            <v>3188</v>
          </cell>
          <cell r="AA27">
            <v>78877</v>
          </cell>
          <cell r="AB27">
            <v>6698502</v>
          </cell>
          <cell r="AD27">
            <v>436</v>
          </cell>
          <cell r="AE27">
            <v>0</v>
          </cell>
          <cell r="AF27">
            <v>0</v>
          </cell>
          <cell r="AG27">
            <v>0</v>
          </cell>
          <cell r="AH27">
            <v>0</v>
          </cell>
          <cell r="AI27">
            <v>0</v>
          </cell>
          <cell r="AJ27">
            <v>0</v>
          </cell>
          <cell r="AK27">
            <v>0</v>
          </cell>
          <cell r="AL27">
            <v>0</v>
          </cell>
          <cell r="AM27">
            <v>0</v>
          </cell>
          <cell r="AN27">
            <v>0</v>
          </cell>
        </row>
        <row r="28">
          <cell r="A28">
            <v>437</v>
          </cell>
          <cell r="B28" t="str">
            <v>CITY ON A HILL - CIRCUIT ST</v>
          </cell>
          <cell r="C28">
            <v>280</v>
          </cell>
          <cell r="D28" t="str">
            <v/>
          </cell>
          <cell r="E28">
            <v>168.32890365448503</v>
          </cell>
          <cell r="F28">
            <v>279.97342192691031</v>
          </cell>
          <cell r="H28">
            <v>4503217</v>
          </cell>
          <cell r="I28">
            <v>102679</v>
          </cell>
          <cell r="J28">
            <v>250017</v>
          </cell>
          <cell r="K28">
            <v>4855913</v>
          </cell>
          <cell r="L28">
            <v>0</v>
          </cell>
          <cell r="M28">
            <v>437</v>
          </cell>
          <cell r="N28">
            <v>279.97342192691031</v>
          </cell>
          <cell r="O28">
            <v>0</v>
          </cell>
          <cell r="P28">
            <v>168.32890365448503</v>
          </cell>
          <cell r="Q28">
            <v>4470927</v>
          </cell>
          <cell r="R28">
            <v>102069</v>
          </cell>
          <cell r="S28">
            <v>0</v>
          </cell>
          <cell r="T28">
            <v>4572996</v>
          </cell>
          <cell r="U28">
            <v>248231</v>
          </cell>
          <cell r="V28">
            <v>4821227</v>
          </cell>
          <cell r="W28">
            <v>32290</v>
          </cell>
          <cell r="X28">
            <v>610</v>
          </cell>
          <cell r="Y28">
            <v>32900</v>
          </cell>
          <cell r="Z28">
            <v>1786</v>
          </cell>
          <cell r="AA28">
            <v>34686</v>
          </cell>
          <cell r="AB28">
            <v>4855913</v>
          </cell>
          <cell r="AD28">
            <v>437</v>
          </cell>
          <cell r="AE28">
            <v>0</v>
          </cell>
          <cell r="AF28">
            <v>0</v>
          </cell>
          <cell r="AG28">
            <v>0</v>
          </cell>
          <cell r="AH28">
            <v>0</v>
          </cell>
          <cell r="AI28">
            <v>0</v>
          </cell>
          <cell r="AJ28">
            <v>0</v>
          </cell>
          <cell r="AK28">
            <v>0</v>
          </cell>
          <cell r="AL28">
            <v>0</v>
          </cell>
          <cell r="AM28">
            <v>0</v>
          </cell>
          <cell r="AN28">
            <v>0</v>
          </cell>
        </row>
        <row r="29">
          <cell r="A29">
            <v>438</v>
          </cell>
          <cell r="B29" t="str">
            <v>CODMAN ACADEMY</v>
          </cell>
          <cell r="C29">
            <v>327</v>
          </cell>
          <cell r="D29" t="str">
            <v/>
          </cell>
          <cell r="E29">
            <v>102.30580612829324</v>
          </cell>
          <cell r="F29">
            <v>316.44136083901589</v>
          </cell>
          <cell r="H29">
            <v>4611951</v>
          </cell>
          <cell r="I29">
            <v>26087</v>
          </cell>
          <cell r="J29">
            <v>282582</v>
          </cell>
          <cell r="K29">
            <v>4920620</v>
          </cell>
          <cell r="L29">
            <v>0</v>
          </cell>
          <cell r="M29">
            <v>438</v>
          </cell>
          <cell r="N29">
            <v>316.44136083901589</v>
          </cell>
          <cell r="O29">
            <v>0</v>
          </cell>
          <cell r="P29">
            <v>102.30580612829324</v>
          </cell>
          <cell r="Q29">
            <v>4562155</v>
          </cell>
          <cell r="R29">
            <v>25334</v>
          </cell>
          <cell r="S29">
            <v>0</v>
          </cell>
          <cell r="T29">
            <v>4587489</v>
          </cell>
          <cell r="U29">
            <v>279543</v>
          </cell>
          <cell r="V29">
            <v>4867032</v>
          </cell>
          <cell r="W29">
            <v>49796</v>
          </cell>
          <cell r="X29">
            <v>753</v>
          </cell>
          <cell r="Y29">
            <v>50549</v>
          </cell>
          <cell r="Z29">
            <v>3039</v>
          </cell>
          <cell r="AA29">
            <v>53588</v>
          </cell>
          <cell r="AB29">
            <v>4920620</v>
          </cell>
          <cell r="AD29">
            <v>438</v>
          </cell>
          <cell r="AE29">
            <v>0</v>
          </cell>
          <cell r="AF29">
            <v>0</v>
          </cell>
          <cell r="AG29">
            <v>0</v>
          </cell>
          <cell r="AH29">
            <v>0</v>
          </cell>
          <cell r="AI29">
            <v>0</v>
          </cell>
          <cell r="AJ29">
            <v>0</v>
          </cell>
          <cell r="AK29">
            <v>0</v>
          </cell>
          <cell r="AL29">
            <v>0</v>
          </cell>
          <cell r="AM29">
            <v>0</v>
          </cell>
          <cell r="AN29">
            <v>0</v>
          </cell>
        </row>
        <row r="30">
          <cell r="A30">
            <v>439</v>
          </cell>
          <cell r="B30" t="str">
            <v>CONSERVATORY LAB</v>
          </cell>
          <cell r="C30">
            <v>425</v>
          </cell>
          <cell r="D30">
            <v>10.147435897435896</v>
          </cell>
          <cell r="E30">
            <v>0</v>
          </cell>
          <cell r="F30">
            <v>435.14743589743586</v>
          </cell>
          <cell r="H30">
            <v>6090611</v>
          </cell>
          <cell r="I30">
            <v>0</v>
          </cell>
          <cell r="J30">
            <v>379448</v>
          </cell>
          <cell r="K30">
            <v>6470059</v>
          </cell>
          <cell r="L30">
            <v>0</v>
          </cell>
          <cell r="M30">
            <v>439</v>
          </cell>
          <cell r="N30">
            <v>435.14743589743586</v>
          </cell>
          <cell r="O30">
            <v>10.147435897435896</v>
          </cell>
          <cell r="P30">
            <v>0</v>
          </cell>
          <cell r="Q30">
            <v>5998800</v>
          </cell>
          <cell r="R30">
            <v>0</v>
          </cell>
          <cell r="S30">
            <v>0</v>
          </cell>
          <cell r="T30">
            <v>5998800</v>
          </cell>
          <cell r="U30">
            <v>373716</v>
          </cell>
          <cell r="V30">
            <v>6372516</v>
          </cell>
          <cell r="W30">
            <v>91811</v>
          </cell>
          <cell r="X30">
            <v>0</v>
          </cell>
          <cell r="Y30">
            <v>91811</v>
          </cell>
          <cell r="Z30">
            <v>5732</v>
          </cell>
          <cell r="AA30">
            <v>97543</v>
          </cell>
          <cell r="AB30">
            <v>6470059</v>
          </cell>
          <cell r="AD30">
            <v>439</v>
          </cell>
          <cell r="AE30">
            <v>0</v>
          </cell>
          <cell r="AF30">
            <v>0</v>
          </cell>
          <cell r="AG30">
            <v>0</v>
          </cell>
          <cell r="AH30">
            <v>0</v>
          </cell>
          <cell r="AI30">
            <v>0</v>
          </cell>
          <cell r="AJ30">
            <v>0</v>
          </cell>
          <cell r="AK30">
            <v>0</v>
          </cell>
          <cell r="AL30">
            <v>0</v>
          </cell>
          <cell r="AM30">
            <v>0</v>
          </cell>
          <cell r="AN30">
            <v>0</v>
          </cell>
        </row>
        <row r="31">
          <cell r="A31">
            <v>440</v>
          </cell>
          <cell r="B31" t="str">
            <v>COMMUNITY DAY - PROSPECT</v>
          </cell>
          <cell r="C31">
            <v>400</v>
          </cell>
          <cell r="D31" t="str">
            <v/>
          </cell>
          <cell r="E31">
            <v>63</v>
          </cell>
          <cell r="F31">
            <v>399.56228956228961</v>
          </cell>
          <cell r="H31">
            <v>4511980</v>
          </cell>
          <cell r="I31">
            <v>85995</v>
          </cell>
          <cell r="J31">
            <v>356810</v>
          </cell>
          <cell r="K31">
            <v>4954785</v>
          </cell>
          <cell r="L31">
            <v>0</v>
          </cell>
          <cell r="M31">
            <v>440</v>
          </cell>
          <cell r="N31">
            <v>399.56228956228961</v>
          </cell>
          <cell r="O31">
            <v>0</v>
          </cell>
          <cell r="P31">
            <v>63</v>
          </cell>
          <cell r="Q31">
            <v>4511980</v>
          </cell>
          <cell r="R31">
            <v>85995</v>
          </cell>
          <cell r="S31">
            <v>0</v>
          </cell>
          <cell r="T31">
            <v>4597975</v>
          </cell>
          <cell r="U31">
            <v>356810</v>
          </cell>
          <cell r="V31">
            <v>4954785</v>
          </cell>
          <cell r="W31">
            <v>0</v>
          </cell>
          <cell r="X31">
            <v>0</v>
          </cell>
          <cell r="Y31">
            <v>0</v>
          </cell>
          <cell r="Z31">
            <v>0</v>
          </cell>
          <cell r="AA31">
            <v>0</v>
          </cell>
          <cell r="AB31">
            <v>4954785</v>
          </cell>
          <cell r="AD31">
            <v>440</v>
          </cell>
          <cell r="AE31">
            <v>0</v>
          </cell>
          <cell r="AF31">
            <v>0</v>
          </cell>
          <cell r="AG31">
            <v>0</v>
          </cell>
          <cell r="AH31">
            <v>0</v>
          </cell>
          <cell r="AI31">
            <v>0</v>
          </cell>
          <cell r="AJ31">
            <v>0</v>
          </cell>
          <cell r="AK31">
            <v>0</v>
          </cell>
          <cell r="AL31">
            <v>0</v>
          </cell>
          <cell r="AM31">
            <v>0</v>
          </cell>
          <cell r="AN31">
            <v>0</v>
          </cell>
        </row>
        <row r="32">
          <cell r="A32">
            <v>441</v>
          </cell>
          <cell r="B32" t="str">
            <v>SABIS INTERNATIONAL</v>
          </cell>
          <cell r="C32">
            <v>1574</v>
          </cell>
          <cell r="D32" t="str">
            <v/>
          </cell>
          <cell r="E32">
            <v>0</v>
          </cell>
          <cell r="F32">
            <v>1567.6904761904766</v>
          </cell>
          <cell r="H32">
            <v>16483762</v>
          </cell>
          <cell r="I32">
            <v>0</v>
          </cell>
          <cell r="J32">
            <v>1399942</v>
          </cell>
          <cell r="K32">
            <v>17883704</v>
          </cell>
          <cell r="L32">
            <v>0</v>
          </cell>
          <cell r="M32">
            <v>441</v>
          </cell>
          <cell r="N32">
            <v>1567.6904761904766</v>
          </cell>
          <cell r="O32">
            <v>0</v>
          </cell>
          <cell r="P32">
            <v>0</v>
          </cell>
          <cell r="Q32">
            <v>16437329</v>
          </cell>
          <cell r="R32">
            <v>0</v>
          </cell>
          <cell r="S32">
            <v>0</v>
          </cell>
          <cell r="T32">
            <v>16437329</v>
          </cell>
          <cell r="U32">
            <v>1395988</v>
          </cell>
          <cell r="V32">
            <v>17833317</v>
          </cell>
          <cell r="W32">
            <v>46433</v>
          </cell>
          <cell r="X32">
            <v>0</v>
          </cell>
          <cell r="Y32">
            <v>46433</v>
          </cell>
          <cell r="Z32">
            <v>3954</v>
          </cell>
          <cell r="AA32">
            <v>50387</v>
          </cell>
          <cell r="AB32">
            <v>17883704</v>
          </cell>
          <cell r="AD32">
            <v>441</v>
          </cell>
          <cell r="AE32">
            <v>0</v>
          </cell>
          <cell r="AF32">
            <v>0</v>
          </cell>
          <cell r="AG32">
            <v>0</v>
          </cell>
          <cell r="AH32">
            <v>0</v>
          </cell>
          <cell r="AI32">
            <v>0</v>
          </cell>
          <cell r="AJ32">
            <v>0</v>
          </cell>
          <cell r="AK32">
            <v>0</v>
          </cell>
          <cell r="AL32">
            <v>0</v>
          </cell>
          <cell r="AM32">
            <v>0</v>
          </cell>
          <cell r="AN32">
            <v>0</v>
          </cell>
        </row>
        <row r="33">
          <cell r="A33">
            <v>443</v>
          </cell>
          <cell r="B33" t="str">
            <v>BROOKE MATTAPAN</v>
          </cell>
          <cell r="C33">
            <v>496</v>
          </cell>
          <cell r="D33" t="str">
            <v/>
          </cell>
          <cell r="E33">
            <v>0</v>
          </cell>
          <cell r="F33">
            <v>485.91084824588046</v>
          </cell>
          <cell r="H33">
            <v>7058558</v>
          </cell>
          <cell r="I33">
            <v>0</v>
          </cell>
          <cell r="J33">
            <v>433908</v>
          </cell>
          <cell r="K33">
            <v>7492466</v>
          </cell>
          <cell r="L33">
            <v>0</v>
          </cell>
          <cell r="M33">
            <v>443</v>
          </cell>
          <cell r="N33">
            <v>485.91084824588046</v>
          </cell>
          <cell r="O33">
            <v>0</v>
          </cell>
          <cell r="P33">
            <v>0</v>
          </cell>
          <cell r="Q33">
            <v>7058558</v>
          </cell>
          <cell r="R33">
            <v>0</v>
          </cell>
          <cell r="S33">
            <v>0</v>
          </cell>
          <cell r="T33">
            <v>7058558</v>
          </cell>
          <cell r="U33">
            <v>433908</v>
          </cell>
          <cell r="V33">
            <v>7492466</v>
          </cell>
          <cell r="W33">
            <v>0</v>
          </cell>
          <cell r="X33">
            <v>0</v>
          </cell>
          <cell r="Y33">
            <v>0</v>
          </cell>
          <cell r="Z33">
            <v>0</v>
          </cell>
          <cell r="AA33">
            <v>0</v>
          </cell>
          <cell r="AB33">
            <v>7492466</v>
          </cell>
          <cell r="AD33">
            <v>443</v>
          </cell>
          <cell r="AE33">
            <v>0</v>
          </cell>
          <cell r="AF33">
            <v>0</v>
          </cell>
          <cell r="AG33">
            <v>0</v>
          </cell>
          <cell r="AH33">
            <v>0</v>
          </cell>
          <cell r="AI33">
            <v>0</v>
          </cell>
          <cell r="AJ33">
            <v>0</v>
          </cell>
          <cell r="AK33">
            <v>0</v>
          </cell>
          <cell r="AL33">
            <v>0</v>
          </cell>
          <cell r="AM33">
            <v>0</v>
          </cell>
          <cell r="AN33">
            <v>0</v>
          </cell>
        </row>
        <row r="34">
          <cell r="A34">
            <v>444</v>
          </cell>
          <cell r="B34" t="str">
            <v>NEIGHBORHOOD HOUSE</v>
          </cell>
          <cell r="C34">
            <v>400</v>
          </cell>
          <cell r="D34" t="str">
            <v/>
          </cell>
          <cell r="E34">
            <v>0</v>
          </cell>
          <cell r="F34">
            <v>397.83505154639175</v>
          </cell>
          <cell r="H34">
            <v>5544497</v>
          </cell>
          <cell r="I34">
            <v>0</v>
          </cell>
          <cell r="J34">
            <v>355269</v>
          </cell>
          <cell r="K34">
            <v>5899766</v>
          </cell>
          <cell r="L34">
            <v>0</v>
          </cell>
          <cell r="M34">
            <v>444</v>
          </cell>
          <cell r="N34">
            <v>397.83505154639175</v>
          </cell>
          <cell r="O34">
            <v>0</v>
          </cell>
          <cell r="P34">
            <v>0</v>
          </cell>
          <cell r="Q34">
            <v>5533555</v>
          </cell>
          <cell r="R34">
            <v>0</v>
          </cell>
          <cell r="S34">
            <v>0</v>
          </cell>
          <cell r="T34">
            <v>5533555</v>
          </cell>
          <cell r="U34">
            <v>354569</v>
          </cell>
          <cell r="V34">
            <v>5888124</v>
          </cell>
          <cell r="W34">
            <v>10942</v>
          </cell>
          <cell r="X34">
            <v>0</v>
          </cell>
          <cell r="Y34">
            <v>10942</v>
          </cell>
          <cell r="Z34">
            <v>700</v>
          </cell>
          <cell r="AA34">
            <v>11642</v>
          </cell>
          <cell r="AB34">
            <v>5899766</v>
          </cell>
          <cell r="AD34">
            <v>444</v>
          </cell>
          <cell r="AE34">
            <v>0</v>
          </cell>
          <cell r="AF34">
            <v>0</v>
          </cell>
          <cell r="AG34">
            <v>0</v>
          </cell>
          <cell r="AH34">
            <v>0</v>
          </cell>
          <cell r="AI34">
            <v>0</v>
          </cell>
          <cell r="AJ34">
            <v>0</v>
          </cell>
          <cell r="AK34">
            <v>0</v>
          </cell>
          <cell r="AL34">
            <v>0</v>
          </cell>
          <cell r="AM34">
            <v>0</v>
          </cell>
          <cell r="AN34">
            <v>0</v>
          </cell>
        </row>
        <row r="35">
          <cell r="A35">
            <v>445</v>
          </cell>
          <cell r="B35" t="str">
            <v>ABBY KELLEY FOSTER</v>
          </cell>
          <cell r="C35">
            <v>1426</v>
          </cell>
          <cell r="D35" t="str">
            <v/>
          </cell>
          <cell r="E35">
            <v>1068.3681515101721</v>
          </cell>
          <cell r="F35">
            <v>1425.5220631725947</v>
          </cell>
          <cell r="H35">
            <v>15588214</v>
          </cell>
          <cell r="I35">
            <v>929477</v>
          </cell>
          <cell r="J35">
            <v>1272997</v>
          </cell>
          <cell r="K35">
            <v>17790688</v>
          </cell>
          <cell r="L35">
            <v>0</v>
          </cell>
          <cell r="M35">
            <v>445</v>
          </cell>
          <cell r="N35">
            <v>1425.5220631725947</v>
          </cell>
          <cell r="O35">
            <v>0</v>
          </cell>
          <cell r="P35">
            <v>1068.3681515101721</v>
          </cell>
          <cell r="Q35">
            <v>15578293</v>
          </cell>
          <cell r="R35">
            <v>929477</v>
          </cell>
          <cell r="S35">
            <v>0</v>
          </cell>
          <cell r="T35">
            <v>16507770</v>
          </cell>
          <cell r="U35">
            <v>1272182</v>
          </cell>
          <cell r="V35">
            <v>17779952</v>
          </cell>
          <cell r="W35">
            <v>9921</v>
          </cell>
          <cell r="X35">
            <v>0</v>
          </cell>
          <cell r="Y35">
            <v>9921</v>
          </cell>
          <cell r="Z35">
            <v>815</v>
          </cell>
          <cell r="AA35">
            <v>10736</v>
          </cell>
          <cell r="AB35">
            <v>17790688</v>
          </cell>
          <cell r="AD35">
            <v>445</v>
          </cell>
          <cell r="AE35">
            <v>0</v>
          </cell>
          <cell r="AF35">
            <v>0</v>
          </cell>
          <cell r="AG35">
            <v>0</v>
          </cell>
          <cell r="AH35">
            <v>0</v>
          </cell>
          <cell r="AI35">
            <v>0</v>
          </cell>
          <cell r="AJ35">
            <v>0</v>
          </cell>
          <cell r="AK35">
            <v>0</v>
          </cell>
          <cell r="AL35">
            <v>0</v>
          </cell>
          <cell r="AM35">
            <v>0</v>
          </cell>
          <cell r="AN35">
            <v>0</v>
          </cell>
        </row>
        <row r="36">
          <cell r="A36">
            <v>446</v>
          </cell>
          <cell r="B36" t="str">
            <v>FOXBOROUGH REGIONAL</v>
          </cell>
          <cell r="C36">
            <v>1290</v>
          </cell>
          <cell r="D36" t="str">
            <v/>
          </cell>
          <cell r="E36">
            <v>0</v>
          </cell>
          <cell r="F36">
            <v>1250.2793103448273</v>
          </cell>
          <cell r="H36">
            <v>13892360</v>
          </cell>
          <cell r="I36">
            <v>0</v>
          </cell>
          <cell r="J36">
            <v>1116499</v>
          </cell>
          <cell r="K36">
            <v>15008859</v>
          </cell>
          <cell r="L36">
            <v>0</v>
          </cell>
          <cell r="M36">
            <v>446</v>
          </cell>
          <cell r="N36">
            <v>1250.2793103448273</v>
          </cell>
          <cell r="O36">
            <v>0</v>
          </cell>
          <cell r="P36">
            <v>0</v>
          </cell>
          <cell r="Q36">
            <v>13623970</v>
          </cell>
          <cell r="R36">
            <v>0</v>
          </cell>
          <cell r="S36">
            <v>0</v>
          </cell>
          <cell r="T36">
            <v>13623970</v>
          </cell>
          <cell r="U36">
            <v>1095400</v>
          </cell>
          <cell r="V36">
            <v>14719370</v>
          </cell>
          <cell r="W36">
            <v>268390</v>
          </cell>
          <cell r="X36">
            <v>0</v>
          </cell>
          <cell r="Y36">
            <v>268390</v>
          </cell>
          <cell r="Z36">
            <v>21099</v>
          </cell>
          <cell r="AA36">
            <v>289489</v>
          </cell>
          <cell r="AB36">
            <v>15008859</v>
          </cell>
          <cell r="AD36">
            <v>446</v>
          </cell>
          <cell r="AE36">
            <v>0</v>
          </cell>
          <cell r="AF36">
            <v>0</v>
          </cell>
          <cell r="AG36">
            <v>0</v>
          </cell>
          <cell r="AH36">
            <v>0</v>
          </cell>
          <cell r="AI36">
            <v>0</v>
          </cell>
          <cell r="AJ36">
            <v>0</v>
          </cell>
          <cell r="AK36">
            <v>0</v>
          </cell>
          <cell r="AL36">
            <v>0</v>
          </cell>
          <cell r="AM36">
            <v>0</v>
          </cell>
          <cell r="AN36">
            <v>0</v>
          </cell>
        </row>
        <row r="37">
          <cell r="A37">
            <v>447</v>
          </cell>
          <cell r="B37" t="str">
            <v>BENJAMIN FRANKLIN CLASSICAL</v>
          </cell>
          <cell r="C37">
            <v>450</v>
          </cell>
          <cell r="D37" t="str">
            <v/>
          </cell>
          <cell r="E37">
            <v>0</v>
          </cell>
          <cell r="F37">
            <v>447.74137931034483</v>
          </cell>
          <cell r="H37">
            <v>4453433</v>
          </cell>
          <cell r="I37">
            <v>0</v>
          </cell>
          <cell r="J37">
            <v>399834</v>
          </cell>
          <cell r="K37">
            <v>4853267</v>
          </cell>
          <cell r="L37">
            <v>0</v>
          </cell>
          <cell r="M37">
            <v>447</v>
          </cell>
          <cell r="N37">
            <v>447.74137931034483</v>
          </cell>
          <cell r="O37">
            <v>0</v>
          </cell>
          <cell r="P37">
            <v>0</v>
          </cell>
          <cell r="Q37">
            <v>4432255</v>
          </cell>
          <cell r="R37">
            <v>0</v>
          </cell>
          <cell r="S37">
            <v>0</v>
          </cell>
          <cell r="T37">
            <v>4432255</v>
          </cell>
          <cell r="U37">
            <v>398048</v>
          </cell>
          <cell r="V37">
            <v>4830303</v>
          </cell>
          <cell r="W37">
            <v>21178</v>
          </cell>
          <cell r="X37">
            <v>0</v>
          </cell>
          <cell r="Y37">
            <v>21178</v>
          </cell>
          <cell r="Z37">
            <v>1786</v>
          </cell>
          <cell r="AA37">
            <v>22964</v>
          </cell>
          <cell r="AB37">
            <v>4853267</v>
          </cell>
          <cell r="AD37">
            <v>447</v>
          </cell>
          <cell r="AE37">
            <v>0</v>
          </cell>
          <cell r="AF37">
            <v>0</v>
          </cell>
          <cell r="AG37">
            <v>0</v>
          </cell>
          <cell r="AH37">
            <v>0</v>
          </cell>
          <cell r="AI37">
            <v>0</v>
          </cell>
          <cell r="AJ37">
            <v>0</v>
          </cell>
          <cell r="AK37">
            <v>0</v>
          </cell>
          <cell r="AL37">
            <v>0</v>
          </cell>
          <cell r="AM37">
            <v>0</v>
          </cell>
          <cell r="AN37">
            <v>0</v>
          </cell>
        </row>
        <row r="38">
          <cell r="A38">
            <v>449</v>
          </cell>
          <cell r="B38" t="str">
            <v>BOSTON COLLEGIATE</v>
          </cell>
          <cell r="C38">
            <v>665</v>
          </cell>
          <cell r="D38">
            <v>20.919463087248687</v>
          </cell>
          <cell r="E38">
            <v>0</v>
          </cell>
          <cell r="F38">
            <v>685.91946308724846</v>
          </cell>
          <cell r="H38">
            <v>9075305</v>
          </cell>
          <cell r="I38">
            <v>0</v>
          </cell>
          <cell r="J38">
            <v>594001</v>
          </cell>
          <cell r="K38">
            <v>9669306</v>
          </cell>
          <cell r="L38">
            <v>0</v>
          </cell>
          <cell r="M38">
            <v>449</v>
          </cell>
          <cell r="N38">
            <v>685.91946308724846</v>
          </cell>
          <cell r="O38">
            <v>20.919463087248687</v>
          </cell>
          <cell r="P38">
            <v>0</v>
          </cell>
          <cell r="Q38">
            <v>8828777</v>
          </cell>
          <cell r="R38">
            <v>0</v>
          </cell>
          <cell r="S38">
            <v>0</v>
          </cell>
          <cell r="T38">
            <v>8828777</v>
          </cell>
          <cell r="U38">
            <v>577873</v>
          </cell>
          <cell r="V38">
            <v>9406650</v>
          </cell>
          <cell r="W38">
            <v>246528</v>
          </cell>
          <cell r="X38">
            <v>0</v>
          </cell>
          <cell r="Y38">
            <v>246528</v>
          </cell>
          <cell r="Z38">
            <v>16128</v>
          </cell>
          <cell r="AA38">
            <v>262656</v>
          </cell>
          <cell r="AB38">
            <v>9669306</v>
          </cell>
          <cell r="AD38">
            <v>449</v>
          </cell>
          <cell r="AE38">
            <v>0</v>
          </cell>
          <cell r="AF38">
            <v>0</v>
          </cell>
          <cell r="AG38">
            <v>0</v>
          </cell>
          <cell r="AH38">
            <v>0</v>
          </cell>
          <cell r="AI38">
            <v>0</v>
          </cell>
          <cell r="AJ38">
            <v>0</v>
          </cell>
          <cell r="AK38">
            <v>0</v>
          </cell>
          <cell r="AL38">
            <v>0</v>
          </cell>
          <cell r="AM38">
            <v>0</v>
          </cell>
          <cell r="AN38">
            <v>0</v>
          </cell>
        </row>
        <row r="39">
          <cell r="A39">
            <v>450</v>
          </cell>
          <cell r="B39" t="str">
            <v>HILLTOWN COOPERATIVE</v>
          </cell>
          <cell r="C39">
            <v>213</v>
          </cell>
          <cell r="D39" t="str">
            <v/>
          </cell>
          <cell r="E39">
            <v>0</v>
          </cell>
          <cell r="F39">
            <v>210.20477815699672</v>
          </cell>
          <cell r="H39">
            <v>2407809</v>
          </cell>
          <cell r="I39">
            <v>0</v>
          </cell>
          <cell r="J39">
            <v>187713</v>
          </cell>
          <cell r="K39">
            <v>2595522</v>
          </cell>
          <cell r="L39">
            <v>0</v>
          </cell>
          <cell r="M39">
            <v>450</v>
          </cell>
          <cell r="N39">
            <v>210.20477815699672</v>
          </cell>
          <cell r="O39">
            <v>0</v>
          </cell>
          <cell r="P39">
            <v>0</v>
          </cell>
          <cell r="Q39">
            <v>2323298</v>
          </cell>
          <cell r="R39">
            <v>0</v>
          </cell>
          <cell r="S39">
            <v>0</v>
          </cell>
          <cell r="T39">
            <v>2323298</v>
          </cell>
          <cell r="U39">
            <v>181465</v>
          </cell>
          <cell r="V39">
            <v>2504763</v>
          </cell>
          <cell r="W39">
            <v>84511</v>
          </cell>
          <cell r="X39">
            <v>0</v>
          </cell>
          <cell r="Y39">
            <v>84511</v>
          </cell>
          <cell r="Z39">
            <v>6248</v>
          </cell>
          <cell r="AA39">
            <v>90759</v>
          </cell>
          <cell r="AB39">
            <v>2595522</v>
          </cell>
          <cell r="AD39">
            <v>450</v>
          </cell>
          <cell r="AE39">
            <v>0</v>
          </cell>
          <cell r="AF39">
            <v>0</v>
          </cell>
          <cell r="AG39">
            <v>0</v>
          </cell>
          <cell r="AH39">
            <v>0</v>
          </cell>
          <cell r="AI39">
            <v>0</v>
          </cell>
          <cell r="AJ39">
            <v>0</v>
          </cell>
          <cell r="AK39">
            <v>0</v>
          </cell>
          <cell r="AL39">
            <v>0</v>
          </cell>
          <cell r="AM39">
            <v>0</v>
          </cell>
          <cell r="AN39">
            <v>0</v>
          </cell>
        </row>
        <row r="40">
          <cell r="A40">
            <v>453</v>
          </cell>
          <cell r="B40" t="str">
            <v>HOLYOKE COMMUNITY</v>
          </cell>
          <cell r="C40">
            <v>702</v>
          </cell>
          <cell r="D40">
            <v>0.56081081081071826</v>
          </cell>
          <cell r="E40">
            <v>517.0270270270272</v>
          </cell>
          <cell r="F40">
            <v>702.56081081081072</v>
          </cell>
          <cell r="H40">
            <v>7962830</v>
          </cell>
          <cell r="I40">
            <v>467393</v>
          </cell>
          <cell r="J40">
            <v>626696</v>
          </cell>
          <cell r="K40">
            <v>9056919</v>
          </cell>
          <cell r="L40">
            <v>0</v>
          </cell>
          <cell r="M40">
            <v>453</v>
          </cell>
          <cell r="N40">
            <v>702.56081081081072</v>
          </cell>
          <cell r="O40">
            <v>0.56081081081071826</v>
          </cell>
          <cell r="P40">
            <v>517.0270270270272</v>
          </cell>
          <cell r="Q40">
            <v>7962830</v>
          </cell>
          <cell r="R40">
            <v>467393</v>
          </cell>
          <cell r="S40">
            <v>0</v>
          </cell>
          <cell r="T40">
            <v>8430223</v>
          </cell>
          <cell r="U40">
            <v>626696</v>
          </cell>
          <cell r="V40">
            <v>9056919</v>
          </cell>
          <cell r="W40">
            <v>0</v>
          </cell>
          <cell r="X40">
            <v>0</v>
          </cell>
          <cell r="Y40">
            <v>0</v>
          </cell>
          <cell r="Z40">
            <v>0</v>
          </cell>
          <cell r="AA40">
            <v>0</v>
          </cell>
          <cell r="AB40">
            <v>9056919</v>
          </cell>
          <cell r="AD40">
            <v>453</v>
          </cell>
          <cell r="AE40">
            <v>0</v>
          </cell>
          <cell r="AF40">
            <v>0</v>
          </cell>
          <cell r="AG40">
            <v>0</v>
          </cell>
          <cell r="AH40">
            <v>0</v>
          </cell>
          <cell r="AI40">
            <v>0</v>
          </cell>
          <cell r="AJ40">
            <v>0</v>
          </cell>
          <cell r="AK40">
            <v>0</v>
          </cell>
          <cell r="AL40">
            <v>0</v>
          </cell>
          <cell r="AM40">
            <v>0</v>
          </cell>
          <cell r="AN40">
            <v>0</v>
          </cell>
        </row>
        <row r="41">
          <cell r="A41">
            <v>454</v>
          </cell>
          <cell r="B41" t="str">
            <v>LAWRENCE FAMILY DEVELOPMENT</v>
          </cell>
          <cell r="C41">
            <v>700</v>
          </cell>
          <cell r="D41" t="str">
            <v/>
          </cell>
          <cell r="E41">
            <v>290.27643882369449</v>
          </cell>
          <cell r="F41">
            <v>698.09115666931598</v>
          </cell>
          <cell r="H41">
            <v>8183467</v>
          </cell>
          <cell r="I41">
            <v>176779</v>
          </cell>
          <cell r="J41">
            <v>623395</v>
          </cell>
          <cell r="K41">
            <v>8983641</v>
          </cell>
          <cell r="L41">
            <v>0</v>
          </cell>
          <cell r="M41">
            <v>454</v>
          </cell>
          <cell r="N41">
            <v>698.09115666931598</v>
          </cell>
          <cell r="O41">
            <v>0</v>
          </cell>
          <cell r="P41">
            <v>290.27643882369449</v>
          </cell>
          <cell r="Q41">
            <v>8183467</v>
          </cell>
          <cell r="R41">
            <v>176779</v>
          </cell>
          <cell r="S41">
            <v>0</v>
          </cell>
          <cell r="T41">
            <v>8360246</v>
          </cell>
          <cell r="U41">
            <v>623395</v>
          </cell>
          <cell r="V41">
            <v>8983641</v>
          </cell>
          <cell r="W41">
            <v>0</v>
          </cell>
          <cell r="X41">
            <v>0</v>
          </cell>
          <cell r="Y41">
            <v>0</v>
          </cell>
          <cell r="Z41">
            <v>0</v>
          </cell>
          <cell r="AA41">
            <v>0</v>
          </cell>
          <cell r="AB41">
            <v>8983641</v>
          </cell>
          <cell r="AD41">
            <v>454</v>
          </cell>
          <cell r="AE41">
            <v>0</v>
          </cell>
          <cell r="AF41">
            <v>0</v>
          </cell>
          <cell r="AG41">
            <v>0</v>
          </cell>
          <cell r="AH41">
            <v>0</v>
          </cell>
          <cell r="AI41">
            <v>0</v>
          </cell>
          <cell r="AJ41">
            <v>0</v>
          </cell>
          <cell r="AK41">
            <v>0</v>
          </cell>
          <cell r="AL41">
            <v>0</v>
          </cell>
          <cell r="AM41">
            <v>0</v>
          </cell>
          <cell r="AN41">
            <v>0</v>
          </cell>
        </row>
        <row r="42">
          <cell r="A42">
            <v>455</v>
          </cell>
          <cell r="B42" t="str">
            <v>HILL VIEW MONTESSORI</v>
          </cell>
          <cell r="C42">
            <v>306</v>
          </cell>
          <cell r="D42" t="str">
            <v/>
          </cell>
          <cell r="E42">
            <v>0</v>
          </cell>
          <cell r="F42">
            <v>305.02439024390242</v>
          </cell>
          <cell r="H42">
            <v>2777667</v>
          </cell>
          <cell r="I42">
            <v>0</v>
          </cell>
          <cell r="J42">
            <v>272387</v>
          </cell>
          <cell r="K42">
            <v>3050054</v>
          </cell>
          <cell r="L42">
            <v>0</v>
          </cell>
          <cell r="M42">
            <v>455</v>
          </cell>
          <cell r="N42">
            <v>305.02439024390242</v>
          </cell>
          <cell r="O42">
            <v>0</v>
          </cell>
          <cell r="P42">
            <v>0</v>
          </cell>
          <cell r="Q42">
            <v>2759529</v>
          </cell>
          <cell r="R42">
            <v>0</v>
          </cell>
          <cell r="S42">
            <v>0</v>
          </cell>
          <cell r="T42">
            <v>2759529</v>
          </cell>
          <cell r="U42">
            <v>270601</v>
          </cell>
          <cell r="V42">
            <v>3030130</v>
          </cell>
          <cell r="W42">
            <v>18138</v>
          </cell>
          <cell r="X42">
            <v>0</v>
          </cell>
          <cell r="Y42">
            <v>18138</v>
          </cell>
          <cell r="Z42">
            <v>1786</v>
          </cell>
          <cell r="AA42">
            <v>19924</v>
          </cell>
          <cell r="AB42">
            <v>3050054</v>
          </cell>
          <cell r="AD42">
            <v>455</v>
          </cell>
          <cell r="AE42">
            <v>0</v>
          </cell>
          <cell r="AF42">
            <v>0</v>
          </cell>
          <cell r="AG42">
            <v>0</v>
          </cell>
          <cell r="AH42">
            <v>0</v>
          </cell>
          <cell r="AI42">
            <v>0</v>
          </cell>
          <cell r="AJ42">
            <v>0</v>
          </cell>
          <cell r="AK42">
            <v>0</v>
          </cell>
          <cell r="AL42">
            <v>0</v>
          </cell>
          <cell r="AM42">
            <v>0</v>
          </cell>
          <cell r="AN42">
            <v>0</v>
          </cell>
        </row>
        <row r="43">
          <cell r="A43">
            <v>456</v>
          </cell>
          <cell r="B43" t="str">
            <v>LOWELL COMMUNITY</v>
          </cell>
          <cell r="C43">
            <v>800</v>
          </cell>
          <cell r="D43">
            <v>15.819727891156719</v>
          </cell>
          <cell r="E43">
            <v>0</v>
          </cell>
          <cell r="F43">
            <v>815.8197278911565</v>
          </cell>
          <cell r="H43">
            <v>9957567</v>
          </cell>
          <cell r="I43">
            <v>0</v>
          </cell>
          <cell r="J43">
            <v>714638</v>
          </cell>
          <cell r="K43">
            <v>10672205</v>
          </cell>
          <cell r="L43">
            <v>0</v>
          </cell>
          <cell r="M43">
            <v>456</v>
          </cell>
          <cell r="N43">
            <v>815.8197278911565</v>
          </cell>
          <cell r="O43">
            <v>15.819727891156719</v>
          </cell>
          <cell r="P43">
            <v>0</v>
          </cell>
          <cell r="Q43">
            <v>9957567</v>
          </cell>
          <cell r="R43">
            <v>0</v>
          </cell>
          <cell r="S43">
            <v>0</v>
          </cell>
          <cell r="T43">
            <v>9957567</v>
          </cell>
          <cell r="U43">
            <v>714638</v>
          </cell>
          <cell r="V43">
            <v>10672205</v>
          </cell>
          <cell r="W43">
            <v>0</v>
          </cell>
          <cell r="X43">
            <v>0</v>
          </cell>
          <cell r="Y43">
            <v>0</v>
          </cell>
          <cell r="Z43">
            <v>0</v>
          </cell>
          <cell r="AA43">
            <v>0</v>
          </cell>
          <cell r="AB43">
            <v>10672205</v>
          </cell>
          <cell r="AD43">
            <v>456</v>
          </cell>
          <cell r="AE43">
            <v>0</v>
          </cell>
          <cell r="AF43">
            <v>0</v>
          </cell>
          <cell r="AG43">
            <v>0</v>
          </cell>
          <cell r="AH43">
            <v>0</v>
          </cell>
          <cell r="AI43">
            <v>0</v>
          </cell>
          <cell r="AJ43">
            <v>0</v>
          </cell>
          <cell r="AK43">
            <v>0</v>
          </cell>
          <cell r="AL43">
            <v>0</v>
          </cell>
          <cell r="AM43">
            <v>0</v>
          </cell>
          <cell r="AN43">
            <v>0</v>
          </cell>
        </row>
        <row r="44">
          <cell r="A44">
            <v>457</v>
          </cell>
          <cell r="B44" t="str">
            <v>BROOKE EAST BOSTON</v>
          </cell>
          <cell r="C44">
            <v>510</v>
          </cell>
          <cell r="D44" t="str">
            <v/>
          </cell>
          <cell r="E44">
            <v>0</v>
          </cell>
          <cell r="F44">
            <v>499.49081993731704</v>
          </cell>
          <cell r="H44">
            <v>6443640</v>
          </cell>
          <cell r="I44">
            <v>0</v>
          </cell>
          <cell r="J44">
            <v>446039</v>
          </cell>
          <cell r="K44">
            <v>6889679</v>
          </cell>
          <cell r="L44">
            <v>0</v>
          </cell>
          <cell r="M44">
            <v>457</v>
          </cell>
          <cell r="N44">
            <v>499.49081993731704</v>
          </cell>
          <cell r="O44">
            <v>0</v>
          </cell>
          <cell r="P44">
            <v>0</v>
          </cell>
          <cell r="Q44">
            <v>6416114</v>
          </cell>
          <cell r="R44">
            <v>0</v>
          </cell>
          <cell r="S44">
            <v>0</v>
          </cell>
          <cell r="T44">
            <v>6416114</v>
          </cell>
          <cell r="U44">
            <v>444253</v>
          </cell>
          <cell r="V44">
            <v>6860367</v>
          </cell>
          <cell r="W44">
            <v>27526</v>
          </cell>
          <cell r="X44">
            <v>0</v>
          </cell>
          <cell r="Y44">
            <v>27526</v>
          </cell>
          <cell r="Z44">
            <v>1786</v>
          </cell>
          <cell r="AA44">
            <v>29312</v>
          </cell>
          <cell r="AB44">
            <v>6889679</v>
          </cell>
          <cell r="AD44">
            <v>457</v>
          </cell>
          <cell r="AE44">
            <v>0</v>
          </cell>
          <cell r="AF44">
            <v>0</v>
          </cell>
          <cell r="AG44">
            <v>0</v>
          </cell>
          <cell r="AH44">
            <v>0</v>
          </cell>
          <cell r="AI44">
            <v>0</v>
          </cell>
          <cell r="AJ44">
            <v>0</v>
          </cell>
          <cell r="AK44">
            <v>0</v>
          </cell>
          <cell r="AL44">
            <v>0</v>
          </cell>
          <cell r="AM44">
            <v>0</v>
          </cell>
          <cell r="AN44">
            <v>0</v>
          </cell>
        </row>
        <row r="45">
          <cell r="A45">
            <v>458</v>
          </cell>
          <cell r="B45" t="str">
            <v>LOWELL MIDDLESEX ACADEMY</v>
          </cell>
          <cell r="C45">
            <v>150</v>
          </cell>
          <cell r="D45" t="str">
            <v/>
          </cell>
          <cell r="E45">
            <v>0</v>
          </cell>
          <cell r="F45">
            <v>108.363321799308</v>
          </cell>
          <cell r="H45">
            <v>1351780</v>
          </cell>
          <cell r="I45">
            <v>0</v>
          </cell>
          <cell r="J45">
            <v>96755</v>
          </cell>
          <cell r="K45">
            <v>1448535</v>
          </cell>
          <cell r="L45">
            <v>0</v>
          </cell>
          <cell r="M45">
            <v>458</v>
          </cell>
          <cell r="N45">
            <v>108.363321799308</v>
          </cell>
          <cell r="O45">
            <v>0</v>
          </cell>
          <cell r="P45">
            <v>0</v>
          </cell>
          <cell r="Q45">
            <v>1351780</v>
          </cell>
          <cell r="R45">
            <v>0</v>
          </cell>
          <cell r="S45">
            <v>0</v>
          </cell>
          <cell r="T45">
            <v>1351780</v>
          </cell>
          <cell r="U45">
            <v>96755</v>
          </cell>
          <cell r="V45">
            <v>1448535</v>
          </cell>
          <cell r="W45">
            <v>0</v>
          </cell>
          <cell r="X45">
            <v>0</v>
          </cell>
          <cell r="Y45">
            <v>0</v>
          </cell>
          <cell r="Z45">
            <v>0</v>
          </cell>
          <cell r="AA45">
            <v>0</v>
          </cell>
          <cell r="AB45">
            <v>1448535</v>
          </cell>
          <cell r="AD45">
            <v>458</v>
          </cell>
          <cell r="AE45">
            <v>0</v>
          </cell>
          <cell r="AF45">
            <v>0</v>
          </cell>
          <cell r="AG45">
            <v>0</v>
          </cell>
          <cell r="AH45">
            <v>0</v>
          </cell>
          <cell r="AI45">
            <v>0</v>
          </cell>
          <cell r="AJ45">
            <v>0</v>
          </cell>
          <cell r="AK45">
            <v>0</v>
          </cell>
          <cell r="AL45">
            <v>0</v>
          </cell>
          <cell r="AM45">
            <v>0</v>
          </cell>
          <cell r="AN45">
            <v>0</v>
          </cell>
        </row>
        <row r="46">
          <cell r="A46">
            <v>463</v>
          </cell>
          <cell r="B46" t="str">
            <v>KIPP ACADEMY BOSTON</v>
          </cell>
          <cell r="C46">
            <v>432</v>
          </cell>
          <cell r="D46" t="str">
            <v/>
          </cell>
          <cell r="E46">
            <v>0</v>
          </cell>
          <cell r="F46">
            <v>426.20751273344655</v>
          </cell>
          <cell r="H46">
            <v>6618003</v>
          </cell>
          <cell r="I46">
            <v>0</v>
          </cell>
          <cell r="J46">
            <v>380602</v>
          </cell>
          <cell r="K46">
            <v>6998605</v>
          </cell>
          <cell r="L46">
            <v>0</v>
          </cell>
          <cell r="M46">
            <v>463</v>
          </cell>
          <cell r="N46">
            <v>426.20751273344655</v>
          </cell>
          <cell r="O46">
            <v>0</v>
          </cell>
          <cell r="P46">
            <v>0</v>
          </cell>
          <cell r="Q46">
            <v>6618003</v>
          </cell>
          <cell r="R46">
            <v>0</v>
          </cell>
          <cell r="S46">
            <v>0</v>
          </cell>
          <cell r="T46">
            <v>6618003</v>
          </cell>
          <cell r="U46">
            <v>380602</v>
          </cell>
          <cell r="V46">
            <v>6998605</v>
          </cell>
          <cell r="W46">
            <v>0</v>
          </cell>
          <cell r="X46">
            <v>0</v>
          </cell>
          <cell r="Y46">
            <v>0</v>
          </cell>
          <cell r="Z46">
            <v>0</v>
          </cell>
          <cell r="AA46">
            <v>0</v>
          </cell>
          <cell r="AB46">
            <v>6998605</v>
          </cell>
          <cell r="AD46">
            <v>463</v>
          </cell>
          <cell r="AE46">
            <v>0</v>
          </cell>
          <cell r="AF46">
            <v>0</v>
          </cell>
          <cell r="AG46">
            <v>0</v>
          </cell>
          <cell r="AH46">
            <v>0</v>
          </cell>
          <cell r="AI46">
            <v>0</v>
          </cell>
          <cell r="AJ46">
            <v>0</v>
          </cell>
          <cell r="AK46">
            <v>0</v>
          </cell>
          <cell r="AL46">
            <v>0</v>
          </cell>
          <cell r="AM46">
            <v>0</v>
          </cell>
          <cell r="AN46">
            <v>0</v>
          </cell>
        </row>
        <row r="47">
          <cell r="A47">
            <v>464</v>
          </cell>
          <cell r="B47" t="str">
            <v>MARBLEHEAD COMMUNITY</v>
          </cell>
          <cell r="C47">
            <v>230</v>
          </cell>
          <cell r="D47" t="str">
            <v/>
          </cell>
          <cell r="E47">
            <v>0</v>
          </cell>
          <cell r="F47">
            <v>229.88175675675674</v>
          </cell>
          <cell r="H47">
            <v>2619223</v>
          </cell>
          <cell r="I47">
            <v>0</v>
          </cell>
          <cell r="J47">
            <v>205285</v>
          </cell>
          <cell r="K47">
            <v>2824508</v>
          </cell>
          <cell r="L47">
            <v>0</v>
          </cell>
          <cell r="M47">
            <v>464</v>
          </cell>
          <cell r="N47">
            <v>229.88175675675674</v>
          </cell>
          <cell r="O47">
            <v>0</v>
          </cell>
          <cell r="P47">
            <v>0</v>
          </cell>
          <cell r="Q47">
            <v>2592309</v>
          </cell>
          <cell r="R47">
            <v>0</v>
          </cell>
          <cell r="S47">
            <v>0</v>
          </cell>
          <cell r="T47">
            <v>2592309</v>
          </cell>
          <cell r="U47">
            <v>203001</v>
          </cell>
          <cell r="V47">
            <v>2795310</v>
          </cell>
          <cell r="W47">
            <v>26914</v>
          </cell>
          <cell r="X47">
            <v>0</v>
          </cell>
          <cell r="Y47">
            <v>26914</v>
          </cell>
          <cell r="Z47">
            <v>2284</v>
          </cell>
          <cell r="AA47">
            <v>29198</v>
          </cell>
          <cell r="AB47">
            <v>2824508</v>
          </cell>
          <cell r="AD47">
            <v>464</v>
          </cell>
          <cell r="AE47">
            <v>0</v>
          </cell>
          <cell r="AF47">
            <v>0</v>
          </cell>
          <cell r="AG47">
            <v>0</v>
          </cell>
          <cell r="AH47">
            <v>0</v>
          </cell>
          <cell r="AI47">
            <v>0</v>
          </cell>
          <cell r="AJ47">
            <v>0</v>
          </cell>
          <cell r="AK47">
            <v>0</v>
          </cell>
          <cell r="AL47">
            <v>0</v>
          </cell>
          <cell r="AM47">
            <v>0</v>
          </cell>
          <cell r="AN47">
            <v>0</v>
          </cell>
        </row>
        <row r="48">
          <cell r="A48">
            <v>466</v>
          </cell>
          <cell r="B48" t="str">
            <v>MARTHA'S VINEYARD</v>
          </cell>
          <cell r="C48">
            <v>180</v>
          </cell>
          <cell r="D48" t="str">
            <v/>
          </cell>
          <cell r="E48">
            <v>43.277777777777779</v>
          </cell>
          <cell r="F48">
            <v>178.51736111111111</v>
          </cell>
          <cell r="H48">
            <v>3811586.9167999998</v>
          </cell>
          <cell r="I48">
            <v>36959</v>
          </cell>
          <cell r="J48">
            <v>159415</v>
          </cell>
          <cell r="K48">
            <v>4007960.9167999998</v>
          </cell>
          <cell r="L48">
            <v>0</v>
          </cell>
          <cell r="M48">
            <v>466</v>
          </cell>
          <cell r="N48">
            <v>178.51736111111111</v>
          </cell>
          <cell r="O48">
            <v>0</v>
          </cell>
          <cell r="P48">
            <v>43.277777777777779</v>
          </cell>
          <cell r="Q48">
            <v>3945080</v>
          </cell>
          <cell r="R48">
            <v>36105</v>
          </cell>
          <cell r="S48">
            <v>216674.08320000011</v>
          </cell>
          <cell r="T48">
            <v>3764510.9168000007</v>
          </cell>
          <cell r="U48">
            <v>155843</v>
          </cell>
          <cell r="V48">
            <v>3920353.9168000007</v>
          </cell>
          <cell r="W48">
            <v>83181</v>
          </cell>
          <cell r="X48">
            <v>854</v>
          </cell>
          <cell r="Y48">
            <v>84035</v>
          </cell>
          <cell r="Z48">
            <v>3572</v>
          </cell>
          <cell r="AA48">
            <v>87607</v>
          </cell>
          <cell r="AB48">
            <v>4007960.9168000007</v>
          </cell>
          <cell r="AD48">
            <v>466</v>
          </cell>
          <cell r="AE48">
            <v>0</v>
          </cell>
          <cell r="AF48">
            <v>0</v>
          </cell>
          <cell r="AG48">
            <v>0</v>
          </cell>
          <cell r="AH48">
            <v>0</v>
          </cell>
          <cell r="AI48">
            <v>0</v>
          </cell>
          <cell r="AJ48">
            <v>0</v>
          </cell>
          <cell r="AK48">
            <v>0</v>
          </cell>
          <cell r="AL48">
            <v>0</v>
          </cell>
          <cell r="AM48">
            <v>0</v>
          </cell>
          <cell r="AN48">
            <v>0</v>
          </cell>
        </row>
        <row r="49">
          <cell r="A49">
            <v>469</v>
          </cell>
          <cell r="B49" t="str">
            <v>MATCH</v>
          </cell>
          <cell r="C49">
            <v>1055</v>
          </cell>
          <cell r="D49" t="str">
            <v/>
          </cell>
          <cell r="E49">
            <v>0</v>
          </cell>
          <cell r="F49">
            <v>1043.7749768031929</v>
          </cell>
          <cell r="H49">
            <v>16582785</v>
          </cell>
          <cell r="I49">
            <v>0</v>
          </cell>
          <cell r="J49">
            <v>932087</v>
          </cell>
          <cell r="K49">
            <v>17514872</v>
          </cell>
          <cell r="L49">
            <v>0</v>
          </cell>
          <cell r="M49">
            <v>469</v>
          </cell>
          <cell r="N49">
            <v>1043.7749768031929</v>
          </cell>
          <cell r="O49">
            <v>0</v>
          </cell>
          <cell r="P49">
            <v>0</v>
          </cell>
          <cell r="Q49">
            <v>16503265</v>
          </cell>
          <cell r="R49">
            <v>0</v>
          </cell>
          <cell r="S49">
            <v>0</v>
          </cell>
          <cell r="T49">
            <v>16503265</v>
          </cell>
          <cell r="U49">
            <v>927622</v>
          </cell>
          <cell r="V49">
            <v>17430887</v>
          </cell>
          <cell r="W49">
            <v>79520</v>
          </cell>
          <cell r="X49">
            <v>0</v>
          </cell>
          <cell r="Y49">
            <v>79520</v>
          </cell>
          <cell r="Z49">
            <v>4465</v>
          </cell>
          <cell r="AA49">
            <v>83985</v>
          </cell>
          <cell r="AB49">
            <v>17514872</v>
          </cell>
          <cell r="AD49">
            <v>469</v>
          </cell>
          <cell r="AE49">
            <v>0</v>
          </cell>
          <cell r="AF49">
            <v>0</v>
          </cell>
          <cell r="AG49">
            <v>0</v>
          </cell>
          <cell r="AH49">
            <v>0</v>
          </cell>
          <cell r="AI49">
            <v>0</v>
          </cell>
          <cell r="AJ49">
            <v>0</v>
          </cell>
          <cell r="AK49">
            <v>0</v>
          </cell>
          <cell r="AL49">
            <v>0</v>
          </cell>
          <cell r="AM49">
            <v>0</v>
          </cell>
          <cell r="AN49">
            <v>0</v>
          </cell>
        </row>
        <row r="50">
          <cell r="A50">
            <v>470</v>
          </cell>
          <cell r="B50" t="str">
            <v>MYSTIC VALLEY REGIONAL</v>
          </cell>
          <cell r="C50">
            <v>1500</v>
          </cell>
          <cell r="D50" t="str">
            <v/>
          </cell>
          <cell r="E50">
            <v>47.993527508090608</v>
          </cell>
          <cell r="F50">
            <v>1490.0464417976177</v>
          </cell>
          <cell r="H50">
            <v>15853603</v>
          </cell>
          <cell r="I50">
            <v>33642</v>
          </cell>
          <cell r="J50">
            <v>1330609</v>
          </cell>
          <cell r="K50">
            <v>17217854</v>
          </cell>
          <cell r="L50">
            <v>0</v>
          </cell>
          <cell r="M50">
            <v>470</v>
          </cell>
          <cell r="N50">
            <v>1490.0464417976177</v>
          </cell>
          <cell r="O50">
            <v>0</v>
          </cell>
          <cell r="P50">
            <v>47.993527508090608</v>
          </cell>
          <cell r="Q50">
            <v>15818976</v>
          </cell>
          <cell r="R50">
            <v>33642</v>
          </cell>
          <cell r="S50">
            <v>0</v>
          </cell>
          <cell r="T50">
            <v>15852618</v>
          </cell>
          <cell r="U50">
            <v>1327956</v>
          </cell>
          <cell r="V50">
            <v>17180574</v>
          </cell>
          <cell r="W50">
            <v>34627</v>
          </cell>
          <cell r="X50">
            <v>0</v>
          </cell>
          <cell r="Y50">
            <v>34627</v>
          </cell>
          <cell r="Z50">
            <v>2653</v>
          </cell>
          <cell r="AA50">
            <v>37280</v>
          </cell>
          <cell r="AB50">
            <v>17217854</v>
          </cell>
          <cell r="AD50">
            <v>470</v>
          </cell>
          <cell r="AE50">
            <v>0</v>
          </cell>
          <cell r="AF50">
            <v>0</v>
          </cell>
          <cell r="AG50">
            <v>0</v>
          </cell>
          <cell r="AH50">
            <v>0</v>
          </cell>
          <cell r="AI50">
            <v>0</v>
          </cell>
          <cell r="AJ50">
            <v>0</v>
          </cell>
          <cell r="AK50">
            <v>0</v>
          </cell>
          <cell r="AL50">
            <v>0</v>
          </cell>
          <cell r="AM50">
            <v>0</v>
          </cell>
          <cell r="AN50">
            <v>0</v>
          </cell>
        </row>
        <row r="51">
          <cell r="A51">
            <v>474</v>
          </cell>
          <cell r="B51" t="str">
            <v>SIZER SCHOOL, A NORTH CENTRAL CHARTER ESSENTIAL SCHOOL</v>
          </cell>
          <cell r="C51">
            <v>400</v>
          </cell>
          <cell r="D51" t="str">
            <v/>
          </cell>
          <cell r="E51">
            <v>0</v>
          </cell>
          <cell r="F51">
            <v>355.48797250859093</v>
          </cell>
          <cell r="H51">
            <v>3938805</v>
          </cell>
          <cell r="I51">
            <v>0</v>
          </cell>
          <cell r="J51">
            <v>317456</v>
          </cell>
          <cell r="K51">
            <v>4256261</v>
          </cell>
          <cell r="L51">
            <v>0</v>
          </cell>
          <cell r="M51">
            <v>474</v>
          </cell>
          <cell r="N51">
            <v>355.48797250859093</v>
          </cell>
          <cell r="O51">
            <v>0</v>
          </cell>
          <cell r="P51">
            <v>0</v>
          </cell>
          <cell r="Q51">
            <v>3751884</v>
          </cell>
          <cell r="R51">
            <v>0</v>
          </cell>
          <cell r="S51">
            <v>0</v>
          </cell>
          <cell r="T51">
            <v>3751884</v>
          </cell>
          <cell r="U51">
            <v>302309</v>
          </cell>
          <cell r="V51">
            <v>4054193</v>
          </cell>
          <cell r="W51">
            <v>186921</v>
          </cell>
          <cell r="X51">
            <v>0</v>
          </cell>
          <cell r="Y51">
            <v>186921</v>
          </cell>
          <cell r="Z51">
            <v>15147</v>
          </cell>
          <cell r="AA51">
            <v>202068</v>
          </cell>
          <cell r="AB51">
            <v>4256261</v>
          </cell>
          <cell r="AD51">
            <v>474</v>
          </cell>
          <cell r="AE51">
            <v>0</v>
          </cell>
          <cell r="AF51">
            <v>0</v>
          </cell>
          <cell r="AG51">
            <v>0</v>
          </cell>
          <cell r="AH51">
            <v>0</v>
          </cell>
          <cell r="AI51">
            <v>0</v>
          </cell>
          <cell r="AJ51">
            <v>0</v>
          </cell>
          <cell r="AK51">
            <v>0</v>
          </cell>
          <cell r="AL51">
            <v>0</v>
          </cell>
          <cell r="AM51">
            <v>0</v>
          </cell>
          <cell r="AN51">
            <v>0</v>
          </cell>
        </row>
        <row r="52">
          <cell r="A52">
            <v>478</v>
          </cell>
          <cell r="B52" t="str">
            <v>FRANCIS W. PARKER CHARTER ESSENTIAL</v>
          </cell>
          <cell r="C52">
            <v>400</v>
          </cell>
          <cell r="D52" t="str">
            <v/>
          </cell>
          <cell r="E52">
            <v>0</v>
          </cell>
          <cell r="F52">
            <v>397.88888888888891</v>
          </cell>
          <cell r="H52">
            <v>4711570</v>
          </cell>
          <cell r="I52">
            <v>0</v>
          </cell>
          <cell r="J52">
            <v>355314</v>
          </cell>
          <cell r="K52">
            <v>5066884</v>
          </cell>
          <cell r="L52">
            <v>0</v>
          </cell>
          <cell r="M52">
            <v>478</v>
          </cell>
          <cell r="N52">
            <v>397.88888888888891</v>
          </cell>
          <cell r="O52">
            <v>0</v>
          </cell>
          <cell r="P52">
            <v>0</v>
          </cell>
          <cell r="Q52">
            <v>4633388</v>
          </cell>
          <cell r="R52">
            <v>0</v>
          </cell>
          <cell r="S52">
            <v>0</v>
          </cell>
          <cell r="T52">
            <v>4633388</v>
          </cell>
          <cell r="U52">
            <v>349407</v>
          </cell>
          <cell r="V52">
            <v>4982795</v>
          </cell>
          <cell r="W52">
            <v>78182</v>
          </cell>
          <cell r="X52">
            <v>0</v>
          </cell>
          <cell r="Y52">
            <v>78182</v>
          </cell>
          <cell r="Z52">
            <v>5907</v>
          </cell>
          <cell r="AA52">
            <v>84089</v>
          </cell>
          <cell r="AB52">
            <v>5066884</v>
          </cell>
          <cell r="AD52">
            <v>478</v>
          </cell>
          <cell r="AE52">
            <v>0</v>
          </cell>
          <cell r="AF52">
            <v>0</v>
          </cell>
          <cell r="AG52">
            <v>0</v>
          </cell>
          <cell r="AH52">
            <v>0</v>
          </cell>
          <cell r="AI52">
            <v>0</v>
          </cell>
          <cell r="AJ52">
            <v>0</v>
          </cell>
          <cell r="AK52">
            <v>0</v>
          </cell>
          <cell r="AL52">
            <v>0</v>
          </cell>
          <cell r="AM52">
            <v>0</v>
          </cell>
          <cell r="AN52">
            <v>0</v>
          </cell>
        </row>
        <row r="53">
          <cell r="A53">
            <v>479</v>
          </cell>
          <cell r="B53" t="str">
            <v>PIONEER VALLEY PERFORMING ARTS</v>
          </cell>
          <cell r="C53">
            <v>400</v>
          </cell>
          <cell r="D53">
            <v>2.5951557093423827</v>
          </cell>
          <cell r="E53">
            <v>0</v>
          </cell>
          <cell r="F53">
            <v>402.59515570934241</v>
          </cell>
          <cell r="H53">
            <v>4992980</v>
          </cell>
          <cell r="I53">
            <v>0</v>
          </cell>
          <cell r="J53">
            <v>357110</v>
          </cell>
          <cell r="K53">
            <v>5350090</v>
          </cell>
          <cell r="L53">
            <v>0</v>
          </cell>
          <cell r="M53">
            <v>479</v>
          </cell>
          <cell r="N53">
            <v>402.59515570934241</v>
          </cell>
          <cell r="O53">
            <v>2.5951557093423827</v>
          </cell>
          <cell r="P53">
            <v>0</v>
          </cell>
          <cell r="Q53">
            <v>4712501</v>
          </cell>
          <cell r="R53">
            <v>0</v>
          </cell>
          <cell r="S53">
            <v>0</v>
          </cell>
          <cell r="T53">
            <v>4712501</v>
          </cell>
          <cell r="U53">
            <v>337635</v>
          </cell>
          <cell r="V53">
            <v>5050136</v>
          </cell>
          <cell r="W53">
            <v>280479</v>
          </cell>
          <cell r="X53">
            <v>0</v>
          </cell>
          <cell r="Y53">
            <v>280479</v>
          </cell>
          <cell r="Z53">
            <v>19475</v>
          </cell>
          <cell r="AA53">
            <v>299954</v>
          </cell>
          <cell r="AB53">
            <v>5350090</v>
          </cell>
          <cell r="AD53">
            <v>479</v>
          </cell>
          <cell r="AE53">
            <v>0</v>
          </cell>
          <cell r="AF53">
            <v>0</v>
          </cell>
          <cell r="AG53">
            <v>0</v>
          </cell>
          <cell r="AH53">
            <v>0</v>
          </cell>
          <cell r="AI53">
            <v>0</v>
          </cell>
          <cell r="AJ53">
            <v>0</v>
          </cell>
          <cell r="AK53">
            <v>0</v>
          </cell>
          <cell r="AL53">
            <v>0</v>
          </cell>
          <cell r="AM53">
            <v>0</v>
          </cell>
          <cell r="AN53">
            <v>0</v>
          </cell>
        </row>
        <row r="54">
          <cell r="A54">
            <v>481</v>
          </cell>
          <cell r="B54" t="str">
            <v>BOSTON RENAISSANCE</v>
          </cell>
          <cell r="C54">
            <v>944</v>
          </cell>
          <cell r="D54">
            <v>1.7910714285713609</v>
          </cell>
          <cell r="E54">
            <v>0</v>
          </cell>
          <cell r="F54">
            <v>945.7910714285714</v>
          </cell>
          <cell r="H54">
            <v>13799450</v>
          </cell>
          <cell r="I54">
            <v>0</v>
          </cell>
          <cell r="J54">
            <v>842716</v>
          </cell>
          <cell r="K54">
            <v>14642166</v>
          </cell>
          <cell r="L54">
            <v>0</v>
          </cell>
          <cell r="M54">
            <v>481</v>
          </cell>
          <cell r="N54">
            <v>945.7910714285714</v>
          </cell>
          <cell r="O54">
            <v>1.7910714285713609</v>
          </cell>
          <cell r="P54">
            <v>0</v>
          </cell>
          <cell r="Q54">
            <v>13792261</v>
          </cell>
          <cell r="R54">
            <v>0</v>
          </cell>
          <cell r="S54">
            <v>0</v>
          </cell>
          <cell r="T54">
            <v>13792261</v>
          </cell>
          <cell r="U54">
            <v>842280</v>
          </cell>
          <cell r="V54">
            <v>14634541</v>
          </cell>
          <cell r="W54">
            <v>7189</v>
          </cell>
          <cell r="X54">
            <v>0</v>
          </cell>
          <cell r="Y54">
            <v>7189</v>
          </cell>
          <cell r="Z54">
            <v>436</v>
          </cell>
          <cell r="AA54">
            <v>7625</v>
          </cell>
          <cell r="AB54">
            <v>14642166</v>
          </cell>
          <cell r="AD54">
            <v>481</v>
          </cell>
          <cell r="AE54">
            <v>0</v>
          </cell>
          <cell r="AF54">
            <v>0</v>
          </cell>
          <cell r="AG54">
            <v>0</v>
          </cell>
          <cell r="AH54">
            <v>0</v>
          </cell>
          <cell r="AI54">
            <v>0</v>
          </cell>
          <cell r="AJ54">
            <v>0</v>
          </cell>
          <cell r="AK54">
            <v>0</v>
          </cell>
          <cell r="AL54">
            <v>0</v>
          </cell>
          <cell r="AM54">
            <v>0</v>
          </cell>
          <cell r="AN54">
            <v>0</v>
          </cell>
        </row>
        <row r="55">
          <cell r="A55">
            <v>482</v>
          </cell>
          <cell r="B55" t="str">
            <v>RIVER VALLEY</v>
          </cell>
          <cell r="C55">
            <v>288</v>
          </cell>
          <cell r="D55" t="str">
            <v/>
          </cell>
          <cell r="E55">
            <v>0</v>
          </cell>
          <cell r="F55">
            <v>287.92361111111109</v>
          </cell>
          <cell r="H55">
            <v>3343224</v>
          </cell>
          <cell r="I55">
            <v>0</v>
          </cell>
          <cell r="J55">
            <v>257116</v>
          </cell>
          <cell r="K55">
            <v>3600340</v>
          </cell>
          <cell r="L55">
            <v>0</v>
          </cell>
          <cell r="M55">
            <v>482</v>
          </cell>
          <cell r="N55">
            <v>287.92361111111109</v>
          </cell>
          <cell r="O55">
            <v>0</v>
          </cell>
          <cell r="P55">
            <v>0</v>
          </cell>
          <cell r="Q55">
            <v>3319762</v>
          </cell>
          <cell r="R55">
            <v>0</v>
          </cell>
          <cell r="S55">
            <v>0</v>
          </cell>
          <cell r="T55">
            <v>3319762</v>
          </cell>
          <cell r="U55">
            <v>255330</v>
          </cell>
          <cell r="V55">
            <v>3575092</v>
          </cell>
          <cell r="W55">
            <v>23462</v>
          </cell>
          <cell r="X55">
            <v>0</v>
          </cell>
          <cell r="Y55">
            <v>23462</v>
          </cell>
          <cell r="Z55">
            <v>1786</v>
          </cell>
          <cell r="AA55">
            <v>25248</v>
          </cell>
          <cell r="AB55">
            <v>3600340</v>
          </cell>
          <cell r="AD55">
            <v>482</v>
          </cell>
          <cell r="AE55">
            <v>0</v>
          </cell>
          <cell r="AF55">
            <v>0</v>
          </cell>
          <cell r="AG55">
            <v>0</v>
          </cell>
          <cell r="AH55">
            <v>0</v>
          </cell>
          <cell r="AI55">
            <v>0</v>
          </cell>
          <cell r="AJ55">
            <v>0</v>
          </cell>
          <cell r="AK55">
            <v>0</v>
          </cell>
          <cell r="AL55">
            <v>0</v>
          </cell>
          <cell r="AM55">
            <v>0</v>
          </cell>
          <cell r="AN55">
            <v>0</v>
          </cell>
        </row>
        <row r="56">
          <cell r="A56">
            <v>483</v>
          </cell>
          <cell r="B56" t="str">
            <v>RISING TIDE</v>
          </cell>
          <cell r="C56">
            <v>700</v>
          </cell>
          <cell r="D56" t="str">
            <v/>
          </cell>
          <cell r="E56">
            <v>0</v>
          </cell>
          <cell r="F56">
            <v>626.04878048780483</v>
          </cell>
          <cell r="H56">
            <v>7210226</v>
          </cell>
          <cell r="I56">
            <v>0</v>
          </cell>
          <cell r="J56">
            <v>559060</v>
          </cell>
          <cell r="K56">
            <v>7769286</v>
          </cell>
          <cell r="L56">
            <v>0</v>
          </cell>
          <cell r="M56">
            <v>483</v>
          </cell>
          <cell r="N56">
            <v>626.04878048780483</v>
          </cell>
          <cell r="O56">
            <v>0</v>
          </cell>
          <cell r="P56">
            <v>0</v>
          </cell>
          <cell r="Q56">
            <v>6942221</v>
          </cell>
          <cell r="R56">
            <v>0</v>
          </cell>
          <cell r="S56">
            <v>0</v>
          </cell>
          <cell r="T56">
            <v>6942221</v>
          </cell>
          <cell r="U56">
            <v>538530</v>
          </cell>
          <cell r="V56">
            <v>7480751</v>
          </cell>
          <cell r="W56">
            <v>268005</v>
          </cell>
          <cell r="X56">
            <v>0</v>
          </cell>
          <cell r="Y56">
            <v>268005</v>
          </cell>
          <cell r="Z56">
            <v>20530</v>
          </cell>
          <cell r="AA56">
            <v>288535</v>
          </cell>
          <cell r="AB56">
            <v>7769286</v>
          </cell>
          <cell r="AD56">
            <v>483</v>
          </cell>
          <cell r="AE56">
            <v>0</v>
          </cell>
          <cell r="AF56">
            <v>0</v>
          </cell>
          <cell r="AG56">
            <v>0</v>
          </cell>
          <cell r="AH56">
            <v>0</v>
          </cell>
          <cell r="AI56">
            <v>0</v>
          </cell>
          <cell r="AJ56">
            <v>0</v>
          </cell>
          <cell r="AK56">
            <v>0</v>
          </cell>
          <cell r="AL56">
            <v>0</v>
          </cell>
          <cell r="AM56">
            <v>0</v>
          </cell>
          <cell r="AN56">
            <v>0</v>
          </cell>
        </row>
        <row r="57">
          <cell r="A57">
            <v>484</v>
          </cell>
          <cell r="B57" t="str">
            <v>ROXBURY PREPARATORY</v>
          </cell>
          <cell r="C57">
            <v>1209</v>
          </cell>
          <cell r="D57" t="str">
            <v/>
          </cell>
          <cell r="E57">
            <v>0</v>
          </cell>
          <cell r="F57">
            <v>1140.2685446838564</v>
          </cell>
          <cell r="H57">
            <v>16814715</v>
          </cell>
          <cell r="I57">
            <v>0</v>
          </cell>
          <cell r="J57">
            <v>1018257</v>
          </cell>
          <cell r="K57">
            <v>17832972</v>
          </cell>
          <cell r="L57">
            <v>0</v>
          </cell>
          <cell r="M57">
            <v>484</v>
          </cell>
          <cell r="N57">
            <v>1140.2685446838564</v>
          </cell>
          <cell r="O57">
            <v>0</v>
          </cell>
          <cell r="P57">
            <v>0</v>
          </cell>
          <cell r="Q57">
            <v>16610192</v>
          </cell>
          <cell r="R57">
            <v>0</v>
          </cell>
          <cell r="S57">
            <v>0</v>
          </cell>
          <cell r="T57">
            <v>16610192</v>
          </cell>
          <cell r="U57">
            <v>1005884</v>
          </cell>
          <cell r="V57">
            <v>17616076</v>
          </cell>
          <cell r="W57">
            <v>204523</v>
          </cell>
          <cell r="X57">
            <v>0</v>
          </cell>
          <cell r="Y57">
            <v>204523</v>
          </cell>
          <cell r="Z57">
            <v>12373</v>
          </cell>
          <cell r="AA57">
            <v>216896</v>
          </cell>
          <cell r="AB57">
            <v>17832972</v>
          </cell>
          <cell r="AD57">
            <v>484</v>
          </cell>
          <cell r="AE57">
            <v>0</v>
          </cell>
          <cell r="AF57">
            <v>0</v>
          </cell>
          <cell r="AG57">
            <v>0</v>
          </cell>
          <cell r="AH57">
            <v>0</v>
          </cell>
          <cell r="AI57">
            <v>0</v>
          </cell>
          <cell r="AJ57">
            <v>0</v>
          </cell>
          <cell r="AK57">
            <v>0</v>
          </cell>
          <cell r="AL57">
            <v>0</v>
          </cell>
          <cell r="AM57">
            <v>0</v>
          </cell>
          <cell r="AN57">
            <v>0</v>
          </cell>
        </row>
        <row r="58">
          <cell r="A58">
            <v>485</v>
          </cell>
          <cell r="B58" t="str">
            <v>SALEM ACADEMY</v>
          </cell>
          <cell r="C58">
            <v>434</v>
          </cell>
          <cell r="D58" t="str">
            <v/>
          </cell>
          <cell r="E58">
            <v>0</v>
          </cell>
          <cell r="F58">
            <v>419.3787451717298</v>
          </cell>
          <cell r="H58">
            <v>5386139</v>
          </cell>
          <cell r="I58">
            <v>0</v>
          </cell>
          <cell r="J58">
            <v>374507</v>
          </cell>
          <cell r="K58">
            <v>5760646</v>
          </cell>
          <cell r="L58">
            <v>0</v>
          </cell>
          <cell r="M58">
            <v>485</v>
          </cell>
          <cell r="N58">
            <v>419.3787451717298</v>
          </cell>
          <cell r="O58">
            <v>0</v>
          </cell>
          <cell r="P58">
            <v>0</v>
          </cell>
          <cell r="Q58">
            <v>5307935</v>
          </cell>
          <cell r="R58">
            <v>0</v>
          </cell>
          <cell r="S58">
            <v>0</v>
          </cell>
          <cell r="T58">
            <v>5307935</v>
          </cell>
          <cell r="U58">
            <v>369149</v>
          </cell>
          <cell r="V58">
            <v>5677084</v>
          </cell>
          <cell r="W58">
            <v>78204</v>
          </cell>
          <cell r="X58">
            <v>0</v>
          </cell>
          <cell r="Y58">
            <v>78204</v>
          </cell>
          <cell r="Z58">
            <v>5358</v>
          </cell>
          <cell r="AA58">
            <v>83562</v>
          </cell>
          <cell r="AB58">
            <v>5760646</v>
          </cell>
          <cell r="AD58">
            <v>485</v>
          </cell>
          <cell r="AE58">
            <v>0</v>
          </cell>
          <cell r="AF58">
            <v>0</v>
          </cell>
          <cell r="AG58">
            <v>0</v>
          </cell>
          <cell r="AH58">
            <v>0</v>
          </cell>
          <cell r="AI58">
            <v>0</v>
          </cell>
          <cell r="AJ58">
            <v>0</v>
          </cell>
          <cell r="AK58">
            <v>0</v>
          </cell>
          <cell r="AL58">
            <v>0</v>
          </cell>
          <cell r="AM58">
            <v>0</v>
          </cell>
          <cell r="AN58">
            <v>0</v>
          </cell>
        </row>
        <row r="59">
          <cell r="A59">
            <v>486</v>
          </cell>
          <cell r="B59" t="str">
            <v>SEVEN HILLS</v>
          </cell>
          <cell r="C59">
            <v>666</v>
          </cell>
          <cell r="D59">
            <v>22.003095975232487</v>
          </cell>
          <cell r="E59">
            <v>0</v>
          </cell>
          <cell r="F59">
            <v>688.00309597523221</v>
          </cell>
          <cell r="H59">
            <v>7633157</v>
          </cell>
          <cell r="I59">
            <v>0</v>
          </cell>
          <cell r="J59">
            <v>594443</v>
          </cell>
          <cell r="K59">
            <v>8227600</v>
          </cell>
          <cell r="L59">
            <v>0</v>
          </cell>
          <cell r="M59">
            <v>486</v>
          </cell>
          <cell r="N59">
            <v>688.00309597523221</v>
          </cell>
          <cell r="O59">
            <v>22.003095975232487</v>
          </cell>
          <cell r="P59">
            <v>0</v>
          </cell>
          <cell r="Q59">
            <v>7633157</v>
          </cell>
          <cell r="R59">
            <v>0</v>
          </cell>
          <cell r="S59">
            <v>0</v>
          </cell>
          <cell r="T59">
            <v>7633157</v>
          </cell>
          <cell r="U59">
            <v>594443</v>
          </cell>
          <cell r="V59">
            <v>8227600</v>
          </cell>
          <cell r="W59">
            <v>0</v>
          </cell>
          <cell r="X59">
            <v>0</v>
          </cell>
          <cell r="Y59">
            <v>0</v>
          </cell>
          <cell r="Z59">
            <v>0</v>
          </cell>
          <cell r="AA59">
            <v>0</v>
          </cell>
          <cell r="AB59">
            <v>8227600</v>
          </cell>
          <cell r="AD59">
            <v>486</v>
          </cell>
          <cell r="AE59">
            <v>0</v>
          </cell>
          <cell r="AF59">
            <v>0</v>
          </cell>
          <cell r="AG59">
            <v>0</v>
          </cell>
          <cell r="AH59">
            <v>0</v>
          </cell>
          <cell r="AI59">
            <v>0</v>
          </cell>
          <cell r="AJ59">
            <v>0</v>
          </cell>
          <cell r="AK59">
            <v>0</v>
          </cell>
          <cell r="AL59">
            <v>0</v>
          </cell>
          <cell r="AM59">
            <v>0</v>
          </cell>
          <cell r="AN59">
            <v>0</v>
          </cell>
        </row>
        <row r="60">
          <cell r="A60">
            <v>487</v>
          </cell>
          <cell r="B60" t="str">
            <v>PROSPECT HILL ACADEMY</v>
          </cell>
          <cell r="C60">
            <v>1179</v>
          </cell>
          <cell r="D60" t="str">
            <v/>
          </cell>
          <cell r="E60">
            <v>0</v>
          </cell>
          <cell r="F60">
            <v>1151.4826388888889</v>
          </cell>
          <cell r="H60">
            <v>18081704</v>
          </cell>
          <cell r="I60">
            <v>0</v>
          </cell>
          <cell r="J60">
            <v>1028275</v>
          </cell>
          <cell r="K60">
            <v>19109979</v>
          </cell>
          <cell r="L60">
            <v>0</v>
          </cell>
          <cell r="M60">
            <v>487</v>
          </cell>
          <cell r="N60">
            <v>1151.4826388888889</v>
          </cell>
          <cell r="O60">
            <v>0</v>
          </cell>
          <cell r="P60">
            <v>0</v>
          </cell>
          <cell r="Q60">
            <v>18042065</v>
          </cell>
          <cell r="R60">
            <v>0</v>
          </cell>
          <cell r="S60">
            <v>0</v>
          </cell>
          <cell r="T60">
            <v>18042065</v>
          </cell>
          <cell r="U60">
            <v>1025742</v>
          </cell>
          <cell r="V60">
            <v>19067807</v>
          </cell>
          <cell r="W60">
            <v>39639</v>
          </cell>
          <cell r="X60">
            <v>0</v>
          </cell>
          <cell r="Y60">
            <v>39639</v>
          </cell>
          <cell r="Z60">
            <v>2533</v>
          </cell>
          <cell r="AA60">
            <v>42172</v>
          </cell>
          <cell r="AB60">
            <v>19109979</v>
          </cell>
          <cell r="AD60">
            <v>487</v>
          </cell>
          <cell r="AE60">
            <v>0</v>
          </cell>
          <cell r="AF60">
            <v>0</v>
          </cell>
          <cell r="AG60">
            <v>0</v>
          </cell>
          <cell r="AH60">
            <v>0</v>
          </cell>
          <cell r="AI60">
            <v>0</v>
          </cell>
          <cell r="AJ60">
            <v>0</v>
          </cell>
          <cell r="AK60">
            <v>0</v>
          </cell>
          <cell r="AL60">
            <v>0</v>
          </cell>
          <cell r="AM60">
            <v>0</v>
          </cell>
          <cell r="AN60">
            <v>0</v>
          </cell>
        </row>
        <row r="61">
          <cell r="A61">
            <v>488</v>
          </cell>
          <cell r="B61" t="str">
            <v>SOUTH SHORE</v>
          </cell>
          <cell r="C61">
            <v>606</v>
          </cell>
          <cell r="D61" t="str">
            <v/>
          </cell>
          <cell r="E61">
            <v>0</v>
          </cell>
          <cell r="F61">
            <v>601.26779661016951</v>
          </cell>
          <cell r="H61">
            <v>7073452</v>
          </cell>
          <cell r="I61">
            <v>0</v>
          </cell>
          <cell r="J61">
            <v>536929</v>
          </cell>
          <cell r="K61">
            <v>7610381</v>
          </cell>
          <cell r="L61">
            <v>0</v>
          </cell>
          <cell r="M61">
            <v>488</v>
          </cell>
          <cell r="N61">
            <v>601.26779661016951</v>
          </cell>
          <cell r="O61">
            <v>0</v>
          </cell>
          <cell r="P61">
            <v>0</v>
          </cell>
          <cell r="Q61">
            <v>6979885</v>
          </cell>
          <cell r="R61">
            <v>0</v>
          </cell>
          <cell r="S61">
            <v>0</v>
          </cell>
          <cell r="T61">
            <v>6979885</v>
          </cell>
          <cell r="U61">
            <v>530197</v>
          </cell>
          <cell r="V61">
            <v>7510082</v>
          </cell>
          <cell r="W61">
            <v>93567</v>
          </cell>
          <cell r="X61">
            <v>0</v>
          </cell>
          <cell r="Y61">
            <v>93567</v>
          </cell>
          <cell r="Z61">
            <v>6732</v>
          </cell>
          <cell r="AA61">
            <v>100299</v>
          </cell>
          <cell r="AB61">
            <v>7610381</v>
          </cell>
          <cell r="AD61">
            <v>488</v>
          </cell>
          <cell r="AE61">
            <v>0</v>
          </cell>
          <cell r="AF61">
            <v>0</v>
          </cell>
          <cell r="AG61">
            <v>0</v>
          </cell>
          <cell r="AH61">
            <v>0</v>
          </cell>
          <cell r="AI61">
            <v>0</v>
          </cell>
          <cell r="AJ61">
            <v>0</v>
          </cell>
          <cell r="AK61">
            <v>0</v>
          </cell>
          <cell r="AL61">
            <v>0</v>
          </cell>
          <cell r="AM61">
            <v>0</v>
          </cell>
          <cell r="AN61">
            <v>0</v>
          </cell>
        </row>
        <row r="62">
          <cell r="A62">
            <v>489</v>
          </cell>
          <cell r="B62" t="str">
            <v>STURGIS</v>
          </cell>
          <cell r="C62">
            <v>800</v>
          </cell>
          <cell r="D62">
            <v>5.2551020408165412</v>
          </cell>
          <cell r="E62">
            <v>0</v>
          </cell>
          <cell r="F62">
            <v>805.2551020408165</v>
          </cell>
          <cell r="H62">
            <v>10848118</v>
          </cell>
          <cell r="I62">
            <v>0</v>
          </cell>
          <cell r="J62">
            <v>714271</v>
          </cell>
          <cell r="K62">
            <v>11562389</v>
          </cell>
          <cell r="L62">
            <v>0</v>
          </cell>
          <cell r="M62">
            <v>489</v>
          </cell>
          <cell r="N62">
            <v>805.2551020408165</v>
          </cell>
          <cell r="O62">
            <v>5.2551020408165412</v>
          </cell>
          <cell r="P62">
            <v>0</v>
          </cell>
          <cell r="Q62">
            <v>10476794</v>
          </cell>
          <cell r="R62">
            <v>0</v>
          </cell>
          <cell r="S62">
            <v>0</v>
          </cell>
          <cell r="T62">
            <v>10476794</v>
          </cell>
          <cell r="U62">
            <v>689028</v>
          </cell>
          <cell r="V62">
            <v>11165822</v>
          </cell>
          <cell r="W62">
            <v>371324</v>
          </cell>
          <cell r="X62">
            <v>0</v>
          </cell>
          <cell r="Y62">
            <v>371324</v>
          </cell>
          <cell r="Z62">
            <v>25243</v>
          </cell>
          <cell r="AA62">
            <v>396567</v>
          </cell>
          <cell r="AB62">
            <v>11562389</v>
          </cell>
          <cell r="AD62">
            <v>489</v>
          </cell>
          <cell r="AE62">
            <v>0</v>
          </cell>
          <cell r="AF62">
            <v>0</v>
          </cell>
          <cell r="AG62">
            <v>0</v>
          </cell>
          <cell r="AH62">
            <v>0</v>
          </cell>
          <cell r="AI62">
            <v>0</v>
          </cell>
          <cell r="AJ62">
            <v>0</v>
          </cell>
          <cell r="AK62">
            <v>0</v>
          </cell>
          <cell r="AL62">
            <v>0</v>
          </cell>
          <cell r="AM62">
            <v>0</v>
          </cell>
          <cell r="AN62">
            <v>0</v>
          </cell>
        </row>
        <row r="63">
          <cell r="A63">
            <v>491</v>
          </cell>
          <cell r="B63" t="str">
            <v>ATLANTIS</v>
          </cell>
          <cell r="C63">
            <v>1071</v>
          </cell>
          <cell r="D63" t="str">
            <v/>
          </cell>
          <cell r="E63">
            <v>0</v>
          </cell>
          <cell r="F63">
            <v>1026.1816422354555</v>
          </cell>
          <cell r="H63">
            <v>10520842</v>
          </cell>
          <cell r="I63">
            <v>0</v>
          </cell>
          <cell r="J63">
            <v>916383</v>
          </cell>
          <cell r="K63">
            <v>11437225</v>
          </cell>
          <cell r="L63">
            <v>0</v>
          </cell>
          <cell r="M63">
            <v>491</v>
          </cell>
          <cell r="N63">
            <v>1026.1816422354555</v>
          </cell>
          <cell r="O63">
            <v>0</v>
          </cell>
          <cell r="P63">
            <v>0</v>
          </cell>
          <cell r="Q63">
            <v>10394743</v>
          </cell>
          <cell r="R63">
            <v>0</v>
          </cell>
          <cell r="S63">
            <v>0</v>
          </cell>
          <cell r="T63">
            <v>10394743</v>
          </cell>
          <cell r="U63">
            <v>905359</v>
          </cell>
          <cell r="V63">
            <v>11300102</v>
          </cell>
          <cell r="W63">
            <v>126099</v>
          </cell>
          <cell r="X63">
            <v>0</v>
          </cell>
          <cell r="Y63">
            <v>126099</v>
          </cell>
          <cell r="Z63">
            <v>11024</v>
          </cell>
          <cell r="AA63">
            <v>137123</v>
          </cell>
          <cell r="AB63">
            <v>11437225</v>
          </cell>
          <cell r="AD63">
            <v>491</v>
          </cell>
          <cell r="AE63">
            <v>0</v>
          </cell>
          <cell r="AF63">
            <v>0</v>
          </cell>
          <cell r="AG63">
            <v>0</v>
          </cell>
          <cell r="AH63">
            <v>0</v>
          </cell>
          <cell r="AI63">
            <v>0</v>
          </cell>
          <cell r="AJ63">
            <v>0</v>
          </cell>
          <cell r="AK63">
            <v>0</v>
          </cell>
          <cell r="AL63">
            <v>0</v>
          </cell>
          <cell r="AM63">
            <v>0</v>
          </cell>
          <cell r="AN63">
            <v>0</v>
          </cell>
        </row>
        <row r="64">
          <cell r="A64">
            <v>492</v>
          </cell>
          <cell r="B64" t="str">
            <v>MARTIN LUTHER KING JR CS OF EXCELLENCE</v>
          </cell>
          <cell r="C64">
            <v>360</v>
          </cell>
          <cell r="D64">
            <v>1.5367282979740293</v>
          </cell>
          <cell r="E64">
            <v>0</v>
          </cell>
          <cell r="F64">
            <v>361.53672829797404</v>
          </cell>
          <cell r="H64">
            <v>4102957</v>
          </cell>
          <cell r="I64">
            <v>0</v>
          </cell>
          <cell r="J64">
            <v>321410</v>
          </cell>
          <cell r="K64">
            <v>4424367</v>
          </cell>
          <cell r="L64">
            <v>0</v>
          </cell>
          <cell r="M64">
            <v>492</v>
          </cell>
          <cell r="N64">
            <v>361.53672829797404</v>
          </cell>
          <cell r="O64">
            <v>1.5367282979740293</v>
          </cell>
          <cell r="P64">
            <v>0</v>
          </cell>
          <cell r="Q64">
            <v>4102957</v>
          </cell>
          <cell r="R64">
            <v>0</v>
          </cell>
          <cell r="S64">
            <v>0</v>
          </cell>
          <cell r="T64">
            <v>4102957</v>
          </cell>
          <cell r="U64">
            <v>321410</v>
          </cell>
          <cell r="V64">
            <v>4424367</v>
          </cell>
          <cell r="W64">
            <v>0</v>
          </cell>
          <cell r="X64">
            <v>0</v>
          </cell>
          <cell r="Y64">
            <v>0</v>
          </cell>
          <cell r="Z64">
            <v>0</v>
          </cell>
          <cell r="AA64">
            <v>0</v>
          </cell>
          <cell r="AB64">
            <v>4424367</v>
          </cell>
          <cell r="AD64">
            <v>492</v>
          </cell>
          <cell r="AE64">
            <v>0</v>
          </cell>
          <cell r="AF64">
            <v>0</v>
          </cell>
          <cell r="AG64">
            <v>0</v>
          </cell>
          <cell r="AH64">
            <v>0</v>
          </cell>
          <cell r="AI64">
            <v>0</v>
          </cell>
          <cell r="AJ64">
            <v>0</v>
          </cell>
          <cell r="AK64">
            <v>0</v>
          </cell>
          <cell r="AL64">
            <v>0</v>
          </cell>
          <cell r="AM64">
            <v>0</v>
          </cell>
          <cell r="AN64">
            <v>0</v>
          </cell>
        </row>
        <row r="65">
          <cell r="A65">
            <v>493</v>
          </cell>
          <cell r="B65" t="str">
            <v>PHOENIX CHARTER ACADEMY</v>
          </cell>
          <cell r="C65">
            <v>215</v>
          </cell>
          <cell r="D65" t="str">
            <v/>
          </cell>
          <cell r="E65">
            <v>0</v>
          </cell>
          <cell r="F65">
            <v>172.67320261437919</v>
          </cell>
          <cell r="H65">
            <v>2346652</v>
          </cell>
          <cell r="I65">
            <v>0</v>
          </cell>
          <cell r="J65">
            <v>154195</v>
          </cell>
          <cell r="K65">
            <v>2500847</v>
          </cell>
          <cell r="L65">
            <v>0</v>
          </cell>
          <cell r="M65">
            <v>493</v>
          </cell>
          <cell r="N65">
            <v>172.67320261437919</v>
          </cell>
          <cell r="O65">
            <v>0</v>
          </cell>
          <cell r="P65">
            <v>0</v>
          </cell>
          <cell r="Q65">
            <v>2336626</v>
          </cell>
          <cell r="R65">
            <v>0</v>
          </cell>
          <cell r="S65">
            <v>0</v>
          </cell>
          <cell r="T65">
            <v>2336626</v>
          </cell>
          <cell r="U65">
            <v>153635</v>
          </cell>
          <cell r="V65">
            <v>2490261</v>
          </cell>
          <cell r="W65">
            <v>10026</v>
          </cell>
          <cell r="X65">
            <v>0</v>
          </cell>
          <cell r="Y65">
            <v>10026</v>
          </cell>
          <cell r="Z65">
            <v>560</v>
          </cell>
          <cell r="AA65">
            <v>10586</v>
          </cell>
          <cell r="AB65">
            <v>2500847</v>
          </cell>
          <cell r="AD65">
            <v>493</v>
          </cell>
          <cell r="AE65">
            <v>0</v>
          </cell>
          <cell r="AF65">
            <v>0</v>
          </cell>
          <cell r="AG65">
            <v>0</v>
          </cell>
          <cell r="AH65">
            <v>0</v>
          </cell>
          <cell r="AI65">
            <v>0</v>
          </cell>
          <cell r="AJ65">
            <v>0</v>
          </cell>
          <cell r="AK65">
            <v>0</v>
          </cell>
          <cell r="AL65">
            <v>0</v>
          </cell>
          <cell r="AM65">
            <v>0</v>
          </cell>
          <cell r="AN65">
            <v>0</v>
          </cell>
        </row>
        <row r="66">
          <cell r="A66">
            <v>494</v>
          </cell>
          <cell r="B66" t="str">
            <v>PIONEER CS OF SCIENCE</v>
          </cell>
          <cell r="C66">
            <v>360</v>
          </cell>
          <cell r="D66" t="str">
            <v/>
          </cell>
          <cell r="E66">
            <v>0</v>
          </cell>
          <cell r="F66">
            <v>348.86261980830665</v>
          </cell>
          <cell r="H66">
            <v>4237375</v>
          </cell>
          <cell r="I66">
            <v>0</v>
          </cell>
          <cell r="J66">
            <v>311538</v>
          </cell>
          <cell r="K66">
            <v>4548913</v>
          </cell>
          <cell r="L66">
            <v>0</v>
          </cell>
          <cell r="M66">
            <v>494</v>
          </cell>
          <cell r="N66">
            <v>348.86261980830665</v>
          </cell>
          <cell r="O66">
            <v>0</v>
          </cell>
          <cell r="P66">
            <v>0</v>
          </cell>
          <cell r="Q66">
            <v>4119928</v>
          </cell>
          <cell r="R66">
            <v>0</v>
          </cell>
          <cell r="S66">
            <v>0</v>
          </cell>
          <cell r="T66">
            <v>4119928</v>
          </cell>
          <cell r="U66">
            <v>302623</v>
          </cell>
          <cell r="V66">
            <v>4422551</v>
          </cell>
          <cell r="W66">
            <v>117447</v>
          </cell>
          <cell r="X66">
            <v>0</v>
          </cell>
          <cell r="Y66">
            <v>117447</v>
          </cell>
          <cell r="Z66">
            <v>8915</v>
          </cell>
          <cell r="AA66">
            <v>126362</v>
          </cell>
          <cell r="AB66">
            <v>4548913</v>
          </cell>
          <cell r="AD66">
            <v>494</v>
          </cell>
          <cell r="AE66">
            <v>0</v>
          </cell>
          <cell r="AF66">
            <v>0</v>
          </cell>
          <cell r="AG66">
            <v>0</v>
          </cell>
          <cell r="AH66">
            <v>0</v>
          </cell>
          <cell r="AI66">
            <v>0</v>
          </cell>
          <cell r="AJ66">
            <v>0</v>
          </cell>
          <cell r="AK66">
            <v>0</v>
          </cell>
          <cell r="AL66">
            <v>0</v>
          </cell>
          <cell r="AM66">
            <v>0</v>
          </cell>
          <cell r="AN66">
            <v>0</v>
          </cell>
        </row>
        <row r="67">
          <cell r="A67">
            <v>496</v>
          </cell>
          <cell r="B67" t="str">
            <v>GLOBAL LEARNING</v>
          </cell>
          <cell r="C67">
            <v>500</v>
          </cell>
          <cell r="D67">
            <v>4.4999999999998561</v>
          </cell>
          <cell r="E67">
            <v>240.02068965517245</v>
          </cell>
          <cell r="F67">
            <v>504.49999999999989</v>
          </cell>
          <cell r="H67">
            <v>5466703</v>
          </cell>
          <cell r="I67">
            <v>168013</v>
          </cell>
          <cell r="J67">
            <v>446485</v>
          </cell>
          <cell r="K67">
            <v>6081201</v>
          </cell>
          <cell r="L67">
            <v>0</v>
          </cell>
          <cell r="M67">
            <v>496</v>
          </cell>
          <cell r="N67">
            <v>504.49999999999989</v>
          </cell>
          <cell r="O67">
            <v>4.4999999999998561</v>
          </cell>
          <cell r="P67">
            <v>240.02068965517245</v>
          </cell>
          <cell r="Q67">
            <v>5455860</v>
          </cell>
          <cell r="R67">
            <v>168013</v>
          </cell>
          <cell r="S67">
            <v>0</v>
          </cell>
          <cell r="T67">
            <v>5623873</v>
          </cell>
          <cell r="U67">
            <v>445600</v>
          </cell>
          <cell r="V67">
            <v>6069473</v>
          </cell>
          <cell r="W67">
            <v>10843</v>
          </cell>
          <cell r="X67">
            <v>0</v>
          </cell>
          <cell r="Y67">
            <v>10843</v>
          </cell>
          <cell r="Z67">
            <v>885</v>
          </cell>
          <cell r="AA67">
            <v>11728</v>
          </cell>
          <cell r="AB67">
            <v>6081201</v>
          </cell>
          <cell r="AD67">
            <v>496</v>
          </cell>
          <cell r="AE67">
            <v>0</v>
          </cell>
          <cell r="AF67">
            <v>0</v>
          </cell>
          <cell r="AG67">
            <v>0</v>
          </cell>
          <cell r="AH67">
            <v>0</v>
          </cell>
          <cell r="AI67">
            <v>0</v>
          </cell>
          <cell r="AJ67">
            <v>0</v>
          </cell>
          <cell r="AK67">
            <v>0</v>
          </cell>
          <cell r="AL67">
            <v>0</v>
          </cell>
          <cell r="AM67">
            <v>0</v>
          </cell>
          <cell r="AN67">
            <v>0</v>
          </cell>
        </row>
        <row r="68">
          <cell r="A68">
            <v>497</v>
          </cell>
          <cell r="B68" t="str">
            <v>PIONEER VALLEY CHINESE IMMERSION</v>
          </cell>
          <cell r="C68">
            <v>483</v>
          </cell>
          <cell r="D68" t="str">
            <v/>
          </cell>
          <cell r="E68">
            <v>0</v>
          </cell>
          <cell r="F68">
            <v>434.98263888888874</v>
          </cell>
          <cell r="H68">
            <v>5376866</v>
          </cell>
          <cell r="I68">
            <v>0</v>
          </cell>
          <cell r="J68">
            <v>388441</v>
          </cell>
          <cell r="K68">
            <v>5765307</v>
          </cell>
          <cell r="L68">
            <v>0</v>
          </cell>
          <cell r="M68">
            <v>497</v>
          </cell>
          <cell r="N68">
            <v>434.98263888888874</v>
          </cell>
          <cell r="O68">
            <v>0</v>
          </cell>
          <cell r="P68">
            <v>0</v>
          </cell>
          <cell r="Q68">
            <v>5245792</v>
          </cell>
          <cell r="R68">
            <v>0</v>
          </cell>
          <cell r="S68">
            <v>0</v>
          </cell>
          <cell r="T68">
            <v>5245792</v>
          </cell>
          <cell r="U68">
            <v>379406</v>
          </cell>
          <cell r="V68">
            <v>5625198</v>
          </cell>
          <cell r="W68">
            <v>131074</v>
          </cell>
          <cell r="X68">
            <v>0</v>
          </cell>
          <cell r="Y68">
            <v>131074</v>
          </cell>
          <cell r="Z68">
            <v>9035</v>
          </cell>
          <cell r="AA68">
            <v>140109</v>
          </cell>
          <cell r="AB68">
            <v>5765307</v>
          </cell>
          <cell r="AD68">
            <v>497</v>
          </cell>
          <cell r="AE68">
            <v>0</v>
          </cell>
          <cell r="AF68">
            <v>0</v>
          </cell>
          <cell r="AG68">
            <v>0</v>
          </cell>
          <cell r="AH68">
            <v>0</v>
          </cell>
          <cell r="AI68">
            <v>0</v>
          </cell>
          <cell r="AJ68">
            <v>0</v>
          </cell>
          <cell r="AK68">
            <v>0</v>
          </cell>
          <cell r="AL68">
            <v>0</v>
          </cell>
          <cell r="AM68">
            <v>0</v>
          </cell>
          <cell r="AN68">
            <v>0</v>
          </cell>
        </row>
        <row r="69">
          <cell r="A69">
            <v>498</v>
          </cell>
          <cell r="B69" t="str">
            <v>VERITAS PREPARATORY</v>
          </cell>
          <cell r="C69">
            <v>324</v>
          </cell>
          <cell r="D69" t="str">
            <v/>
          </cell>
          <cell r="E69">
            <v>0</v>
          </cell>
          <cell r="F69">
            <v>301.87213114754104</v>
          </cell>
          <cell r="H69">
            <v>3344608</v>
          </cell>
          <cell r="I69">
            <v>0</v>
          </cell>
          <cell r="J69">
            <v>269570</v>
          </cell>
          <cell r="K69">
            <v>3614178</v>
          </cell>
          <cell r="L69">
            <v>0</v>
          </cell>
          <cell r="M69">
            <v>498</v>
          </cell>
          <cell r="N69">
            <v>301.87213114754104</v>
          </cell>
          <cell r="O69">
            <v>0</v>
          </cell>
          <cell r="P69">
            <v>0</v>
          </cell>
          <cell r="Q69">
            <v>3339669</v>
          </cell>
          <cell r="R69">
            <v>0</v>
          </cell>
          <cell r="S69">
            <v>0</v>
          </cell>
          <cell r="T69">
            <v>3339669</v>
          </cell>
          <cell r="U69">
            <v>269172</v>
          </cell>
          <cell r="V69">
            <v>3608841</v>
          </cell>
          <cell r="W69">
            <v>4939</v>
          </cell>
          <cell r="X69">
            <v>0</v>
          </cell>
          <cell r="Y69">
            <v>4939</v>
          </cell>
          <cell r="Z69">
            <v>398</v>
          </cell>
          <cell r="AA69">
            <v>5337</v>
          </cell>
          <cell r="AB69">
            <v>3614178</v>
          </cell>
          <cell r="AD69">
            <v>498</v>
          </cell>
          <cell r="AE69">
            <v>0</v>
          </cell>
          <cell r="AF69">
            <v>0</v>
          </cell>
          <cell r="AG69">
            <v>0</v>
          </cell>
          <cell r="AH69">
            <v>0</v>
          </cell>
          <cell r="AI69">
            <v>0</v>
          </cell>
          <cell r="AJ69">
            <v>0</v>
          </cell>
          <cell r="AK69">
            <v>0</v>
          </cell>
          <cell r="AL69">
            <v>0</v>
          </cell>
          <cell r="AM69">
            <v>0</v>
          </cell>
          <cell r="AN69">
            <v>0</v>
          </cell>
        </row>
        <row r="70">
          <cell r="A70">
            <v>499</v>
          </cell>
          <cell r="B70" t="str">
            <v>HAMPDEN CS OF SCIENCE</v>
          </cell>
          <cell r="C70">
            <v>434</v>
          </cell>
          <cell r="D70" t="str">
            <v/>
          </cell>
          <cell r="E70">
            <v>0</v>
          </cell>
          <cell r="F70">
            <v>427.01689155422287</v>
          </cell>
          <cell r="H70">
            <v>4818794</v>
          </cell>
          <cell r="I70">
            <v>0</v>
          </cell>
          <cell r="J70">
            <v>381327</v>
          </cell>
          <cell r="K70">
            <v>5200121</v>
          </cell>
          <cell r="L70">
            <v>0</v>
          </cell>
          <cell r="M70">
            <v>499</v>
          </cell>
          <cell r="N70">
            <v>427.01689155422287</v>
          </cell>
          <cell r="O70">
            <v>0</v>
          </cell>
          <cell r="P70">
            <v>0</v>
          </cell>
          <cell r="Q70">
            <v>4613811</v>
          </cell>
          <cell r="R70">
            <v>0</v>
          </cell>
          <cell r="S70">
            <v>0</v>
          </cell>
          <cell r="T70">
            <v>4613811</v>
          </cell>
          <cell r="U70">
            <v>364671</v>
          </cell>
          <cell r="V70">
            <v>4978482</v>
          </cell>
          <cell r="W70">
            <v>204983</v>
          </cell>
          <cell r="X70">
            <v>0</v>
          </cell>
          <cell r="Y70">
            <v>204983</v>
          </cell>
          <cell r="Z70">
            <v>16656</v>
          </cell>
          <cell r="AA70">
            <v>221639</v>
          </cell>
          <cell r="AB70">
            <v>5200121</v>
          </cell>
          <cell r="AD70">
            <v>499</v>
          </cell>
          <cell r="AE70">
            <v>0</v>
          </cell>
          <cell r="AF70">
            <v>0</v>
          </cell>
          <cell r="AG70">
            <v>0</v>
          </cell>
          <cell r="AH70">
            <v>0</v>
          </cell>
          <cell r="AI70">
            <v>0</v>
          </cell>
          <cell r="AJ70">
            <v>0</v>
          </cell>
          <cell r="AK70">
            <v>0</v>
          </cell>
          <cell r="AL70">
            <v>0</v>
          </cell>
          <cell r="AM70">
            <v>0</v>
          </cell>
          <cell r="AN70">
            <v>0</v>
          </cell>
        </row>
        <row r="71">
          <cell r="A71">
            <v>3501</v>
          </cell>
          <cell r="B71" t="str">
            <v>PAULO FREIRE SOCIAL JUSTICE</v>
          </cell>
          <cell r="C71">
            <v>335</v>
          </cell>
          <cell r="D71" t="str">
            <v/>
          </cell>
          <cell r="E71">
            <v>223.5310344827586</v>
          </cell>
          <cell r="F71">
            <v>314.13103448275859</v>
          </cell>
          <cell r="H71">
            <v>3871713</v>
          </cell>
          <cell r="I71">
            <v>221966</v>
          </cell>
          <cell r="J71">
            <v>280517</v>
          </cell>
          <cell r="K71">
            <v>4374196</v>
          </cell>
          <cell r="L71">
            <v>0</v>
          </cell>
          <cell r="M71">
            <v>3501</v>
          </cell>
          <cell r="N71">
            <v>314.13103448275859</v>
          </cell>
          <cell r="O71">
            <v>0</v>
          </cell>
          <cell r="P71">
            <v>223.5310344827586</v>
          </cell>
          <cell r="Q71">
            <v>3820850</v>
          </cell>
          <cell r="R71">
            <v>219980</v>
          </cell>
          <cell r="S71">
            <v>0</v>
          </cell>
          <cell r="T71">
            <v>4040830</v>
          </cell>
          <cell r="U71">
            <v>276945</v>
          </cell>
          <cell r="V71">
            <v>4317775</v>
          </cell>
          <cell r="W71">
            <v>50863</v>
          </cell>
          <cell r="X71">
            <v>1986</v>
          </cell>
          <cell r="Y71">
            <v>52849</v>
          </cell>
          <cell r="Z71">
            <v>3572</v>
          </cell>
          <cell r="AA71">
            <v>56421</v>
          </cell>
          <cell r="AB71">
            <v>4374196</v>
          </cell>
          <cell r="AD71">
            <v>3501</v>
          </cell>
          <cell r="AE71">
            <v>0</v>
          </cell>
          <cell r="AF71">
            <v>0</v>
          </cell>
          <cell r="AG71">
            <v>0</v>
          </cell>
          <cell r="AH71">
            <v>0</v>
          </cell>
          <cell r="AI71">
            <v>0</v>
          </cell>
          <cell r="AJ71">
            <v>0</v>
          </cell>
          <cell r="AK71">
            <v>0</v>
          </cell>
          <cell r="AL71">
            <v>0</v>
          </cell>
          <cell r="AM71">
            <v>0</v>
          </cell>
          <cell r="AN71">
            <v>0</v>
          </cell>
        </row>
        <row r="72">
          <cell r="A72">
            <v>3502</v>
          </cell>
          <cell r="B72" t="str">
            <v>BAYSTATE ACADEMY</v>
          </cell>
          <cell r="C72">
            <v>320</v>
          </cell>
          <cell r="D72" t="str">
            <v/>
          </cell>
          <cell r="E72">
            <v>0</v>
          </cell>
          <cell r="F72">
            <v>292.79139072847659</v>
          </cell>
          <cell r="H72">
            <v>3166819</v>
          </cell>
          <cell r="I72">
            <v>0</v>
          </cell>
          <cell r="J72">
            <v>261458</v>
          </cell>
          <cell r="K72">
            <v>3428277</v>
          </cell>
          <cell r="L72">
            <v>0</v>
          </cell>
          <cell r="M72">
            <v>3502</v>
          </cell>
          <cell r="N72">
            <v>292.79139072847659</v>
          </cell>
          <cell r="O72">
            <v>0</v>
          </cell>
          <cell r="P72">
            <v>0</v>
          </cell>
          <cell r="Q72">
            <v>3136677</v>
          </cell>
          <cell r="R72">
            <v>0</v>
          </cell>
          <cell r="S72">
            <v>0</v>
          </cell>
          <cell r="T72">
            <v>3136677</v>
          </cell>
          <cell r="U72">
            <v>258966</v>
          </cell>
          <cell r="V72">
            <v>3395643</v>
          </cell>
          <cell r="W72">
            <v>30142</v>
          </cell>
          <cell r="X72">
            <v>0</v>
          </cell>
          <cell r="Y72">
            <v>30142</v>
          </cell>
          <cell r="Z72">
            <v>2492</v>
          </cell>
          <cell r="AA72">
            <v>32634</v>
          </cell>
          <cell r="AB72">
            <v>3428277</v>
          </cell>
          <cell r="AD72">
            <v>3502</v>
          </cell>
          <cell r="AE72">
            <v>0</v>
          </cell>
          <cell r="AF72">
            <v>0</v>
          </cell>
          <cell r="AG72">
            <v>0</v>
          </cell>
          <cell r="AH72">
            <v>0</v>
          </cell>
          <cell r="AI72">
            <v>0</v>
          </cell>
          <cell r="AJ72">
            <v>0</v>
          </cell>
          <cell r="AK72">
            <v>0</v>
          </cell>
          <cell r="AL72">
            <v>0</v>
          </cell>
          <cell r="AM72">
            <v>0</v>
          </cell>
          <cell r="AN72">
            <v>0</v>
          </cell>
        </row>
        <row r="73">
          <cell r="A73">
            <v>3503</v>
          </cell>
          <cell r="B73" t="str">
            <v>LOWELL COLLEGIATE</v>
          </cell>
          <cell r="C73">
            <v>525</v>
          </cell>
          <cell r="D73" t="str">
            <v/>
          </cell>
          <cell r="E73">
            <v>0</v>
          </cell>
          <cell r="F73">
            <v>499.37630662020899</v>
          </cell>
          <cell r="H73">
            <v>5423996</v>
          </cell>
          <cell r="I73">
            <v>0</v>
          </cell>
          <cell r="J73">
            <v>445950</v>
          </cell>
          <cell r="K73">
            <v>5869946</v>
          </cell>
          <cell r="L73">
            <v>0</v>
          </cell>
          <cell r="M73">
            <v>3503</v>
          </cell>
          <cell r="N73">
            <v>499.37630662020899</v>
          </cell>
          <cell r="O73">
            <v>0</v>
          </cell>
          <cell r="P73">
            <v>0</v>
          </cell>
          <cell r="Q73">
            <v>5326978</v>
          </cell>
          <cell r="R73">
            <v>0</v>
          </cell>
          <cell r="S73">
            <v>0</v>
          </cell>
          <cell r="T73">
            <v>5326978</v>
          </cell>
          <cell r="U73">
            <v>437619</v>
          </cell>
          <cell r="V73">
            <v>5764597</v>
          </cell>
          <cell r="W73">
            <v>97018</v>
          </cell>
          <cell r="X73">
            <v>0</v>
          </cell>
          <cell r="Y73">
            <v>97018</v>
          </cell>
          <cell r="Z73">
            <v>8331</v>
          </cell>
          <cell r="AA73">
            <v>105349</v>
          </cell>
          <cell r="AB73">
            <v>5869946</v>
          </cell>
          <cell r="AD73">
            <v>3503</v>
          </cell>
          <cell r="AE73">
            <v>0</v>
          </cell>
          <cell r="AF73">
            <v>0</v>
          </cell>
          <cell r="AG73">
            <v>0</v>
          </cell>
          <cell r="AH73">
            <v>0</v>
          </cell>
          <cell r="AI73">
            <v>0</v>
          </cell>
          <cell r="AJ73">
            <v>0</v>
          </cell>
          <cell r="AK73">
            <v>0</v>
          </cell>
          <cell r="AL73">
            <v>0</v>
          </cell>
          <cell r="AM73">
            <v>0</v>
          </cell>
          <cell r="AN73">
            <v>0</v>
          </cell>
        </row>
        <row r="74">
          <cell r="A74">
            <v>3504</v>
          </cell>
          <cell r="B74" t="str">
            <v>CITY ON A HILL - DUDLEY SQUARE</v>
          </cell>
          <cell r="C74">
            <v>250</v>
          </cell>
          <cell r="D74" t="str">
            <v/>
          </cell>
          <cell r="E74">
            <v>134.00996677740866</v>
          </cell>
          <cell r="F74">
            <v>239.64784053156151</v>
          </cell>
          <cell r="H74">
            <v>3770572</v>
          </cell>
          <cell r="I74">
            <v>74776</v>
          </cell>
          <cell r="J74">
            <v>214003</v>
          </cell>
          <cell r="K74">
            <v>4059351</v>
          </cell>
          <cell r="L74">
            <v>0</v>
          </cell>
          <cell r="M74">
            <v>3504</v>
          </cell>
          <cell r="N74">
            <v>239.64784053156151</v>
          </cell>
          <cell r="O74">
            <v>0</v>
          </cell>
          <cell r="P74">
            <v>134.00996677740866</v>
          </cell>
          <cell r="Q74">
            <v>3601067</v>
          </cell>
          <cell r="R74">
            <v>69866</v>
          </cell>
          <cell r="S74">
            <v>0</v>
          </cell>
          <cell r="T74">
            <v>3670933</v>
          </cell>
          <cell r="U74">
            <v>204327</v>
          </cell>
          <cell r="V74">
            <v>3875260</v>
          </cell>
          <cell r="W74">
            <v>169505</v>
          </cell>
          <cell r="X74">
            <v>4910</v>
          </cell>
          <cell r="Y74">
            <v>174415</v>
          </cell>
          <cell r="Z74">
            <v>9676</v>
          </cell>
          <cell r="AA74">
            <v>184091</v>
          </cell>
          <cell r="AB74">
            <v>4059351</v>
          </cell>
          <cell r="AD74">
            <v>3504</v>
          </cell>
          <cell r="AE74">
            <v>0</v>
          </cell>
          <cell r="AF74">
            <v>0</v>
          </cell>
          <cell r="AG74">
            <v>0</v>
          </cell>
          <cell r="AH74">
            <v>0</v>
          </cell>
          <cell r="AI74">
            <v>0</v>
          </cell>
          <cell r="AJ74">
            <v>0</v>
          </cell>
          <cell r="AK74">
            <v>0</v>
          </cell>
          <cell r="AL74">
            <v>0</v>
          </cell>
          <cell r="AM74">
            <v>0</v>
          </cell>
          <cell r="AN74">
            <v>0</v>
          </cell>
        </row>
        <row r="75">
          <cell r="A75">
            <v>3506</v>
          </cell>
          <cell r="B75" t="str">
            <v>PIONEER CS OF SCIENCE II</v>
          </cell>
          <cell r="C75">
            <v>300</v>
          </cell>
          <cell r="D75" t="str">
            <v/>
          </cell>
          <cell r="E75">
            <v>0</v>
          </cell>
          <cell r="F75">
            <v>264.95207667731643</v>
          </cell>
          <cell r="H75">
            <v>3101908</v>
          </cell>
          <cell r="I75">
            <v>0</v>
          </cell>
          <cell r="J75">
            <v>236609</v>
          </cell>
          <cell r="K75">
            <v>3338517</v>
          </cell>
          <cell r="L75">
            <v>0</v>
          </cell>
          <cell r="M75">
            <v>3506</v>
          </cell>
          <cell r="N75">
            <v>264.95207667731643</v>
          </cell>
          <cell r="O75">
            <v>0</v>
          </cell>
          <cell r="P75">
            <v>0</v>
          </cell>
          <cell r="Q75">
            <v>2362155</v>
          </cell>
          <cell r="R75">
            <v>0</v>
          </cell>
          <cell r="S75">
            <v>0</v>
          </cell>
          <cell r="T75">
            <v>2362155</v>
          </cell>
          <cell r="U75">
            <v>180115</v>
          </cell>
          <cell r="V75">
            <v>2542270</v>
          </cell>
          <cell r="W75">
            <v>739753</v>
          </cell>
          <cell r="X75">
            <v>0</v>
          </cell>
          <cell r="Y75">
            <v>739753</v>
          </cell>
          <cell r="Z75">
            <v>56494</v>
          </cell>
          <cell r="AA75">
            <v>796247</v>
          </cell>
          <cell r="AB75">
            <v>3338517</v>
          </cell>
          <cell r="AD75">
            <v>3506</v>
          </cell>
          <cell r="AE75">
            <v>0</v>
          </cell>
          <cell r="AF75">
            <v>0</v>
          </cell>
          <cell r="AG75">
            <v>0</v>
          </cell>
          <cell r="AH75">
            <v>0</v>
          </cell>
          <cell r="AI75">
            <v>0</v>
          </cell>
          <cell r="AJ75">
            <v>0</v>
          </cell>
          <cell r="AK75">
            <v>0</v>
          </cell>
          <cell r="AL75">
            <v>0</v>
          </cell>
          <cell r="AM75">
            <v>0</v>
          </cell>
          <cell r="AN75">
            <v>0</v>
          </cell>
        </row>
        <row r="76">
          <cell r="A76">
            <v>3507</v>
          </cell>
          <cell r="B76" t="str">
            <v>CITY ON A HILL NEW BEDFORD</v>
          </cell>
          <cell r="C76">
            <v>178</v>
          </cell>
          <cell r="D76" t="str">
            <v/>
          </cell>
          <cell r="E76">
            <v>61.66445182724253</v>
          </cell>
          <cell r="F76">
            <v>132.81063122923587</v>
          </cell>
          <cell r="H76">
            <v>1596041</v>
          </cell>
          <cell r="I76">
            <v>120616</v>
          </cell>
          <cell r="J76">
            <v>118603</v>
          </cell>
          <cell r="K76">
            <v>1835260</v>
          </cell>
          <cell r="L76">
            <v>0</v>
          </cell>
          <cell r="M76">
            <v>3507</v>
          </cell>
          <cell r="N76">
            <v>132.81063122923587</v>
          </cell>
          <cell r="O76">
            <v>0</v>
          </cell>
          <cell r="P76">
            <v>61.66445182724253</v>
          </cell>
          <cell r="Q76">
            <v>1556357</v>
          </cell>
          <cell r="R76">
            <v>114748</v>
          </cell>
          <cell r="S76">
            <v>0</v>
          </cell>
          <cell r="T76">
            <v>1671105</v>
          </cell>
          <cell r="U76">
            <v>115654</v>
          </cell>
          <cell r="V76">
            <v>1786759</v>
          </cell>
          <cell r="W76">
            <v>39684</v>
          </cell>
          <cell r="X76">
            <v>5868</v>
          </cell>
          <cell r="Y76">
            <v>45552</v>
          </cell>
          <cell r="Z76">
            <v>2949</v>
          </cell>
          <cell r="AA76">
            <v>48501</v>
          </cell>
          <cell r="AB76">
            <v>1835260</v>
          </cell>
          <cell r="AD76">
            <v>3507</v>
          </cell>
          <cell r="AE76">
            <v>0</v>
          </cell>
          <cell r="AF76">
            <v>0</v>
          </cell>
          <cell r="AG76">
            <v>0</v>
          </cell>
          <cell r="AH76">
            <v>0</v>
          </cell>
          <cell r="AI76">
            <v>0</v>
          </cell>
          <cell r="AJ76">
            <v>0</v>
          </cell>
          <cell r="AK76">
            <v>0</v>
          </cell>
          <cell r="AL76">
            <v>0</v>
          </cell>
          <cell r="AM76">
            <v>0</v>
          </cell>
          <cell r="AN76">
            <v>0</v>
          </cell>
        </row>
        <row r="77">
          <cell r="A77">
            <v>3508</v>
          </cell>
          <cell r="B77" t="str">
            <v>PHOENIX CHARTER ACADEMY SPRINGFIELD</v>
          </cell>
          <cell r="C77">
            <v>190</v>
          </cell>
          <cell r="E77">
            <v>0</v>
          </cell>
          <cell r="F77">
            <v>178.4150326797386</v>
          </cell>
          <cell r="H77">
            <v>2133384</v>
          </cell>
          <cell r="I77">
            <v>0</v>
          </cell>
          <cell r="J77">
            <v>159330</v>
          </cell>
          <cell r="K77">
            <v>2292714</v>
          </cell>
          <cell r="L77">
            <v>0</v>
          </cell>
          <cell r="M77">
            <v>3508</v>
          </cell>
          <cell r="N77">
            <v>178.4150326797386</v>
          </cell>
          <cell r="O77">
            <v>0</v>
          </cell>
          <cell r="P77">
            <v>0</v>
          </cell>
          <cell r="Q77">
            <v>2133384</v>
          </cell>
          <cell r="R77">
            <v>0</v>
          </cell>
          <cell r="S77">
            <v>0</v>
          </cell>
          <cell r="T77">
            <v>2133384</v>
          </cell>
          <cell r="U77">
            <v>159330</v>
          </cell>
          <cell r="V77">
            <v>2292714</v>
          </cell>
          <cell r="W77">
            <v>0</v>
          </cell>
          <cell r="X77">
            <v>0</v>
          </cell>
          <cell r="Y77">
            <v>0</v>
          </cell>
          <cell r="Z77">
            <v>0</v>
          </cell>
          <cell r="AA77">
            <v>0</v>
          </cell>
          <cell r="AB77">
            <v>2292714</v>
          </cell>
          <cell r="AD77">
            <v>3508</v>
          </cell>
          <cell r="AE77">
            <v>0</v>
          </cell>
          <cell r="AF77">
            <v>0</v>
          </cell>
          <cell r="AG77">
            <v>0</v>
          </cell>
          <cell r="AH77">
            <v>0</v>
          </cell>
          <cell r="AI77">
            <v>0</v>
          </cell>
          <cell r="AJ77">
            <v>0</v>
          </cell>
          <cell r="AK77">
            <v>0</v>
          </cell>
          <cell r="AL77">
            <v>0</v>
          </cell>
          <cell r="AM77">
            <v>0</v>
          </cell>
          <cell r="AN77">
            <v>0</v>
          </cell>
        </row>
        <row r="78">
          <cell r="A78">
            <v>3509</v>
          </cell>
          <cell r="B78" t="str">
            <v>ARGOSY COLLEGIATE</v>
          </cell>
          <cell r="C78">
            <v>202</v>
          </cell>
          <cell r="D78" t="str">
            <v/>
          </cell>
          <cell r="E78">
            <v>0</v>
          </cell>
          <cell r="F78">
            <v>197.68728522336772</v>
          </cell>
          <cell r="H78">
            <v>2037626</v>
          </cell>
          <cell r="I78">
            <v>0</v>
          </cell>
          <cell r="J78">
            <v>176534</v>
          </cell>
          <cell r="K78">
            <v>2214160</v>
          </cell>
          <cell r="L78">
            <v>0</v>
          </cell>
          <cell r="M78">
            <v>3509</v>
          </cell>
          <cell r="N78">
            <v>197.68728522336772</v>
          </cell>
          <cell r="O78">
            <v>0</v>
          </cell>
          <cell r="P78">
            <v>0</v>
          </cell>
          <cell r="Q78">
            <v>1974326</v>
          </cell>
          <cell r="R78">
            <v>0</v>
          </cell>
          <cell r="S78">
            <v>0</v>
          </cell>
          <cell r="T78">
            <v>1974326</v>
          </cell>
          <cell r="U78">
            <v>171180</v>
          </cell>
          <cell r="V78">
            <v>2145506</v>
          </cell>
          <cell r="W78">
            <v>63300</v>
          </cell>
          <cell r="X78">
            <v>0</v>
          </cell>
          <cell r="Y78">
            <v>63300</v>
          </cell>
          <cell r="Z78">
            <v>5354</v>
          </cell>
          <cell r="AA78">
            <v>68654</v>
          </cell>
          <cell r="AB78">
            <v>2214160</v>
          </cell>
          <cell r="AD78">
            <v>3509</v>
          </cell>
          <cell r="AE78">
            <v>0</v>
          </cell>
          <cell r="AF78">
            <v>0</v>
          </cell>
          <cell r="AG78">
            <v>0</v>
          </cell>
          <cell r="AH78">
            <v>0</v>
          </cell>
          <cell r="AI78">
            <v>0</v>
          </cell>
          <cell r="AJ78">
            <v>0</v>
          </cell>
          <cell r="AK78">
            <v>0</v>
          </cell>
          <cell r="AL78">
            <v>0</v>
          </cell>
          <cell r="AM78">
            <v>0</v>
          </cell>
          <cell r="AN78">
            <v>0</v>
          </cell>
        </row>
        <row r="79">
          <cell r="A79">
            <v>3510</v>
          </cell>
          <cell r="B79" t="str">
            <v>SPRINGFIELD PREPARATORY</v>
          </cell>
          <cell r="C79">
            <v>108</v>
          </cell>
          <cell r="D79" t="str">
            <v/>
          </cell>
          <cell r="E79">
            <v>0</v>
          </cell>
          <cell r="F79">
            <v>107.00031797199655</v>
          </cell>
          <cell r="H79">
            <v>1277874</v>
          </cell>
          <cell r="I79">
            <v>0</v>
          </cell>
          <cell r="J79">
            <v>95551</v>
          </cell>
          <cell r="K79">
            <v>1373425</v>
          </cell>
          <cell r="L79">
            <v>0</v>
          </cell>
          <cell r="M79">
            <v>3510</v>
          </cell>
          <cell r="N79">
            <v>107.00031797199655</v>
          </cell>
          <cell r="O79">
            <v>0</v>
          </cell>
          <cell r="P79">
            <v>0</v>
          </cell>
          <cell r="Q79">
            <v>1277874</v>
          </cell>
          <cell r="R79">
            <v>0</v>
          </cell>
          <cell r="S79">
            <v>0</v>
          </cell>
          <cell r="T79">
            <v>1277874</v>
          </cell>
          <cell r="U79">
            <v>95551</v>
          </cell>
          <cell r="V79">
            <v>1373425</v>
          </cell>
          <cell r="W79">
            <v>0</v>
          </cell>
          <cell r="X79">
            <v>0</v>
          </cell>
          <cell r="Y79">
            <v>0</v>
          </cell>
          <cell r="Z79">
            <v>0</v>
          </cell>
          <cell r="AA79">
            <v>0</v>
          </cell>
          <cell r="AB79">
            <v>1373425</v>
          </cell>
          <cell r="AD79">
            <v>3510</v>
          </cell>
          <cell r="AI79">
            <v>0</v>
          </cell>
          <cell r="AM79">
            <v>0</v>
          </cell>
          <cell r="AN79">
            <v>0</v>
          </cell>
        </row>
        <row r="80">
          <cell r="A80">
            <v>9999</v>
          </cell>
          <cell r="B80" t="str">
            <v>STATE TOTAL</v>
          </cell>
          <cell r="C80">
            <v>37070</v>
          </cell>
          <cell r="D80">
            <v>178.44514768230934</v>
          </cell>
          <cell r="E80">
            <v>3431.608171912726</v>
          </cell>
          <cell r="F80">
            <v>36420.44459871143</v>
          </cell>
          <cell r="H80">
            <v>457724435.91680002</v>
          </cell>
          <cell r="I80">
            <v>3223279</v>
          </cell>
          <cell r="J80">
            <v>32364105</v>
          </cell>
          <cell r="K80">
            <v>493311819.91680002</v>
          </cell>
          <cell r="M80">
            <v>9999</v>
          </cell>
          <cell r="N80">
            <v>36420.44459871143</v>
          </cell>
          <cell r="O80">
            <v>178.44514768230934</v>
          </cell>
          <cell r="P80">
            <v>3431.608171912726</v>
          </cell>
          <cell r="Q80">
            <v>451375567</v>
          </cell>
          <cell r="R80">
            <v>3165068</v>
          </cell>
          <cell r="S80">
            <v>216674.08320000011</v>
          </cell>
          <cell r="T80">
            <v>454323960.91680002</v>
          </cell>
          <cell r="U80">
            <v>31898339</v>
          </cell>
          <cell r="V80">
            <v>486222299.91680002</v>
          </cell>
          <cell r="W80">
            <v>6565543</v>
          </cell>
          <cell r="X80">
            <v>20659</v>
          </cell>
          <cell r="Y80">
            <v>6586202</v>
          </cell>
          <cell r="Z80">
            <v>465766</v>
          </cell>
          <cell r="AA80">
            <v>7051968</v>
          </cell>
          <cell r="AB80">
            <v>493274267.91680002</v>
          </cell>
          <cell r="AD80">
            <v>9999</v>
          </cell>
          <cell r="AE80">
            <v>0</v>
          </cell>
          <cell r="AF80">
            <v>0</v>
          </cell>
          <cell r="AG80">
            <v>37552</v>
          </cell>
          <cell r="AH80">
            <v>0</v>
          </cell>
          <cell r="AI80">
            <v>37552</v>
          </cell>
          <cell r="AJ80">
            <v>0</v>
          </cell>
          <cell r="AK80">
            <v>0</v>
          </cell>
          <cell r="AL80">
            <v>0</v>
          </cell>
          <cell r="AM80">
            <v>0</v>
          </cell>
          <cell r="AN80">
            <v>37552</v>
          </cell>
        </row>
      </sheetData>
      <sheetData sheetId="20">
        <row r="10">
          <cell r="A10">
            <v>409</v>
          </cell>
          <cell r="B10" t="str">
            <v>ALMA DEL MAR</v>
          </cell>
          <cell r="C10">
            <v>324</v>
          </cell>
          <cell r="D10" t="str">
            <v/>
          </cell>
          <cell r="E10">
            <v>0</v>
          </cell>
          <cell r="F10">
            <v>324</v>
          </cell>
          <cell r="H10">
            <v>3619728</v>
          </cell>
          <cell r="I10">
            <v>0</v>
          </cell>
          <cell r="J10">
            <v>289332</v>
          </cell>
          <cell r="K10">
            <v>3909060</v>
          </cell>
          <cell r="L10">
            <v>0</v>
          </cell>
          <cell r="M10">
            <v>409</v>
          </cell>
          <cell r="N10">
            <v>324</v>
          </cell>
          <cell r="Q10">
            <v>3619728</v>
          </cell>
          <cell r="R10">
            <v>0</v>
          </cell>
          <cell r="S10">
            <v>0</v>
          </cell>
          <cell r="T10">
            <v>3619728</v>
          </cell>
          <cell r="U10">
            <v>289332</v>
          </cell>
          <cell r="V10">
            <v>3909060</v>
          </cell>
          <cell r="W10">
            <v>0</v>
          </cell>
          <cell r="Z10">
            <v>0</v>
          </cell>
          <cell r="AA10">
            <v>0</v>
          </cell>
          <cell r="AB10">
            <v>3909060</v>
          </cell>
          <cell r="AI10">
            <v>0</v>
          </cell>
          <cell r="AM10">
            <v>0</v>
          </cell>
          <cell r="AN10">
            <v>0</v>
          </cell>
        </row>
        <row r="11">
          <cell r="A11">
            <v>410</v>
          </cell>
          <cell r="B11" t="str">
            <v>EXCEL ACADEMY</v>
          </cell>
          <cell r="C11">
            <v>997</v>
          </cell>
          <cell r="D11" t="str">
            <v/>
          </cell>
          <cell r="E11">
            <v>0</v>
          </cell>
          <cell r="F11">
            <v>997</v>
          </cell>
          <cell r="H11">
            <v>12765030</v>
          </cell>
          <cell r="I11">
            <v>0</v>
          </cell>
          <cell r="J11">
            <v>890321</v>
          </cell>
          <cell r="K11">
            <v>13655351</v>
          </cell>
          <cell r="L11">
            <v>0</v>
          </cell>
          <cell r="M11">
            <v>410</v>
          </cell>
          <cell r="N11">
            <v>997</v>
          </cell>
          <cell r="Q11">
            <v>12765030</v>
          </cell>
          <cell r="R11">
            <v>0</v>
          </cell>
          <cell r="S11">
            <v>0</v>
          </cell>
          <cell r="T11">
            <v>12765030</v>
          </cell>
          <cell r="U11">
            <v>890321</v>
          </cell>
          <cell r="V11">
            <v>13655351</v>
          </cell>
          <cell r="W11">
            <v>0</v>
          </cell>
          <cell r="Z11">
            <v>0</v>
          </cell>
          <cell r="AA11">
            <v>0</v>
          </cell>
          <cell r="AB11">
            <v>13655351</v>
          </cell>
          <cell r="AI11">
            <v>0</v>
          </cell>
          <cell r="AM11">
            <v>0</v>
          </cell>
          <cell r="AN11">
            <v>0</v>
          </cell>
        </row>
        <row r="12">
          <cell r="A12">
            <v>412</v>
          </cell>
          <cell r="B12" t="str">
            <v>ACADEMY OF THE PACIFIC RIM</v>
          </cell>
          <cell r="C12">
            <v>541</v>
          </cell>
          <cell r="D12" t="str">
            <v/>
          </cell>
          <cell r="E12">
            <v>0</v>
          </cell>
          <cell r="F12">
            <v>541</v>
          </cell>
          <cell r="H12">
            <v>7611306</v>
          </cell>
          <cell r="I12">
            <v>0</v>
          </cell>
          <cell r="J12">
            <v>483113</v>
          </cell>
          <cell r="K12">
            <v>8094419</v>
          </cell>
          <cell r="L12">
            <v>0</v>
          </cell>
          <cell r="M12">
            <v>412</v>
          </cell>
          <cell r="N12">
            <v>541</v>
          </cell>
          <cell r="Q12">
            <v>7611306</v>
          </cell>
          <cell r="R12">
            <v>0</v>
          </cell>
          <cell r="S12">
            <v>0</v>
          </cell>
          <cell r="T12">
            <v>7611306</v>
          </cell>
          <cell r="U12">
            <v>483113</v>
          </cell>
          <cell r="V12">
            <v>8094419</v>
          </cell>
          <cell r="W12">
            <v>0</v>
          </cell>
          <cell r="Z12">
            <v>0</v>
          </cell>
          <cell r="AA12">
            <v>0</v>
          </cell>
          <cell r="AB12">
            <v>8094419</v>
          </cell>
          <cell r="AI12">
            <v>0</v>
          </cell>
          <cell r="AM12">
            <v>0</v>
          </cell>
          <cell r="AN12">
            <v>0</v>
          </cell>
        </row>
        <row r="13">
          <cell r="A13">
            <v>413</v>
          </cell>
          <cell r="B13" t="str">
            <v>FOUR RIVERS</v>
          </cell>
          <cell r="C13">
            <v>220</v>
          </cell>
          <cell r="D13" t="str">
            <v/>
          </cell>
          <cell r="E13">
            <v>0</v>
          </cell>
          <cell r="F13">
            <v>220</v>
          </cell>
          <cell r="H13">
            <v>3285981</v>
          </cell>
          <cell r="I13">
            <v>0</v>
          </cell>
          <cell r="J13">
            <v>196460</v>
          </cell>
          <cell r="K13">
            <v>3482441</v>
          </cell>
          <cell r="L13">
            <v>0</v>
          </cell>
          <cell r="M13">
            <v>413</v>
          </cell>
          <cell r="N13">
            <v>220</v>
          </cell>
          <cell r="Q13">
            <v>3285981</v>
          </cell>
          <cell r="R13">
            <v>0</v>
          </cell>
          <cell r="S13">
            <v>0</v>
          </cell>
          <cell r="T13">
            <v>3285981</v>
          </cell>
          <cell r="U13">
            <v>196460</v>
          </cell>
          <cell r="V13">
            <v>3482441</v>
          </cell>
          <cell r="W13">
            <v>0</v>
          </cell>
          <cell r="Z13">
            <v>0</v>
          </cell>
          <cell r="AA13">
            <v>0</v>
          </cell>
          <cell r="AB13">
            <v>3482441</v>
          </cell>
          <cell r="AI13">
            <v>0</v>
          </cell>
          <cell r="AM13">
            <v>0</v>
          </cell>
          <cell r="AN13">
            <v>0</v>
          </cell>
        </row>
        <row r="14">
          <cell r="A14">
            <v>414</v>
          </cell>
          <cell r="B14" t="str">
            <v>BERKSHIRE ARTS AND TECHNOLOGY</v>
          </cell>
          <cell r="C14">
            <v>363</v>
          </cell>
          <cell r="D14" t="str">
            <v/>
          </cell>
          <cell r="E14">
            <v>0</v>
          </cell>
          <cell r="F14">
            <v>363</v>
          </cell>
          <cell r="H14">
            <v>4642851</v>
          </cell>
          <cell r="I14">
            <v>0</v>
          </cell>
          <cell r="J14">
            <v>324159</v>
          </cell>
          <cell r="K14">
            <v>4967010</v>
          </cell>
          <cell r="L14">
            <v>0</v>
          </cell>
          <cell r="M14">
            <v>414</v>
          </cell>
          <cell r="N14">
            <v>363</v>
          </cell>
          <cell r="Q14">
            <v>4642851</v>
          </cell>
          <cell r="R14">
            <v>0</v>
          </cell>
          <cell r="S14">
            <v>0</v>
          </cell>
          <cell r="T14">
            <v>4642851</v>
          </cell>
          <cell r="U14">
            <v>324159</v>
          </cell>
          <cell r="V14">
            <v>4967010</v>
          </cell>
          <cell r="W14">
            <v>0</v>
          </cell>
          <cell r="Z14">
            <v>0</v>
          </cell>
          <cell r="AA14">
            <v>0</v>
          </cell>
          <cell r="AB14">
            <v>4967010</v>
          </cell>
          <cell r="AI14">
            <v>0</v>
          </cell>
          <cell r="AM14">
            <v>0</v>
          </cell>
          <cell r="AN14">
            <v>0</v>
          </cell>
        </row>
        <row r="15">
          <cell r="A15">
            <v>416</v>
          </cell>
          <cell r="B15" t="str">
            <v>BOSTON PREPARATORY</v>
          </cell>
          <cell r="C15">
            <v>400</v>
          </cell>
          <cell r="D15" t="str">
            <v/>
          </cell>
          <cell r="E15">
            <v>0</v>
          </cell>
          <cell r="F15">
            <v>400</v>
          </cell>
          <cell r="H15">
            <v>5928535</v>
          </cell>
          <cell r="I15">
            <v>35332</v>
          </cell>
          <cell r="J15">
            <v>357200</v>
          </cell>
          <cell r="K15">
            <v>6321067</v>
          </cell>
          <cell r="L15">
            <v>0</v>
          </cell>
          <cell r="M15">
            <v>416</v>
          </cell>
          <cell r="N15">
            <v>400</v>
          </cell>
          <cell r="Q15">
            <v>5928535</v>
          </cell>
          <cell r="R15">
            <v>35332</v>
          </cell>
          <cell r="S15">
            <v>0</v>
          </cell>
          <cell r="T15">
            <v>5963867</v>
          </cell>
          <cell r="U15">
            <v>357200</v>
          </cell>
          <cell r="V15">
            <v>6321067</v>
          </cell>
          <cell r="W15">
            <v>0</v>
          </cell>
          <cell r="Z15">
            <v>0</v>
          </cell>
          <cell r="AA15">
            <v>0</v>
          </cell>
          <cell r="AB15">
            <v>6321067</v>
          </cell>
          <cell r="AI15">
            <v>0</v>
          </cell>
          <cell r="AM15">
            <v>0</v>
          </cell>
          <cell r="AN15">
            <v>0</v>
          </cell>
        </row>
        <row r="16">
          <cell r="A16">
            <v>417</v>
          </cell>
          <cell r="B16" t="str">
            <v>BRIDGE BOSTON</v>
          </cell>
          <cell r="C16">
            <v>272</v>
          </cell>
          <cell r="D16" t="str">
            <v/>
          </cell>
          <cell r="E16">
            <v>0</v>
          </cell>
          <cell r="F16">
            <v>272</v>
          </cell>
          <cell r="H16">
            <v>4218437</v>
          </cell>
          <cell r="I16">
            <v>0</v>
          </cell>
          <cell r="J16">
            <v>242896</v>
          </cell>
          <cell r="K16">
            <v>4461333</v>
          </cell>
          <cell r="L16">
            <v>0</v>
          </cell>
          <cell r="M16">
            <v>417</v>
          </cell>
          <cell r="N16">
            <v>272</v>
          </cell>
          <cell r="Q16">
            <v>4218437</v>
          </cell>
          <cell r="R16">
            <v>0</v>
          </cell>
          <cell r="S16">
            <v>0</v>
          </cell>
          <cell r="T16">
            <v>4218437</v>
          </cell>
          <cell r="U16">
            <v>242896</v>
          </cell>
          <cell r="V16">
            <v>4461333</v>
          </cell>
          <cell r="W16">
            <v>0</v>
          </cell>
          <cell r="Z16">
            <v>0</v>
          </cell>
          <cell r="AA16">
            <v>0</v>
          </cell>
          <cell r="AB16">
            <v>4461333</v>
          </cell>
          <cell r="AI16">
            <v>0</v>
          </cell>
          <cell r="AM16">
            <v>0</v>
          </cell>
          <cell r="AN16">
            <v>0</v>
          </cell>
        </row>
        <row r="17">
          <cell r="A17">
            <v>418</v>
          </cell>
          <cell r="B17" t="str">
            <v>CHRISTA MCAULIFFE</v>
          </cell>
          <cell r="C17">
            <v>396</v>
          </cell>
          <cell r="D17" t="str">
            <v/>
          </cell>
          <cell r="E17">
            <v>0</v>
          </cell>
          <cell r="F17">
            <v>396</v>
          </cell>
          <cell r="H17">
            <v>5114166</v>
          </cell>
          <cell r="I17">
            <v>0</v>
          </cell>
          <cell r="J17">
            <v>353628</v>
          </cell>
          <cell r="K17">
            <v>5467794</v>
          </cell>
          <cell r="L17">
            <v>0</v>
          </cell>
          <cell r="M17">
            <v>418</v>
          </cell>
          <cell r="N17">
            <v>396</v>
          </cell>
          <cell r="Q17">
            <v>5114166</v>
          </cell>
          <cell r="R17">
            <v>0</v>
          </cell>
          <cell r="S17">
            <v>0</v>
          </cell>
          <cell r="T17">
            <v>5114166</v>
          </cell>
          <cell r="U17">
            <v>353628</v>
          </cell>
          <cell r="V17">
            <v>5467794</v>
          </cell>
          <cell r="W17">
            <v>0</v>
          </cell>
          <cell r="Z17">
            <v>0</v>
          </cell>
          <cell r="AA17">
            <v>0</v>
          </cell>
          <cell r="AB17">
            <v>5467794</v>
          </cell>
          <cell r="AI17">
            <v>0</v>
          </cell>
          <cell r="AM17">
            <v>0</v>
          </cell>
          <cell r="AN17">
            <v>0</v>
          </cell>
        </row>
        <row r="18">
          <cell r="A18">
            <v>419</v>
          </cell>
          <cell r="B18" t="str">
            <v>HELEN Y. DAVIS LEADERSHIP ACADEMY</v>
          </cell>
          <cell r="C18">
            <v>216</v>
          </cell>
          <cell r="D18" t="str">
            <v/>
          </cell>
          <cell r="E18">
            <v>0</v>
          </cell>
          <cell r="F18">
            <v>216</v>
          </cell>
          <cell r="H18">
            <v>3138264</v>
          </cell>
          <cell r="I18">
            <v>0</v>
          </cell>
          <cell r="J18">
            <v>192888</v>
          </cell>
          <cell r="K18">
            <v>3331152</v>
          </cell>
          <cell r="L18">
            <v>0</v>
          </cell>
          <cell r="M18">
            <v>419</v>
          </cell>
          <cell r="N18">
            <v>216</v>
          </cell>
          <cell r="Q18">
            <v>3138264</v>
          </cell>
          <cell r="R18">
            <v>0</v>
          </cell>
          <cell r="S18">
            <v>0</v>
          </cell>
          <cell r="T18">
            <v>3138264</v>
          </cell>
          <cell r="U18">
            <v>192888</v>
          </cell>
          <cell r="V18">
            <v>3331152</v>
          </cell>
          <cell r="W18">
            <v>0</v>
          </cell>
          <cell r="Z18">
            <v>0</v>
          </cell>
          <cell r="AA18">
            <v>0</v>
          </cell>
          <cell r="AB18">
            <v>3331152</v>
          </cell>
          <cell r="AI18">
            <v>0</v>
          </cell>
          <cell r="AM18">
            <v>0</v>
          </cell>
          <cell r="AN18">
            <v>0</v>
          </cell>
        </row>
        <row r="19">
          <cell r="A19">
            <v>420</v>
          </cell>
          <cell r="B19" t="str">
            <v>BENJAMIN BANNEKER</v>
          </cell>
          <cell r="C19">
            <v>350</v>
          </cell>
          <cell r="D19" t="str">
            <v/>
          </cell>
          <cell r="E19">
            <v>0</v>
          </cell>
          <cell r="F19">
            <v>350</v>
          </cell>
          <cell r="H19">
            <v>6583293</v>
          </cell>
          <cell r="I19">
            <v>0</v>
          </cell>
          <cell r="J19">
            <v>312550</v>
          </cell>
          <cell r="K19">
            <v>6895843</v>
          </cell>
          <cell r="L19">
            <v>0</v>
          </cell>
          <cell r="M19">
            <v>420</v>
          </cell>
          <cell r="N19">
            <v>350</v>
          </cell>
          <cell r="Q19">
            <v>6583293</v>
          </cell>
          <cell r="R19">
            <v>0</v>
          </cell>
          <cell r="S19">
            <v>0</v>
          </cell>
          <cell r="T19">
            <v>6583293</v>
          </cell>
          <cell r="U19">
            <v>312550</v>
          </cell>
          <cell r="V19">
            <v>6895843</v>
          </cell>
          <cell r="W19">
            <v>0</v>
          </cell>
          <cell r="Z19">
            <v>0</v>
          </cell>
          <cell r="AA19">
            <v>0</v>
          </cell>
          <cell r="AB19">
            <v>6895843</v>
          </cell>
          <cell r="AI19">
            <v>0</v>
          </cell>
          <cell r="AM19">
            <v>0</v>
          </cell>
          <cell r="AN19">
            <v>0</v>
          </cell>
        </row>
        <row r="20">
          <cell r="A20">
            <v>426</v>
          </cell>
          <cell r="B20" t="str">
            <v>COMMUNITY DAY - GATEWAY</v>
          </cell>
          <cell r="C20">
            <v>280</v>
          </cell>
          <cell r="D20" t="str">
            <v/>
          </cell>
          <cell r="E20">
            <v>0</v>
          </cell>
          <cell r="F20">
            <v>280</v>
          </cell>
          <cell r="H20">
            <v>3368276</v>
          </cell>
          <cell r="I20">
            <v>132205</v>
          </cell>
          <cell r="J20">
            <v>250040</v>
          </cell>
          <cell r="K20">
            <v>3750521</v>
          </cell>
          <cell r="L20">
            <v>0</v>
          </cell>
          <cell r="M20">
            <v>426</v>
          </cell>
          <cell r="N20">
            <v>280</v>
          </cell>
          <cell r="Q20">
            <v>3368276</v>
          </cell>
          <cell r="R20">
            <v>132205</v>
          </cell>
          <cell r="S20">
            <v>0</v>
          </cell>
          <cell r="T20">
            <v>3500481</v>
          </cell>
          <cell r="U20">
            <v>250040</v>
          </cell>
          <cell r="V20">
            <v>3750521</v>
          </cell>
          <cell r="W20">
            <v>0</v>
          </cell>
          <cell r="Z20">
            <v>0</v>
          </cell>
          <cell r="AA20">
            <v>0</v>
          </cell>
          <cell r="AB20">
            <v>3750521</v>
          </cell>
          <cell r="AI20">
            <v>0</v>
          </cell>
          <cell r="AM20">
            <v>0</v>
          </cell>
          <cell r="AN20">
            <v>0</v>
          </cell>
        </row>
        <row r="21">
          <cell r="A21">
            <v>428</v>
          </cell>
          <cell r="B21" t="str">
            <v>BROOKE</v>
          </cell>
          <cell r="C21">
            <v>1667</v>
          </cell>
          <cell r="D21" t="str">
            <v/>
          </cell>
          <cell r="E21">
            <v>0</v>
          </cell>
          <cell r="F21">
            <v>1667</v>
          </cell>
          <cell r="H21">
            <v>23189027</v>
          </cell>
          <cell r="I21">
            <v>0</v>
          </cell>
          <cell r="J21">
            <v>1488631</v>
          </cell>
          <cell r="K21">
            <v>24677658</v>
          </cell>
          <cell r="L21">
            <v>0</v>
          </cell>
          <cell r="M21">
            <v>428</v>
          </cell>
          <cell r="N21">
            <v>1667</v>
          </cell>
          <cell r="Q21">
            <v>23189027</v>
          </cell>
          <cell r="R21">
            <v>0</v>
          </cell>
          <cell r="S21">
            <v>0</v>
          </cell>
          <cell r="T21">
            <v>23189027</v>
          </cell>
          <cell r="U21">
            <v>1488631</v>
          </cell>
          <cell r="V21">
            <v>24677658</v>
          </cell>
          <cell r="W21">
            <v>0</v>
          </cell>
          <cell r="Z21">
            <v>0</v>
          </cell>
          <cell r="AA21">
            <v>0</v>
          </cell>
          <cell r="AB21">
            <v>24677658</v>
          </cell>
          <cell r="AI21">
            <v>0</v>
          </cell>
          <cell r="AM21">
            <v>0</v>
          </cell>
          <cell r="AN21">
            <v>0</v>
          </cell>
        </row>
        <row r="22">
          <cell r="A22">
            <v>429</v>
          </cell>
          <cell r="B22" t="str">
            <v>KIPP ACADEMY LYNN</v>
          </cell>
          <cell r="C22">
            <v>1180</v>
          </cell>
          <cell r="D22" t="str">
            <v/>
          </cell>
          <cell r="E22">
            <v>0</v>
          </cell>
          <cell r="F22">
            <v>1180</v>
          </cell>
          <cell r="H22">
            <v>13614599</v>
          </cell>
          <cell r="I22">
            <v>374032</v>
          </cell>
          <cell r="J22">
            <v>1053740</v>
          </cell>
          <cell r="K22">
            <v>15042371</v>
          </cell>
          <cell r="L22">
            <v>0</v>
          </cell>
          <cell r="M22">
            <v>429</v>
          </cell>
          <cell r="N22">
            <v>1180</v>
          </cell>
          <cell r="Q22">
            <v>13614599</v>
          </cell>
          <cell r="R22">
            <v>374032</v>
          </cell>
          <cell r="S22">
            <v>0</v>
          </cell>
          <cell r="T22">
            <v>13988631</v>
          </cell>
          <cell r="U22">
            <v>1053740</v>
          </cell>
          <cell r="V22">
            <v>15042371</v>
          </cell>
          <cell r="W22">
            <v>0</v>
          </cell>
          <cell r="Z22">
            <v>0</v>
          </cell>
          <cell r="AA22">
            <v>0</v>
          </cell>
          <cell r="AB22">
            <v>15042371</v>
          </cell>
          <cell r="AI22">
            <v>0</v>
          </cell>
          <cell r="AM22">
            <v>0</v>
          </cell>
          <cell r="AN22">
            <v>0</v>
          </cell>
        </row>
        <row r="23">
          <cell r="A23">
            <v>430</v>
          </cell>
          <cell r="B23" t="str">
            <v>ADVANCED MATH AND SCIENCE ACADEMY</v>
          </cell>
          <cell r="C23">
            <v>966</v>
          </cell>
          <cell r="D23" t="str">
            <v/>
          </cell>
          <cell r="E23">
            <v>0</v>
          </cell>
          <cell r="F23">
            <v>966</v>
          </cell>
          <cell r="H23">
            <v>12241897</v>
          </cell>
          <cell r="I23">
            <v>0</v>
          </cell>
          <cell r="J23">
            <v>862638</v>
          </cell>
          <cell r="K23">
            <v>13104535</v>
          </cell>
          <cell r="L23">
            <v>0</v>
          </cell>
          <cell r="M23">
            <v>430</v>
          </cell>
          <cell r="N23">
            <v>966</v>
          </cell>
          <cell r="Q23">
            <v>12241897</v>
          </cell>
          <cell r="R23">
            <v>0</v>
          </cell>
          <cell r="S23">
            <v>0</v>
          </cell>
          <cell r="T23">
            <v>12241897</v>
          </cell>
          <cell r="U23">
            <v>862638</v>
          </cell>
          <cell r="V23">
            <v>13104535</v>
          </cell>
          <cell r="W23">
            <v>0</v>
          </cell>
          <cell r="Z23">
            <v>0</v>
          </cell>
          <cell r="AA23">
            <v>0</v>
          </cell>
          <cell r="AB23">
            <v>13104535</v>
          </cell>
          <cell r="AI23">
            <v>0</v>
          </cell>
          <cell r="AM23">
            <v>0</v>
          </cell>
          <cell r="AN23">
            <v>0</v>
          </cell>
        </row>
        <row r="24">
          <cell r="A24">
            <v>431</v>
          </cell>
          <cell r="B24" t="str">
            <v>COMMUNITY DAY - R. KINGMAN WEBSTER</v>
          </cell>
          <cell r="C24">
            <v>280</v>
          </cell>
          <cell r="D24" t="str">
            <v/>
          </cell>
          <cell r="E24">
            <v>0</v>
          </cell>
          <cell r="F24">
            <v>280</v>
          </cell>
          <cell r="H24">
            <v>3223406</v>
          </cell>
          <cell r="I24">
            <v>199776</v>
          </cell>
          <cell r="J24">
            <v>250040</v>
          </cell>
          <cell r="K24">
            <v>3673222</v>
          </cell>
          <cell r="L24">
            <v>0</v>
          </cell>
          <cell r="M24">
            <v>431</v>
          </cell>
          <cell r="N24">
            <v>280</v>
          </cell>
          <cell r="Q24">
            <v>3223406</v>
          </cell>
          <cell r="R24">
            <v>199776</v>
          </cell>
          <cell r="S24">
            <v>0</v>
          </cell>
          <cell r="T24">
            <v>3423182</v>
          </cell>
          <cell r="U24">
            <v>250040</v>
          </cell>
          <cell r="V24">
            <v>3673222</v>
          </cell>
          <cell r="W24">
            <v>0</v>
          </cell>
          <cell r="Z24">
            <v>0</v>
          </cell>
          <cell r="AA24">
            <v>0</v>
          </cell>
          <cell r="AB24">
            <v>3673222</v>
          </cell>
          <cell r="AI24">
            <v>0</v>
          </cell>
          <cell r="AM24">
            <v>0</v>
          </cell>
          <cell r="AN24">
            <v>0</v>
          </cell>
        </row>
        <row r="25">
          <cell r="A25">
            <v>432</v>
          </cell>
          <cell r="B25" t="str">
            <v>CAPE COD LIGHTHOUSE</v>
          </cell>
          <cell r="C25">
            <v>243</v>
          </cell>
          <cell r="D25" t="str">
            <v/>
          </cell>
          <cell r="E25">
            <v>0</v>
          </cell>
          <cell r="F25">
            <v>243</v>
          </cell>
          <cell r="H25">
            <v>3258166</v>
          </cell>
          <cell r="I25">
            <v>0</v>
          </cell>
          <cell r="J25">
            <v>216999</v>
          </cell>
          <cell r="K25">
            <v>3475165</v>
          </cell>
          <cell r="L25">
            <v>0</v>
          </cell>
          <cell r="M25">
            <v>432</v>
          </cell>
          <cell r="N25">
            <v>243</v>
          </cell>
          <cell r="Q25">
            <v>3258166</v>
          </cell>
          <cell r="R25">
            <v>0</v>
          </cell>
          <cell r="S25">
            <v>0</v>
          </cell>
          <cell r="T25">
            <v>3258166</v>
          </cell>
          <cell r="U25">
            <v>216999</v>
          </cell>
          <cell r="V25">
            <v>3475165</v>
          </cell>
          <cell r="W25">
            <v>0</v>
          </cell>
          <cell r="Z25">
            <v>0</v>
          </cell>
          <cell r="AA25">
            <v>0</v>
          </cell>
          <cell r="AB25">
            <v>3475165</v>
          </cell>
          <cell r="AI25">
            <v>0</v>
          </cell>
          <cell r="AM25">
            <v>0</v>
          </cell>
          <cell r="AN25">
            <v>0</v>
          </cell>
        </row>
        <row r="26">
          <cell r="A26">
            <v>435</v>
          </cell>
          <cell r="B26" t="str">
            <v>INNOVATION ACADEMY</v>
          </cell>
          <cell r="C26">
            <v>800</v>
          </cell>
          <cell r="D26" t="str">
            <v/>
          </cell>
          <cell r="E26">
            <v>0</v>
          </cell>
          <cell r="F26">
            <v>800</v>
          </cell>
          <cell r="H26">
            <v>9006181</v>
          </cell>
          <cell r="I26">
            <v>0</v>
          </cell>
          <cell r="J26">
            <v>714400</v>
          </cell>
          <cell r="K26">
            <v>9720581</v>
          </cell>
          <cell r="L26">
            <v>0</v>
          </cell>
          <cell r="M26">
            <v>435</v>
          </cell>
          <cell r="N26">
            <v>800</v>
          </cell>
          <cell r="Q26">
            <v>9006181</v>
          </cell>
          <cell r="R26">
            <v>0</v>
          </cell>
          <cell r="S26">
            <v>0</v>
          </cell>
          <cell r="T26">
            <v>9006181</v>
          </cell>
          <cell r="U26">
            <v>714400</v>
          </cell>
          <cell r="V26">
            <v>9720581</v>
          </cell>
          <cell r="W26">
            <v>0</v>
          </cell>
          <cell r="Z26">
            <v>0</v>
          </cell>
          <cell r="AA26">
            <v>0</v>
          </cell>
          <cell r="AB26">
            <v>9720581</v>
          </cell>
          <cell r="AI26">
            <v>0</v>
          </cell>
          <cell r="AM26">
            <v>0</v>
          </cell>
          <cell r="AN26">
            <v>0</v>
          </cell>
        </row>
        <row r="27">
          <cell r="A27">
            <v>436</v>
          </cell>
          <cell r="B27" t="str">
            <v>COMMUNITY CS OF CAMBRIDGE</v>
          </cell>
          <cell r="C27">
            <v>360</v>
          </cell>
          <cell r="D27" t="str">
            <v/>
          </cell>
          <cell r="E27">
            <v>0</v>
          </cell>
          <cell r="F27">
            <v>360</v>
          </cell>
          <cell r="H27">
            <v>6819984</v>
          </cell>
          <cell r="I27">
            <v>0</v>
          </cell>
          <cell r="J27">
            <v>321480</v>
          </cell>
          <cell r="K27">
            <v>7141464</v>
          </cell>
          <cell r="L27">
            <v>0</v>
          </cell>
          <cell r="M27">
            <v>436</v>
          </cell>
          <cell r="N27">
            <v>360</v>
          </cell>
          <cell r="Q27">
            <v>6819984</v>
          </cell>
          <cell r="R27">
            <v>0</v>
          </cell>
          <cell r="S27">
            <v>0</v>
          </cell>
          <cell r="T27">
            <v>6819984</v>
          </cell>
          <cell r="U27">
            <v>321480</v>
          </cell>
          <cell r="V27">
            <v>7141464</v>
          </cell>
          <cell r="W27">
            <v>0</v>
          </cell>
          <cell r="Z27">
            <v>0</v>
          </cell>
          <cell r="AA27">
            <v>0</v>
          </cell>
          <cell r="AB27">
            <v>7141464</v>
          </cell>
          <cell r="AI27">
            <v>0</v>
          </cell>
          <cell r="AM27">
            <v>0</v>
          </cell>
          <cell r="AN27">
            <v>0</v>
          </cell>
        </row>
        <row r="28">
          <cell r="A28">
            <v>437</v>
          </cell>
          <cell r="B28" t="str">
            <v>CITY ON A HILL - CIRCUIT ST</v>
          </cell>
          <cell r="C28">
            <v>280</v>
          </cell>
          <cell r="D28" t="str">
            <v/>
          </cell>
          <cell r="E28">
            <v>0</v>
          </cell>
          <cell r="F28">
            <v>280</v>
          </cell>
          <cell r="H28">
            <v>4588702</v>
          </cell>
          <cell r="I28">
            <v>102679</v>
          </cell>
          <cell r="J28">
            <v>250040</v>
          </cell>
          <cell r="K28">
            <v>4941421</v>
          </cell>
          <cell r="L28">
            <v>0</v>
          </cell>
          <cell r="M28">
            <v>437</v>
          </cell>
          <cell r="N28">
            <v>280</v>
          </cell>
          <cell r="Q28">
            <v>4588702</v>
          </cell>
          <cell r="R28">
            <v>102679</v>
          </cell>
          <cell r="S28">
            <v>0</v>
          </cell>
          <cell r="T28">
            <v>4691381</v>
          </cell>
          <cell r="U28">
            <v>250040</v>
          </cell>
          <cell r="V28">
            <v>4941421</v>
          </cell>
          <cell r="W28">
            <v>0</v>
          </cell>
          <cell r="Z28">
            <v>0</v>
          </cell>
          <cell r="AA28">
            <v>0</v>
          </cell>
          <cell r="AB28">
            <v>4941421</v>
          </cell>
          <cell r="AI28">
            <v>0</v>
          </cell>
          <cell r="AM28">
            <v>0</v>
          </cell>
          <cell r="AN28">
            <v>0</v>
          </cell>
        </row>
        <row r="29">
          <cell r="A29">
            <v>438</v>
          </cell>
          <cell r="B29" t="str">
            <v>CODMAN ACADEMY</v>
          </cell>
          <cell r="C29">
            <v>345</v>
          </cell>
          <cell r="D29" t="str">
            <v/>
          </cell>
          <cell r="E29">
            <v>0</v>
          </cell>
          <cell r="F29">
            <v>345</v>
          </cell>
          <cell r="H29">
            <v>5225025</v>
          </cell>
          <cell r="I29">
            <v>26087</v>
          </cell>
          <cell r="J29">
            <v>308085</v>
          </cell>
          <cell r="K29">
            <v>5559197</v>
          </cell>
          <cell r="L29">
            <v>0</v>
          </cell>
          <cell r="M29">
            <v>438</v>
          </cell>
          <cell r="N29">
            <v>345</v>
          </cell>
          <cell r="Q29">
            <v>5225025</v>
          </cell>
          <cell r="R29">
            <v>26087</v>
          </cell>
          <cell r="S29">
            <v>0</v>
          </cell>
          <cell r="T29">
            <v>5251112</v>
          </cell>
          <cell r="U29">
            <v>308085</v>
          </cell>
          <cell r="V29">
            <v>5559197</v>
          </cell>
          <cell r="W29">
            <v>0</v>
          </cell>
          <cell r="Z29">
            <v>0</v>
          </cell>
          <cell r="AA29">
            <v>0</v>
          </cell>
          <cell r="AB29">
            <v>5559197</v>
          </cell>
          <cell r="AI29">
            <v>0</v>
          </cell>
          <cell r="AM29">
            <v>0</v>
          </cell>
          <cell r="AN29">
            <v>0</v>
          </cell>
        </row>
        <row r="30">
          <cell r="A30">
            <v>439</v>
          </cell>
          <cell r="B30" t="str">
            <v>CONSERVATORY LAB</v>
          </cell>
          <cell r="C30">
            <v>444</v>
          </cell>
          <cell r="D30" t="str">
            <v/>
          </cell>
          <cell r="E30">
            <v>0</v>
          </cell>
          <cell r="F30">
            <v>444</v>
          </cell>
          <cell r="H30">
            <v>6435336</v>
          </cell>
          <cell r="I30">
            <v>0</v>
          </cell>
          <cell r="J30">
            <v>396492</v>
          </cell>
          <cell r="K30">
            <v>6831828</v>
          </cell>
          <cell r="L30">
            <v>0</v>
          </cell>
          <cell r="M30">
            <v>439</v>
          </cell>
          <cell r="N30">
            <v>444</v>
          </cell>
          <cell r="Q30">
            <v>6435336</v>
          </cell>
          <cell r="R30">
            <v>0</v>
          </cell>
          <cell r="S30">
            <v>0</v>
          </cell>
          <cell r="T30">
            <v>6435336</v>
          </cell>
          <cell r="U30">
            <v>396492</v>
          </cell>
          <cell r="V30">
            <v>6831828</v>
          </cell>
          <cell r="W30">
            <v>0</v>
          </cell>
          <cell r="Z30">
            <v>0</v>
          </cell>
          <cell r="AA30">
            <v>0</v>
          </cell>
          <cell r="AB30">
            <v>6831828</v>
          </cell>
          <cell r="AI30">
            <v>0</v>
          </cell>
          <cell r="AM30">
            <v>0</v>
          </cell>
          <cell r="AN30">
            <v>0</v>
          </cell>
        </row>
        <row r="31">
          <cell r="A31">
            <v>440</v>
          </cell>
          <cell r="B31" t="str">
            <v>COMMUNITY DAY - PROSPECT</v>
          </cell>
          <cell r="C31">
            <v>400</v>
          </cell>
          <cell r="D31" t="str">
            <v/>
          </cell>
          <cell r="E31">
            <v>0</v>
          </cell>
          <cell r="F31">
            <v>400</v>
          </cell>
          <cell r="H31">
            <v>4539367</v>
          </cell>
          <cell r="I31">
            <v>85995</v>
          </cell>
          <cell r="J31">
            <v>357200</v>
          </cell>
          <cell r="K31">
            <v>4982562</v>
          </cell>
          <cell r="L31">
            <v>0</v>
          </cell>
          <cell r="M31">
            <v>440</v>
          </cell>
          <cell r="N31">
            <v>400</v>
          </cell>
          <cell r="Q31">
            <v>4539367</v>
          </cell>
          <cell r="R31">
            <v>85995</v>
          </cell>
          <cell r="S31">
            <v>0</v>
          </cell>
          <cell r="T31">
            <v>4625362</v>
          </cell>
          <cell r="U31">
            <v>357200</v>
          </cell>
          <cell r="V31">
            <v>4982562</v>
          </cell>
          <cell r="W31">
            <v>0</v>
          </cell>
          <cell r="Z31">
            <v>0</v>
          </cell>
          <cell r="AA31">
            <v>0</v>
          </cell>
          <cell r="AB31">
            <v>4982562</v>
          </cell>
          <cell r="AI31">
            <v>0</v>
          </cell>
          <cell r="AM31">
            <v>0</v>
          </cell>
          <cell r="AN31">
            <v>0</v>
          </cell>
        </row>
        <row r="32">
          <cell r="A32">
            <v>441</v>
          </cell>
          <cell r="B32" t="str">
            <v>SABIS INTERNATIONAL</v>
          </cell>
          <cell r="C32">
            <v>1574</v>
          </cell>
          <cell r="D32" t="str">
            <v/>
          </cell>
          <cell r="E32">
            <v>0</v>
          </cell>
          <cell r="F32">
            <v>1574</v>
          </cell>
          <cell r="H32">
            <v>16234620</v>
          </cell>
          <cell r="I32">
            <v>0</v>
          </cell>
          <cell r="J32">
            <v>1405582</v>
          </cell>
          <cell r="K32">
            <v>17640202</v>
          </cell>
          <cell r="L32">
            <v>0</v>
          </cell>
          <cell r="M32">
            <v>441</v>
          </cell>
          <cell r="N32">
            <v>1574</v>
          </cell>
          <cell r="Q32">
            <v>16234620</v>
          </cell>
          <cell r="R32">
            <v>0</v>
          </cell>
          <cell r="S32">
            <v>0</v>
          </cell>
          <cell r="T32">
            <v>16234620</v>
          </cell>
          <cell r="U32">
            <v>1405582</v>
          </cell>
          <cell r="V32">
            <v>17640202</v>
          </cell>
          <cell r="W32">
            <v>0</v>
          </cell>
          <cell r="Z32">
            <v>0</v>
          </cell>
          <cell r="AA32">
            <v>0</v>
          </cell>
          <cell r="AB32">
            <v>17640202</v>
          </cell>
          <cell r="AI32">
            <v>0</v>
          </cell>
          <cell r="AM32">
            <v>0</v>
          </cell>
          <cell r="AN32">
            <v>0</v>
          </cell>
        </row>
        <row r="33">
          <cell r="A33">
            <v>444</v>
          </cell>
          <cell r="B33" t="str">
            <v>NEIGHBORHOOD HOUSE</v>
          </cell>
          <cell r="C33">
            <v>468</v>
          </cell>
          <cell r="D33" t="str">
            <v/>
          </cell>
          <cell r="E33">
            <v>0</v>
          </cell>
          <cell r="F33">
            <v>468</v>
          </cell>
          <cell r="H33">
            <v>6078561</v>
          </cell>
          <cell r="I33">
            <v>0</v>
          </cell>
          <cell r="J33">
            <v>417924</v>
          </cell>
          <cell r="K33">
            <v>6496485</v>
          </cell>
          <cell r="L33">
            <v>0</v>
          </cell>
          <cell r="M33">
            <v>444</v>
          </cell>
          <cell r="N33">
            <v>468</v>
          </cell>
          <cell r="Q33">
            <v>6078561</v>
          </cell>
          <cell r="R33">
            <v>0</v>
          </cell>
          <cell r="S33">
            <v>0</v>
          </cell>
          <cell r="T33">
            <v>6078561</v>
          </cell>
          <cell r="U33">
            <v>417924</v>
          </cell>
          <cell r="V33">
            <v>6496485</v>
          </cell>
          <cell r="W33">
            <v>0</v>
          </cell>
          <cell r="Z33">
            <v>0</v>
          </cell>
          <cell r="AA33">
            <v>0</v>
          </cell>
          <cell r="AB33">
            <v>6496485</v>
          </cell>
          <cell r="AI33">
            <v>0</v>
          </cell>
          <cell r="AM33">
            <v>0</v>
          </cell>
          <cell r="AN33">
            <v>0</v>
          </cell>
        </row>
        <row r="34">
          <cell r="A34">
            <v>445</v>
          </cell>
          <cell r="B34" t="str">
            <v>ABBY KELLEY FOSTER</v>
          </cell>
          <cell r="C34">
            <v>1426</v>
          </cell>
          <cell r="D34" t="str">
            <v/>
          </cell>
          <cell r="E34">
            <v>0</v>
          </cell>
          <cell r="F34">
            <v>1426</v>
          </cell>
          <cell r="H34">
            <v>15042038</v>
          </cell>
          <cell r="I34">
            <v>929477</v>
          </cell>
          <cell r="J34">
            <v>1273418</v>
          </cell>
          <cell r="K34">
            <v>17244933</v>
          </cell>
          <cell r="L34">
            <v>0</v>
          </cell>
          <cell r="M34">
            <v>445</v>
          </cell>
          <cell r="N34">
            <v>1426</v>
          </cell>
          <cell r="Q34">
            <v>15042038</v>
          </cell>
          <cell r="R34">
            <v>929477</v>
          </cell>
          <cell r="S34">
            <v>0</v>
          </cell>
          <cell r="T34">
            <v>15971515</v>
          </cell>
          <cell r="U34">
            <v>1273418</v>
          </cell>
          <cell r="V34">
            <v>17244933</v>
          </cell>
          <cell r="W34">
            <v>0</v>
          </cell>
          <cell r="Z34">
            <v>0</v>
          </cell>
          <cell r="AA34">
            <v>0</v>
          </cell>
          <cell r="AB34">
            <v>17244933</v>
          </cell>
          <cell r="AI34">
            <v>0</v>
          </cell>
          <cell r="AM34">
            <v>0</v>
          </cell>
          <cell r="AN34">
            <v>0</v>
          </cell>
        </row>
        <row r="35">
          <cell r="A35">
            <v>446</v>
          </cell>
          <cell r="B35" t="str">
            <v>FOXBOROUGH REGIONAL</v>
          </cell>
          <cell r="C35">
            <v>1290</v>
          </cell>
          <cell r="D35" t="str">
            <v/>
          </cell>
          <cell r="E35">
            <v>0</v>
          </cell>
          <cell r="F35">
            <v>1290</v>
          </cell>
          <cell r="H35">
            <v>14318525</v>
          </cell>
          <cell r="I35">
            <v>0</v>
          </cell>
          <cell r="J35">
            <v>1151970</v>
          </cell>
          <cell r="K35">
            <v>15470495</v>
          </cell>
          <cell r="L35">
            <v>0</v>
          </cell>
          <cell r="M35">
            <v>446</v>
          </cell>
          <cell r="N35">
            <v>1290</v>
          </cell>
          <cell r="Q35">
            <v>14318525</v>
          </cell>
          <cell r="R35">
            <v>0</v>
          </cell>
          <cell r="S35">
            <v>0</v>
          </cell>
          <cell r="T35">
            <v>14318525</v>
          </cell>
          <cell r="U35">
            <v>1151970</v>
          </cell>
          <cell r="V35">
            <v>15470495</v>
          </cell>
          <cell r="W35">
            <v>0</v>
          </cell>
          <cell r="Z35">
            <v>0</v>
          </cell>
          <cell r="AA35">
            <v>0</v>
          </cell>
          <cell r="AB35">
            <v>15470495</v>
          </cell>
          <cell r="AI35">
            <v>0</v>
          </cell>
          <cell r="AM35">
            <v>0</v>
          </cell>
          <cell r="AN35">
            <v>0</v>
          </cell>
        </row>
        <row r="36">
          <cell r="A36">
            <v>447</v>
          </cell>
          <cell r="B36" t="str">
            <v>BENJAMIN FRANKLIN CLASSICAL</v>
          </cell>
          <cell r="C36">
            <v>450</v>
          </cell>
          <cell r="D36" t="str">
            <v/>
          </cell>
          <cell r="E36">
            <v>0</v>
          </cell>
          <cell r="F36">
            <v>450</v>
          </cell>
          <cell r="H36">
            <v>4594966</v>
          </cell>
          <cell r="I36">
            <v>0</v>
          </cell>
          <cell r="J36">
            <v>401850</v>
          </cell>
          <cell r="K36">
            <v>4996816</v>
          </cell>
          <cell r="L36">
            <v>0</v>
          </cell>
          <cell r="M36">
            <v>447</v>
          </cell>
          <cell r="N36">
            <v>450</v>
          </cell>
          <cell r="Q36">
            <v>4594966</v>
          </cell>
          <cell r="R36">
            <v>0</v>
          </cell>
          <cell r="S36">
            <v>0</v>
          </cell>
          <cell r="T36">
            <v>4594966</v>
          </cell>
          <cell r="U36">
            <v>401850</v>
          </cell>
          <cell r="V36">
            <v>4996816</v>
          </cell>
          <cell r="W36">
            <v>0</v>
          </cell>
          <cell r="Z36">
            <v>0</v>
          </cell>
          <cell r="AA36">
            <v>0</v>
          </cell>
          <cell r="AB36">
            <v>4996816</v>
          </cell>
          <cell r="AI36">
            <v>0</v>
          </cell>
          <cell r="AM36">
            <v>0</v>
          </cell>
          <cell r="AN36">
            <v>0</v>
          </cell>
        </row>
        <row r="37">
          <cell r="A37">
            <v>449</v>
          </cell>
          <cell r="B37" t="str">
            <v>BOSTON COLLEGIATE</v>
          </cell>
          <cell r="C37">
            <v>665</v>
          </cell>
          <cell r="D37" t="str">
            <v/>
          </cell>
          <cell r="E37">
            <v>0</v>
          </cell>
          <cell r="F37">
            <v>665</v>
          </cell>
          <cell r="H37">
            <v>8979495</v>
          </cell>
          <cell r="I37">
            <v>0</v>
          </cell>
          <cell r="J37">
            <v>593845</v>
          </cell>
          <cell r="K37">
            <v>9573340</v>
          </cell>
          <cell r="L37">
            <v>0</v>
          </cell>
          <cell r="M37">
            <v>449</v>
          </cell>
          <cell r="N37">
            <v>665</v>
          </cell>
          <cell r="Q37">
            <v>8979495</v>
          </cell>
          <cell r="R37">
            <v>0</v>
          </cell>
          <cell r="S37">
            <v>0</v>
          </cell>
          <cell r="T37">
            <v>8979495</v>
          </cell>
          <cell r="U37">
            <v>593845</v>
          </cell>
          <cell r="V37">
            <v>9573340</v>
          </cell>
          <cell r="W37">
            <v>0</v>
          </cell>
          <cell r="Z37">
            <v>0</v>
          </cell>
          <cell r="AA37">
            <v>0</v>
          </cell>
          <cell r="AB37">
            <v>9573340</v>
          </cell>
          <cell r="AI37">
            <v>0</v>
          </cell>
          <cell r="AM37">
            <v>0</v>
          </cell>
          <cell r="AN37">
            <v>0</v>
          </cell>
        </row>
        <row r="38">
          <cell r="A38">
            <v>450</v>
          </cell>
          <cell r="B38" t="str">
            <v>HILLTOWN COOPERATIVE</v>
          </cell>
          <cell r="C38">
            <v>218</v>
          </cell>
          <cell r="D38" t="str">
            <v/>
          </cell>
          <cell r="E38">
            <v>0</v>
          </cell>
          <cell r="F38">
            <v>218</v>
          </cell>
          <cell r="H38">
            <v>2422356</v>
          </cell>
          <cell r="I38">
            <v>0</v>
          </cell>
          <cell r="J38">
            <v>194674</v>
          </cell>
          <cell r="K38">
            <v>2617030</v>
          </cell>
          <cell r="L38">
            <v>0</v>
          </cell>
          <cell r="M38">
            <v>450</v>
          </cell>
          <cell r="N38">
            <v>218</v>
          </cell>
          <cell r="Q38">
            <v>2422356</v>
          </cell>
          <cell r="R38">
            <v>0</v>
          </cell>
          <cell r="S38">
            <v>0</v>
          </cell>
          <cell r="T38">
            <v>2422356</v>
          </cell>
          <cell r="U38">
            <v>194674</v>
          </cell>
          <cell r="V38">
            <v>2617030</v>
          </cell>
          <cell r="W38">
            <v>0</v>
          </cell>
          <cell r="Z38">
            <v>0</v>
          </cell>
          <cell r="AA38">
            <v>0</v>
          </cell>
          <cell r="AB38">
            <v>2617030</v>
          </cell>
          <cell r="AI38">
            <v>0</v>
          </cell>
          <cell r="AM38">
            <v>0</v>
          </cell>
          <cell r="AN38">
            <v>0</v>
          </cell>
        </row>
        <row r="39">
          <cell r="A39">
            <v>453</v>
          </cell>
          <cell r="B39" t="str">
            <v>HOLYOKE COMMUNITY</v>
          </cell>
          <cell r="C39">
            <v>702</v>
          </cell>
          <cell r="D39" t="str">
            <v/>
          </cell>
          <cell r="E39">
            <v>0</v>
          </cell>
          <cell r="F39">
            <v>702</v>
          </cell>
          <cell r="H39">
            <v>8141948</v>
          </cell>
          <cell r="I39">
            <v>467393</v>
          </cell>
          <cell r="J39">
            <v>626886</v>
          </cell>
          <cell r="K39">
            <v>9236227</v>
          </cell>
          <cell r="L39">
            <v>0</v>
          </cell>
          <cell r="M39">
            <v>453</v>
          </cell>
          <cell r="N39">
            <v>702</v>
          </cell>
          <cell r="Q39">
            <v>8141948</v>
          </cell>
          <cell r="R39">
            <v>467393</v>
          </cell>
          <cell r="S39">
            <v>0</v>
          </cell>
          <cell r="T39">
            <v>8609341</v>
          </cell>
          <cell r="U39">
            <v>626886</v>
          </cell>
          <cell r="V39">
            <v>9236227</v>
          </cell>
          <cell r="W39">
            <v>0</v>
          </cell>
          <cell r="Z39">
            <v>0</v>
          </cell>
          <cell r="AA39">
            <v>0</v>
          </cell>
          <cell r="AB39">
            <v>9236227</v>
          </cell>
          <cell r="AI39">
            <v>0</v>
          </cell>
          <cell r="AM39">
            <v>0</v>
          </cell>
          <cell r="AN39">
            <v>0</v>
          </cell>
        </row>
        <row r="40">
          <cell r="A40">
            <v>454</v>
          </cell>
          <cell r="B40" t="str">
            <v>LAWRENCE FAMILY DEVELOPMENT</v>
          </cell>
          <cell r="C40">
            <v>720</v>
          </cell>
          <cell r="D40" t="str">
            <v/>
          </cell>
          <cell r="E40">
            <v>0</v>
          </cell>
          <cell r="F40">
            <v>720</v>
          </cell>
          <cell r="H40">
            <v>8210405</v>
          </cell>
          <cell r="I40">
            <v>176779</v>
          </cell>
          <cell r="J40">
            <v>642960</v>
          </cell>
          <cell r="K40">
            <v>9030144</v>
          </cell>
          <cell r="L40">
            <v>0</v>
          </cell>
          <cell r="M40">
            <v>454</v>
          </cell>
          <cell r="N40">
            <v>720</v>
          </cell>
          <cell r="Q40">
            <v>8210405</v>
          </cell>
          <cell r="R40">
            <v>176779</v>
          </cell>
          <cell r="S40">
            <v>0</v>
          </cell>
          <cell r="T40">
            <v>8387184</v>
          </cell>
          <cell r="U40">
            <v>642960</v>
          </cell>
          <cell r="V40">
            <v>9030144</v>
          </cell>
          <cell r="W40">
            <v>0</v>
          </cell>
          <cell r="Z40">
            <v>0</v>
          </cell>
          <cell r="AA40">
            <v>0</v>
          </cell>
          <cell r="AB40">
            <v>9030144</v>
          </cell>
          <cell r="AI40">
            <v>0</v>
          </cell>
          <cell r="AM40">
            <v>0</v>
          </cell>
          <cell r="AN40">
            <v>0</v>
          </cell>
        </row>
        <row r="41">
          <cell r="A41">
            <v>455</v>
          </cell>
          <cell r="B41" t="str">
            <v>HILL VIEW MONTESSORI</v>
          </cell>
          <cell r="C41">
            <v>306</v>
          </cell>
          <cell r="D41" t="str">
            <v/>
          </cell>
          <cell r="E41">
            <v>0</v>
          </cell>
          <cell r="F41">
            <v>306</v>
          </cell>
          <cell r="H41">
            <v>2814759</v>
          </cell>
          <cell r="I41">
            <v>0</v>
          </cell>
          <cell r="J41">
            <v>273258</v>
          </cell>
          <cell r="K41">
            <v>3088017</v>
          </cell>
          <cell r="L41">
            <v>0</v>
          </cell>
          <cell r="M41">
            <v>455</v>
          </cell>
          <cell r="N41">
            <v>306</v>
          </cell>
          <cell r="Q41">
            <v>2814759</v>
          </cell>
          <cell r="R41">
            <v>0</v>
          </cell>
          <cell r="S41">
            <v>0</v>
          </cell>
          <cell r="T41">
            <v>2814759</v>
          </cell>
          <cell r="U41">
            <v>273258</v>
          </cell>
          <cell r="V41">
            <v>3088017</v>
          </cell>
          <cell r="W41">
            <v>0</v>
          </cell>
          <cell r="Z41">
            <v>0</v>
          </cell>
          <cell r="AA41">
            <v>0</v>
          </cell>
          <cell r="AB41">
            <v>3088017</v>
          </cell>
          <cell r="AI41">
            <v>0</v>
          </cell>
          <cell r="AM41">
            <v>0</v>
          </cell>
          <cell r="AN41">
            <v>0</v>
          </cell>
        </row>
        <row r="42">
          <cell r="A42">
            <v>456</v>
          </cell>
          <cell r="B42" t="str">
            <v>LOWELL COMMUNITY</v>
          </cell>
          <cell r="C42">
            <v>800</v>
          </cell>
          <cell r="D42" t="str">
            <v/>
          </cell>
          <cell r="E42">
            <v>0</v>
          </cell>
          <cell r="F42">
            <v>800</v>
          </cell>
          <cell r="H42">
            <v>9547427</v>
          </cell>
          <cell r="I42">
            <v>0</v>
          </cell>
          <cell r="J42">
            <v>714400</v>
          </cell>
          <cell r="K42">
            <v>10261827</v>
          </cell>
          <cell r="L42">
            <v>0</v>
          </cell>
          <cell r="M42">
            <v>456</v>
          </cell>
          <cell r="N42">
            <v>800</v>
          </cell>
          <cell r="Q42">
            <v>9547427</v>
          </cell>
          <cell r="R42">
            <v>0</v>
          </cell>
          <cell r="S42">
            <v>0</v>
          </cell>
          <cell r="T42">
            <v>9547427</v>
          </cell>
          <cell r="U42">
            <v>714400</v>
          </cell>
          <cell r="V42">
            <v>10261827</v>
          </cell>
          <cell r="W42">
            <v>0</v>
          </cell>
          <cell r="Z42">
            <v>0</v>
          </cell>
          <cell r="AA42">
            <v>0</v>
          </cell>
          <cell r="AB42">
            <v>10261827</v>
          </cell>
          <cell r="AI42">
            <v>0</v>
          </cell>
          <cell r="AM42">
            <v>0</v>
          </cell>
          <cell r="AN42">
            <v>0</v>
          </cell>
        </row>
        <row r="43">
          <cell r="A43">
            <v>458</v>
          </cell>
          <cell r="B43" t="str">
            <v>LOWELL MIDDLESEX ACADEMY</v>
          </cell>
          <cell r="C43">
            <v>150</v>
          </cell>
          <cell r="D43" t="str">
            <v/>
          </cell>
          <cell r="E43">
            <v>0</v>
          </cell>
          <cell r="F43">
            <v>150</v>
          </cell>
          <cell r="H43">
            <v>1960957</v>
          </cell>
          <cell r="I43">
            <v>0</v>
          </cell>
          <cell r="J43">
            <v>133950</v>
          </cell>
          <cell r="K43">
            <v>2094907</v>
          </cell>
          <cell r="L43">
            <v>0</v>
          </cell>
          <cell r="M43">
            <v>458</v>
          </cell>
          <cell r="N43">
            <v>150</v>
          </cell>
          <cell r="Q43">
            <v>1960957</v>
          </cell>
          <cell r="R43">
            <v>0</v>
          </cell>
          <cell r="S43">
            <v>0</v>
          </cell>
          <cell r="T43">
            <v>1960957</v>
          </cell>
          <cell r="U43">
            <v>133950</v>
          </cell>
          <cell r="V43">
            <v>2094907</v>
          </cell>
          <cell r="W43">
            <v>0</v>
          </cell>
          <cell r="Z43">
            <v>0</v>
          </cell>
          <cell r="AA43">
            <v>0</v>
          </cell>
          <cell r="AB43">
            <v>2094907</v>
          </cell>
          <cell r="AI43">
            <v>0</v>
          </cell>
          <cell r="AM43">
            <v>0</v>
          </cell>
          <cell r="AN43">
            <v>0</v>
          </cell>
        </row>
        <row r="44">
          <cell r="A44">
            <v>463</v>
          </cell>
          <cell r="B44" t="str">
            <v>KIPP ACADEMY BOSTON</v>
          </cell>
          <cell r="C44">
            <v>504</v>
          </cell>
          <cell r="D44" t="str">
            <v/>
          </cell>
          <cell r="E44">
            <v>0</v>
          </cell>
          <cell r="F44">
            <v>504</v>
          </cell>
          <cell r="H44">
            <v>7779429</v>
          </cell>
          <cell r="I44">
            <v>0</v>
          </cell>
          <cell r="J44">
            <v>450072</v>
          </cell>
          <cell r="K44">
            <v>8229501</v>
          </cell>
          <cell r="L44">
            <v>0</v>
          </cell>
          <cell r="M44">
            <v>463</v>
          </cell>
          <cell r="N44">
            <v>504</v>
          </cell>
          <cell r="Q44">
            <v>7779429</v>
          </cell>
          <cell r="R44">
            <v>0</v>
          </cell>
          <cell r="S44">
            <v>0</v>
          </cell>
          <cell r="T44">
            <v>7779429</v>
          </cell>
          <cell r="U44">
            <v>450072</v>
          </cell>
          <cell r="V44">
            <v>8229501</v>
          </cell>
          <cell r="W44">
            <v>0</v>
          </cell>
          <cell r="Z44">
            <v>0</v>
          </cell>
          <cell r="AA44">
            <v>0</v>
          </cell>
          <cell r="AB44">
            <v>8229501</v>
          </cell>
          <cell r="AI44">
            <v>0</v>
          </cell>
          <cell r="AM44">
            <v>0</v>
          </cell>
          <cell r="AN44">
            <v>0</v>
          </cell>
        </row>
        <row r="45">
          <cell r="A45">
            <v>464</v>
          </cell>
          <cell r="B45" t="str">
            <v>MARBLEHEAD COMMUNITY</v>
          </cell>
          <cell r="C45">
            <v>230</v>
          </cell>
          <cell r="D45" t="str">
            <v/>
          </cell>
          <cell r="E45">
            <v>0</v>
          </cell>
          <cell r="F45">
            <v>230</v>
          </cell>
          <cell r="H45">
            <v>2631859</v>
          </cell>
          <cell r="I45">
            <v>0</v>
          </cell>
          <cell r="J45">
            <v>205390</v>
          </cell>
          <cell r="K45">
            <v>2837249</v>
          </cell>
          <cell r="L45">
            <v>0</v>
          </cell>
          <cell r="M45">
            <v>464</v>
          </cell>
          <cell r="N45">
            <v>230</v>
          </cell>
          <cell r="Q45">
            <v>2631859</v>
          </cell>
          <cell r="R45">
            <v>0</v>
          </cell>
          <cell r="S45">
            <v>0</v>
          </cell>
          <cell r="T45">
            <v>2631859</v>
          </cell>
          <cell r="U45">
            <v>205390</v>
          </cell>
          <cell r="V45">
            <v>2837249</v>
          </cell>
          <cell r="W45">
            <v>0</v>
          </cell>
          <cell r="Z45">
            <v>0</v>
          </cell>
          <cell r="AA45">
            <v>0</v>
          </cell>
          <cell r="AB45">
            <v>2837249</v>
          </cell>
          <cell r="AI45">
            <v>0</v>
          </cell>
          <cell r="AM45">
            <v>0</v>
          </cell>
          <cell r="AN45">
            <v>0</v>
          </cell>
        </row>
        <row r="46">
          <cell r="A46">
            <v>466</v>
          </cell>
          <cell r="B46" t="str">
            <v>MARTHA'S VINEYARD</v>
          </cell>
          <cell r="C46">
            <v>180</v>
          </cell>
          <cell r="D46" t="str">
            <v/>
          </cell>
          <cell r="E46">
            <v>0</v>
          </cell>
          <cell r="F46">
            <v>180</v>
          </cell>
          <cell r="H46">
            <v>3946635.7568000001</v>
          </cell>
          <cell r="I46">
            <v>36959</v>
          </cell>
          <cell r="J46">
            <v>160740</v>
          </cell>
          <cell r="K46">
            <v>4144334.7568000001</v>
          </cell>
          <cell r="L46">
            <v>0</v>
          </cell>
          <cell r="M46">
            <v>466</v>
          </cell>
          <cell r="N46">
            <v>180</v>
          </cell>
          <cell r="Q46">
            <v>4195658</v>
          </cell>
          <cell r="R46">
            <v>36959</v>
          </cell>
          <cell r="S46">
            <v>307808.24320000003</v>
          </cell>
          <cell r="T46">
            <v>3924808.756800001</v>
          </cell>
          <cell r="U46">
            <v>158954</v>
          </cell>
          <cell r="V46">
            <v>4083762.756800001</v>
          </cell>
          <cell r="W46">
            <v>58786</v>
          </cell>
          <cell r="Z46">
            <v>1786</v>
          </cell>
          <cell r="AA46">
            <v>60572</v>
          </cell>
          <cell r="AB46">
            <v>4144334.756800001</v>
          </cell>
          <cell r="AI46">
            <v>0</v>
          </cell>
          <cell r="AM46">
            <v>0</v>
          </cell>
          <cell r="AN46">
            <v>0</v>
          </cell>
        </row>
        <row r="47">
          <cell r="A47">
            <v>469</v>
          </cell>
          <cell r="B47" t="str">
            <v>MATCH</v>
          </cell>
          <cell r="C47">
            <v>1164</v>
          </cell>
          <cell r="D47" t="str">
            <v/>
          </cell>
          <cell r="E47">
            <v>0</v>
          </cell>
          <cell r="F47">
            <v>1164</v>
          </cell>
          <cell r="H47">
            <v>18272293</v>
          </cell>
          <cell r="I47">
            <v>0</v>
          </cell>
          <cell r="J47">
            <v>1039452</v>
          </cell>
          <cell r="K47">
            <v>19311745</v>
          </cell>
          <cell r="L47">
            <v>0</v>
          </cell>
          <cell r="M47">
            <v>469</v>
          </cell>
          <cell r="N47">
            <v>1164</v>
          </cell>
          <cell r="Q47">
            <v>18272293</v>
          </cell>
          <cell r="R47">
            <v>0</v>
          </cell>
          <cell r="S47">
            <v>0</v>
          </cell>
          <cell r="T47">
            <v>18272293</v>
          </cell>
          <cell r="U47">
            <v>1039452</v>
          </cell>
          <cell r="V47">
            <v>19311745</v>
          </cell>
          <cell r="W47">
            <v>0</v>
          </cell>
          <cell r="Z47">
            <v>0</v>
          </cell>
          <cell r="AA47">
            <v>0</v>
          </cell>
          <cell r="AB47">
            <v>19311745</v>
          </cell>
          <cell r="AI47">
            <v>0</v>
          </cell>
          <cell r="AM47">
            <v>0</v>
          </cell>
          <cell r="AN47">
            <v>0</v>
          </cell>
        </row>
        <row r="48">
          <cell r="A48">
            <v>470</v>
          </cell>
          <cell r="B48" t="str">
            <v>MYSTIC VALLEY REGIONAL</v>
          </cell>
          <cell r="C48">
            <v>1511</v>
          </cell>
          <cell r="D48" t="str">
            <v/>
          </cell>
          <cell r="E48">
            <v>0</v>
          </cell>
          <cell r="F48">
            <v>1511</v>
          </cell>
          <cell r="H48">
            <v>16291037</v>
          </cell>
          <cell r="I48">
            <v>33642</v>
          </cell>
          <cell r="J48">
            <v>1349323</v>
          </cell>
          <cell r="K48">
            <v>17674002</v>
          </cell>
          <cell r="L48">
            <v>0</v>
          </cell>
          <cell r="M48">
            <v>470</v>
          </cell>
          <cell r="N48">
            <v>1511</v>
          </cell>
          <cell r="Q48">
            <v>16291037</v>
          </cell>
          <cell r="R48">
            <v>33642</v>
          </cell>
          <cell r="S48">
            <v>0</v>
          </cell>
          <cell r="T48">
            <v>16324679</v>
          </cell>
          <cell r="U48">
            <v>1349323</v>
          </cell>
          <cell r="V48">
            <v>17674002</v>
          </cell>
          <cell r="W48">
            <v>0</v>
          </cell>
          <cell r="Z48">
            <v>0</v>
          </cell>
          <cell r="AA48">
            <v>0</v>
          </cell>
          <cell r="AB48">
            <v>17674002</v>
          </cell>
          <cell r="AI48">
            <v>0</v>
          </cell>
          <cell r="AM48">
            <v>0</v>
          </cell>
          <cell r="AN48">
            <v>0</v>
          </cell>
        </row>
        <row r="49">
          <cell r="A49">
            <v>474</v>
          </cell>
          <cell r="B49" t="str">
            <v>SIZER SCHOOL, A NORTH CENTRAL CHARTER ESSENTIAL SCHOOL</v>
          </cell>
          <cell r="C49">
            <v>400</v>
          </cell>
          <cell r="D49" t="str">
            <v/>
          </cell>
          <cell r="E49">
            <v>0</v>
          </cell>
          <cell r="F49">
            <v>400</v>
          </cell>
          <cell r="H49">
            <v>4511521</v>
          </cell>
          <cell r="I49">
            <v>0</v>
          </cell>
          <cell r="J49">
            <v>357200</v>
          </cell>
          <cell r="K49">
            <v>4868721</v>
          </cell>
          <cell r="L49">
            <v>0</v>
          </cell>
          <cell r="M49">
            <v>474</v>
          </cell>
          <cell r="N49">
            <v>400</v>
          </cell>
          <cell r="Q49">
            <v>4511521</v>
          </cell>
          <cell r="R49">
            <v>0</v>
          </cell>
          <cell r="S49">
            <v>0</v>
          </cell>
          <cell r="T49">
            <v>4511521</v>
          </cell>
          <cell r="U49">
            <v>357200</v>
          </cell>
          <cell r="V49">
            <v>4868721</v>
          </cell>
          <cell r="W49">
            <v>0</v>
          </cell>
          <cell r="Z49">
            <v>0</v>
          </cell>
          <cell r="AA49">
            <v>0</v>
          </cell>
          <cell r="AB49">
            <v>4868721</v>
          </cell>
          <cell r="AI49">
            <v>0</v>
          </cell>
          <cell r="AM49">
            <v>0</v>
          </cell>
          <cell r="AN49">
            <v>0</v>
          </cell>
        </row>
        <row r="50">
          <cell r="A50">
            <v>478</v>
          </cell>
          <cell r="B50" t="str">
            <v>FRANCIS W. PARKER CHARTER ESSENTIAL</v>
          </cell>
          <cell r="C50">
            <v>400</v>
          </cell>
          <cell r="D50" t="str">
            <v/>
          </cell>
          <cell r="E50">
            <v>0</v>
          </cell>
          <cell r="F50">
            <v>400</v>
          </cell>
          <cell r="H50">
            <v>4647125</v>
          </cell>
          <cell r="I50">
            <v>0</v>
          </cell>
          <cell r="J50">
            <v>357200</v>
          </cell>
          <cell r="K50">
            <v>5004325</v>
          </cell>
          <cell r="L50">
            <v>0</v>
          </cell>
          <cell r="M50">
            <v>478</v>
          </cell>
          <cell r="N50">
            <v>400</v>
          </cell>
          <cell r="Q50">
            <v>4647125</v>
          </cell>
          <cell r="R50">
            <v>0</v>
          </cell>
          <cell r="S50">
            <v>0</v>
          </cell>
          <cell r="T50">
            <v>4647125</v>
          </cell>
          <cell r="U50">
            <v>357200</v>
          </cell>
          <cell r="V50">
            <v>5004325</v>
          </cell>
          <cell r="W50">
            <v>0</v>
          </cell>
          <cell r="Z50">
            <v>0</v>
          </cell>
          <cell r="AA50">
            <v>0</v>
          </cell>
          <cell r="AB50">
            <v>5004325</v>
          </cell>
          <cell r="AI50">
            <v>0</v>
          </cell>
          <cell r="AM50">
            <v>0</v>
          </cell>
          <cell r="AN50">
            <v>0</v>
          </cell>
        </row>
        <row r="51">
          <cell r="A51">
            <v>479</v>
          </cell>
          <cell r="B51" t="str">
            <v>PIONEER VALLEY PERFORMING ARTS</v>
          </cell>
          <cell r="C51">
            <v>400</v>
          </cell>
          <cell r="D51" t="str">
            <v/>
          </cell>
          <cell r="E51">
            <v>0</v>
          </cell>
          <cell r="F51">
            <v>400</v>
          </cell>
          <cell r="H51">
            <v>5090844</v>
          </cell>
          <cell r="I51">
            <v>0</v>
          </cell>
          <cell r="J51">
            <v>357200</v>
          </cell>
          <cell r="K51">
            <v>5448044</v>
          </cell>
          <cell r="L51">
            <v>0</v>
          </cell>
          <cell r="M51">
            <v>479</v>
          </cell>
          <cell r="N51">
            <v>400</v>
          </cell>
          <cell r="Q51">
            <v>5090844</v>
          </cell>
          <cell r="R51">
            <v>0</v>
          </cell>
          <cell r="S51">
            <v>0</v>
          </cell>
          <cell r="T51">
            <v>5090844</v>
          </cell>
          <cell r="U51">
            <v>357200</v>
          </cell>
          <cell r="V51">
            <v>5448044</v>
          </cell>
          <cell r="W51">
            <v>0</v>
          </cell>
          <cell r="Z51">
            <v>0</v>
          </cell>
          <cell r="AA51">
            <v>0</v>
          </cell>
          <cell r="AB51">
            <v>5448044</v>
          </cell>
          <cell r="AI51">
            <v>0</v>
          </cell>
          <cell r="AM51">
            <v>0</v>
          </cell>
          <cell r="AN51">
            <v>0</v>
          </cell>
        </row>
        <row r="52">
          <cell r="A52">
            <v>481</v>
          </cell>
          <cell r="B52" t="str">
            <v>BOSTON RENAISSANCE</v>
          </cell>
          <cell r="C52">
            <v>944</v>
          </cell>
          <cell r="D52" t="str">
            <v/>
          </cell>
          <cell r="E52">
            <v>0</v>
          </cell>
          <cell r="F52">
            <v>944</v>
          </cell>
          <cell r="H52">
            <v>13338752</v>
          </cell>
          <cell r="I52">
            <v>0</v>
          </cell>
          <cell r="J52">
            <v>842992</v>
          </cell>
          <cell r="K52">
            <v>14181744</v>
          </cell>
          <cell r="L52">
            <v>0</v>
          </cell>
          <cell r="M52">
            <v>481</v>
          </cell>
          <cell r="N52">
            <v>944</v>
          </cell>
          <cell r="Q52">
            <v>13338752</v>
          </cell>
          <cell r="R52">
            <v>0</v>
          </cell>
          <cell r="S52">
            <v>0</v>
          </cell>
          <cell r="T52">
            <v>13338752</v>
          </cell>
          <cell r="U52">
            <v>842992</v>
          </cell>
          <cell r="V52">
            <v>14181744</v>
          </cell>
          <cell r="W52">
            <v>0</v>
          </cell>
          <cell r="Z52">
            <v>0</v>
          </cell>
          <cell r="AA52">
            <v>0</v>
          </cell>
          <cell r="AB52">
            <v>14181744</v>
          </cell>
          <cell r="AI52">
            <v>0</v>
          </cell>
          <cell r="AM52">
            <v>0</v>
          </cell>
          <cell r="AN52">
            <v>0</v>
          </cell>
        </row>
        <row r="53">
          <cell r="A53">
            <v>482</v>
          </cell>
          <cell r="B53" t="str">
            <v>RIVER VALLEY</v>
          </cell>
          <cell r="C53">
            <v>288</v>
          </cell>
          <cell r="D53" t="str">
            <v/>
          </cell>
          <cell r="E53">
            <v>0</v>
          </cell>
          <cell r="F53">
            <v>288</v>
          </cell>
          <cell r="H53">
            <v>3350370</v>
          </cell>
          <cell r="I53">
            <v>0</v>
          </cell>
          <cell r="J53">
            <v>257184</v>
          </cell>
          <cell r="K53">
            <v>3607554</v>
          </cell>
          <cell r="L53">
            <v>0</v>
          </cell>
          <cell r="M53">
            <v>482</v>
          </cell>
          <cell r="N53">
            <v>288</v>
          </cell>
          <cell r="Q53">
            <v>3350370</v>
          </cell>
          <cell r="R53">
            <v>0</v>
          </cell>
          <cell r="S53">
            <v>0</v>
          </cell>
          <cell r="T53">
            <v>3350370</v>
          </cell>
          <cell r="U53">
            <v>257184</v>
          </cell>
          <cell r="V53">
            <v>3607554</v>
          </cell>
          <cell r="W53">
            <v>0</v>
          </cell>
          <cell r="Z53">
            <v>0</v>
          </cell>
          <cell r="AA53">
            <v>0</v>
          </cell>
          <cell r="AB53">
            <v>3607554</v>
          </cell>
          <cell r="AI53">
            <v>0</v>
          </cell>
          <cell r="AM53">
            <v>0</v>
          </cell>
          <cell r="AN53">
            <v>0</v>
          </cell>
        </row>
        <row r="54">
          <cell r="A54">
            <v>483</v>
          </cell>
          <cell r="B54" t="str">
            <v>RISING TIDE</v>
          </cell>
          <cell r="C54">
            <v>700</v>
          </cell>
          <cell r="D54" t="str">
            <v/>
          </cell>
          <cell r="E54">
            <v>0</v>
          </cell>
          <cell r="F54">
            <v>700</v>
          </cell>
          <cell r="H54">
            <v>8236611</v>
          </cell>
          <cell r="I54">
            <v>0</v>
          </cell>
          <cell r="J54">
            <v>625100</v>
          </cell>
          <cell r="K54">
            <v>8861711</v>
          </cell>
          <cell r="L54">
            <v>0</v>
          </cell>
          <cell r="M54">
            <v>483</v>
          </cell>
          <cell r="N54">
            <v>700</v>
          </cell>
          <cell r="Q54">
            <v>8236611</v>
          </cell>
          <cell r="R54">
            <v>0</v>
          </cell>
          <cell r="S54">
            <v>0</v>
          </cell>
          <cell r="T54">
            <v>8236611</v>
          </cell>
          <cell r="U54">
            <v>625100</v>
          </cell>
          <cell r="V54">
            <v>8861711</v>
          </cell>
          <cell r="W54">
            <v>0</v>
          </cell>
          <cell r="Z54">
            <v>0</v>
          </cell>
          <cell r="AA54">
            <v>0</v>
          </cell>
          <cell r="AB54">
            <v>8861711</v>
          </cell>
          <cell r="AI54">
            <v>0</v>
          </cell>
          <cell r="AM54">
            <v>0</v>
          </cell>
          <cell r="AN54">
            <v>0</v>
          </cell>
        </row>
        <row r="55">
          <cell r="A55">
            <v>484</v>
          </cell>
          <cell r="B55" t="str">
            <v>ROXBURY PREPARATORY</v>
          </cell>
          <cell r="C55">
            <v>1498</v>
          </cell>
          <cell r="D55" t="str">
            <v/>
          </cell>
          <cell r="E55">
            <v>0</v>
          </cell>
          <cell r="F55">
            <v>1498</v>
          </cell>
          <cell r="H55">
            <v>22459514</v>
          </cell>
          <cell r="I55">
            <v>0</v>
          </cell>
          <cell r="J55">
            <v>1337714</v>
          </cell>
          <cell r="K55">
            <v>23797228</v>
          </cell>
          <cell r="L55">
            <v>0</v>
          </cell>
          <cell r="M55">
            <v>484</v>
          </cell>
          <cell r="N55">
            <v>1498</v>
          </cell>
          <cell r="Q55">
            <v>22459514</v>
          </cell>
          <cell r="R55">
            <v>0</v>
          </cell>
          <cell r="S55">
            <v>0</v>
          </cell>
          <cell r="T55">
            <v>22459514</v>
          </cell>
          <cell r="U55">
            <v>1337714</v>
          </cell>
          <cell r="V55">
            <v>23797228</v>
          </cell>
          <cell r="W55">
            <v>0</v>
          </cell>
          <cell r="Z55">
            <v>0</v>
          </cell>
          <cell r="AA55">
            <v>0</v>
          </cell>
          <cell r="AB55">
            <v>23797228</v>
          </cell>
          <cell r="AI55">
            <v>0</v>
          </cell>
          <cell r="AM55">
            <v>0</v>
          </cell>
          <cell r="AN55">
            <v>0</v>
          </cell>
        </row>
        <row r="56">
          <cell r="A56">
            <v>485</v>
          </cell>
          <cell r="B56" t="str">
            <v>SALEM ACADEMY</v>
          </cell>
          <cell r="C56">
            <v>456</v>
          </cell>
          <cell r="D56" t="str">
            <v/>
          </cell>
          <cell r="E56">
            <v>0</v>
          </cell>
          <cell r="F56">
            <v>456</v>
          </cell>
          <cell r="H56">
            <v>6150239</v>
          </cell>
          <cell r="I56">
            <v>0</v>
          </cell>
          <cell r="J56">
            <v>407208</v>
          </cell>
          <cell r="K56">
            <v>6557447</v>
          </cell>
          <cell r="L56">
            <v>0</v>
          </cell>
          <cell r="M56">
            <v>485</v>
          </cell>
          <cell r="N56">
            <v>456</v>
          </cell>
          <cell r="Q56">
            <v>6150239</v>
          </cell>
          <cell r="R56">
            <v>0</v>
          </cell>
          <cell r="S56">
            <v>0</v>
          </cell>
          <cell r="T56">
            <v>6150239</v>
          </cell>
          <cell r="U56">
            <v>407208</v>
          </cell>
          <cell r="V56">
            <v>6557447</v>
          </cell>
          <cell r="W56">
            <v>0</v>
          </cell>
          <cell r="Z56">
            <v>0</v>
          </cell>
          <cell r="AA56">
            <v>0</v>
          </cell>
          <cell r="AB56">
            <v>6557447</v>
          </cell>
          <cell r="AI56">
            <v>0</v>
          </cell>
          <cell r="AM56">
            <v>0</v>
          </cell>
          <cell r="AN56">
            <v>0</v>
          </cell>
        </row>
        <row r="57">
          <cell r="A57">
            <v>486</v>
          </cell>
          <cell r="B57" t="str">
            <v>SEVEN HILLS</v>
          </cell>
          <cell r="C57">
            <v>666</v>
          </cell>
          <cell r="D57" t="str">
            <v/>
          </cell>
          <cell r="E57">
            <v>0</v>
          </cell>
          <cell r="F57">
            <v>666</v>
          </cell>
          <cell r="H57">
            <v>7450481</v>
          </cell>
          <cell r="I57">
            <v>0</v>
          </cell>
          <cell r="J57">
            <v>594738</v>
          </cell>
          <cell r="K57">
            <v>8045219</v>
          </cell>
          <cell r="L57">
            <v>0</v>
          </cell>
          <cell r="M57">
            <v>486</v>
          </cell>
          <cell r="N57">
            <v>666</v>
          </cell>
          <cell r="Q57">
            <v>7450481</v>
          </cell>
          <cell r="R57">
            <v>0</v>
          </cell>
          <cell r="S57">
            <v>0</v>
          </cell>
          <cell r="T57">
            <v>7450481</v>
          </cell>
          <cell r="U57">
            <v>594738</v>
          </cell>
          <cell r="V57">
            <v>8045219</v>
          </cell>
          <cell r="W57">
            <v>0</v>
          </cell>
          <cell r="Z57">
            <v>0</v>
          </cell>
          <cell r="AA57">
            <v>0</v>
          </cell>
          <cell r="AB57">
            <v>8045219</v>
          </cell>
          <cell r="AI57">
            <v>0</v>
          </cell>
          <cell r="AM57">
            <v>0</v>
          </cell>
          <cell r="AN57">
            <v>0</v>
          </cell>
        </row>
        <row r="58">
          <cell r="A58">
            <v>487</v>
          </cell>
          <cell r="B58" t="str">
            <v>PROSPECT HILL ACADEMY</v>
          </cell>
          <cell r="C58">
            <v>1197</v>
          </cell>
          <cell r="D58" t="str">
            <v/>
          </cell>
          <cell r="E58">
            <v>0</v>
          </cell>
          <cell r="F58">
            <v>1197</v>
          </cell>
          <cell r="H58">
            <v>19074899</v>
          </cell>
          <cell r="I58">
            <v>0</v>
          </cell>
          <cell r="J58">
            <v>1068921</v>
          </cell>
          <cell r="K58">
            <v>20143820</v>
          </cell>
          <cell r="L58">
            <v>0</v>
          </cell>
          <cell r="M58">
            <v>487</v>
          </cell>
          <cell r="N58">
            <v>1197</v>
          </cell>
          <cell r="Q58">
            <v>19074899</v>
          </cell>
          <cell r="R58">
            <v>0</v>
          </cell>
          <cell r="S58">
            <v>0</v>
          </cell>
          <cell r="T58">
            <v>19074899</v>
          </cell>
          <cell r="U58">
            <v>1068921</v>
          </cell>
          <cell r="V58">
            <v>20143820</v>
          </cell>
          <cell r="W58">
            <v>0</v>
          </cell>
          <cell r="Z58">
            <v>0</v>
          </cell>
          <cell r="AA58">
            <v>0</v>
          </cell>
          <cell r="AB58">
            <v>20143820</v>
          </cell>
          <cell r="AI58">
            <v>0</v>
          </cell>
          <cell r="AM58">
            <v>0</v>
          </cell>
          <cell r="AN58">
            <v>0</v>
          </cell>
        </row>
        <row r="59">
          <cell r="A59">
            <v>488</v>
          </cell>
          <cell r="B59" t="str">
            <v>SOUTH SHORE</v>
          </cell>
          <cell r="C59">
            <v>760</v>
          </cell>
          <cell r="D59" t="str">
            <v/>
          </cell>
          <cell r="E59">
            <v>0</v>
          </cell>
          <cell r="F59">
            <v>760</v>
          </cell>
          <cell r="H59">
            <v>8845023</v>
          </cell>
          <cell r="I59">
            <v>0</v>
          </cell>
          <cell r="J59">
            <v>678680</v>
          </cell>
          <cell r="K59">
            <v>9523703</v>
          </cell>
          <cell r="L59">
            <v>0</v>
          </cell>
          <cell r="M59">
            <v>488</v>
          </cell>
          <cell r="N59">
            <v>760</v>
          </cell>
          <cell r="Q59">
            <v>8845023</v>
          </cell>
          <cell r="R59">
            <v>0</v>
          </cell>
          <cell r="S59">
            <v>0</v>
          </cell>
          <cell r="T59">
            <v>8845023</v>
          </cell>
          <cell r="U59">
            <v>678680</v>
          </cell>
          <cell r="V59">
            <v>9523703</v>
          </cell>
          <cell r="W59">
            <v>0</v>
          </cell>
          <cell r="Z59">
            <v>0</v>
          </cell>
          <cell r="AA59">
            <v>0</v>
          </cell>
          <cell r="AB59">
            <v>9523703</v>
          </cell>
          <cell r="AI59">
            <v>0</v>
          </cell>
          <cell r="AM59">
            <v>0</v>
          </cell>
          <cell r="AN59">
            <v>0</v>
          </cell>
        </row>
        <row r="60">
          <cell r="A60">
            <v>489</v>
          </cell>
          <cell r="B60" t="str">
            <v>STURGIS</v>
          </cell>
          <cell r="C60">
            <v>800</v>
          </cell>
          <cell r="D60" t="str">
            <v/>
          </cell>
          <cell r="E60">
            <v>0</v>
          </cell>
          <cell r="F60">
            <v>800</v>
          </cell>
          <cell r="H60">
            <v>11461742</v>
          </cell>
          <cell r="I60">
            <v>0</v>
          </cell>
          <cell r="J60">
            <v>714400</v>
          </cell>
          <cell r="K60">
            <v>12176142</v>
          </cell>
          <cell r="L60">
            <v>0</v>
          </cell>
          <cell r="M60">
            <v>489</v>
          </cell>
          <cell r="N60">
            <v>800</v>
          </cell>
          <cell r="Q60">
            <v>11461742</v>
          </cell>
          <cell r="R60">
            <v>0</v>
          </cell>
          <cell r="S60">
            <v>0</v>
          </cell>
          <cell r="T60">
            <v>11461742</v>
          </cell>
          <cell r="U60">
            <v>714400</v>
          </cell>
          <cell r="V60">
            <v>12176142</v>
          </cell>
          <cell r="W60">
            <v>0</v>
          </cell>
          <cell r="Z60">
            <v>0</v>
          </cell>
          <cell r="AA60">
            <v>0</v>
          </cell>
          <cell r="AB60">
            <v>12176142</v>
          </cell>
          <cell r="AI60">
            <v>0</v>
          </cell>
          <cell r="AM60">
            <v>0</v>
          </cell>
          <cell r="AN60">
            <v>0</v>
          </cell>
        </row>
        <row r="61">
          <cell r="A61">
            <v>491</v>
          </cell>
          <cell r="B61" t="str">
            <v>ATLANTIS</v>
          </cell>
          <cell r="C61">
            <v>1197</v>
          </cell>
          <cell r="D61" t="str">
            <v/>
          </cell>
          <cell r="E61">
            <v>0</v>
          </cell>
          <cell r="F61">
            <v>1197</v>
          </cell>
          <cell r="H61">
            <v>12242815</v>
          </cell>
          <cell r="I61">
            <v>0</v>
          </cell>
          <cell r="J61">
            <v>1068921</v>
          </cell>
          <cell r="K61">
            <v>13311736</v>
          </cell>
          <cell r="L61">
            <v>0</v>
          </cell>
          <cell r="M61">
            <v>491</v>
          </cell>
          <cell r="N61">
            <v>1197</v>
          </cell>
          <cell r="Q61">
            <v>12242815</v>
          </cell>
          <cell r="R61">
            <v>0</v>
          </cell>
          <cell r="S61">
            <v>0</v>
          </cell>
          <cell r="T61">
            <v>12242815</v>
          </cell>
          <cell r="U61">
            <v>1068921</v>
          </cell>
          <cell r="V61">
            <v>13311736</v>
          </cell>
          <cell r="W61">
            <v>0</v>
          </cell>
          <cell r="Z61">
            <v>0</v>
          </cell>
          <cell r="AA61">
            <v>0</v>
          </cell>
          <cell r="AB61">
            <v>13311736</v>
          </cell>
          <cell r="AI61">
            <v>0</v>
          </cell>
          <cell r="AM61">
            <v>0</v>
          </cell>
          <cell r="AN61">
            <v>0</v>
          </cell>
        </row>
        <row r="62">
          <cell r="A62">
            <v>492</v>
          </cell>
          <cell r="B62" t="str">
            <v>MARTIN LUTHER KING JR CS OF EXCELLENCE</v>
          </cell>
          <cell r="C62">
            <v>360</v>
          </cell>
          <cell r="D62" t="str">
            <v/>
          </cell>
          <cell r="E62">
            <v>0</v>
          </cell>
          <cell r="F62">
            <v>360</v>
          </cell>
          <cell r="H62">
            <v>4208524</v>
          </cell>
          <cell r="I62">
            <v>0</v>
          </cell>
          <cell r="J62">
            <v>321480</v>
          </cell>
          <cell r="K62">
            <v>4530004</v>
          </cell>
          <cell r="L62">
            <v>0</v>
          </cell>
          <cell r="M62">
            <v>492</v>
          </cell>
          <cell r="N62">
            <v>360</v>
          </cell>
          <cell r="Q62">
            <v>4208524</v>
          </cell>
          <cell r="R62">
            <v>0</v>
          </cell>
          <cell r="S62">
            <v>0</v>
          </cell>
          <cell r="T62">
            <v>4208524</v>
          </cell>
          <cell r="U62">
            <v>321480</v>
          </cell>
          <cell r="V62">
            <v>4530004</v>
          </cell>
          <cell r="W62">
            <v>0</v>
          </cell>
          <cell r="Z62">
            <v>0</v>
          </cell>
          <cell r="AA62">
            <v>0</v>
          </cell>
          <cell r="AB62">
            <v>4530004</v>
          </cell>
          <cell r="AI62">
            <v>0</v>
          </cell>
          <cell r="AM62">
            <v>0</v>
          </cell>
          <cell r="AN62">
            <v>0</v>
          </cell>
        </row>
        <row r="63">
          <cell r="A63">
            <v>493</v>
          </cell>
          <cell r="B63" t="str">
            <v>PHOENIX CHARTER ACADEMY</v>
          </cell>
          <cell r="C63">
            <v>200</v>
          </cell>
          <cell r="D63" t="str">
            <v/>
          </cell>
          <cell r="E63">
            <v>0</v>
          </cell>
          <cell r="F63">
            <v>200</v>
          </cell>
          <cell r="H63">
            <v>2686796</v>
          </cell>
          <cell r="I63">
            <v>0</v>
          </cell>
          <cell r="J63">
            <v>178600</v>
          </cell>
          <cell r="K63">
            <v>2865396</v>
          </cell>
          <cell r="L63">
            <v>0</v>
          </cell>
          <cell r="M63">
            <v>493</v>
          </cell>
          <cell r="N63">
            <v>200</v>
          </cell>
          <cell r="Q63">
            <v>2686796</v>
          </cell>
          <cell r="R63">
            <v>0</v>
          </cell>
          <cell r="S63">
            <v>0</v>
          </cell>
          <cell r="T63">
            <v>2686796</v>
          </cell>
          <cell r="U63">
            <v>178600</v>
          </cell>
          <cell r="V63">
            <v>2865396</v>
          </cell>
          <cell r="W63">
            <v>0</v>
          </cell>
          <cell r="Z63">
            <v>0</v>
          </cell>
          <cell r="AA63">
            <v>0</v>
          </cell>
          <cell r="AB63">
            <v>2865396</v>
          </cell>
          <cell r="AI63">
            <v>0</v>
          </cell>
          <cell r="AM63">
            <v>0</v>
          </cell>
          <cell r="AN63">
            <v>0</v>
          </cell>
        </row>
        <row r="64">
          <cell r="A64">
            <v>494</v>
          </cell>
          <cell r="B64" t="str">
            <v>PIONEER CS OF SCIENCE</v>
          </cell>
          <cell r="C64">
            <v>540</v>
          </cell>
          <cell r="D64" t="str">
            <v/>
          </cell>
          <cell r="E64">
            <v>0</v>
          </cell>
          <cell r="F64">
            <v>540</v>
          </cell>
          <cell r="H64">
            <v>6592026</v>
          </cell>
          <cell r="I64">
            <v>0</v>
          </cell>
          <cell r="J64">
            <v>482220</v>
          </cell>
          <cell r="K64">
            <v>7074246</v>
          </cell>
          <cell r="L64">
            <v>0</v>
          </cell>
          <cell r="M64">
            <v>494</v>
          </cell>
          <cell r="N64">
            <v>540</v>
          </cell>
          <cell r="Q64">
            <v>6592026</v>
          </cell>
          <cell r="R64">
            <v>0</v>
          </cell>
          <cell r="S64">
            <v>0</v>
          </cell>
          <cell r="T64">
            <v>6592026</v>
          </cell>
          <cell r="U64">
            <v>482220</v>
          </cell>
          <cell r="V64">
            <v>7074246</v>
          </cell>
          <cell r="W64">
            <v>0</v>
          </cell>
          <cell r="Z64">
            <v>0</v>
          </cell>
          <cell r="AA64">
            <v>0</v>
          </cell>
          <cell r="AB64">
            <v>7074246</v>
          </cell>
          <cell r="AI64">
            <v>0</v>
          </cell>
          <cell r="AM64">
            <v>0</v>
          </cell>
          <cell r="AN64">
            <v>0</v>
          </cell>
        </row>
        <row r="65">
          <cell r="A65">
            <v>496</v>
          </cell>
          <cell r="B65" t="str">
            <v>GLOBAL LEARNING</v>
          </cell>
          <cell r="C65">
            <v>500</v>
          </cell>
          <cell r="D65" t="str">
            <v/>
          </cell>
          <cell r="E65">
            <v>0</v>
          </cell>
          <cell r="F65">
            <v>500</v>
          </cell>
          <cell r="H65">
            <v>5516290</v>
          </cell>
          <cell r="I65">
            <v>168013</v>
          </cell>
          <cell r="J65">
            <v>446500</v>
          </cell>
          <cell r="K65">
            <v>6130803</v>
          </cell>
          <cell r="L65">
            <v>0</v>
          </cell>
          <cell r="M65">
            <v>496</v>
          </cell>
          <cell r="N65">
            <v>500</v>
          </cell>
          <cell r="Q65">
            <v>5516290</v>
          </cell>
          <cell r="R65">
            <v>168013</v>
          </cell>
          <cell r="S65">
            <v>0</v>
          </cell>
          <cell r="T65">
            <v>5684303</v>
          </cell>
          <cell r="U65">
            <v>446500</v>
          </cell>
          <cell r="V65">
            <v>6130803</v>
          </cell>
          <cell r="W65">
            <v>0</v>
          </cell>
          <cell r="Z65">
            <v>0</v>
          </cell>
          <cell r="AA65">
            <v>0</v>
          </cell>
          <cell r="AB65">
            <v>6130803</v>
          </cell>
          <cell r="AI65">
            <v>0</v>
          </cell>
          <cell r="AM65">
            <v>0</v>
          </cell>
          <cell r="AN65">
            <v>0</v>
          </cell>
        </row>
        <row r="66">
          <cell r="A66">
            <v>497</v>
          </cell>
          <cell r="B66" t="str">
            <v>PIONEER VALLEY CHINESE IMMERSION</v>
          </cell>
          <cell r="C66">
            <v>525</v>
          </cell>
          <cell r="D66" t="str">
            <v/>
          </cell>
          <cell r="E66">
            <v>0</v>
          </cell>
          <cell r="F66">
            <v>525</v>
          </cell>
          <cell r="H66">
            <v>6794661</v>
          </cell>
          <cell r="I66">
            <v>0</v>
          </cell>
          <cell r="J66">
            <v>468825</v>
          </cell>
          <cell r="K66">
            <v>7263486</v>
          </cell>
          <cell r="L66">
            <v>0</v>
          </cell>
          <cell r="M66">
            <v>497</v>
          </cell>
          <cell r="N66">
            <v>525</v>
          </cell>
          <cell r="Q66">
            <v>6794661</v>
          </cell>
          <cell r="R66">
            <v>0</v>
          </cell>
          <cell r="S66">
            <v>0</v>
          </cell>
          <cell r="T66">
            <v>6794661</v>
          </cell>
          <cell r="U66">
            <v>468825</v>
          </cell>
          <cell r="V66">
            <v>7263486</v>
          </cell>
          <cell r="W66">
            <v>0</v>
          </cell>
          <cell r="Z66">
            <v>0</v>
          </cell>
          <cell r="AA66">
            <v>0</v>
          </cell>
          <cell r="AB66">
            <v>7263486</v>
          </cell>
          <cell r="AI66">
            <v>0</v>
          </cell>
          <cell r="AM66">
            <v>0</v>
          </cell>
          <cell r="AN66">
            <v>0</v>
          </cell>
        </row>
        <row r="67">
          <cell r="A67">
            <v>498</v>
          </cell>
          <cell r="B67" t="str">
            <v>VERITAS PREPARATORY</v>
          </cell>
          <cell r="C67">
            <v>324</v>
          </cell>
          <cell r="D67" t="str">
            <v/>
          </cell>
          <cell r="E67">
            <v>0</v>
          </cell>
          <cell r="F67">
            <v>324</v>
          </cell>
          <cell r="H67">
            <v>3673512</v>
          </cell>
          <cell r="I67">
            <v>0</v>
          </cell>
          <cell r="J67">
            <v>289332</v>
          </cell>
          <cell r="K67">
            <v>3962844</v>
          </cell>
          <cell r="L67">
            <v>0</v>
          </cell>
          <cell r="M67">
            <v>498</v>
          </cell>
          <cell r="N67">
            <v>324</v>
          </cell>
          <cell r="Q67">
            <v>3673512</v>
          </cell>
          <cell r="R67">
            <v>0</v>
          </cell>
          <cell r="S67">
            <v>0</v>
          </cell>
          <cell r="T67">
            <v>3673512</v>
          </cell>
          <cell r="U67">
            <v>289332</v>
          </cell>
          <cell r="V67">
            <v>3962844</v>
          </cell>
          <cell r="W67">
            <v>0</v>
          </cell>
          <cell r="Z67">
            <v>0</v>
          </cell>
          <cell r="AA67">
            <v>0</v>
          </cell>
          <cell r="AB67">
            <v>3962844</v>
          </cell>
          <cell r="AI67">
            <v>0</v>
          </cell>
          <cell r="AM67">
            <v>0</v>
          </cell>
          <cell r="AN67">
            <v>0</v>
          </cell>
        </row>
        <row r="68">
          <cell r="A68">
            <v>499</v>
          </cell>
          <cell r="B68" t="str">
            <v>HAMPDEN CS OF SCIENCE</v>
          </cell>
          <cell r="C68">
            <v>470</v>
          </cell>
          <cell r="D68" t="str">
            <v/>
          </cell>
          <cell r="E68">
            <v>0</v>
          </cell>
          <cell r="F68">
            <v>470</v>
          </cell>
          <cell r="H68">
            <v>5372994</v>
          </cell>
          <cell r="I68">
            <v>0</v>
          </cell>
          <cell r="J68">
            <v>419710</v>
          </cell>
          <cell r="K68">
            <v>5792704</v>
          </cell>
          <cell r="L68">
            <v>0</v>
          </cell>
          <cell r="M68">
            <v>499</v>
          </cell>
          <cell r="N68">
            <v>470</v>
          </cell>
          <cell r="Q68">
            <v>5372994</v>
          </cell>
          <cell r="R68">
            <v>0</v>
          </cell>
          <cell r="S68">
            <v>0</v>
          </cell>
          <cell r="T68">
            <v>5372994</v>
          </cell>
          <cell r="U68">
            <v>419710</v>
          </cell>
          <cell r="V68">
            <v>5792704</v>
          </cell>
          <cell r="W68">
            <v>0</v>
          </cell>
          <cell r="Z68">
            <v>0</v>
          </cell>
          <cell r="AA68">
            <v>0</v>
          </cell>
          <cell r="AB68">
            <v>5792704</v>
          </cell>
          <cell r="AI68">
            <v>0</v>
          </cell>
          <cell r="AM68">
            <v>0</v>
          </cell>
          <cell r="AN68">
            <v>0</v>
          </cell>
        </row>
        <row r="69">
          <cell r="A69">
            <v>3501</v>
          </cell>
          <cell r="B69" t="str">
            <v>PAULO FREIRE SOCIAL JUSTICE</v>
          </cell>
          <cell r="C69">
            <v>360</v>
          </cell>
          <cell r="D69" t="str">
            <v/>
          </cell>
          <cell r="E69">
            <v>0</v>
          </cell>
          <cell r="F69">
            <v>360</v>
          </cell>
          <cell r="H69">
            <v>4563330</v>
          </cell>
          <cell r="I69">
            <v>221966</v>
          </cell>
          <cell r="J69">
            <v>321480</v>
          </cell>
          <cell r="K69">
            <v>5106776</v>
          </cell>
          <cell r="L69">
            <v>0</v>
          </cell>
          <cell r="M69">
            <v>3501</v>
          </cell>
          <cell r="N69">
            <v>360</v>
          </cell>
          <cell r="Q69">
            <v>4563330</v>
          </cell>
          <cell r="R69">
            <v>221966</v>
          </cell>
          <cell r="S69">
            <v>0</v>
          </cell>
          <cell r="T69">
            <v>4785296</v>
          </cell>
          <cell r="U69">
            <v>321480</v>
          </cell>
          <cell r="V69">
            <v>5106776</v>
          </cell>
          <cell r="W69">
            <v>0</v>
          </cell>
          <cell r="Z69">
            <v>0</v>
          </cell>
          <cell r="AA69">
            <v>0</v>
          </cell>
          <cell r="AB69">
            <v>5106776</v>
          </cell>
          <cell r="AI69">
            <v>0</v>
          </cell>
          <cell r="AM69">
            <v>0</v>
          </cell>
          <cell r="AN69">
            <v>0</v>
          </cell>
        </row>
        <row r="70">
          <cell r="A70">
            <v>3502</v>
          </cell>
          <cell r="B70" t="str">
            <v>BAYSTATE ACADEMY</v>
          </cell>
          <cell r="C70">
            <v>400</v>
          </cell>
          <cell r="D70" t="str">
            <v/>
          </cell>
          <cell r="E70">
            <v>0</v>
          </cell>
          <cell r="F70">
            <v>400</v>
          </cell>
          <cell r="H70">
            <v>4574345</v>
          </cell>
          <cell r="I70">
            <v>0</v>
          </cell>
          <cell r="J70">
            <v>357200</v>
          </cell>
          <cell r="K70">
            <v>4931545</v>
          </cell>
          <cell r="L70">
            <v>0</v>
          </cell>
          <cell r="M70">
            <v>3502</v>
          </cell>
          <cell r="N70">
            <v>400</v>
          </cell>
          <cell r="Q70">
            <v>4574345</v>
          </cell>
          <cell r="R70">
            <v>0</v>
          </cell>
          <cell r="S70">
            <v>0</v>
          </cell>
          <cell r="T70">
            <v>4574345</v>
          </cell>
          <cell r="U70">
            <v>357200</v>
          </cell>
          <cell r="V70">
            <v>4931545</v>
          </cell>
          <cell r="W70">
            <v>0</v>
          </cell>
          <cell r="Z70">
            <v>0</v>
          </cell>
          <cell r="AA70">
            <v>0</v>
          </cell>
          <cell r="AB70">
            <v>4931545</v>
          </cell>
          <cell r="AI70">
            <v>0</v>
          </cell>
          <cell r="AM70">
            <v>0</v>
          </cell>
          <cell r="AN70">
            <v>0</v>
          </cell>
        </row>
        <row r="71">
          <cell r="A71">
            <v>3503</v>
          </cell>
          <cell r="B71" t="str">
            <v>LOWELL COLLEGIATE</v>
          </cell>
          <cell r="C71">
            <v>649</v>
          </cell>
          <cell r="D71" t="str">
            <v/>
          </cell>
          <cell r="E71">
            <v>0</v>
          </cell>
          <cell r="F71">
            <v>649</v>
          </cell>
          <cell r="H71">
            <v>7111522</v>
          </cell>
          <cell r="I71">
            <v>0</v>
          </cell>
          <cell r="J71">
            <v>579557</v>
          </cell>
          <cell r="K71">
            <v>7691079</v>
          </cell>
          <cell r="L71">
            <v>0</v>
          </cell>
          <cell r="M71">
            <v>3503</v>
          </cell>
          <cell r="N71">
            <v>649</v>
          </cell>
          <cell r="Q71">
            <v>7111522</v>
          </cell>
          <cell r="R71">
            <v>0</v>
          </cell>
          <cell r="S71">
            <v>0</v>
          </cell>
          <cell r="T71">
            <v>7111522</v>
          </cell>
          <cell r="U71">
            <v>579557</v>
          </cell>
          <cell r="V71">
            <v>7691079</v>
          </cell>
          <cell r="W71">
            <v>0</v>
          </cell>
          <cell r="Z71">
            <v>0</v>
          </cell>
          <cell r="AA71">
            <v>0</v>
          </cell>
          <cell r="AB71">
            <v>7691079</v>
          </cell>
          <cell r="AI71">
            <v>0</v>
          </cell>
          <cell r="AM71">
            <v>0</v>
          </cell>
          <cell r="AN71">
            <v>0</v>
          </cell>
        </row>
        <row r="72">
          <cell r="A72">
            <v>3504</v>
          </cell>
          <cell r="B72" t="str">
            <v>CITY ON A HILL - DUDLEY SQUARE</v>
          </cell>
          <cell r="C72">
            <v>280</v>
          </cell>
          <cell r="D72" t="str">
            <v/>
          </cell>
          <cell r="E72">
            <v>0</v>
          </cell>
          <cell r="F72">
            <v>280</v>
          </cell>
          <cell r="H72">
            <v>4621529</v>
          </cell>
          <cell r="I72">
            <v>74776</v>
          </cell>
          <cell r="J72">
            <v>250040</v>
          </cell>
          <cell r="K72">
            <v>4946345</v>
          </cell>
          <cell r="L72">
            <v>0</v>
          </cell>
          <cell r="M72">
            <v>3504</v>
          </cell>
          <cell r="N72">
            <v>280</v>
          </cell>
          <cell r="Q72">
            <v>4621529</v>
          </cell>
          <cell r="R72">
            <v>74776</v>
          </cell>
          <cell r="S72">
            <v>0</v>
          </cell>
          <cell r="T72">
            <v>4696305</v>
          </cell>
          <cell r="U72">
            <v>250040</v>
          </cell>
          <cell r="V72">
            <v>4946345</v>
          </cell>
          <cell r="W72">
            <v>0</v>
          </cell>
          <cell r="Z72">
            <v>0</v>
          </cell>
          <cell r="AA72">
            <v>0</v>
          </cell>
          <cell r="AB72">
            <v>4946345</v>
          </cell>
          <cell r="AI72">
            <v>0</v>
          </cell>
          <cell r="AM72">
            <v>0</v>
          </cell>
          <cell r="AN72">
            <v>0</v>
          </cell>
        </row>
        <row r="73">
          <cell r="A73">
            <v>3506</v>
          </cell>
          <cell r="B73" t="str">
            <v>PIONEER CS OF SCIENCE II</v>
          </cell>
          <cell r="C73">
            <v>338</v>
          </cell>
          <cell r="D73" t="str">
            <v/>
          </cell>
          <cell r="E73">
            <v>0</v>
          </cell>
          <cell r="F73">
            <v>338</v>
          </cell>
          <cell r="H73">
            <v>3924949</v>
          </cell>
          <cell r="I73">
            <v>0</v>
          </cell>
          <cell r="J73">
            <v>301834</v>
          </cell>
          <cell r="K73">
            <v>4226783</v>
          </cell>
          <cell r="L73">
            <v>0</v>
          </cell>
          <cell r="M73">
            <v>3506</v>
          </cell>
          <cell r="N73">
            <v>338</v>
          </cell>
          <cell r="Q73">
            <v>3924949</v>
          </cell>
          <cell r="R73">
            <v>0</v>
          </cell>
          <cell r="S73">
            <v>0</v>
          </cell>
          <cell r="T73">
            <v>3924949</v>
          </cell>
          <cell r="U73">
            <v>301834</v>
          </cell>
          <cell r="V73">
            <v>4226783</v>
          </cell>
          <cell r="W73">
            <v>0</v>
          </cell>
          <cell r="Z73">
            <v>0</v>
          </cell>
          <cell r="AA73">
            <v>0</v>
          </cell>
          <cell r="AB73">
            <v>4226783</v>
          </cell>
          <cell r="AI73">
            <v>0</v>
          </cell>
          <cell r="AM73">
            <v>0</v>
          </cell>
          <cell r="AN73">
            <v>0</v>
          </cell>
        </row>
        <row r="74">
          <cell r="A74">
            <v>3507</v>
          </cell>
          <cell r="B74" t="str">
            <v>CITY ON A HILL NEW BEDFORD</v>
          </cell>
          <cell r="C74">
            <v>241</v>
          </cell>
          <cell r="D74" t="str">
            <v/>
          </cell>
          <cell r="E74">
            <v>0</v>
          </cell>
          <cell r="F74">
            <v>241</v>
          </cell>
          <cell r="H74">
            <v>3072001</v>
          </cell>
          <cell r="I74">
            <v>120616</v>
          </cell>
          <cell r="J74">
            <v>215213</v>
          </cell>
          <cell r="K74">
            <v>3407830</v>
          </cell>
          <cell r="L74">
            <v>0</v>
          </cell>
          <cell r="M74">
            <v>3507</v>
          </cell>
          <cell r="N74">
            <v>241</v>
          </cell>
          <cell r="Q74">
            <v>3072001</v>
          </cell>
          <cell r="R74">
            <v>120616</v>
          </cell>
          <cell r="S74">
            <v>0</v>
          </cell>
          <cell r="T74">
            <v>3192617</v>
          </cell>
          <cell r="U74">
            <v>215213</v>
          </cell>
          <cell r="V74">
            <v>3407830</v>
          </cell>
          <cell r="W74">
            <v>0</v>
          </cell>
          <cell r="Z74">
            <v>0</v>
          </cell>
          <cell r="AA74">
            <v>0</v>
          </cell>
          <cell r="AB74">
            <v>3407830</v>
          </cell>
          <cell r="AI74">
            <v>0</v>
          </cell>
          <cell r="AM74">
            <v>0</v>
          </cell>
          <cell r="AN74">
            <v>0</v>
          </cell>
        </row>
        <row r="75">
          <cell r="A75">
            <v>3508</v>
          </cell>
          <cell r="B75" t="str">
            <v>PHOENIX CHARTER ACADEMY SPRINGFIELD</v>
          </cell>
          <cell r="C75">
            <v>200</v>
          </cell>
          <cell r="D75" t="str">
            <v/>
          </cell>
          <cell r="E75">
            <v>0</v>
          </cell>
          <cell r="F75">
            <v>200</v>
          </cell>
          <cell r="H75">
            <v>2556550</v>
          </cell>
          <cell r="I75">
            <v>0</v>
          </cell>
          <cell r="J75">
            <v>178600</v>
          </cell>
          <cell r="K75">
            <v>2735150</v>
          </cell>
          <cell r="L75">
            <v>0</v>
          </cell>
          <cell r="M75">
            <v>3508</v>
          </cell>
          <cell r="N75">
            <v>200</v>
          </cell>
          <cell r="Q75">
            <v>2556550</v>
          </cell>
          <cell r="R75">
            <v>0</v>
          </cell>
          <cell r="S75">
            <v>0</v>
          </cell>
          <cell r="T75">
            <v>2556550</v>
          </cell>
          <cell r="U75">
            <v>178600</v>
          </cell>
          <cell r="V75">
            <v>2735150</v>
          </cell>
          <cell r="W75">
            <v>0</v>
          </cell>
          <cell r="Z75">
            <v>0</v>
          </cell>
          <cell r="AA75">
            <v>0</v>
          </cell>
          <cell r="AB75">
            <v>2735150</v>
          </cell>
          <cell r="AI75">
            <v>0</v>
          </cell>
          <cell r="AM75">
            <v>0</v>
          </cell>
          <cell r="AN75">
            <v>0</v>
          </cell>
        </row>
        <row r="76">
          <cell r="A76">
            <v>3509</v>
          </cell>
          <cell r="B76" t="str">
            <v>ARGOSY COLLEGIATE</v>
          </cell>
          <cell r="C76">
            <v>308</v>
          </cell>
          <cell r="D76" t="str">
            <v/>
          </cell>
          <cell r="E76">
            <v>0</v>
          </cell>
          <cell r="F76">
            <v>308</v>
          </cell>
          <cell r="H76">
            <v>3098788</v>
          </cell>
          <cell r="I76">
            <v>0</v>
          </cell>
          <cell r="J76">
            <v>275044</v>
          </cell>
          <cell r="K76">
            <v>3373832</v>
          </cell>
          <cell r="L76">
            <v>0</v>
          </cell>
          <cell r="M76">
            <v>3509</v>
          </cell>
          <cell r="N76">
            <v>308</v>
          </cell>
          <cell r="Q76">
            <v>3098788</v>
          </cell>
          <cell r="R76">
            <v>0</v>
          </cell>
          <cell r="S76">
            <v>0</v>
          </cell>
          <cell r="T76">
            <v>3098788</v>
          </cell>
          <cell r="U76">
            <v>275044</v>
          </cell>
          <cell r="V76">
            <v>3373832</v>
          </cell>
          <cell r="W76">
            <v>0</v>
          </cell>
          <cell r="Z76">
            <v>0</v>
          </cell>
          <cell r="AA76">
            <v>0</v>
          </cell>
          <cell r="AB76">
            <v>3373832</v>
          </cell>
          <cell r="AI76">
            <v>0</v>
          </cell>
          <cell r="AM76">
            <v>0</v>
          </cell>
          <cell r="AN76">
            <v>0</v>
          </cell>
        </row>
        <row r="77">
          <cell r="A77">
            <v>3510</v>
          </cell>
          <cell r="B77" t="str">
            <v>SPRINGFIELD PREPARATORY</v>
          </cell>
          <cell r="C77">
            <v>162</v>
          </cell>
          <cell r="E77">
            <v>0</v>
          </cell>
          <cell r="F77">
            <v>162</v>
          </cell>
          <cell r="H77">
            <v>1898150</v>
          </cell>
          <cell r="I77">
            <v>0</v>
          </cell>
          <cell r="J77">
            <v>144666</v>
          </cell>
          <cell r="K77">
            <v>2042816</v>
          </cell>
          <cell r="L77">
            <v>0</v>
          </cell>
          <cell r="M77">
            <v>3510</v>
          </cell>
          <cell r="N77">
            <v>162</v>
          </cell>
          <cell r="Q77">
            <v>1898150</v>
          </cell>
          <cell r="R77">
            <v>0</v>
          </cell>
          <cell r="S77">
            <v>0</v>
          </cell>
          <cell r="T77">
            <v>1898150</v>
          </cell>
          <cell r="U77">
            <v>144666</v>
          </cell>
          <cell r="V77">
            <v>2042816</v>
          </cell>
          <cell r="W77">
            <v>0</v>
          </cell>
          <cell r="Z77">
            <v>0</v>
          </cell>
          <cell r="AA77">
            <v>0</v>
          </cell>
          <cell r="AB77">
            <v>2042816</v>
          </cell>
          <cell r="AI77">
            <v>0</v>
          </cell>
          <cell r="AM77">
            <v>0</v>
          </cell>
          <cell r="AN77">
            <v>0</v>
          </cell>
        </row>
        <row r="78">
          <cell r="A78">
            <v>3513</v>
          </cell>
          <cell r="B78" t="str">
            <v>NEW HEIGHTS CS OF BROCKTON</v>
          </cell>
          <cell r="C78">
            <v>315</v>
          </cell>
          <cell r="D78" t="str">
            <v/>
          </cell>
          <cell r="E78">
            <v>0</v>
          </cell>
          <cell r="F78">
            <v>315</v>
          </cell>
          <cell r="H78">
            <v>3678707</v>
          </cell>
          <cell r="I78">
            <v>0</v>
          </cell>
          <cell r="J78">
            <v>281295</v>
          </cell>
          <cell r="K78">
            <v>3960002</v>
          </cell>
          <cell r="L78">
            <v>0</v>
          </cell>
          <cell r="M78">
            <v>3513</v>
          </cell>
          <cell r="N78">
            <v>315</v>
          </cell>
          <cell r="Q78">
            <v>3678707</v>
          </cell>
          <cell r="R78">
            <v>0</v>
          </cell>
          <cell r="S78">
            <v>0</v>
          </cell>
          <cell r="T78">
            <v>3678707</v>
          </cell>
          <cell r="U78">
            <v>281295</v>
          </cell>
          <cell r="V78">
            <v>3960002</v>
          </cell>
          <cell r="W78">
            <v>0</v>
          </cell>
          <cell r="Z78">
            <v>0</v>
          </cell>
          <cell r="AA78">
            <v>0</v>
          </cell>
          <cell r="AB78">
            <v>3960002</v>
          </cell>
          <cell r="AI78">
            <v>0</v>
          </cell>
          <cell r="AM78">
            <v>0</v>
          </cell>
          <cell r="AN78">
            <v>0</v>
          </cell>
        </row>
        <row r="79">
          <cell r="A79">
            <v>9999</v>
          </cell>
          <cell r="B79" t="str">
            <v>STATE TOTAL</v>
          </cell>
          <cell r="C79">
            <v>39560</v>
          </cell>
          <cell r="D79">
            <v>0</v>
          </cell>
          <cell r="E79">
            <v>0</v>
          </cell>
          <cell r="F79">
            <v>39560</v>
          </cell>
          <cell r="H79">
            <v>500489477.7568</v>
          </cell>
          <cell r="I79">
            <v>3185727</v>
          </cell>
          <cell r="J79">
            <v>35327080</v>
          </cell>
          <cell r="K79">
            <v>539002284.75679994</v>
          </cell>
          <cell r="M79">
            <v>9999</v>
          </cell>
          <cell r="N79">
            <v>39560</v>
          </cell>
          <cell r="O79">
            <v>0</v>
          </cell>
          <cell r="P79">
            <v>0</v>
          </cell>
          <cell r="Q79">
            <v>500738500</v>
          </cell>
          <cell r="R79">
            <v>3185727</v>
          </cell>
          <cell r="S79">
            <v>307808.24320000003</v>
          </cell>
          <cell r="T79">
            <v>503616418.7568</v>
          </cell>
          <cell r="U79">
            <v>35325294</v>
          </cell>
          <cell r="V79">
            <v>538941712.75679994</v>
          </cell>
          <cell r="W79">
            <v>58786</v>
          </cell>
          <cell r="X79">
            <v>0</v>
          </cell>
          <cell r="Y79">
            <v>0</v>
          </cell>
          <cell r="Z79">
            <v>1786</v>
          </cell>
          <cell r="AA79">
            <v>60572</v>
          </cell>
          <cell r="AB79">
            <v>539002284.75679994</v>
          </cell>
          <cell r="AD79">
            <v>999</v>
          </cell>
          <cell r="AE79">
            <v>0</v>
          </cell>
          <cell r="AF79">
            <v>0</v>
          </cell>
          <cell r="AG79">
            <v>0</v>
          </cell>
          <cell r="AH79">
            <v>0</v>
          </cell>
          <cell r="AI79">
            <v>0</v>
          </cell>
          <cell r="AJ79">
            <v>0</v>
          </cell>
          <cell r="AK79">
            <v>0</v>
          </cell>
          <cell r="AL79">
            <v>0</v>
          </cell>
          <cell r="AM79">
            <v>0</v>
          </cell>
          <cell r="AN79">
            <v>0</v>
          </cell>
        </row>
      </sheetData>
      <sheetData sheetId="21">
        <row r="10">
          <cell r="A10">
            <v>409</v>
          </cell>
          <cell r="B10" t="str">
            <v>ALMA DEL MAR</v>
          </cell>
          <cell r="C10">
            <v>324</v>
          </cell>
          <cell r="D10" t="str">
            <v/>
          </cell>
          <cell r="E10">
            <v>0</v>
          </cell>
          <cell r="F10">
            <v>324</v>
          </cell>
          <cell r="H10">
            <v>3617328</v>
          </cell>
          <cell r="I10">
            <v>0</v>
          </cell>
          <cell r="J10">
            <v>289332</v>
          </cell>
          <cell r="K10">
            <v>3906660</v>
          </cell>
          <cell r="L10">
            <v>0</v>
          </cell>
          <cell r="M10">
            <v>409</v>
          </cell>
          <cell r="N10">
            <v>324</v>
          </cell>
          <cell r="O10">
            <v>0</v>
          </cell>
          <cell r="P10">
            <v>0</v>
          </cell>
          <cell r="Q10">
            <v>3617328</v>
          </cell>
          <cell r="R10">
            <v>0</v>
          </cell>
          <cell r="S10">
            <v>0</v>
          </cell>
          <cell r="T10">
            <v>3617328</v>
          </cell>
          <cell r="U10">
            <v>289332</v>
          </cell>
          <cell r="V10">
            <v>3906660</v>
          </cell>
          <cell r="W10">
            <v>0</v>
          </cell>
          <cell r="X10">
            <v>0</v>
          </cell>
          <cell r="Y10">
            <v>0</v>
          </cell>
          <cell r="Z10">
            <v>0</v>
          </cell>
          <cell r="AA10">
            <v>0</v>
          </cell>
          <cell r="AB10">
            <v>3906660</v>
          </cell>
          <cell r="AI10">
            <v>0</v>
          </cell>
          <cell r="AM10">
            <v>0</v>
          </cell>
          <cell r="AN10">
            <v>0</v>
          </cell>
        </row>
        <row r="11">
          <cell r="A11">
            <v>410</v>
          </cell>
          <cell r="B11" t="str">
            <v>EXCEL ACADEMY</v>
          </cell>
          <cell r="C11">
            <v>997</v>
          </cell>
          <cell r="D11" t="str">
            <v/>
          </cell>
          <cell r="E11">
            <v>0</v>
          </cell>
          <cell r="F11">
            <v>957</v>
          </cell>
          <cell r="H11">
            <v>12769525.252852663</v>
          </cell>
          <cell r="I11">
            <v>0</v>
          </cell>
          <cell r="J11">
            <v>854601</v>
          </cell>
          <cell r="K11">
            <v>13624126.252852663</v>
          </cell>
          <cell r="L11">
            <v>0</v>
          </cell>
          <cell r="M11">
            <v>410</v>
          </cell>
          <cell r="N11">
            <v>957</v>
          </cell>
          <cell r="O11">
            <v>0</v>
          </cell>
          <cell r="P11">
            <v>0</v>
          </cell>
          <cell r="Q11">
            <v>12771998</v>
          </cell>
          <cell r="R11">
            <v>0</v>
          </cell>
          <cell r="S11">
            <v>2472.7471473359683</v>
          </cell>
          <cell r="T11">
            <v>12769525.252852663</v>
          </cell>
          <cell r="U11">
            <v>854601</v>
          </cell>
          <cell r="V11">
            <v>13624126.252852665</v>
          </cell>
          <cell r="W11">
            <v>0</v>
          </cell>
          <cell r="X11">
            <v>0</v>
          </cell>
          <cell r="Y11">
            <v>0</v>
          </cell>
          <cell r="Z11">
            <v>0</v>
          </cell>
          <cell r="AA11">
            <v>0</v>
          </cell>
          <cell r="AB11">
            <v>13624126.252852665</v>
          </cell>
          <cell r="AI11">
            <v>0</v>
          </cell>
          <cell r="AM11">
            <v>0</v>
          </cell>
          <cell r="AN11">
            <v>0</v>
          </cell>
        </row>
        <row r="12">
          <cell r="A12">
            <v>412</v>
          </cell>
          <cell r="B12" t="str">
            <v>ACADEMY OF THE PACIFIC RIM</v>
          </cell>
          <cell r="C12">
            <v>541</v>
          </cell>
          <cell r="D12" t="str">
            <v/>
          </cell>
          <cell r="E12">
            <v>0</v>
          </cell>
          <cell r="F12">
            <v>527</v>
          </cell>
          <cell r="H12">
            <v>7584550</v>
          </cell>
          <cell r="I12">
            <v>0</v>
          </cell>
          <cell r="J12">
            <v>470611</v>
          </cell>
          <cell r="K12">
            <v>8055161</v>
          </cell>
          <cell r="L12">
            <v>0</v>
          </cell>
          <cell r="M12">
            <v>412</v>
          </cell>
          <cell r="N12">
            <v>527</v>
          </cell>
          <cell r="O12">
            <v>0</v>
          </cell>
          <cell r="P12">
            <v>0</v>
          </cell>
          <cell r="Q12">
            <v>7584550</v>
          </cell>
          <cell r="R12">
            <v>0</v>
          </cell>
          <cell r="S12">
            <v>0</v>
          </cell>
          <cell r="T12">
            <v>7584550</v>
          </cell>
          <cell r="U12">
            <v>470611</v>
          </cell>
          <cell r="V12">
            <v>8055161</v>
          </cell>
          <cell r="W12">
            <v>0</v>
          </cell>
          <cell r="X12">
            <v>0</v>
          </cell>
          <cell r="Y12">
            <v>0</v>
          </cell>
          <cell r="Z12">
            <v>0</v>
          </cell>
          <cell r="AA12">
            <v>0</v>
          </cell>
          <cell r="AB12">
            <v>8055161</v>
          </cell>
          <cell r="AI12">
            <v>0</v>
          </cell>
          <cell r="AM12">
            <v>0</v>
          </cell>
          <cell r="AN12">
            <v>0</v>
          </cell>
        </row>
        <row r="13">
          <cell r="A13">
            <v>413</v>
          </cell>
          <cell r="B13" t="str">
            <v>FOUR RIVERS</v>
          </cell>
          <cell r="C13">
            <v>220</v>
          </cell>
          <cell r="D13" t="str">
            <v/>
          </cell>
          <cell r="E13">
            <v>0</v>
          </cell>
          <cell r="F13">
            <v>220</v>
          </cell>
          <cell r="H13">
            <v>3373196</v>
          </cell>
          <cell r="I13">
            <v>0</v>
          </cell>
          <cell r="J13">
            <v>196460</v>
          </cell>
          <cell r="K13">
            <v>3569656</v>
          </cell>
          <cell r="L13">
            <v>0</v>
          </cell>
          <cell r="M13">
            <v>413</v>
          </cell>
          <cell r="N13">
            <v>220</v>
          </cell>
          <cell r="O13">
            <v>0</v>
          </cell>
          <cell r="P13">
            <v>0</v>
          </cell>
          <cell r="Q13">
            <v>3373196</v>
          </cell>
          <cell r="R13">
            <v>0</v>
          </cell>
          <cell r="S13">
            <v>0</v>
          </cell>
          <cell r="T13">
            <v>3373196</v>
          </cell>
          <cell r="U13">
            <v>196460</v>
          </cell>
          <cell r="V13">
            <v>3569656</v>
          </cell>
          <cell r="W13">
            <v>0</v>
          </cell>
          <cell r="X13">
            <v>0</v>
          </cell>
          <cell r="Y13">
            <v>0</v>
          </cell>
          <cell r="Z13">
            <v>0</v>
          </cell>
          <cell r="AA13">
            <v>0</v>
          </cell>
          <cell r="AB13">
            <v>3569656</v>
          </cell>
          <cell r="AI13">
            <v>0</v>
          </cell>
          <cell r="AM13">
            <v>0</v>
          </cell>
          <cell r="AN13">
            <v>0</v>
          </cell>
        </row>
        <row r="14">
          <cell r="A14">
            <v>414</v>
          </cell>
          <cell r="B14" t="str">
            <v>BERKSHIRE ARTS AND TECHNOLOGY</v>
          </cell>
          <cell r="C14">
            <v>363</v>
          </cell>
          <cell r="D14" t="str">
            <v/>
          </cell>
          <cell r="E14">
            <v>0</v>
          </cell>
          <cell r="F14">
            <v>356</v>
          </cell>
          <cell r="H14">
            <v>4640219</v>
          </cell>
          <cell r="I14">
            <v>0</v>
          </cell>
          <cell r="J14">
            <v>317908</v>
          </cell>
          <cell r="K14">
            <v>4958127</v>
          </cell>
          <cell r="L14">
            <v>0</v>
          </cell>
          <cell r="M14">
            <v>414</v>
          </cell>
          <cell r="N14">
            <v>356</v>
          </cell>
          <cell r="O14">
            <v>0</v>
          </cell>
          <cell r="P14">
            <v>0</v>
          </cell>
          <cell r="Q14">
            <v>4640219</v>
          </cell>
          <cell r="R14">
            <v>0</v>
          </cell>
          <cell r="S14">
            <v>0</v>
          </cell>
          <cell r="T14">
            <v>4640219</v>
          </cell>
          <cell r="U14">
            <v>317908</v>
          </cell>
          <cell r="V14">
            <v>4958127</v>
          </cell>
          <cell r="W14">
            <v>0</v>
          </cell>
          <cell r="X14">
            <v>0</v>
          </cell>
          <cell r="Y14">
            <v>0</v>
          </cell>
          <cell r="Z14">
            <v>0</v>
          </cell>
          <cell r="AA14">
            <v>0</v>
          </cell>
          <cell r="AB14">
            <v>4958127</v>
          </cell>
          <cell r="AI14">
            <v>0</v>
          </cell>
          <cell r="AM14">
            <v>0</v>
          </cell>
          <cell r="AN14">
            <v>0</v>
          </cell>
        </row>
        <row r="15">
          <cell r="A15">
            <v>416</v>
          </cell>
          <cell r="B15" t="str">
            <v>BOSTON PREPARATORY</v>
          </cell>
          <cell r="C15">
            <v>400</v>
          </cell>
          <cell r="D15">
            <v>15.000000000000039</v>
          </cell>
          <cell r="E15">
            <v>0</v>
          </cell>
          <cell r="F15">
            <v>415</v>
          </cell>
          <cell r="H15">
            <v>6061627</v>
          </cell>
          <cell r="I15">
            <v>0</v>
          </cell>
          <cell r="J15">
            <v>357315</v>
          </cell>
          <cell r="K15">
            <v>6418942</v>
          </cell>
          <cell r="L15">
            <v>0</v>
          </cell>
          <cell r="M15">
            <v>416</v>
          </cell>
          <cell r="N15">
            <v>415</v>
          </cell>
          <cell r="O15">
            <v>15.000000000000039</v>
          </cell>
          <cell r="P15">
            <v>0</v>
          </cell>
          <cell r="Q15">
            <v>6061627</v>
          </cell>
          <cell r="R15">
            <v>0</v>
          </cell>
          <cell r="S15">
            <v>0</v>
          </cell>
          <cell r="T15">
            <v>6061627</v>
          </cell>
          <cell r="U15">
            <v>357315</v>
          </cell>
          <cell r="V15">
            <v>6418942</v>
          </cell>
          <cell r="W15">
            <v>0</v>
          </cell>
          <cell r="X15">
            <v>0</v>
          </cell>
          <cell r="Y15">
            <v>0</v>
          </cell>
          <cell r="Z15">
            <v>0</v>
          </cell>
          <cell r="AA15">
            <v>0</v>
          </cell>
          <cell r="AB15">
            <v>6418942</v>
          </cell>
          <cell r="AI15">
            <v>0</v>
          </cell>
          <cell r="AM15">
            <v>0</v>
          </cell>
          <cell r="AN15">
            <v>0</v>
          </cell>
        </row>
        <row r="16">
          <cell r="A16">
            <v>417</v>
          </cell>
          <cell r="B16" t="str">
            <v>BRIDGE BOSTON</v>
          </cell>
          <cell r="C16">
            <v>272</v>
          </cell>
          <cell r="D16" t="str">
            <v/>
          </cell>
          <cell r="E16">
            <v>0</v>
          </cell>
          <cell r="F16">
            <v>267</v>
          </cell>
          <cell r="H16">
            <v>4240472</v>
          </cell>
          <cell r="I16">
            <v>0</v>
          </cell>
          <cell r="J16">
            <v>238431</v>
          </cell>
          <cell r="K16">
            <v>4478903</v>
          </cell>
          <cell r="L16">
            <v>0</v>
          </cell>
          <cell r="M16">
            <v>417</v>
          </cell>
          <cell r="N16">
            <v>267</v>
          </cell>
          <cell r="O16">
            <v>0</v>
          </cell>
          <cell r="P16">
            <v>0</v>
          </cell>
          <cell r="Q16">
            <v>4240472</v>
          </cell>
          <cell r="R16">
            <v>0</v>
          </cell>
          <cell r="S16">
            <v>0</v>
          </cell>
          <cell r="T16">
            <v>4240472</v>
          </cell>
          <cell r="U16">
            <v>238431</v>
          </cell>
          <cell r="V16">
            <v>4478903</v>
          </cell>
          <cell r="W16">
            <v>0</v>
          </cell>
          <cell r="X16">
            <v>0</v>
          </cell>
          <cell r="Y16">
            <v>0</v>
          </cell>
          <cell r="Z16">
            <v>0</v>
          </cell>
          <cell r="AA16">
            <v>0</v>
          </cell>
          <cell r="AB16">
            <v>4478903</v>
          </cell>
          <cell r="AI16">
            <v>0</v>
          </cell>
          <cell r="AM16">
            <v>0</v>
          </cell>
          <cell r="AN16">
            <v>0</v>
          </cell>
        </row>
        <row r="17">
          <cell r="A17">
            <v>418</v>
          </cell>
          <cell r="B17" t="str">
            <v>CHRISTA MCAULIFFE</v>
          </cell>
          <cell r="C17">
            <v>396</v>
          </cell>
          <cell r="D17" t="str">
            <v/>
          </cell>
          <cell r="E17">
            <v>0</v>
          </cell>
          <cell r="F17">
            <v>395</v>
          </cell>
          <cell r="H17">
            <v>5302798.2732770806</v>
          </cell>
          <cell r="I17">
            <v>0</v>
          </cell>
          <cell r="J17">
            <v>352735</v>
          </cell>
          <cell r="K17">
            <v>5655533.2732770806</v>
          </cell>
          <cell r="L17">
            <v>0</v>
          </cell>
          <cell r="M17">
            <v>418</v>
          </cell>
          <cell r="N17">
            <v>395</v>
          </cell>
          <cell r="O17">
            <v>0</v>
          </cell>
          <cell r="P17">
            <v>0</v>
          </cell>
          <cell r="Q17">
            <v>5303420</v>
          </cell>
          <cell r="R17">
            <v>0</v>
          </cell>
          <cell r="S17">
            <v>621.72672291917672</v>
          </cell>
          <cell r="T17">
            <v>5302798.2732770815</v>
          </cell>
          <cell r="U17">
            <v>352735</v>
          </cell>
          <cell r="V17">
            <v>5655533.2732770815</v>
          </cell>
          <cell r="W17">
            <v>0</v>
          </cell>
          <cell r="X17">
            <v>0</v>
          </cell>
          <cell r="Y17">
            <v>0</v>
          </cell>
          <cell r="Z17">
            <v>0</v>
          </cell>
          <cell r="AA17">
            <v>0</v>
          </cell>
          <cell r="AB17">
            <v>5655533.2732770815</v>
          </cell>
          <cell r="AI17">
            <v>0</v>
          </cell>
          <cell r="AM17">
            <v>0</v>
          </cell>
          <cell r="AN17">
            <v>0</v>
          </cell>
        </row>
        <row r="18">
          <cell r="A18">
            <v>419</v>
          </cell>
          <cell r="B18" t="str">
            <v>HELEN Y. DAVIS LEADERSHIP ACADEMY</v>
          </cell>
          <cell r="C18">
            <v>216</v>
          </cell>
          <cell r="D18">
            <v>0.99999999999999689</v>
          </cell>
          <cell r="E18">
            <v>0</v>
          </cell>
          <cell r="F18">
            <v>217</v>
          </cell>
          <cell r="H18">
            <v>3231137.3591306633</v>
          </cell>
          <cell r="I18">
            <v>0</v>
          </cell>
          <cell r="J18">
            <v>192913</v>
          </cell>
          <cell r="K18">
            <v>3424050.3591306633</v>
          </cell>
          <cell r="L18">
            <v>0</v>
          </cell>
          <cell r="M18">
            <v>419</v>
          </cell>
          <cell r="N18">
            <v>217</v>
          </cell>
          <cell r="O18">
            <v>0.99999999999999689</v>
          </cell>
          <cell r="P18">
            <v>0</v>
          </cell>
          <cell r="Q18">
            <v>3231496</v>
          </cell>
          <cell r="R18">
            <v>0</v>
          </cell>
          <cell r="S18">
            <v>358.64086933674832</v>
          </cell>
          <cell r="T18">
            <v>3231137.3591306633</v>
          </cell>
          <cell r="U18">
            <v>192913</v>
          </cell>
          <cell r="V18">
            <v>3424050.3591306633</v>
          </cell>
          <cell r="W18">
            <v>0</v>
          </cell>
          <cell r="X18">
            <v>0</v>
          </cell>
          <cell r="Y18">
            <v>0</v>
          </cell>
          <cell r="Z18">
            <v>0</v>
          </cell>
          <cell r="AA18">
            <v>0</v>
          </cell>
          <cell r="AB18">
            <v>3424050.3591306633</v>
          </cell>
          <cell r="AI18">
            <v>0</v>
          </cell>
          <cell r="AM18">
            <v>0</v>
          </cell>
          <cell r="AN18">
            <v>0</v>
          </cell>
        </row>
        <row r="19">
          <cell r="A19">
            <v>420</v>
          </cell>
          <cell r="B19" t="str">
            <v>BENJAMIN BANNEKER</v>
          </cell>
          <cell r="C19">
            <v>350</v>
          </cell>
          <cell r="D19" t="str">
            <v/>
          </cell>
          <cell r="E19">
            <v>0</v>
          </cell>
          <cell r="F19">
            <v>347</v>
          </cell>
          <cell r="H19">
            <v>6755358.4999210723</v>
          </cell>
          <cell r="I19">
            <v>0</v>
          </cell>
          <cell r="J19">
            <v>309871</v>
          </cell>
          <cell r="K19">
            <v>7065229.4999210723</v>
          </cell>
          <cell r="L19">
            <v>0</v>
          </cell>
          <cell r="M19">
            <v>420</v>
          </cell>
          <cell r="N19">
            <v>347</v>
          </cell>
          <cell r="O19">
            <v>0</v>
          </cell>
          <cell r="P19">
            <v>0</v>
          </cell>
          <cell r="Q19">
            <v>6762668</v>
          </cell>
          <cell r="R19">
            <v>0</v>
          </cell>
          <cell r="S19">
            <v>7309.5000789273845</v>
          </cell>
          <cell r="T19">
            <v>6755358.4999210685</v>
          </cell>
          <cell r="U19">
            <v>309871</v>
          </cell>
          <cell r="V19">
            <v>7065229.4999210685</v>
          </cell>
          <cell r="W19">
            <v>0</v>
          </cell>
          <cell r="X19">
            <v>0</v>
          </cell>
          <cell r="Y19">
            <v>0</v>
          </cell>
          <cell r="Z19">
            <v>0</v>
          </cell>
          <cell r="AA19">
            <v>0</v>
          </cell>
          <cell r="AB19">
            <v>7065229.4999210685</v>
          </cell>
          <cell r="AI19">
            <v>0</v>
          </cell>
          <cell r="AM19">
            <v>0</v>
          </cell>
          <cell r="AN19">
            <v>0</v>
          </cell>
        </row>
        <row r="20">
          <cell r="A20">
            <v>426</v>
          </cell>
          <cell r="B20" t="str">
            <v>COMMUNITY DAY - GATEWAY</v>
          </cell>
          <cell r="C20">
            <v>280</v>
          </cell>
          <cell r="D20" t="str">
            <v/>
          </cell>
          <cell r="E20">
            <v>0</v>
          </cell>
          <cell r="F20">
            <v>280</v>
          </cell>
          <cell r="H20">
            <v>3382215</v>
          </cell>
          <cell r="I20">
            <v>0</v>
          </cell>
          <cell r="J20">
            <v>250040</v>
          </cell>
          <cell r="K20">
            <v>3632255</v>
          </cell>
          <cell r="L20">
            <v>0</v>
          </cell>
          <cell r="M20">
            <v>426</v>
          </cell>
          <cell r="N20">
            <v>280</v>
          </cell>
          <cell r="O20">
            <v>0</v>
          </cell>
          <cell r="P20">
            <v>0</v>
          </cell>
          <cell r="Q20">
            <v>3382215</v>
          </cell>
          <cell r="R20">
            <v>0</v>
          </cell>
          <cell r="S20">
            <v>0</v>
          </cell>
          <cell r="T20">
            <v>3382215</v>
          </cell>
          <cell r="U20">
            <v>250040</v>
          </cell>
          <cell r="V20">
            <v>3632255</v>
          </cell>
          <cell r="W20">
            <v>0</v>
          </cell>
          <cell r="X20">
            <v>0</v>
          </cell>
          <cell r="Y20">
            <v>0</v>
          </cell>
          <cell r="Z20">
            <v>0</v>
          </cell>
          <cell r="AA20">
            <v>0</v>
          </cell>
          <cell r="AB20">
            <v>3632255</v>
          </cell>
          <cell r="AI20">
            <v>0</v>
          </cell>
          <cell r="AM20">
            <v>0</v>
          </cell>
          <cell r="AN20">
            <v>0</v>
          </cell>
        </row>
        <row r="21">
          <cell r="A21">
            <v>428</v>
          </cell>
          <cell r="B21" t="str">
            <v>BROOKE</v>
          </cell>
          <cell r="C21">
            <v>1667</v>
          </cell>
          <cell r="D21" t="str">
            <v/>
          </cell>
          <cell r="E21">
            <v>0</v>
          </cell>
          <cell r="F21">
            <v>1608</v>
          </cell>
          <cell r="H21">
            <v>22878462.742087312</v>
          </cell>
          <cell r="I21">
            <v>0</v>
          </cell>
          <cell r="J21">
            <v>1435944</v>
          </cell>
          <cell r="K21">
            <v>24314406.742087312</v>
          </cell>
          <cell r="L21">
            <v>0</v>
          </cell>
          <cell r="M21">
            <v>428</v>
          </cell>
          <cell r="N21">
            <v>1608</v>
          </cell>
          <cell r="O21">
            <v>0</v>
          </cell>
          <cell r="P21">
            <v>0</v>
          </cell>
          <cell r="Q21">
            <v>22879480</v>
          </cell>
          <cell r="R21">
            <v>0</v>
          </cell>
          <cell r="S21">
            <v>1017.2579126887194</v>
          </cell>
          <cell r="T21">
            <v>22878462.742087312</v>
          </cell>
          <cell r="U21">
            <v>1435944</v>
          </cell>
          <cell r="V21">
            <v>24314406.742087312</v>
          </cell>
          <cell r="W21">
            <v>0</v>
          </cell>
          <cell r="X21">
            <v>0</v>
          </cell>
          <cell r="Y21">
            <v>0</v>
          </cell>
          <cell r="Z21">
            <v>0</v>
          </cell>
          <cell r="AA21">
            <v>0</v>
          </cell>
          <cell r="AB21">
            <v>24314406.742087312</v>
          </cell>
          <cell r="AI21">
            <v>0</v>
          </cell>
          <cell r="AM21">
            <v>0</v>
          </cell>
          <cell r="AN21">
            <v>0</v>
          </cell>
        </row>
        <row r="22">
          <cell r="A22">
            <v>429</v>
          </cell>
          <cell r="B22" t="str">
            <v>KIPP ACADEMY LYNN</v>
          </cell>
          <cell r="C22">
            <v>1180</v>
          </cell>
          <cell r="D22">
            <v>16.000000000000519</v>
          </cell>
          <cell r="E22">
            <v>0</v>
          </cell>
          <cell r="F22">
            <v>1196</v>
          </cell>
          <cell r="H22">
            <v>14201514</v>
          </cell>
          <cell r="I22">
            <v>0</v>
          </cell>
          <cell r="J22">
            <v>1053676</v>
          </cell>
          <cell r="K22">
            <v>15255190</v>
          </cell>
          <cell r="L22">
            <v>0</v>
          </cell>
          <cell r="M22">
            <v>429</v>
          </cell>
          <cell r="N22">
            <v>1196</v>
          </cell>
          <cell r="O22">
            <v>16.000000000000519</v>
          </cell>
          <cell r="P22">
            <v>0</v>
          </cell>
          <cell r="Q22">
            <v>14201514</v>
          </cell>
          <cell r="R22">
            <v>0</v>
          </cell>
          <cell r="S22">
            <v>0</v>
          </cell>
          <cell r="T22">
            <v>14201514</v>
          </cell>
          <cell r="U22">
            <v>1053676</v>
          </cell>
          <cell r="V22">
            <v>15255190</v>
          </cell>
          <cell r="W22">
            <v>0</v>
          </cell>
          <cell r="X22">
            <v>0</v>
          </cell>
          <cell r="Y22">
            <v>0</v>
          </cell>
          <cell r="Z22">
            <v>0</v>
          </cell>
          <cell r="AA22">
            <v>0</v>
          </cell>
          <cell r="AB22">
            <v>15255190</v>
          </cell>
          <cell r="AI22">
            <v>0</v>
          </cell>
          <cell r="AM22">
            <v>0</v>
          </cell>
          <cell r="AN22">
            <v>0</v>
          </cell>
        </row>
        <row r="23">
          <cell r="A23">
            <v>430</v>
          </cell>
          <cell r="B23" t="str">
            <v>ADVANCED MATH AND SCIENCE ACADEMY</v>
          </cell>
          <cell r="C23">
            <v>966</v>
          </cell>
          <cell r="D23" t="str">
            <v/>
          </cell>
          <cell r="E23">
            <v>0</v>
          </cell>
          <cell r="F23">
            <v>952</v>
          </cell>
          <cell r="H23">
            <v>12357285.575572804</v>
          </cell>
          <cell r="I23">
            <v>0</v>
          </cell>
          <cell r="J23">
            <v>850136</v>
          </cell>
          <cell r="K23">
            <v>13207421.575572804</v>
          </cell>
          <cell r="L23">
            <v>0</v>
          </cell>
          <cell r="M23">
            <v>430</v>
          </cell>
          <cell r="N23">
            <v>952</v>
          </cell>
          <cell r="O23">
            <v>0</v>
          </cell>
          <cell r="P23">
            <v>0</v>
          </cell>
          <cell r="Q23">
            <v>12473584</v>
          </cell>
          <cell r="R23">
            <v>0</v>
          </cell>
          <cell r="S23">
            <v>116298.4244271965</v>
          </cell>
          <cell r="T23">
            <v>12357285.575572677</v>
          </cell>
          <cell r="U23">
            <v>850136</v>
          </cell>
          <cell r="V23">
            <v>13207421.575572673</v>
          </cell>
          <cell r="W23">
            <v>0</v>
          </cell>
          <cell r="X23">
            <v>0</v>
          </cell>
          <cell r="Y23">
            <v>0</v>
          </cell>
          <cell r="Z23">
            <v>0</v>
          </cell>
          <cell r="AA23">
            <v>0</v>
          </cell>
          <cell r="AB23">
            <v>13207421.575572673</v>
          </cell>
          <cell r="AI23">
            <v>0</v>
          </cell>
          <cell r="AM23">
            <v>0</v>
          </cell>
          <cell r="AN23">
            <v>0</v>
          </cell>
        </row>
        <row r="24">
          <cell r="A24">
            <v>431</v>
          </cell>
          <cell r="B24" t="str">
            <v>COMMUNITY DAY - R. KINGMAN WEBSTER</v>
          </cell>
          <cell r="C24">
            <v>280</v>
          </cell>
          <cell r="D24" t="str">
            <v/>
          </cell>
          <cell r="E24">
            <v>0</v>
          </cell>
          <cell r="F24">
            <v>280</v>
          </cell>
          <cell r="H24">
            <v>3226386</v>
          </cell>
          <cell r="I24">
            <v>0</v>
          </cell>
          <cell r="J24">
            <v>250040</v>
          </cell>
          <cell r="K24">
            <v>3476426</v>
          </cell>
          <cell r="L24">
            <v>0</v>
          </cell>
          <cell r="M24">
            <v>431</v>
          </cell>
          <cell r="N24">
            <v>280</v>
          </cell>
          <cell r="O24">
            <v>0</v>
          </cell>
          <cell r="P24">
            <v>0</v>
          </cell>
          <cell r="Q24">
            <v>3226386</v>
          </cell>
          <cell r="R24">
            <v>0</v>
          </cell>
          <cell r="S24">
            <v>0</v>
          </cell>
          <cell r="T24">
            <v>3226386</v>
          </cell>
          <cell r="U24">
            <v>250040</v>
          </cell>
          <cell r="V24">
            <v>3476426</v>
          </cell>
          <cell r="W24">
            <v>0</v>
          </cell>
          <cell r="X24">
            <v>0</v>
          </cell>
          <cell r="Y24">
            <v>0</v>
          </cell>
          <cell r="Z24">
            <v>0</v>
          </cell>
          <cell r="AA24">
            <v>0</v>
          </cell>
          <cell r="AB24">
            <v>3476426</v>
          </cell>
          <cell r="AI24">
            <v>0</v>
          </cell>
          <cell r="AM24">
            <v>0</v>
          </cell>
          <cell r="AN24">
            <v>0</v>
          </cell>
        </row>
        <row r="25">
          <cell r="A25">
            <v>432</v>
          </cell>
          <cell r="B25" t="str">
            <v>CAPE COD LIGHTHOUSE</v>
          </cell>
          <cell r="C25">
            <v>243</v>
          </cell>
          <cell r="D25" t="str">
            <v/>
          </cell>
          <cell r="E25">
            <v>0</v>
          </cell>
          <cell r="F25">
            <v>243</v>
          </cell>
          <cell r="H25">
            <v>3312189</v>
          </cell>
          <cell r="I25">
            <v>0</v>
          </cell>
          <cell r="J25">
            <v>216999</v>
          </cell>
          <cell r="K25">
            <v>3529188</v>
          </cell>
          <cell r="L25">
            <v>0</v>
          </cell>
          <cell r="M25">
            <v>432</v>
          </cell>
          <cell r="N25">
            <v>243</v>
          </cell>
          <cell r="O25">
            <v>0</v>
          </cell>
          <cell r="P25">
            <v>0</v>
          </cell>
          <cell r="Q25">
            <v>3312189</v>
          </cell>
          <cell r="R25">
            <v>0</v>
          </cell>
          <cell r="S25">
            <v>0</v>
          </cell>
          <cell r="T25">
            <v>3312189</v>
          </cell>
          <cell r="U25">
            <v>216999</v>
          </cell>
          <cell r="V25">
            <v>3529188</v>
          </cell>
          <cell r="W25">
            <v>0</v>
          </cell>
          <cell r="X25">
            <v>0</v>
          </cell>
          <cell r="Y25">
            <v>0</v>
          </cell>
          <cell r="Z25">
            <v>0</v>
          </cell>
          <cell r="AA25">
            <v>0</v>
          </cell>
          <cell r="AB25">
            <v>3529188</v>
          </cell>
          <cell r="AI25">
            <v>0</v>
          </cell>
          <cell r="AM25">
            <v>0</v>
          </cell>
          <cell r="AN25">
            <v>0</v>
          </cell>
        </row>
        <row r="26">
          <cell r="A26">
            <v>435</v>
          </cell>
          <cell r="B26" t="str">
            <v>INNOVATION ACADEMY</v>
          </cell>
          <cell r="C26">
            <v>800</v>
          </cell>
          <cell r="D26" t="str">
            <v/>
          </cell>
          <cell r="E26">
            <v>0</v>
          </cell>
          <cell r="F26">
            <v>792</v>
          </cell>
          <cell r="H26">
            <v>9093270</v>
          </cell>
          <cell r="I26">
            <v>0</v>
          </cell>
          <cell r="J26">
            <v>707256</v>
          </cell>
          <cell r="K26">
            <v>9800526</v>
          </cell>
          <cell r="L26">
            <v>0</v>
          </cell>
          <cell r="M26">
            <v>435</v>
          </cell>
          <cell r="N26">
            <v>792</v>
          </cell>
          <cell r="O26">
            <v>0</v>
          </cell>
          <cell r="P26">
            <v>0</v>
          </cell>
          <cell r="Q26">
            <v>9093270</v>
          </cell>
          <cell r="R26">
            <v>0</v>
          </cell>
          <cell r="S26">
            <v>0</v>
          </cell>
          <cell r="T26">
            <v>9093270</v>
          </cell>
          <cell r="U26">
            <v>707256</v>
          </cell>
          <cell r="V26">
            <v>9800526</v>
          </cell>
          <cell r="W26">
            <v>0</v>
          </cell>
          <cell r="X26">
            <v>0</v>
          </cell>
          <cell r="Y26">
            <v>0</v>
          </cell>
          <cell r="Z26">
            <v>0</v>
          </cell>
          <cell r="AA26">
            <v>0</v>
          </cell>
          <cell r="AB26">
            <v>9800526</v>
          </cell>
          <cell r="AI26">
            <v>0</v>
          </cell>
          <cell r="AM26">
            <v>0</v>
          </cell>
          <cell r="AN26">
            <v>0</v>
          </cell>
        </row>
        <row r="27">
          <cell r="A27">
            <v>436</v>
          </cell>
          <cell r="B27" t="str">
            <v>COMMUNITY CS OF CAMBRIDGE</v>
          </cell>
          <cell r="C27">
            <v>360</v>
          </cell>
          <cell r="D27">
            <v>13.999999999999927</v>
          </cell>
          <cell r="E27">
            <v>0</v>
          </cell>
          <cell r="F27">
            <v>374</v>
          </cell>
          <cell r="H27">
            <v>6892098.5010226546</v>
          </cell>
          <cell r="I27">
            <v>0</v>
          </cell>
          <cell r="J27">
            <v>321640</v>
          </cell>
          <cell r="K27">
            <v>7213738.5010226546</v>
          </cell>
          <cell r="L27">
            <v>0</v>
          </cell>
          <cell r="M27">
            <v>436</v>
          </cell>
          <cell r="N27">
            <v>374</v>
          </cell>
          <cell r="O27">
            <v>13.999999999999927</v>
          </cell>
          <cell r="P27">
            <v>0</v>
          </cell>
          <cell r="Q27">
            <v>6893939</v>
          </cell>
          <cell r="R27">
            <v>0</v>
          </cell>
          <cell r="S27">
            <v>1840.4989773450122</v>
          </cell>
          <cell r="T27">
            <v>6892098.5010226574</v>
          </cell>
          <cell r="U27">
            <v>321640</v>
          </cell>
          <cell r="V27">
            <v>7213738.5010226574</v>
          </cell>
          <cell r="W27">
            <v>0</v>
          </cell>
          <cell r="X27">
            <v>0</v>
          </cell>
          <cell r="Y27">
            <v>0</v>
          </cell>
          <cell r="Z27">
            <v>0</v>
          </cell>
          <cell r="AA27">
            <v>0</v>
          </cell>
          <cell r="AB27">
            <v>7213738.5010226574</v>
          </cell>
          <cell r="AI27">
            <v>0</v>
          </cell>
          <cell r="AM27">
            <v>0</v>
          </cell>
          <cell r="AN27">
            <v>0</v>
          </cell>
        </row>
        <row r="28">
          <cell r="A28">
            <v>437</v>
          </cell>
          <cell r="B28" t="str">
            <v>CITY ON A HILL - CIRCUIT ST</v>
          </cell>
          <cell r="C28">
            <v>280</v>
          </cell>
          <cell r="D28" t="str">
            <v/>
          </cell>
          <cell r="E28">
            <v>0</v>
          </cell>
          <cell r="F28">
            <v>279</v>
          </cell>
          <cell r="H28">
            <v>4670705</v>
          </cell>
          <cell r="I28">
            <v>0</v>
          </cell>
          <cell r="J28">
            <v>249147</v>
          </cell>
          <cell r="K28">
            <v>4919852</v>
          </cell>
          <cell r="L28">
            <v>0</v>
          </cell>
          <cell r="M28">
            <v>437</v>
          </cell>
          <cell r="N28">
            <v>279</v>
          </cell>
          <cell r="O28">
            <v>0</v>
          </cell>
          <cell r="P28">
            <v>0</v>
          </cell>
          <cell r="Q28">
            <v>4670705</v>
          </cell>
          <cell r="R28">
            <v>0</v>
          </cell>
          <cell r="S28">
            <v>0</v>
          </cell>
          <cell r="T28">
            <v>4670705</v>
          </cell>
          <cell r="U28">
            <v>249147</v>
          </cell>
          <cell r="V28">
            <v>4919852</v>
          </cell>
          <cell r="W28">
            <v>0</v>
          </cell>
          <cell r="X28">
            <v>0</v>
          </cell>
          <cell r="Y28">
            <v>0</v>
          </cell>
          <cell r="Z28">
            <v>0</v>
          </cell>
          <cell r="AA28">
            <v>0</v>
          </cell>
          <cell r="AB28">
            <v>4919852</v>
          </cell>
          <cell r="AI28">
            <v>0</v>
          </cell>
          <cell r="AM28">
            <v>0</v>
          </cell>
          <cell r="AN28">
            <v>0</v>
          </cell>
        </row>
        <row r="29">
          <cell r="A29">
            <v>438</v>
          </cell>
          <cell r="B29" t="str">
            <v>CODMAN ACADEMY</v>
          </cell>
          <cell r="C29">
            <v>345</v>
          </cell>
          <cell r="D29">
            <v>13.999999999999934</v>
          </cell>
          <cell r="E29">
            <v>0</v>
          </cell>
          <cell r="F29">
            <v>359</v>
          </cell>
          <cell r="H29">
            <v>5338323</v>
          </cell>
          <cell r="I29">
            <v>0</v>
          </cell>
          <cell r="J29">
            <v>308022</v>
          </cell>
          <cell r="K29">
            <v>5646345</v>
          </cell>
          <cell r="L29">
            <v>0</v>
          </cell>
          <cell r="M29">
            <v>438</v>
          </cell>
          <cell r="N29">
            <v>359</v>
          </cell>
          <cell r="O29">
            <v>13.999999999999934</v>
          </cell>
          <cell r="P29">
            <v>0</v>
          </cell>
          <cell r="Q29">
            <v>5338323</v>
          </cell>
          <cell r="R29">
            <v>0</v>
          </cell>
          <cell r="S29">
            <v>0</v>
          </cell>
          <cell r="T29">
            <v>5338323</v>
          </cell>
          <cell r="U29">
            <v>308022</v>
          </cell>
          <cell r="V29">
            <v>5646345</v>
          </cell>
          <cell r="W29">
            <v>0</v>
          </cell>
          <cell r="X29">
            <v>0</v>
          </cell>
          <cell r="Y29">
            <v>0</v>
          </cell>
          <cell r="Z29">
            <v>0</v>
          </cell>
          <cell r="AA29">
            <v>0</v>
          </cell>
          <cell r="AB29">
            <v>5646345</v>
          </cell>
          <cell r="AI29">
            <v>0</v>
          </cell>
          <cell r="AM29">
            <v>0</v>
          </cell>
          <cell r="AN29">
            <v>0</v>
          </cell>
        </row>
        <row r="30">
          <cell r="A30">
            <v>439</v>
          </cell>
          <cell r="B30" t="str">
            <v>CONSERVATORY LAB</v>
          </cell>
          <cell r="C30">
            <v>444</v>
          </cell>
          <cell r="D30">
            <v>6.0000000000000302</v>
          </cell>
          <cell r="E30">
            <v>0</v>
          </cell>
          <cell r="F30">
            <v>450</v>
          </cell>
          <cell r="H30">
            <v>6590260</v>
          </cell>
          <cell r="I30">
            <v>0</v>
          </cell>
          <cell r="J30">
            <v>396450</v>
          </cell>
          <cell r="K30">
            <v>6986710</v>
          </cell>
          <cell r="L30">
            <v>0</v>
          </cell>
          <cell r="M30">
            <v>439</v>
          </cell>
          <cell r="N30">
            <v>450</v>
          </cell>
          <cell r="O30">
            <v>6.0000000000000302</v>
          </cell>
          <cell r="P30">
            <v>0</v>
          </cell>
          <cell r="Q30">
            <v>6590260</v>
          </cell>
          <cell r="R30">
            <v>0</v>
          </cell>
          <cell r="S30">
            <v>0</v>
          </cell>
          <cell r="T30">
            <v>6590260</v>
          </cell>
          <cell r="U30">
            <v>396450</v>
          </cell>
          <cell r="V30">
            <v>6986710</v>
          </cell>
          <cell r="W30">
            <v>0</v>
          </cell>
          <cell r="X30">
            <v>0</v>
          </cell>
          <cell r="Y30">
            <v>0</v>
          </cell>
          <cell r="Z30">
            <v>0</v>
          </cell>
          <cell r="AA30">
            <v>0</v>
          </cell>
          <cell r="AB30">
            <v>6986710</v>
          </cell>
          <cell r="AI30">
            <v>0</v>
          </cell>
          <cell r="AM30">
            <v>0</v>
          </cell>
          <cell r="AN30">
            <v>0</v>
          </cell>
        </row>
        <row r="31">
          <cell r="A31">
            <v>440</v>
          </cell>
          <cell r="B31" t="str">
            <v>COMMUNITY DAY - PROSPECT</v>
          </cell>
          <cell r="C31">
            <v>400</v>
          </cell>
          <cell r="D31" t="str">
            <v/>
          </cell>
          <cell r="E31">
            <v>0</v>
          </cell>
          <cell r="F31">
            <v>400</v>
          </cell>
          <cell r="H31">
            <v>4567162</v>
          </cell>
          <cell r="I31">
            <v>0</v>
          </cell>
          <cell r="J31">
            <v>357200</v>
          </cell>
          <cell r="K31">
            <v>4924362</v>
          </cell>
          <cell r="L31">
            <v>0</v>
          </cell>
          <cell r="M31">
            <v>440</v>
          </cell>
          <cell r="N31">
            <v>400</v>
          </cell>
          <cell r="O31">
            <v>0</v>
          </cell>
          <cell r="P31">
            <v>0</v>
          </cell>
          <cell r="Q31">
            <v>4567162</v>
          </cell>
          <cell r="R31">
            <v>0</v>
          </cell>
          <cell r="S31">
            <v>0</v>
          </cell>
          <cell r="T31">
            <v>4567162</v>
          </cell>
          <cell r="U31">
            <v>357200</v>
          </cell>
          <cell r="V31">
            <v>4924362</v>
          </cell>
          <cell r="W31">
            <v>0</v>
          </cell>
          <cell r="X31">
            <v>0</v>
          </cell>
          <cell r="Y31">
            <v>0</v>
          </cell>
          <cell r="Z31">
            <v>0</v>
          </cell>
          <cell r="AA31">
            <v>0</v>
          </cell>
          <cell r="AB31">
            <v>4924362</v>
          </cell>
          <cell r="AI31">
            <v>0</v>
          </cell>
          <cell r="AM31">
            <v>0</v>
          </cell>
          <cell r="AN31">
            <v>0</v>
          </cell>
        </row>
        <row r="32">
          <cell r="A32">
            <v>441</v>
          </cell>
          <cell r="B32" t="str">
            <v>SABIS INTERNATIONAL</v>
          </cell>
          <cell r="C32">
            <v>1574</v>
          </cell>
          <cell r="D32">
            <v>2.0000000000000329</v>
          </cell>
          <cell r="E32">
            <v>0</v>
          </cell>
          <cell r="F32">
            <v>1576</v>
          </cell>
          <cell r="H32">
            <v>16226226</v>
          </cell>
          <cell r="I32">
            <v>0</v>
          </cell>
          <cell r="J32">
            <v>1405792</v>
          </cell>
          <cell r="K32">
            <v>17632018</v>
          </cell>
          <cell r="L32">
            <v>0</v>
          </cell>
          <cell r="M32">
            <v>441</v>
          </cell>
          <cell r="N32">
            <v>1576</v>
          </cell>
          <cell r="O32">
            <v>2.0000000000000329</v>
          </cell>
          <cell r="P32">
            <v>0</v>
          </cell>
          <cell r="Q32">
            <v>16226226</v>
          </cell>
          <cell r="R32">
            <v>0</v>
          </cell>
          <cell r="S32">
            <v>0</v>
          </cell>
          <cell r="T32">
            <v>16226226</v>
          </cell>
          <cell r="U32">
            <v>1405792</v>
          </cell>
          <cell r="V32">
            <v>17632018</v>
          </cell>
          <cell r="W32">
            <v>0</v>
          </cell>
          <cell r="X32">
            <v>0</v>
          </cell>
          <cell r="Y32">
            <v>0</v>
          </cell>
          <cell r="Z32">
            <v>0</v>
          </cell>
          <cell r="AA32">
            <v>0</v>
          </cell>
          <cell r="AB32">
            <v>17632018</v>
          </cell>
          <cell r="AI32">
            <v>0</v>
          </cell>
          <cell r="AM32">
            <v>0</v>
          </cell>
          <cell r="AN32">
            <v>0</v>
          </cell>
        </row>
        <row r="33">
          <cell r="A33">
            <v>444</v>
          </cell>
          <cell r="B33" t="str">
            <v>NEIGHBORHOOD HOUSE</v>
          </cell>
          <cell r="C33">
            <v>468</v>
          </cell>
          <cell r="D33" t="str">
            <v/>
          </cell>
          <cell r="E33">
            <v>0</v>
          </cell>
          <cell r="F33">
            <v>457</v>
          </cell>
          <cell r="H33">
            <v>6066868</v>
          </cell>
          <cell r="I33">
            <v>0</v>
          </cell>
          <cell r="J33">
            <v>408101</v>
          </cell>
          <cell r="K33">
            <v>6474969</v>
          </cell>
          <cell r="L33">
            <v>0</v>
          </cell>
          <cell r="M33">
            <v>444</v>
          </cell>
          <cell r="N33">
            <v>457</v>
          </cell>
          <cell r="O33">
            <v>0</v>
          </cell>
          <cell r="P33">
            <v>0</v>
          </cell>
          <cell r="Q33">
            <v>6066868</v>
          </cell>
          <cell r="R33">
            <v>0</v>
          </cell>
          <cell r="S33">
            <v>0</v>
          </cell>
          <cell r="T33">
            <v>6066868</v>
          </cell>
          <cell r="U33">
            <v>408101</v>
          </cell>
          <cell r="V33">
            <v>6474969</v>
          </cell>
          <cell r="W33">
            <v>0</v>
          </cell>
          <cell r="X33">
            <v>0</v>
          </cell>
          <cell r="Y33">
            <v>0</v>
          </cell>
          <cell r="Z33">
            <v>0</v>
          </cell>
          <cell r="AA33">
            <v>0</v>
          </cell>
          <cell r="AB33">
            <v>6474969</v>
          </cell>
          <cell r="AI33">
            <v>0</v>
          </cell>
          <cell r="AM33">
            <v>0</v>
          </cell>
          <cell r="AN33">
            <v>0</v>
          </cell>
        </row>
        <row r="34">
          <cell r="A34">
            <v>445</v>
          </cell>
          <cell r="B34" t="str">
            <v>ABBY KELLEY FOSTER</v>
          </cell>
          <cell r="C34">
            <v>1426</v>
          </cell>
          <cell r="D34" t="str">
            <v/>
          </cell>
          <cell r="E34">
            <v>0</v>
          </cell>
          <cell r="F34">
            <v>1425</v>
          </cell>
          <cell r="H34">
            <v>15152558</v>
          </cell>
          <cell r="I34">
            <v>0</v>
          </cell>
          <cell r="J34">
            <v>1272525</v>
          </cell>
          <cell r="K34">
            <v>16425083</v>
          </cell>
          <cell r="L34">
            <v>0</v>
          </cell>
          <cell r="M34">
            <v>445</v>
          </cell>
          <cell r="N34">
            <v>1425</v>
          </cell>
          <cell r="O34">
            <v>0</v>
          </cell>
          <cell r="P34">
            <v>0</v>
          </cell>
          <cell r="Q34">
            <v>15152558</v>
          </cell>
          <cell r="R34">
            <v>0</v>
          </cell>
          <cell r="S34">
            <v>0</v>
          </cell>
          <cell r="T34">
            <v>15152558</v>
          </cell>
          <cell r="U34">
            <v>1272525</v>
          </cell>
          <cell r="V34">
            <v>16425083</v>
          </cell>
          <cell r="W34">
            <v>0</v>
          </cell>
          <cell r="X34">
            <v>0</v>
          </cell>
          <cell r="Y34">
            <v>0</v>
          </cell>
          <cell r="Z34">
            <v>0</v>
          </cell>
          <cell r="AA34">
            <v>0</v>
          </cell>
          <cell r="AB34">
            <v>16425083</v>
          </cell>
          <cell r="AI34">
            <v>0</v>
          </cell>
          <cell r="AM34">
            <v>0</v>
          </cell>
          <cell r="AN34">
            <v>0</v>
          </cell>
        </row>
        <row r="35">
          <cell r="A35">
            <v>446</v>
          </cell>
          <cell r="B35" t="str">
            <v>FOXBOROUGH REGIONAL</v>
          </cell>
          <cell r="C35">
            <v>1290</v>
          </cell>
          <cell r="D35" t="str">
            <v/>
          </cell>
          <cell r="E35">
            <v>0</v>
          </cell>
          <cell r="F35">
            <v>1261</v>
          </cell>
          <cell r="H35">
            <v>14404538</v>
          </cell>
          <cell r="I35">
            <v>0</v>
          </cell>
          <cell r="J35">
            <v>1126073</v>
          </cell>
          <cell r="K35">
            <v>15530611</v>
          </cell>
          <cell r="L35">
            <v>0</v>
          </cell>
          <cell r="M35">
            <v>446</v>
          </cell>
          <cell r="N35">
            <v>1261</v>
          </cell>
          <cell r="O35">
            <v>0</v>
          </cell>
          <cell r="P35">
            <v>0</v>
          </cell>
          <cell r="Q35">
            <v>14404538</v>
          </cell>
          <cell r="R35">
            <v>0</v>
          </cell>
          <cell r="S35">
            <v>0</v>
          </cell>
          <cell r="T35">
            <v>14404538</v>
          </cell>
          <cell r="U35">
            <v>1126073</v>
          </cell>
          <cell r="V35">
            <v>15530611</v>
          </cell>
          <cell r="W35">
            <v>0</v>
          </cell>
          <cell r="X35">
            <v>0</v>
          </cell>
          <cell r="Y35">
            <v>0</v>
          </cell>
          <cell r="Z35">
            <v>0</v>
          </cell>
          <cell r="AA35">
            <v>0</v>
          </cell>
          <cell r="AB35">
            <v>15530611</v>
          </cell>
          <cell r="AI35">
            <v>0</v>
          </cell>
          <cell r="AM35">
            <v>0</v>
          </cell>
          <cell r="AN35">
            <v>0</v>
          </cell>
        </row>
        <row r="36">
          <cell r="A36">
            <v>447</v>
          </cell>
          <cell r="B36" t="str">
            <v>BENJAMIN FRANKLIN CLASSICAL</v>
          </cell>
          <cell r="C36">
            <v>450</v>
          </cell>
          <cell r="D36" t="str">
            <v/>
          </cell>
          <cell r="E36">
            <v>0</v>
          </cell>
          <cell r="F36">
            <v>447</v>
          </cell>
          <cell r="H36">
            <v>4780063</v>
          </cell>
          <cell r="I36">
            <v>0</v>
          </cell>
          <cell r="J36">
            <v>399171</v>
          </cell>
          <cell r="K36">
            <v>5179234</v>
          </cell>
          <cell r="L36">
            <v>0</v>
          </cell>
          <cell r="M36">
            <v>447</v>
          </cell>
          <cell r="N36">
            <v>447</v>
          </cell>
          <cell r="O36">
            <v>0</v>
          </cell>
          <cell r="P36">
            <v>0</v>
          </cell>
          <cell r="Q36">
            <v>4780063</v>
          </cell>
          <cell r="R36">
            <v>0</v>
          </cell>
          <cell r="S36">
            <v>0</v>
          </cell>
          <cell r="T36">
            <v>4780063</v>
          </cell>
          <cell r="U36">
            <v>399171</v>
          </cell>
          <cell r="V36">
            <v>5179234</v>
          </cell>
          <cell r="W36">
            <v>0</v>
          </cell>
          <cell r="X36">
            <v>0</v>
          </cell>
          <cell r="Y36">
            <v>0</v>
          </cell>
          <cell r="Z36">
            <v>0</v>
          </cell>
          <cell r="AA36">
            <v>0</v>
          </cell>
          <cell r="AB36">
            <v>5179234</v>
          </cell>
          <cell r="AI36">
            <v>0</v>
          </cell>
          <cell r="AM36">
            <v>0</v>
          </cell>
          <cell r="AN36">
            <v>0</v>
          </cell>
        </row>
        <row r="37">
          <cell r="A37">
            <v>449</v>
          </cell>
          <cell r="B37" t="str">
            <v>BOSTON COLLEGIATE</v>
          </cell>
          <cell r="C37">
            <v>665</v>
          </cell>
          <cell r="D37">
            <v>14.99999999999989</v>
          </cell>
          <cell r="E37">
            <v>0</v>
          </cell>
          <cell r="F37">
            <v>680</v>
          </cell>
          <cell r="H37">
            <v>9192433.9720052388</v>
          </cell>
          <cell r="I37">
            <v>0</v>
          </cell>
          <cell r="J37">
            <v>593640</v>
          </cell>
          <cell r="K37">
            <v>9786073.9720052388</v>
          </cell>
          <cell r="L37">
            <v>0</v>
          </cell>
          <cell r="M37">
            <v>449</v>
          </cell>
          <cell r="N37">
            <v>680</v>
          </cell>
          <cell r="O37">
            <v>14.99999999999989</v>
          </cell>
          <cell r="P37">
            <v>0</v>
          </cell>
          <cell r="Q37">
            <v>9192721</v>
          </cell>
          <cell r="R37">
            <v>0</v>
          </cell>
          <cell r="S37">
            <v>287.02799476171839</v>
          </cell>
          <cell r="T37">
            <v>9192433.9720052369</v>
          </cell>
          <cell r="U37">
            <v>593640</v>
          </cell>
          <cell r="V37">
            <v>9786073.9720052369</v>
          </cell>
          <cell r="W37">
            <v>0</v>
          </cell>
          <cell r="X37">
            <v>0</v>
          </cell>
          <cell r="Y37">
            <v>0</v>
          </cell>
          <cell r="Z37">
            <v>0</v>
          </cell>
          <cell r="AA37">
            <v>0</v>
          </cell>
          <cell r="AB37">
            <v>9786073.9720052369</v>
          </cell>
          <cell r="AI37">
            <v>0</v>
          </cell>
          <cell r="AM37">
            <v>0</v>
          </cell>
          <cell r="AN37">
            <v>0</v>
          </cell>
        </row>
        <row r="38">
          <cell r="A38">
            <v>450</v>
          </cell>
          <cell r="B38" t="str">
            <v>HILLTOWN COOPERATIVE</v>
          </cell>
          <cell r="C38">
            <v>218</v>
          </cell>
          <cell r="D38" t="str">
            <v/>
          </cell>
          <cell r="E38">
            <v>0</v>
          </cell>
          <cell r="F38">
            <v>218</v>
          </cell>
          <cell r="H38">
            <v>2509400</v>
          </cell>
          <cell r="I38">
            <v>0</v>
          </cell>
          <cell r="J38">
            <v>194674</v>
          </cell>
          <cell r="K38">
            <v>2704074</v>
          </cell>
          <cell r="L38">
            <v>0</v>
          </cell>
          <cell r="M38">
            <v>450</v>
          </cell>
          <cell r="N38">
            <v>218</v>
          </cell>
          <cell r="O38">
            <v>0</v>
          </cell>
          <cell r="P38">
            <v>0</v>
          </cell>
          <cell r="Q38">
            <v>2509400</v>
          </cell>
          <cell r="R38">
            <v>0</v>
          </cell>
          <cell r="S38">
            <v>0</v>
          </cell>
          <cell r="T38">
            <v>2509400</v>
          </cell>
          <cell r="U38">
            <v>194674</v>
          </cell>
          <cell r="V38">
            <v>2704074</v>
          </cell>
          <cell r="W38">
            <v>0</v>
          </cell>
          <cell r="X38">
            <v>0</v>
          </cell>
          <cell r="Y38">
            <v>0</v>
          </cell>
          <cell r="Z38">
            <v>0</v>
          </cell>
          <cell r="AA38">
            <v>0</v>
          </cell>
          <cell r="AB38">
            <v>2704074</v>
          </cell>
          <cell r="AI38">
            <v>0</v>
          </cell>
          <cell r="AM38">
            <v>0</v>
          </cell>
          <cell r="AN38">
            <v>0</v>
          </cell>
        </row>
        <row r="39">
          <cell r="A39">
            <v>453</v>
          </cell>
          <cell r="B39" t="str">
            <v>HOLYOKE COMMUNITY</v>
          </cell>
          <cell r="C39">
            <v>702</v>
          </cell>
          <cell r="D39" t="str">
            <v/>
          </cell>
          <cell r="E39">
            <v>0</v>
          </cell>
          <cell r="F39">
            <v>702</v>
          </cell>
          <cell r="H39">
            <v>8152508</v>
          </cell>
          <cell r="I39">
            <v>0</v>
          </cell>
          <cell r="J39">
            <v>626886</v>
          </cell>
          <cell r="K39">
            <v>8779394</v>
          </cell>
          <cell r="L39">
            <v>0</v>
          </cell>
          <cell r="M39">
            <v>453</v>
          </cell>
          <cell r="N39">
            <v>702</v>
          </cell>
          <cell r="O39">
            <v>0</v>
          </cell>
          <cell r="P39">
            <v>0</v>
          </cell>
          <cell r="Q39">
            <v>8152508</v>
          </cell>
          <cell r="R39">
            <v>0</v>
          </cell>
          <cell r="S39">
            <v>0</v>
          </cell>
          <cell r="T39">
            <v>8152508</v>
          </cell>
          <cell r="U39">
            <v>626886</v>
          </cell>
          <cell r="V39">
            <v>8779394</v>
          </cell>
          <cell r="W39">
            <v>0</v>
          </cell>
          <cell r="X39">
            <v>0</v>
          </cell>
          <cell r="Y39">
            <v>0</v>
          </cell>
          <cell r="Z39">
            <v>0</v>
          </cell>
          <cell r="AA39">
            <v>0</v>
          </cell>
          <cell r="AB39">
            <v>8779394</v>
          </cell>
          <cell r="AI39">
            <v>0</v>
          </cell>
          <cell r="AM39">
            <v>0</v>
          </cell>
          <cell r="AN39">
            <v>0</v>
          </cell>
        </row>
        <row r="40">
          <cell r="A40">
            <v>454</v>
          </cell>
          <cell r="B40" t="str">
            <v>LAWRENCE FAMILY DEVELOPMENT</v>
          </cell>
          <cell r="C40">
            <v>720</v>
          </cell>
          <cell r="D40" t="str">
            <v/>
          </cell>
          <cell r="E40">
            <v>0</v>
          </cell>
          <cell r="F40">
            <v>717</v>
          </cell>
          <cell r="H40">
            <v>8241166</v>
          </cell>
          <cell r="I40">
            <v>0</v>
          </cell>
          <cell r="J40">
            <v>640281</v>
          </cell>
          <cell r="K40">
            <v>8881447</v>
          </cell>
          <cell r="L40">
            <v>0</v>
          </cell>
          <cell r="M40">
            <v>454</v>
          </cell>
          <cell r="N40">
            <v>717</v>
          </cell>
          <cell r="O40">
            <v>0</v>
          </cell>
          <cell r="P40">
            <v>0</v>
          </cell>
          <cell r="Q40">
            <v>8241166</v>
          </cell>
          <cell r="R40">
            <v>0</v>
          </cell>
          <cell r="S40">
            <v>0</v>
          </cell>
          <cell r="T40">
            <v>8241166</v>
          </cell>
          <cell r="U40">
            <v>640281</v>
          </cell>
          <cell r="V40">
            <v>8881447</v>
          </cell>
          <cell r="W40">
            <v>0</v>
          </cell>
          <cell r="X40">
            <v>0</v>
          </cell>
          <cell r="Y40">
            <v>0</v>
          </cell>
          <cell r="Z40">
            <v>0</v>
          </cell>
          <cell r="AA40">
            <v>0</v>
          </cell>
          <cell r="AB40">
            <v>8881447</v>
          </cell>
          <cell r="AI40">
            <v>0</v>
          </cell>
          <cell r="AM40">
            <v>0</v>
          </cell>
          <cell r="AN40">
            <v>0</v>
          </cell>
        </row>
        <row r="41">
          <cell r="A41">
            <v>455</v>
          </cell>
          <cell r="B41" t="str">
            <v>HILL VIEW MONTESSORI</v>
          </cell>
          <cell r="C41">
            <v>306</v>
          </cell>
          <cell r="D41" t="str">
            <v/>
          </cell>
          <cell r="E41">
            <v>0</v>
          </cell>
          <cell r="F41">
            <v>306</v>
          </cell>
          <cell r="H41">
            <v>2880818</v>
          </cell>
          <cell r="I41">
            <v>0</v>
          </cell>
          <cell r="J41">
            <v>273258</v>
          </cell>
          <cell r="K41">
            <v>3154076</v>
          </cell>
          <cell r="L41">
            <v>0</v>
          </cell>
          <cell r="M41">
            <v>455</v>
          </cell>
          <cell r="N41">
            <v>306</v>
          </cell>
          <cell r="O41">
            <v>0</v>
          </cell>
          <cell r="P41">
            <v>0</v>
          </cell>
          <cell r="Q41">
            <v>2880818</v>
          </cell>
          <cell r="R41">
            <v>0</v>
          </cell>
          <cell r="S41">
            <v>0</v>
          </cell>
          <cell r="T41">
            <v>2880818</v>
          </cell>
          <cell r="U41">
            <v>273258</v>
          </cell>
          <cell r="V41">
            <v>3154076</v>
          </cell>
          <cell r="W41">
            <v>0</v>
          </cell>
          <cell r="X41">
            <v>0</v>
          </cell>
          <cell r="Y41">
            <v>0</v>
          </cell>
          <cell r="Z41">
            <v>0</v>
          </cell>
          <cell r="AA41">
            <v>0</v>
          </cell>
          <cell r="AB41">
            <v>3154076</v>
          </cell>
          <cell r="AI41">
            <v>0</v>
          </cell>
          <cell r="AM41">
            <v>0</v>
          </cell>
          <cell r="AN41">
            <v>0</v>
          </cell>
        </row>
        <row r="42">
          <cell r="A42">
            <v>456</v>
          </cell>
          <cell r="B42" t="str">
            <v>LOWELL COMMUNITY</v>
          </cell>
          <cell r="C42">
            <v>800</v>
          </cell>
          <cell r="D42">
            <v>16.999999999999918</v>
          </cell>
          <cell r="E42">
            <v>0</v>
          </cell>
          <cell r="F42">
            <v>817</v>
          </cell>
          <cell r="H42">
            <v>9694388.2409875151</v>
          </cell>
          <cell r="I42">
            <v>0</v>
          </cell>
          <cell r="J42">
            <v>714058</v>
          </cell>
          <cell r="K42">
            <v>10408446.240987515</v>
          </cell>
          <cell r="L42">
            <v>0</v>
          </cell>
          <cell r="M42">
            <v>456</v>
          </cell>
          <cell r="N42">
            <v>817</v>
          </cell>
          <cell r="O42">
            <v>16.999999999999918</v>
          </cell>
          <cell r="P42">
            <v>0</v>
          </cell>
          <cell r="Q42">
            <v>9694777</v>
          </cell>
          <cell r="R42">
            <v>0</v>
          </cell>
          <cell r="S42">
            <v>388.75901248553953</v>
          </cell>
          <cell r="T42">
            <v>9694388.2409875132</v>
          </cell>
          <cell r="U42">
            <v>714058</v>
          </cell>
          <cell r="V42">
            <v>10408446.240987513</v>
          </cell>
          <cell r="W42">
            <v>0</v>
          </cell>
          <cell r="X42">
            <v>0</v>
          </cell>
          <cell r="Y42">
            <v>0</v>
          </cell>
          <cell r="Z42">
            <v>0</v>
          </cell>
          <cell r="AA42">
            <v>0</v>
          </cell>
          <cell r="AB42">
            <v>10408446.240987513</v>
          </cell>
          <cell r="AI42">
            <v>0</v>
          </cell>
          <cell r="AM42">
            <v>0</v>
          </cell>
          <cell r="AN42">
            <v>0</v>
          </cell>
        </row>
        <row r="43">
          <cell r="A43">
            <v>458</v>
          </cell>
          <cell r="B43" t="str">
            <v>LOWELL MIDDLESEX ACADEMY</v>
          </cell>
          <cell r="C43">
            <v>150</v>
          </cell>
          <cell r="D43" t="str">
            <v/>
          </cell>
          <cell r="E43">
            <v>0</v>
          </cell>
          <cell r="F43">
            <v>94</v>
          </cell>
          <cell r="H43">
            <v>1229857</v>
          </cell>
          <cell r="I43">
            <v>0</v>
          </cell>
          <cell r="J43">
            <v>83942</v>
          </cell>
          <cell r="K43">
            <v>1313799</v>
          </cell>
          <cell r="L43">
            <v>0</v>
          </cell>
          <cell r="M43">
            <v>458</v>
          </cell>
          <cell r="N43">
            <v>94</v>
          </cell>
          <cell r="O43">
            <v>0</v>
          </cell>
          <cell r="P43">
            <v>0</v>
          </cell>
          <cell r="Q43">
            <v>1229857</v>
          </cell>
          <cell r="R43">
            <v>0</v>
          </cell>
          <cell r="S43">
            <v>0</v>
          </cell>
          <cell r="T43">
            <v>1229857</v>
          </cell>
          <cell r="U43">
            <v>83942</v>
          </cell>
          <cell r="V43">
            <v>1313799</v>
          </cell>
          <cell r="W43">
            <v>0</v>
          </cell>
          <cell r="X43">
            <v>0</v>
          </cell>
          <cell r="Y43">
            <v>0</v>
          </cell>
          <cell r="Z43">
            <v>0</v>
          </cell>
          <cell r="AA43">
            <v>0</v>
          </cell>
          <cell r="AB43">
            <v>1313799</v>
          </cell>
          <cell r="AI43">
            <v>0</v>
          </cell>
          <cell r="AM43">
            <v>0</v>
          </cell>
          <cell r="AN43">
            <v>0</v>
          </cell>
        </row>
        <row r="44">
          <cell r="A44">
            <v>463</v>
          </cell>
          <cell r="B44" t="str">
            <v>KIPP ACADEMY BOSTON</v>
          </cell>
          <cell r="C44">
            <v>504</v>
          </cell>
          <cell r="D44">
            <v>1.0000000000000007</v>
          </cell>
          <cell r="E44">
            <v>0</v>
          </cell>
          <cell r="F44">
            <v>505</v>
          </cell>
          <cell r="H44">
            <v>7967410</v>
          </cell>
          <cell r="I44">
            <v>0</v>
          </cell>
          <cell r="J44">
            <v>449955</v>
          </cell>
          <cell r="K44">
            <v>8417365</v>
          </cell>
          <cell r="L44">
            <v>0</v>
          </cell>
          <cell r="M44">
            <v>463</v>
          </cell>
          <cell r="N44">
            <v>505</v>
          </cell>
          <cell r="O44">
            <v>1.0000000000000007</v>
          </cell>
          <cell r="P44">
            <v>0</v>
          </cell>
          <cell r="Q44">
            <v>7967410</v>
          </cell>
          <cell r="R44">
            <v>0</v>
          </cell>
          <cell r="S44">
            <v>0</v>
          </cell>
          <cell r="T44">
            <v>7967410</v>
          </cell>
          <cell r="U44">
            <v>449955</v>
          </cell>
          <cell r="V44">
            <v>8417365</v>
          </cell>
          <cell r="W44">
            <v>0</v>
          </cell>
          <cell r="X44">
            <v>0</v>
          </cell>
          <cell r="Y44">
            <v>0</v>
          </cell>
          <cell r="Z44">
            <v>0</v>
          </cell>
          <cell r="AA44">
            <v>0</v>
          </cell>
          <cell r="AB44">
            <v>8417365</v>
          </cell>
          <cell r="AI44">
            <v>0</v>
          </cell>
          <cell r="AM44">
            <v>0</v>
          </cell>
          <cell r="AN44">
            <v>0</v>
          </cell>
        </row>
        <row r="45">
          <cell r="A45">
            <v>464</v>
          </cell>
          <cell r="B45" t="str">
            <v>MARBLEHEAD COMMUNITY</v>
          </cell>
          <cell r="C45">
            <v>230</v>
          </cell>
          <cell r="D45" t="str">
            <v/>
          </cell>
          <cell r="E45">
            <v>0</v>
          </cell>
          <cell r="F45">
            <v>230</v>
          </cell>
          <cell r="H45">
            <v>2760507</v>
          </cell>
          <cell r="I45">
            <v>0</v>
          </cell>
          <cell r="J45">
            <v>205390</v>
          </cell>
          <cell r="K45">
            <v>2965897</v>
          </cell>
          <cell r="L45">
            <v>0</v>
          </cell>
          <cell r="M45">
            <v>464</v>
          </cell>
          <cell r="N45">
            <v>230</v>
          </cell>
          <cell r="O45">
            <v>0</v>
          </cell>
          <cell r="P45">
            <v>0</v>
          </cell>
          <cell r="Q45">
            <v>2760507</v>
          </cell>
          <cell r="R45">
            <v>0</v>
          </cell>
          <cell r="S45">
            <v>0</v>
          </cell>
          <cell r="T45">
            <v>2760507</v>
          </cell>
          <cell r="U45">
            <v>205390</v>
          </cell>
          <cell r="V45">
            <v>2965897</v>
          </cell>
          <cell r="W45">
            <v>0</v>
          </cell>
          <cell r="X45">
            <v>0</v>
          </cell>
          <cell r="Y45">
            <v>0</v>
          </cell>
          <cell r="Z45">
            <v>0</v>
          </cell>
          <cell r="AA45">
            <v>0</v>
          </cell>
          <cell r="AB45">
            <v>2965897</v>
          </cell>
          <cell r="AI45">
            <v>0</v>
          </cell>
          <cell r="AM45">
            <v>0</v>
          </cell>
          <cell r="AN45">
            <v>0</v>
          </cell>
        </row>
        <row r="46">
          <cell r="A46">
            <v>466</v>
          </cell>
          <cell r="B46" t="str">
            <v>MARTHA'S VINEYARD</v>
          </cell>
          <cell r="C46">
            <v>180</v>
          </cell>
          <cell r="D46" t="str">
            <v/>
          </cell>
          <cell r="E46">
            <v>0</v>
          </cell>
          <cell r="F46">
            <v>173</v>
          </cell>
          <cell r="H46">
            <v>3871829.3781119999</v>
          </cell>
          <cell r="I46">
            <v>0</v>
          </cell>
          <cell r="J46">
            <v>154489</v>
          </cell>
          <cell r="K46">
            <v>4026318.3781119999</v>
          </cell>
          <cell r="L46">
            <v>0</v>
          </cell>
          <cell r="M46">
            <v>466</v>
          </cell>
          <cell r="N46">
            <v>173</v>
          </cell>
          <cell r="O46">
            <v>0</v>
          </cell>
          <cell r="P46">
            <v>0</v>
          </cell>
          <cell r="Q46">
            <v>4055182</v>
          </cell>
          <cell r="R46">
            <v>0</v>
          </cell>
          <cell r="S46">
            <v>213041.62188800011</v>
          </cell>
          <cell r="T46">
            <v>3842140.3781119986</v>
          </cell>
          <cell r="U46">
            <v>153596</v>
          </cell>
          <cell r="V46">
            <v>3995736.3781119986</v>
          </cell>
          <cell r="W46">
            <v>29689</v>
          </cell>
          <cell r="X46">
            <v>0</v>
          </cell>
          <cell r="Y46">
            <v>29689</v>
          </cell>
          <cell r="Z46">
            <v>893</v>
          </cell>
          <cell r="AA46">
            <v>30582</v>
          </cell>
          <cell r="AB46">
            <v>4026318.3781119981</v>
          </cell>
          <cell r="AI46">
            <v>0</v>
          </cell>
          <cell r="AM46">
            <v>0</v>
          </cell>
          <cell r="AN46">
            <v>0</v>
          </cell>
        </row>
        <row r="47">
          <cell r="A47">
            <v>469</v>
          </cell>
          <cell r="B47" t="str">
            <v>MATCH</v>
          </cell>
          <cell r="C47">
            <v>1164</v>
          </cell>
          <cell r="D47" t="str">
            <v/>
          </cell>
          <cell r="E47">
            <v>0</v>
          </cell>
          <cell r="F47">
            <v>1145</v>
          </cell>
          <cell r="H47">
            <v>18386242.847978156</v>
          </cell>
          <cell r="I47">
            <v>0</v>
          </cell>
          <cell r="J47">
            <v>1022485</v>
          </cell>
          <cell r="K47">
            <v>19408727.847978156</v>
          </cell>
          <cell r="L47">
            <v>0</v>
          </cell>
          <cell r="M47">
            <v>469</v>
          </cell>
          <cell r="N47">
            <v>1145</v>
          </cell>
          <cell r="O47">
            <v>0</v>
          </cell>
          <cell r="P47">
            <v>0</v>
          </cell>
          <cell r="Q47">
            <v>18386423</v>
          </cell>
          <cell r="R47">
            <v>0</v>
          </cell>
          <cell r="S47">
            <v>180.1520218443236</v>
          </cell>
          <cell r="T47">
            <v>18386242.847978156</v>
          </cell>
          <cell r="U47">
            <v>1022485</v>
          </cell>
          <cell r="V47">
            <v>19408727.847978156</v>
          </cell>
          <cell r="W47">
            <v>0</v>
          </cell>
          <cell r="X47">
            <v>0</v>
          </cell>
          <cell r="Y47">
            <v>0</v>
          </cell>
          <cell r="Z47">
            <v>0</v>
          </cell>
          <cell r="AA47">
            <v>0</v>
          </cell>
          <cell r="AB47">
            <v>19408727.847978156</v>
          </cell>
          <cell r="AI47">
            <v>0</v>
          </cell>
          <cell r="AM47">
            <v>0</v>
          </cell>
          <cell r="AN47">
            <v>0</v>
          </cell>
        </row>
        <row r="48">
          <cell r="A48">
            <v>470</v>
          </cell>
          <cell r="B48" t="str">
            <v>MYSTIC VALLEY REGIONAL</v>
          </cell>
          <cell r="C48">
            <v>1511</v>
          </cell>
          <cell r="D48" t="str">
            <v/>
          </cell>
          <cell r="E48">
            <v>0</v>
          </cell>
          <cell r="F48">
            <v>1486</v>
          </cell>
          <cell r="H48">
            <v>16375874.564217936</v>
          </cell>
          <cell r="I48">
            <v>0</v>
          </cell>
          <cell r="J48">
            <v>1326998</v>
          </cell>
          <cell r="K48">
            <v>17702872.564217936</v>
          </cell>
          <cell r="L48">
            <v>0</v>
          </cell>
          <cell r="M48">
            <v>470</v>
          </cell>
          <cell r="N48">
            <v>1486</v>
          </cell>
          <cell r="O48">
            <v>0</v>
          </cell>
          <cell r="P48">
            <v>0</v>
          </cell>
          <cell r="Q48">
            <v>16407575</v>
          </cell>
          <cell r="R48">
            <v>0</v>
          </cell>
          <cell r="S48">
            <v>31700.435782063654</v>
          </cell>
          <cell r="T48">
            <v>16375874.564217897</v>
          </cell>
          <cell r="U48">
            <v>1326998</v>
          </cell>
          <cell r="V48">
            <v>17702872.564217892</v>
          </cell>
          <cell r="W48">
            <v>0</v>
          </cell>
          <cell r="X48">
            <v>0</v>
          </cell>
          <cell r="Y48">
            <v>0</v>
          </cell>
          <cell r="Z48">
            <v>0</v>
          </cell>
          <cell r="AA48">
            <v>0</v>
          </cell>
          <cell r="AB48">
            <v>17702872.564217892</v>
          </cell>
          <cell r="AI48">
            <v>0</v>
          </cell>
          <cell r="AM48">
            <v>0</v>
          </cell>
          <cell r="AN48">
            <v>0</v>
          </cell>
        </row>
        <row r="49">
          <cell r="A49">
            <v>474</v>
          </cell>
          <cell r="B49" t="str">
            <v>SIZER SCHOOL, A NORTH CENTRAL CHARTER ESSENTIAL SCHOOL</v>
          </cell>
          <cell r="C49">
            <v>400</v>
          </cell>
          <cell r="D49" t="str">
            <v/>
          </cell>
          <cell r="E49">
            <v>0</v>
          </cell>
          <cell r="F49">
            <v>370</v>
          </cell>
          <cell r="H49">
            <v>4209593</v>
          </cell>
          <cell r="I49">
            <v>0</v>
          </cell>
          <cell r="J49">
            <v>330410</v>
          </cell>
          <cell r="K49">
            <v>4540003</v>
          </cell>
          <cell r="L49">
            <v>0</v>
          </cell>
          <cell r="M49">
            <v>474</v>
          </cell>
          <cell r="N49">
            <v>370</v>
          </cell>
          <cell r="O49">
            <v>0</v>
          </cell>
          <cell r="P49">
            <v>0</v>
          </cell>
          <cell r="Q49">
            <v>4209593</v>
          </cell>
          <cell r="R49">
            <v>0</v>
          </cell>
          <cell r="S49">
            <v>0</v>
          </cell>
          <cell r="T49">
            <v>4209593</v>
          </cell>
          <cell r="U49">
            <v>330410</v>
          </cell>
          <cell r="V49">
            <v>4540003</v>
          </cell>
          <cell r="W49">
            <v>0</v>
          </cell>
          <cell r="X49">
            <v>0</v>
          </cell>
          <cell r="Y49">
            <v>0</v>
          </cell>
          <cell r="Z49">
            <v>0</v>
          </cell>
          <cell r="AA49">
            <v>0</v>
          </cell>
          <cell r="AB49">
            <v>4540003</v>
          </cell>
          <cell r="AI49">
            <v>0</v>
          </cell>
          <cell r="AM49">
            <v>0</v>
          </cell>
          <cell r="AN49">
            <v>0</v>
          </cell>
        </row>
        <row r="50">
          <cell r="A50">
            <v>478</v>
          </cell>
          <cell r="B50" t="str">
            <v>FRANCIS W. PARKER CHARTER ESSENTIAL</v>
          </cell>
          <cell r="C50">
            <v>400</v>
          </cell>
          <cell r="D50" t="str">
            <v/>
          </cell>
          <cell r="E50">
            <v>0</v>
          </cell>
          <cell r="F50">
            <v>395</v>
          </cell>
          <cell r="H50">
            <v>4784198.7871926781</v>
          </cell>
          <cell r="I50">
            <v>0</v>
          </cell>
          <cell r="J50">
            <v>352735</v>
          </cell>
          <cell r="K50">
            <v>5136933.7871926781</v>
          </cell>
          <cell r="L50">
            <v>0</v>
          </cell>
          <cell r="M50">
            <v>478</v>
          </cell>
          <cell r="N50">
            <v>395</v>
          </cell>
          <cell r="O50">
            <v>0</v>
          </cell>
          <cell r="P50">
            <v>0</v>
          </cell>
          <cell r="Q50">
            <v>4784449</v>
          </cell>
          <cell r="R50">
            <v>0</v>
          </cell>
          <cell r="S50">
            <v>250.2128073217101</v>
          </cell>
          <cell r="T50">
            <v>4784198.7871926781</v>
          </cell>
          <cell r="U50">
            <v>352735</v>
          </cell>
          <cell r="V50">
            <v>5136933.7871926781</v>
          </cell>
          <cell r="W50">
            <v>0</v>
          </cell>
          <cell r="X50">
            <v>0</v>
          </cell>
          <cell r="Y50">
            <v>0</v>
          </cell>
          <cell r="Z50">
            <v>0</v>
          </cell>
          <cell r="AA50">
            <v>0</v>
          </cell>
          <cell r="AB50">
            <v>5136933.7871926781</v>
          </cell>
          <cell r="AI50">
            <v>0</v>
          </cell>
          <cell r="AM50">
            <v>0</v>
          </cell>
          <cell r="AN50">
            <v>0</v>
          </cell>
        </row>
        <row r="51">
          <cell r="A51">
            <v>479</v>
          </cell>
          <cell r="B51" t="str">
            <v>PIONEER VALLEY PERFORMING ARTS</v>
          </cell>
          <cell r="C51">
            <v>400</v>
          </cell>
          <cell r="D51" t="str">
            <v/>
          </cell>
          <cell r="E51">
            <v>0</v>
          </cell>
          <cell r="F51">
            <v>398</v>
          </cell>
          <cell r="H51">
            <v>5136469</v>
          </cell>
          <cell r="I51">
            <v>0</v>
          </cell>
          <cell r="J51">
            <v>355414</v>
          </cell>
          <cell r="K51">
            <v>5491883</v>
          </cell>
          <cell r="L51">
            <v>0</v>
          </cell>
          <cell r="M51">
            <v>479</v>
          </cell>
          <cell r="N51">
            <v>398</v>
          </cell>
          <cell r="O51">
            <v>0</v>
          </cell>
          <cell r="P51">
            <v>0</v>
          </cell>
          <cell r="Q51">
            <v>5136469</v>
          </cell>
          <cell r="R51">
            <v>0</v>
          </cell>
          <cell r="S51">
            <v>0</v>
          </cell>
          <cell r="T51">
            <v>5136469</v>
          </cell>
          <cell r="U51">
            <v>355414</v>
          </cell>
          <cell r="V51">
            <v>5491883</v>
          </cell>
          <cell r="W51">
            <v>0</v>
          </cell>
          <cell r="X51">
            <v>0</v>
          </cell>
          <cell r="Y51">
            <v>0</v>
          </cell>
          <cell r="Z51">
            <v>0</v>
          </cell>
          <cell r="AA51">
            <v>0</v>
          </cell>
          <cell r="AB51">
            <v>5491883</v>
          </cell>
          <cell r="AI51">
            <v>0</v>
          </cell>
          <cell r="AM51">
            <v>0</v>
          </cell>
          <cell r="AN51">
            <v>0</v>
          </cell>
        </row>
        <row r="52">
          <cell r="A52">
            <v>481</v>
          </cell>
          <cell r="B52" t="str">
            <v>BOSTON RENAISSANCE</v>
          </cell>
          <cell r="C52">
            <v>944</v>
          </cell>
          <cell r="D52">
            <v>11.000000000000153</v>
          </cell>
          <cell r="E52">
            <v>0</v>
          </cell>
          <cell r="F52">
            <v>955</v>
          </cell>
          <cell r="H52">
            <v>13636310</v>
          </cell>
          <cell r="I52">
            <v>0</v>
          </cell>
          <cell r="J52">
            <v>843265</v>
          </cell>
          <cell r="K52">
            <v>14479575</v>
          </cell>
          <cell r="L52">
            <v>0</v>
          </cell>
          <cell r="M52">
            <v>481</v>
          </cell>
          <cell r="N52">
            <v>955</v>
          </cell>
          <cell r="O52">
            <v>11.000000000000153</v>
          </cell>
          <cell r="P52">
            <v>0</v>
          </cell>
          <cell r="Q52">
            <v>13636310</v>
          </cell>
          <cell r="R52">
            <v>0</v>
          </cell>
          <cell r="S52">
            <v>0</v>
          </cell>
          <cell r="T52">
            <v>13636310</v>
          </cell>
          <cell r="U52">
            <v>843265</v>
          </cell>
          <cell r="V52">
            <v>14479575</v>
          </cell>
          <cell r="W52">
            <v>0</v>
          </cell>
          <cell r="X52">
            <v>0</v>
          </cell>
          <cell r="Y52">
            <v>0</v>
          </cell>
          <cell r="Z52">
            <v>0</v>
          </cell>
          <cell r="AA52">
            <v>0</v>
          </cell>
          <cell r="AB52">
            <v>14479575</v>
          </cell>
          <cell r="AI52">
            <v>0</v>
          </cell>
          <cell r="AM52">
            <v>0</v>
          </cell>
          <cell r="AN52">
            <v>0</v>
          </cell>
        </row>
        <row r="53">
          <cell r="A53">
            <v>482</v>
          </cell>
          <cell r="B53" t="str">
            <v>RIVER VALLEY</v>
          </cell>
          <cell r="C53">
            <v>288</v>
          </cell>
          <cell r="D53" t="str">
            <v/>
          </cell>
          <cell r="E53">
            <v>0</v>
          </cell>
          <cell r="F53">
            <v>288</v>
          </cell>
          <cell r="H53">
            <v>3515897</v>
          </cell>
          <cell r="I53">
            <v>0</v>
          </cell>
          <cell r="J53">
            <v>257184</v>
          </cell>
          <cell r="K53">
            <v>3773081</v>
          </cell>
          <cell r="L53">
            <v>0</v>
          </cell>
          <cell r="M53">
            <v>482</v>
          </cell>
          <cell r="N53">
            <v>288</v>
          </cell>
          <cell r="O53">
            <v>0</v>
          </cell>
          <cell r="P53">
            <v>0</v>
          </cell>
          <cell r="Q53">
            <v>3515897</v>
          </cell>
          <cell r="R53">
            <v>0</v>
          </cell>
          <cell r="S53">
            <v>0</v>
          </cell>
          <cell r="T53">
            <v>3515897</v>
          </cell>
          <cell r="U53">
            <v>257184</v>
          </cell>
          <cell r="V53">
            <v>3773081</v>
          </cell>
          <cell r="W53">
            <v>0</v>
          </cell>
          <cell r="X53">
            <v>0</v>
          </cell>
          <cell r="Y53">
            <v>0</v>
          </cell>
          <cell r="Z53">
            <v>0</v>
          </cell>
          <cell r="AA53">
            <v>0</v>
          </cell>
          <cell r="AB53">
            <v>3773081</v>
          </cell>
          <cell r="AI53">
            <v>0</v>
          </cell>
          <cell r="AM53">
            <v>0</v>
          </cell>
          <cell r="AN53">
            <v>0</v>
          </cell>
        </row>
        <row r="54">
          <cell r="A54">
            <v>483</v>
          </cell>
          <cell r="B54" t="str">
            <v>RISING TIDE</v>
          </cell>
          <cell r="C54">
            <v>700</v>
          </cell>
          <cell r="D54" t="str">
            <v/>
          </cell>
          <cell r="E54">
            <v>0</v>
          </cell>
          <cell r="F54">
            <v>665</v>
          </cell>
          <cell r="H54">
            <v>8186077</v>
          </cell>
          <cell r="I54">
            <v>0</v>
          </cell>
          <cell r="J54">
            <v>593845</v>
          </cell>
          <cell r="K54">
            <v>8779922</v>
          </cell>
          <cell r="L54">
            <v>0</v>
          </cell>
          <cell r="M54">
            <v>483</v>
          </cell>
          <cell r="N54">
            <v>665</v>
          </cell>
          <cell r="O54">
            <v>0</v>
          </cell>
          <cell r="P54">
            <v>0</v>
          </cell>
          <cell r="Q54">
            <v>8186077</v>
          </cell>
          <cell r="R54">
            <v>0</v>
          </cell>
          <cell r="S54">
            <v>0</v>
          </cell>
          <cell r="T54">
            <v>8186077</v>
          </cell>
          <cell r="U54">
            <v>593845</v>
          </cell>
          <cell r="V54">
            <v>8779922</v>
          </cell>
          <cell r="W54">
            <v>0</v>
          </cell>
          <cell r="X54">
            <v>0</v>
          </cell>
          <cell r="Y54">
            <v>0</v>
          </cell>
          <cell r="Z54">
            <v>0</v>
          </cell>
          <cell r="AA54">
            <v>0</v>
          </cell>
          <cell r="AB54">
            <v>8779922</v>
          </cell>
          <cell r="AI54">
            <v>0</v>
          </cell>
          <cell r="AM54">
            <v>0</v>
          </cell>
          <cell r="AN54">
            <v>0</v>
          </cell>
        </row>
        <row r="55">
          <cell r="A55">
            <v>484</v>
          </cell>
          <cell r="B55" t="str">
            <v>ROXBURY PREPARATORY</v>
          </cell>
          <cell r="C55">
            <v>1498</v>
          </cell>
          <cell r="D55" t="str">
            <v/>
          </cell>
          <cell r="E55">
            <v>0</v>
          </cell>
          <cell r="F55">
            <v>1306</v>
          </cell>
          <cell r="H55">
            <v>20039264</v>
          </cell>
          <cell r="I55">
            <v>0</v>
          </cell>
          <cell r="J55">
            <v>1166258</v>
          </cell>
          <cell r="K55">
            <v>21205522</v>
          </cell>
          <cell r="L55">
            <v>0</v>
          </cell>
          <cell r="M55">
            <v>484</v>
          </cell>
          <cell r="N55">
            <v>1306</v>
          </cell>
          <cell r="O55">
            <v>0</v>
          </cell>
          <cell r="P55">
            <v>0</v>
          </cell>
          <cell r="Q55">
            <v>20039264</v>
          </cell>
          <cell r="R55">
            <v>0</v>
          </cell>
          <cell r="S55">
            <v>0</v>
          </cell>
          <cell r="T55">
            <v>20039264</v>
          </cell>
          <cell r="U55">
            <v>1166258</v>
          </cell>
          <cell r="V55">
            <v>21205522</v>
          </cell>
          <cell r="W55">
            <v>0</v>
          </cell>
          <cell r="X55">
            <v>0</v>
          </cell>
          <cell r="Y55">
            <v>0</v>
          </cell>
          <cell r="Z55">
            <v>0</v>
          </cell>
          <cell r="AA55">
            <v>0</v>
          </cell>
          <cell r="AB55">
            <v>21205522</v>
          </cell>
          <cell r="AI55">
            <v>0</v>
          </cell>
          <cell r="AM55">
            <v>0</v>
          </cell>
          <cell r="AN55">
            <v>0</v>
          </cell>
        </row>
        <row r="56">
          <cell r="A56">
            <v>485</v>
          </cell>
          <cell r="B56" t="str">
            <v>SALEM ACADEMY</v>
          </cell>
          <cell r="C56">
            <v>456</v>
          </cell>
          <cell r="D56" t="str">
            <v/>
          </cell>
          <cell r="E56">
            <v>0</v>
          </cell>
          <cell r="F56">
            <v>442</v>
          </cell>
          <cell r="H56">
            <v>6213624</v>
          </cell>
          <cell r="I56">
            <v>0</v>
          </cell>
          <cell r="J56">
            <v>394706</v>
          </cell>
          <cell r="K56">
            <v>6608330</v>
          </cell>
          <cell r="L56">
            <v>0</v>
          </cell>
          <cell r="M56">
            <v>485</v>
          </cell>
          <cell r="N56">
            <v>442</v>
          </cell>
          <cell r="O56">
            <v>0</v>
          </cell>
          <cell r="P56">
            <v>0</v>
          </cell>
          <cell r="Q56">
            <v>6213624</v>
          </cell>
          <cell r="R56">
            <v>0</v>
          </cell>
          <cell r="S56">
            <v>0</v>
          </cell>
          <cell r="T56">
            <v>6213624</v>
          </cell>
          <cell r="U56">
            <v>394706</v>
          </cell>
          <cell r="V56">
            <v>6608330</v>
          </cell>
          <cell r="W56">
            <v>0</v>
          </cell>
          <cell r="X56">
            <v>0</v>
          </cell>
          <cell r="Y56">
            <v>0</v>
          </cell>
          <cell r="Z56">
            <v>0</v>
          </cell>
          <cell r="AA56">
            <v>0</v>
          </cell>
          <cell r="AB56">
            <v>6608330</v>
          </cell>
          <cell r="AI56">
            <v>0</v>
          </cell>
          <cell r="AM56">
            <v>0</v>
          </cell>
          <cell r="AN56">
            <v>0</v>
          </cell>
        </row>
        <row r="57">
          <cell r="A57">
            <v>486</v>
          </cell>
          <cell r="B57" t="str">
            <v>SEVEN HILLS</v>
          </cell>
          <cell r="C57">
            <v>666</v>
          </cell>
          <cell r="D57">
            <v>0.99999999999999267</v>
          </cell>
          <cell r="E57">
            <v>0</v>
          </cell>
          <cell r="F57">
            <v>667</v>
          </cell>
          <cell r="H57">
            <v>7490799</v>
          </cell>
          <cell r="I57">
            <v>0</v>
          </cell>
          <cell r="J57">
            <v>594964</v>
          </cell>
          <cell r="K57">
            <v>8085763</v>
          </cell>
          <cell r="L57">
            <v>0</v>
          </cell>
          <cell r="M57">
            <v>486</v>
          </cell>
          <cell r="N57">
            <v>667</v>
          </cell>
          <cell r="O57">
            <v>0.99999999999999267</v>
          </cell>
          <cell r="P57">
            <v>0</v>
          </cell>
          <cell r="Q57">
            <v>7490799</v>
          </cell>
          <cell r="R57">
            <v>0</v>
          </cell>
          <cell r="S57">
            <v>0</v>
          </cell>
          <cell r="T57">
            <v>7490799</v>
          </cell>
          <cell r="U57">
            <v>594964</v>
          </cell>
          <cell r="V57">
            <v>8085763</v>
          </cell>
          <cell r="W57">
            <v>0</v>
          </cell>
          <cell r="X57">
            <v>0</v>
          </cell>
          <cell r="Y57">
            <v>0</v>
          </cell>
          <cell r="Z57">
            <v>0</v>
          </cell>
          <cell r="AA57">
            <v>0</v>
          </cell>
          <cell r="AB57">
            <v>8085763</v>
          </cell>
          <cell r="AI57">
            <v>0</v>
          </cell>
          <cell r="AM57">
            <v>0</v>
          </cell>
          <cell r="AN57">
            <v>0</v>
          </cell>
        </row>
        <row r="58">
          <cell r="A58">
            <v>487</v>
          </cell>
          <cell r="B58" t="str">
            <v>PROSPECT HILL ACADEMY</v>
          </cell>
          <cell r="C58">
            <v>1197</v>
          </cell>
          <cell r="D58" t="str">
            <v/>
          </cell>
          <cell r="E58">
            <v>0</v>
          </cell>
          <cell r="F58">
            <v>1135</v>
          </cell>
          <cell r="H58">
            <v>18866091.958593495</v>
          </cell>
          <cell r="I58">
            <v>0</v>
          </cell>
          <cell r="J58">
            <v>1013555</v>
          </cell>
          <cell r="K58">
            <v>19879646.958593495</v>
          </cell>
          <cell r="L58">
            <v>0</v>
          </cell>
          <cell r="M58">
            <v>487</v>
          </cell>
          <cell r="N58">
            <v>1135</v>
          </cell>
          <cell r="O58">
            <v>0</v>
          </cell>
          <cell r="P58">
            <v>0</v>
          </cell>
          <cell r="Q58">
            <v>18886601</v>
          </cell>
          <cell r="R58">
            <v>0</v>
          </cell>
          <cell r="S58">
            <v>20509.041406503737</v>
          </cell>
          <cell r="T58">
            <v>18866091.958593503</v>
          </cell>
          <cell r="U58">
            <v>1013555</v>
          </cell>
          <cell r="V58">
            <v>19879646.958593503</v>
          </cell>
          <cell r="W58">
            <v>0</v>
          </cell>
          <cell r="X58">
            <v>0</v>
          </cell>
          <cell r="Y58">
            <v>0</v>
          </cell>
          <cell r="Z58">
            <v>0</v>
          </cell>
          <cell r="AA58">
            <v>0</v>
          </cell>
          <cell r="AB58">
            <v>19879646.958593503</v>
          </cell>
          <cell r="AI58">
            <v>0</v>
          </cell>
          <cell r="AM58">
            <v>0</v>
          </cell>
          <cell r="AN58">
            <v>0</v>
          </cell>
        </row>
        <row r="59">
          <cell r="A59">
            <v>488</v>
          </cell>
          <cell r="B59" t="str">
            <v>SOUTH SHORE</v>
          </cell>
          <cell r="C59">
            <v>760</v>
          </cell>
          <cell r="D59" t="str">
            <v/>
          </cell>
          <cell r="E59">
            <v>0</v>
          </cell>
          <cell r="F59">
            <v>758</v>
          </cell>
          <cell r="H59">
            <v>9044497</v>
          </cell>
          <cell r="I59">
            <v>0</v>
          </cell>
          <cell r="J59">
            <v>676894</v>
          </cell>
          <cell r="K59">
            <v>9721391</v>
          </cell>
          <cell r="L59">
            <v>0</v>
          </cell>
          <cell r="M59">
            <v>488</v>
          </cell>
          <cell r="N59">
            <v>758</v>
          </cell>
          <cell r="O59">
            <v>0</v>
          </cell>
          <cell r="P59">
            <v>0</v>
          </cell>
          <cell r="Q59">
            <v>9044497</v>
          </cell>
          <cell r="R59">
            <v>0</v>
          </cell>
          <cell r="S59">
            <v>0</v>
          </cell>
          <cell r="T59">
            <v>9044497</v>
          </cell>
          <cell r="U59">
            <v>676894</v>
          </cell>
          <cell r="V59">
            <v>9721391</v>
          </cell>
          <cell r="W59">
            <v>0</v>
          </cell>
          <cell r="X59">
            <v>0</v>
          </cell>
          <cell r="Y59">
            <v>0</v>
          </cell>
          <cell r="Z59">
            <v>0</v>
          </cell>
          <cell r="AA59">
            <v>0</v>
          </cell>
          <cell r="AB59">
            <v>9721391</v>
          </cell>
          <cell r="AI59">
            <v>0</v>
          </cell>
          <cell r="AM59">
            <v>0</v>
          </cell>
          <cell r="AN59">
            <v>0</v>
          </cell>
        </row>
        <row r="60">
          <cell r="A60">
            <v>489</v>
          </cell>
          <cell r="B60" t="str">
            <v>STURGIS</v>
          </cell>
          <cell r="C60">
            <v>800</v>
          </cell>
          <cell r="D60">
            <v>4.0000000000000497</v>
          </cell>
          <cell r="E60">
            <v>0</v>
          </cell>
          <cell r="F60">
            <v>804</v>
          </cell>
          <cell r="H60">
            <v>11685897</v>
          </cell>
          <cell r="I60">
            <v>0</v>
          </cell>
          <cell r="J60">
            <v>714756</v>
          </cell>
          <cell r="K60">
            <v>12400653</v>
          </cell>
          <cell r="L60">
            <v>0</v>
          </cell>
          <cell r="M60">
            <v>489</v>
          </cell>
          <cell r="N60">
            <v>804</v>
          </cell>
          <cell r="O60">
            <v>4.0000000000000497</v>
          </cell>
          <cell r="P60">
            <v>0</v>
          </cell>
          <cell r="Q60">
            <v>11685897</v>
          </cell>
          <cell r="R60">
            <v>0</v>
          </cell>
          <cell r="S60">
            <v>0</v>
          </cell>
          <cell r="T60">
            <v>11685897</v>
          </cell>
          <cell r="U60">
            <v>714756</v>
          </cell>
          <cell r="V60">
            <v>12400653</v>
          </cell>
          <cell r="W60">
            <v>0</v>
          </cell>
          <cell r="X60">
            <v>0</v>
          </cell>
          <cell r="Y60">
            <v>0</v>
          </cell>
          <cell r="Z60">
            <v>0</v>
          </cell>
          <cell r="AA60">
            <v>0</v>
          </cell>
          <cell r="AB60">
            <v>12400653</v>
          </cell>
          <cell r="AI60">
            <v>0</v>
          </cell>
          <cell r="AM60">
            <v>0</v>
          </cell>
          <cell r="AN60">
            <v>0</v>
          </cell>
        </row>
        <row r="61">
          <cell r="A61">
            <v>491</v>
          </cell>
          <cell r="B61" t="str">
            <v>ATLANTIS</v>
          </cell>
          <cell r="C61">
            <v>1197</v>
          </cell>
          <cell r="D61" t="str">
            <v/>
          </cell>
          <cell r="E61">
            <v>0</v>
          </cell>
          <cell r="F61">
            <v>1111</v>
          </cell>
          <cell r="H61">
            <v>11351145</v>
          </cell>
          <cell r="I61">
            <v>0</v>
          </cell>
          <cell r="J61">
            <v>992123</v>
          </cell>
          <cell r="K61">
            <v>12343268</v>
          </cell>
          <cell r="L61">
            <v>0</v>
          </cell>
          <cell r="M61">
            <v>491</v>
          </cell>
          <cell r="N61">
            <v>1111</v>
          </cell>
          <cell r="O61">
            <v>0</v>
          </cell>
          <cell r="P61">
            <v>0</v>
          </cell>
          <cell r="Q61">
            <v>11351145</v>
          </cell>
          <cell r="R61">
            <v>0</v>
          </cell>
          <cell r="S61">
            <v>0</v>
          </cell>
          <cell r="T61">
            <v>11351145</v>
          </cell>
          <cell r="U61">
            <v>992123</v>
          </cell>
          <cell r="V61">
            <v>12343268</v>
          </cell>
          <cell r="W61">
            <v>0</v>
          </cell>
          <cell r="X61">
            <v>0</v>
          </cell>
          <cell r="Y61">
            <v>0</v>
          </cell>
          <cell r="Z61">
            <v>0</v>
          </cell>
          <cell r="AA61">
            <v>0</v>
          </cell>
          <cell r="AB61">
            <v>12343268</v>
          </cell>
          <cell r="AI61">
            <v>0</v>
          </cell>
          <cell r="AM61">
            <v>0</v>
          </cell>
          <cell r="AN61">
            <v>0</v>
          </cell>
        </row>
        <row r="62">
          <cell r="A62">
            <v>492</v>
          </cell>
          <cell r="B62" t="str">
            <v>MARTIN LUTHER KING JR CS OF EXCELLENCE</v>
          </cell>
          <cell r="C62">
            <v>360</v>
          </cell>
          <cell r="D62">
            <v>5.999999999999952</v>
          </cell>
          <cell r="E62">
            <v>0</v>
          </cell>
          <cell r="F62">
            <v>366</v>
          </cell>
          <cell r="H62">
            <v>4212877</v>
          </cell>
          <cell r="I62">
            <v>0</v>
          </cell>
          <cell r="J62">
            <v>321348</v>
          </cell>
          <cell r="K62">
            <v>4534225</v>
          </cell>
          <cell r="L62">
            <v>0</v>
          </cell>
          <cell r="M62">
            <v>492</v>
          </cell>
          <cell r="N62">
            <v>366</v>
          </cell>
          <cell r="O62">
            <v>5.999999999999952</v>
          </cell>
          <cell r="P62">
            <v>0</v>
          </cell>
          <cell r="Q62">
            <v>4212877</v>
          </cell>
          <cell r="R62">
            <v>0</v>
          </cell>
          <cell r="S62">
            <v>0</v>
          </cell>
          <cell r="T62">
            <v>4212877</v>
          </cell>
          <cell r="U62">
            <v>321348</v>
          </cell>
          <cell r="V62">
            <v>4534225</v>
          </cell>
          <cell r="W62">
            <v>0</v>
          </cell>
          <cell r="X62">
            <v>0</v>
          </cell>
          <cell r="Y62">
            <v>0</v>
          </cell>
          <cell r="Z62">
            <v>0</v>
          </cell>
          <cell r="AA62">
            <v>0</v>
          </cell>
          <cell r="AB62">
            <v>4534225</v>
          </cell>
          <cell r="AI62">
            <v>0</v>
          </cell>
          <cell r="AM62">
            <v>0</v>
          </cell>
          <cell r="AN62">
            <v>0</v>
          </cell>
        </row>
        <row r="63">
          <cell r="A63">
            <v>493</v>
          </cell>
          <cell r="B63" t="str">
            <v>PHOENIX CHARTER ACADEMY</v>
          </cell>
          <cell r="C63">
            <v>200</v>
          </cell>
          <cell r="D63" t="str">
            <v/>
          </cell>
          <cell r="E63">
            <v>0</v>
          </cell>
          <cell r="F63">
            <v>170</v>
          </cell>
          <cell r="H63">
            <v>2326768.4577160701</v>
          </cell>
          <cell r="I63">
            <v>0</v>
          </cell>
          <cell r="J63">
            <v>151810</v>
          </cell>
          <cell r="K63">
            <v>2478578.4577160701</v>
          </cell>
          <cell r="L63">
            <v>0</v>
          </cell>
          <cell r="M63">
            <v>493</v>
          </cell>
          <cell r="N63">
            <v>170</v>
          </cell>
          <cell r="O63">
            <v>0</v>
          </cell>
          <cell r="P63">
            <v>0</v>
          </cell>
          <cell r="Q63">
            <v>2334765</v>
          </cell>
          <cell r="R63">
            <v>0</v>
          </cell>
          <cell r="S63">
            <v>7996.5422839299936</v>
          </cell>
          <cell r="T63">
            <v>2326768.4577160701</v>
          </cell>
          <cell r="U63">
            <v>151810</v>
          </cell>
          <cell r="V63">
            <v>2478578.4577160701</v>
          </cell>
          <cell r="W63">
            <v>0</v>
          </cell>
          <cell r="X63">
            <v>0</v>
          </cell>
          <cell r="Y63">
            <v>0</v>
          </cell>
          <cell r="Z63">
            <v>0</v>
          </cell>
          <cell r="AA63">
            <v>0</v>
          </cell>
          <cell r="AB63">
            <v>2478578.4577160701</v>
          </cell>
          <cell r="AI63">
            <v>0</v>
          </cell>
          <cell r="AM63">
            <v>0</v>
          </cell>
          <cell r="AN63">
            <v>0</v>
          </cell>
        </row>
        <row r="64">
          <cell r="A64">
            <v>494</v>
          </cell>
          <cell r="B64" t="str">
            <v>PIONEER CS OF SCIENCE</v>
          </cell>
          <cell r="C64">
            <v>540</v>
          </cell>
          <cell r="D64">
            <v>2.9999999999999925</v>
          </cell>
          <cell r="E64">
            <v>0</v>
          </cell>
          <cell r="F64">
            <v>543</v>
          </cell>
          <cell r="H64">
            <v>6649787.6367467558</v>
          </cell>
          <cell r="I64">
            <v>0</v>
          </cell>
          <cell r="J64">
            <v>482184</v>
          </cell>
          <cell r="K64">
            <v>7131971.6367467558</v>
          </cell>
          <cell r="L64">
            <v>0</v>
          </cell>
          <cell r="M64">
            <v>494</v>
          </cell>
          <cell r="N64">
            <v>543</v>
          </cell>
          <cell r="O64">
            <v>2.9999999999999925</v>
          </cell>
          <cell r="P64">
            <v>0</v>
          </cell>
          <cell r="Q64">
            <v>6698761</v>
          </cell>
          <cell r="R64">
            <v>0</v>
          </cell>
          <cell r="S64">
            <v>48973.363253243791</v>
          </cell>
          <cell r="T64">
            <v>6649787.6367467511</v>
          </cell>
          <cell r="U64">
            <v>482184</v>
          </cell>
          <cell r="V64">
            <v>7131971.6367467511</v>
          </cell>
          <cell r="W64">
            <v>0</v>
          </cell>
          <cell r="X64">
            <v>0</v>
          </cell>
          <cell r="Y64">
            <v>0</v>
          </cell>
          <cell r="Z64">
            <v>0</v>
          </cell>
          <cell r="AA64">
            <v>0</v>
          </cell>
          <cell r="AB64">
            <v>7131971.6367467511</v>
          </cell>
          <cell r="AI64">
            <v>0</v>
          </cell>
          <cell r="AM64">
            <v>0</v>
          </cell>
          <cell r="AN64">
            <v>0</v>
          </cell>
        </row>
        <row r="65">
          <cell r="A65">
            <v>496</v>
          </cell>
          <cell r="B65" t="str">
            <v>GLOBAL LEARNING</v>
          </cell>
          <cell r="C65">
            <v>500</v>
          </cell>
          <cell r="D65">
            <v>7.0000000000000453</v>
          </cell>
          <cell r="E65">
            <v>0</v>
          </cell>
          <cell r="F65">
            <v>507</v>
          </cell>
          <cell r="H65">
            <v>5513457</v>
          </cell>
          <cell r="I65">
            <v>0</v>
          </cell>
          <cell r="J65">
            <v>446667</v>
          </cell>
          <cell r="K65">
            <v>5960124</v>
          </cell>
          <cell r="L65">
            <v>0</v>
          </cell>
          <cell r="M65">
            <v>496</v>
          </cell>
          <cell r="N65">
            <v>507</v>
          </cell>
          <cell r="O65">
            <v>7.0000000000000453</v>
          </cell>
          <cell r="P65">
            <v>0</v>
          </cell>
          <cell r="Q65">
            <v>5513457</v>
          </cell>
          <cell r="R65">
            <v>0</v>
          </cell>
          <cell r="S65">
            <v>0</v>
          </cell>
          <cell r="T65">
            <v>5513457</v>
          </cell>
          <cell r="U65">
            <v>446667</v>
          </cell>
          <cell r="V65">
            <v>5960124</v>
          </cell>
          <cell r="W65">
            <v>0</v>
          </cell>
          <cell r="X65">
            <v>0</v>
          </cell>
          <cell r="Y65">
            <v>0</v>
          </cell>
          <cell r="Z65">
            <v>0</v>
          </cell>
          <cell r="AA65">
            <v>0</v>
          </cell>
          <cell r="AB65">
            <v>5960124</v>
          </cell>
          <cell r="AI65">
            <v>0</v>
          </cell>
          <cell r="AM65">
            <v>0</v>
          </cell>
          <cell r="AN65">
            <v>0</v>
          </cell>
        </row>
        <row r="66">
          <cell r="A66">
            <v>497</v>
          </cell>
          <cell r="B66" t="str">
            <v>PIONEER VALLEY CHINESE IMMERSION</v>
          </cell>
          <cell r="C66">
            <v>525</v>
          </cell>
          <cell r="D66" t="str">
            <v/>
          </cell>
          <cell r="E66">
            <v>0</v>
          </cell>
          <cell r="F66">
            <v>471</v>
          </cell>
          <cell r="H66">
            <v>6194288</v>
          </cell>
          <cell r="I66">
            <v>0</v>
          </cell>
          <cell r="J66">
            <v>420603</v>
          </cell>
          <cell r="K66">
            <v>6614891</v>
          </cell>
          <cell r="L66">
            <v>0</v>
          </cell>
          <cell r="M66">
            <v>497</v>
          </cell>
          <cell r="N66">
            <v>471</v>
          </cell>
          <cell r="O66">
            <v>0</v>
          </cell>
          <cell r="P66">
            <v>0</v>
          </cell>
          <cell r="Q66">
            <v>6194288</v>
          </cell>
          <cell r="R66">
            <v>0</v>
          </cell>
          <cell r="S66">
            <v>0</v>
          </cell>
          <cell r="T66">
            <v>6194288</v>
          </cell>
          <cell r="U66">
            <v>420603</v>
          </cell>
          <cell r="V66">
            <v>6614891</v>
          </cell>
          <cell r="W66">
            <v>0</v>
          </cell>
          <cell r="X66">
            <v>0</v>
          </cell>
          <cell r="Y66">
            <v>0</v>
          </cell>
          <cell r="Z66">
            <v>0</v>
          </cell>
          <cell r="AA66">
            <v>0</v>
          </cell>
          <cell r="AB66">
            <v>6614891</v>
          </cell>
          <cell r="AI66">
            <v>0</v>
          </cell>
          <cell r="AM66">
            <v>0</v>
          </cell>
          <cell r="AN66">
            <v>0</v>
          </cell>
        </row>
        <row r="67">
          <cell r="A67">
            <v>498</v>
          </cell>
          <cell r="B67" t="str">
            <v>VERITAS PREPARATORY</v>
          </cell>
          <cell r="C67">
            <v>324</v>
          </cell>
          <cell r="D67" t="str">
            <v/>
          </cell>
          <cell r="E67">
            <v>0</v>
          </cell>
          <cell r="F67">
            <v>313</v>
          </cell>
          <cell r="H67">
            <v>3548794</v>
          </cell>
          <cell r="I67">
            <v>0</v>
          </cell>
          <cell r="J67">
            <v>279509</v>
          </cell>
          <cell r="K67">
            <v>3828303</v>
          </cell>
          <cell r="L67">
            <v>0</v>
          </cell>
          <cell r="M67">
            <v>498</v>
          </cell>
          <cell r="N67">
            <v>313</v>
          </cell>
          <cell r="O67">
            <v>0</v>
          </cell>
          <cell r="P67">
            <v>0</v>
          </cell>
          <cell r="Q67">
            <v>3548794</v>
          </cell>
          <cell r="R67">
            <v>0</v>
          </cell>
          <cell r="S67">
            <v>0</v>
          </cell>
          <cell r="T67">
            <v>3548794</v>
          </cell>
          <cell r="U67">
            <v>279509</v>
          </cell>
          <cell r="V67">
            <v>3828303</v>
          </cell>
          <cell r="W67">
            <v>0</v>
          </cell>
          <cell r="X67">
            <v>0</v>
          </cell>
          <cell r="Y67">
            <v>0</v>
          </cell>
          <cell r="Z67">
            <v>0</v>
          </cell>
          <cell r="AA67">
            <v>0</v>
          </cell>
          <cell r="AB67">
            <v>3828303</v>
          </cell>
          <cell r="AI67">
            <v>0</v>
          </cell>
          <cell r="AM67">
            <v>0</v>
          </cell>
          <cell r="AN67">
            <v>0</v>
          </cell>
        </row>
        <row r="68">
          <cell r="A68">
            <v>499</v>
          </cell>
          <cell r="B68" t="str">
            <v>HAMPDEN CS OF SCIENCE</v>
          </cell>
          <cell r="C68">
            <v>470</v>
          </cell>
          <cell r="D68">
            <v>7.9999999999999396</v>
          </cell>
          <cell r="E68">
            <v>0</v>
          </cell>
          <cell r="F68">
            <v>478</v>
          </cell>
          <cell r="H68">
            <v>5227259</v>
          </cell>
          <cell r="I68">
            <v>0</v>
          </cell>
          <cell r="J68">
            <v>419684</v>
          </cell>
          <cell r="K68">
            <v>5646943</v>
          </cell>
          <cell r="L68">
            <v>0</v>
          </cell>
          <cell r="M68">
            <v>499</v>
          </cell>
          <cell r="N68">
            <v>478</v>
          </cell>
          <cell r="O68">
            <v>7.9999999999999396</v>
          </cell>
          <cell r="P68">
            <v>0</v>
          </cell>
          <cell r="Q68">
            <v>5227259</v>
          </cell>
          <cell r="R68">
            <v>0</v>
          </cell>
          <cell r="S68">
            <v>0</v>
          </cell>
          <cell r="T68">
            <v>5227259</v>
          </cell>
          <cell r="U68">
            <v>419684</v>
          </cell>
          <cell r="V68">
            <v>5646943</v>
          </cell>
          <cell r="W68">
            <v>0</v>
          </cell>
          <cell r="X68">
            <v>0</v>
          </cell>
          <cell r="Y68">
            <v>0</v>
          </cell>
          <cell r="Z68">
            <v>0</v>
          </cell>
          <cell r="AA68">
            <v>0</v>
          </cell>
          <cell r="AB68">
            <v>5646943</v>
          </cell>
          <cell r="AI68">
            <v>0</v>
          </cell>
          <cell r="AM68">
            <v>0</v>
          </cell>
          <cell r="AN68">
            <v>0</v>
          </cell>
        </row>
        <row r="69">
          <cell r="A69">
            <v>3501</v>
          </cell>
          <cell r="B69" t="str">
            <v>PAULO FREIRE SOCIAL JUSTICE</v>
          </cell>
          <cell r="C69">
            <v>360</v>
          </cell>
          <cell r="D69" t="str">
            <v/>
          </cell>
          <cell r="E69">
            <v>0</v>
          </cell>
          <cell r="F69">
            <v>328</v>
          </cell>
          <cell r="H69">
            <v>4166992</v>
          </cell>
          <cell r="I69">
            <v>0</v>
          </cell>
          <cell r="J69">
            <v>292904</v>
          </cell>
          <cell r="K69">
            <v>4459896</v>
          </cell>
          <cell r="L69">
            <v>0</v>
          </cell>
          <cell r="M69">
            <v>3501</v>
          </cell>
          <cell r="N69">
            <v>328</v>
          </cell>
          <cell r="O69">
            <v>0</v>
          </cell>
          <cell r="P69">
            <v>0</v>
          </cell>
          <cell r="Q69">
            <v>4166992</v>
          </cell>
          <cell r="R69">
            <v>0</v>
          </cell>
          <cell r="S69">
            <v>0</v>
          </cell>
          <cell r="T69">
            <v>4166992</v>
          </cell>
          <cell r="U69">
            <v>292904</v>
          </cell>
          <cell r="V69">
            <v>4459896</v>
          </cell>
          <cell r="W69">
            <v>0</v>
          </cell>
          <cell r="X69">
            <v>0</v>
          </cell>
          <cell r="Y69">
            <v>0</v>
          </cell>
          <cell r="Z69">
            <v>0</v>
          </cell>
          <cell r="AA69">
            <v>0</v>
          </cell>
          <cell r="AB69">
            <v>4459896</v>
          </cell>
          <cell r="AI69">
            <v>0</v>
          </cell>
          <cell r="AM69">
            <v>0</v>
          </cell>
          <cell r="AN69">
            <v>0</v>
          </cell>
        </row>
        <row r="70">
          <cell r="A70">
            <v>3502</v>
          </cell>
          <cell r="B70" t="str">
            <v>BAYSTATE ACADEMY</v>
          </cell>
          <cell r="C70">
            <v>400</v>
          </cell>
          <cell r="D70" t="str">
            <v/>
          </cell>
          <cell r="E70">
            <v>0</v>
          </cell>
          <cell r="F70">
            <v>392</v>
          </cell>
          <cell r="H70">
            <v>4483573</v>
          </cell>
          <cell r="I70">
            <v>0</v>
          </cell>
          <cell r="J70">
            <v>350056</v>
          </cell>
          <cell r="K70">
            <v>4833629</v>
          </cell>
          <cell r="L70">
            <v>0</v>
          </cell>
          <cell r="M70">
            <v>3502</v>
          </cell>
          <cell r="N70">
            <v>392</v>
          </cell>
          <cell r="O70">
            <v>0</v>
          </cell>
          <cell r="P70">
            <v>0</v>
          </cell>
          <cell r="Q70">
            <v>4483573</v>
          </cell>
          <cell r="R70">
            <v>0</v>
          </cell>
          <cell r="S70">
            <v>0</v>
          </cell>
          <cell r="T70">
            <v>4483573</v>
          </cell>
          <cell r="U70">
            <v>350056</v>
          </cell>
          <cell r="V70">
            <v>4833629</v>
          </cell>
          <cell r="W70">
            <v>0</v>
          </cell>
          <cell r="X70">
            <v>0</v>
          </cell>
          <cell r="Y70">
            <v>0</v>
          </cell>
          <cell r="Z70">
            <v>0</v>
          </cell>
          <cell r="AA70">
            <v>0</v>
          </cell>
          <cell r="AB70">
            <v>4833629</v>
          </cell>
          <cell r="AI70">
            <v>0</v>
          </cell>
          <cell r="AM70">
            <v>0</v>
          </cell>
          <cell r="AN70">
            <v>0</v>
          </cell>
        </row>
        <row r="71">
          <cell r="A71">
            <v>3503</v>
          </cell>
          <cell r="B71" t="str">
            <v>LOWELL COLLEGIATE</v>
          </cell>
          <cell r="C71">
            <v>649</v>
          </cell>
          <cell r="D71" t="str">
            <v/>
          </cell>
          <cell r="E71">
            <v>0</v>
          </cell>
          <cell r="F71">
            <v>646</v>
          </cell>
          <cell r="H71">
            <v>7142927</v>
          </cell>
          <cell r="I71">
            <v>0</v>
          </cell>
          <cell r="J71">
            <v>576878</v>
          </cell>
          <cell r="K71">
            <v>7719805</v>
          </cell>
          <cell r="L71">
            <v>0</v>
          </cell>
          <cell r="M71">
            <v>3503</v>
          </cell>
          <cell r="N71">
            <v>646</v>
          </cell>
          <cell r="O71">
            <v>0</v>
          </cell>
          <cell r="P71">
            <v>0</v>
          </cell>
          <cell r="Q71">
            <v>7142927</v>
          </cell>
          <cell r="R71">
            <v>0</v>
          </cell>
          <cell r="S71">
            <v>0</v>
          </cell>
          <cell r="T71">
            <v>7142927</v>
          </cell>
          <cell r="U71">
            <v>576878</v>
          </cell>
          <cell r="V71">
            <v>7719805</v>
          </cell>
          <cell r="W71">
            <v>0</v>
          </cell>
          <cell r="X71">
            <v>0</v>
          </cell>
          <cell r="Y71">
            <v>0</v>
          </cell>
          <cell r="Z71">
            <v>0</v>
          </cell>
          <cell r="AA71">
            <v>0</v>
          </cell>
          <cell r="AB71">
            <v>7719805</v>
          </cell>
          <cell r="AI71">
            <v>0</v>
          </cell>
          <cell r="AM71">
            <v>0</v>
          </cell>
          <cell r="AN71">
            <v>0</v>
          </cell>
        </row>
        <row r="72">
          <cell r="A72">
            <v>3504</v>
          </cell>
          <cell r="B72" t="str">
            <v>CITY ON A HILL - DUDLEY SQUARE</v>
          </cell>
          <cell r="C72">
            <v>280</v>
          </cell>
          <cell r="D72">
            <v>0.99999999999999734</v>
          </cell>
          <cell r="E72">
            <v>0</v>
          </cell>
          <cell r="F72">
            <v>281</v>
          </cell>
          <cell r="H72">
            <v>4716149</v>
          </cell>
          <cell r="I72">
            <v>0</v>
          </cell>
          <cell r="J72">
            <v>250090</v>
          </cell>
          <cell r="K72">
            <v>4966239</v>
          </cell>
          <cell r="L72">
            <v>0</v>
          </cell>
          <cell r="M72">
            <v>3504</v>
          </cell>
          <cell r="N72">
            <v>281</v>
          </cell>
          <cell r="O72">
            <v>0.99999999999999734</v>
          </cell>
          <cell r="P72">
            <v>0</v>
          </cell>
          <cell r="Q72">
            <v>4716149</v>
          </cell>
          <cell r="R72">
            <v>0</v>
          </cell>
          <cell r="S72">
            <v>0</v>
          </cell>
          <cell r="T72">
            <v>4716149</v>
          </cell>
          <cell r="U72">
            <v>250090</v>
          </cell>
          <cell r="V72">
            <v>4966239</v>
          </cell>
          <cell r="W72">
            <v>0</v>
          </cell>
          <cell r="X72">
            <v>0</v>
          </cell>
          <cell r="Y72">
            <v>0</v>
          </cell>
          <cell r="Z72">
            <v>0</v>
          </cell>
          <cell r="AA72">
            <v>0</v>
          </cell>
          <cell r="AB72">
            <v>4966239</v>
          </cell>
          <cell r="AI72">
            <v>0</v>
          </cell>
          <cell r="AM72">
            <v>0</v>
          </cell>
          <cell r="AN72">
            <v>0</v>
          </cell>
        </row>
        <row r="73">
          <cell r="A73">
            <v>3506</v>
          </cell>
          <cell r="B73" t="str">
            <v>PIONEER CS OF SCIENCE II</v>
          </cell>
          <cell r="C73">
            <v>338</v>
          </cell>
          <cell r="D73" t="str">
            <v/>
          </cell>
          <cell r="E73">
            <v>0</v>
          </cell>
          <cell r="F73">
            <v>322</v>
          </cell>
          <cell r="H73">
            <v>3872152.4158459581</v>
          </cell>
          <cell r="I73">
            <v>0</v>
          </cell>
          <cell r="J73">
            <v>287546</v>
          </cell>
          <cell r="K73">
            <v>4159698.4158459581</v>
          </cell>
          <cell r="L73">
            <v>0</v>
          </cell>
          <cell r="M73">
            <v>3506</v>
          </cell>
          <cell r="N73">
            <v>322</v>
          </cell>
          <cell r="O73">
            <v>0</v>
          </cell>
          <cell r="P73">
            <v>0</v>
          </cell>
          <cell r="Q73">
            <v>3874342</v>
          </cell>
          <cell r="R73">
            <v>0</v>
          </cell>
          <cell r="S73">
            <v>2189.58415404176</v>
          </cell>
          <cell r="T73">
            <v>3872152.4158459585</v>
          </cell>
          <cell r="U73">
            <v>287546</v>
          </cell>
          <cell r="V73">
            <v>4159698.4158459585</v>
          </cell>
          <cell r="W73">
            <v>0</v>
          </cell>
          <cell r="X73">
            <v>0</v>
          </cell>
          <cell r="Y73">
            <v>0</v>
          </cell>
          <cell r="Z73">
            <v>0</v>
          </cell>
          <cell r="AA73">
            <v>0</v>
          </cell>
          <cell r="AB73">
            <v>4159698.4158459585</v>
          </cell>
          <cell r="AI73">
            <v>0</v>
          </cell>
          <cell r="AM73">
            <v>0</v>
          </cell>
          <cell r="AN73">
            <v>0</v>
          </cell>
        </row>
        <row r="74">
          <cell r="A74">
            <v>3507</v>
          </cell>
          <cell r="B74" t="str">
            <v>CITY ON A HILL NEW BEDFORD</v>
          </cell>
          <cell r="C74">
            <v>241</v>
          </cell>
          <cell r="D74" t="str">
            <v/>
          </cell>
          <cell r="E74">
            <v>0</v>
          </cell>
          <cell r="F74">
            <v>177</v>
          </cell>
          <cell r="H74">
            <v>2245980</v>
          </cell>
          <cell r="I74">
            <v>0</v>
          </cell>
          <cell r="J74">
            <v>158061</v>
          </cell>
          <cell r="K74">
            <v>2404041</v>
          </cell>
          <cell r="L74">
            <v>0</v>
          </cell>
          <cell r="M74">
            <v>3507</v>
          </cell>
          <cell r="N74">
            <v>177</v>
          </cell>
          <cell r="O74">
            <v>0</v>
          </cell>
          <cell r="P74">
            <v>0</v>
          </cell>
          <cell r="Q74">
            <v>2245980</v>
          </cell>
          <cell r="R74">
            <v>0</v>
          </cell>
          <cell r="S74">
            <v>0</v>
          </cell>
          <cell r="T74">
            <v>2245980</v>
          </cell>
          <cell r="U74">
            <v>158061</v>
          </cell>
          <cell r="V74">
            <v>2404041</v>
          </cell>
          <cell r="W74">
            <v>0</v>
          </cell>
          <cell r="X74">
            <v>0</v>
          </cell>
          <cell r="Y74">
            <v>0</v>
          </cell>
          <cell r="Z74">
            <v>0</v>
          </cell>
          <cell r="AA74">
            <v>0</v>
          </cell>
          <cell r="AB74">
            <v>2404041</v>
          </cell>
          <cell r="AI74">
            <v>0</v>
          </cell>
          <cell r="AM74">
            <v>0</v>
          </cell>
          <cell r="AN74">
            <v>0</v>
          </cell>
        </row>
        <row r="75">
          <cell r="A75">
            <v>3508</v>
          </cell>
          <cell r="B75" t="str">
            <v>PHOENIX CHARTER ACADEMY SPRINGFIELD</v>
          </cell>
          <cell r="C75">
            <v>200</v>
          </cell>
          <cell r="D75" t="str">
            <v/>
          </cell>
          <cell r="E75">
            <v>0</v>
          </cell>
          <cell r="F75">
            <v>193</v>
          </cell>
          <cell r="H75">
            <v>2464361</v>
          </cell>
          <cell r="I75">
            <v>0</v>
          </cell>
          <cell r="J75">
            <v>172349</v>
          </cell>
          <cell r="K75">
            <v>2636710</v>
          </cell>
          <cell r="L75">
            <v>0</v>
          </cell>
          <cell r="M75">
            <v>3508</v>
          </cell>
          <cell r="N75">
            <v>193</v>
          </cell>
          <cell r="O75">
            <v>0</v>
          </cell>
          <cell r="P75">
            <v>0</v>
          </cell>
          <cell r="Q75">
            <v>2464361</v>
          </cell>
          <cell r="R75">
            <v>0</v>
          </cell>
          <cell r="S75">
            <v>0</v>
          </cell>
          <cell r="T75">
            <v>2464361</v>
          </cell>
          <cell r="U75">
            <v>172349</v>
          </cell>
          <cell r="V75">
            <v>2636710</v>
          </cell>
          <cell r="W75">
            <v>0</v>
          </cell>
          <cell r="X75">
            <v>0</v>
          </cell>
          <cell r="Y75">
            <v>0</v>
          </cell>
          <cell r="Z75">
            <v>0</v>
          </cell>
          <cell r="AA75">
            <v>0</v>
          </cell>
          <cell r="AB75">
            <v>2636710</v>
          </cell>
          <cell r="AI75">
            <v>0</v>
          </cell>
          <cell r="AM75">
            <v>0</v>
          </cell>
          <cell r="AN75">
            <v>0</v>
          </cell>
        </row>
        <row r="76">
          <cell r="A76">
            <v>3509</v>
          </cell>
          <cell r="B76" t="str">
            <v>ARGOSY COLLEGIATE</v>
          </cell>
          <cell r="C76">
            <v>308</v>
          </cell>
          <cell r="D76" t="str">
            <v/>
          </cell>
          <cell r="E76">
            <v>0</v>
          </cell>
          <cell r="F76">
            <v>307</v>
          </cell>
          <cell r="H76">
            <v>3095053</v>
          </cell>
          <cell r="I76">
            <v>0</v>
          </cell>
          <cell r="J76">
            <v>274151</v>
          </cell>
          <cell r="K76">
            <v>3369204</v>
          </cell>
          <cell r="L76">
            <v>0</v>
          </cell>
          <cell r="M76">
            <v>3509</v>
          </cell>
          <cell r="N76">
            <v>307</v>
          </cell>
          <cell r="O76">
            <v>0</v>
          </cell>
          <cell r="P76">
            <v>0</v>
          </cell>
          <cell r="Q76">
            <v>3095053</v>
          </cell>
          <cell r="R76">
            <v>0</v>
          </cell>
          <cell r="S76">
            <v>0</v>
          </cell>
          <cell r="T76">
            <v>3095053</v>
          </cell>
          <cell r="U76">
            <v>274151</v>
          </cell>
          <cell r="V76">
            <v>3369204</v>
          </cell>
          <cell r="W76">
            <v>0</v>
          </cell>
          <cell r="X76">
            <v>0</v>
          </cell>
          <cell r="Y76">
            <v>0</v>
          </cell>
          <cell r="Z76">
            <v>0</v>
          </cell>
          <cell r="AA76">
            <v>0</v>
          </cell>
          <cell r="AB76">
            <v>3369204</v>
          </cell>
          <cell r="AI76">
            <v>0</v>
          </cell>
          <cell r="AM76">
            <v>0</v>
          </cell>
          <cell r="AN76">
            <v>0</v>
          </cell>
        </row>
        <row r="77">
          <cell r="A77">
            <v>3510</v>
          </cell>
          <cell r="B77" t="str">
            <v>SPRINGFIELD PREPARATORY</v>
          </cell>
          <cell r="C77">
            <v>162</v>
          </cell>
          <cell r="D77">
            <v>0.99999999999999789</v>
          </cell>
          <cell r="E77">
            <v>0</v>
          </cell>
          <cell r="F77">
            <v>163</v>
          </cell>
          <cell r="H77">
            <v>1904718</v>
          </cell>
          <cell r="I77">
            <v>0</v>
          </cell>
          <cell r="J77">
            <v>144744</v>
          </cell>
          <cell r="K77">
            <v>2049462</v>
          </cell>
          <cell r="L77">
            <v>0</v>
          </cell>
          <cell r="M77">
            <v>3510</v>
          </cell>
          <cell r="N77">
            <v>163</v>
          </cell>
          <cell r="O77">
            <v>0.99999999999999789</v>
          </cell>
          <cell r="P77">
            <v>0</v>
          </cell>
          <cell r="Q77">
            <v>1904718</v>
          </cell>
          <cell r="R77">
            <v>0</v>
          </cell>
          <cell r="S77">
            <v>0</v>
          </cell>
          <cell r="T77">
            <v>1904718</v>
          </cell>
          <cell r="U77">
            <v>144744</v>
          </cell>
          <cell r="V77">
            <v>2049462</v>
          </cell>
          <cell r="W77">
            <v>0</v>
          </cell>
          <cell r="X77">
            <v>0</v>
          </cell>
          <cell r="Y77">
            <v>0</v>
          </cell>
          <cell r="Z77">
            <v>0</v>
          </cell>
          <cell r="AA77">
            <v>0</v>
          </cell>
          <cell r="AB77">
            <v>2049462</v>
          </cell>
          <cell r="AI77">
            <v>0</v>
          </cell>
          <cell r="AM77">
            <v>0</v>
          </cell>
          <cell r="AN77">
            <v>0</v>
          </cell>
        </row>
        <row r="78">
          <cell r="A78">
            <v>3513</v>
          </cell>
          <cell r="B78" t="str">
            <v>NEW HEIGHTS CS OF BROCKTON</v>
          </cell>
          <cell r="C78">
            <v>315</v>
          </cell>
          <cell r="D78" t="str">
            <v/>
          </cell>
          <cell r="E78">
            <v>0</v>
          </cell>
          <cell r="F78">
            <v>313</v>
          </cell>
          <cell r="H78">
            <v>3909951</v>
          </cell>
          <cell r="I78">
            <v>0</v>
          </cell>
          <cell r="J78">
            <v>279509</v>
          </cell>
          <cell r="K78">
            <v>4189460</v>
          </cell>
          <cell r="L78">
            <v>0</v>
          </cell>
          <cell r="M78">
            <v>3513</v>
          </cell>
          <cell r="N78">
            <v>313</v>
          </cell>
          <cell r="O78">
            <v>0</v>
          </cell>
          <cell r="P78">
            <v>0</v>
          </cell>
          <cell r="Q78">
            <v>3909951</v>
          </cell>
          <cell r="R78">
            <v>0</v>
          </cell>
          <cell r="S78">
            <v>0</v>
          </cell>
          <cell r="T78">
            <v>3909951</v>
          </cell>
          <cell r="U78">
            <v>279509</v>
          </cell>
          <cell r="V78">
            <v>4189460</v>
          </cell>
          <cell r="W78">
            <v>0</v>
          </cell>
          <cell r="X78">
            <v>0</v>
          </cell>
          <cell r="Y78">
            <v>0</v>
          </cell>
          <cell r="Z78">
            <v>0</v>
          </cell>
          <cell r="AA78">
            <v>0</v>
          </cell>
          <cell r="AB78">
            <v>4189460</v>
          </cell>
          <cell r="AI78">
            <v>0</v>
          </cell>
          <cell r="AM78">
            <v>0</v>
          </cell>
          <cell r="AN78">
            <v>0</v>
          </cell>
        </row>
      </sheetData>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otes"/>
      <sheetName val="codes"/>
      <sheetName val="distDOR"/>
      <sheetName val="chaDOR"/>
      <sheetName val="districtpay"/>
      <sheetName val="charterpay"/>
      <sheetName val="paylkup"/>
      <sheetName val="d_pay_new1"/>
    </sheetNames>
    <sheetDataSet>
      <sheetData sheetId="0" refreshError="1"/>
      <sheetData sheetId="1" refreshError="1"/>
      <sheetData sheetId="2"/>
      <sheetData sheetId="3"/>
      <sheetData sheetId="4">
        <row r="10">
          <cell r="A10">
            <v>1</v>
          </cell>
          <cell r="B10" t="str">
            <v>ABINGTON</v>
          </cell>
          <cell r="F10">
            <v>0</v>
          </cell>
          <cell r="G10">
            <v>0</v>
          </cell>
          <cell r="H10">
            <v>0</v>
          </cell>
          <cell r="I10">
            <v>0</v>
          </cell>
          <cell r="L10">
            <v>0</v>
          </cell>
          <cell r="M10">
            <v>0</v>
          </cell>
          <cell r="Q10">
            <v>0</v>
          </cell>
          <cell r="R10">
            <v>0</v>
          </cell>
          <cell r="S10">
            <v>0</v>
          </cell>
          <cell r="T10">
            <v>0</v>
          </cell>
          <cell r="X10">
            <v>0</v>
          </cell>
          <cell r="Y10">
            <v>0</v>
          </cell>
          <cell r="Z10">
            <v>0</v>
          </cell>
          <cell r="AA10">
            <v>0</v>
          </cell>
          <cell r="AB10">
            <v>0</v>
          </cell>
          <cell r="AC10">
            <v>0</v>
          </cell>
          <cell r="AI10" t="str">
            <v/>
          </cell>
          <cell r="AJ10" t="str">
            <v/>
          </cell>
          <cell r="BJ10">
            <v>-1</v>
          </cell>
        </row>
        <row r="11">
          <cell r="A11">
            <v>2</v>
          </cell>
          <cell r="B11" t="str">
            <v>ACTON</v>
          </cell>
          <cell r="F11">
            <v>0</v>
          </cell>
          <cell r="G11">
            <v>0</v>
          </cell>
          <cell r="H11">
            <v>0</v>
          </cell>
          <cell r="I11">
            <v>0</v>
          </cell>
          <cell r="L11">
            <v>0</v>
          </cell>
          <cell r="M11">
            <v>0</v>
          </cell>
          <cell r="Q11">
            <v>0</v>
          </cell>
          <cell r="R11">
            <v>0</v>
          </cell>
          <cell r="S11">
            <v>0</v>
          </cell>
          <cell r="T11">
            <v>0</v>
          </cell>
          <cell r="X11">
            <v>0</v>
          </cell>
          <cell r="Y11">
            <v>0</v>
          </cell>
          <cell r="Z11">
            <v>0</v>
          </cell>
          <cell r="AA11">
            <v>0</v>
          </cell>
          <cell r="AB11">
            <v>0</v>
          </cell>
          <cell r="AC11">
            <v>0</v>
          </cell>
          <cell r="BJ11">
            <v>-2</v>
          </cell>
        </row>
        <row r="12">
          <cell r="A12">
            <v>3</v>
          </cell>
          <cell r="B12" t="str">
            <v>ACUSHNET</v>
          </cell>
          <cell r="F12">
            <v>0</v>
          </cell>
          <cell r="G12">
            <v>0</v>
          </cell>
          <cell r="H12">
            <v>0</v>
          </cell>
          <cell r="I12">
            <v>0</v>
          </cell>
          <cell r="L12">
            <v>0</v>
          </cell>
          <cell r="M12">
            <v>0</v>
          </cell>
          <cell r="Q12">
            <v>0</v>
          </cell>
          <cell r="R12">
            <v>0</v>
          </cell>
          <cell r="S12">
            <v>0</v>
          </cell>
          <cell r="T12">
            <v>0</v>
          </cell>
          <cell r="X12">
            <v>0</v>
          </cell>
          <cell r="Y12">
            <v>0</v>
          </cell>
          <cell r="Z12">
            <v>0</v>
          </cell>
          <cell r="AA12">
            <v>0</v>
          </cell>
          <cell r="AB12">
            <v>0</v>
          </cell>
          <cell r="AC12">
            <v>0</v>
          </cell>
          <cell r="BJ12">
            <v>-3</v>
          </cell>
        </row>
        <row r="13">
          <cell r="A13">
            <v>4</v>
          </cell>
          <cell r="B13" t="str">
            <v>ADAMS</v>
          </cell>
          <cell r="F13">
            <v>0</v>
          </cell>
          <cell r="G13">
            <v>0</v>
          </cell>
          <cell r="H13">
            <v>0</v>
          </cell>
          <cell r="I13">
            <v>0</v>
          </cell>
          <cell r="L13">
            <v>0</v>
          </cell>
          <cell r="M13">
            <v>0</v>
          </cell>
          <cell r="Q13">
            <v>0</v>
          </cell>
          <cell r="R13">
            <v>0</v>
          </cell>
          <cell r="S13">
            <v>0</v>
          </cell>
          <cell r="T13">
            <v>0</v>
          </cell>
          <cell r="X13">
            <v>0</v>
          </cell>
          <cell r="Y13">
            <v>0</v>
          </cell>
          <cell r="Z13">
            <v>0</v>
          </cell>
          <cell r="AA13">
            <v>0</v>
          </cell>
          <cell r="AB13">
            <v>0</v>
          </cell>
          <cell r="AC13">
            <v>0</v>
          </cell>
          <cell r="BJ13">
            <v>-4</v>
          </cell>
        </row>
        <row r="14">
          <cell r="A14">
            <v>5</v>
          </cell>
          <cell r="B14" t="str">
            <v>AGAWAM</v>
          </cell>
          <cell r="F14">
            <v>0</v>
          </cell>
          <cell r="G14">
            <v>0</v>
          </cell>
          <cell r="H14">
            <v>0</v>
          </cell>
          <cell r="I14">
            <v>0</v>
          </cell>
          <cell r="L14">
            <v>0</v>
          </cell>
          <cell r="M14">
            <v>0</v>
          </cell>
          <cell r="Q14">
            <v>0</v>
          </cell>
          <cell r="R14">
            <v>0</v>
          </cell>
          <cell r="S14">
            <v>0</v>
          </cell>
          <cell r="T14">
            <v>0</v>
          </cell>
          <cell r="X14">
            <v>0</v>
          </cell>
          <cell r="Y14">
            <v>0</v>
          </cell>
          <cell r="Z14">
            <v>0</v>
          </cell>
          <cell r="AA14">
            <v>0</v>
          </cell>
          <cell r="AB14">
            <v>0</v>
          </cell>
          <cell r="AC14">
            <v>0</v>
          </cell>
          <cell r="BJ14">
            <v>-5</v>
          </cell>
        </row>
        <row r="15">
          <cell r="A15">
            <v>6</v>
          </cell>
          <cell r="B15" t="str">
            <v>ALFORD</v>
          </cell>
          <cell r="F15">
            <v>0</v>
          </cell>
          <cell r="G15">
            <v>0</v>
          </cell>
          <cell r="H15">
            <v>0</v>
          </cell>
          <cell r="I15">
            <v>0</v>
          </cell>
          <cell r="L15">
            <v>0</v>
          </cell>
          <cell r="M15">
            <v>0</v>
          </cell>
          <cell r="Q15">
            <v>0</v>
          </cell>
          <cell r="R15">
            <v>0</v>
          </cell>
          <cell r="S15">
            <v>0</v>
          </cell>
          <cell r="T15">
            <v>0</v>
          </cell>
          <cell r="X15">
            <v>0</v>
          </cell>
          <cell r="Y15">
            <v>0</v>
          </cell>
          <cell r="Z15">
            <v>0</v>
          </cell>
          <cell r="AA15">
            <v>0</v>
          </cell>
          <cell r="AB15">
            <v>0</v>
          </cell>
          <cell r="AC15">
            <v>0</v>
          </cell>
          <cell r="BJ15">
            <v>-6</v>
          </cell>
        </row>
        <row r="16">
          <cell r="A16">
            <v>7</v>
          </cell>
          <cell r="B16" t="str">
            <v>AMESBURY</v>
          </cell>
          <cell r="F16">
            <v>0</v>
          </cell>
          <cell r="G16">
            <v>0</v>
          </cell>
          <cell r="H16">
            <v>0</v>
          </cell>
          <cell r="I16">
            <v>0</v>
          </cell>
          <cell r="L16">
            <v>0</v>
          </cell>
          <cell r="M16">
            <v>0</v>
          </cell>
          <cell r="Q16">
            <v>0</v>
          </cell>
          <cell r="R16">
            <v>0</v>
          </cell>
          <cell r="S16">
            <v>0</v>
          </cell>
          <cell r="T16">
            <v>0</v>
          </cell>
          <cell r="X16">
            <v>0</v>
          </cell>
          <cell r="Y16">
            <v>0</v>
          </cell>
          <cell r="Z16">
            <v>0</v>
          </cell>
          <cell r="AA16">
            <v>0</v>
          </cell>
          <cell r="AB16">
            <v>0</v>
          </cell>
          <cell r="AC16">
            <v>0</v>
          </cell>
          <cell r="BJ16">
            <v>-7</v>
          </cell>
        </row>
        <row r="17">
          <cell r="A17">
            <v>8</v>
          </cell>
          <cell r="B17" t="str">
            <v>AMHERST</v>
          </cell>
          <cell r="F17">
            <v>0</v>
          </cell>
          <cell r="G17">
            <v>0</v>
          </cell>
          <cell r="H17">
            <v>0</v>
          </cell>
          <cell r="I17">
            <v>0</v>
          </cell>
          <cell r="L17">
            <v>0</v>
          </cell>
          <cell r="M17">
            <v>0</v>
          </cell>
          <cell r="Q17">
            <v>0</v>
          </cell>
          <cell r="R17">
            <v>0</v>
          </cell>
          <cell r="S17">
            <v>0</v>
          </cell>
          <cell r="T17">
            <v>0</v>
          </cell>
          <cell r="X17">
            <v>0</v>
          </cell>
          <cell r="Y17">
            <v>0</v>
          </cell>
          <cell r="Z17">
            <v>0</v>
          </cell>
          <cell r="AA17">
            <v>0</v>
          </cell>
          <cell r="AB17">
            <v>0</v>
          </cell>
          <cell r="AC17">
            <v>0</v>
          </cell>
          <cell r="BJ17">
            <v>-8</v>
          </cell>
        </row>
        <row r="18">
          <cell r="A18">
            <v>9</v>
          </cell>
          <cell r="B18" t="str">
            <v>ANDOVER</v>
          </cell>
          <cell r="F18">
            <v>0</v>
          </cell>
          <cell r="G18">
            <v>0</v>
          </cell>
          <cell r="H18">
            <v>0</v>
          </cell>
          <cell r="I18">
            <v>0</v>
          </cell>
          <cell r="L18">
            <v>0</v>
          </cell>
          <cell r="M18">
            <v>0</v>
          </cell>
          <cell r="Q18">
            <v>0</v>
          </cell>
          <cell r="R18">
            <v>0</v>
          </cell>
          <cell r="S18">
            <v>0</v>
          </cell>
          <cell r="T18">
            <v>0</v>
          </cell>
          <cell r="X18">
            <v>0</v>
          </cell>
          <cell r="Y18">
            <v>0</v>
          </cell>
          <cell r="Z18">
            <v>0</v>
          </cell>
          <cell r="AA18">
            <v>0</v>
          </cell>
          <cell r="AB18">
            <v>0</v>
          </cell>
          <cell r="AC18">
            <v>0</v>
          </cell>
          <cell r="BJ18">
            <v>-9</v>
          </cell>
        </row>
        <row r="19">
          <cell r="A19">
            <v>10</v>
          </cell>
          <cell r="B19" t="str">
            <v>ARLINGTON</v>
          </cell>
          <cell r="F19">
            <v>0</v>
          </cell>
          <cell r="G19">
            <v>0</v>
          </cell>
          <cell r="H19">
            <v>0</v>
          </cell>
          <cell r="I19">
            <v>0</v>
          </cell>
          <cell r="L19">
            <v>0</v>
          </cell>
          <cell r="M19">
            <v>0</v>
          </cell>
          <cell r="Q19">
            <v>0</v>
          </cell>
          <cell r="R19">
            <v>0</v>
          </cell>
          <cell r="S19">
            <v>0</v>
          </cell>
          <cell r="T19">
            <v>0</v>
          </cell>
          <cell r="X19">
            <v>0</v>
          </cell>
          <cell r="Y19">
            <v>0</v>
          </cell>
          <cell r="Z19">
            <v>0</v>
          </cell>
          <cell r="AA19">
            <v>0</v>
          </cell>
          <cell r="AB19">
            <v>0</v>
          </cell>
          <cell r="AC19">
            <v>0</v>
          </cell>
          <cell r="BJ19">
            <v>-10</v>
          </cell>
        </row>
        <row r="20">
          <cell r="A20">
            <v>11</v>
          </cell>
          <cell r="B20" t="str">
            <v>ASHBURNHAM</v>
          </cell>
          <cell r="F20">
            <v>0</v>
          </cell>
          <cell r="G20">
            <v>0</v>
          </cell>
          <cell r="H20">
            <v>0</v>
          </cell>
          <cell r="I20">
            <v>0</v>
          </cell>
          <cell r="L20">
            <v>0</v>
          </cell>
          <cell r="M20">
            <v>0</v>
          </cell>
          <cell r="Q20">
            <v>0</v>
          </cell>
          <cell r="R20">
            <v>0</v>
          </cell>
          <cell r="S20">
            <v>0</v>
          </cell>
          <cell r="T20">
            <v>0</v>
          </cell>
          <cell r="X20">
            <v>0</v>
          </cell>
          <cell r="Y20">
            <v>0</v>
          </cell>
          <cell r="Z20">
            <v>0</v>
          </cell>
          <cell r="AA20">
            <v>0</v>
          </cell>
          <cell r="AB20">
            <v>0</v>
          </cell>
          <cell r="AC20">
            <v>0</v>
          </cell>
          <cell r="BJ20">
            <v>-11</v>
          </cell>
        </row>
        <row r="21">
          <cell r="A21">
            <v>12</v>
          </cell>
          <cell r="B21" t="str">
            <v>ASHBY</v>
          </cell>
          <cell r="F21">
            <v>0</v>
          </cell>
          <cell r="G21">
            <v>0</v>
          </cell>
          <cell r="H21">
            <v>0</v>
          </cell>
          <cell r="I21">
            <v>0</v>
          </cell>
          <cell r="L21">
            <v>0</v>
          </cell>
          <cell r="M21">
            <v>0</v>
          </cell>
          <cell r="Q21">
            <v>0</v>
          </cell>
          <cell r="R21">
            <v>0</v>
          </cell>
          <cell r="S21">
            <v>0</v>
          </cell>
          <cell r="T21">
            <v>0</v>
          </cell>
          <cell r="X21">
            <v>0</v>
          </cell>
          <cell r="Y21">
            <v>0</v>
          </cell>
          <cell r="Z21">
            <v>0</v>
          </cell>
          <cell r="AA21">
            <v>0</v>
          </cell>
          <cell r="AB21">
            <v>0</v>
          </cell>
          <cell r="AC21">
            <v>0</v>
          </cell>
          <cell r="BJ21">
            <v>-12</v>
          </cell>
        </row>
        <row r="22">
          <cell r="A22">
            <v>13</v>
          </cell>
          <cell r="B22" t="str">
            <v>ASHFIELD</v>
          </cell>
          <cell r="F22">
            <v>0</v>
          </cell>
          <cell r="G22">
            <v>0</v>
          </cell>
          <cell r="H22">
            <v>0</v>
          </cell>
          <cell r="I22">
            <v>0</v>
          </cell>
          <cell r="L22">
            <v>0</v>
          </cell>
          <cell r="M22">
            <v>0</v>
          </cell>
          <cell r="Q22">
            <v>0</v>
          </cell>
          <cell r="R22">
            <v>0</v>
          </cell>
          <cell r="S22">
            <v>0</v>
          </cell>
          <cell r="T22">
            <v>0</v>
          </cell>
          <cell r="X22">
            <v>0</v>
          </cell>
          <cell r="Y22">
            <v>0</v>
          </cell>
          <cell r="Z22">
            <v>0</v>
          </cell>
          <cell r="AA22">
            <v>0</v>
          </cell>
          <cell r="AB22">
            <v>0</v>
          </cell>
          <cell r="AC22">
            <v>0</v>
          </cell>
          <cell r="BJ22">
            <v>-13</v>
          </cell>
        </row>
        <row r="23">
          <cell r="A23">
            <v>14</v>
          </cell>
          <cell r="B23" t="str">
            <v>ASHLAND</v>
          </cell>
          <cell r="F23">
            <v>0</v>
          </cell>
          <cell r="G23">
            <v>0</v>
          </cell>
          <cell r="H23">
            <v>0</v>
          </cell>
          <cell r="I23">
            <v>0</v>
          </cell>
          <cell r="L23">
            <v>0</v>
          </cell>
          <cell r="M23">
            <v>0</v>
          </cell>
          <cell r="Q23">
            <v>0</v>
          </cell>
          <cell r="R23">
            <v>0</v>
          </cell>
          <cell r="S23">
            <v>0</v>
          </cell>
          <cell r="T23">
            <v>0</v>
          </cell>
          <cell r="X23">
            <v>0</v>
          </cell>
          <cell r="Y23">
            <v>0</v>
          </cell>
          <cell r="Z23">
            <v>0</v>
          </cell>
          <cell r="AA23">
            <v>0</v>
          </cell>
          <cell r="AB23">
            <v>0</v>
          </cell>
          <cell r="AC23">
            <v>0</v>
          </cell>
          <cell r="BJ23">
            <v>-14</v>
          </cell>
        </row>
        <row r="24">
          <cell r="A24">
            <v>15</v>
          </cell>
          <cell r="B24" t="str">
            <v>ATHOL</v>
          </cell>
          <cell r="F24">
            <v>0</v>
          </cell>
          <cell r="G24">
            <v>0</v>
          </cell>
          <cell r="H24">
            <v>0</v>
          </cell>
          <cell r="I24">
            <v>0</v>
          </cell>
          <cell r="L24">
            <v>0</v>
          </cell>
          <cell r="M24">
            <v>0</v>
          </cell>
          <cell r="Q24">
            <v>0</v>
          </cell>
          <cell r="R24">
            <v>0</v>
          </cell>
          <cell r="S24">
            <v>0</v>
          </cell>
          <cell r="T24">
            <v>0</v>
          </cell>
          <cell r="X24">
            <v>0</v>
          </cell>
          <cell r="Y24">
            <v>0</v>
          </cell>
          <cell r="Z24">
            <v>0</v>
          </cell>
          <cell r="AA24">
            <v>0</v>
          </cell>
          <cell r="AB24">
            <v>0</v>
          </cell>
          <cell r="AC24">
            <v>0</v>
          </cell>
          <cell r="BJ24">
            <v>-15</v>
          </cell>
        </row>
        <row r="25">
          <cell r="A25">
            <v>16</v>
          </cell>
          <cell r="B25" t="str">
            <v>ATTLEBORO</v>
          </cell>
          <cell r="F25">
            <v>0</v>
          </cell>
          <cell r="G25">
            <v>0</v>
          </cell>
          <cell r="H25">
            <v>0</v>
          </cell>
          <cell r="I25">
            <v>0</v>
          </cell>
          <cell r="L25">
            <v>0</v>
          </cell>
          <cell r="M25">
            <v>0</v>
          </cell>
          <cell r="Q25">
            <v>0</v>
          </cell>
          <cell r="R25">
            <v>0</v>
          </cell>
          <cell r="S25">
            <v>0</v>
          </cell>
          <cell r="T25">
            <v>0</v>
          </cell>
          <cell r="X25">
            <v>0</v>
          </cell>
          <cell r="Y25">
            <v>0</v>
          </cell>
          <cell r="Z25">
            <v>0</v>
          </cell>
          <cell r="AA25">
            <v>0</v>
          </cell>
          <cell r="AB25">
            <v>0</v>
          </cell>
          <cell r="AC25">
            <v>0</v>
          </cell>
          <cell r="BJ25">
            <v>-16</v>
          </cell>
        </row>
        <row r="26">
          <cell r="A26">
            <v>17</v>
          </cell>
          <cell r="B26" t="str">
            <v>AUBURN</v>
          </cell>
          <cell r="F26">
            <v>0</v>
          </cell>
          <cell r="G26">
            <v>0</v>
          </cell>
          <cell r="H26">
            <v>0</v>
          </cell>
          <cell r="I26">
            <v>0</v>
          </cell>
          <cell r="L26">
            <v>0</v>
          </cell>
          <cell r="M26">
            <v>0</v>
          </cell>
          <cell r="Q26">
            <v>0</v>
          </cell>
          <cell r="R26">
            <v>0</v>
          </cell>
          <cell r="S26">
            <v>0</v>
          </cell>
          <cell r="T26">
            <v>0</v>
          </cell>
          <cell r="X26">
            <v>0</v>
          </cell>
          <cell r="Y26">
            <v>0</v>
          </cell>
          <cell r="Z26">
            <v>0</v>
          </cell>
          <cell r="AA26">
            <v>0</v>
          </cell>
          <cell r="AB26">
            <v>0</v>
          </cell>
          <cell r="AC26">
            <v>0</v>
          </cell>
          <cell r="BJ26">
            <v>-17</v>
          </cell>
        </row>
        <row r="27">
          <cell r="A27">
            <v>18</v>
          </cell>
          <cell r="B27" t="str">
            <v>AVON</v>
          </cell>
          <cell r="F27">
            <v>0</v>
          </cell>
          <cell r="G27">
            <v>0</v>
          </cell>
          <cell r="H27">
            <v>0</v>
          </cell>
          <cell r="I27">
            <v>0</v>
          </cell>
          <cell r="L27">
            <v>0</v>
          </cell>
          <cell r="M27">
            <v>0</v>
          </cell>
          <cell r="Q27">
            <v>0</v>
          </cell>
          <cell r="R27">
            <v>0</v>
          </cell>
          <cell r="S27">
            <v>0</v>
          </cell>
          <cell r="T27">
            <v>0</v>
          </cell>
          <cell r="X27">
            <v>0</v>
          </cell>
          <cell r="Y27">
            <v>0</v>
          </cell>
          <cell r="Z27">
            <v>0</v>
          </cell>
          <cell r="AA27">
            <v>0</v>
          </cell>
          <cell r="AB27">
            <v>0</v>
          </cell>
          <cell r="AC27">
            <v>0</v>
          </cell>
          <cell r="BJ27">
            <v>-18</v>
          </cell>
        </row>
        <row r="28">
          <cell r="A28">
            <v>19</v>
          </cell>
          <cell r="B28" t="str">
            <v>AYER</v>
          </cell>
          <cell r="F28">
            <v>0</v>
          </cell>
          <cell r="G28">
            <v>0</v>
          </cell>
          <cell r="H28">
            <v>0</v>
          </cell>
          <cell r="I28">
            <v>0</v>
          </cell>
          <cell r="L28">
            <v>0</v>
          </cell>
          <cell r="M28">
            <v>0</v>
          </cell>
          <cell r="Q28">
            <v>0</v>
          </cell>
          <cell r="R28">
            <v>0</v>
          </cell>
          <cell r="S28">
            <v>0</v>
          </cell>
          <cell r="T28">
            <v>0</v>
          </cell>
          <cell r="X28">
            <v>0</v>
          </cell>
          <cell r="Y28">
            <v>0</v>
          </cell>
          <cell r="Z28">
            <v>0</v>
          </cell>
          <cell r="AA28">
            <v>0</v>
          </cell>
          <cell r="AB28">
            <v>0</v>
          </cell>
          <cell r="AC28">
            <v>0</v>
          </cell>
          <cell r="BJ28">
            <v>-19</v>
          </cell>
        </row>
        <row r="29">
          <cell r="A29">
            <v>20</v>
          </cell>
          <cell r="B29" t="str">
            <v>BARNSTABLE</v>
          </cell>
          <cell r="F29">
            <v>0</v>
          </cell>
          <cell r="G29">
            <v>0</v>
          </cell>
          <cell r="H29">
            <v>0</v>
          </cell>
          <cell r="I29">
            <v>0</v>
          </cell>
          <cell r="L29">
            <v>0</v>
          </cell>
          <cell r="M29">
            <v>0</v>
          </cell>
          <cell r="Q29">
            <v>0</v>
          </cell>
          <cell r="R29">
            <v>0</v>
          </cell>
          <cell r="S29">
            <v>0</v>
          </cell>
          <cell r="T29">
            <v>0</v>
          </cell>
          <cell r="X29">
            <v>0</v>
          </cell>
          <cell r="Y29">
            <v>0</v>
          </cell>
          <cell r="Z29">
            <v>0</v>
          </cell>
          <cell r="AA29">
            <v>0</v>
          </cell>
          <cell r="AB29">
            <v>0</v>
          </cell>
          <cell r="AC29">
            <v>0</v>
          </cell>
          <cell r="BJ29">
            <v>-20</v>
          </cell>
        </row>
        <row r="30">
          <cell r="A30">
            <v>21</v>
          </cell>
          <cell r="B30" t="str">
            <v>BARRE</v>
          </cell>
          <cell r="F30">
            <v>0</v>
          </cell>
          <cell r="G30">
            <v>0</v>
          </cell>
          <cell r="H30">
            <v>0</v>
          </cell>
          <cell r="I30">
            <v>0</v>
          </cell>
          <cell r="L30">
            <v>0</v>
          </cell>
          <cell r="M30">
            <v>0</v>
          </cell>
          <cell r="Q30">
            <v>0</v>
          </cell>
          <cell r="R30">
            <v>0</v>
          </cell>
          <cell r="S30">
            <v>0</v>
          </cell>
          <cell r="T30">
            <v>0</v>
          </cell>
          <cell r="X30">
            <v>0</v>
          </cell>
          <cell r="Y30">
            <v>0</v>
          </cell>
          <cell r="Z30">
            <v>0</v>
          </cell>
          <cell r="AA30">
            <v>0</v>
          </cell>
          <cell r="AB30">
            <v>0</v>
          </cell>
          <cell r="AC30">
            <v>0</v>
          </cell>
          <cell r="BJ30">
            <v>-21</v>
          </cell>
        </row>
        <row r="31">
          <cell r="A31">
            <v>22</v>
          </cell>
          <cell r="B31" t="str">
            <v>BECKET</v>
          </cell>
          <cell r="F31">
            <v>0</v>
          </cell>
          <cell r="G31">
            <v>0</v>
          </cell>
          <cell r="H31">
            <v>0</v>
          </cell>
          <cell r="I31">
            <v>0</v>
          </cell>
          <cell r="L31">
            <v>0</v>
          </cell>
          <cell r="M31">
            <v>0</v>
          </cell>
          <cell r="Q31">
            <v>0</v>
          </cell>
          <cell r="R31">
            <v>0</v>
          </cell>
          <cell r="S31">
            <v>0</v>
          </cell>
          <cell r="T31">
            <v>0</v>
          </cell>
          <cell r="X31">
            <v>0</v>
          </cell>
          <cell r="Y31">
            <v>0</v>
          </cell>
          <cell r="Z31">
            <v>0</v>
          </cell>
          <cell r="AA31">
            <v>0</v>
          </cell>
          <cell r="AB31">
            <v>0</v>
          </cell>
          <cell r="AC31">
            <v>0</v>
          </cell>
          <cell r="BJ31">
            <v>-22</v>
          </cell>
        </row>
        <row r="32">
          <cell r="A32">
            <v>23</v>
          </cell>
          <cell r="B32" t="str">
            <v>BEDFORD</v>
          </cell>
          <cell r="F32">
            <v>0</v>
          </cell>
          <cell r="G32">
            <v>0</v>
          </cell>
          <cell r="H32">
            <v>0</v>
          </cell>
          <cell r="I32">
            <v>0</v>
          </cell>
          <cell r="L32">
            <v>0</v>
          </cell>
          <cell r="M32">
            <v>0</v>
          </cell>
          <cell r="Q32">
            <v>0</v>
          </cell>
          <cell r="R32">
            <v>0</v>
          </cell>
          <cell r="S32">
            <v>0</v>
          </cell>
          <cell r="T32">
            <v>0</v>
          </cell>
          <cell r="X32">
            <v>0</v>
          </cell>
          <cell r="Y32">
            <v>0</v>
          </cell>
          <cell r="Z32">
            <v>0</v>
          </cell>
          <cell r="AA32">
            <v>0</v>
          </cell>
          <cell r="AB32">
            <v>0</v>
          </cell>
          <cell r="AC32">
            <v>0</v>
          </cell>
          <cell r="BJ32">
            <v>-23</v>
          </cell>
        </row>
        <row r="33">
          <cell r="A33">
            <v>24</v>
          </cell>
          <cell r="B33" t="str">
            <v>BELCHERTOWN</v>
          </cell>
          <cell r="F33">
            <v>0</v>
          </cell>
          <cell r="G33">
            <v>0</v>
          </cell>
          <cell r="H33">
            <v>0</v>
          </cell>
          <cell r="I33">
            <v>0</v>
          </cell>
          <cell r="L33">
            <v>0</v>
          </cell>
          <cell r="M33">
            <v>0</v>
          </cell>
          <cell r="Q33">
            <v>0</v>
          </cell>
          <cell r="R33">
            <v>0</v>
          </cell>
          <cell r="S33">
            <v>0</v>
          </cell>
          <cell r="T33">
            <v>0</v>
          </cell>
          <cell r="X33">
            <v>0</v>
          </cell>
          <cell r="Y33">
            <v>0</v>
          </cell>
          <cell r="Z33">
            <v>0</v>
          </cell>
          <cell r="AA33">
            <v>0</v>
          </cell>
          <cell r="AB33">
            <v>0</v>
          </cell>
          <cell r="AC33">
            <v>0</v>
          </cell>
          <cell r="BJ33">
            <v>-24</v>
          </cell>
        </row>
        <row r="34">
          <cell r="A34">
            <v>25</v>
          </cell>
          <cell r="B34" t="str">
            <v>BELLINGHAM</v>
          </cell>
          <cell r="F34">
            <v>0</v>
          </cell>
          <cell r="G34">
            <v>0</v>
          </cell>
          <cell r="H34">
            <v>0</v>
          </cell>
          <cell r="I34">
            <v>0</v>
          </cell>
          <cell r="L34">
            <v>0</v>
          </cell>
          <cell r="M34">
            <v>0</v>
          </cell>
          <cell r="Q34">
            <v>0</v>
          </cell>
          <cell r="R34">
            <v>0</v>
          </cell>
          <cell r="S34">
            <v>0</v>
          </cell>
          <cell r="T34">
            <v>0</v>
          </cell>
          <cell r="X34">
            <v>0</v>
          </cell>
          <cell r="Y34">
            <v>0</v>
          </cell>
          <cell r="Z34">
            <v>0</v>
          </cell>
          <cell r="AA34">
            <v>0</v>
          </cell>
          <cell r="AB34">
            <v>0</v>
          </cell>
          <cell r="AC34">
            <v>0</v>
          </cell>
          <cell r="BJ34">
            <v>-25</v>
          </cell>
        </row>
        <row r="35">
          <cell r="A35">
            <v>26</v>
          </cell>
          <cell r="B35" t="str">
            <v>BELMONT</v>
          </cell>
          <cell r="F35">
            <v>0</v>
          </cell>
          <cell r="G35">
            <v>0</v>
          </cell>
          <cell r="H35">
            <v>0</v>
          </cell>
          <cell r="I35">
            <v>0</v>
          </cell>
          <cell r="L35">
            <v>0</v>
          </cell>
          <cell r="M35">
            <v>0</v>
          </cell>
          <cell r="Q35">
            <v>0</v>
          </cell>
          <cell r="R35">
            <v>0</v>
          </cell>
          <cell r="S35">
            <v>0</v>
          </cell>
          <cell r="T35">
            <v>0</v>
          </cell>
          <cell r="X35">
            <v>0</v>
          </cell>
          <cell r="Y35">
            <v>0</v>
          </cell>
          <cell r="Z35">
            <v>0</v>
          </cell>
          <cell r="AA35">
            <v>0</v>
          </cell>
          <cell r="AB35">
            <v>0</v>
          </cell>
          <cell r="AC35">
            <v>0</v>
          </cell>
          <cell r="BJ35">
            <v>-26</v>
          </cell>
        </row>
        <row r="36">
          <cell r="A36">
            <v>27</v>
          </cell>
          <cell r="B36" t="str">
            <v>BERKLEY</v>
          </cell>
          <cell r="F36">
            <v>0</v>
          </cell>
          <cell r="G36">
            <v>0</v>
          </cell>
          <cell r="H36">
            <v>0</v>
          </cell>
          <cell r="I36">
            <v>0</v>
          </cell>
          <cell r="L36">
            <v>0</v>
          </cell>
          <cell r="M36">
            <v>0</v>
          </cell>
          <cell r="Q36">
            <v>0</v>
          </cell>
          <cell r="R36">
            <v>0</v>
          </cell>
          <cell r="S36">
            <v>0</v>
          </cell>
          <cell r="T36">
            <v>0</v>
          </cell>
          <cell r="X36">
            <v>0</v>
          </cell>
          <cell r="Y36">
            <v>0</v>
          </cell>
          <cell r="Z36">
            <v>0</v>
          </cell>
          <cell r="AA36">
            <v>0</v>
          </cell>
          <cell r="AB36">
            <v>0</v>
          </cell>
          <cell r="AC36">
            <v>0</v>
          </cell>
          <cell r="BJ36">
            <v>-27</v>
          </cell>
        </row>
        <row r="37">
          <cell r="A37">
            <v>28</v>
          </cell>
          <cell r="B37" t="str">
            <v>BERLIN</v>
          </cell>
          <cell r="F37">
            <v>0</v>
          </cell>
          <cell r="G37">
            <v>0</v>
          </cell>
          <cell r="H37">
            <v>0</v>
          </cell>
          <cell r="I37">
            <v>0</v>
          </cell>
          <cell r="L37">
            <v>0</v>
          </cell>
          <cell r="M37">
            <v>0</v>
          </cell>
          <cell r="Q37">
            <v>0</v>
          </cell>
          <cell r="R37">
            <v>0</v>
          </cell>
          <cell r="S37">
            <v>0</v>
          </cell>
          <cell r="T37">
            <v>0</v>
          </cell>
          <cell r="X37">
            <v>0</v>
          </cell>
          <cell r="Y37">
            <v>0</v>
          </cell>
          <cell r="Z37">
            <v>0</v>
          </cell>
          <cell r="AA37">
            <v>0</v>
          </cell>
          <cell r="AB37">
            <v>0</v>
          </cell>
          <cell r="AC37">
            <v>0</v>
          </cell>
          <cell r="BJ37">
            <v>-28</v>
          </cell>
        </row>
        <row r="38">
          <cell r="A38">
            <v>29</v>
          </cell>
          <cell r="B38" t="str">
            <v>BERNARDSTON</v>
          </cell>
          <cell r="F38">
            <v>0</v>
          </cell>
          <cell r="G38">
            <v>0</v>
          </cell>
          <cell r="H38">
            <v>0</v>
          </cell>
          <cell r="I38">
            <v>0</v>
          </cell>
          <cell r="L38">
            <v>0</v>
          </cell>
          <cell r="M38">
            <v>0</v>
          </cell>
          <cell r="Q38">
            <v>0</v>
          </cell>
          <cell r="R38">
            <v>0</v>
          </cell>
          <cell r="S38">
            <v>0</v>
          </cell>
          <cell r="T38">
            <v>0</v>
          </cell>
          <cell r="X38">
            <v>0</v>
          </cell>
          <cell r="Y38">
            <v>0</v>
          </cell>
          <cell r="Z38">
            <v>0</v>
          </cell>
          <cell r="AA38">
            <v>0</v>
          </cell>
          <cell r="AB38">
            <v>0</v>
          </cell>
          <cell r="AC38">
            <v>0</v>
          </cell>
          <cell r="BJ38">
            <v>-29</v>
          </cell>
        </row>
        <row r="39">
          <cell r="A39">
            <v>30</v>
          </cell>
          <cell r="B39" t="str">
            <v>BEVERLY</v>
          </cell>
          <cell r="F39">
            <v>0</v>
          </cell>
          <cell r="G39">
            <v>0</v>
          </cell>
          <cell r="H39">
            <v>0</v>
          </cell>
          <cell r="I39">
            <v>0</v>
          </cell>
          <cell r="L39">
            <v>0</v>
          </cell>
          <cell r="M39">
            <v>0</v>
          </cell>
          <cell r="Q39">
            <v>0</v>
          </cell>
          <cell r="R39">
            <v>0</v>
          </cell>
          <cell r="S39">
            <v>0</v>
          </cell>
          <cell r="T39">
            <v>0</v>
          </cell>
          <cell r="X39">
            <v>0</v>
          </cell>
          <cell r="Y39">
            <v>0</v>
          </cell>
          <cell r="Z39">
            <v>0</v>
          </cell>
          <cell r="AA39">
            <v>0</v>
          </cell>
          <cell r="AB39">
            <v>0</v>
          </cell>
          <cell r="AC39">
            <v>0</v>
          </cell>
          <cell r="BJ39">
            <v>-30</v>
          </cell>
        </row>
        <row r="40">
          <cell r="A40">
            <v>31</v>
          </cell>
          <cell r="B40" t="str">
            <v>BILLERICA</v>
          </cell>
          <cell r="F40">
            <v>0</v>
          </cell>
          <cell r="G40">
            <v>0</v>
          </cell>
          <cell r="H40">
            <v>0</v>
          </cell>
          <cell r="I40">
            <v>0</v>
          </cell>
          <cell r="L40">
            <v>0</v>
          </cell>
          <cell r="M40">
            <v>0</v>
          </cell>
          <cell r="Q40">
            <v>0</v>
          </cell>
          <cell r="R40">
            <v>0</v>
          </cell>
          <cell r="S40">
            <v>0</v>
          </cell>
          <cell r="T40">
            <v>0</v>
          </cell>
          <cell r="X40">
            <v>0</v>
          </cell>
          <cell r="Y40">
            <v>0</v>
          </cell>
          <cell r="Z40">
            <v>0</v>
          </cell>
          <cell r="AA40">
            <v>0</v>
          </cell>
          <cell r="AB40">
            <v>0</v>
          </cell>
          <cell r="AC40">
            <v>0</v>
          </cell>
          <cell r="BJ40">
            <v>-31</v>
          </cell>
        </row>
        <row r="41">
          <cell r="A41">
            <v>32</v>
          </cell>
          <cell r="B41" t="str">
            <v>BLACKSTONE</v>
          </cell>
          <cell r="F41">
            <v>0</v>
          </cell>
          <cell r="G41">
            <v>0</v>
          </cell>
          <cell r="H41">
            <v>0</v>
          </cell>
          <cell r="I41">
            <v>0</v>
          </cell>
          <cell r="L41">
            <v>0</v>
          </cell>
          <cell r="M41">
            <v>0</v>
          </cell>
          <cell r="Q41">
            <v>0</v>
          </cell>
          <cell r="R41">
            <v>0</v>
          </cell>
          <cell r="S41">
            <v>0</v>
          </cell>
          <cell r="T41">
            <v>0</v>
          </cell>
          <cell r="X41">
            <v>0</v>
          </cell>
          <cell r="Y41">
            <v>0</v>
          </cell>
          <cell r="Z41">
            <v>0</v>
          </cell>
          <cell r="AA41">
            <v>0</v>
          </cell>
          <cell r="AB41">
            <v>0</v>
          </cell>
          <cell r="AC41">
            <v>0</v>
          </cell>
          <cell r="BJ41">
            <v>-32</v>
          </cell>
        </row>
        <row r="42">
          <cell r="A42">
            <v>33</v>
          </cell>
          <cell r="B42" t="str">
            <v>BLANDFORD</v>
          </cell>
          <cell r="F42">
            <v>0</v>
          </cell>
          <cell r="G42">
            <v>0</v>
          </cell>
          <cell r="H42">
            <v>0</v>
          </cell>
          <cell r="I42">
            <v>0</v>
          </cell>
          <cell r="L42">
            <v>0</v>
          </cell>
          <cell r="M42">
            <v>0</v>
          </cell>
          <cell r="Q42">
            <v>0</v>
          </cell>
          <cell r="R42">
            <v>0</v>
          </cell>
          <cell r="S42">
            <v>0</v>
          </cell>
          <cell r="T42">
            <v>0</v>
          </cell>
          <cell r="X42">
            <v>0</v>
          </cell>
          <cell r="Y42">
            <v>0</v>
          </cell>
          <cell r="Z42">
            <v>0</v>
          </cell>
          <cell r="AA42">
            <v>0</v>
          </cell>
          <cell r="AB42">
            <v>0</v>
          </cell>
          <cell r="AC42">
            <v>0</v>
          </cell>
          <cell r="BJ42">
            <v>-33</v>
          </cell>
        </row>
        <row r="43">
          <cell r="A43">
            <v>34</v>
          </cell>
          <cell r="B43" t="str">
            <v>BOLTON</v>
          </cell>
          <cell r="F43">
            <v>0</v>
          </cell>
          <cell r="G43">
            <v>0</v>
          </cell>
          <cell r="H43">
            <v>0</v>
          </cell>
          <cell r="I43">
            <v>0</v>
          </cell>
          <cell r="L43">
            <v>0</v>
          </cell>
          <cell r="M43">
            <v>0</v>
          </cell>
          <cell r="Q43">
            <v>0</v>
          </cell>
          <cell r="R43">
            <v>0</v>
          </cell>
          <cell r="S43">
            <v>0</v>
          </cell>
          <cell r="T43">
            <v>0</v>
          </cell>
          <cell r="X43">
            <v>0</v>
          </cell>
          <cell r="Y43">
            <v>0</v>
          </cell>
          <cell r="Z43">
            <v>0</v>
          </cell>
          <cell r="AA43">
            <v>0</v>
          </cell>
          <cell r="AB43">
            <v>0</v>
          </cell>
          <cell r="AC43">
            <v>0</v>
          </cell>
          <cell r="BJ43">
            <v>-34</v>
          </cell>
        </row>
        <row r="44">
          <cell r="A44">
            <v>35</v>
          </cell>
          <cell r="B44" t="str">
            <v>BOSTON</v>
          </cell>
          <cell r="F44">
            <v>0</v>
          </cell>
          <cell r="G44">
            <v>0</v>
          </cell>
          <cell r="H44">
            <v>0</v>
          </cell>
          <cell r="I44">
            <v>0</v>
          </cell>
          <cell r="L44">
            <v>0</v>
          </cell>
          <cell r="M44">
            <v>0</v>
          </cell>
          <cell r="Q44">
            <v>0</v>
          </cell>
          <cell r="R44">
            <v>0</v>
          </cell>
          <cell r="S44">
            <v>0</v>
          </cell>
          <cell r="T44">
            <v>0</v>
          </cell>
          <cell r="X44">
            <v>0</v>
          </cell>
          <cell r="Y44">
            <v>0</v>
          </cell>
          <cell r="Z44">
            <v>0</v>
          </cell>
          <cell r="AA44">
            <v>0</v>
          </cell>
          <cell r="AB44">
            <v>0</v>
          </cell>
          <cell r="AC44">
            <v>0</v>
          </cell>
          <cell r="BJ44">
            <v>-35</v>
          </cell>
        </row>
        <row r="45">
          <cell r="A45">
            <v>36</v>
          </cell>
          <cell r="B45" t="str">
            <v>BOURNE</v>
          </cell>
          <cell r="F45">
            <v>0</v>
          </cell>
          <cell r="G45">
            <v>0</v>
          </cell>
          <cell r="H45">
            <v>0</v>
          </cell>
          <cell r="I45">
            <v>0</v>
          </cell>
          <cell r="L45">
            <v>0</v>
          </cell>
          <cell r="M45">
            <v>0</v>
          </cell>
          <cell r="Q45">
            <v>0</v>
          </cell>
          <cell r="R45">
            <v>0</v>
          </cell>
          <cell r="S45">
            <v>0</v>
          </cell>
          <cell r="T45">
            <v>0</v>
          </cell>
          <cell r="X45">
            <v>0</v>
          </cell>
          <cell r="Y45">
            <v>0</v>
          </cell>
          <cell r="Z45">
            <v>0</v>
          </cell>
          <cell r="AA45">
            <v>0</v>
          </cell>
          <cell r="AB45">
            <v>0</v>
          </cell>
          <cell r="AC45">
            <v>0</v>
          </cell>
          <cell r="BJ45">
            <v>-36</v>
          </cell>
        </row>
        <row r="46">
          <cell r="A46">
            <v>37</v>
          </cell>
          <cell r="B46" t="str">
            <v>BOXBOROUGH</v>
          </cell>
          <cell r="F46">
            <v>0</v>
          </cell>
          <cell r="G46">
            <v>0</v>
          </cell>
          <cell r="H46">
            <v>0</v>
          </cell>
          <cell r="I46">
            <v>0</v>
          </cell>
          <cell r="L46">
            <v>0</v>
          </cell>
          <cell r="M46">
            <v>0</v>
          </cell>
          <cell r="Q46">
            <v>0</v>
          </cell>
          <cell r="R46">
            <v>0</v>
          </cell>
          <cell r="S46">
            <v>0</v>
          </cell>
          <cell r="T46">
            <v>0</v>
          </cell>
          <cell r="X46">
            <v>0</v>
          </cell>
          <cell r="Y46">
            <v>0</v>
          </cell>
          <cell r="Z46">
            <v>0</v>
          </cell>
          <cell r="AA46">
            <v>0</v>
          </cell>
          <cell r="AB46">
            <v>0</v>
          </cell>
          <cell r="AC46">
            <v>0</v>
          </cell>
          <cell r="BJ46">
            <v>-37</v>
          </cell>
        </row>
        <row r="47">
          <cell r="A47">
            <v>38</v>
          </cell>
          <cell r="B47" t="str">
            <v>BOXFORD</v>
          </cell>
          <cell r="F47">
            <v>0</v>
          </cell>
          <cell r="G47">
            <v>0</v>
          </cell>
          <cell r="H47">
            <v>0</v>
          </cell>
          <cell r="I47">
            <v>0</v>
          </cell>
          <cell r="L47">
            <v>0</v>
          </cell>
          <cell r="M47">
            <v>0</v>
          </cell>
          <cell r="Q47">
            <v>0</v>
          </cell>
          <cell r="R47">
            <v>0</v>
          </cell>
          <cell r="S47">
            <v>0</v>
          </cell>
          <cell r="T47">
            <v>0</v>
          </cell>
          <cell r="X47">
            <v>0</v>
          </cell>
          <cell r="Y47">
            <v>0</v>
          </cell>
          <cell r="Z47">
            <v>0</v>
          </cell>
          <cell r="AA47">
            <v>0</v>
          </cell>
          <cell r="AB47">
            <v>0</v>
          </cell>
          <cell r="AC47">
            <v>0</v>
          </cell>
          <cell r="BJ47">
            <v>-38</v>
          </cell>
        </row>
        <row r="48">
          <cell r="A48">
            <v>39</v>
          </cell>
          <cell r="B48" t="str">
            <v>BOYLSTON</v>
          </cell>
          <cell r="F48">
            <v>0</v>
          </cell>
          <cell r="G48">
            <v>0</v>
          </cell>
          <cell r="H48">
            <v>0</v>
          </cell>
          <cell r="I48">
            <v>0</v>
          </cell>
          <cell r="L48">
            <v>0</v>
          </cell>
          <cell r="M48">
            <v>0</v>
          </cell>
          <cell r="Q48">
            <v>0</v>
          </cell>
          <cell r="R48">
            <v>0</v>
          </cell>
          <cell r="S48">
            <v>0</v>
          </cell>
          <cell r="T48">
            <v>0</v>
          </cell>
          <cell r="X48">
            <v>0</v>
          </cell>
          <cell r="Y48">
            <v>0</v>
          </cell>
          <cell r="Z48">
            <v>0</v>
          </cell>
          <cell r="AA48">
            <v>0</v>
          </cell>
          <cell r="AB48">
            <v>0</v>
          </cell>
          <cell r="AC48">
            <v>0</v>
          </cell>
          <cell r="BJ48">
            <v>-39</v>
          </cell>
        </row>
        <row r="49">
          <cell r="A49">
            <v>40</v>
          </cell>
          <cell r="B49" t="str">
            <v>BRAINTREE</v>
          </cell>
          <cell r="F49">
            <v>0</v>
          </cell>
          <cell r="G49">
            <v>0</v>
          </cell>
          <cell r="H49">
            <v>0</v>
          </cell>
          <cell r="I49">
            <v>0</v>
          </cell>
          <cell r="L49">
            <v>0</v>
          </cell>
          <cell r="M49">
            <v>0</v>
          </cell>
          <cell r="Q49">
            <v>0</v>
          </cell>
          <cell r="R49">
            <v>0</v>
          </cell>
          <cell r="S49">
            <v>0</v>
          </cell>
          <cell r="T49">
            <v>0</v>
          </cell>
          <cell r="X49">
            <v>0</v>
          </cell>
          <cell r="Y49">
            <v>0</v>
          </cell>
          <cell r="Z49">
            <v>0</v>
          </cell>
          <cell r="AA49">
            <v>0</v>
          </cell>
          <cell r="AB49">
            <v>0</v>
          </cell>
          <cell r="AC49">
            <v>0</v>
          </cell>
          <cell r="BJ49">
            <v>-40</v>
          </cell>
        </row>
        <row r="50">
          <cell r="A50">
            <v>41</v>
          </cell>
          <cell r="B50" t="str">
            <v>BREWSTER</v>
          </cell>
          <cell r="F50">
            <v>0</v>
          </cell>
          <cell r="G50">
            <v>0</v>
          </cell>
          <cell r="H50">
            <v>0</v>
          </cell>
          <cell r="I50">
            <v>0</v>
          </cell>
          <cell r="L50">
            <v>0</v>
          </cell>
          <cell r="M50">
            <v>0</v>
          </cell>
          <cell r="Q50">
            <v>0</v>
          </cell>
          <cell r="R50">
            <v>0</v>
          </cell>
          <cell r="S50">
            <v>0</v>
          </cell>
          <cell r="T50">
            <v>0</v>
          </cell>
          <cell r="X50">
            <v>0</v>
          </cell>
          <cell r="Y50">
            <v>0</v>
          </cell>
          <cell r="Z50">
            <v>0</v>
          </cell>
          <cell r="AA50">
            <v>0</v>
          </cell>
          <cell r="AB50">
            <v>0</v>
          </cell>
          <cell r="AC50">
            <v>0</v>
          </cell>
          <cell r="BJ50">
            <v>-41</v>
          </cell>
        </row>
        <row r="51">
          <cell r="A51">
            <v>42</v>
          </cell>
          <cell r="B51" t="str">
            <v>BRIDGEWATER</v>
          </cell>
          <cell r="F51">
            <v>0</v>
          </cell>
          <cell r="G51">
            <v>0</v>
          </cell>
          <cell r="H51">
            <v>0</v>
          </cell>
          <cell r="I51">
            <v>0</v>
          </cell>
          <cell r="L51">
            <v>0</v>
          </cell>
          <cell r="M51">
            <v>0</v>
          </cell>
          <cell r="Q51">
            <v>0</v>
          </cell>
          <cell r="R51">
            <v>0</v>
          </cell>
          <cell r="S51">
            <v>0</v>
          </cell>
          <cell r="T51">
            <v>0</v>
          </cell>
          <cell r="X51">
            <v>0</v>
          </cell>
          <cell r="Y51">
            <v>0</v>
          </cell>
          <cell r="Z51">
            <v>0</v>
          </cell>
          <cell r="AA51">
            <v>0</v>
          </cell>
          <cell r="AB51">
            <v>0</v>
          </cell>
          <cell r="AC51">
            <v>0</v>
          </cell>
          <cell r="BJ51">
            <v>-42</v>
          </cell>
        </row>
        <row r="52">
          <cell r="A52">
            <v>43</v>
          </cell>
          <cell r="B52" t="str">
            <v>BRIMFIELD</v>
          </cell>
          <cell r="F52">
            <v>0</v>
          </cell>
          <cell r="G52">
            <v>0</v>
          </cell>
          <cell r="H52">
            <v>0</v>
          </cell>
          <cell r="I52">
            <v>0</v>
          </cell>
          <cell r="L52">
            <v>0</v>
          </cell>
          <cell r="M52">
            <v>0</v>
          </cell>
          <cell r="Q52">
            <v>0</v>
          </cell>
          <cell r="R52">
            <v>0</v>
          </cell>
          <cell r="S52">
            <v>0</v>
          </cell>
          <cell r="T52">
            <v>0</v>
          </cell>
          <cell r="X52">
            <v>0</v>
          </cell>
          <cell r="Y52">
            <v>0</v>
          </cell>
          <cell r="Z52">
            <v>0</v>
          </cell>
          <cell r="AA52">
            <v>0</v>
          </cell>
          <cell r="AB52">
            <v>0</v>
          </cell>
          <cell r="AC52">
            <v>0</v>
          </cell>
          <cell r="BJ52">
            <v>-43</v>
          </cell>
        </row>
        <row r="53">
          <cell r="A53">
            <v>44</v>
          </cell>
          <cell r="B53" t="str">
            <v>BROCKTON</v>
          </cell>
          <cell r="F53">
            <v>0</v>
          </cell>
          <cell r="G53">
            <v>0</v>
          </cell>
          <cell r="H53">
            <v>0</v>
          </cell>
          <cell r="I53">
            <v>0</v>
          </cell>
          <cell r="L53">
            <v>0</v>
          </cell>
          <cell r="M53">
            <v>0</v>
          </cell>
          <cell r="Q53">
            <v>0</v>
          </cell>
          <cell r="R53">
            <v>0</v>
          </cell>
          <cell r="S53">
            <v>0</v>
          </cell>
          <cell r="T53">
            <v>0</v>
          </cell>
          <cell r="X53">
            <v>0</v>
          </cell>
          <cell r="Y53">
            <v>0</v>
          </cell>
          <cell r="Z53">
            <v>0</v>
          </cell>
          <cell r="AA53">
            <v>0</v>
          </cell>
          <cell r="AB53">
            <v>0</v>
          </cell>
          <cell r="AC53">
            <v>0</v>
          </cell>
          <cell r="BJ53">
            <v>-44</v>
          </cell>
        </row>
        <row r="54">
          <cell r="A54">
            <v>45</v>
          </cell>
          <cell r="B54" t="str">
            <v>BROOKFIELD</v>
          </cell>
          <cell r="F54">
            <v>0</v>
          </cell>
          <cell r="G54">
            <v>0</v>
          </cell>
          <cell r="H54">
            <v>0</v>
          </cell>
          <cell r="I54">
            <v>0</v>
          </cell>
          <cell r="L54">
            <v>0</v>
          </cell>
          <cell r="M54">
            <v>0</v>
          </cell>
          <cell r="Q54">
            <v>0</v>
          </cell>
          <cell r="R54">
            <v>0</v>
          </cell>
          <cell r="S54">
            <v>0</v>
          </cell>
          <cell r="T54">
            <v>0</v>
          </cell>
          <cell r="X54">
            <v>0</v>
          </cell>
          <cell r="Y54">
            <v>0</v>
          </cell>
          <cell r="Z54">
            <v>0</v>
          </cell>
          <cell r="AA54">
            <v>0</v>
          </cell>
          <cell r="AB54">
            <v>0</v>
          </cell>
          <cell r="AC54">
            <v>0</v>
          </cell>
          <cell r="BJ54">
            <v>-45</v>
          </cell>
        </row>
        <row r="55">
          <cell r="A55">
            <v>46</v>
          </cell>
          <cell r="B55" t="str">
            <v>BROOKLINE</v>
          </cell>
          <cell r="F55">
            <v>0</v>
          </cell>
          <cell r="G55">
            <v>0</v>
          </cell>
          <cell r="H55">
            <v>0</v>
          </cell>
          <cell r="I55">
            <v>0</v>
          </cell>
          <cell r="L55">
            <v>0</v>
          </cell>
          <cell r="M55">
            <v>0</v>
          </cell>
          <cell r="Q55">
            <v>0</v>
          </cell>
          <cell r="R55">
            <v>0</v>
          </cell>
          <cell r="S55">
            <v>0</v>
          </cell>
          <cell r="T55">
            <v>0</v>
          </cell>
          <cell r="X55">
            <v>0</v>
          </cell>
          <cell r="Y55">
            <v>0</v>
          </cell>
          <cell r="Z55">
            <v>0</v>
          </cell>
          <cell r="AA55">
            <v>0</v>
          </cell>
          <cell r="AB55">
            <v>0</v>
          </cell>
          <cell r="AC55">
            <v>0</v>
          </cell>
          <cell r="BJ55">
            <v>-46</v>
          </cell>
        </row>
        <row r="56">
          <cell r="A56">
            <v>47</v>
          </cell>
          <cell r="B56" t="str">
            <v>BUCKLAND</v>
          </cell>
          <cell r="F56">
            <v>0</v>
          </cell>
          <cell r="G56">
            <v>0</v>
          </cell>
          <cell r="H56">
            <v>0</v>
          </cell>
          <cell r="I56">
            <v>0</v>
          </cell>
          <cell r="L56">
            <v>0</v>
          </cell>
          <cell r="M56">
            <v>0</v>
          </cell>
          <cell r="Q56">
            <v>0</v>
          </cell>
          <cell r="R56">
            <v>0</v>
          </cell>
          <cell r="S56">
            <v>0</v>
          </cell>
          <cell r="T56">
            <v>0</v>
          </cell>
          <cell r="X56">
            <v>0</v>
          </cell>
          <cell r="Y56">
            <v>0</v>
          </cell>
          <cell r="Z56">
            <v>0</v>
          </cell>
          <cell r="AA56">
            <v>0</v>
          </cell>
          <cell r="AB56">
            <v>0</v>
          </cell>
          <cell r="AC56">
            <v>0</v>
          </cell>
          <cell r="BJ56">
            <v>-47</v>
          </cell>
        </row>
        <row r="57">
          <cell r="A57">
            <v>48</v>
          </cell>
          <cell r="B57" t="str">
            <v>BURLINGTON</v>
          </cell>
          <cell r="F57">
            <v>0</v>
          </cell>
          <cell r="G57">
            <v>0</v>
          </cell>
          <cell r="H57">
            <v>0</v>
          </cell>
          <cell r="I57">
            <v>0</v>
          </cell>
          <cell r="L57">
            <v>0</v>
          </cell>
          <cell r="M57">
            <v>0</v>
          </cell>
          <cell r="Q57">
            <v>0</v>
          </cell>
          <cell r="R57">
            <v>0</v>
          </cell>
          <cell r="S57">
            <v>0</v>
          </cell>
          <cell r="T57">
            <v>0</v>
          </cell>
          <cell r="X57">
            <v>0</v>
          </cell>
          <cell r="Y57">
            <v>0</v>
          </cell>
          <cell r="Z57">
            <v>0</v>
          </cell>
          <cell r="AA57">
            <v>0</v>
          </cell>
          <cell r="AB57">
            <v>0</v>
          </cell>
          <cell r="AC57">
            <v>0</v>
          </cell>
          <cell r="BJ57">
            <v>-48</v>
          </cell>
        </row>
        <row r="58">
          <cell r="A58">
            <v>49</v>
          </cell>
          <cell r="B58" t="str">
            <v>CAMBRIDGE</v>
          </cell>
          <cell r="F58">
            <v>0</v>
          </cell>
          <cell r="G58">
            <v>0</v>
          </cell>
          <cell r="H58">
            <v>0</v>
          </cell>
          <cell r="I58">
            <v>0</v>
          </cell>
          <cell r="L58">
            <v>0</v>
          </cell>
          <cell r="M58">
            <v>0</v>
          </cell>
          <cell r="Q58">
            <v>0</v>
          </cell>
          <cell r="R58">
            <v>0</v>
          </cell>
          <cell r="S58">
            <v>0</v>
          </cell>
          <cell r="T58">
            <v>0</v>
          </cell>
          <cell r="X58">
            <v>0</v>
          </cell>
          <cell r="Y58">
            <v>0</v>
          </cell>
          <cell r="Z58">
            <v>0</v>
          </cell>
          <cell r="AA58">
            <v>0</v>
          </cell>
          <cell r="AB58">
            <v>0</v>
          </cell>
          <cell r="AC58">
            <v>0</v>
          </cell>
          <cell r="BJ58">
            <v>-49</v>
          </cell>
        </row>
        <row r="59">
          <cell r="A59">
            <v>50</v>
          </cell>
          <cell r="B59" t="str">
            <v>CANTON</v>
          </cell>
          <cell r="F59">
            <v>0</v>
          </cell>
          <cell r="G59">
            <v>0</v>
          </cell>
          <cell r="H59">
            <v>0</v>
          </cell>
          <cell r="I59">
            <v>0</v>
          </cell>
          <cell r="L59">
            <v>0</v>
          </cell>
          <cell r="M59">
            <v>0</v>
          </cell>
          <cell r="Q59">
            <v>0</v>
          </cell>
          <cell r="R59">
            <v>0</v>
          </cell>
          <cell r="S59">
            <v>0</v>
          </cell>
          <cell r="T59">
            <v>0</v>
          </cell>
          <cell r="X59">
            <v>0</v>
          </cell>
          <cell r="Y59">
            <v>0</v>
          </cell>
          <cell r="Z59">
            <v>0</v>
          </cell>
          <cell r="AA59">
            <v>0</v>
          </cell>
          <cell r="AB59">
            <v>0</v>
          </cell>
          <cell r="AC59">
            <v>0</v>
          </cell>
          <cell r="BJ59">
            <v>-50</v>
          </cell>
        </row>
        <row r="60">
          <cell r="A60">
            <v>51</v>
          </cell>
          <cell r="B60" t="str">
            <v>CARLISLE</v>
          </cell>
          <cell r="F60">
            <v>0</v>
          </cell>
          <cell r="G60">
            <v>0</v>
          </cell>
          <cell r="H60">
            <v>0</v>
          </cell>
          <cell r="I60">
            <v>0</v>
          </cell>
          <cell r="L60">
            <v>0</v>
          </cell>
          <cell r="M60">
            <v>0</v>
          </cell>
          <cell r="Q60">
            <v>0</v>
          </cell>
          <cell r="R60">
            <v>0</v>
          </cell>
          <cell r="S60">
            <v>0</v>
          </cell>
          <cell r="T60">
            <v>0</v>
          </cell>
          <cell r="X60">
            <v>0</v>
          </cell>
          <cell r="Y60">
            <v>0</v>
          </cell>
          <cell r="Z60">
            <v>0</v>
          </cell>
          <cell r="AA60">
            <v>0</v>
          </cell>
          <cell r="AB60">
            <v>0</v>
          </cell>
          <cell r="AC60">
            <v>0</v>
          </cell>
          <cell r="BJ60">
            <v>-51</v>
          </cell>
        </row>
        <row r="61">
          <cell r="A61">
            <v>52</v>
          </cell>
          <cell r="B61" t="str">
            <v>CARVER</v>
          </cell>
          <cell r="F61">
            <v>0</v>
          </cell>
          <cell r="G61">
            <v>0</v>
          </cell>
          <cell r="H61">
            <v>0</v>
          </cell>
          <cell r="I61">
            <v>0</v>
          </cell>
          <cell r="L61">
            <v>0</v>
          </cell>
          <cell r="M61">
            <v>0</v>
          </cell>
          <cell r="Q61">
            <v>0</v>
          </cell>
          <cell r="R61">
            <v>0</v>
          </cell>
          <cell r="S61">
            <v>0</v>
          </cell>
          <cell r="T61">
            <v>0</v>
          </cell>
          <cell r="X61">
            <v>0</v>
          </cell>
          <cell r="Y61">
            <v>0</v>
          </cell>
          <cell r="Z61">
            <v>0</v>
          </cell>
          <cell r="AA61">
            <v>0</v>
          </cell>
          <cell r="AB61">
            <v>0</v>
          </cell>
          <cell r="AC61">
            <v>0</v>
          </cell>
          <cell r="BJ61">
            <v>-52</v>
          </cell>
        </row>
        <row r="62">
          <cell r="A62">
            <v>53</v>
          </cell>
          <cell r="B62" t="str">
            <v>CHARLEMONT</v>
          </cell>
          <cell r="F62">
            <v>0</v>
          </cell>
          <cell r="G62">
            <v>0</v>
          </cell>
          <cell r="H62">
            <v>0</v>
          </cell>
          <cell r="I62">
            <v>0</v>
          </cell>
          <cell r="L62">
            <v>0</v>
          </cell>
          <cell r="M62">
            <v>0</v>
          </cell>
          <cell r="Q62">
            <v>0</v>
          </cell>
          <cell r="R62">
            <v>0</v>
          </cell>
          <cell r="S62">
            <v>0</v>
          </cell>
          <cell r="T62">
            <v>0</v>
          </cell>
          <cell r="X62">
            <v>0</v>
          </cell>
          <cell r="Y62">
            <v>0</v>
          </cell>
          <cell r="Z62">
            <v>0</v>
          </cell>
          <cell r="AA62">
            <v>0</v>
          </cell>
          <cell r="AB62">
            <v>0</v>
          </cell>
          <cell r="AC62">
            <v>0</v>
          </cell>
          <cell r="BJ62">
            <v>-53</v>
          </cell>
        </row>
        <row r="63">
          <cell r="A63">
            <v>54</v>
          </cell>
          <cell r="B63" t="str">
            <v>CHARLTON</v>
          </cell>
          <cell r="F63">
            <v>0</v>
          </cell>
          <cell r="G63">
            <v>0</v>
          </cell>
          <cell r="H63">
            <v>0</v>
          </cell>
          <cell r="I63">
            <v>0</v>
          </cell>
          <cell r="L63">
            <v>0</v>
          </cell>
          <cell r="M63">
            <v>0</v>
          </cell>
          <cell r="Q63">
            <v>0</v>
          </cell>
          <cell r="R63">
            <v>0</v>
          </cell>
          <cell r="S63">
            <v>0</v>
          </cell>
          <cell r="T63">
            <v>0</v>
          </cell>
          <cell r="X63">
            <v>0</v>
          </cell>
          <cell r="Y63">
            <v>0</v>
          </cell>
          <cell r="Z63">
            <v>0</v>
          </cell>
          <cell r="AA63">
            <v>0</v>
          </cell>
          <cell r="AB63">
            <v>0</v>
          </cell>
          <cell r="AC63">
            <v>0</v>
          </cell>
          <cell r="BJ63">
            <v>-54</v>
          </cell>
        </row>
        <row r="64">
          <cell r="A64">
            <v>55</v>
          </cell>
          <cell r="B64" t="str">
            <v>CHATHAM</v>
          </cell>
          <cell r="F64">
            <v>0</v>
          </cell>
          <cell r="G64">
            <v>0</v>
          </cell>
          <cell r="H64">
            <v>0</v>
          </cell>
          <cell r="I64">
            <v>0</v>
          </cell>
          <cell r="L64">
            <v>0</v>
          </cell>
          <cell r="M64">
            <v>0</v>
          </cell>
          <cell r="Q64">
            <v>0</v>
          </cell>
          <cell r="R64">
            <v>0</v>
          </cell>
          <cell r="S64">
            <v>0</v>
          </cell>
          <cell r="T64">
            <v>0</v>
          </cell>
          <cell r="X64">
            <v>0</v>
          </cell>
          <cell r="Y64">
            <v>0</v>
          </cell>
          <cell r="Z64">
            <v>0</v>
          </cell>
          <cell r="AA64">
            <v>0</v>
          </cell>
          <cell r="AB64">
            <v>0</v>
          </cell>
          <cell r="AC64">
            <v>0</v>
          </cell>
          <cell r="BJ64">
            <v>-55</v>
          </cell>
        </row>
        <row r="65">
          <cell r="A65">
            <v>56</v>
          </cell>
          <cell r="B65" t="str">
            <v>CHELMSFORD</v>
          </cell>
          <cell r="F65">
            <v>0</v>
          </cell>
          <cell r="G65">
            <v>0</v>
          </cell>
          <cell r="H65">
            <v>0</v>
          </cell>
          <cell r="I65">
            <v>0</v>
          </cell>
          <cell r="L65">
            <v>0</v>
          </cell>
          <cell r="M65">
            <v>0</v>
          </cell>
          <cell r="Q65">
            <v>0</v>
          </cell>
          <cell r="R65">
            <v>0</v>
          </cell>
          <cell r="S65">
            <v>0</v>
          </cell>
          <cell r="T65">
            <v>0</v>
          </cell>
          <cell r="X65">
            <v>0</v>
          </cell>
          <cell r="Y65">
            <v>0</v>
          </cell>
          <cell r="Z65">
            <v>0</v>
          </cell>
          <cell r="AA65">
            <v>0</v>
          </cell>
          <cell r="AB65">
            <v>0</v>
          </cell>
          <cell r="AC65">
            <v>0</v>
          </cell>
          <cell r="BJ65">
            <v>-56</v>
          </cell>
        </row>
        <row r="66">
          <cell r="A66">
            <v>57</v>
          </cell>
          <cell r="B66" t="str">
            <v>CHELSEA</v>
          </cell>
          <cell r="F66">
            <v>0</v>
          </cell>
          <cell r="G66">
            <v>0</v>
          </cell>
          <cell r="H66">
            <v>0</v>
          </cell>
          <cell r="I66">
            <v>0</v>
          </cell>
          <cell r="L66">
            <v>0</v>
          </cell>
          <cell r="M66">
            <v>0</v>
          </cell>
          <cell r="Q66">
            <v>0</v>
          </cell>
          <cell r="R66">
            <v>0</v>
          </cell>
          <cell r="S66">
            <v>0</v>
          </cell>
          <cell r="T66">
            <v>0</v>
          </cell>
          <cell r="X66">
            <v>0</v>
          </cell>
          <cell r="Y66">
            <v>0</v>
          </cell>
          <cell r="Z66">
            <v>0</v>
          </cell>
          <cell r="AA66">
            <v>0</v>
          </cell>
          <cell r="AB66">
            <v>0</v>
          </cell>
          <cell r="AC66">
            <v>0</v>
          </cell>
          <cell r="BJ66">
            <v>-57</v>
          </cell>
        </row>
        <row r="67">
          <cell r="A67">
            <v>58</v>
          </cell>
          <cell r="B67" t="str">
            <v>CHESHIRE</v>
          </cell>
          <cell r="F67">
            <v>0</v>
          </cell>
          <cell r="G67">
            <v>0</v>
          </cell>
          <cell r="H67">
            <v>0</v>
          </cell>
          <cell r="I67">
            <v>0</v>
          </cell>
          <cell r="L67">
            <v>0</v>
          </cell>
          <cell r="M67">
            <v>0</v>
          </cell>
          <cell r="Q67">
            <v>0</v>
          </cell>
          <cell r="R67">
            <v>0</v>
          </cell>
          <cell r="S67">
            <v>0</v>
          </cell>
          <cell r="T67">
            <v>0</v>
          </cell>
          <cell r="X67">
            <v>0</v>
          </cell>
          <cell r="Y67">
            <v>0</v>
          </cell>
          <cell r="Z67">
            <v>0</v>
          </cell>
          <cell r="AA67">
            <v>0</v>
          </cell>
          <cell r="AB67">
            <v>0</v>
          </cell>
          <cell r="AC67">
            <v>0</v>
          </cell>
          <cell r="BJ67">
            <v>-58</v>
          </cell>
        </row>
        <row r="68">
          <cell r="A68">
            <v>59</v>
          </cell>
          <cell r="B68" t="str">
            <v>CHESTER</v>
          </cell>
          <cell r="F68">
            <v>0</v>
          </cell>
          <cell r="G68">
            <v>0</v>
          </cell>
          <cell r="H68">
            <v>0</v>
          </cell>
          <cell r="I68">
            <v>0</v>
          </cell>
          <cell r="L68">
            <v>0</v>
          </cell>
          <cell r="M68">
            <v>0</v>
          </cell>
          <cell r="Q68">
            <v>0</v>
          </cell>
          <cell r="R68">
            <v>0</v>
          </cell>
          <cell r="S68">
            <v>0</v>
          </cell>
          <cell r="T68">
            <v>0</v>
          </cell>
          <cell r="X68">
            <v>0</v>
          </cell>
          <cell r="Y68">
            <v>0</v>
          </cell>
          <cell r="Z68">
            <v>0</v>
          </cell>
          <cell r="AA68">
            <v>0</v>
          </cell>
          <cell r="AB68">
            <v>0</v>
          </cell>
          <cell r="AC68">
            <v>0</v>
          </cell>
          <cell r="BJ68">
            <v>-59</v>
          </cell>
        </row>
        <row r="69">
          <cell r="A69">
            <v>60</v>
          </cell>
          <cell r="B69" t="str">
            <v>CHESTERFIELD</v>
          </cell>
          <cell r="F69">
            <v>0</v>
          </cell>
          <cell r="G69">
            <v>0</v>
          </cell>
          <cell r="H69">
            <v>0</v>
          </cell>
          <cell r="I69">
            <v>0</v>
          </cell>
          <cell r="L69">
            <v>0</v>
          </cell>
          <cell r="M69">
            <v>0</v>
          </cell>
          <cell r="Q69">
            <v>0</v>
          </cell>
          <cell r="R69">
            <v>0</v>
          </cell>
          <cell r="S69">
            <v>0</v>
          </cell>
          <cell r="T69">
            <v>0</v>
          </cell>
          <cell r="X69">
            <v>0</v>
          </cell>
          <cell r="Y69">
            <v>0</v>
          </cell>
          <cell r="Z69">
            <v>0</v>
          </cell>
          <cell r="AA69">
            <v>0</v>
          </cell>
          <cell r="AB69">
            <v>0</v>
          </cell>
          <cell r="AC69">
            <v>0</v>
          </cell>
          <cell r="BJ69">
            <v>-60</v>
          </cell>
        </row>
        <row r="70">
          <cell r="A70">
            <v>61</v>
          </cell>
          <cell r="B70" t="str">
            <v>CHICOPEE</v>
          </cell>
          <cell r="F70">
            <v>0</v>
          </cell>
          <cell r="G70">
            <v>0</v>
          </cell>
          <cell r="H70">
            <v>0</v>
          </cell>
          <cell r="I70">
            <v>0</v>
          </cell>
          <cell r="L70">
            <v>0</v>
          </cell>
          <cell r="M70">
            <v>0</v>
          </cell>
          <cell r="Q70">
            <v>0</v>
          </cell>
          <cell r="R70">
            <v>0</v>
          </cell>
          <cell r="S70">
            <v>0</v>
          </cell>
          <cell r="T70">
            <v>0</v>
          </cell>
          <cell r="X70">
            <v>0</v>
          </cell>
          <cell r="Y70">
            <v>0</v>
          </cell>
          <cell r="Z70">
            <v>0</v>
          </cell>
          <cell r="AA70">
            <v>0</v>
          </cell>
          <cell r="AB70">
            <v>0</v>
          </cell>
          <cell r="AC70">
            <v>0</v>
          </cell>
          <cell r="BJ70">
            <v>-61</v>
          </cell>
        </row>
        <row r="71">
          <cell r="A71">
            <v>62</v>
          </cell>
          <cell r="B71" t="str">
            <v>CHILMARK</v>
          </cell>
          <cell r="F71">
            <v>0</v>
          </cell>
          <cell r="G71">
            <v>0</v>
          </cell>
          <cell r="H71">
            <v>0</v>
          </cell>
          <cell r="I71">
            <v>0</v>
          </cell>
          <cell r="L71">
            <v>0</v>
          </cell>
          <cell r="M71">
            <v>0</v>
          </cell>
          <cell r="Q71">
            <v>0</v>
          </cell>
          <cell r="R71">
            <v>0</v>
          </cell>
          <cell r="S71">
            <v>0</v>
          </cell>
          <cell r="T71">
            <v>0</v>
          </cell>
          <cell r="X71">
            <v>0</v>
          </cell>
          <cell r="Y71">
            <v>0</v>
          </cell>
          <cell r="Z71">
            <v>0</v>
          </cell>
          <cell r="AA71">
            <v>0</v>
          </cell>
          <cell r="AB71">
            <v>0</v>
          </cell>
          <cell r="AC71">
            <v>0</v>
          </cell>
          <cell r="BJ71">
            <v>-62</v>
          </cell>
        </row>
        <row r="72">
          <cell r="A72">
            <v>63</v>
          </cell>
          <cell r="B72" t="str">
            <v>CLARKSBURG</v>
          </cell>
          <cell r="F72">
            <v>0</v>
          </cell>
          <cell r="G72">
            <v>0</v>
          </cell>
          <cell r="H72">
            <v>0</v>
          </cell>
          <cell r="I72">
            <v>0</v>
          </cell>
          <cell r="L72">
            <v>0</v>
          </cell>
          <cell r="M72">
            <v>0</v>
          </cell>
          <cell r="Q72">
            <v>0</v>
          </cell>
          <cell r="R72">
            <v>0</v>
          </cell>
          <cell r="S72">
            <v>0</v>
          </cell>
          <cell r="T72">
            <v>0</v>
          </cell>
          <cell r="X72">
            <v>0</v>
          </cell>
          <cell r="Y72">
            <v>0</v>
          </cell>
          <cell r="Z72">
            <v>0</v>
          </cell>
          <cell r="AA72">
            <v>0</v>
          </cell>
          <cell r="AB72">
            <v>0</v>
          </cell>
          <cell r="AC72">
            <v>0</v>
          </cell>
          <cell r="BJ72">
            <v>-63</v>
          </cell>
        </row>
        <row r="73">
          <cell r="A73">
            <v>64</v>
          </cell>
          <cell r="B73" t="str">
            <v>CLINTON</v>
          </cell>
          <cell r="F73">
            <v>0</v>
          </cell>
          <cell r="G73">
            <v>0</v>
          </cell>
          <cell r="H73">
            <v>0</v>
          </cell>
          <cell r="I73">
            <v>0</v>
          </cell>
          <cell r="L73">
            <v>0</v>
          </cell>
          <cell r="M73">
            <v>0</v>
          </cell>
          <cell r="Q73">
            <v>0</v>
          </cell>
          <cell r="R73">
            <v>0</v>
          </cell>
          <cell r="S73">
            <v>0</v>
          </cell>
          <cell r="T73">
            <v>0</v>
          </cell>
          <cell r="X73">
            <v>0</v>
          </cell>
          <cell r="Y73">
            <v>0</v>
          </cell>
          <cell r="Z73">
            <v>0</v>
          </cell>
          <cell r="AA73">
            <v>0</v>
          </cell>
          <cell r="AB73">
            <v>0</v>
          </cell>
          <cell r="AC73">
            <v>0</v>
          </cell>
          <cell r="BJ73">
            <v>-64</v>
          </cell>
        </row>
        <row r="74">
          <cell r="A74">
            <v>65</v>
          </cell>
          <cell r="B74" t="str">
            <v>COHASSET</v>
          </cell>
          <cell r="F74">
            <v>0</v>
          </cell>
          <cell r="G74">
            <v>0</v>
          </cell>
          <cell r="H74">
            <v>0</v>
          </cell>
          <cell r="I74">
            <v>0</v>
          </cell>
          <cell r="L74">
            <v>0</v>
          </cell>
          <cell r="M74">
            <v>0</v>
          </cell>
          <cell r="Q74">
            <v>0</v>
          </cell>
          <cell r="R74">
            <v>0</v>
          </cell>
          <cell r="S74">
            <v>0</v>
          </cell>
          <cell r="T74">
            <v>0</v>
          </cell>
          <cell r="X74">
            <v>0</v>
          </cell>
          <cell r="Y74">
            <v>0</v>
          </cell>
          <cell r="Z74">
            <v>0</v>
          </cell>
          <cell r="AA74">
            <v>0</v>
          </cell>
          <cell r="AB74">
            <v>0</v>
          </cell>
          <cell r="AC74">
            <v>0</v>
          </cell>
          <cell r="BJ74">
            <v>-65</v>
          </cell>
        </row>
        <row r="75">
          <cell r="A75">
            <v>66</v>
          </cell>
          <cell r="B75" t="str">
            <v>COLRAIN</v>
          </cell>
          <cell r="F75">
            <v>0</v>
          </cell>
          <cell r="G75">
            <v>0</v>
          </cell>
          <cell r="H75">
            <v>0</v>
          </cell>
          <cell r="I75">
            <v>0</v>
          </cell>
          <cell r="L75">
            <v>0</v>
          </cell>
          <cell r="M75">
            <v>0</v>
          </cell>
          <cell r="Q75">
            <v>0</v>
          </cell>
          <cell r="R75">
            <v>0</v>
          </cell>
          <cell r="S75">
            <v>0</v>
          </cell>
          <cell r="T75">
            <v>0</v>
          </cell>
          <cell r="X75">
            <v>0</v>
          </cell>
          <cell r="Y75">
            <v>0</v>
          </cell>
          <cell r="Z75">
            <v>0</v>
          </cell>
          <cell r="AA75">
            <v>0</v>
          </cell>
          <cell r="AB75">
            <v>0</v>
          </cell>
          <cell r="AC75">
            <v>0</v>
          </cell>
          <cell r="BJ75">
            <v>-66</v>
          </cell>
        </row>
        <row r="76">
          <cell r="A76">
            <v>67</v>
          </cell>
          <cell r="B76" t="str">
            <v>CONCORD</v>
          </cell>
          <cell r="F76">
            <v>0</v>
          </cell>
          <cell r="G76">
            <v>0</v>
          </cell>
          <cell r="H76">
            <v>0</v>
          </cell>
          <cell r="I76">
            <v>0</v>
          </cell>
          <cell r="L76">
            <v>0</v>
          </cell>
          <cell r="M76">
            <v>0</v>
          </cell>
          <cell r="Q76">
            <v>0</v>
          </cell>
          <cell r="R76">
            <v>0</v>
          </cell>
          <cell r="S76">
            <v>0</v>
          </cell>
          <cell r="T76">
            <v>0</v>
          </cell>
          <cell r="X76">
            <v>0</v>
          </cell>
          <cell r="Y76">
            <v>0</v>
          </cell>
          <cell r="Z76">
            <v>0</v>
          </cell>
          <cell r="AA76">
            <v>0</v>
          </cell>
          <cell r="AB76">
            <v>0</v>
          </cell>
          <cell r="AC76">
            <v>0</v>
          </cell>
          <cell r="BJ76">
            <v>-67</v>
          </cell>
        </row>
        <row r="77">
          <cell r="A77">
            <v>68</v>
          </cell>
          <cell r="B77" t="str">
            <v>CONWAY</v>
          </cell>
          <cell r="F77">
            <v>0</v>
          </cell>
          <cell r="G77">
            <v>0</v>
          </cell>
          <cell r="H77">
            <v>0</v>
          </cell>
          <cell r="I77">
            <v>0</v>
          </cell>
          <cell r="L77">
            <v>0</v>
          </cell>
          <cell r="M77">
            <v>0</v>
          </cell>
          <cell r="Q77">
            <v>0</v>
          </cell>
          <cell r="R77">
            <v>0</v>
          </cell>
          <cell r="S77">
            <v>0</v>
          </cell>
          <cell r="T77">
            <v>0</v>
          </cell>
          <cell r="X77">
            <v>0</v>
          </cell>
          <cell r="Y77">
            <v>0</v>
          </cell>
          <cell r="Z77">
            <v>0</v>
          </cell>
          <cell r="AA77">
            <v>0</v>
          </cell>
          <cell r="AB77">
            <v>0</v>
          </cell>
          <cell r="AC77">
            <v>0</v>
          </cell>
          <cell r="BJ77">
            <v>-68</v>
          </cell>
        </row>
        <row r="78">
          <cell r="A78">
            <v>69</v>
          </cell>
          <cell r="B78" t="str">
            <v>CUMMINGTON</v>
          </cell>
          <cell r="F78">
            <v>0</v>
          </cell>
          <cell r="G78">
            <v>0</v>
          </cell>
          <cell r="H78">
            <v>0</v>
          </cell>
          <cell r="I78">
            <v>0</v>
          </cell>
          <cell r="L78">
            <v>0</v>
          </cell>
          <cell r="M78">
            <v>0</v>
          </cell>
          <cell r="Q78">
            <v>0</v>
          </cell>
          <cell r="R78">
            <v>0</v>
          </cell>
          <cell r="S78">
            <v>0</v>
          </cell>
          <cell r="T78">
            <v>0</v>
          </cell>
          <cell r="X78">
            <v>0</v>
          </cell>
          <cell r="Y78">
            <v>0</v>
          </cell>
          <cell r="Z78">
            <v>0</v>
          </cell>
          <cell r="AA78">
            <v>0</v>
          </cell>
          <cell r="AB78">
            <v>0</v>
          </cell>
          <cell r="AC78">
            <v>0</v>
          </cell>
          <cell r="BJ78">
            <v>-69</v>
          </cell>
        </row>
        <row r="79">
          <cell r="A79">
            <v>70</v>
          </cell>
          <cell r="B79" t="str">
            <v>DALTON</v>
          </cell>
          <cell r="F79">
            <v>0</v>
          </cell>
          <cell r="G79">
            <v>0</v>
          </cell>
          <cell r="H79">
            <v>0</v>
          </cell>
          <cell r="I79">
            <v>0</v>
          </cell>
          <cell r="L79">
            <v>0</v>
          </cell>
          <cell r="M79">
            <v>0</v>
          </cell>
          <cell r="Q79">
            <v>0</v>
          </cell>
          <cell r="R79">
            <v>0</v>
          </cell>
          <cell r="S79">
            <v>0</v>
          </cell>
          <cell r="T79">
            <v>0</v>
          </cell>
          <cell r="X79">
            <v>0</v>
          </cell>
          <cell r="Y79">
            <v>0</v>
          </cell>
          <cell r="Z79">
            <v>0</v>
          </cell>
          <cell r="AA79">
            <v>0</v>
          </cell>
          <cell r="AB79">
            <v>0</v>
          </cell>
          <cell r="AC79">
            <v>0</v>
          </cell>
          <cell r="BJ79">
            <v>-70</v>
          </cell>
        </row>
        <row r="80">
          <cell r="A80">
            <v>71</v>
          </cell>
          <cell r="B80" t="str">
            <v>DANVERS</v>
          </cell>
          <cell r="F80">
            <v>0</v>
          </cell>
          <cell r="G80">
            <v>0</v>
          </cell>
          <cell r="H80">
            <v>0</v>
          </cell>
          <cell r="I80">
            <v>0</v>
          </cell>
          <cell r="L80">
            <v>0</v>
          </cell>
          <cell r="M80">
            <v>0</v>
          </cell>
          <cell r="Q80">
            <v>0</v>
          </cell>
          <cell r="R80">
            <v>0</v>
          </cell>
          <cell r="S80">
            <v>0</v>
          </cell>
          <cell r="T80">
            <v>0</v>
          </cell>
          <cell r="X80">
            <v>0</v>
          </cell>
          <cell r="Y80">
            <v>0</v>
          </cell>
          <cell r="Z80">
            <v>0</v>
          </cell>
          <cell r="AA80">
            <v>0</v>
          </cell>
          <cell r="AB80">
            <v>0</v>
          </cell>
          <cell r="AC80">
            <v>0</v>
          </cell>
          <cell r="BJ80">
            <v>-71</v>
          </cell>
        </row>
        <row r="81">
          <cell r="A81">
            <v>72</v>
          </cell>
          <cell r="B81" t="str">
            <v>DARTMOUTH</v>
          </cell>
          <cell r="F81">
            <v>0</v>
          </cell>
          <cell r="G81">
            <v>0</v>
          </cell>
          <cell r="H81">
            <v>0</v>
          </cell>
          <cell r="I81">
            <v>0</v>
          </cell>
          <cell r="L81">
            <v>0</v>
          </cell>
          <cell r="M81">
            <v>0</v>
          </cell>
          <cell r="Q81">
            <v>0</v>
          </cell>
          <cell r="R81">
            <v>0</v>
          </cell>
          <cell r="S81">
            <v>0</v>
          </cell>
          <cell r="T81">
            <v>0</v>
          </cell>
          <cell r="X81">
            <v>0</v>
          </cell>
          <cell r="Y81">
            <v>0</v>
          </cell>
          <cell r="Z81">
            <v>0</v>
          </cell>
          <cell r="AA81">
            <v>0</v>
          </cell>
          <cell r="AB81">
            <v>0</v>
          </cell>
          <cell r="AC81">
            <v>0</v>
          </cell>
          <cell r="BJ81">
            <v>-72</v>
          </cell>
        </row>
        <row r="82">
          <cell r="A82">
            <v>73</v>
          </cell>
          <cell r="B82" t="str">
            <v>DEDHAM</v>
          </cell>
          <cell r="F82">
            <v>0</v>
          </cell>
          <cell r="G82">
            <v>0</v>
          </cell>
          <cell r="H82">
            <v>0</v>
          </cell>
          <cell r="I82">
            <v>0</v>
          </cell>
          <cell r="L82">
            <v>0</v>
          </cell>
          <cell r="M82">
            <v>0</v>
          </cell>
          <cell r="Q82">
            <v>0</v>
          </cell>
          <cell r="R82">
            <v>0</v>
          </cell>
          <cell r="S82">
            <v>0</v>
          </cell>
          <cell r="T82">
            <v>0</v>
          </cell>
          <cell r="X82">
            <v>0</v>
          </cell>
          <cell r="Y82">
            <v>0</v>
          </cell>
          <cell r="Z82">
            <v>0</v>
          </cell>
          <cell r="AA82">
            <v>0</v>
          </cell>
          <cell r="AB82">
            <v>0</v>
          </cell>
          <cell r="AC82">
            <v>0</v>
          </cell>
          <cell r="BJ82">
            <v>-73</v>
          </cell>
        </row>
        <row r="83">
          <cell r="A83">
            <v>74</v>
          </cell>
          <cell r="B83" t="str">
            <v>DEERFIELD</v>
          </cell>
          <cell r="F83">
            <v>0</v>
          </cell>
          <cell r="G83">
            <v>0</v>
          </cell>
          <cell r="H83">
            <v>0</v>
          </cell>
          <cell r="I83">
            <v>0</v>
          </cell>
          <cell r="L83">
            <v>0</v>
          </cell>
          <cell r="M83">
            <v>0</v>
          </cell>
          <cell r="Q83">
            <v>0</v>
          </cell>
          <cell r="R83">
            <v>0</v>
          </cell>
          <cell r="S83">
            <v>0</v>
          </cell>
          <cell r="T83">
            <v>0</v>
          </cell>
          <cell r="X83">
            <v>0</v>
          </cell>
          <cell r="Y83">
            <v>0</v>
          </cell>
          <cell r="Z83">
            <v>0</v>
          </cell>
          <cell r="AA83">
            <v>0</v>
          </cell>
          <cell r="AB83">
            <v>0</v>
          </cell>
          <cell r="AC83">
            <v>0</v>
          </cell>
          <cell r="BJ83">
            <v>-74</v>
          </cell>
        </row>
        <row r="84">
          <cell r="A84">
            <v>75</v>
          </cell>
          <cell r="B84" t="str">
            <v>DENNIS</v>
          </cell>
          <cell r="F84">
            <v>0</v>
          </cell>
          <cell r="G84">
            <v>0</v>
          </cell>
          <cell r="H84">
            <v>0</v>
          </cell>
          <cell r="I84">
            <v>0</v>
          </cell>
          <cell r="L84">
            <v>0</v>
          </cell>
          <cell r="M84">
            <v>0</v>
          </cell>
          <cell r="Q84">
            <v>0</v>
          </cell>
          <cell r="R84">
            <v>0</v>
          </cell>
          <cell r="S84">
            <v>0</v>
          </cell>
          <cell r="T84">
            <v>0</v>
          </cell>
          <cell r="X84">
            <v>0</v>
          </cell>
          <cell r="Y84">
            <v>0</v>
          </cell>
          <cell r="Z84">
            <v>0</v>
          </cell>
          <cell r="AA84">
            <v>0</v>
          </cell>
          <cell r="AB84">
            <v>0</v>
          </cell>
          <cell r="AC84">
            <v>0</v>
          </cell>
          <cell r="BJ84">
            <v>-75</v>
          </cell>
        </row>
        <row r="85">
          <cell r="A85">
            <v>76</v>
          </cell>
          <cell r="B85" t="str">
            <v>DIGHTON</v>
          </cell>
          <cell r="F85">
            <v>0</v>
          </cell>
          <cell r="G85">
            <v>0</v>
          </cell>
          <cell r="H85">
            <v>0</v>
          </cell>
          <cell r="I85">
            <v>0</v>
          </cell>
          <cell r="L85">
            <v>0</v>
          </cell>
          <cell r="M85">
            <v>0</v>
          </cell>
          <cell r="Q85">
            <v>0</v>
          </cell>
          <cell r="R85">
            <v>0</v>
          </cell>
          <cell r="S85">
            <v>0</v>
          </cell>
          <cell r="T85">
            <v>0</v>
          </cell>
          <cell r="X85">
            <v>0</v>
          </cell>
          <cell r="Y85">
            <v>0</v>
          </cell>
          <cell r="Z85">
            <v>0</v>
          </cell>
          <cell r="AA85">
            <v>0</v>
          </cell>
          <cell r="AB85">
            <v>0</v>
          </cell>
          <cell r="AC85">
            <v>0</v>
          </cell>
          <cell r="BJ85">
            <v>-76</v>
          </cell>
        </row>
        <row r="86">
          <cell r="A86">
            <v>77</v>
          </cell>
          <cell r="B86" t="str">
            <v>DOUGLAS</v>
          </cell>
          <cell r="F86">
            <v>0</v>
          </cell>
          <cell r="G86">
            <v>0</v>
          </cell>
          <cell r="H86">
            <v>0</v>
          </cell>
          <cell r="I86">
            <v>0</v>
          </cell>
          <cell r="L86">
            <v>0</v>
          </cell>
          <cell r="M86">
            <v>0</v>
          </cell>
          <cell r="Q86">
            <v>0</v>
          </cell>
          <cell r="R86">
            <v>0</v>
          </cell>
          <cell r="S86">
            <v>0</v>
          </cell>
          <cell r="T86">
            <v>0</v>
          </cell>
          <cell r="X86">
            <v>0</v>
          </cell>
          <cell r="Y86">
            <v>0</v>
          </cell>
          <cell r="Z86">
            <v>0</v>
          </cell>
          <cell r="AA86">
            <v>0</v>
          </cell>
          <cell r="AB86">
            <v>0</v>
          </cell>
          <cell r="AC86">
            <v>0</v>
          </cell>
          <cell r="BJ86">
            <v>-77</v>
          </cell>
        </row>
        <row r="87">
          <cell r="A87">
            <v>78</v>
          </cell>
          <cell r="B87" t="str">
            <v>DOVER</v>
          </cell>
          <cell r="F87">
            <v>0</v>
          </cell>
          <cell r="G87">
            <v>0</v>
          </cell>
          <cell r="H87">
            <v>0</v>
          </cell>
          <cell r="I87">
            <v>0</v>
          </cell>
          <cell r="L87">
            <v>0</v>
          </cell>
          <cell r="M87">
            <v>0</v>
          </cell>
          <cell r="Q87">
            <v>0</v>
          </cell>
          <cell r="R87">
            <v>0</v>
          </cell>
          <cell r="S87">
            <v>0</v>
          </cell>
          <cell r="T87">
            <v>0</v>
          </cell>
          <cell r="X87">
            <v>0</v>
          </cell>
          <cell r="Y87">
            <v>0</v>
          </cell>
          <cell r="Z87">
            <v>0</v>
          </cell>
          <cell r="AA87">
            <v>0</v>
          </cell>
          <cell r="AB87">
            <v>0</v>
          </cell>
          <cell r="AC87">
            <v>0</v>
          </cell>
          <cell r="BJ87">
            <v>-78</v>
          </cell>
        </row>
        <row r="88">
          <cell r="A88">
            <v>79</v>
          </cell>
          <cell r="B88" t="str">
            <v>DRACUT</v>
          </cell>
          <cell r="F88">
            <v>0</v>
          </cell>
          <cell r="G88">
            <v>0</v>
          </cell>
          <cell r="H88">
            <v>0</v>
          </cell>
          <cell r="I88">
            <v>0</v>
          </cell>
          <cell r="L88">
            <v>0</v>
          </cell>
          <cell r="M88">
            <v>0</v>
          </cell>
          <cell r="Q88">
            <v>0</v>
          </cell>
          <cell r="R88">
            <v>0</v>
          </cell>
          <cell r="S88">
            <v>0</v>
          </cell>
          <cell r="T88">
            <v>0</v>
          </cell>
          <cell r="X88">
            <v>0</v>
          </cell>
          <cell r="Y88">
            <v>0</v>
          </cell>
          <cell r="Z88">
            <v>0</v>
          </cell>
          <cell r="AA88">
            <v>0</v>
          </cell>
          <cell r="AB88">
            <v>0</v>
          </cell>
          <cell r="AC88">
            <v>0</v>
          </cell>
          <cell r="BJ88">
            <v>-79</v>
          </cell>
        </row>
        <row r="89">
          <cell r="A89">
            <v>80</v>
          </cell>
          <cell r="B89" t="str">
            <v>DUDLEY</v>
          </cell>
          <cell r="F89">
            <v>0</v>
          </cell>
          <cell r="G89">
            <v>0</v>
          </cell>
          <cell r="H89">
            <v>0</v>
          </cell>
          <cell r="I89">
            <v>0</v>
          </cell>
          <cell r="L89">
            <v>0</v>
          </cell>
          <cell r="M89">
            <v>0</v>
          </cell>
          <cell r="Q89">
            <v>0</v>
          </cell>
          <cell r="R89">
            <v>0</v>
          </cell>
          <cell r="S89">
            <v>0</v>
          </cell>
          <cell r="T89">
            <v>0</v>
          </cell>
          <cell r="X89">
            <v>0</v>
          </cell>
          <cell r="Y89">
            <v>0</v>
          </cell>
          <cell r="Z89">
            <v>0</v>
          </cell>
          <cell r="AA89">
            <v>0</v>
          </cell>
          <cell r="AB89">
            <v>0</v>
          </cell>
          <cell r="AC89">
            <v>0</v>
          </cell>
          <cell r="BJ89">
            <v>-80</v>
          </cell>
        </row>
        <row r="90">
          <cell r="A90">
            <v>81</v>
          </cell>
          <cell r="B90" t="str">
            <v>DUNSTABLE</v>
          </cell>
          <cell r="F90">
            <v>0</v>
          </cell>
          <cell r="G90">
            <v>0</v>
          </cell>
          <cell r="H90">
            <v>0</v>
          </cell>
          <cell r="I90">
            <v>0</v>
          </cell>
          <cell r="L90">
            <v>0</v>
          </cell>
          <cell r="M90">
            <v>0</v>
          </cell>
          <cell r="Q90">
            <v>0</v>
          </cell>
          <cell r="R90">
            <v>0</v>
          </cell>
          <cell r="S90">
            <v>0</v>
          </cell>
          <cell r="T90">
            <v>0</v>
          </cell>
          <cell r="X90">
            <v>0</v>
          </cell>
          <cell r="Y90">
            <v>0</v>
          </cell>
          <cell r="Z90">
            <v>0</v>
          </cell>
          <cell r="AA90">
            <v>0</v>
          </cell>
          <cell r="AB90">
            <v>0</v>
          </cell>
          <cell r="AC90">
            <v>0</v>
          </cell>
          <cell r="BJ90">
            <v>-81</v>
          </cell>
        </row>
        <row r="91">
          <cell r="A91">
            <v>82</v>
          </cell>
          <cell r="B91" t="str">
            <v>DUXBURY</v>
          </cell>
          <cell r="F91">
            <v>0</v>
          </cell>
          <cell r="G91">
            <v>0</v>
          </cell>
          <cell r="H91">
            <v>0</v>
          </cell>
          <cell r="I91">
            <v>0</v>
          </cell>
          <cell r="L91">
            <v>0</v>
          </cell>
          <cell r="M91">
            <v>0</v>
          </cell>
          <cell r="Q91">
            <v>0</v>
          </cell>
          <cell r="R91">
            <v>0</v>
          </cell>
          <cell r="S91">
            <v>0</v>
          </cell>
          <cell r="T91">
            <v>0</v>
          </cell>
          <cell r="X91">
            <v>0</v>
          </cell>
          <cell r="Y91">
            <v>0</v>
          </cell>
          <cell r="Z91">
            <v>0</v>
          </cell>
          <cell r="AA91">
            <v>0</v>
          </cell>
          <cell r="AB91">
            <v>0</v>
          </cell>
          <cell r="AC91">
            <v>0</v>
          </cell>
          <cell r="BJ91">
            <v>-82</v>
          </cell>
        </row>
        <row r="92">
          <cell r="A92">
            <v>83</v>
          </cell>
          <cell r="B92" t="str">
            <v>EAST BRIDGEWATER</v>
          </cell>
          <cell r="F92">
            <v>0</v>
          </cell>
          <cell r="G92">
            <v>0</v>
          </cell>
          <cell r="H92">
            <v>0</v>
          </cell>
          <cell r="I92">
            <v>0</v>
          </cell>
          <cell r="L92">
            <v>0</v>
          </cell>
          <cell r="M92">
            <v>0</v>
          </cell>
          <cell r="Q92">
            <v>0</v>
          </cell>
          <cell r="R92">
            <v>0</v>
          </cell>
          <cell r="S92">
            <v>0</v>
          </cell>
          <cell r="T92">
            <v>0</v>
          </cell>
          <cell r="X92">
            <v>0</v>
          </cell>
          <cell r="Y92">
            <v>0</v>
          </cell>
          <cell r="Z92">
            <v>0</v>
          </cell>
          <cell r="AA92">
            <v>0</v>
          </cell>
          <cell r="AB92">
            <v>0</v>
          </cell>
          <cell r="AC92">
            <v>0</v>
          </cell>
          <cell r="BJ92">
            <v>-83</v>
          </cell>
        </row>
        <row r="93">
          <cell r="A93">
            <v>84</v>
          </cell>
          <cell r="B93" t="str">
            <v>EAST BROOKFIELD</v>
          </cell>
          <cell r="F93">
            <v>0</v>
          </cell>
          <cell r="G93">
            <v>0</v>
          </cell>
          <cell r="H93">
            <v>0</v>
          </cell>
          <cell r="I93">
            <v>0</v>
          </cell>
          <cell r="L93">
            <v>0</v>
          </cell>
          <cell r="M93">
            <v>0</v>
          </cell>
          <cell r="Q93">
            <v>0</v>
          </cell>
          <cell r="R93">
            <v>0</v>
          </cell>
          <cell r="S93">
            <v>0</v>
          </cell>
          <cell r="T93">
            <v>0</v>
          </cell>
          <cell r="X93">
            <v>0</v>
          </cell>
          <cell r="Y93">
            <v>0</v>
          </cell>
          <cell r="Z93">
            <v>0</v>
          </cell>
          <cell r="AA93">
            <v>0</v>
          </cell>
          <cell r="AB93">
            <v>0</v>
          </cell>
          <cell r="AC93">
            <v>0</v>
          </cell>
          <cell r="BJ93">
            <v>-84</v>
          </cell>
        </row>
        <row r="94">
          <cell r="A94">
            <v>85</v>
          </cell>
          <cell r="B94" t="str">
            <v>EASTHAM</v>
          </cell>
          <cell r="F94">
            <v>0</v>
          </cell>
          <cell r="G94">
            <v>0</v>
          </cell>
          <cell r="H94">
            <v>0</v>
          </cell>
          <cell r="I94">
            <v>0</v>
          </cell>
          <cell r="L94">
            <v>0</v>
          </cell>
          <cell r="M94">
            <v>0</v>
          </cell>
          <cell r="Q94">
            <v>0</v>
          </cell>
          <cell r="R94">
            <v>0</v>
          </cell>
          <cell r="S94">
            <v>0</v>
          </cell>
          <cell r="T94">
            <v>0</v>
          </cell>
          <cell r="X94">
            <v>0</v>
          </cell>
          <cell r="Y94">
            <v>0</v>
          </cell>
          <cell r="Z94">
            <v>0</v>
          </cell>
          <cell r="AA94">
            <v>0</v>
          </cell>
          <cell r="AB94">
            <v>0</v>
          </cell>
          <cell r="AC94">
            <v>0</v>
          </cell>
          <cell r="BJ94">
            <v>-85</v>
          </cell>
        </row>
        <row r="95">
          <cell r="A95">
            <v>86</v>
          </cell>
          <cell r="B95" t="str">
            <v>EASTHAMPTON</v>
          </cell>
          <cell r="F95">
            <v>0</v>
          </cell>
          <cell r="G95">
            <v>0</v>
          </cell>
          <cell r="H95">
            <v>0</v>
          </cell>
          <cell r="I95">
            <v>0</v>
          </cell>
          <cell r="L95">
            <v>0</v>
          </cell>
          <cell r="M95">
            <v>0</v>
          </cell>
          <cell r="Q95">
            <v>0</v>
          </cell>
          <cell r="R95">
            <v>0</v>
          </cell>
          <cell r="S95">
            <v>0</v>
          </cell>
          <cell r="T95">
            <v>0</v>
          </cell>
          <cell r="X95">
            <v>0</v>
          </cell>
          <cell r="Y95">
            <v>0</v>
          </cell>
          <cell r="Z95">
            <v>0</v>
          </cell>
          <cell r="AA95">
            <v>0</v>
          </cell>
          <cell r="AB95">
            <v>0</v>
          </cell>
          <cell r="AC95">
            <v>0</v>
          </cell>
          <cell r="BJ95">
            <v>-86</v>
          </cell>
        </row>
        <row r="96">
          <cell r="A96">
            <v>87</v>
          </cell>
          <cell r="B96" t="str">
            <v>EAST LONGMEADOW</v>
          </cell>
          <cell r="F96">
            <v>0</v>
          </cell>
          <cell r="G96">
            <v>0</v>
          </cell>
          <cell r="H96">
            <v>0</v>
          </cell>
          <cell r="I96">
            <v>0</v>
          </cell>
          <cell r="L96">
            <v>0</v>
          </cell>
          <cell r="M96">
            <v>0</v>
          </cell>
          <cell r="Q96">
            <v>0</v>
          </cell>
          <cell r="R96">
            <v>0</v>
          </cell>
          <cell r="S96">
            <v>0</v>
          </cell>
          <cell r="T96">
            <v>0</v>
          </cell>
          <cell r="X96">
            <v>0</v>
          </cell>
          <cell r="Y96">
            <v>0</v>
          </cell>
          <cell r="Z96">
            <v>0</v>
          </cell>
          <cell r="AA96">
            <v>0</v>
          </cell>
          <cell r="AB96">
            <v>0</v>
          </cell>
          <cell r="AC96">
            <v>0</v>
          </cell>
          <cell r="BJ96">
            <v>-87</v>
          </cell>
        </row>
        <row r="97">
          <cell r="A97">
            <v>88</v>
          </cell>
          <cell r="B97" t="str">
            <v>EASTON</v>
          </cell>
          <cell r="F97">
            <v>0</v>
          </cell>
          <cell r="G97">
            <v>0</v>
          </cell>
          <cell r="H97">
            <v>0</v>
          </cell>
          <cell r="I97">
            <v>0</v>
          </cell>
          <cell r="L97">
            <v>0</v>
          </cell>
          <cell r="M97">
            <v>0</v>
          </cell>
          <cell r="Q97">
            <v>0</v>
          </cell>
          <cell r="R97">
            <v>0</v>
          </cell>
          <cell r="S97">
            <v>0</v>
          </cell>
          <cell r="T97">
            <v>0</v>
          </cell>
          <cell r="X97">
            <v>0</v>
          </cell>
          <cell r="Y97">
            <v>0</v>
          </cell>
          <cell r="Z97">
            <v>0</v>
          </cell>
          <cell r="AA97">
            <v>0</v>
          </cell>
          <cell r="AB97">
            <v>0</v>
          </cell>
          <cell r="AC97">
            <v>0</v>
          </cell>
          <cell r="BJ97">
            <v>-88</v>
          </cell>
        </row>
        <row r="98">
          <cell r="A98">
            <v>89</v>
          </cell>
          <cell r="B98" t="str">
            <v>EDGARTOWN</v>
          </cell>
          <cell r="F98">
            <v>0</v>
          </cell>
          <cell r="G98">
            <v>0</v>
          </cell>
          <cell r="H98">
            <v>0</v>
          </cell>
          <cell r="I98">
            <v>0</v>
          </cell>
          <cell r="L98">
            <v>0</v>
          </cell>
          <cell r="M98">
            <v>0</v>
          </cell>
          <cell r="Q98">
            <v>0</v>
          </cell>
          <cell r="R98">
            <v>0</v>
          </cell>
          <cell r="S98">
            <v>0</v>
          </cell>
          <cell r="T98">
            <v>0</v>
          </cell>
          <cell r="X98">
            <v>0</v>
          </cell>
          <cell r="Y98">
            <v>0</v>
          </cell>
          <cell r="Z98">
            <v>0</v>
          </cell>
          <cell r="AA98">
            <v>0</v>
          </cell>
          <cell r="AB98">
            <v>0</v>
          </cell>
          <cell r="AC98">
            <v>0</v>
          </cell>
          <cell r="BJ98">
            <v>-89</v>
          </cell>
        </row>
        <row r="99">
          <cell r="A99">
            <v>90</v>
          </cell>
          <cell r="B99" t="str">
            <v>EGREMONT</v>
          </cell>
          <cell r="F99">
            <v>0</v>
          </cell>
          <cell r="G99">
            <v>0</v>
          </cell>
          <cell r="H99">
            <v>0</v>
          </cell>
          <cell r="I99">
            <v>0</v>
          </cell>
          <cell r="L99">
            <v>0</v>
          </cell>
          <cell r="M99">
            <v>0</v>
          </cell>
          <cell r="Q99">
            <v>0</v>
          </cell>
          <cell r="R99">
            <v>0</v>
          </cell>
          <cell r="S99">
            <v>0</v>
          </cell>
          <cell r="T99">
            <v>0</v>
          </cell>
          <cell r="X99">
            <v>0</v>
          </cell>
          <cell r="Y99">
            <v>0</v>
          </cell>
          <cell r="Z99">
            <v>0</v>
          </cell>
          <cell r="AA99">
            <v>0</v>
          </cell>
          <cell r="AB99">
            <v>0</v>
          </cell>
          <cell r="AC99">
            <v>0</v>
          </cell>
          <cell r="BJ99">
            <v>-90</v>
          </cell>
        </row>
        <row r="100">
          <cell r="A100">
            <v>91</v>
          </cell>
          <cell r="B100" t="str">
            <v>ERVING</v>
          </cell>
          <cell r="F100">
            <v>0</v>
          </cell>
          <cell r="G100">
            <v>0</v>
          </cell>
          <cell r="H100">
            <v>0</v>
          </cell>
          <cell r="I100">
            <v>0</v>
          </cell>
          <cell r="L100">
            <v>0</v>
          </cell>
          <cell r="M100">
            <v>0</v>
          </cell>
          <cell r="Q100">
            <v>0</v>
          </cell>
          <cell r="R100">
            <v>0</v>
          </cell>
          <cell r="S100">
            <v>0</v>
          </cell>
          <cell r="T100">
            <v>0</v>
          </cell>
          <cell r="X100">
            <v>0</v>
          </cell>
          <cell r="Y100">
            <v>0</v>
          </cell>
          <cell r="Z100">
            <v>0</v>
          </cell>
          <cell r="AA100">
            <v>0</v>
          </cell>
          <cell r="AB100">
            <v>0</v>
          </cell>
          <cell r="AC100">
            <v>0</v>
          </cell>
          <cell r="BJ100">
            <v>-91</v>
          </cell>
        </row>
        <row r="101">
          <cell r="A101">
            <v>92</v>
          </cell>
          <cell r="B101" t="str">
            <v>ESSEX</v>
          </cell>
          <cell r="F101">
            <v>0</v>
          </cell>
          <cell r="G101">
            <v>0</v>
          </cell>
          <cell r="H101">
            <v>0</v>
          </cell>
          <cell r="I101">
            <v>0</v>
          </cell>
          <cell r="L101">
            <v>0</v>
          </cell>
          <cell r="M101">
            <v>0</v>
          </cell>
          <cell r="Q101">
            <v>0</v>
          </cell>
          <cell r="R101">
            <v>0</v>
          </cell>
          <cell r="S101">
            <v>0</v>
          </cell>
          <cell r="T101">
            <v>0</v>
          </cell>
          <cell r="X101">
            <v>0</v>
          </cell>
          <cell r="Y101">
            <v>0</v>
          </cell>
          <cell r="Z101">
            <v>0</v>
          </cell>
          <cell r="AA101">
            <v>0</v>
          </cell>
          <cell r="AB101">
            <v>0</v>
          </cell>
          <cell r="AC101">
            <v>0</v>
          </cell>
          <cell r="BJ101">
            <v>-92</v>
          </cell>
        </row>
        <row r="102">
          <cell r="A102">
            <v>93</v>
          </cell>
          <cell r="B102" t="str">
            <v>EVERETT</v>
          </cell>
          <cell r="F102">
            <v>0</v>
          </cell>
          <cell r="G102">
            <v>0</v>
          </cell>
          <cell r="H102">
            <v>0</v>
          </cell>
          <cell r="I102">
            <v>0</v>
          </cell>
          <cell r="L102">
            <v>0</v>
          </cell>
          <cell r="M102">
            <v>0</v>
          </cell>
          <cell r="Q102">
            <v>0</v>
          </cell>
          <cell r="R102">
            <v>0</v>
          </cell>
          <cell r="S102">
            <v>0</v>
          </cell>
          <cell r="T102">
            <v>0</v>
          </cell>
          <cell r="X102">
            <v>0</v>
          </cell>
          <cell r="Y102">
            <v>0</v>
          </cell>
          <cell r="Z102">
            <v>0</v>
          </cell>
          <cell r="AA102">
            <v>0</v>
          </cell>
          <cell r="AB102">
            <v>0</v>
          </cell>
          <cell r="AC102">
            <v>0</v>
          </cell>
          <cell r="BJ102">
            <v>-93</v>
          </cell>
        </row>
        <row r="103">
          <cell r="A103">
            <v>94</v>
          </cell>
          <cell r="B103" t="str">
            <v>FAIRHAVEN</v>
          </cell>
          <cell r="F103">
            <v>0</v>
          </cell>
          <cell r="G103">
            <v>0</v>
          </cell>
          <cell r="H103">
            <v>0</v>
          </cell>
          <cell r="I103">
            <v>0</v>
          </cell>
          <cell r="L103">
            <v>0</v>
          </cell>
          <cell r="M103">
            <v>0</v>
          </cell>
          <cell r="Q103">
            <v>0</v>
          </cell>
          <cell r="R103">
            <v>0</v>
          </cell>
          <cell r="S103">
            <v>0</v>
          </cell>
          <cell r="T103">
            <v>0</v>
          </cell>
          <cell r="X103">
            <v>0</v>
          </cell>
          <cell r="Y103">
            <v>0</v>
          </cell>
          <cell r="Z103">
            <v>0</v>
          </cell>
          <cell r="AA103">
            <v>0</v>
          </cell>
          <cell r="AB103">
            <v>0</v>
          </cell>
          <cell r="AC103">
            <v>0</v>
          </cell>
          <cell r="BJ103">
            <v>-94</v>
          </cell>
        </row>
        <row r="104">
          <cell r="A104">
            <v>95</v>
          </cell>
          <cell r="B104" t="str">
            <v>FALL RIVER</v>
          </cell>
          <cell r="F104">
            <v>0</v>
          </cell>
          <cell r="G104">
            <v>0</v>
          </cell>
          <cell r="H104">
            <v>0</v>
          </cell>
          <cell r="I104">
            <v>0</v>
          </cell>
          <cell r="L104">
            <v>0</v>
          </cell>
          <cell r="M104">
            <v>0</v>
          </cell>
          <cell r="Q104">
            <v>0</v>
          </cell>
          <cell r="R104">
            <v>0</v>
          </cell>
          <cell r="S104">
            <v>0</v>
          </cell>
          <cell r="T104">
            <v>0</v>
          </cell>
          <cell r="X104">
            <v>0</v>
          </cell>
          <cell r="Y104">
            <v>0</v>
          </cell>
          <cell r="Z104">
            <v>0</v>
          </cell>
          <cell r="AA104">
            <v>0</v>
          </cell>
          <cell r="AB104">
            <v>0</v>
          </cell>
          <cell r="AC104">
            <v>0</v>
          </cell>
          <cell r="BJ104">
            <v>-95</v>
          </cell>
        </row>
        <row r="105">
          <cell r="A105">
            <v>96</v>
          </cell>
          <cell r="B105" t="str">
            <v>FALMOUTH</v>
          </cell>
          <cell r="F105">
            <v>0</v>
          </cell>
          <cell r="G105">
            <v>0</v>
          </cell>
          <cell r="H105">
            <v>0</v>
          </cell>
          <cell r="I105">
            <v>0</v>
          </cell>
          <cell r="L105">
            <v>0</v>
          </cell>
          <cell r="M105">
            <v>0</v>
          </cell>
          <cell r="Q105">
            <v>0</v>
          </cell>
          <cell r="R105">
            <v>0</v>
          </cell>
          <cell r="S105">
            <v>0</v>
          </cell>
          <cell r="T105">
            <v>0</v>
          </cell>
          <cell r="X105">
            <v>0</v>
          </cell>
          <cell r="Y105">
            <v>0</v>
          </cell>
          <cell r="Z105">
            <v>0</v>
          </cell>
          <cell r="AA105">
            <v>0</v>
          </cell>
          <cell r="AB105">
            <v>0</v>
          </cell>
          <cell r="AC105">
            <v>0</v>
          </cell>
          <cell r="BJ105">
            <v>-96</v>
          </cell>
        </row>
        <row r="106">
          <cell r="A106">
            <v>97</v>
          </cell>
          <cell r="B106" t="str">
            <v>FITCHBURG</v>
          </cell>
          <cell r="F106">
            <v>0</v>
          </cell>
          <cell r="G106">
            <v>0</v>
          </cell>
          <cell r="H106">
            <v>0</v>
          </cell>
          <cell r="I106">
            <v>0</v>
          </cell>
          <cell r="L106">
            <v>0</v>
          </cell>
          <cell r="M106">
            <v>0</v>
          </cell>
          <cell r="Q106">
            <v>0</v>
          </cell>
          <cell r="R106">
            <v>0</v>
          </cell>
          <cell r="S106">
            <v>0</v>
          </cell>
          <cell r="T106">
            <v>0</v>
          </cell>
          <cell r="X106">
            <v>0</v>
          </cell>
          <cell r="Y106">
            <v>0</v>
          </cell>
          <cell r="Z106">
            <v>0</v>
          </cell>
          <cell r="AA106">
            <v>0</v>
          </cell>
          <cell r="AB106">
            <v>0</v>
          </cell>
          <cell r="AC106">
            <v>0</v>
          </cell>
          <cell r="BJ106">
            <v>-97</v>
          </cell>
        </row>
        <row r="107">
          <cell r="A107">
            <v>98</v>
          </cell>
          <cell r="B107" t="str">
            <v>FLORIDA</v>
          </cell>
          <cell r="F107">
            <v>0</v>
          </cell>
          <cell r="G107">
            <v>0</v>
          </cell>
          <cell r="H107">
            <v>0</v>
          </cell>
          <cell r="I107">
            <v>0</v>
          </cell>
          <cell r="L107">
            <v>0</v>
          </cell>
          <cell r="M107">
            <v>0</v>
          </cell>
          <cell r="Q107">
            <v>0</v>
          </cell>
          <cell r="R107">
            <v>0</v>
          </cell>
          <cell r="S107">
            <v>0</v>
          </cell>
          <cell r="T107">
            <v>0</v>
          </cell>
          <cell r="X107">
            <v>0</v>
          </cell>
          <cell r="Y107">
            <v>0</v>
          </cell>
          <cell r="Z107">
            <v>0</v>
          </cell>
          <cell r="AA107">
            <v>0</v>
          </cell>
          <cell r="AB107">
            <v>0</v>
          </cell>
          <cell r="AC107">
            <v>0</v>
          </cell>
          <cell r="BJ107">
            <v>-98</v>
          </cell>
        </row>
        <row r="108">
          <cell r="A108">
            <v>99</v>
          </cell>
          <cell r="B108" t="str">
            <v>FOXBOROUGH</v>
          </cell>
          <cell r="F108">
            <v>0</v>
          </cell>
          <cell r="G108">
            <v>0</v>
          </cell>
          <cell r="H108">
            <v>0</v>
          </cell>
          <cell r="I108">
            <v>0</v>
          </cell>
          <cell r="L108">
            <v>0</v>
          </cell>
          <cell r="M108">
            <v>0</v>
          </cell>
          <cell r="Q108">
            <v>0</v>
          </cell>
          <cell r="R108">
            <v>0</v>
          </cell>
          <cell r="S108">
            <v>0</v>
          </cell>
          <cell r="T108">
            <v>0</v>
          </cell>
          <cell r="X108">
            <v>0</v>
          </cell>
          <cell r="Y108">
            <v>0</v>
          </cell>
          <cell r="Z108">
            <v>0</v>
          </cell>
          <cell r="AA108">
            <v>0</v>
          </cell>
          <cell r="AB108">
            <v>0</v>
          </cell>
          <cell r="AC108">
            <v>0</v>
          </cell>
          <cell r="BJ108">
            <v>-99</v>
          </cell>
        </row>
        <row r="109">
          <cell r="A109">
            <v>100</v>
          </cell>
          <cell r="B109" t="str">
            <v>FRAMINGHAM</v>
          </cell>
          <cell r="F109">
            <v>0</v>
          </cell>
          <cell r="G109">
            <v>0</v>
          </cell>
          <cell r="H109">
            <v>0</v>
          </cell>
          <cell r="I109">
            <v>0</v>
          </cell>
          <cell r="L109">
            <v>0</v>
          </cell>
          <cell r="M109">
            <v>0</v>
          </cell>
          <cell r="Q109">
            <v>0</v>
          </cell>
          <cell r="R109">
            <v>0</v>
          </cell>
          <cell r="S109">
            <v>0</v>
          </cell>
          <cell r="T109">
            <v>0</v>
          </cell>
          <cell r="X109">
            <v>0</v>
          </cell>
          <cell r="Y109">
            <v>0</v>
          </cell>
          <cell r="Z109">
            <v>0</v>
          </cell>
          <cell r="AA109">
            <v>0</v>
          </cell>
          <cell r="AB109">
            <v>0</v>
          </cell>
          <cell r="AC109">
            <v>0</v>
          </cell>
          <cell r="BJ109">
            <v>-100</v>
          </cell>
        </row>
        <row r="110">
          <cell r="A110">
            <v>101</v>
          </cell>
          <cell r="B110" t="str">
            <v>FRANKLIN</v>
          </cell>
          <cell r="F110">
            <v>0</v>
          </cell>
          <cell r="G110">
            <v>0</v>
          </cell>
          <cell r="H110">
            <v>0</v>
          </cell>
          <cell r="I110">
            <v>0</v>
          </cell>
          <cell r="L110">
            <v>0</v>
          </cell>
          <cell r="M110">
            <v>0</v>
          </cell>
          <cell r="Q110">
            <v>0</v>
          </cell>
          <cell r="R110">
            <v>0</v>
          </cell>
          <cell r="S110">
            <v>0</v>
          </cell>
          <cell r="T110">
            <v>0</v>
          </cell>
          <cell r="X110">
            <v>0</v>
          </cell>
          <cell r="Y110">
            <v>0</v>
          </cell>
          <cell r="Z110">
            <v>0</v>
          </cell>
          <cell r="AA110">
            <v>0</v>
          </cell>
          <cell r="AB110">
            <v>0</v>
          </cell>
          <cell r="AC110">
            <v>0</v>
          </cell>
          <cell r="BJ110">
            <v>-101</v>
          </cell>
        </row>
        <row r="111">
          <cell r="A111">
            <v>102</v>
          </cell>
          <cell r="B111" t="str">
            <v>FREETOWN</v>
          </cell>
          <cell r="F111">
            <v>0</v>
          </cell>
          <cell r="G111">
            <v>0</v>
          </cell>
          <cell r="H111">
            <v>0</v>
          </cell>
          <cell r="I111">
            <v>0</v>
          </cell>
          <cell r="L111">
            <v>0</v>
          </cell>
          <cell r="M111">
            <v>0</v>
          </cell>
          <cell r="Q111">
            <v>0</v>
          </cell>
          <cell r="R111">
            <v>0</v>
          </cell>
          <cell r="S111">
            <v>0</v>
          </cell>
          <cell r="T111">
            <v>0</v>
          </cell>
          <cell r="X111">
            <v>0</v>
          </cell>
          <cell r="Y111">
            <v>0</v>
          </cell>
          <cell r="Z111">
            <v>0</v>
          </cell>
          <cell r="AA111">
            <v>0</v>
          </cell>
          <cell r="AB111">
            <v>0</v>
          </cell>
          <cell r="AC111">
            <v>0</v>
          </cell>
          <cell r="BJ111">
            <v>-102</v>
          </cell>
        </row>
        <row r="112">
          <cell r="A112">
            <v>103</v>
          </cell>
          <cell r="B112" t="str">
            <v>GARDNER</v>
          </cell>
          <cell r="F112">
            <v>0</v>
          </cell>
          <cell r="G112">
            <v>0</v>
          </cell>
          <cell r="H112">
            <v>0</v>
          </cell>
          <cell r="I112">
            <v>0</v>
          </cell>
          <cell r="L112">
            <v>0</v>
          </cell>
          <cell r="M112">
            <v>0</v>
          </cell>
          <cell r="Q112">
            <v>0</v>
          </cell>
          <cell r="R112">
            <v>0</v>
          </cell>
          <cell r="S112">
            <v>0</v>
          </cell>
          <cell r="T112">
            <v>0</v>
          </cell>
          <cell r="X112">
            <v>0</v>
          </cell>
          <cell r="Y112">
            <v>0</v>
          </cell>
          <cell r="Z112">
            <v>0</v>
          </cell>
          <cell r="AA112">
            <v>0</v>
          </cell>
          <cell r="AB112">
            <v>0</v>
          </cell>
          <cell r="AC112">
            <v>0</v>
          </cell>
          <cell r="BJ112">
            <v>-103</v>
          </cell>
        </row>
        <row r="113">
          <cell r="A113">
            <v>104</v>
          </cell>
          <cell r="B113" t="str">
            <v>AQUINNAH</v>
          </cell>
          <cell r="F113">
            <v>0</v>
          </cell>
          <cell r="G113">
            <v>0</v>
          </cell>
          <cell r="H113">
            <v>0</v>
          </cell>
          <cell r="I113">
            <v>0</v>
          </cell>
          <cell r="L113">
            <v>0</v>
          </cell>
          <cell r="M113">
            <v>0</v>
          </cell>
          <cell r="Q113">
            <v>0</v>
          </cell>
          <cell r="R113">
            <v>0</v>
          </cell>
          <cell r="S113">
            <v>0</v>
          </cell>
          <cell r="T113">
            <v>0</v>
          </cell>
          <cell r="X113">
            <v>0</v>
          </cell>
          <cell r="Y113">
            <v>0</v>
          </cell>
          <cell r="Z113">
            <v>0</v>
          </cell>
          <cell r="AA113">
            <v>0</v>
          </cell>
          <cell r="AB113">
            <v>0</v>
          </cell>
          <cell r="AC113">
            <v>0</v>
          </cell>
          <cell r="BJ113">
            <v>-104</v>
          </cell>
        </row>
        <row r="114">
          <cell r="A114">
            <v>105</v>
          </cell>
          <cell r="B114" t="str">
            <v>GEORGETOWN</v>
          </cell>
          <cell r="F114">
            <v>0</v>
          </cell>
          <cell r="G114">
            <v>0</v>
          </cell>
          <cell r="H114">
            <v>0</v>
          </cell>
          <cell r="I114">
            <v>0</v>
          </cell>
          <cell r="L114">
            <v>0</v>
          </cell>
          <cell r="M114">
            <v>0</v>
          </cell>
          <cell r="Q114">
            <v>0</v>
          </cell>
          <cell r="R114">
            <v>0</v>
          </cell>
          <cell r="S114">
            <v>0</v>
          </cell>
          <cell r="T114">
            <v>0</v>
          </cell>
          <cell r="X114">
            <v>0</v>
          </cell>
          <cell r="Y114">
            <v>0</v>
          </cell>
          <cell r="Z114">
            <v>0</v>
          </cell>
          <cell r="AA114">
            <v>0</v>
          </cell>
          <cell r="AB114">
            <v>0</v>
          </cell>
          <cell r="AC114">
            <v>0</v>
          </cell>
          <cell r="BJ114">
            <v>-105</v>
          </cell>
        </row>
        <row r="115">
          <cell r="A115">
            <v>106</v>
          </cell>
          <cell r="B115" t="str">
            <v>GILL</v>
          </cell>
          <cell r="F115">
            <v>0</v>
          </cell>
          <cell r="G115">
            <v>0</v>
          </cell>
          <cell r="H115">
            <v>0</v>
          </cell>
          <cell r="I115">
            <v>0</v>
          </cell>
          <cell r="L115">
            <v>0</v>
          </cell>
          <cell r="M115">
            <v>0</v>
          </cell>
          <cell r="Q115">
            <v>0</v>
          </cell>
          <cell r="R115">
            <v>0</v>
          </cell>
          <cell r="S115">
            <v>0</v>
          </cell>
          <cell r="T115">
            <v>0</v>
          </cell>
          <cell r="X115">
            <v>0</v>
          </cell>
          <cell r="Y115">
            <v>0</v>
          </cell>
          <cell r="Z115">
            <v>0</v>
          </cell>
          <cell r="AA115">
            <v>0</v>
          </cell>
          <cell r="AB115">
            <v>0</v>
          </cell>
          <cell r="AC115">
            <v>0</v>
          </cell>
          <cell r="BJ115">
            <v>-106</v>
          </cell>
        </row>
        <row r="116">
          <cell r="A116">
            <v>107</v>
          </cell>
          <cell r="B116" t="str">
            <v>GLOUCESTER</v>
          </cell>
          <cell r="F116">
            <v>0</v>
          </cell>
          <cell r="G116">
            <v>0</v>
          </cell>
          <cell r="H116">
            <v>0</v>
          </cell>
          <cell r="I116">
            <v>0</v>
          </cell>
          <cell r="L116">
            <v>0</v>
          </cell>
          <cell r="M116">
            <v>0</v>
          </cell>
          <cell r="Q116">
            <v>0</v>
          </cell>
          <cell r="R116">
            <v>0</v>
          </cell>
          <cell r="S116">
            <v>0</v>
          </cell>
          <cell r="T116">
            <v>0</v>
          </cell>
          <cell r="X116">
            <v>0</v>
          </cell>
          <cell r="Y116">
            <v>0</v>
          </cell>
          <cell r="Z116">
            <v>0</v>
          </cell>
          <cell r="AA116">
            <v>0</v>
          </cell>
          <cell r="AB116">
            <v>0</v>
          </cell>
          <cell r="AC116">
            <v>0</v>
          </cell>
          <cell r="BJ116">
            <v>-107</v>
          </cell>
        </row>
        <row r="117">
          <cell r="A117">
            <v>108</v>
          </cell>
          <cell r="B117" t="str">
            <v>GOSHEN</v>
          </cell>
          <cell r="F117">
            <v>0</v>
          </cell>
          <cell r="G117">
            <v>0</v>
          </cell>
          <cell r="H117">
            <v>0</v>
          </cell>
          <cell r="I117">
            <v>0</v>
          </cell>
          <cell r="L117">
            <v>0</v>
          </cell>
          <cell r="M117">
            <v>0</v>
          </cell>
          <cell r="Q117">
            <v>0</v>
          </cell>
          <cell r="R117">
            <v>0</v>
          </cell>
          <cell r="S117">
            <v>0</v>
          </cell>
          <cell r="T117">
            <v>0</v>
          </cell>
          <cell r="X117">
            <v>0</v>
          </cell>
          <cell r="Y117">
            <v>0</v>
          </cell>
          <cell r="Z117">
            <v>0</v>
          </cell>
          <cell r="AA117">
            <v>0</v>
          </cell>
          <cell r="AB117">
            <v>0</v>
          </cell>
          <cell r="AC117">
            <v>0</v>
          </cell>
          <cell r="BJ117">
            <v>-108</v>
          </cell>
        </row>
        <row r="118">
          <cell r="A118">
            <v>109</v>
          </cell>
          <cell r="B118" t="str">
            <v>GOSNOLD</v>
          </cell>
          <cell r="F118">
            <v>0</v>
          </cell>
          <cell r="G118">
            <v>0</v>
          </cell>
          <cell r="H118">
            <v>0</v>
          </cell>
          <cell r="I118">
            <v>0</v>
          </cell>
          <cell r="L118">
            <v>0</v>
          </cell>
          <cell r="M118">
            <v>0</v>
          </cell>
          <cell r="Q118">
            <v>0</v>
          </cell>
          <cell r="R118">
            <v>0</v>
          </cell>
          <cell r="S118">
            <v>0</v>
          </cell>
          <cell r="T118">
            <v>0</v>
          </cell>
          <cell r="X118">
            <v>0</v>
          </cell>
          <cell r="Y118">
            <v>0</v>
          </cell>
          <cell r="Z118">
            <v>0</v>
          </cell>
          <cell r="AA118">
            <v>0</v>
          </cell>
          <cell r="AB118">
            <v>0</v>
          </cell>
          <cell r="AC118">
            <v>0</v>
          </cell>
          <cell r="BJ118">
            <v>-109</v>
          </cell>
        </row>
        <row r="119">
          <cell r="A119">
            <v>110</v>
          </cell>
          <cell r="B119" t="str">
            <v>GRAFTON</v>
          </cell>
          <cell r="F119">
            <v>0</v>
          </cell>
          <cell r="G119">
            <v>0</v>
          </cell>
          <cell r="H119">
            <v>0</v>
          </cell>
          <cell r="I119">
            <v>0</v>
          </cell>
          <cell r="L119">
            <v>0</v>
          </cell>
          <cell r="M119">
            <v>0</v>
          </cell>
          <cell r="Q119">
            <v>0</v>
          </cell>
          <cell r="R119">
            <v>0</v>
          </cell>
          <cell r="S119">
            <v>0</v>
          </cell>
          <cell r="T119">
            <v>0</v>
          </cell>
          <cell r="X119">
            <v>0</v>
          </cell>
          <cell r="Y119">
            <v>0</v>
          </cell>
          <cell r="Z119">
            <v>0</v>
          </cell>
          <cell r="AA119">
            <v>0</v>
          </cell>
          <cell r="AB119">
            <v>0</v>
          </cell>
          <cell r="AC119">
            <v>0</v>
          </cell>
          <cell r="BJ119">
            <v>-110</v>
          </cell>
        </row>
        <row r="120">
          <cell r="A120">
            <v>111</v>
          </cell>
          <cell r="B120" t="str">
            <v>GRANBY</v>
          </cell>
          <cell r="F120">
            <v>0</v>
          </cell>
          <cell r="G120">
            <v>0</v>
          </cell>
          <cell r="H120">
            <v>0</v>
          </cell>
          <cell r="I120">
            <v>0</v>
          </cell>
          <cell r="L120">
            <v>0</v>
          </cell>
          <cell r="M120">
            <v>0</v>
          </cell>
          <cell r="Q120">
            <v>0</v>
          </cell>
          <cell r="R120">
            <v>0</v>
          </cell>
          <cell r="S120">
            <v>0</v>
          </cell>
          <cell r="T120">
            <v>0</v>
          </cell>
          <cell r="X120">
            <v>0</v>
          </cell>
          <cell r="Y120">
            <v>0</v>
          </cell>
          <cell r="Z120">
            <v>0</v>
          </cell>
          <cell r="AA120">
            <v>0</v>
          </cell>
          <cell r="AB120">
            <v>0</v>
          </cell>
          <cell r="AC120">
            <v>0</v>
          </cell>
          <cell r="BJ120">
            <v>-111</v>
          </cell>
        </row>
        <row r="121">
          <cell r="A121">
            <v>112</v>
          </cell>
          <cell r="B121" t="str">
            <v>GRANVILLE</v>
          </cell>
          <cell r="F121">
            <v>0</v>
          </cell>
          <cell r="G121">
            <v>0</v>
          </cell>
          <cell r="H121">
            <v>0</v>
          </cell>
          <cell r="I121">
            <v>0</v>
          </cell>
          <cell r="L121">
            <v>0</v>
          </cell>
          <cell r="M121">
            <v>0</v>
          </cell>
          <cell r="Q121">
            <v>0</v>
          </cell>
          <cell r="R121">
            <v>0</v>
          </cell>
          <cell r="S121">
            <v>0</v>
          </cell>
          <cell r="T121">
            <v>0</v>
          </cell>
          <cell r="X121">
            <v>0</v>
          </cell>
          <cell r="Y121">
            <v>0</v>
          </cell>
          <cell r="Z121">
            <v>0</v>
          </cell>
          <cell r="AA121">
            <v>0</v>
          </cell>
          <cell r="AB121">
            <v>0</v>
          </cell>
          <cell r="AC121">
            <v>0</v>
          </cell>
          <cell r="BJ121">
            <v>-112</v>
          </cell>
        </row>
        <row r="122">
          <cell r="A122">
            <v>113</v>
          </cell>
          <cell r="B122" t="str">
            <v>GREAT BARRINGTON</v>
          </cell>
          <cell r="F122">
            <v>0</v>
          </cell>
          <cell r="G122">
            <v>0</v>
          </cell>
          <cell r="H122">
            <v>0</v>
          </cell>
          <cell r="I122">
            <v>0</v>
          </cell>
          <cell r="L122">
            <v>0</v>
          </cell>
          <cell r="M122">
            <v>0</v>
          </cell>
          <cell r="Q122">
            <v>0</v>
          </cell>
          <cell r="R122">
            <v>0</v>
          </cell>
          <cell r="S122">
            <v>0</v>
          </cell>
          <cell r="T122">
            <v>0</v>
          </cell>
          <cell r="X122">
            <v>0</v>
          </cell>
          <cell r="Y122">
            <v>0</v>
          </cell>
          <cell r="Z122">
            <v>0</v>
          </cell>
          <cell r="AA122">
            <v>0</v>
          </cell>
          <cell r="AB122">
            <v>0</v>
          </cell>
          <cell r="AC122">
            <v>0</v>
          </cell>
          <cell r="BJ122">
            <v>-113</v>
          </cell>
        </row>
        <row r="123">
          <cell r="A123">
            <v>114</v>
          </cell>
          <cell r="B123" t="str">
            <v>GREENFIELD</v>
          </cell>
          <cell r="F123">
            <v>0</v>
          </cell>
          <cell r="G123">
            <v>0</v>
          </cell>
          <cell r="H123">
            <v>0</v>
          </cell>
          <cell r="I123">
            <v>0</v>
          </cell>
          <cell r="L123">
            <v>0</v>
          </cell>
          <cell r="M123">
            <v>0</v>
          </cell>
          <cell r="Q123">
            <v>0</v>
          </cell>
          <cell r="R123">
            <v>0</v>
          </cell>
          <cell r="S123">
            <v>0</v>
          </cell>
          <cell r="T123">
            <v>0</v>
          </cell>
          <cell r="X123">
            <v>0</v>
          </cell>
          <cell r="Y123">
            <v>0</v>
          </cell>
          <cell r="Z123">
            <v>0</v>
          </cell>
          <cell r="AA123">
            <v>0</v>
          </cell>
          <cell r="AB123">
            <v>0</v>
          </cell>
          <cell r="AC123">
            <v>0</v>
          </cell>
          <cell r="BJ123">
            <v>-114</v>
          </cell>
        </row>
        <row r="124">
          <cell r="A124">
            <v>115</v>
          </cell>
          <cell r="B124" t="str">
            <v>GROTON</v>
          </cell>
          <cell r="F124">
            <v>0</v>
          </cell>
          <cell r="G124">
            <v>0</v>
          </cell>
          <cell r="H124">
            <v>0</v>
          </cell>
          <cell r="I124">
            <v>0</v>
          </cell>
          <cell r="L124">
            <v>0</v>
          </cell>
          <cell r="M124">
            <v>0</v>
          </cell>
          <cell r="Q124">
            <v>0</v>
          </cell>
          <cell r="R124">
            <v>0</v>
          </cell>
          <cell r="S124">
            <v>0</v>
          </cell>
          <cell r="T124">
            <v>0</v>
          </cell>
          <cell r="X124">
            <v>0</v>
          </cell>
          <cell r="Y124">
            <v>0</v>
          </cell>
          <cell r="Z124">
            <v>0</v>
          </cell>
          <cell r="AA124">
            <v>0</v>
          </cell>
          <cell r="AB124">
            <v>0</v>
          </cell>
          <cell r="AC124">
            <v>0</v>
          </cell>
          <cell r="BJ124">
            <v>-115</v>
          </cell>
        </row>
        <row r="125">
          <cell r="A125">
            <v>116</v>
          </cell>
          <cell r="B125" t="str">
            <v>GROVELAND</v>
          </cell>
          <cell r="F125">
            <v>0</v>
          </cell>
          <cell r="G125">
            <v>0</v>
          </cell>
          <cell r="H125">
            <v>0</v>
          </cell>
          <cell r="I125">
            <v>0</v>
          </cell>
          <cell r="L125">
            <v>0</v>
          </cell>
          <cell r="M125">
            <v>0</v>
          </cell>
          <cell r="Q125">
            <v>0</v>
          </cell>
          <cell r="R125">
            <v>0</v>
          </cell>
          <cell r="S125">
            <v>0</v>
          </cell>
          <cell r="T125">
            <v>0</v>
          </cell>
          <cell r="X125">
            <v>0</v>
          </cell>
          <cell r="Y125">
            <v>0</v>
          </cell>
          <cell r="Z125">
            <v>0</v>
          </cell>
          <cell r="AA125">
            <v>0</v>
          </cell>
          <cell r="AB125">
            <v>0</v>
          </cell>
          <cell r="AC125">
            <v>0</v>
          </cell>
          <cell r="BJ125">
            <v>-116</v>
          </cell>
        </row>
        <row r="126">
          <cell r="A126">
            <v>117</v>
          </cell>
          <cell r="B126" t="str">
            <v>HADLEY</v>
          </cell>
          <cell r="F126">
            <v>0</v>
          </cell>
          <cell r="G126">
            <v>0</v>
          </cell>
          <cell r="H126">
            <v>0</v>
          </cell>
          <cell r="I126">
            <v>0</v>
          </cell>
          <cell r="L126">
            <v>0</v>
          </cell>
          <cell r="M126">
            <v>0</v>
          </cell>
          <cell r="Q126">
            <v>0</v>
          </cell>
          <cell r="R126">
            <v>0</v>
          </cell>
          <cell r="S126">
            <v>0</v>
          </cell>
          <cell r="T126">
            <v>0</v>
          </cell>
          <cell r="X126">
            <v>0</v>
          </cell>
          <cell r="Y126">
            <v>0</v>
          </cell>
          <cell r="Z126">
            <v>0</v>
          </cell>
          <cell r="AA126">
            <v>0</v>
          </cell>
          <cell r="AB126">
            <v>0</v>
          </cell>
          <cell r="AC126">
            <v>0</v>
          </cell>
          <cell r="BJ126">
            <v>-117</v>
          </cell>
        </row>
        <row r="127">
          <cell r="A127">
            <v>118</v>
          </cell>
          <cell r="B127" t="str">
            <v>HALIFAX</v>
          </cell>
          <cell r="F127">
            <v>0</v>
          </cell>
          <cell r="G127">
            <v>0</v>
          </cell>
          <cell r="H127">
            <v>0</v>
          </cell>
          <cell r="I127">
            <v>0</v>
          </cell>
          <cell r="L127">
            <v>0</v>
          </cell>
          <cell r="M127">
            <v>0</v>
          </cell>
          <cell r="Q127">
            <v>0</v>
          </cell>
          <cell r="R127">
            <v>0</v>
          </cell>
          <cell r="S127">
            <v>0</v>
          </cell>
          <cell r="T127">
            <v>0</v>
          </cell>
          <cell r="X127">
            <v>0</v>
          </cell>
          <cell r="Y127">
            <v>0</v>
          </cell>
          <cell r="Z127">
            <v>0</v>
          </cell>
          <cell r="AA127">
            <v>0</v>
          </cell>
          <cell r="AB127">
            <v>0</v>
          </cell>
          <cell r="AC127">
            <v>0</v>
          </cell>
          <cell r="BJ127">
            <v>-118</v>
          </cell>
        </row>
        <row r="128">
          <cell r="A128">
            <v>119</v>
          </cell>
          <cell r="B128" t="str">
            <v>HAMILTON</v>
          </cell>
          <cell r="F128">
            <v>0</v>
          </cell>
          <cell r="G128">
            <v>0</v>
          </cell>
          <cell r="H128">
            <v>0</v>
          </cell>
          <cell r="I128">
            <v>0</v>
          </cell>
          <cell r="L128">
            <v>0</v>
          </cell>
          <cell r="M128">
            <v>0</v>
          </cell>
          <cell r="Q128">
            <v>0</v>
          </cell>
          <cell r="R128">
            <v>0</v>
          </cell>
          <cell r="S128">
            <v>0</v>
          </cell>
          <cell r="T128">
            <v>0</v>
          </cell>
          <cell r="X128">
            <v>0</v>
          </cell>
          <cell r="Y128">
            <v>0</v>
          </cell>
          <cell r="Z128">
            <v>0</v>
          </cell>
          <cell r="AA128">
            <v>0</v>
          </cell>
          <cell r="AB128">
            <v>0</v>
          </cell>
          <cell r="AC128">
            <v>0</v>
          </cell>
          <cell r="BJ128">
            <v>-119</v>
          </cell>
        </row>
        <row r="129">
          <cell r="A129">
            <v>120</v>
          </cell>
          <cell r="B129" t="str">
            <v>HAMPDEN</v>
          </cell>
          <cell r="F129">
            <v>0</v>
          </cell>
          <cell r="G129">
            <v>0</v>
          </cell>
          <cell r="H129">
            <v>0</v>
          </cell>
          <cell r="I129">
            <v>0</v>
          </cell>
          <cell r="L129">
            <v>0</v>
          </cell>
          <cell r="M129">
            <v>0</v>
          </cell>
          <cell r="Q129">
            <v>0</v>
          </cell>
          <cell r="R129">
            <v>0</v>
          </cell>
          <cell r="S129">
            <v>0</v>
          </cell>
          <cell r="T129">
            <v>0</v>
          </cell>
          <cell r="X129">
            <v>0</v>
          </cell>
          <cell r="Y129">
            <v>0</v>
          </cell>
          <cell r="Z129">
            <v>0</v>
          </cell>
          <cell r="AA129">
            <v>0</v>
          </cell>
          <cell r="AB129">
            <v>0</v>
          </cell>
          <cell r="AC129">
            <v>0</v>
          </cell>
          <cell r="BJ129">
            <v>-120</v>
          </cell>
        </row>
        <row r="130">
          <cell r="A130">
            <v>121</v>
          </cell>
          <cell r="B130" t="str">
            <v>HANCOCK</v>
          </cell>
          <cell r="F130">
            <v>0</v>
          </cell>
          <cell r="G130">
            <v>0</v>
          </cell>
          <cell r="H130">
            <v>0</v>
          </cell>
          <cell r="I130">
            <v>0</v>
          </cell>
          <cell r="L130">
            <v>0</v>
          </cell>
          <cell r="M130">
            <v>0</v>
          </cell>
          <cell r="Q130">
            <v>0</v>
          </cell>
          <cell r="R130">
            <v>0</v>
          </cell>
          <cell r="S130">
            <v>0</v>
          </cell>
          <cell r="T130">
            <v>0</v>
          </cell>
          <cell r="X130">
            <v>0</v>
          </cell>
          <cell r="Y130">
            <v>0</v>
          </cell>
          <cell r="Z130">
            <v>0</v>
          </cell>
          <cell r="AA130">
            <v>0</v>
          </cell>
          <cell r="AB130">
            <v>0</v>
          </cell>
          <cell r="AC130">
            <v>0</v>
          </cell>
          <cell r="BJ130">
            <v>-121</v>
          </cell>
        </row>
        <row r="131">
          <cell r="A131">
            <v>122</v>
          </cell>
          <cell r="B131" t="str">
            <v>HANOVER</v>
          </cell>
          <cell r="F131">
            <v>0</v>
          </cell>
          <cell r="G131">
            <v>0</v>
          </cell>
          <cell r="H131">
            <v>0</v>
          </cell>
          <cell r="I131">
            <v>0</v>
          </cell>
          <cell r="L131">
            <v>0</v>
          </cell>
          <cell r="M131">
            <v>0</v>
          </cell>
          <cell r="Q131">
            <v>0</v>
          </cell>
          <cell r="R131">
            <v>0</v>
          </cell>
          <cell r="S131">
            <v>0</v>
          </cell>
          <cell r="T131">
            <v>0</v>
          </cell>
          <cell r="X131">
            <v>0</v>
          </cell>
          <cell r="Y131">
            <v>0</v>
          </cell>
          <cell r="Z131">
            <v>0</v>
          </cell>
          <cell r="AA131">
            <v>0</v>
          </cell>
          <cell r="AB131">
            <v>0</v>
          </cell>
          <cell r="AC131">
            <v>0</v>
          </cell>
          <cell r="BJ131">
            <v>-122</v>
          </cell>
        </row>
        <row r="132">
          <cell r="A132">
            <v>123</v>
          </cell>
          <cell r="B132" t="str">
            <v>HANSON</v>
          </cell>
          <cell r="F132">
            <v>0</v>
          </cell>
          <cell r="G132">
            <v>0</v>
          </cell>
          <cell r="H132">
            <v>0</v>
          </cell>
          <cell r="I132">
            <v>0</v>
          </cell>
          <cell r="L132">
            <v>0</v>
          </cell>
          <cell r="M132">
            <v>0</v>
          </cell>
          <cell r="Q132">
            <v>0</v>
          </cell>
          <cell r="R132">
            <v>0</v>
          </cell>
          <cell r="S132">
            <v>0</v>
          </cell>
          <cell r="T132">
            <v>0</v>
          </cell>
          <cell r="X132">
            <v>0</v>
          </cell>
          <cell r="Y132">
            <v>0</v>
          </cell>
          <cell r="Z132">
            <v>0</v>
          </cell>
          <cell r="AA132">
            <v>0</v>
          </cell>
          <cell r="AB132">
            <v>0</v>
          </cell>
          <cell r="AC132">
            <v>0</v>
          </cell>
          <cell r="BJ132">
            <v>-123</v>
          </cell>
        </row>
        <row r="133">
          <cell r="A133">
            <v>124</v>
          </cell>
          <cell r="B133" t="str">
            <v>HARDWICK</v>
          </cell>
          <cell r="F133">
            <v>0</v>
          </cell>
          <cell r="G133">
            <v>0</v>
          </cell>
          <cell r="H133">
            <v>0</v>
          </cell>
          <cell r="I133">
            <v>0</v>
          </cell>
          <cell r="L133">
            <v>0</v>
          </cell>
          <cell r="M133">
            <v>0</v>
          </cell>
          <cell r="Q133">
            <v>0</v>
          </cell>
          <cell r="R133">
            <v>0</v>
          </cell>
          <cell r="S133">
            <v>0</v>
          </cell>
          <cell r="T133">
            <v>0</v>
          </cell>
          <cell r="X133">
            <v>0</v>
          </cell>
          <cell r="Y133">
            <v>0</v>
          </cell>
          <cell r="Z133">
            <v>0</v>
          </cell>
          <cell r="AA133">
            <v>0</v>
          </cell>
          <cell r="AB133">
            <v>0</v>
          </cell>
          <cell r="AC133">
            <v>0</v>
          </cell>
          <cell r="BJ133">
            <v>-124</v>
          </cell>
        </row>
        <row r="134">
          <cell r="A134">
            <v>125</v>
          </cell>
          <cell r="B134" t="str">
            <v>HARVARD</v>
          </cell>
          <cell r="F134">
            <v>0</v>
          </cell>
          <cell r="G134">
            <v>0</v>
          </cell>
          <cell r="H134">
            <v>0</v>
          </cell>
          <cell r="I134">
            <v>0</v>
          </cell>
          <cell r="L134">
            <v>0</v>
          </cell>
          <cell r="M134">
            <v>0</v>
          </cell>
          <cell r="Q134">
            <v>0</v>
          </cell>
          <cell r="R134">
            <v>0</v>
          </cell>
          <cell r="S134">
            <v>0</v>
          </cell>
          <cell r="T134">
            <v>0</v>
          </cell>
          <cell r="X134">
            <v>0</v>
          </cell>
          <cell r="Y134">
            <v>0</v>
          </cell>
          <cell r="Z134">
            <v>0</v>
          </cell>
          <cell r="AA134">
            <v>0</v>
          </cell>
          <cell r="AB134">
            <v>0</v>
          </cell>
          <cell r="AC134">
            <v>0</v>
          </cell>
          <cell r="BJ134">
            <v>-125</v>
          </cell>
        </row>
        <row r="135">
          <cell r="A135">
            <v>126</v>
          </cell>
          <cell r="B135" t="str">
            <v>HARWICH</v>
          </cell>
          <cell r="F135">
            <v>0</v>
          </cell>
          <cell r="G135">
            <v>0</v>
          </cell>
          <cell r="H135">
            <v>0</v>
          </cell>
          <cell r="I135">
            <v>0</v>
          </cell>
          <cell r="L135">
            <v>0</v>
          </cell>
          <cell r="M135">
            <v>0</v>
          </cell>
          <cell r="Q135">
            <v>0</v>
          </cell>
          <cell r="R135">
            <v>0</v>
          </cell>
          <cell r="S135">
            <v>0</v>
          </cell>
          <cell r="T135">
            <v>0</v>
          </cell>
          <cell r="X135">
            <v>0</v>
          </cell>
          <cell r="Y135">
            <v>0</v>
          </cell>
          <cell r="Z135">
            <v>0</v>
          </cell>
          <cell r="AA135">
            <v>0</v>
          </cell>
          <cell r="AB135">
            <v>0</v>
          </cell>
          <cell r="AC135">
            <v>0</v>
          </cell>
          <cell r="BJ135">
            <v>-126</v>
          </cell>
        </row>
        <row r="136">
          <cell r="A136">
            <v>127</v>
          </cell>
          <cell r="B136" t="str">
            <v>HATFIELD</v>
          </cell>
          <cell r="F136">
            <v>0</v>
          </cell>
          <cell r="G136">
            <v>0</v>
          </cell>
          <cell r="H136">
            <v>0</v>
          </cell>
          <cell r="I136">
            <v>0</v>
          </cell>
          <cell r="L136">
            <v>0</v>
          </cell>
          <cell r="M136">
            <v>0</v>
          </cell>
          <cell r="Q136">
            <v>0</v>
          </cell>
          <cell r="R136">
            <v>0</v>
          </cell>
          <cell r="S136">
            <v>0</v>
          </cell>
          <cell r="T136">
            <v>0</v>
          </cell>
          <cell r="X136">
            <v>0</v>
          </cell>
          <cell r="Y136">
            <v>0</v>
          </cell>
          <cell r="Z136">
            <v>0</v>
          </cell>
          <cell r="AA136">
            <v>0</v>
          </cell>
          <cell r="AB136">
            <v>0</v>
          </cell>
          <cell r="AC136">
            <v>0</v>
          </cell>
          <cell r="BJ136">
            <v>-127</v>
          </cell>
        </row>
        <row r="137">
          <cell r="A137">
            <v>128</v>
          </cell>
          <cell r="B137" t="str">
            <v>HAVERHILL</v>
          </cell>
          <cell r="F137">
            <v>0</v>
          </cell>
          <cell r="G137">
            <v>0</v>
          </cell>
          <cell r="H137">
            <v>0</v>
          </cell>
          <cell r="I137">
            <v>0</v>
          </cell>
          <cell r="L137">
            <v>0</v>
          </cell>
          <cell r="M137">
            <v>0</v>
          </cell>
          <cell r="Q137">
            <v>0</v>
          </cell>
          <cell r="R137">
            <v>0</v>
          </cell>
          <cell r="S137">
            <v>0</v>
          </cell>
          <cell r="T137">
            <v>0</v>
          </cell>
          <cell r="X137">
            <v>0</v>
          </cell>
          <cell r="Y137">
            <v>0</v>
          </cell>
          <cell r="Z137">
            <v>0</v>
          </cell>
          <cell r="AA137">
            <v>0</v>
          </cell>
          <cell r="AB137">
            <v>0</v>
          </cell>
          <cell r="AC137">
            <v>0</v>
          </cell>
          <cell r="BJ137">
            <v>-128</v>
          </cell>
        </row>
        <row r="138">
          <cell r="A138">
            <v>129</v>
          </cell>
          <cell r="B138" t="str">
            <v>HAWLEY</v>
          </cell>
          <cell r="F138">
            <v>0</v>
          </cell>
          <cell r="G138">
            <v>0</v>
          </cell>
          <cell r="H138">
            <v>0</v>
          </cell>
          <cell r="I138">
            <v>0</v>
          </cell>
          <cell r="L138">
            <v>0</v>
          </cell>
          <cell r="M138">
            <v>0</v>
          </cell>
          <cell r="Q138">
            <v>0</v>
          </cell>
          <cell r="R138">
            <v>0</v>
          </cell>
          <cell r="S138">
            <v>0</v>
          </cell>
          <cell r="T138">
            <v>0</v>
          </cell>
          <cell r="X138">
            <v>0</v>
          </cell>
          <cell r="Y138">
            <v>0</v>
          </cell>
          <cell r="Z138">
            <v>0</v>
          </cell>
          <cell r="AA138">
            <v>0</v>
          </cell>
          <cell r="AB138">
            <v>0</v>
          </cell>
          <cell r="AC138">
            <v>0</v>
          </cell>
          <cell r="BJ138">
            <v>-129</v>
          </cell>
        </row>
        <row r="139">
          <cell r="A139">
            <v>130</v>
          </cell>
          <cell r="B139" t="str">
            <v>HEATH</v>
          </cell>
          <cell r="F139">
            <v>0</v>
          </cell>
          <cell r="G139">
            <v>0</v>
          </cell>
          <cell r="H139">
            <v>0</v>
          </cell>
          <cell r="I139">
            <v>0</v>
          </cell>
          <cell r="L139">
            <v>0</v>
          </cell>
          <cell r="M139">
            <v>0</v>
          </cell>
          <cell r="Q139">
            <v>0</v>
          </cell>
          <cell r="R139">
            <v>0</v>
          </cell>
          <cell r="S139">
            <v>0</v>
          </cell>
          <cell r="T139">
            <v>0</v>
          </cell>
          <cell r="X139">
            <v>0</v>
          </cell>
          <cell r="Y139">
            <v>0</v>
          </cell>
          <cell r="Z139">
            <v>0</v>
          </cell>
          <cell r="AA139">
            <v>0</v>
          </cell>
          <cell r="AB139">
            <v>0</v>
          </cell>
          <cell r="AC139">
            <v>0</v>
          </cell>
          <cell r="BJ139">
            <v>-130</v>
          </cell>
        </row>
        <row r="140">
          <cell r="A140">
            <v>131</v>
          </cell>
          <cell r="B140" t="str">
            <v>HINGHAM</v>
          </cell>
          <cell r="F140">
            <v>0</v>
          </cell>
          <cell r="G140">
            <v>0</v>
          </cell>
          <cell r="H140">
            <v>0</v>
          </cell>
          <cell r="I140">
            <v>0</v>
          </cell>
          <cell r="L140">
            <v>0</v>
          </cell>
          <cell r="M140">
            <v>0</v>
          </cell>
          <cell r="Q140">
            <v>0</v>
          </cell>
          <cell r="R140">
            <v>0</v>
          </cell>
          <cell r="S140">
            <v>0</v>
          </cell>
          <cell r="T140">
            <v>0</v>
          </cell>
          <cell r="X140">
            <v>0</v>
          </cell>
          <cell r="Y140">
            <v>0</v>
          </cell>
          <cell r="Z140">
            <v>0</v>
          </cell>
          <cell r="AA140">
            <v>0</v>
          </cell>
          <cell r="AB140">
            <v>0</v>
          </cell>
          <cell r="AC140">
            <v>0</v>
          </cell>
          <cell r="BJ140">
            <v>-131</v>
          </cell>
        </row>
        <row r="141">
          <cell r="A141">
            <v>132</v>
          </cell>
          <cell r="B141" t="str">
            <v>HINSDALE</v>
          </cell>
          <cell r="F141">
            <v>0</v>
          </cell>
          <cell r="G141">
            <v>0</v>
          </cell>
          <cell r="H141">
            <v>0</v>
          </cell>
          <cell r="I141">
            <v>0</v>
          </cell>
          <cell r="L141">
            <v>0</v>
          </cell>
          <cell r="M141">
            <v>0</v>
          </cell>
          <cell r="Q141">
            <v>0</v>
          </cell>
          <cell r="R141">
            <v>0</v>
          </cell>
          <cell r="S141">
            <v>0</v>
          </cell>
          <cell r="T141">
            <v>0</v>
          </cell>
          <cell r="X141">
            <v>0</v>
          </cell>
          <cell r="Y141">
            <v>0</v>
          </cell>
          <cell r="Z141">
            <v>0</v>
          </cell>
          <cell r="AA141">
            <v>0</v>
          </cell>
          <cell r="AB141">
            <v>0</v>
          </cell>
          <cell r="AC141">
            <v>0</v>
          </cell>
          <cell r="BJ141">
            <v>-132</v>
          </cell>
        </row>
        <row r="142">
          <cell r="A142">
            <v>133</v>
          </cell>
          <cell r="B142" t="str">
            <v>HOLBROOK</v>
          </cell>
          <cell r="F142">
            <v>0</v>
          </cell>
          <cell r="G142">
            <v>0</v>
          </cell>
          <cell r="H142">
            <v>0</v>
          </cell>
          <cell r="I142">
            <v>0</v>
          </cell>
          <cell r="L142">
            <v>0</v>
          </cell>
          <cell r="M142">
            <v>0</v>
          </cell>
          <cell r="Q142">
            <v>0</v>
          </cell>
          <cell r="R142">
            <v>0</v>
          </cell>
          <cell r="S142">
            <v>0</v>
          </cell>
          <cell r="T142">
            <v>0</v>
          </cell>
          <cell r="X142">
            <v>0</v>
          </cell>
          <cell r="Y142">
            <v>0</v>
          </cell>
          <cell r="Z142">
            <v>0</v>
          </cell>
          <cell r="AA142">
            <v>0</v>
          </cell>
          <cell r="AB142">
            <v>0</v>
          </cell>
          <cell r="AC142">
            <v>0</v>
          </cell>
          <cell r="BJ142">
            <v>-133</v>
          </cell>
        </row>
        <row r="143">
          <cell r="A143">
            <v>134</v>
          </cell>
          <cell r="B143" t="str">
            <v>HOLDEN</v>
          </cell>
          <cell r="F143">
            <v>0</v>
          </cell>
          <cell r="G143">
            <v>0</v>
          </cell>
          <cell r="H143">
            <v>0</v>
          </cell>
          <cell r="I143">
            <v>0</v>
          </cell>
          <cell r="L143">
            <v>0</v>
          </cell>
          <cell r="M143">
            <v>0</v>
          </cell>
          <cell r="Q143">
            <v>0</v>
          </cell>
          <cell r="R143">
            <v>0</v>
          </cell>
          <cell r="S143">
            <v>0</v>
          </cell>
          <cell r="T143">
            <v>0</v>
          </cell>
          <cell r="X143">
            <v>0</v>
          </cell>
          <cell r="Y143">
            <v>0</v>
          </cell>
          <cell r="Z143">
            <v>0</v>
          </cell>
          <cell r="AA143">
            <v>0</v>
          </cell>
          <cell r="AB143">
            <v>0</v>
          </cell>
          <cell r="AC143">
            <v>0</v>
          </cell>
          <cell r="BJ143">
            <v>-134</v>
          </cell>
        </row>
        <row r="144">
          <cell r="A144">
            <v>135</v>
          </cell>
          <cell r="B144" t="str">
            <v>HOLLAND</v>
          </cell>
          <cell r="F144">
            <v>0</v>
          </cell>
          <cell r="G144">
            <v>0</v>
          </cell>
          <cell r="H144">
            <v>0</v>
          </cell>
          <cell r="I144">
            <v>0</v>
          </cell>
          <cell r="L144">
            <v>0</v>
          </cell>
          <cell r="M144">
            <v>0</v>
          </cell>
          <cell r="Q144">
            <v>0</v>
          </cell>
          <cell r="R144">
            <v>0</v>
          </cell>
          <cell r="S144">
            <v>0</v>
          </cell>
          <cell r="T144">
            <v>0</v>
          </cell>
          <cell r="X144">
            <v>0</v>
          </cell>
          <cell r="Y144">
            <v>0</v>
          </cell>
          <cell r="Z144">
            <v>0</v>
          </cell>
          <cell r="AA144">
            <v>0</v>
          </cell>
          <cell r="AB144">
            <v>0</v>
          </cell>
          <cell r="AC144">
            <v>0</v>
          </cell>
          <cell r="BJ144">
            <v>-135</v>
          </cell>
        </row>
        <row r="145">
          <cell r="A145">
            <v>136</v>
          </cell>
          <cell r="B145" t="str">
            <v>HOLLISTON</v>
          </cell>
          <cell r="F145">
            <v>0</v>
          </cell>
          <cell r="G145">
            <v>0</v>
          </cell>
          <cell r="H145">
            <v>0</v>
          </cell>
          <cell r="I145">
            <v>0</v>
          </cell>
          <cell r="L145">
            <v>0</v>
          </cell>
          <cell r="M145">
            <v>0</v>
          </cell>
          <cell r="Q145">
            <v>0</v>
          </cell>
          <cell r="R145">
            <v>0</v>
          </cell>
          <cell r="S145">
            <v>0</v>
          </cell>
          <cell r="T145">
            <v>0</v>
          </cell>
          <cell r="X145">
            <v>0</v>
          </cell>
          <cell r="Y145">
            <v>0</v>
          </cell>
          <cell r="Z145">
            <v>0</v>
          </cell>
          <cell r="AA145">
            <v>0</v>
          </cell>
          <cell r="AB145">
            <v>0</v>
          </cell>
          <cell r="AC145">
            <v>0</v>
          </cell>
          <cell r="BJ145">
            <v>-136</v>
          </cell>
        </row>
        <row r="146">
          <cell r="A146">
            <v>137</v>
          </cell>
          <cell r="B146" t="str">
            <v>HOLYOKE</v>
          </cell>
          <cell r="F146">
            <v>0</v>
          </cell>
          <cell r="G146">
            <v>0</v>
          </cell>
          <cell r="H146">
            <v>0</v>
          </cell>
          <cell r="I146">
            <v>0</v>
          </cell>
          <cell r="L146">
            <v>0</v>
          </cell>
          <cell r="M146">
            <v>0</v>
          </cell>
          <cell r="Q146">
            <v>0</v>
          </cell>
          <cell r="R146">
            <v>0</v>
          </cell>
          <cell r="S146">
            <v>0</v>
          </cell>
          <cell r="T146">
            <v>0</v>
          </cell>
          <cell r="X146">
            <v>0</v>
          </cell>
          <cell r="Y146">
            <v>0</v>
          </cell>
          <cell r="Z146">
            <v>0</v>
          </cell>
          <cell r="AA146">
            <v>0</v>
          </cell>
          <cell r="AB146">
            <v>0</v>
          </cell>
          <cell r="AC146">
            <v>0</v>
          </cell>
          <cell r="BJ146">
            <v>-137</v>
          </cell>
        </row>
        <row r="147">
          <cell r="A147">
            <v>138</v>
          </cell>
          <cell r="B147" t="str">
            <v>HOPEDALE</v>
          </cell>
          <cell r="F147">
            <v>0</v>
          </cell>
          <cell r="G147">
            <v>0</v>
          </cell>
          <cell r="H147">
            <v>0</v>
          </cell>
          <cell r="I147">
            <v>0</v>
          </cell>
          <cell r="L147">
            <v>0</v>
          </cell>
          <cell r="M147">
            <v>0</v>
          </cell>
          <cell r="Q147">
            <v>0</v>
          </cell>
          <cell r="R147">
            <v>0</v>
          </cell>
          <cell r="S147">
            <v>0</v>
          </cell>
          <cell r="T147">
            <v>0</v>
          </cell>
          <cell r="X147">
            <v>0</v>
          </cell>
          <cell r="Y147">
            <v>0</v>
          </cell>
          <cell r="Z147">
            <v>0</v>
          </cell>
          <cell r="AA147">
            <v>0</v>
          </cell>
          <cell r="AB147">
            <v>0</v>
          </cell>
          <cell r="AC147">
            <v>0</v>
          </cell>
          <cell r="BJ147">
            <v>-138</v>
          </cell>
        </row>
        <row r="148">
          <cell r="A148">
            <v>139</v>
          </cell>
          <cell r="B148" t="str">
            <v>HOPKINTON</v>
          </cell>
          <cell r="F148">
            <v>0</v>
          </cell>
          <cell r="G148">
            <v>0</v>
          </cell>
          <cell r="H148">
            <v>0</v>
          </cell>
          <cell r="I148">
            <v>0</v>
          </cell>
          <cell r="L148">
            <v>0</v>
          </cell>
          <cell r="M148">
            <v>0</v>
          </cell>
          <cell r="Q148">
            <v>0</v>
          </cell>
          <cell r="R148">
            <v>0</v>
          </cell>
          <cell r="S148">
            <v>0</v>
          </cell>
          <cell r="T148">
            <v>0</v>
          </cell>
          <cell r="X148">
            <v>0</v>
          </cell>
          <cell r="Y148">
            <v>0</v>
          </cell>
          <cell r="Z148">
            <v>0</v>
          </cell>
          <cell r="AA148">
            <v>0</v>
          </cell>
          <cell r="AB148">
            <v>0</v>
          </cell>
          <cell r="AC148">
            <v>0</v>
          </cell>
          <cell r="BJ148">
            <v>-139</v>
          </cell>
        </row>
        <row r="149">
          <cell r="A149">
            <v>140</v>
          </cell>
          <cell r="B149" t="str">
            <v>HUBBARDSTON</v>
          </cell>
          <cell r="F149">
            <v>0</v>
          </cell>
          <cell r="G149">
            <v>0</v>
          </cell>
          <cell r="H149">
            <v>0</v>
          </cell>
          <cell r="I149">
            <v>0</v>
          </cell>
          <cell r="L149">
            <v>0</v>
          </cell>
          <cell r="M149">
            <v>0</v>
          </cell>
          <cell r="Q149">
            <v>0</v>
          </cell>
          <cell r="R149">
            <v>0</v>
          </cell>
          <cell r="S149">
            <v>0</v>
          </cell>
          <cell r="T149">
            <v>0</v>
          </cell>
          <cell r="X149">
            <v>0</v>
          </cell>
          <cell r="Y149">
            <v>0</v>
          </cell>
          <cell r="Z149">
            <v>0</v>
          </cell>
          <cell r="AA149">
            <v>0</v>
          </cell>
          <cell r="AB149">
            <v>0</v>
          </cell>
          <cell r="AC149">
            <v>0</v>
          </cell>
          <cell r="BJ149">
            <v>-140</v>
          </cell>
        </row>
        <row r="150">
          <cell r="A150">
            <v>141</v>
          </cell>
          <cell r="B150" t="str">
            <v>HUDSON</v>
          </cell>
          <cell r="F150">
            <v>0</v>
          </cell>
          <cell r="G150">
            <v>0</v>
          </cell>
          <cell r="H150">
            <v>0</v>
          </cell>
          <cell r="I150">
            <v>0</v>
          </cell>
          <cell r="L150">
            <v>0</v>
          </cell>
          <cell r="M150">
            <v>0</v>
          </cell>
          <cell r="Q150">
            <v>0</v>
          </cell>
          <cell r="R150">
            <v>0</v>
          </cell>
          <cell r="S150">
            <v>0</v>
          </cell>
          <cell r="T150">
            <v>0</v>
          </cell>
          <cell r="X150">
            <v>0</v>
          </cell>
          <cell r="Y150">
            <v>0</v>
          </cell>
          <cell r="Z150">
            <v>0</v>
          </cell>
          <cell r="AA150">
            <v>0</v>
          </cell>
          <cell r="AB150">
            <v>0</v>
          </cell>
          <cell r="AC150">
            <v>0</v>
          </cell>
          <cell r="BJ150">
            <v>-141</v>
          </cell>
        </row>
        <row r="151">
          <cell r="A151">
            <v>142</v>
          </cell>
          <cell r="B151" t="str">
            <v>HULL</v>
          </cell>
          <cell r="F151">
            <v>0</v>
          </cell>
          <cell r="G151">
            <v>0</v>
          </cell>
          <cell r="H151">
            <v>0</v>
          </cell>
          <cell r="I151">
            <v>0</v>
          </cell>
          <cell r="L151">
            <v>0</v>
          </cell>
          <cell r="M151">
            <v>0</v>
          </cell>
          <cell r="Q151">
            <v>0</v>
          </cell>
          <cell r="R151">
            <v>0</v>
          </cell>
          <cell r="S151">
            <v>0</v>
          </cell>
          <cell r="T151">
            <v>0</v>
          </cell>
          <cell r="X151">
            <v>0</v>
          </cell>
          <cell r="Y151">
            <v>0</v>
          </cell>
          <cell r="Z151">
            <v>0</v>
          </cell>
          <cell r="AA151">
            <v>0</v>
          </cell>
          <cell r="AB151">
            <v>0</v>
          </cell>
          <cell r="AC151">
            <v>0</v>
          </cell>
          <cell r="BJ151">
            <v>-142</v>
          </cell>
        </row>
        <row r="152">
          <cell r="A152">
            <v>143</v>
          </cell>
          <cell r="B152" t="str">
            <v>HUNTINGTON</v>
          </cell>
          <cell r="F152">
            <v>0</v>
          </cell>
          <cell r="G152">
            <v>0</v>
          </cell>
          <cell r="H152">
            <v>0</v>
          </cell>
          <cell r="I152">
            <v>0</v>
          </cell>
          <cell r="L152">
            <v>0</v>
          </cell>
          <cell r="M152">
            <v>0</v>
          </cell>
          <cell r="Q152">
            <v>0</v>
          </cell>
          <cell r="R152">
            <v>0</v>
          </cell>
          <cell r="S152">
            <v>0</v>
          </cell>
          <cell r="T152">
            <v>0</v>
          </cell>
          <cell r="X152">
            <v>0</v>
          </cell>
          <cell r="Y152">
            <v>0</v>
          </cell>
          <cell r="Z152">
            <v>0</v>
          </cell>
          <cell r="AA152">
            <v>0</v>
          </cell>
          <cell r="AB152">
            <v>0</v>
          </cell>
          <cell r="AC152">
            <v>0</v>
          </cell>
          <cell r="BJ152">
            <v>-143</v>
          </cell>
        </row>
        <row r="153">
          <cell r="A153">
            <v>144</v>
          </cell>
          <cell r="B153" t="str">
            <v>IPSWICH</v>
          </cell>
          <cell r="F153">
            <v>0</v>
          </cell>
          <cell r="G153">
            <v>0</v>
          </cell>
          <cell r="H153">
            <v>0</v>
          </cell>
          <cell r="I153">
            <v>0</v>
          </cell>
          <cell r="L153">
            <v>0</v>
          </cell>
          <cell r="M153">
            <v>0</v>
          </cell>
          <cell r="Q153">
            <v>0</v>
          </cell>
          <cell r="R153">
            <v>0</v>
          </cell>
          <cell r="S153">
            <v>0</v>
          </cell>
          <cell r="T153">
            <v>0</v>
          </cell>
          <cell r="X153">
            <v>0</v>
          </cell>
          <cell r="Y153">
            <v>0</v>
          </cell>
          <cell r="Z153">
            <v>0</v>
          </cell>
          <cell r="AA153">
            <v>0</v>
          </cell>
          <cell r="AB153">
            <v>0</v>
          </cell>
          <cell r="AC153">
            <v>0</v>
          </cell>
          <cell r="BJ153">
            <v>-144</v>
          </cell>
        </row>
        <row r="154">
          <cell r="A154">
            <v>145</v>
          </cell>
          <cell r="B154" t="str">
            <v>KINGSTON</v>
          </cell>
          <cell r="F154">
            <v>0</v>
          </cell>
          <cell r="G154">
            <v>0</v>
          </cell>
          <cell r="H154">
            <v>0</v>
          </cell>
          <cell r="I154">
            <v>0</v>
          </cell>
          <cell r="L154">
            <v>0</v>
          </cell>
          <cell r="M154">
            <v>0</v>
          </cell>
          <cell r="Q154">
            <v>0</v>
          </cell>
          <cell r="R154">
            <v>0</v>
          </cell>
          <cell r="S154">
            <v>0</v>
          </cell>
          <cell r="T154">
            <v>0</v>
          </cell>
          <cell r="X154">
            <v>0</v>
          </cell>
          <cell r="Y154">
            <v>0</v>
          </cell>
          <cell r="Z154">
            <v>0</v>
          </cell>
          <cell r="AA154">
            <v>0</v>
          </cell>
          <cell r="AB154">
            <v>0</v>
          </cell>
          <cell r="AC154">
            <v>0</v>
          </cell>
          <cell r="BJ154">
            <v>-145</v>
          </cell>
        </row>
        <row r="155">
          <cell r="A155">
            <v>146</v>
          </cell>
          <cell r="B155" t="str">
            <v>LAKEVILLE</v>
          </cell>
          <cell r="F155">
            <v>0</v>
          </cell>
          <cell r="G155">
            <v>0</v>
          </cell>
          <cell r="H155">
            <v>0</v>
          </cell>
          <cell r="I155">
            <v>0</v>
          </cell>
          <cell r="L155">
            <v>0</v>
          </cell>
          <cell r="M155">
            <v>0</v>
          </cell>
          <cell r="Q155">
            <v>0</v>
          </cell>
          <cell r="R155">
            <v>0</v>
          </cell>
          <cell r="S155">
            <v>0</v>
          </cell>
          <cell r="T155">
            <v>0</v>
          </cell>
          <cell r="X155">
            <v>0</v>
          </cell>
          <cell r="Y155">
            <v>0</v>
          </cell>
          <cell r="Z155">
            <v>0</v>
          </cell>
          <cell r="AA155">
            <v>0</v>
          </cell>
          <cell r="AB155">
            <v>0</v>
          </cell>
          <cell r="AC155">
            <v>0</v>
          </cell>
          <cell r="BJ155">
            <v>-146</v>
          </cell>
        </row>
        <row r="156">
          <cell r="A156">
            <v>147</v>
          </cell>
          <cell r="B156" t="str">
            <v>LANCASTER</v>
          </cell>
          <cell r="F156">
            <v>0</v>
          </cell>
          <cell r="G156">
            <v>0</v>
          </cell>
          <cell r="H156">
            <v>0</v>
          </cell>
          <cell r="I156">
            <v>0</v>
          </cell>
          <cell r="L156">
            <v>0</v>
          </cell>
          <cell r="M156">
            <v>0</v>
          </cell>
          <cell r="Q156">
            <v>0</v>
          </cell>
          <cell r="R156">
            <v>0</v>
          </cell>
          <cell r="S156">
            <v>0</v>
          </cell>
          <cell r="T156">
            <v>0</v>
          </cell>
          <cell r="X156">
            <v>0</v>
          </cell>
          <cell r="Y156">
            <v>0</v>
          </cell>
          <cell r="Z156">
            <v>0</v>
          </cell>
          <cell r="AA156">
            <v>0</v>
          </cell>
          <cell r="AB156">
            <v>0</v>
          </cell>
          <cell r="AC156">
            <v>0</v>
          </cell>
          <cell r="BJ156">
            <v>-147</v>
          </cell>
        </row>
        <row r="157">
          <cell r="A157">
            <v>148</v>
          </cell>
          <cell r="B157" t="str">
            <v>LANESBOROUGH</v>
          </cell>
          <cell r="F157">
            <v>0</v>
          </cell>
          <cell r="G157">
            <v>0</v>
          </cell>
          <cell r="H157">
            <v>0</v>
          </cell>
          <cell r="I157">
            <v>0</v>
          </cell>
          <cell r="L157">
            <v>0</v>
          </cell>
          <cell r="M157">
            <v>0</v>
          </cell>
          <cell r="Q157">
            <v>0</v>
          </cell>
          <cell r="R157">
            <v>0</v>
          </cell>
          <cell r="S157">
            <v>0</v>
          </cell>
          <cell r="T157">
            <v>0</v>
          </cell>
          <cell r="X157">
            <v>0</v>
          </cell>
          <cell r="Y157">
            <v>0</v>
          </cell>
          <cell r="Z157">
            <v>0</v>
          </cell>
          <cell r="AA157">
            <v>0</v>
          </cell>
          <cell r="AB157">
            <v>0</v>
          </cell>
          <cell r="AC157">
            <v>0</v>
          </cell>
          <cell r="BJ157">
            <v>-148</v>
          </cell>
        </row>
        <row r="158">
          <cell r="A158">
            <v>149</v>
          </cell>
          <cell r="B158" t="str">
            <v>LAWRENCE</v>
          </cell>
          <cell r="F158">
            <v>0</v>
          </cell>
          <cell r="G158">
            <v>0</v>
          </cell>
          <cell r="H158">
            <v>0</v>
          </cell>
          <cell r="I158">
            <v>0</v>
          </cell>
          <cell r="L158">
            <v>0</v>
          </cell>
          <cell r="M158">
            <v>0</v>
          </cell>
          <cell r="Q158">
            <v>0</v>
          </cell>
          <cell r="R158">
            <v>0</v>
          </cell>
          <cell r="S158">
            <v>0</v>
          </cell>
          <cell r="T158">
            <v>0</v>
          </cell>
          <cell r="X158">
            <v>0</v>
          </cell>
          <cell r="Y158">
            <v>0</v>
          </cell>
          <cell r="Z158">
            <v>0</v>
          </cell>
          <cell r="AA158">
            <v>0</v>
          </cell>
          <cell r="AB158">
            <v>0</v>
          </cell>
          <cell r="AC158">
            <v>0</v>
          </cell>
          <cell r="BJ158">
            <v>-149</v>
          </cell>
        </row>
        <row r="159">
          <cell r="A159">
            <v>150</v>
          </cell>
          <cell r="B159" t="str">
            <v>LEE</v>
          </cell>
          <cell r="F159">
            <v>0</v>
          </cell>
          <cell r="G159">
            <v>0</v>
          </cell>
          <cell r="H159">
            <v>0</v>
          </cell>
          <cell r="I159">
            <v>0</v>
          </cell>
          <cell r="L159">
            <v>0</v>
          </cell>
          <cell r="M159">
            <v>0</v>
          </cell>
          <cell r="Q159">
            <v>0</v>
          </cell>
          <cell r="R159">
            <v>0</v>
          </cell>
          <cell r="S159">
            <v>0</v>
          </cell>
          <cell r="T159">
            <v>0</v>
          </cell>
          <cell r="X159">
            <v>0</v>
          </cell>
          <cell r="Y159">
            <v>0</v>
          </cell>
          <cell r="Z159">
            <v>0</v>
          </cell>
          <cell r="AA159">
            <v>0</v>
          </cell>
          <cell r="AB159">
            <v>0</v>
          </cell>
          <cell r="AC159">
            <v>0</v>
          </cell>
          <cell r="BJ159">
            <v>-150</v>
          </cell>
        </row>
        <row r="160">
          <cell r="A160">
            <v>151</v>
          </cell>
          <cell r="B160" t="str">
            <v>LEICESTER</v>
          </cell>
          <cell r="F160">
            <v>0</v>
          </cell>
          <cell r="G160">
            <v>0</v>
          </cell>
          <cell r="H160">
            <v>0</v>
          </cell>
          <cell r="I160">
            <v>0</v>
          </cell>
          <cell r="L160">
            <v>0</v>
          </cell>
          <cell r="M160">
            <v>0</v>
          </cell>
          <cell r="Q160">
            <v>0</v>
          </cell>
          <cell r="R160">
            <v>0</v>
          </cell>
          <cell r="S160">
            <v>0</v>
          </cell>
          <cell r="T160">
            <v>0</v>
          </cell>
          <cell r="X160">
            <v>0</v>
          </cell>
          <cell r="Y160">
            <v>0</v>
          </cell>
          <cell r="Z160">
            <v>0</v>
          </cell>
          <cell r="AA160">
            <v>0</v>
          </cell>
          <cell r="AB160">
            <v>0</v>
          </cell>
          <cell r="AC160">
            <v>0</v>
          </cell>
          <cell r="BJ160">
            <v>-151</v>
          </cell>
        </row>
        <row r="161">
          <cell r="A161">
            <v>152</v>
          </cell>
          <cell r="B161" t="str">
            <v>LENOX</v>
          </cell>
          <cell r="F161">
            <v>0</v>
          </cell>
          <cell r="G161">
            <v>0</v>
          </cell>
          <cell r="H161">
            <v>0</v>
          </cell>
          <cell r="I161">
            <v>0</v>
          </cell>
          <cell r="L161">
            <v>0</v>
          </cell>
          <cell r="M161">
            <v>0</v>
          </cell>
          <cell r="Q161">
            <v>0</v>
          </cell>
          <cell r="R161">
            <v>0</v>
          </cell>
          <cell r="S161">
            <v>0</v>
          </cell>
          <cell r="T161">
            <v>0</v>
          </cell>
          <cell r="X161">
            <v>0</v>
          </cell>
          <cell r="Y161">
            <v>0</v>
          </cell>
          <cell r="Z161">
            <v>0</v>
          </cell>
          <cell r="AA161">
            <v>0</v>
          </cell>
          <cell r="AB161">
            <v>0</v>
          </cell>
          <cell r="AC161">
            <v>0</v>
          </cell>
          <cell r="BJ161">
            <v>-152</v>
          </cell>
        </row>
        <row r="162">
          <cell r="A162">
            <v>153</v>
          </cell>
          <cell r="B162" t="str">
            <v>LEOMINSTER</v>
          </cell>
          <cell r="F162">
            <v>0</v>
          </cell>
          <cell r="G162">
            <v>0</v>
          </cell>
          <cell r="H162">
            <v>0</v>
          </cell>
          <cell r="I162">
            <v>0</v>
          </cell>
          <cell r="L162">
            <v>0</v>
          </cell>
          <cell r="M162">
            <v>0</v>
          </cell>
          <cell r="Q162">
            <v>0</v>
          </cell>
          <cell r="R162">
            <v>0</v>
          </cell>
          <cell r="S162">
            <v>0</v>
          </cell>
          <cell r="T162">
            <v>0</v>
          </cell>
          <cell r="X162">
            <v>0</v>
          </cell>
          <cell r="Y162">
            <v>0</v>
          </cell>
          <cell r="Z162">
            <v>0</v>
          </cell>
          <cell r="AA162">
            <v>0</v>
          </cell>
          <cell r="AB162">
            <v>0</v>
          </cell>
          <cell r="AC162">
            <v>0</v>
          </cell>
          <cell r="BJ162">
            <v>-153</v>
          </cell>
        </row>
        <row r="163">
          <cell r="A163">
            <v>154</v>
          </cell>
          <cell r="B163" t="str">
            <v>LEVERETT</v>
          </cell>
          <cell r="F163">
            <v>0</v>
          </cell>
          <cell r="G163">
            <v>0</v>
          </cell>
          <cell r="H163">
            <v>0</v>
          </cell>
          <cell r="I163">
            <v>0</v>
          </cell>
          <cell r="L163">
            <v>0</v>
          </cell>
          <cell r="M163">
            <v>0</v>
          </cell>
          <cell r="Q163">
            <v>0</v>
          </cell>
          <cell r="R163">
            <v>0</v>
          </cell>
          <cell r="S163">
            <v>0</v>
          </cell>
          <cell r="T163">
            <v>0</v>
          </cell>
          <cell r="X163">
            <v>0</v>
          </cell>
          <cell r="Y163">
            <v>0</v>
          </cell>
          <cell r="Z163">
            <v>0</v>
          </cell>
          <cell r="AA163">
            <v>0</v>
          </cell>
          <cell r="AB163">
            <v>0</v>
          </cell>
          <cell r="AC163">
            <v>0</v>
          </cell>
          <cell r="BJ163">
            <v>-154</v>
          </cell>
        </row>
        <row r="164">
          <cell r="A164">
            <v>155</v>
          </cell>
          <cell r="B164" t="str">
            <v>LEXINGTON</v>
          </cell>
          <cell r="F164">
            <v>0</v>
          </cell>
          <cell r="G164">
            <v>0</v>
          </cell>
          <cell r="H164">
            <v>0</v>
          </cell>
          <cell r="I164">
            <v>0</v>
          </cell>
          <cell r="L164">
            <v>0</v>
          </cell>
          <cell r="M164">
            <v>0</v>
          </cell>
          <cell r="Q164">
            <v>0</v>
          </cell>
          <cell r="R164">
            <v>0</v>
          </cell>
          <cell r="S164">
            <v>0</v>
          </cell>
          <cell r="T164">
            <v>0</v>
          </cell>
          <cell r="X164">
            <v>0</v>
          </cell>
          <cell r="Y164">
            <v>0</v>
          </cell>
          <cell r="Z164">
            <v>0</v>
          </cell>
          <cell r="AA164">
            <v>0</v>
          </cell>
          <cell r="AB164">
            <v>0</v>
          </cell>
          <cell r="AC164">
            <v>0</v>
          </cell>
          <cell r="BJ164">
            <v>-155</v>
          </cell>
        </row>
        <row r="165">
          <cell r="A165">
            <v>156</v>
          </cell>
          <cell r="B165" t="str">
            <v>LEYDEN</v>
          </cell>
          <cell r="F165">
            <v>0</v>
          </cell>
          <cell r="G165">
            <v>0</v>
          </cell>
          <cell r="H165">
            <v>0</v>
          </cell>
          <cell r="I165">
            <v>0</v>
          </cell>
          <cell r="L165">
            <v>0</v>
          </cell>
          <cell r="M165">
            <v>0</v>
          </cell>
          <cell r="Q165">
            <v>0</v>
          </cell>
          <cell r="R165">
            <v>0</v>
          </cell>
          <cell r="S165">
            <v>0</v>
          </cell>
          <cell r="T165">
            <v>0</v>
          </cell>
          <cell r="X165">
            <v>0</v>
          </cell>
          <cell r="Y165">
            <v>0</v>
          </cell>
          <cell r="Z165">
            <v>0</v>
          </cell>
          <cell r="AA165">
            <v>0</v>
          </cell>
          <cell r="AB165">
            <v>0</v>
          </cell>
          <cell r="AC165">
            <v>0</v>
          </cell>
          <cell r="BJ165">
            <v>-156</v>
          </cell>
        </row>
        <row r="166">
          <cell r="A166">
            <v>157</v>
          </cell>
          <cell r="B166" t="str">
            <v>LINCOLN</v>
          </cell>
          <cell r="F166">
            <v>0</v>
          </cell>
          <cell r="G166">
            <v>0</v>
          </cell>
          <cell r="H166">
            <v>0</v>
          </cell>
          <cell r="I166">
            <v>0</v>
          </cell>
          <cell r="L166">
            <v>0</v>
          </cell>
          <cell r="M166">
            <v>0</v>
          </cell>
          <cell r="Q166">
            <v>0</v>
          </cell>
          <cell r="R166">
            <v>0</v>
          </cell>
          <cell r="S166">
            <v>0</v>
          </cell>
          <cell r="T166">
            <v>0</v>
          </cell>
          <cell r="X166">
            <v>0</v>
          </cell>
          <cell r="Y166">
            <v>0</v>
          </cell>
          <cell r="Z166">
            <v>0</v>
          </cell>
          <cell r="AA166">
            <v>0</v>
          </cell>
          <cell r="AB166">
            <v>0</v>
          </cell>
          <cell r="AC166">
            <v>0</v>
          </cell>
          <cell r="BJ166">
            <v>-157</v>
          </cell>
        </row>
        <row r="167">
          <cell r="A167">
            <v>158</v>
          </cell>
          <cell r="B167" t="str">
            <v>LITTLETON</v>
          </cell>
          <cell r="F167">
            <v>0</v>
          </cell>
          <cell r="G167">
            <v>0</v>
          </cell>
          <cell r="H167">
            <v>0</v>
          </cell>
          <cell r="I167">
            <v>0</v>
          </cell>
          <cell r="L167">
            <v>0</v>
          </cell>
          <cell r="M167">
            <v>0</v>
          </cell>
          <cell r="Q167">
            <v>0</v>
          </cell>
          <cell r="R167">
            <v>0</v>
          </cell>
          <cell r="S167">
            <v>0</v>
          </cell>
          <cell r="T167">
            <v>0</v>
          </cell>
          <cell r="X167">
            <v>0</v>
          </cell>
          <cell r="Y167">
            <v>0</v>
          </cell>
          <cell r="Z167">
            <v>0</v>
          </cell>
          <cell r="AA167">
            <v>0</v>
          </cell>
          <cell r="AB167">
            <v>0</v>
          </cell>
          <cell r="AC167">
            <v>0</v>
          </cell>
          <cell r="BJ167">
            <v>-158</v>
          </cell>
        </row>
        <row r="168">
          <cell r="A168">
            <v>159</v>
          </cell>
          <cell r="B168" t="str">
            <v>LONGMEADOW</v>
          </cell>
          <cell r="F168">
            <v>0</v>
          </cell>
          <cell r="G168">
            <v>0</v>
          </cell>
          <cell r="H168">
            <v>0</v>
          </cell>
          <cell r="I168">
            <v>0</v>
          </cell>
          <cell r="L168">
            <v>0</v>
          </cell>
          <cell r="M168">
            <v>0</v>
          </cell>
          <cell r="Q168">
            <v>0</v>
          </cell>
          <cell r="R168">
            <v>0</v>
          </cell>
          <cell r="S168">
            <v>0</v>
          </cell>
          <cell r="T168">
            <v>0</v>
          </cell>
          <cell r="X168">
            <v>0</v>
          </cell>
          <cell r="Y168">
            <v>0</v>
          </cell>
          <cell r="Z168">
            <v>0</v>
          </cell>
          <cell r="AA168">
            <v>0</v>
          </cell>
          <cell r="AB168">
            <v>0</v>
          </cell>
          <cell r="AC168">
            <v>0</v>
          </cell>
          <cell r="BJ168">
            <v>-159</v>
          </cell>
        </row>
        <row r="169">
          <cell r="A169">
            <v>160</v>
          </cell>
          <cell r="B169" t="str">
            <v>LOWELL</v>
          </cell>
          <cell r="F169">
            <v>0</v>
          </cell>
          <cell r="G169">
            <v>0</v>
          </cell>
          <cell r="H169">
            <v>0</v>
          </cell>
          <cell r="I169">
            <v>0</v>
          </cell>
          <cell r="L169">
            <v>0</v>
          </cell>
          <cell r="M169">
            <v>0</v>
          </cell>
          <cell r="Q169">
            <v>0</v>
          </cell>
          <cell r="R169">
            <v>0</v>
          </cell>
          <cell r="S169">
            <v>0</v>
          </cell>
          <cell r="T169">
            <v>0</v>
          </cell>
          <cell r="X169">
            <v>0</v>
          </cell>
          <cell r="Y169">
            <v>0</v>
          </cell>
          <cell r="Z169">
            <v>0</v>
          </cell>
          <cell r="AA169">
            <v>0</v>
          </cell>
          <cell r="AB169">
            <v>0</v>
          </cell>
          <cell r="AC169">
            <v>0</v>
          </cell>
          <cell r="BJ169">
            <v>-160</v>
          </cell>
        </row>
        <row r="170">
          <cell r="A170">
            <v>161</v>
          </cell>
          <cell r="B170" t="str">
            <v>LUDLOW</v>
          </cell>
          <cell r="F170">
            <v>0</v>
          </cell>
          <cell r="G170">
            <v>0</v>
          </cell>
          <cell r="H170">
            <v>0</v>
          </cell>
          <cell r="I170">
            <v>0</v>
          </cell>
          <cell r="L170">
            <v>0</v>
          </cell>
          <cell r="M170">
            <v>0</v>
          </cell>
          <cell r="Q170">
            <v>0</v>
          </cell>
          <cell r="R170">
            <v>0</v>
          </cell>
          <cell r="S170">
            <v>0</v>
          </cell>
          <cell r="T170">
            <v>0</v>
          </cell>
          <cell r="X170">
            <v>0</v>
          </cell>
          <cell r="Y170">
            <v>0</v>
          </cell>
          <cell r="Z170">
            <v>0</v>
          </cell>
          <cell r="AA170">
            <v>0</v>
          </cell>
          <cell r="AB170">
            <v>0</v>
          </cell>
          <cell r="AC170">
            <v>0</v>
          </cell>
          <cell r="BJ170">
            <v>-161</v>
          </cell>
        </row>
        <row r="171">
          <cell r="A171">
            <v>162</v>
          </cell>
          <cell r="B171" t="str">
            <v>LUNENBURG</v>
          </cell>
          <cell r="F171">
            <v>0</v>
          </cell>
          <cell r="G171">
            <v>0</v>
          </cell>
          <cell r="H171">
            <v>0</v>
          </cell>
          <cell r="I171">
            <v>0</v>
          </cell>
          <cell r="L171">
            <v>0</v>
          </cell>
          <cell r="M171">
            <v>0</v>
          </cell>
          <cell r="Q171">
            <v>0</v>
          </cell>
          <cell r="R171">
            <v>0</v>
          </cell>
          <cell r="S171">
            <v>0</v>
          </cell>
          <cell r="T171">
            <v>0</v>
          </cell>
          <cell r="X171">
            <v>0</v>
          </cell>
          <cell r="Y171">
            <v>0</v>
          </cell>
          <cell r="Z171">
            <v>0</v>
          </cell>
          <cell r="AA171">
            <v>0</v>
          </cell>
          <cell r="AB171">
            <v>0</v>
          </cell>
          <cell r="AC171">
            <v>0</v>
          </cell>
          <cell r="BJ171">
            <v>-162</v>
          </cell>
        </row>
        <row r="172">
          <cell r="A172">
            <v>163</v>
          </cell>
          <cell r="B172" t="str">
            <v>LYNN</v>
          </cell>
          <cell r="F172">
            <v>0</v>
          </cell>
          <cell r="G172">
            <v>0</v>
          </cell>
          <cell r="H172">
            <v>0</v>
          </cell>
          <cell r="I172">
            <v>0</v>
          </cell>
          <cell r="L172">
            <v>0</v>
          </cell>
          <cell r="M172">
            <v>0</v>
          </cell>
          <cell r="Q172">
            <v>0</v>
          </cell>
          <cell r="R172">
            <v>0</v>
          </cell>
          <cell r="S172">
            <v>0</v>
          </cell>
          <cell r="T172">
            <v>0</v>
          </cell>
          <cell r="X172">
            <v>0</v>
          </cell>
          <cell r="Y172">
            <v>0</v>
          </cell>
          <cell r="Z172">
            <v>0</v>
          </cell>
          <cell r="AA172">
            <v>0</v>
          </cell>
          <cell r="AB172">
            <v>0</v>
          </cell>
          <cell r="AC172">
            <v>0</v>
          </cell>
          <cell r="BJ172">
            <v>-163</v>
          </cell>
        </row>
        <row r="173">
          <cell r="A173">
            <v>164</v>
          </cell>
          <cell r="B173" t="str">
            <v>LYNNFIELD</v>
          </cell>
          <cell r="F173">
            <v>0</v>
          </cell>
          <cell r="G173">
            <v>0</v>
          </cell>
          <cell r="H173">
            <v>0</v>
          </cell>
          <cell r="I173">
            <v>0</v>
          </cell>
          <cell r="L173">
            <v>0</v>
          </cell>
          <cell r="M173">
            <v>0</v>
          </cell>
          <cell r="Q173">
            <v>0</v>
          </cell>
          <cell r="R173">
            <v>0</v>
          </cell>
          <cell r="S173">
            <v>0</v>
          </cell>
          <cell r="T173">
            <v>0</v>
          </cell>
          <cell r="X173">
            <v>0</v>
          </cell>
          <cell r="Y173">
            <v>0</v>
          </cell>
          <cell r="Z173">
            <v>0</v>
          </cell>
          <cell r="AA173">
            <v>0</v>
          </cell>
          <cell r="AB173">
            <v>0</v>
          </cell>
          <cell r="AC173">
            <v>0</v>
          </cell>
          <cell r="BJ173">
            <v>-164</v>
          </cell>
        </row>
        <row r="174">
          <cell r="A174">
            <v>165</v>
          </cell>
          <cell r="B174" t="str">
            <v>MALDEN</v>
          </cell>
          <cell r="F174">
            <v>0</v>
          </cell>
          <cell r="G174">
            <v>0</v>
          </cell>
          <cell r="H174">
            <v>0</v>
          </cell>
          <cell r="I174">
            <v>0</v>
          </cell>
          <cell r="L174">
            <v>0</v>
          </cell>
          <cell r="M174">
            <v>0</v>
          </cell>
          <cell r="Q174">
            <v>0</v>
          </cell>
          <cell r="R174">
            <v>0</v>
          </cell>
          <cell r="S174">
            <v>0</v>
          </cell>
          <cell r="T174">
            <v>0</v>
          </cell>
          <cell r="X174">
            <v>0</v>
          </cell>
          <cell r="Y174">
            <v>0</v>
          </cell>
          <cell r="Z174">
            <v>0</v>
          </cell>
          <cell r="AA174">
            <v>0</v>
          </cell>
          <cell r="AB174">
            <v>0</v>
          </cell>
          <cell r="AC174">
            <v>0</v>
          </cell>
          <cell r="BJ174">
            <v>-165</v>
          </cell>
        </row>
        <row r="175">
          <cell r="A175">
            <v>166</v>
          </cell>
          <cell r="B175" t="str">
            <v>MANCHESTER</v>
          </cell>
          <cell r="F175">
            <v>0</v>
          </cell>
          <cell r="G175">
            <v>0</v>
          </cell>
          <cell r="H175">
            <v>0</v>
          </cell>
          <cell r="I175">
            <v>0</v>
          </cell>
          <cell r="L175">
            <v>0</v>
          </cell>
          <cell r="M175">
            <v>0</v>
          </cell>
          <cell r="Q175">
            <v>0</v>
          </cell>
          <cell r="R175">
            <v>0</v>
          </cell>
          <cell r="S175">
            <v>0</v>
          </cell>
          <cell r="T175">
            <v>0</v>
          </cell>
          <cell r="X175">
            <v>0</v>
          </cell>
          <cell r="Y175">
            <v>0</v>
          </cell>
          <cell r="Z175">
            <v>0</v>
          </cell>
          <cell r="AA175">
            <v>0</v>
          </cell>
          <cell r="AB175">
            <v>0</v>
          </cell>
          <cell r="AC175">
            <v>0</v>
          </cell>
          <cell r="BJ175">
            <v>-166</v>
          </cell>
        </row>
        <row r="176">
          <cell r="A176">
            <v>167</v>
          </cell>
          <cell r="B176" t="str">
            <v>MANSFIELD</v>
          </cell>
          <cell r="F176">
            <v>0</v>
          </cell>
          <cell r="G176">
            <v>0</v>
          </cell>
          <cell r="H176">
            <v>0</v>
          </cell>
          <cell r="I176">
            <v>0</v>
          </cell>
          <cell r="L176">
            <v>0</v>
          </cell>
          <cell r="M176">
            <v>0</v>
          </cell>
          <cell r="Q176">
            <v>0</v>
          </cell>
          <cell r="R176">
            <v>0</v>
          </cell>
          <cell r="S176">
            <v>0</v>
          </cell>
          <cell r="T176">
            <v>0</v>
          </cell>
          <cell r="X176">
            <v>0</v>
          </cell>
          <cell r="Y176">
            <v>0</v>
          </cell>
          <cell r="Z176">
            <v>0</v>
          </cell>
          <cell r="AA176">
            <v>0</v>
          </cell>
          <cell r="AB176">
            <v>0</v>
          </cell>
          <cell r="AC176">
            <v>0</v>
          </cell>
          <cell r="BJ176">
            <v>-167</v>
          </cell>
        </row>
        <row r="177">
          <cell r="A177">
            <v>168</v>
          </cell>
          <cell r="B177" t="str">
            <v>MARBLEHEAD</v>
          </cell>
          <cell r="F177">
            <v>0</v>
          </cell>
          <cell r="G177">
            <v>0</v>
          </cell>
          <cell r="H177">
            <v>0</v>
          </cell>
          <cell r="I177">
            <v>0</v>
          </cell>
          <cell r="L177">
            <v>0</v>
          </cell>
          <cell r="M177">
            <v>0</v>
          </cell>
          <cell r="Q177">
            <v>0</v>
          </cell>
          <cell r="R177">
            <v>0</v>
          </cell>
          <cell r="S177">
            <v>0</v>
          </cell>
          <cell r="T177">
            <v>0</v>
          </cell>
          <cell r="X177">
            <v>0</v>
          </cell>
          <cell r="Y177">
            <v>0</v>
          </cell>
          <cell r="Z177">
            <v>0</v>
          </cell>
          <cell r="AA177">
            <v>0</v>
          </cell>
          <cell r="AB177">
            <v>0</v>
          </cell>
          <cell r="AC177">
            <v>0</v>
          </cell>
          <cell r="BJ177">
            <v>-168</v>
          </cell>
        </row>
        <row r="178">
          <cell r="A178">
            <v>169</v>
          </cell>
          <cell r="B178" t="str">
            <v>MARION</v>
          </cell>
          <cell r="F178">
            <v>0</v>
          </cell>
          <cell r="G178">
            <v>0</v>
          </cell>
          <cell r="H178">
            <v>0</v>
          </cell>
          <cell r="I178">
            <v>0</v>
          </cell>
          <cell r="L178">
            <v>0</v>
          </cell>
          <cell r="M178">
            <v>0</v>
          </cell>
          <cell r="Q178">
            <v>0</v>
          </cell>
          <cell r="R178">
            <v>0</v>
          </cell>
          <cell r="S178">
            <v>0</v>
          </cell>
          <cell r="T178">
            <v>0</v>
          </cell>
          <cell r="X178">
            <v>0</v>
          </cell>
          <cell r="Y178">
            <v>0</v>
          </cell>
          <cell r="Z178">
            <v>0</v>
          </cell>
          <cell r="AA178">
            <v>0</v>
          </cell>
          <cell r="AB178">
            <v>0</v>
          </cell>
          <cell r="AC178">
            <v>0</v>
          </cell>
          <cell r="BJ178">
            <v>-169</v>
          </cell>
        </row>
        <row r="179">
          <cell r="A179">
            <v>170</v>
          </cell>
          <cell r="B179" t="str">
            <v>MARLBOROUGH</v>
          </cell>
          <cell r="F179">
            <v>0</v>
          </cell>
          <cell r="G179">
            <v>0</v>
          </cell>
          <cell r="H179">
            <v>0</v>
          </cell>
          <cell r="I179">
            <v>0</v>
          </cell>
          <cell r="L179">
            <v>0</v>
          </cell>
          <cell r="M179">
            <v>0</v>
          </cell>
          <cell r="Q179">
            <v>0</v>
          </cell>
          <cell r="R179">
            <v>0</v>
          </cell>
          <cell r="S179">
            <v>0</v>
          </cell>
          <cell r="T179">
            <v>0</v>
          </cell>
          <cell r="X179">
            <v>0</v>
          </cell>
          <cell r="Y179">
            <v>0</v>
          </cell>
          <cell r="Z179">
            <v>0</v>
          </cell>
          <cell r="AA179">
            <v>0</v>
          </cell>
          <cell r="AB179">
            <v>0</v>
          </cell>
          <cell r="AC179">
            <v>0</v>
          </cell>
          <cell r="BJ179">
            <v>-170</v>
          </cell>
        </row>
        <row r="180">
          <cell r="A180">
            <v>171</v>
          </cell>
          <cell r="B180" t="str">
            <v>MARSHFIELD</v>
          </cell>
          <cell r="F180">
            <v>0</v>
          </cell>
          <cell r="G180">
            <v>0</v>
          </cell>
          <cell r="H180">
            <v>0</v>
          </cell>
          <cell r="I180">
            <v>0</v>
          </cell>
          <cell r="L180">
            <v>0</v>
          </cell>
          <cell r="M180">
            <v>0</v>
          </cell>
          <cell r="Q180">
            <v>0</v>
          </cell>
          <cell r="R180">
            <v>0</v>
          </cell>
          <cell r="S180">
            <v>0</v>
          </cell>
          <cell r="T180">
            <v>0</v>
          </cell>
          <cell r="X180">
            <v>0</v>
          </cell>
          <cell r="Y180">
            <v>0</v>
          </cell>
          <cell r="Z180">
            <v>0</v>
          </cell>
          <cell r="AA180">
            <v>0</v>
          </cell>
          <cell r="AB180">
            <v>0</v>
          </cell>
          <cell r="AC180">
            <v>0</v>
          </cell>
          <cell r="BJ180">
            <v>-171</v>
          </cell>
        </row>
        <row r="181">
          <cell r="A181">
            <v>172</v>
          </cell>
          <cell r="B181" t="str">
            <v>MASHPEE</v>
          </cell>
          <cell r="F181">
            <v>0</v>
          </cell>
          <cell r="G181">
            <v>0</v>
          </cell>
          <cell r="H181">
            <v>0</v>
          </cell>
          <cell r="I181">
            <v>0</v>
          </cell>
          <cell r="L181">
            <v>0</v>
          </cell>
          <cell r="M181">
            <v>0</v>
          </cell>
          <cell r="Q181">
            <v>0</v>
          </cell>
          <cell r="R181">
            <v>0</v>
          </cell>
          <cell r="S181">
            <v>0</v>
          </cell>
          <cell r="T181">
            <v>0</v>
          </cell>
          <cell r="X181">
            <v>0</v>
          </cell>
          <cell r="Y181">
            <v>0</v>
          </cell>
          <cell r="Z181">
            <v>0</v>
          </cell>
          <cell r="AA181">
            <v>0</v>
          </cell>
          <cell r="AB181">
            <v>0</v>
          </cell>
          <cell r="AC181">
            <v>0</v>
          </cell>
          <cell r="BJ181">
            <v>-172</v>
          </cell>
        </row>
        <row r="182">
          <cell r="A182">
            <v>173</v>
          </cell>
          <cell r="B182" t="str">
            <v>MATTAPOISETT</v>
          </cell>
          <cell r="F182">
            <v>0</v>
          </cell>
          <cell r="G182">
            <v>0</v>
          </cell>
          <cell r="H182">
            <v>0</v>
          </cell>
          <cell r="I182">
            <v>0</v>
          </cell>
          <cell r="L182">
            <v>0</v>
          </cell>
          <cell r="M182">
            <v>0</v>
          </cell>
          <cell r="Q182">
            <v>0</v>
          </cell>
          <cell r="R182">
            <v>0</v>
          </cell>
          <cell r="S182">
            <v>0</v>
          </cell>
          <cell r="T182">
            <v>0</v>
          </cell>
          <cell r="X182">
            <v>0</v>
          </cell>
          <cell r="Y182">
            <v>0</v>
          </cell>
          <cell r="Z182">
            <v>0</v>
          </cell>
          <cell r="AA182">
            <v>0</v>
          </cell>
          <cell r="AB182">
            <v>0</v>
          </cell>
          <cell r="AC182">
            <v>0</v>
          </cell>
          <cell r="BJ182">
            <v>-173</v>
          </cell>
        </row>
        <row r="183">
          <cell r="A183">
            <v>174</v>
          </cell>
          <cell r="B183" t="str">
            <v>MAYNARD</v>
          </cell>
          <cell r="F183">
            <v>0</v>
          </cell>
          <cell r="G183">
            <v>0</v>
          </cell>
          <cell r="H183">
            <v>0</v>
          </cell>
          <cell r="I183">
            <v>0</v>
          </cell>
          <cell r="L183">
            <v>0</v>
          </cell>
          <cell r="M183">
            <v>0</v>
          </cell>
          <cell r="Q183">
            <v>0</v>
          </cell>
          <cell r="R183">
            <v>0</v>
          </cell>
          <cell r="S183">
            <v>0</v>
          </cell>
          <cell r="T183">
            <v>0</v>
          </cell>
          <cell r="X183">
            <v>0</v>
          </cell>
          <cell r="Y183">
            <v>0</v>
          </cell>
          <cell r="Z183">
            <v>0</v>
          </cell>
          <cell r="AA183">
            <v>0</v>
          </cell>
          <cell r="AB183">
            <v>0</v>
          </cell>
          <cell r="AC183">
            <v>0</v>
          </cell>
          <cell r="BJ183">
            <v>-174</v>
          </cell>
        </row>
        <row r="184">
          <cell r="A184">
            <v>175</v>
          </cell>
          <cell r="B184" t="str">
            <v>MEDFIELD</v>
          </cell>
          <cell r="F184">
            <v>0</v>
          </cell>
          <cell r="G184">
            <v>0</v>
          </cell>
          <cell r="H184">
            <v>0</v>
          </cell>
          <cell r="I184">
            <v>0</v>
          </cell>
          <cell r="L184">
            <v>0</v>
          </cell>
          <cell r="M184">
            <v>0</v>
          </cell>
          <cell r="Q184">
            <v>0</v>
          </cell>
          <cell r="R184">
            <v>0</v>
          </cell>
          <cell r="S184">
            <v>0</v>
          </cell>
          <cell r="T184">
            <v>0</v>
          </cell>
          <cell r="X184">
            <v>0</v>
          </cell>
          <cell r="Y184">
            <v>0</v>
          </cell>
          <cell r="Z184">
            <v>0</v>
          </cell>
          <cell r="AA184">
            <v>0</v>
          </cell>
          <cell r="AB184">
            <v>0</v>
          </cell>
          <cell r="AC184">
            <v>0</v>
          </cell>
          <cell r="BJ184">
            <v>-175</v>
          </cell>
        </row>
        <row r="185">
          <cell r="A185">
            <v>176</v>
          </cell>
          <cell r="B185" t="str">
            <v>MEDFORD</v>
          </cell>
          <cell r="F185">
            <v>0</v>
          </cell>
          <cell r="G185">
            <v>0</v>
          </cell>
          <cell r="H185">
            <v>0</v>
          </cell>
          <cell r="I185">
            <v>0</v>
          </cell>
          <cell r="L185">
            <v>0</v>
          </cell>
          <cell r="M185">
            <v>0</v>
          </cell>
          <cell r="Q185">
            <v>0</v>
          </cell>
          <cell r="R185">
            <v>0</v>
          </cell>
          <cell r="S185">
            <v>0</v>
          </cell>
          <cell r="T185">
            <v>0</v>
          </cell>
          <cell r="X185">
            <v>0</v>
          </cell>
          <cell r="Y185">
            <v>0</v>
          </cell>
          <cell r="Z185">
            <v>0</v>
          </cell>
          <cell r="AA185">
            <v>0</v>
          </cell>
          <cell r="AB185">
            <v>0</v>
          </cell>
          <cell r="AC185">
            <v>0</v>
          </cell>
          <cell r="BJ185">
            <v>-176</v>
          </cell>
        </row>
        <row r="186">
          <cell r="A186">
            <v>177</v>
          </cell>
          <cell r="B186" t="str">
            <v>MEDWAY</v>
          </cell>
          <cell r="F186">
            <v>0</v>
          </cell>
          <cell r="G186">
            <v>0</v>
          </cell>
          <cell r="H186">
            <v>0</v>
          </cell>
          <cell r="I186">
            <v>0</v>
          </cell>
          <cell r="L186">
            <v>0</v>
          </cell>
          <cell r="M186">
            <v>0</v>
          </cell>
          <cell r="Q186">
            <v>0</v>
          </cell>
          <cell r="R186">
            <v>0</v>
          </cell>
          <cell r="S186">
            <v>0</v>
          </cell>
          <cell r="T186">
            <v>0</v>
          </cell>
          <cell r="X186">
            <v>0</v>
          </cell>
          <cell r="Y186">
            <v>0</v>
          </cell>
          <cell r="Z186">
            <v>0</v>
          </cell>
          <cell r="AA186">
            <v>0</v>
          </cell>
          <cell r="AB186">
            <v>0</v>
          </cell>
          <cell r="AC186">
            <v>0</v>
          </cell>
          <cell r="BJ186">
            <v>-177</v>
          </cell>
        </row>
        <row r="187">
          <cell r="A187">
            <v>178</v>
          </cell>
          <cell r="B187" t="str">
            <v>MELROSE</v>
          </cell>
          <cell r="F187">
            <v>0</v>
          </cell>
          <cell r="G187">
            <v>0</v>
          </cell>
          <cell r="H187">
            <v>0</v>
          </cell>
          <cell r="I187">
            <v>0</v>
          </cell>
          <cell r="L187">
            <v>0</v>
          </cell>
          <cell r="M187">
            <v>0</v>
          </cell>
          <cell r="Q187">
            <v>0</v>
          </cell>
          <cell r="R187">
            <v>0</v>
          </cell>
          <cell r="S187">
            <v>0</v>
          </cell>
          <cell r="T187">
            <v>0</v>
          </cell>
          <cell r="X187">
            <v>0</v>
          </cell>
          <cell r="Y187">
            <v>0</v>
          </cell>
          <cell r="Z187">
            <v>0</v>
          </cell>
          <cell r="AA187">
            <v>0</v>
          </cell>
          <cell r="AB187">
            <v>0</v>
          </cell>
          <cell r="AC187">
            <v>0</v>
          </cell>
          <cell r="BJ187">
            <v>-178</v>
          </cell>
        </row>
        <row r="188">
          <cell r="A188">
            <v>179</v>
          </cell>
          <cell r="B188" t="str">
            <v>MENDON</v>
          </cell>
          <cell r="F188">
            <v>0</v>
          </cell>
          <cell r="G188">
            <v>0</v>
          </cell>
          <cell r="H188">
            <v>0</v>
          </cell>
          <cell r="I188">
            <v>0</v>
          </cell>
          <cell r="L188">
            <v>0</v>
          </cell>
          <cell r="M188">
            <v>0</v>
          </cell>
          <cell r="Q188">
            <v>0</v>
          </cell>
          <cell r="R188">
            <v>0</v>
          </cell>
          <cell r="S188">
            <v>0</v>
          </cell>
          <cell r="T188">
            <v>0</v>
          </cell>
          <cell r="X188">
            <v>0</v>
          </cell>
          <cell r="Y188">
            <v>0</v>
          </cell>
          <cell r="Z188">
            <v>0</v>
          </cell>
          <cell r="AA188">
            <v>0</v>
          </cell>
          <cell r="AB188">
            <v>0</v>
          </cell>
          <cell r="AC188">
            <v>0</v>
          </cell>
          <cell r="BJ188">
            <v>-179</v>
          </cell>
        </row>
        <row r="189">
          <cell r="A189">
            <v>180</v>
          </cell>
          <cell r="B189" t="str">
            <v>MERRIMAC</v>
          </cell>
          <cell r="F189">
            <v>0</v>
          </cell>
          <cell r="G189">
            <v>0</v>
          </cell>
          <cell r="H189">
            <v>0</v>
          </cell>
          <cell r="I189">
            <v>0</v>
          </cell>
          <cell r="L189">
            <v>0</v>
          </cell>
          <cell r="M189">
            <v>0</v>
          </cell>
          <cell r="Q189">
            <v>0</v>
          </cell>
          <cell r="R189">
            <v>0</v>
          </cell>
          <cell r="S189">
            <v>0</v>
          </cell>
          <cell r="T189">
            <v>0</v>
          </cell>
          <cell r="X189">
            <v>0</v>
          </cell>
          <cell r="Y189">
            <v>0</v>
          </cell>
          <cell r="Z189">
            <v>0</v>
          </cell>
          <cell r="AA189">
            <v>0</v>
          </cell>
          <cell r="AB189">
            <v>0</v>
          </cell>
          <cell r="AC189">
            <v>0</v>
          </cell>
          <cell r="BJ189">
            <v>-180</v>
          </cell>
        </row>
        <row r="190">
          <cell r="A190">
            <v>181</v>
          </cell>
          <cell r="B190" t="str">
            <v>METHUEN</v>
          </cell>
          <cell r="F190">
            <v>0</v>
          </cell>
          <cell r="G190">
            <v>0</v>
          </cell>
          <cell r="H190">
            <v>0</v>
          </cell>
          <cell r="I190">
            <v>0</v>
          </cell>
          <cell r="L190">
            <v>0</v>
          </cell>
          <cell r="M190">
            <v>0</v>
          </cell>
          <cell r="Q190">
            <v>0</v>
          </cell>
          <cell r="R190">
            <v>0</v>
          </cell>
          <cell r="S190">
            <v>0</v>
          </cell>
          <cell r="T190">
            <v>0</v>
          </cell>
          <cell r="X190">
            <v>0</v>
          </cell>
          <cell r="Y190">
            <v>0</v>
          </cell>
          <cell r="Z190">
            <v>0</v>
          </cell>
          <cell r="AA190">
            <v>0</v>
          </cell>
          <cell r="AB190">
            <v>0</v>
          </cell>
          <cell r="AC190">
            <v>0</v>
          </cell>
          <cell r="BJ190">
            <v>-181</v>
          </cell>
        </row>
        <row r="191">
          <cell r="A191">
            <v>182</v>
          </cell>
          <cell r="B191" t="str">
            <v>MIDDLEBOROUGH</v>
          </cell>
          <cell r="F191">
            <v>0</v>
          </cell>
          <cell r="G191">
            <v>0</v>
          </cell>
          <cell r="H191">
            <v>0</v>
          </cell>
          <cell r="I191">
            <v>0</v>
          </cell>
          <cell r="L191">
            <v>0</v>
          </cell>
          <cell r="M191">
            <v>0</v>
          </cell>
          <cell r="Q191">
            <v>0</v>
          </cell>
          <cell r="R191">
            <v>0</v>
          </cell>
          <cell r="S191">
            <v>0</v>
          </cell>
          <cell r="T191">
            <v>0</v>
          </cell>
          <cell r="X191">
            <v>0</v>
          </cell>
          <cell r="Y191">
            <v>0</v>
          </cell>
          <cell r="Z191">
            <v>0</v>
          </cell>
          <cell r="AA191">
            <v>0</v>
          </cell>
          <cell r="AB191">
            <v>0</v>
          </cell>
          <cell r="AC191">
            <v>0</v>
          </cell>
          <cell r="BJ191">
            <v>-182</v>
          </cell>
        </row>
        <row r="192">
          <cell r="A192">
            <v>183</v>
          </cell>
          <cell r="B192" t="str">
            <v>MIDDLEFIELD</v>
          </cell>
          <cell r="F192">
            <v>0</v>
          </cell>
          <cell r="G192">
            <v>0</v>
          </cell>
          <cell r="H192">
            <v>0</v>
          </cell>
          <cell r="I192">
            <v>0</v>
          </cell>
          <cell r="L192">
            <v>0</v>
          </cell>
          <cell r="M192">
            <v>0</v>
          </cell>
          <cell r="Q192">
            <v>0</v>
          </cell>
          <cell r="R192">
            <v>0</v>
          </cell>
          <cell r="S192">
            <v>0</v>
          </cell>
          <cell r="T192">
            <v>0</v>
          </cell>
          <cell r="X192">
            <v>0</v>
          </cell>
          <cell r="Y192">
            <v>0</v>
          </cell>
          <cell r="Z192">
            <v>0</v>
          </cell>
          <cell r="AA192">
            <v>0</v>
          </cell>
          <cell r="AB192">
            <v>0</v>
          </cell>
          <cell r="AC192">
            <v>0</v>
          </cell>
          <cell r="BJ192">
            <v>-183</v>
          </cell>
        </row>
        <row r="193">
          <cell r="A193">
            <v>184</v>
          </cell>
          <cell r="B193" t="str">
            <v>MIDDLETON</v>
          </cell>
          <cell r="F193">
            <v>0</v>
          </cell>
          <cell r="G193">
            <v>0</v>
          </cell>
          <cell r="H193">
            <v>0</v>
          </cell>
          <cell r="I193">
            <v>0</v>
          </cell>
          <cell r="L193">
            <v>0</v>
          </cell>
          <cell r="M193">
            <v>0</v>
          </cell>
          <cell r="Q193">
            <v>0</v>
          </cell>
          <cell r="R193">
            <v>0</v>
          </cell>
          <cell r="S193">
            <v>0</v>
          </cell>
          <cell r="T193">
            <v>0</v>
          </cell>
          <cell r="X193">
            <v>0</v>
          </cell>
          <cell r="Y193">
            <v>0</v>
          </cell>
          <cell r="Z193">
            <v>0</v>
          </cell>
          <cell r="AA193">
            <v>0</v>
          </cell>
          <cell r="AB193">
            <v>0</v>
          </cell>
          <cell r="AC193">
            <v>0</v>
          </cell>
          <cell r="BJ193">
            <v>-184</v>
          </cell>
        </row>
        <row r="194">
          <cell r="A194">
            <v>185</v>
          </cell>
          <cell r="B194" t="str">
            <v>MILFORD</v>
          </cell>
          <cell r="F194">
            <v>0</v>
          </cell>
          <cell r="G194">
            <v>0</v>
          </cell>
          <cell r="H194">
            <v>0</v>
          </cell>
          <cell r="I194">
            <v>0</v>
          </cell>
          <cell r="L194">
            <v>0</v>
          </cell>
          <cell r="M194">
            <v>0</v>
          </cell>
          <cell r="Q194">
            <v>0</v>
          </cell>
          <cell r="R194">
            <v>0</v>
          </cell>
          <cell r="S194">
            <v>0</v>
          </cell>
          <cell r="T194">
            <v>0</v>
          </cell>
          <cell r="X194">
            <v>0</v>
          </cell>
          <cell r="Y194">
            <v>0</v>
          </cell>
          <cell r="Z194">
            <v>0</v>
          </cell>
          <cell r="AA194">
            <v>0</v>
          </cell>
          <cell r="AB194">
            <v>0</v>
          </cell>
          <cell r="AC194">
            <v>0</v>
          </cell>
          <cell r="BJ194">
            <v>-185</v>
          </cell>
        </row>
        <row r="195">
          <cell r="A195">
            <v>186</v>
          </cell>
          <cell r="B195" t="str">
            <v>MILLBURY</v>
          </cell>
          <cell r="F195">
            <v>0</v>
          </cell>
          <cell r="G195">
            <v>0</v>
          </cell>
          <cell r="H195">
            <v>0</v>
          </cell>
          <cell r="I195">
            <v>0</v>
          </cell>
          <cell r="L195">
            <v>0</v>
          </cell>
          <cell r="M195">
            <v>0</v>
          </cell>
          <cell r="Q195">
            <v>0</v>
          </cell>
          <cell r="R195">
            <v>0</v>
          </cell>
          <cell r="S195">
            <v>0</v>
          </cell>
          <cell r="T195">
            <v>0</v>
          </cell>
          <cell r="X195">
            <v>0</v>
          </cell>
          <cell r="Y195">
            <v>0</v>
          </cell>
          <cell r="Z195">
            <v>0</v>
          </cell>
          <cell r="AA195">
            <v>0</v>
          </cell>
          <cell r="AB195">
            <v>0</v>
          </cell>
          <cell r="AC195">
            <v>0</v>
          </cell>
          <cell r="BJ195">
            <v>-186</v>
          </cell>
        </row>
        <row r="196">
          <cell r="A196">
            <v>187</v>
          </cell>
          <cell r="B196" t="str">
            <v>MILLIS</v>
          </cell>
          <cell r="F196">
            <v>0</v>
          </cell>
          <cell r="G196">
            <v>0</v>
          </cell>
          <cell r="H196">
            <v>0</v>
          </cell>
          <cell r="I196">
            <v>0</v>
          </cell>
          <cell r="L196">
            <v>0</v>
          </cell>
          <cell r="M196">
            <v>0</v>
          </cell>
          <cell r="Q196">
            <v>0</v>
          </cell>
          <cell r="R196">
            <v>0</v>
          </cell>
          <cell r="S196">
            <v>0</v>
          </cell>
          <cell r="T196">
            <v>0</v>
          </cell>
          <cell r="X196">
            <v>0</v>
          </cell>
          <cell r="Y196">
            <v>0</v>
          </cell>
          <cell r="Z196">
            <v>0</v>
          </cell>
          <cell r="AA196">
            <v>0</v>
          </cell>
          <cell r="AB196">
            <v>0</v>
          </cell>
          <cell r="AC196">
            <v>0</v>
          </cell>
          <cell r="BJ196">
            <v>-187</v>
          </cell>
        </row>
        <row r="197">
          <cell r="A197">
            <v>188</v>
          </cell>
          <cell r="B197" t="str">
            <v>MILLVILLE</v>
          </cell>
          <cell r="F197">
            <v>0</v>
          </cell>
          <cell r="G197">
            <v>0</v>
          </cell>
          <cell r="H197">
            <v>0</v>
          </cell>
          <cell r="I197">
            <v>0</v>
          </cell>
          <cell r="L197">
            <v>0</v>
          </cell>
          <cell r="M197">
            <v>0</v>
          </cell>
          <cell r="Q197">
            <v>0</v>
          </cell>
          <cell r="R197">
            <v>0</v>
          </cell>
          <cell r="S197">
            <v>0</v>
          </cell>
          <cell r="T197">
            <v>0</v>
          </cell>
          <cell r="X197">
            <v>0</v>
          </cell>
          <cell r="Y197">
            <v>0</v>
          </cell>
          <cell r="Z197">
            <v>0</v>
          </cell>
          <cell r="AA197">
            <v>0</v>
          </cell>
          <cell r="AB197">
            <v>0</v>
          </cell>
          <cell r="AC197">
            <v>0</v>
          </cell>
          <cell r="BJ197">
            <v>-188</v>
          </cell>
        </row>
        <row r="198">
          <cell r="A198">
            <v>189</v>
          </cell>
          <cell r="B198" t="str">
            <v>MILTON</v>
          </cell>
          <cell r="F198">
            <v>0</v>
          </cell>
          <cell r="G198">
            <v>0</v>
          </cell>
          <cell r="H198">
            <v>0</v>
          </cell>
          <cell r="I198">
            <v>0</v>
          </cell>
          <cell r="L198">
            <v>0</v>
          </cell>
          <cell r="M198">
            <v>0</v>
          </cell>
          <cell r="Q198">
            <v>0</v>
          </cell>
          <cell r="R198">
            <v>0</v>
          </cell>
          <cell r="S198">
            <v>0</v>
          </cell>
          <cell r="T198">
            <v>0</v>
          </cell>
          <cell r="X198">
            <v>0</v>
          </cell>
          <cell r="Y198">
            <v>0</v>
          </cell>
          <cell r="Z198">
            <v>0</v>
          </cell>
          <cell r="AA198">
            <v>0</v>
          </cell>
          <cell r="AB198">
            <v>0</v>
          </cell>
          <cell r="AC198">
            <v>0</v>
          </cell>
          <cell r="BJ198">
            <v>-189</v>
          </cell>
        </row>
        <row r="199">
          <cell r="A199">
            <v>190</v>
          </cell>
          <cell r="B199" t="str">
            <v>MONROE</v>
          </cell>
          <cell r="F199">
            <v>0</v>
          </cell>
          <cell r="G199">
            <v>0</v>
          </cell>
          <cell r="H199">
            <v>0</v>
          </cell>
          <cell r="I199">
            <v>0</v>
          </cell>
          <cell r="L199">
            <v>0</v>
          </cell>
          <cell r="M199">
            <v>0</v>
          </cell>
          <cell r="Q199">
            <v>0</v>
          </cell>
          <cell r="R199">
            <v>0</v>
          </cell>
          <cell r="S199">
            <v>0</v>
          </cell>
          <cell r="T199">
            <v>0</v>
          </cell>
          <cell r="X199">
            <v>0</v>
          </cell>
          <cell r="Y199">
            <v>0</v>
          </cell>
          <cell r="Z199">
            <v>0</v>
          </cell>
          <cell r="AA199">
            <v>0</v>
          </cell>
          <cell r="AB199">
            <v>0</v>
          </cell>
          <cell r="AC199">
            <v>0</v>
          </cell>
          <cell r="BJ199">
            <v>-190</v>
          </cell>
        </row>
        <row r="200">
          <cell r="A200">
            <v>191</v>
          </cell>
          <cell r="B200" t="str">
            <v>MONSON</v>
          </cell>
          <cell r="F200">
            <v>0</v>
          </cell>
          <cell r="G200">
            <v>0</v>
          </cell>
          <cell r="H200">
            <v>0</v>
          </cell>
          <cell r="I200">
            <v>0</v>
          </cell>
          <cell r="L200">
            <v>0</v>
          </cell>
          <cell r="M200">
            <v>0</v>
          </cell>
          <cell r="Q200">
            <v>0</v>
          </cell>
          <cell r="R200">
            <v>0</v>
          </cell>
          <cell r="S200">
            <v>0</v>
          </cell>
          <cell r="T200">
            <v>0</v>
          </cell>
          <cell r="X200">
            <v>0</v>
          </cell>
          <cell r="Y200">
            <v>0</v>
          </cell>
          <cell r="Z200">
            <v>0</v>
          </cell>
          <cell r="AA200">
            <v>0</v>
          </cell>
          <cell r="AB200">
            <v>0</v>
          </cell>
          <cell r="AC200">
            <v>0</v>
          </cell>
          <cell r="BJ200">
            <v>-191</v>
          </cell>
        </row>
        <row r="201">
          <cell r="A201">
            <v>192</v>
          </cell>
          <cell r="B201" t="str">
            <v>MONTAGUE</v>
          </cell>
          <cell r="F201">
            <v>0</v>
          </cell>
          <cell r="G201">
            <v>0</v>
          </cell>
          <cell r="H201">
            <v>0</v>
          </cell>
          <cell r="I201">
            <v>0</v>
          </cell>
          <cell r="L201">
            <v>0</v>
          </cell>
          <cell r="M201">
            <v>0</v>
          </cell>
          <cell r="Q201">
            <v>0</v>
          </cell>
          <cell r="R201">
            <v>0</v>
          </cell>
          <cell r="S201">
            <v>0</v>
          </cell>
          <cell r="T201">
            <v>0</v>
          </cell>
          <cell r="X201">
            <v>0</v>
          </cell>
          <cell r="Y201">
            <v>0</v>
          </cell>
          <cell r="Z201">
            <v>0</v>
          </cell>
          <cell r="AA201">
            <v>0</v>
          </cell>
          <cell r="AB201">
            <v>0</v>
          </cell>
          <cell r="AC201">
            <v>0</v>
          </cell>
          <cell r="BJ201">
            <v>-192</v>
          </cell>
        </row>
        <row r="202">
          <cell r="A202">
            <v>193</v>
          </cell>
          <cell r="B202" t="str">
            <v>MONTEREY</v>
          </cell>
          <cell r="F202">
            <v>0</v>
          </cell>
          <cell r="G202">
            <v>0</v>
          </cell>
          <cell r="H202">
            <v>0</v>
          </cell>
          <cell r="I202">
            <v>0</v>
          </cell>
          <cell r="L202">
            <v>0</v>
          </cell>
          <cell r="M202">
            <v>0</v>
          </cell>
          <cell r="Q202">
            <v>0</v>
          </cell>
          <cell r="R202">
            <v>0</v>
          </cell>
          <cell r="S202">
            <v>0</v>
          </cell>
          <cell r="T202">
            <v>0</v>
          </cell>
          <cell r="X202">
            <v>0</v>
          </cell>
          <cell r="Y202">
            <v>0</v>
          </cell>
          <cell r="Z202">
            <v>0</v>
          </cell>
          <cell r="AA202">
            <v>0</v>
          </cell>
          <cell r="AB202">
            <v>0</v>
          </cell>
          <cell r="AC202">
            <v>0</v>
          </cell>
          <cell r="BJ202">
            <v>-193</v>
          </cell>
        </row>
        <row r="203">
          <cell r="A203">
            <v>194</v>
          </cell>
          <cell r="B203" t="str">
            <v>MONTGOMERY</v>
          </cell>
          <cell r="F203">
            <v>0</v>
          </cell>
          <cell r="G203">
            <v>0</v>
          </cell>
          <cell r="H203">
            <v>0</v>
          </cell>
          <cell r="I203">
            <v>0</v>
          </cell>
          <cell r="L203">
            <v>0</v>
          </cell>
          <cell r="M203">
            <v>0</v>
          </cell>
          <cell r="Q203">
            <v>0</v>
          </cell>
          <cell r="R203">
            <v>0</v>
          </cell>
          <cell r="S203">
            <v>0</v>
          </cell>
          <cell r="T203">
            <v>0</v>
          </cell>
          <cell r="X203">
            <v>0</v>
          </cell>
          <cell r="Y203">
            <v>0</v>
          </cell>
          <cell r="Z203">
            <v>0</v>
          </cell>
          <cell r="AA203">
            <v>0</v>
          </cell>
          <cell r="AB203">
            <v>0</v>
          </cell>
          <cell r="AC203">
            <v>0</v>
          </cell>
          <cell r="BJ203">
            <v>-194</v>
          </cell>
        </row>
        <row r="204">
          <cell r="A204">
            <v>195</v>
          </cell>
          <cell r="B204" t="str">
            <v>MOUNT WASHINGTON</v>
          </cell>
          <cell r="F204">
            <v>0</v>
          </cell>
          <cell r="G204">
            <v>0</v>
          </cell>
          <cell r="H204">
            <v>0</v>
          </cell>
          <cell r="I204">
            <v>0</v>
          </cell>
          <cell r="L204">
            <v>0</v>
          </cell>
          <cell r="M204">
            <v>0</v>
          </cell>
          <cell r="Q204">
            <v>0</v>
          </cell>
          <cell r="R204">
            <v>0</v>
          </cell>
          <cell r="S204">
            <v>0</v>
          </cell>
          <cell r="T204">
            <v>0</v>
          </cell>
          <cell r="X204">
            <v>0</v>
          </cell>
          <cell r="Y204">
            <v>0</v>
          </cell>
          <cell r="Z204">
            <v>0</v>
          </cell>
          <cell r="AA204">
            <v>0</v>
          </cell>
          <cell r="AB204">
            <v>0</v>
          </cell>
          <cell r="AC204">
            <v>0</v>
          </cell>
          <cell r="BJ204">
            <v>-195</v>
          </cell>
        </row>
        <row r="205">
          <cell r="A205">
            <v>196</v>
          </cell>
          <cell r="B205" t="str">
            <v>NAHANT</v>
          </cell>
          <cell r="F205">
            <v>0</v>
          </cell>
          <cell r="G205">
            <v>0</v>
          </cell>
          <cell r="H205">
            <v>0</v>
          </cell>
          <cell r="I205">
            <v>0</v>
          </cell>
          <cell r="L205">
            <v>0</v>
          </cell>
          <cell r="M205">
            <v>0</v>
          </cell>
          <cell r="Q205">
            <v>0</v>
          </cell>
          <cell r="R205">
            <v>0</v>
          </cell>
          <cell r="S205">
            <v>0</v>
          </cell>
          <cell r="T205">
            <v>0</v>
          </cell>
          <cell r="X205">
            <v>0</v>
          </cell>
          <cell r="Y205">
            <v>0</v>
          </cell>
          <cell r="Z205">
            <v>0</v>
          </cell>
          <cell r="AA205">
            <v>0</v>
          </cell>
          <cell r="AB205">
            <v>0</v>
          </cell>
          <cell r="AC205">
            <v>0</v>
          </cell>
          <cell r="BJ205">
            <v>-196</v>
          </cell>
        </row>
        <row r="206">
          <cell r="A206">
            <v>197</v>
          </cell>
          <cell r="B206" t="str">
            <v>NANTUCKET</v>
          </cell>
          <cell r="F206">
            <v>0</v>
          </cell>
          <cell r="G206">
            <v>0</v>
          </cell>
          <cell r="H206">
            <v>0</v>
          </cell>
          <cell r="I206">
            <v>0</v>
          </cell>
          <cell r="L206">
            <v>0</v>
          </cell>
          <cell r="M206">
            <v>0</v>
          </cell>
          <cell r="Q206">
            <v>0</v>
          </cell>
          <cell r="R206">
            <v>0</v>
          </cell>
          <cell r="S206">
            <v>0</v>
          </cell>
          <cell r="T206">
            <v>0</v>
          </cell>
          <cell r="X206">
            <v>0</v>
          </cell>
          <cell r="Y206">
            <v>0</v>
          </cell>
          <cell r="Z206">
            <v>0</v>
          </cell>
          <cell r="AA206">
            <v>0</v>
          </cell>
          <cell r="AB206">
            <v>0</v>
          </cell>
          <cell r="AC206">
            <v>0</v>
          </cell>
          <cell r="BJ206">
            <v>-197</v>
          </cell>
        </row>
        <row r="207">
          <cell r="A207">
            <v>198</v>
          </cell>
          <cell r="B207" t="str">
            <v>NATICK</v>
          </cell>
          <cell r="F207">
            <v>0</v>
          </cell>
          <cell r="G207">
            <v>0</v>
          </cell>
          <cell r="H207">
            <v>0</v>
          </cell>
          <cell r="I207">
            <v>0</v>
          </cell>
          <cell r="L207">
            <v>0</v>
          </cell>
          <cell r="M207">
            <v>0</v>
          </cell>
          <cell r="Q207">
            <v>0</v>
          </cell>
          <cell r="R207">
            <v>0</v>
          </cell>
          <cell r="S207">
            <v>0</v>
          </cell>
          <cell r="T207">
            <v>0</v>
          </cell>
          <cell r="X207">
            <v>0</v>
          </cell>
          <cell r="Y207">
            <v>0</v>
          </cell>
          <cell r="Z207">
            <v>0</v>
          </cell>
          <cell r="AA207">
            <v>0</v>
          </cell>
          <cell r="AB207">
            <v>0</v>
          </cell>
          <cell r="AC207">
            <v>0</v>
          </cell>
          <cell r="BJ207">
            <v>-198</v>
          </cell>
        </row>
        <row r="208">
          <cell r="A208">
            <v>199</v>
          </cell>
          <cell r="B208" t="str">
            <v>NEEDHAM</v>
          </cell>
          <cell r="F208">
            <v>0</v>
          </cell>
          <cell r="G208">
            <v>0</v>
          </cell>
          <cell r="H208">
            <v>0</v>
          </cell>
          <cell r="I208">
            <v>0</v>
          </cell>
          <cell r="L208">
            <v>0</v>
          </cell>
          <cell r="M208">
            <v>0</v>
          </cell>
          <cell r="Q208">
            <v>0</v>
          </cell>
          <cell r="R208">
            <v>0</v>
          </cell>
          <cell r="S208">
            <v>0</v>
          </cell>
          <cell r="T208">
            <v>0</v>
          </cell>
          <cell r="X208">
            <v>0</v>
          </cell>
          <cell r="Y208">
            <v>0</v>
          </cell>
          <cell r="Z208">
            <v>0</v>
          </cell>
          <cell r="AA208">
            <v>0</v>
          </cell>
          <cell r="AB208">
            <v>0</v>
          </cell>
          <cell r="AC208">
            <v>0</v>
          </cell>
          <cell r="BJ208">
            <v>-199</v>
          </cell>
        </row>
        <row r="209">
          <cell r="A209">
            <v>200</v>
          </cell>
          <cell r="B209" t="str">
            <v>NEW ASHFORD</v>
          </cell>
          <cell r="F209">
            <v>0</v>
          </cell>
          <cell r="G209">
            <v>0</v>
          </cell>
          <cell r="H209">
            <v>0</v>
          </cell>
          <cell r="I209">
            <v>0</v>
          </cell>
          <cell r="L209">
            <v>0</v>
          </cell>
          <cell r="M209">
            <v>0</v>
          </cell>
          <cell r="Q209">
            <v>0</v>
          </cell>
          <cell r="R209">
            <v>0</v>
          </cell>
          <cell r="S209">
            <v>0</v>
          </cell>
          <cell r="T209">
            <v>0</v>
          </cell>
          <cell r="X209">
            <v>0</v>
          </cell>
          <cell r="Y209">
            <v>0</v>
          </cell>
          <cell r="Z209">
            <v>0</v>
          </cell>
          <cell r="AA209">
            <v>0</v>
          </cell>
          <cell r="AB209">
            <v>0</v>
          </cell>
          <cell r="AC209">
            <v>0</v>
          </cell>
          <cell r="BJ209">
            <v>-200</v>
          </cell>
        </row>
        <row r="210">
          <cell r="A210">
            <v>201</v>
          </cell>
          <cell r="B210" t="str">
            <v>NEW BEDFORD</v>
          </cell>
          <cell r="F210">
            <v>0</v>
          </cell>
          <cell r="G210">
            <v>0</v>
          </cell>
          <cell r="H210">
            <v>0</v>
          </cell>
          <cell r="I210">
            <v>0</v>
          </cell>
          <cell r="L210">
            <v>0</v>
          </cell>
          <cell r="M210">
            <v>0</v>
          </cell>
          <cell r="Q210">
            <v>0</v>
          </cell>
          <cell r="R210">
            <v>0</v>
          </cell>
          <cell r="S210">
            <v>0</v>
          </cell>
          <cell r="T210">
            <v>0</v>
          </cell>
          <cell r="X210">
            <v>0</v>
          </cell>
          <cell r="Y210">
            <v>0</v>
          </cell>
          <cell r="Z210">
            <v>0</v>
          </cell>
          <cell r="AA210">
            <v>0</v>
          </cell>
          <cell r="AB210">
            <v>0</v>
          </cell>
          <cell r="AC210">
            <v>0</v>
          </cell>
          <cell r="BJ210">
            <v>-201</v>
          </cell>
        </row>
        <row r="211">
          <cell r="A211">
            <v>202</v>
          </cell>
          <cell r="B211" t="str">
            <v>NEW BRAINTREE</v>
          </cell>
          <cell r="F211">
            <v>0</v>
          </cell>
          <cell r="G211">
            <v>0</v>
          </cell>
          <cell r="H211">
            <v>0</v>
          </cell>
          <cell r="I211">
            <v>0</v>
          </cell>
          <cell r="L211">
            <v>0</v>
          </cell>
          <cell r="M211">
            <v>0</v>
          </cell>
          <cell r="Q211">
            <v>0</v>
          </cell>
          <cell r="R211">
            <v>0</v>
          </cell>
          <cell r="S211">
            <v>0</v>
          </cell>
          <cell r="T211">
            <v>0</v>
          </cell>
          <cell r="X211">
            <v>0</v>
          </cell>
          <cell r="Y211">
            <v>0</v>
          </cell>
          <cell r="Z211">
            <v>0</v>
          </cell>
          <cell r="AA211">
            <v>0</v>
          </cell>
          <cell r="AB211">
            <v>0</v>
          </cell>
          <cell r="AC211">
            <v>0</v>
          </cell>
          <cell r="BJ211">
            <v>-202</v>
          </cell>
        </row>
        <row r="212">
          <cell r="A212">
            <v>203</v>
          </cell>
          <cell r="B212" t="str">
            <v>NEWBURY</v>
          </cell>
          <cell r="F212">
            <v>0</v>
          </cell>
          <cell r="G212">
            <v>0</v>
          </cell>
          <cell r="H212">
            <v>0</v>
          </cell>
          <cell r="I212">
            <v>0</v>
          </cell>
          <cell r="L212">
            <v>0</v>
          </cell>
          <cell r="M212">
            <v>0</v>
          </cell>
          <cell r="Q212">
            <v>0</v>
          </cell>
          <cell r="R212">
            <v>0</v>
          </cell>
          <cell r="S212">
            <v>0</v>
          </cell>
          <cell r="T212">
            <v>0</v>
          </cell>
          <cell r="X212">
            <v>0</v>
          </cell>
          <cell r="Y212">
            <v>0</v>
          </cell>
          <cell r="Z212">
            <v>0</v>
          </cell>
          <cell r="AA212">
            <v>0</v>
          </cell>
          <cell r="AB212">
            <v>0</v>
          </cell>
          <cell r="AC212">
            <v>0</v>
          </cell>
          <cell r="BJ212">
            <v>-203</v>
          </cell>
        </row>
        <row r="213">
          <cell r="A213">
            <v>204</v>
          </cell>
          <cell r="B213" t="str">
            <v>NEWBURYPORT</v>
          </cell>
          <cell r="F213">
            <v>0</v>
          </cell>
          <cell r="G213">
            <v>0</v>
          </cell>
          <cell r="H213">
            <v>0</v>
          </cell>
          <cell r="I213">
            <v>0</v>
          </cell>
          <cell r="L213">
            <v>0</v>
          </cell>
          <cell r="M213">
            <v>0</v>
          </cell>
          <cell r="Q213">
            <v>0</v>
          </cell>
          <cell r="R213">
            <v>0</v>
          </cell>
          <cell r="S213">
            <v>0</v>
          </cell>
          <cell r="T213">
            <v>0</v>
          </cell>
          <cell r="X213">
            <v>0</v>
          </cell>
          <cell r="Y213">
            <v>0</v>
          </cell>
          <cell r="Z213">
            <v>0</v>
          </cell>
          <cell r="AA213">
            <v>0</v>
          </cell>
          <cell r="AB213">
            <v>0</v>
          </cell>
          <cell r="AC213">
            <v>0</v>
          </cell>
          <cell r="BJ213">
            <v>-204</v>
          </cell>
        </row>
        <row r="214">
          <cell r="A214">
            <v>205</v>
          </cell>
          <cell r="B214" t="str">
            <v>NEW MARLBOROUGH</v>
          </cell>
          <cell r="F214">
            <v>0</v>
          </cell>
          <cell r="G214">
            <v>0</v>
          </cell>
          <cell r="H214">
            <v>0</v>
          </cell>
          <cell r="I214">
            <v>0</v>
          </cell>
          <cell r="L214">
            <v>0</v>
          </cell>
          <cell r="M214">
            <v>0</v>
          </cell>
          <cell r="Q214">
            <v>0</v>
          </cell>
          <cell r="R214">
            <v>0</v>
          </cell>
          <cell r="S214">
            <v>0</v>
          </cell>
          <cell r="T214">
            <v>0</v>
          </cell>
          <cell r="X214">
            <v>0</v>
          </cell>
          <cell r="Y214">
            <v>0</v>
          </cell>
          <cell r="Z214">
            <v>0</v>
          </cell>
          <cell r="AA214">
            <v>0</v>
          </cell>
          <cell r="AB214">
            <v>0</v>
          </cell>
          <cell r="AC214">
            <v>0</v>
          </cell>
          <cell r="BJ214">
            <v>-205</v>
          </cell>
        </row>
        <row r="215">
          <cell r="A215">
            <v>206</v>
          </cell>
          <cell r="B215" t="str">
            <v>NEW SALEM</v>
          </cell>
          <cell r="F215">
            <v>0</v>
          </cell>
          <cell r="G215">
            <v>0</v>
          </cell>
          <cell r="H215">
            <v>0</v>
          </cell>
          <cell r="I215">
            <v>0</v>
          </cell>
          <cell r="L215">
            <v>0</v>
          </cell>
          <cell r="M215">
            <v>0</v>
          </cell>
          <cell r="Q215">
            <v>0</v>
          </cell>
          <cell r="R215">
            <v>0</v>
          </cell>
          <cell r="S215">
            <v>0</v>
          </cell>
          <cell r="T215">
            <v>0</v>
          </cell>
          <cell r="X215">
            <v>0</v>
          </cell>
          <cell r="Y215">
            <v>0</v>
          </cell>
          <cell r="Z215">
            <v>0</v>
          </cell>
          <cell r="AA215">
            <v>0</v>
          </cell>
          <cell r="AB215">
            <v>0</v>
          </cell>
          <cell r="AC215">
            <v>0</v>
          </cell>
          <cell r="BJ215">
            <v>-206</v>
          </cell>
        </row>
        <row r="216">
          <cell r="A216">
            <v>207</v>
          </cell>
          <cell r="B216" t="str">
            <v>NEWTON</v>
          </cell>
          <cell r="F216">
            <v>0</v>
          </cell>
          <cell r="G216">
            <v>0</v>
          </cell>
          <cell r="H216">
            <v>0</v>
          </cell>
          <cell r="I216">
            <v>0</v>
          </cell>
          <cell r="L216">
            <v>0</v>
          </cell>
          <cell r="M216">
            <v>0</v>
          </cell>
          <cell r="Q216">
            <v>0</v>
          </cell>
          <cell r="R216">
            <v>0</v>
          </cell>
          <cell r="S216">
            <v>0</v>
          </cell>
          <cell r="T216">
            <v>0</v>
          </cell>
          <cell r="X216">
            <v>0</v>
          </cell>
          <cell r="Y216">
            <v>0</v>
          </cell>
          <cell r="Z216">
            <v>0</v>
          </cell>
          <cell r="AA216">
            <v>0</v>
          </cell>
          <cell r="AB216">
            <v>0</v>
          </cell>
          <cell r="AC216">
            <v>0</v>
          </cell>
          <cell r="BJ216">
            <v>-207</v>
          </cell>
        </row>
        <row r="217">
          <cell r="A217">
            <v>208</v>
          </cell>
          <cell r="B217" t="str">
            <v>NORFOLK</v>
          </cell>
          <cell r="F217">
            <v>0</v>
          </cell>
          <cell r="G217">
            <v>0</v>
          </cell>
          <cell r="H217">
            <v>0</v>
          </cell>
          <cell r="I217">
            <v>0</v>
          </cell>
          <cell r="L217">
            <v>0</v>
          </cell>
          <cell r="M217">
            <v>0</v>
          </cell>
          <cell r="Q217">
            <v>0</v>
          </cell>
          <cell r="R217">
            <v>0</v>
          </cell>
          <cell r="S217">
            <v>0</v>
          </cell>
          <cell r="T217">
            <v>0</v>
          </cell>
          <cell r="X217">
            <v>0</v>
          </cell>
          <cell r="Y217">
            <v>0</v>
          </cell>
          <cell r="Z217">
            <v>0</v>
          </cell>
          <cell r="AA217">
            <v>0</v>
          </cell>
          <cell r="AB217">
            <v>0</v>
          </cell>
          <cell r="AC217">
            <v>0</v>
          </cell>
          <cell r="BJ217">
            <v>-208</v>
          </cell>
        </row>
        <row r="218">
          <cell r="A218">
            <v>209</v>
          </cell>
          <cell r="B218" t="str">
            <v>NORTH ADAMS</v>
          </cell>
          <cell r="F218">
            <v>0</v>
          </cell>
          <cell r="G218">
            <v>0</v>
          </cell>
          <cell r="H218">
            <v>0</v>
          </cell>
          <cell r="I218">
            <v>0</v>
          </cell>
          <cell r="L218">
            <v>0</v>
          </cell>
          <cell r="M218">
            <v>0</v>
          </cell>
          <cell r="Q218">
            <v>0</v>
          </cell>
          <cell r="R218">
            <v>0</v>
          </cell>
          <cell r="S218">
            <v>0</v>
          </cell>
          <cell r="T218">
            <v>0</v>
          </cell>
          <cell r="X218">
            <v>0</v>
          </cell>
          <cell r="Y218">
            <v>0</v>
          </cell>
          <cell r="Z218">
            <v>0</v>
          </cell>
          <cell r="AA218">
            <v>0</v>
          </cell>
          <cell r="AB218">
            <v>0</v>
          </cell>
          <cell r="AC218">
            <v>0</v>
          </cell>
          <cell r="BJ218">
            <v>-209</v>
          </cell>
        </row>
        <row r="219">
          <cell r="A219">
            <v>210</v>
          </cell>
          <cell r="B219" t="str">
            <v>NORTHAMPTON</v>
          </cell>
          <cell r="F219">
            <v>0</v>
          </cell>
          <cell r="G219">
            <v>0</v>
          </cell>
          <cell r="H219">
            <v>0</v>
          </cell>
          <cell r="I219">
            <v>0</v>
          </cell>
          <cell r="L219">
            <v>0</v>
          </cell>
          <cell r="M219">
            <v>0</v>
          </cell>
          <cell r="Q219">
            <v>0</v>
          </cell>
          <cell r="R219">
            <v>0</v>
          </cell>
          <cell r="S219">
            <v>0</v>
          </cell>
          <cell r="T219">
            <v>0</v>
          </cell>
          <cell r="X219">
            <v>0</v>
          </cell>
          <cell r="Y219">
            <v>0</v>
          </cell>
          <cell r="Z219">
            <v>0</v>
          </cell>
          <cell r="AA219">
            <v>0</v>
          </cell>
          <cell r="AB219">
            <v>0</v>
          </cell>
          <cell r="AC219">
            <v>0</v>
          </cell>
          <cell r="BJ219">
            <v>-210</v>
          </cell>
        </row>
        <row r="220">
          <cell r="A220">
            <v>211</v>
          </cell>
          <cell r="B220" t="str">
            <v>NORTH ANDOVER</v>
          </cell>
          <cell r="F220">
            <v>0</v>
          </cell>
          <cell r="G220">
            <v>0</v>
          </cell>
          <cell r="H220">
            <v>0</v>
          </cell>
          <cell r="I220">
            <v>0</v>
          </cell>
          <cell r="L220">
            <v>0</v>
          </cell>
          <cell r="M220">
            <v>0</v>
          </cell>
          <cell r="Q220">
            <v>0</v>
          </cell>
          <cell r="R220">
            <v>0</v>
          </cell>
          <cell r="S220">
            <v>0</v>
          </cell>
          <cell r="T220">
            <v>0</v>
          </cell>
          <cell r="X220">
            <v>0</v>
          </cell>
          <cell r="Y220">
            <v>0</v>
          </cell>
          <cell r="Z220">
            <v>0</v>
          </cell>
          <cell r="AA220">
            <v>0</v>
          </cell>
          <cell r="AB220">
            <v>0</v>
          </cell>
          <cell r="AC220">
            <v>0</v>
          </cell>
          <cell r="BJ220">
            <v>-211</v>
          </cell>
        </row>
        <row r="221">
          <cell r="A221">
            <v>212</v>
          </cell>
          <cell r="B221" t="str">
            <v>NORTH ATTLEBOROUGH</v>
          </cell>
          <cell r="F221">
            <v>0</v>
          </cell>
          <cell r="G221">
            <v>0</v>
          </cell>
          <cell r="H221">
            <v>0</v>
          </cell>
          <cell r="I221">
            <v>0</v>
          </cell>
          <cell r="L221">
            <v>0</v>
          </cell>
          <cell r="M221">
            <v>0</v>
          </cell>
          <cell r="Q221">
            <v>0</v>
          </cell>
          <cell r="R221">
            <v>0</v>
          </cell>
          <cell r="S221">
            <v>0</v>
          </cell>
          <cell r="T221">
            <v>0</v>
          </cell>
          <cell r="X221">
            <v>0</v>
          </cell>
          <cell r="Y221">
            <v>0</v>
          </cell>
          <cell r="Z221">
            <v>0</v>
          </cell>
          <cell r="AA221">
            <v>0</v>
          </cell>
          <cell r="AB221">
            <v>0</v>
          </cell>
          <cell r="AC221">
            <v>0</v>
          </cell>
          <cell r="BJ221">
            <v>-212</v>
          </cell>
        </row>
        <row r="222">
          <cell r="A222">
            <v>213</v>
          </cell>
          <cell r="B222" t="str">
            <v>NORTHBOROUGH</v>
          </cell>
          <cell r="F222">
            <v>0</v>
          </cell>
          <cell r="G222">
            <v>0</v>
          </cell>
          <cell r="H222">
            <v>0</v>
          </cell>
          <cell r="I222">
            <v>0</v>
          </cell>
          <cell r="L222">
            <v>0</v>
          </cell>
          <cell r="M222">
            <v>0</v>
          </cell>
          <cell r="Q222">
            <v>0</v>
          </cell>
          <cell r="R222">
            <v>0</v>
          </cell>
          <cell r="S222">
            <v>0</v>
          </cell>
          <cell r="T222">
            <v>0</v>
          </cell>
          <cell r="X222">
            <v>0</v>
          </cell>
          <cell r="Y222">
            <v>0</v>
          </cell>
          <cell r="Z222">
            <v>0</v>
          </cell>
          <cell r="AA222">
            <v>0</v>
          </cell>
          <cell r="AB222">
            <v>0</v>
          </cell>
          <cell r="AC222">
            <v>0</v>
          </cell>
          <cell r="BJ222">
            <v>-213</v>
          </cell>
        </row>
        <row r="223">
          <cell r="A223">
            <v>214</v>
          </cell>
          <cell r="B223" t="str">
            <v>NORTHBRIDGE</v>
          </cell>
          <cell r="F223">
            <v>0</v>
          </cell>
          <cell r="G223">
            <v>0</v>
          </cell>
          <cell r="H223">
            <v>0</v>
          </cell>
          <cell r="I223">
            <v>0</v>
          </cell>
          <cell r="L223">
            <v>0</v>
          </cell>
          <cell r="M223">
            <v>0</v>
          </cell>
          <cell r="Q223">
            <v>0</v>
          </cell>
          <cell r="R223">
            <v>0</v>
          </cell>
          <cell r="S223">
            <v>0</v>
          </cell>
          <cell r="T223">
            <v>0</v>
          </cell>
          <cell r="X223">
            <v>0</v>
          </cell>
          <cell r="Y223">
            <v>0</v>
          </cell>
          <cell r="Z223">
            <v>0</v>
          </cell>
          <cell r="AA223">
            <v>0</v>
          </cell>
          <cell r="AB223">
            <v>0</v>
          </cell>
          <cell r="AC223">
            <v>0</v>
          </cell>
          <cell r="BJ223">
            <v>-214</v>
          </cell>
        </row>
        <row r="224">
          <cell r="A224">
            <v>215</v>
          </cell>
          <cell r="B224" t="str">
            <v>NORTH BROOKFIELD</v>
          </cell>
          <cell r="F224">
            <v>0</v>
          </cell>
          <cell r="G224">
            <v>0</v>
          </cell>
          <cell r="H224">
            <v>0</v>
          </cell>
          <cell r="I224">
            <v>0</v>
          </cell>
          <cell r="L224">
            <v>0</v>
          </cell>
          <cell r="M224">
            <v>0</v>
          </cell>
          <cell r="Q224">
            <v>0</v>
          </cell>
          <cell r="R224">
            <v>0</v>
          </cell>
          <cell r="S224">
            <v>0</v>
          </cell>
          <cell r="T224">
            <v>0</v>
          </cell>
          <cell r="X224">
            <v>0</v>
          </cell>
          <cell r="Y224">
            <v>0</v>
          </cell>
          <cell r="Z224">
            <v>0</v>
          </cell>
          <cell r="AA224">
            <v>0</v>
          </cell>
          <cell r="AB224">
            <v>0</v>
          </cell>
          <cell r="AC224">
            <v>0</v>
          </cell>
          <cell r="BJ224">
            <v>-215</v>
          </cell>
        </row>
        <row r="225">
          <cell r="A225">
            <v>216</v>
          </cell>
          <cell r="B225" t="str">
            <v>NORTHFIELD</v>
          </cell>
          <cell r="F225">
            <v>0</v>
          </cell>
          <cell r="G225">
            <v>0</v>
          </cell>
          <cell r="H225">
            <v>0</v>
          </cell>
          <cell r="I225">
            <v>0</v>
          </cell>
          <cell r="L225">
            <v>0</v>
          </cell>
          <cell r="M225">
            <v>0</v>
          </cell>
          <cell r="Q225">
            <v>0</v>
          </cell>
          <cell r="R225">
            <v>0</v>
          </cell>
          <cell r="S225">
            <v>0</v>
          </cell>
          <cell r="T225">
            <v>0</v>
          </cell>
          <cell r="X225">
            <v>0</v>
          </cell>
          <cell r="Y225">
            <v>0</v>
          </cell>
          <cell r="Z225">
            <v>0</v>
          </cell>
          <cell r="AA225">
            <v>0</v>
          </cell>
          <cell r="AB225">
            <v>0</v>
          </cell>
          <cell r="AC225">
            <v>0</v>
          </cell>
          <cell r="BJ225">
            <v>-216</v>
          </cell>
        </row>
        <row r="226">
          <cell r="A226">
            <v>217</v>
          </cell>
          <cell r="B226" t="str">
            <v>NORTH READING</v>
          </cell>
          <cell r="F226">
            <v>0</v>
          </cell>
          <cell r="G226">
            <v>0</v>
          </cell>
          <cell r="H226">
            <v>0</v>
          </cell>
          <cell r="I226">
            <v>0</v>
          </cell>
          <cell r="L226">
            <v>0</v>
          </cell>
          <cell r="M226">
            <v>0</v>
          </cell>
          <cell r="Q226">
            <v>0</v>
          </cell>
          <cell r="R226">
            <v>0</v>
          </cell>
          <cell r="S226">
            <v>0</v>
          </cell>
          <cell r="T226">
            <v>0</v>
          </cell>
          <cell r="X226">
            <v>0</v>
          </cell>
          <cell r="Y226">
            <v>0</v>
          </cell>
          <cell r="Z226">
            <v>0</v>
          </cell>
          <cell r="AA226">
            <v>0</v>
          </cell>
          <cell r="AB226">
            <v>0</v>
          </cell>
          <cell r="AC226">
            <v>0</v>
          </cell>
          <cell r="BJ226">
            <v>-217</v>
          </cell>
        </row>
        <row r="227">
          <cell r="A227">
            <v>218</v>
          </cell>
          <cell r="B227" t="str">
            <v>NORTON</v>
          </cell>
          <cell r="F227">
            <v>0</v>
          </cell>
          <cell r="G227">
            <v>0</v>
          </cell>
          <cell r="H227">
            <v>0</v>
          </cell>
          <cell r="I227">
            <v>0</v>
          </cell>
          <cell r="L227">
            <v>0</v>
          </cell>
          <cell r="M227">
            <v>0</v>
          </cell>
          <cell r="Q227">
            <v>0</v>
          </cell>
          <cell r="R227">
            <v>0</v>
          </cell>
          <cell r="S227">
            <v>0</v>
          </cell>
          <cell r="T227">
            <v>0</v>
          </cell>
          <cell r="X227">
            <v>0</v>
          </cell>
          <cell r="Y227">
            <v>0</v>
          </cell>
          <cell r="Z227">
            <v>0</v>
          </cell>
          <cell r="AA227">
            <v>0</v>
          </cell>
          <cell r="AB227">
            <v>0</v>
          </cell>
          <cell r="AC227">
            <v>0</v>
          </cell>
          <cell r="BJ227">
            <v>-218</v>
          </cell>
        </row>
        <row r="228">
          <cell r="A228">
            <v>219</v>
          </cell>
          <cell r="B228" t="str">
            <v>NORWELL</v>
          </cell>
          <cell r="F228">
            <v>0</v>
          </cell>
          <cell r="G228">
            <v>0</v>
          </cell>
          <cell r="H228">
            <v>0</v>
          </cell>
          <cell r="I228">
            <v>0</v>
          </cell>
          <cell r="L228">
            <v>0</v>
          </cell>
          <cell r="M228">
            <v>0</v>
          </cell>
          <cell r="Q228">
            <v>0</v>
          </cell>
          <cell r="R228">
            <v>0</v>
          </cell>
          <cell r="S228">
            <v>0</v>
          </cell>
          <cell r="T228">
            <v>0</v>
          </cell>
          <cell r="X228">
            <v>0</v>
          </cell>
          <cell r="Y228">
            <v>0</v>
          </cell>
          <cell r="Z228">
            <v>0</v>
          </cell>
          <cell r="AA228">
            <v>0</v>
          </cell>
          <cell r="AB228">
            <v>0</v>
          </cell>
          <cell r="AC228">
            <v>0</v>
          </cell>
          <cell r="BJ228">
            <v>-219</v>
          </cell>
        </row>
        <row r="229">
          <cell r="A229">
            <v>220</v>
          </cell>
          <cell r="B229" t="str">
            <v>NORWOOD</v>
          </cell>
          <cell r="F229">
            <v>0</v>
          </cell>
          <cell r="G229">
            <v>0</v>
          </cell>
          <cell r="H229">
            <v>0</v>
          </cell>
          <cell r="I229">
            <v>0</v>
          </cell>
          <cell r="L229">
            <v>0</v>
          </cell>
          <cell r="M229">
            <v>0</v>
          </cell>
          <cell r="Q229">
            <v>0</v>
          </cell>
          <cell r="R229">
            <v>0</v>
          </cell>
          <cell r="S229">
            <v>0</v>
          </cell>
          <cell r="T229">
            <v>0</v>
          </cell>
          <cell r="X229">
            <v>0</v>
          </cell>
          <cell r="Y229">
            <v>0</v>
          </cell>
          <cell r="Z229">
            <v>0</v>
          </cell>
          <cell r="AA229">
            <v>0</v>
          </cell>
          <cell r="AB229">
            <v>0</v>
          </cell>
          <cell r="AC229">
            <v>0</v>
          </cell>
          <cell r="BJ229">
            <v>-220</v>
          </cell>
        </row>
        <row r="230">
          <cell r="A230">
            <v>221</v>
          </cell>
          <cell r="B230" t="str">
            <v>OAK BLUFFS</v>
          </cell>
          <cell r="F230">
            <v>0</v>
          </cell>
          <cell r="G230">
            <v>0</v>
          </cell>
          <cell r="H230">
            <v>0</v>
          </cell>
          <cell r="I230">
            <v>0</v>
          </cell>
          <cell r="L230">
            <v>0</v>
          </cell>
          <cell r="M230">
            <v>0</v>
          </cell>
          <cell r="Q230">
            <v>0</v>
          </cell>
          <cell r="R230">
            <v>0</v>
          </cell>
          <cell r="S230">
            <v>0</v>
          </cell>
          <cell r="T230">
            <v>0</v>
          </cell>
          <cell r="X230">
            <v>0</v>
          </cell>
          <cell r="Y230">
            <v>0</v>
          </cell>
          <cell r="Z230">
            <v>0</v>
          </cell>
          <cell r="AA230">
            <v>0</v>
          </cell>
          <cell r="AB230">
            <v>0</v>
          </cell>
          <cell r="AC230">
            <v>0</v>
          </cell>
          <cell r="BJ230">
            <v>-221</v>
          </cell>
        </row>
        <row r="231">
          <cell r="A231">
            <v>222</v>
          </cell>
          <cell r="B231" t="str">
            <v>OAKHAM</v>
          </cell>
          <cell r="F231">
            <v>0</v>
          </cell>
          <cell r="G231">
            <v>0</v>
          </cell>
          <cell r="H231">
            <v>0</v>
          </cell>
          <cell r="I231">
            <v>0</v>
          </cell>
          <cell r="L231">
            <v>0</v>
          </cell>
          <cell r="M231">
            <v>0</v>
          </cell>
          <cell r="Q231">
            <v>0</v>
          </cell>
          <cell r="R231">
            <v>0</v>
          </cell>
          <cell r="S231">
            <v>0</v>
          </cell>
          <cell r="T231">
            <v>0</v>
          </cell>
          <cell r="X231">
            <v>0</v>
          </cell>
          <cell r="Y231">
            <v>0</v>
          </cell>
          <cell r="Z231">
            <v>0</v>
          </cell>
          <cell r="AA231">
            <v>0</v>
          </cell>
          <cell r="AB231">
            <v>0</v>
          </cell>
          <cell r="AC231">
            <v>0</v>
          </cell>
          <cell r="BJ231">
            <v>-222</v>
          </cell>
        </row>
        <row r="232">
          <cell r="A232">
            <v>223</v>
          </cell>
          <cell r="B232" t="str">
            <v>ORANGE</v>
          </cell>
          <cell r="F232">
            <v>0</v>
          </cell>
          <cell r="G232">
            <v>0</v>
          </cell>
          <cell r="H232">
            <v>0</v>
          </cell>
          <cell r="I232">
            <v>0</v>
          </cell>
          <cell r="L232">
            <v>0</v>
          </cell>
          <cell r="M232">
            <v>0</v>
          </cell>
          <cell r="Q232">
            <v>0</v>
          </cell>
          <cell r="R232">
            <v>0</v>
          </cell>
          <cell r="S232">
            <v>0</v>
          </cell>
          <cell r="T232">
            <v>0</v>
          </cell>
          <cell r="X232">
            <v>0</v>
          </cell>
          <cell r="Y232">
            <v>0</v>
          </cell>
          <cell r="Z232">
            <v>0</v>
          </cell>
          <cell r="AA232">
            <v>0</v>
          </cell>
          <cell r="AB232">
            <v>0</v>
          </cell>
          <cell r="AC232">
            <v>0</v>
          </cell>
          <cell r="BJ232">
            <v>-223</v>
          </cell>
        </row>
        <row r="233">
          <cell r="A233">
            <v>224</v>
          </cell>
          <cell r="B233" t="str">
            <v>ORLEANS</v>
          </cell>
          <cell r="F233">
            <v>0</v>
          </cell>
          <cell r="G233">
            <v>0</v>
          </cell>
          <cell r="H233">
            <v>0</v>
          </cell>
          <cell r="I233">
            <v>0</v>
          </cell>
          <cell r="L233">
            <v>0</v>
          </cell>
          <cell r="M233">
            <v>0</v>
          </cell>
          <cell r="Q233">
            <v>0</v>
          </cell>
          <cell r="R233">
            <v>0</v>
          </cell>
          <cell r="S233">
            <v>0</v>
          </cell>
          <cell r="T233">
            <v>0</v>
          </cell>
          <cell r="X233">
            <v>0</v>
          </cell>
          <cell r="Y233">
            <v>0</v>
          </cell>
          <cell r="Z233">
            <v>0</v>
          </cell>
          <cell r="AA233">
            <v>0</v>
          </cell>
          <cell r="AB233">
            <v>0</v>
          </cell>
          <cell r="AC233">
            <v>0</v>
          </cell>
          <cell r="BJ233">
            <v>-224</v>
          </cell>
        </row>
        <row r="234">
          <cell r="A234">
            <v>225</v>
          </cell>
          <cell r="B234" t="str">
            <v>OTIS</v>
          </cell>
          <cell r="F234">
            <v>0</v>
          </cell>
          <cell r="G234">
            <v>0</v>
          </cell>
          <cell r="H234">
            <v>0</v>
          </cell>
          <cell r="I234">
            <v>0</v>
          </cell>
          <cell r="L234">
            <v>0</v>
          </cell>
          <cell r="M234">
            <v>0</v>
          </cell>
          <cell r="Q234">
            <v>0</v>
          </cell>
          <cell r="R234">
            <v>0</v>
          </cell>
          <cell r="S234">
            <v>0</v>
          </cell>
          <cell r="T234">
            <v>0</v>
          </cell>
          <cell r="X234">
            <v>0</v>
          </cell>
          <cell r="Y234">
            <v>0</v>
          </cell>
          <cell r="Z234">
            <v>0</v>
          </cell>
          <cell r="AA234">
            <v>0</v>
          </cell>
          <cell r="AB234">
            <v>0</v>
          </cell>
          <cell r="AC234">
            <v>0</v>
          </cell>
          <cell r="BJ234">
            <v>-225</v>
          </cell>
        </row>
        <row r="235">
          <cell r="A235">
            <v>226</v>
          </cell>
          <cell r="B235" t="str">
            <v>OXFORD</v>
          </cell>
          <cell r="F235">
            <v>0</v>
          </cell>
          <cell r="G235">
            <v>0</v>
          </cell>
          <cell r="H235">
            <v>0</v>
          </cell>
          <cell r="I235">
            <v>0</v>
          </cell>
          <cell r="L235">
            <v>0</v>
          </cell>
          <cell r="M235">
            <v>0</v>
          </cell>
          <cell r="Q235">
            <v>0</v>
          </cell>
          <cell r="R235">
            <v>0</v>
          </cell>
          <cell r="S235">
            <v>0</v>
          </cell>
          <cell r="T235">
            <v>0</v>
          </cell>
          <cell r="X235">
            <v>0</v>
          </cell>
          <cell r="Y235">
            <v>0</v>
          </cell>
          <cell r="Z235">
            <v>0</v>
          </cell>
          <cell r="AA235">
            <v>0</v>
          </cell>
          <cell r="AB235">
            <v>0</v>
          </cell>
          <cell r="AC235">
            <v>0</v>
          </cell>
          <cell r="BJ235">
            <v>-226</v>
          </cell>
        </row>
        <row r="236">
          <cell r="A236">
            <v>227</v>
          </cell>
          <cell r="B236" t="str">
            <v>PALMER</v>
          </cell>
          <cell r="F236">
            <v>0</v>
          </cell>
          <cell r="G236">
            <v>0</v>
          </cell>
          <cell r="H236">
            <v>0</v>
          </cell>
          <cell r="I236">
            <v>0</v>
          </cell>
          <cell r="L236">
            <v>0</v>
          </cell>
          <cell r="M236">
            <v>0</v>
          </cell>
          <cell r="Q236">
            <v>0</v>
          </cell>
          <cell r="R236">
            <v>0</v>
          </cell>
          <cell r="S236">
            <v>0</v>
          </cell>
          <cell r="T236">
            <v>0</v>
          </cell>
          <cell r="X236">
            <v>0</v>
          </cell>
          <cell r="Y236">
            <v>0</v>
          </cell>
          <cell r="Z236">
            <v>0</v>
          </cell>
          <cell r="AA236">
            <v>0</v>
          </cell>
          <cell r="AB236">
            <v>0</v>
          </cell>
          <cell r="AC236">
            <v>0</v>
          </cell>
          <cell r="BJ236">
            <v>-227</v>
          </cell>
        </row>
        <row r="237">
          <cell r="A237">
            <v>228</v>
          </cell>
          <cell r="B237" t="str">
            <v>PAXTON</v>
          </cell>
          <cell r="F237">
            <v>0</v>
          </cell>
          <cell r="G237">
            <v>0</v>
          </cell>
          <cell r="H237">
            <v>0</v>
          </cell>
          <cell r="I237">
            <v>0</v>
          </cell>
          <cell r="L237">
            <v>0</v>
          </cell>
          <cell r="M237">
            <v>0</v>
          </cell>
          <cell r="Q237">
            <v>0</v>
          </cell>
          <cell r="R237">
            <v>0</v>
          </cell>
          <cell r="S237">
            <v>0</v>
          </cell>
          <cell r="T237">
            <v>0</v>
          </cell>
          <cell r="X237">
            <v>0</v>
          </cell>
          <cell r="Y237">
            <v>0</v>
          </cell>
          <cell r="Z237">
            <v>0</v>
          </cell>
          <cell r="AA237">
            <v>0</v>
          </cell>
          <cell r="AB237">
            <v>0</v>
          </cell>
          <cell r="AC237">
            <v>0</v>
          </cell>
          <cell r="BJ237">
            <v>-228</v>
          </cell>
        </row>
        <row r="238">
          <cell r="A238">
            <v>229</v>
          </cell>
          <cell r="B238" t="str">
            <v>PEABODY</v>
          </cell>
          <cell r="F238">
            <v>0</v>
          </cell>
          <cell r="G238">
            <v>0</v>
          </cell>
          <cell r="H238">
            <v>0</v>
          </cell>
          <cell r="I238">
            <v>0</v>
          </cell>
          <cell r="L238">
            <v>0</v>
          </cell>
          <cell r="M238">
            <v>0</v>
          </cell>
          <cell r="Q238">
            <v>0</v>
          </cell>
          <cell r="R238">
            <v>0</v>
          </cell>
          <cell r="S238">
            <v>0</v>
          </cell>
          <cell r="T238">
            <v>0</v>
          </cell>
          <cell r="X238">
            <v>0</v>
          </cell>
          <cell r="Y238">
            <v>0</v>
          </cell>
          <cell r="Z238">
            <v>0</v>
          </cell>
          <cell r="AA238">
            <v>0</v>
          </cell>
          <cell r="AB238">
            <v>0</v>
          </cell>
          <cell r="AC238">
            <v>0</v>
          </cell>
          <cell r="BJ238">
            <v>-229</v>
          </cell>
        </row>
        <row r="239">
          <cell r="A239">
            <v>230</v>
          </cell>
          <cell r="B239" t="str">
            <v>PELHAM</v>
          </cell>
          <cell r="F239">
            <v>0</v>
          </cell>
          <cell r="G239">
            <v>0</v>
          </cell>
          <cell r="H239">
            <v>0</v>
          </cell>
          <cell r="I239">
            <v>0</v>
          </cell>
          <cell r="L239">
            <v>0</v>
          </cell>
          <cell r="M239">
            <v>0</v>
          </cell>
          <cell r="Q239">
            <v>0</v>
          </cell>
          <cell r="R239">
            <v>0</v>
          </cell>
          <cell r="S239">
            <v>0</v>
          </cell>
          <cell r="T239">
            <v>0</v>
          </cell>
          <cell r="X239">
            <v>0</v>
          </cell>
          <cell r="Y239">
            <v>0</v>
          </cell>
          <cell r="Z239">
            <v>0</v>
          </cell>
          <cell r="AA239">
            <v>0</v>
          </cell>
          <cell r="AB239">
            <v>0</v>
          </cell>
          <cell r="AC239">
            <v>0</v>
          </cell>
          <cell r="BJ239">
            <v>-230</v>
          </cell>
        </row>
        <row r="240">
          <cell r="A240">
            <v>231</v>
          </cell>
          <cell r="B240" t="str">
            <v>PEMBROKE</v>
          </cell>
          <cell r="F240">
            <v>0</v>
          </cell>
          <cell r="G240">
            <v>0</v>
          </cell>
          <cell r="H240">
            <v>0</v>
          </cell>
          <cell r="I240">
            <v>0</v>
          </cell>
          <cell r="L240">
            <v>0</v>
          </cell>
          <cell r="M240">
            <v>0</v>
          </cell>
          <cell r="Q240">
            <v>0</v>
          </cell>
          <cell r="R240">
            <v>0</v>
          </cell>
          <cell r="S240">
            <v>0</v>
          </cell>
          <cell r="T240">
            <v>0</v>
          </cell>
          <cell r="X240">
            <v>0</v>
          </cell>
          <cell r="Y240">
            <v>0</v>
          </cell>
          <cell r="Z240">
            <v>0</v>
          </cell>
          <cell r="AA240">
            <v>0</v>
          </cell>
          <cell r="AB240">
            <v>0</v>
          </cell>
          <cell r="AC240">
            <v>0</v>
          </cell>
          <cell r="BJ240">
            <v>-231</v>
          </cell>
        </row>
        <row r="241">
          <cell r="A241">
            <v>232</v>
          </cell>
          <cell r="B241" t="str">
            <v>PEPPERELL</v>
          </cell>
          <cell r="F241">
            <v>0</v>
          </cell>
          <cell r="G241">
            <v>0</v>
          </cell>
          <cell r="H241">
            <v>0</v>
          </cell>
          <cell r="I241">
            <v>0</v>
          </cell>
          <cell r="L241">
            <v>0</v>
          </cell>
          <cell r="M241">
            <v>0</v>
          </cell>
          <cell r="Q241">
            <v>0</v>
          </cell>
          <cell r="R241">
            <v>0</v>
          </cell>
          <cell r="S241">
            <v>0</v>
          </cell>
          <cell r="T241">
            <v>0</v>
          </cell>
          <cell r="X241">
            <v>0</v>
          </cell>
          <cell r="Y241">
            <v>0</v>
          </cell>
          <cell r="Z241">
            <v>0</v>
          </cell>
          <cell r="AA241">
            <v>0</v>
          </cell>
          <cell r="AB241">
            <v>0</v>
          </cell>
          <cell r="AC241">
            <v>0</v>
          </cell>
          <cell r="BJ241">
            <v>-232</v>
          </cell>
        </row>
        <row r="242">
          <cell r="A242">
            <v>233</v>
          </cell>
          <cell r="B242" t="str">
            <v>PERU</v>
          </cell>
          <cell r="F242">
            <v>0</v>
          </cell>
          <cell r="G242">
            <v>0</v>
          </cell>
          <cell r="H242">
            <v>0</v>
          </cell>
          <cell r="I242">
            <v>0</v>
          </cell>
          <cell r="L242">
            <v>0</v>
          </cell>
          <cell r="M242">
            <v>0</v>
          </cell>
          <cell r="Q242">
            <v>0</v>
          </cell>
          <cell r="R242">
            <v>0</v>
          </cell>
          <cell r="S242">
            <v>0</v>
          </cell>
          <cell r="T242">
            <v>0</v>
          </cell>
          <cell r="X242">
            <v>0</v>
          </cell>
          <cell r="Y242">
            <v>0</v>
          </cell>
          <cell r="Z242">
            <v>0</v>
          </cell>
          <cell r="AA242">
            <v>0</v>
          </cell>
          <cell r="AB242">
            <v>0</v>
          </cell>
          <cell r="AC242">
            <v>0</v>
          </cell>
          <cell r="BJ242">
            <v>-233</v>
          </cell>
        </row>
        <row r="243">
          <cell r="A243">
            <v>234</v>
          </cell>
          <cell r="B243" t="str">
            <v>PETERSHAM</v>
          </cell>
          <cell r="F243">
            <v>0</v>
          </cell>
          <cell r="G243">
            <v>0</v>
          </cell>
          <cell r="H243">
            <v>0</v>
          </cell>
          <cell r="I243">
            <v>0</v>
          </cell>
          <cell r="L243">
            <v>0</v>
          </cell>
          <cell r="M243">
            <v>0</v>
          </cell>
          <cell r="Q243">
            <v>0</v>
          </cell>
          <cell r="R243">
            <v>0</v>
          </cell>
          <cell r="S243">
            <v>0</v>
          </cell>
          <cell r="T243">
            <v>0</v>
          </cell>
          <cell r="X243">
            <v>0</v>
          </cell>
          <cell r="Y243">
            <v>0</v>
          </cell>
          <cell r="Z243">
            <v>0</v>
          </cell>
          <cell r="AA243">
            <v>0</v>
          </cell>
          <cell r="AB243">
            <v>0</v>
          </cell>
          <cell r="AC243">
            <v>0</v>
          </cell>
          <cell r="BJ243">
            <v>-234</v>
          </cell>
        </row>
        <row r="244">
          <cell r="A244">
            <v>235</v>
          </cell>
          <cell r="B244" t="str">
            <v>PHILLIPSTON</v>
          </cell>
          <cell r="F244">
            <v>0</v>
          </cell>
          <cell r="G244">
            <v>0</v>
          </cell>
          <cell r="H244">
            <v>0</v>
          </cell>
          <cell r="I244">
            <v>0</v>
          </cell>
          <cell r="L244">
            <v>0</v>
          </cell>
          <cell r="M244">
            <v>0</v>
          </cell>
          <cell r="Q244">
            <v>0</v>
          </cell>
          <cell r="R244">
            <v>0</v>
          </cell>
          <cell r="S244">
            <v>0</v>
          </cell>
          <cell r="T244">
            <v>0</v>
          </cell>
          <cell r="X244">
            <v>0</v>
          </cell>
          <cell r="Y244">
            <v>0</v>
          </cell>
          <cell r="Z244">
            <v>0</v>
          </cell>
          <cell r="AA244">
            <v>0</v>
          </cell>
          <cell r="AB244">
            <v>0</v>
          </cell>
          <cell r="AC244">
            <v>0</v>
          </cell>
          <cell r="BJ244">
            <v>-235</v>
          </cell>
        </row>
        <row r="245">
          <cell r="A245">
            <v>236</v>
          </cell>
          <cell r="B245" t="str">
            <v>PITTSFIELD</v>
          </cell>
          <cell r="F245">
            <v>0</v>
          </cell>
          <cell r="G245">
            <v>0</v>
          </cell>
          <cell r="H245">
            <v>0</v>
          </cell>
          <cell r="I245">
            <v>0</v>
          </cell>
          <cell r="L245">
            <v>0</v>
          </cell>
          <cell r="M245">
            <v>0</v>
          </cell>
          <cell r="Q245">
            <v>0</v>
          </cell>
          <cell r="R245">
            <v>0</v>
          </cell>
          <cell r="S245">
            <v>0</v>
          </cell>
          <cell r="T245">
            <v>0</v>
          </cell>
          <cell r="X245">
            <v>0</v>
          </cell>
          <cell r="Y245">
            <v>0</v>
          </cell>
          <cell r="Z245">
            <v>0</v>
          </cell>
          <cell r="AA245">
            <v>0</v>
          </cell>
          <cell r="AB245">
            <v>0</v>
          </cell>
          <cell r="AC245">
            <v>0</v>
          </cell>
          <cell r="BJ245">
            <v>-236</v>
          </cell>
        </row>
        <row r="246">
          <cell r="A246">
            <v>237</v>
          </cell>
          <cell r="B246" t="str">
            <v>PLAINFIELD</v>
          </cell>
          <cell r="F246">
            <v>0</v>
          </cell>
          <cell r="G246">
            <v>0</v>
          </cell>
          <cell r="H246">
            <v>0</v>
          </cell>
          <cell r="I246">
            <v>0</v>
          </cell>
          <cell r="L246">
            <v>0</v>
          </cell>
          <cell r="M246">
            <v>0</v>
          </cell>
          <cell r="Q246">
            <v>0</v>
          </cell>
          <cell r="R246">
            <v>0</v>
          </cell>
          <cell r="S246">
            <v>0</v>
          </cell>
          <cell r="T246">
            <v>0</v>
          </cell>
          <cell r="X246">
            <v>0</v>
          </cell>
          <cell r="Y246">
            <v>0</v>
          </cell>
          <cell r="Z246">
            <v>0</v>
          </cell>
          <cell r="AA246">
            <v>0</v>
          </cell>
          <cell r="AB246">
            <v>0</v>
          </cell>
          <cell r="AC246">
            <v>0</v>
          </cell>
          <cell r="BJ246">
            <v>-237</v>
          </cell>
        </row>
        <row r="247">
          <cell r="A247">
            <v>238</v>
          </cell>
          <cell r="B247" t="str">
            <v>PLAINVILLE</v>
          </cell>
          <cell r="F247">
            <v>0</v>
          </cell>
          <cell r="G247">
            <v>0</v>
          </cell>
          <cell r="H247">
            <v>0</v>
          </cell>
          <cell r="I247">
            <v>0</v>
          </cell>
          <cell r="L247">
            <v>0</v>
          </cell>
          <cell r="M247">
            <v>0</v>
          </cell>
          <cell r="Q247">
            <v>0</v>
          </cell>
          <cell r="R247">
            <v>0</v>
          </cell>
          <cell r="S247">
            <v>0</v>
          </cell>
          <cell r="T247">
            <v>0</v>
          </cell>
          <cell r="X247">
            <v>0</v>
          </cell>
          <cell r="Y247">
            <v>0</v>
          </cell>
          <cell r="Z247">
            <v>0</v>
          </cell>
          <cell r="AA247">
            <v>0</v>
          </cell>
          <cell r="AB247">
            <v>0</v>
          </cell>
          <cell r="AC247">
            <v>0</v>
          </cell>
          <cell r="BJ247">
            <v>-238</v>
          </cell>
        </row>
        <row r="248">
          <cell r="A248">
            <v>239</v>
          </cell>
          <cell r="B248" t="str">
            <v>PLYMOUTH</v>
          </cell>
          <cell r="F248">
            <v>0</v>
          </cell>
          <cell r="G248">
            <v>0</v>
          </cell>
          <cell r="H248">
            <v>0</v>
          </cell>
          <cell r="I248">
            <v>0</v>
          </cell>
          <cell r="L248">
            <v>0</v>
          </cell>
          <cell r="M248">
            <v>0</v>
          </cell>
          <cell r="Q248">
            <v>0</v>
          </cell>
          <cell r="R248">
            <v>0</v>
          </cell>
          <cell r="S248">
            <v>0</v>
          </cell>
          <cell r="T248">
            <v>0</v>
          </cell>
          <cell r="X248">
            <v>0</v>
          </cell>
          <cell r="Y248">
            <v>0</v>
          </cell>
          <cell r="Z248">
            <v>0</v>
          </cell>
          <cell r="AA248">
            <v>0</v>
          </cell>
          <cell r="AB248">
            <v>0</v>
          </cell>
          <cell r="AC248">
            <v>0</v>
          </cell>
          <cell r="BJ248">
            <v>-239</v>
          </cell>
        </row>
        <row r="249">
          <cell r="A249">
            <v>240</v>
          </cell>
          <cell r="B249" t="str">
            <v>PLYMPTON</v>
          </cell>
          <cell r="F249">
            <v>0</v>
          </cell>
          <cell r="G249">
            <v>0</v>
          </cell>
          <cell r="H249">
            <v>0</v>
          </cell>
          <cell r="I249">
            <v>0</v>
          </cell>
          <cell r="L249">
            <v>0</v>
          </cell>
          <cell r="M249">
            <v>0</v>
          </cell>
          <cell r="Q249">
            <v>0</v>
          </cell>
          <cell r="R249">
            <v>0</v>
          </cell>
          <cell r="S249">
            <v>0</v>
          </cell>
          <cell r="T249">
            <v>0</v>
          </cell>
          <cell r="X249">
            <v>0</v>
          </cell>
          <cell r="Y249">
            <v>0</v>
          </cell>
          <cell r="Z249">
            <v>0</v>
          </cell>
          <cell r="AA249">
            <v>0</v>
          </cell>
          <cell r="AB249">
            <v>0</v>
          </cell>
          <cell r="AC249">
            <v>0</v>
          </cell>
          <cell r="BJ249">
            <v>-240</v>
          </cell>
        </row>
        <row r="250">
          <cell r="A250">
            <v>241</v>
          </cell>
          <cell r="B250" t="str">
            <v>PRINCETON</v>
          </cell>
          <cell r="F250">
            <v>0</v>
          </cell>
          <cell r="G250">
            <v>0</v>
          </cell>
          <cell r="H250">
            <v>0</v>
          </cell>
          <cell r="I250">
            <v>0</v>
          </cell>
          <cell r="L250">
            <v>0</v>
          </cell>
          <cell r="M250">
            <v>0</v>
          </cell>
          <cell r="Q250">
            <v>0</v>
          </cell>
          <cell r="R250">
            <v>0</v>
          </cell>
          <cell r="S250">
            <v>0</v>
          </cell>
          <cell r="T250">
            <v>0</v>
          </cell>
          <cell r="X250">
            <v>0</v>
          </cell>
          <cell r="Y250">
            <v>0</v>
          </cell>
          <cell r="Z250">
            <v>0</v>
          </cell>
          <cell r="AA250">
            <v>0</v>
          </cell>
          <cell r="AB250">
            <v>0</v>
          </cell>
          <cell r="AC250">
            <v>0</v>
          </cell>
          <cell r="BJ250">
            <v>-241</v>
          </cell>
        </row>
        <row r="251">
          <cell r="A251">
            <v>242</v>
          </cell>
          <cell r="B251" t="str">
            <v>PROVINCETOWN</v>
          </cell>
          <cell r="F251">
            <v>0</v>
          </cell>
          <cell r="G251">
            <v>0</v>
          </cell>
          <cell r="H251">
            <v>0</v>
          </cell>
          <cell r="I251">
            <v>0</v>
          </cell>
          <cell r="L251">
            <v>0</v>
          </cell>
          <cell r="M251">
            <v>0</v>
          </cell>
          <cell r="Q251">
            <v>0</v>
          </cell>
          <cell r="R251">
            <v>0</v>
          </cell>
          <cell r="S251">
            <v>0</v>
          </cell>
          <cell r="T251">
            <v>0</v>
          </cell>
          <cell r="X251">
            <v>0</v>
          </cell>
          <cell r="Y251">
            <v>0</v>
          </cell>
          <cell r="Z251">
            <v>0</v>
          </cell>
          <cell r="AA251">
            <v>0</v>
          </cell>
          <cell r="AB251">
            <v>0</v>
          </cell>
          <cell r="AC251">
            <v>0</v>
          </cell>
          <cell r="BJ251">
            <v>-242</v>
          </cell>
        </row>
        <row r="252">
          <cell r="A252">
            <v>243</v>
          </cell>
          <cell r="B252" t="str">
            <v>QUINCY</v>
          </cell>
          <cell r="F252">
            <v>0</v>
          </cell>
          <cell r="G252">
            <v>0</v>
          </cell>
          <cell r="H252">
            <v>0</v>
          </cell>
          <cell r="I252">
            <v>0</v>
          </cell>
          <cell r="L252">
            <v>0</v>
          </cell>
          <cell r="M252">
            <v>0</v>
          </cell>
          <cell r="Q252">
            <v>0</v>
          </cell>
          <cell r="R252">
            <v>0</v>
          </cell>
          <cell r="S252">
            <v>0</v>
          </cell>
          <cell r="T252">
            <v>0</v>
          </cell>
          <cell r="X252">
            <v>0</v>
          </cell>
          <cell r="Y252">
            <v>0</v>
          </cell>
          <cell r="Z252">
            <v>0</v>
          </cell>
          <cell r="AA252">
            <v>0</v>
          </cell>
          <cell r="AB252">
            <v>0</v>
          </cell>
          <cell r="AC252">
            <v>0</v>
          </cell>
          <cell r="BJ252">
            <v>-243</v>
          </cell>
        </row>
        <row r="253">
          <cell r="A253">
            <v>244</v>
          </cell>
          <cell r="B253" t="str">
            <v>RANDOLPH</v>
          </cell>
          <cell r="F253">
            <v>0</v>
          </cell>
          <cell r="G253">
            <v>0</v>
          </cell>
          <cell r="H253">
            <v>0</v>
          </cell>
          <cell r="I253">
            <v>0</v>
          </cell>
          <cell r="L253">
            <v>0</v>
          </cell>
          <cell r="M253">
            <v>0</v>
          </cell>
          <cell r="Q253">
            <v>0</v>
          </cell>
          <cell r="R253">
            <v>0</v>
          </cell>
          <cell r="S253">
            <v>0</v>
          </cell>
          <cell r="T253">
            <v>0</v>
          </cell>
          <cell r="X253">
            <v>0</v>
          </cell>
          <cell r="Y253">
            <v>0</v>
          </cell>
          <cell r="Z253">
            <v>0</v>
          </cell>
          <cell r="AA253">
            <v>0</v>
          </cell>
          <cell r="AB253">
            <v>0</v>
          </cell>
          <cell r="AC253">
            <v>0</v>
          </cell>
          <cell r="BJ253">
            <v>-244</v>
          </cell>
        </row>
        <row r="254">
          <cell r="A254">
            <v>245</v>
          </cell>
          <cell r="B254" t="str">
            <v>RAYNHAM</v>
          </cell>
          <cell r="F254">
            <v>0</v>
          </cell>
          <cell r="G254">
            <v>0</v>
          </cell>
          <cell r="H254">
            <v>0</v>
          </cell>
          <cell r="I254">
            <v>0</v>
          </cell>
          <cell r="L254">
            <v>0</v>
          </cell>
          <cell r="M254">
            <v>0</v>
          </cell>
          <cell r="Q254">
            <v>0</v>
          </cell>
          <cell r="R254">
            <v>0</v>
          </cell>
          <cell r="S254">
            <v>0</v>
          </cell>
          <cell r="T254">
            <v>0</v>
          </cell>
          <cell r="X254">
            <v>0</v>
          </cell>
          <cell r="Y254">
            <v>0</v>
          </cell>
          <cell r="Z254">
            <v>0</v>
          </cell>
          <cell r="AA254">
            <v>0</v>
          </cell>
          <cell r="AB254">
            <v>0</v>
          </cell>
          <cell r="AC254">
            <v>0</v>
          </cell>
          <cell r="BJ254">
            <v>-245</v>
          </cell>
        </row>
        <row r="255">
          <cell r="A255">
            <v>246</v>
          </cell>
          <cell r="B255" t="str">
            <v>READING</v>
          </cell>
          <cell r="F255">
            <v>0</v>
          </cell>
          <cell r="G255">
            <v>0</v>
          </cell>
          <cell r="H255">
            <v>0</v>
          </cell>
          <cell r="I255">
            <v>0</v>
          </cell>
          <cell r="L255">
            <v>0</v>
          </cell>
          <cell r="M255">
            <v>0</v>
          </cell>
          <cell r="Q255">
            <v>0</v>
          </cell>
          <cell r="R255">
            <v>0</v>
          </cell>
          <cell r="S255">
            <v>0</v>
          </cell>
          <cell r="T255">
            <v>0</v>
          </cell>
          <cell r="X255">
            <v>0</v>
          </cell>
          <cell r="Y255">
            <v>0</v>
          </cell>
          <cell r="Z255">
            <v>0</v>
          </cell>
          <cell r="AA255">
            <v>0</v>
          </cell>
          <cell r="AB255">
            <v>0</v>
          </cell>
          <cell r="AC255">
            <v>0</v>
          </cell>
          <cell r="BJ255">
            <v>-246</v>
          </cell>
        </row>
        <row r="256">
          <cell r="A256">
            <v>247</v>
          </cell>
          <cell r="B256" t="str">
            <v>REHOBOTH</v>
          </cell>
          <cell r="F256">
            <v>0</v>
          </cell>
          <cell r="G256">
            <v>0</v>
          </cell>
          <cell r="H256">
            <v>0</v>
          </cell>
          <cell r="I256">
            <v>0</v>
          </cell>
          <cell r="L256">
            <v>0</v>
          </cell>
          <cell r="M256">
            <v>0</v>
          </cell>
          <cell r="Q256">
            <v>0</v>
          </cell>
          <cell r="R256">
            <v>0</v>
          </cell>
          <cell r="S256">
            <v>0</v>
          </cell>
          <cell r="T256">
            <v>0</v>
          </cell>
          <cell r="X256">
            <v>0</v>
          </cell>
          <cell r="Y256">
            <v>0</v>
          </cell>
          <cell r="Z256">
            <v>0</v>
          </cell>
          <cell r="AA256">
            <v>0</v>
          </cell>
          <cell r="AB256">
            <v>0</v>
          </cell>
          <cell r="AC256">
            <v>0</v>
          </cell>
          <cell r="BJ256">
            <v>-247</v>
          </cell>
        </row>
        <row r="257">
          <cell r="A257">
            <v>248</v>
          </cell>
          <cell r="B257" t="str">
            <v>REVERE</v>
          </cell>
          <cell r="F257">
            <v>0</v>
          </cell>
          <cell r="G257">
            <v>0</v>
          </cell>
          <cell r="H257">
            <v>0</v>
          </cell>
          <cell r="I257">
            <v>0</v>
          </cell>
          <cell r="L257">
            <v>0</v>
          </cell>
          <cell r="M257">
            <v>0</v>
          </cell>
          <cell r="Q257">
            <v>0</v>
          </cell>
          <cell r="R257">
            <v>0</v>
          </cell>
          <cell r="S257">
            <v>0</v>
          </cell>
          <cell r="T257">
            <v>0</v>
          </cell>
          <cell r="X257">
            <v>0</v>
          </cell>
          <cell r="Y257">
            <v>0</v>
          </cell>
          <cell r="Z257">
            <v>0</v>
          </cell>
          <cell r="AA257">
            <v>0</v>
          </cell>
          <cell r="AB257">
            <v>0</v>
          </cell>
          <cell r="AC257">
            <v>0</v>
          </cell>
          <cell r="BJ257">
            <v>-248</v>
          </cell>
        </row>
        <row r="258">
          <cell r="A258">
            <v>249</v>
          </cell>
          <cell r="B258" t="str">
            <v>RICHMOND</v>
          </cell>
          <cell r="F258">
            <v>0</v>
          </cell>
          <cell r="G258">
            <v>0</v>
          </cell>
          <cell r="H258">
            <v>0</v>
          </cell>
          <cell r="I258">
            <v>0</v>
          </cell>
          <cell r="L258">
            <v>0</v>
          </cell>
          <cell r="M258">
            <v>0</v>
          </cell>
          <cell r="Q258">
            <v>0</v>
          </cell>
          <cell r="R258">
            <v>0</v>
          </cell>
          <cell r="S258">
            <v>0</v>
          </cell>
          <cell r="T258">
            <v>0</v>
          </cell>
          <cell r="X258">
            <v>0</v>
          </cell>
          <cell r="Y258">
            <v>0</v>
          </cell>
          <cell r="Z258">
            <v>0</v>
          </cell>
          <cell r="AA258">
            <v>0</v>
          </cell>
          <cell r="AB258">
            <v>0</v>
          </cell>
          <cell r="AC258">
            <v>0</v>
          </cell>
          <cell r="BJ258">
            <v>-249</v>
          </cell>
        </row>
        <row r="259">
          <cell r="A259">
            <v>250</v>
          </cell>
          <cell r="B259" t="str">
            <v>ROCHESTER</v>
          </cell>
          <cell r="F259">
            <v>0</v>
          </cell>
          <cell r="G259">
            <v>0</v>
          </cell>
          <cell r="H259">
            <v>0</v>
          </cell>
          <cell r="I259">
            <v>0</v>
          </cell>
          <cell r="L259">
            <v>0</v>
          </cell>
          <cell r="M259">
            <v>0</v>
          </cell>
          <cell r="Q259">
            <v>0</v>
          </cell>
          <cell r="R259">
            <v>0</v>
          </cell>
          <cell r="S259">
            <v>0</v>
          </cell>
          <cell r="T259">
            <v>0</v>
          </cell>
          <cell r="X259">
            <v>0</v>
          </cell>
          <cell r="Y259">
            <v>0</v>
          </cell>
          <cell r="Z259">
            <v>0</v>
          </cell>
          <cell r="AA259">
            <v>0</v>
          </cell>
          <cell r="AB259">
            <v>0</v>
          </cell>
          <cell r="AC259">
            <v>0</v>
          </cell>
          <cell r="BJ259">
            <v>-250</v>
          </cell>
        </row>
        <row r="260">
          <cell r="A260">
            <v>251</v>
          </cell>
          <cell r="B260" t="str">
            <v>ROCKLAND</v>
          </cell>
          <cell r="F260">
            <v>0</v>
          </cell>
          <cell r="G260">
            <v>0</v>
          </cell>
          <cell r="H260">
            <v>0</v>
          </cell>
          <cell r="I260">
            <v>0</v>
          </cell>
          <cell r="L260">
            <v>0</v>
          </cell>
          <cell r="M260">
            <v>0</v>
          </cell>
          <cell r="Q260">
            <v>0</v>
          </cell>
          <cell r="R260">
            <v>0</v>
          </cell>
          <cell r="S260">
            <v>0</v>
          </cell>
          <cell r="T260">
            <v>0</v>
          </cell>
          <cell r="X260">
            <v>0</v>
          </cell>
          <cell r="Y260">
            <v>0</v>
          </cell>
          <cell r="Z260">
            <v>0</v>
          </cell>
          <cell r="AA260">
            <v>0</v>
          </cell>
          <cell r="AB260">
            <v>0</v>
          </cell>
          <cell r="AC260">
            <v>0</v>
          </cell>
          <cell r="BJ260">
            <v>-251</v>
          </cell>
        </row>
        <row r="261">
          <cell r="A261">
            <v>252</v>
          </cell>
          <cell r="B261" t="str">
            <v>ROCKPORT</v>
          </cell>
          <cell r="F261">
            <v>0</v>
          </cell>
          <cell r="G261">
            <v>0</v>
          </cell>
          <cell r="H261">
            <v>0</v>
          </cell>
          <cell r="I261">
            <v>0</v>
          </cell>
          <cell r="L261">
            <v>0</v>
          </cell>
          <cell r="M261">
            <v>0</v>
          </cell>
          <cell r="Q261">
            <v>0</v>
          </cell>
          <cell r="R261">
            <v>0</v>
          </cell>
          <cell r="S261">
            <v>0</v>
          </cell>
          <cell r="T261">
            <v>0</v>
          </cell>
          <cell r="X261">
            <v>0</v>
          </cell>
          <cell r="Y261">
            <v>0</v>
          </cell>
          <cell r="Z261">
            <v>0</v>
          </cell>
          <cell r="AA261">
            <v>0</v>
          </cell>
          <cell r="AB261">
            <v>0</v>
          </cell>
          <cell r="AC261">
            <v>0</v>
          </cell>
          <cell r="BJ261">
            <v>-252</v>
          </cell>
        </row>
        <row r="262">
          <cell r="A262">
            <v>253</v>
          </cell>
          <cell r="B262" t="str">
            <v>ROWE</v>
          </cell>
          <cell r="F262">
            <v>0</v>
          </cell>
          <cell r="G262">
            <v>0</v>
          </cell>
          <cell r="H262">
            <v>0</v>
          </cell>
          <cell r="I262">
            <v>0</v>
          </cell>
          <cell r="L262">
            <v>0</v>
          </cell>
          <cell r="M262">
            <v>0</v>
          </cell>
          <cell r="Q262">
            <v>0</v>
          </cell>
          <cell r="R262">
            <v>0</v>
          </cell>
          <cell r="S262">
            <v>0</v>
          </cell>
          <cell r="T262">
            <v>0</v>
          </cell>
          <cell r="X262">
            <v>0</v>
          </cell>
          <cell r="Y262">
            <v>0</v>
          </cell>
          <cell r="Z262">
            <v>0</v>
          </cell>
          <cell r="AA262">
            <v>0</v>
          </cell>
          <cell r="AB262">
            <v>0</v>
          </cell>
          <cell r="AC262">
            <v>0</v>
          </cell>
          <cell r="BJ262">
            <v>-253</v>
          </cell>
        </row>
        <row r="263">
          <cell r="A263">
            <v>254</v>
          </cell>
          <cell r="B263" t="str">
            <v>ROWLEY</v>
          </cell>
          <cell r="F263">
            <v>0</v>
          </cell>
          <cell r="G263">
            <v>0</v>
          </cell>
          <cell r="H263">
            <v>0</v>
          </cell>
          <cell r="I263">
            <v>0</v>
          </cell>
          <cell r="L263">
            <v>0</v>
          </cell>
          <cell r="M263">
            <v>0</v>
          </cell>
          <cell r="Q263">
            <v>0</v>
          </cell>
          <cell r="R263">
            <v>0</v>
          </cell>
          <cell r="S263">
            <v>0</v>
          </cell>
          <cell r="T263">
            <v>0</v>
          </cell>
          <cell r="X263">
            <v>0</v>
          </cell>
          <cell r="Y263">
            <v>0</v>
          </cell>
          <cell r="Z263">
            <v>0</v>
          </cell>
          <cell r="AA263">
            <v>0</v>
          </cell>
          <cell r="AB263">
            <v>0</v>
          </cell>
          <cell r="AC263">
            <v>0</v>
          </cell>
          <cell r="BJ263">
            <v>-254</v>
          </cell>
        </row>
        <row r="264">
          <cell r="A264">
            <v>255</v>
          </cell>
          <cell r="B264" t="str">
            <v>ROYALSTON</v>
          </cell>
          <cell r="F264">
            <v>0</v>
          </cell>
          <cell r="G264">
            <v>0</v>
          </cell>
          <cell r="H264">
            <v>0</v>
          </cell>
          <cell r="I264">
            <v>0</v>
          </cell>
          <cell r="L264">
            <v>0</v>
          </cell>
          <cell r="M264">
            <v>0</v>
          </cell>
          <cell r="Q264">
            <v>0</v>
          </cell>
          <cell r="R264">
            <v>0</v>
          </cell>
          <cell r="S264">
            <v>0</v>
          </cell>
          <cell r="T264">
            <v>0</v>
          </cell>
          <cell r="X264">
            <v>0</v>
          </cell>
          <cell r="Y264">
            <v>0</v>
          </cell>
          <cell r="Z264">
            <v>0</v>
          </cell>
          <cell r="AA264">
            <v>0</v>
          </cell>
          <cell r="AB264">
            <v>0</v>
          </cell>
          <cell r="AC264">
            <v>0</v>
          </cell>
          <cell r="BJ264">
            <v>-255</v>
          </cell>
        </row>
        <row r="265">
          <cell r="A265">
            <v>256</v>
          </cell>
          <cell r="B265" t="str">
            <v>RUSSELL</v>
          </cell>
          <cell r="F265">
            <v>0</v>
          </cell>
          <cell r="G265">
            <v>0</v>
          </cell>
          <cell r="H265">
            <v>0</v>
          </cell>
          <cell r="I265">
            <v>0</v>
          </cell>
          <cell r="L265">
            <v>0</v>
          </cell>
          <cell r="M265">
            <v>0</v>
          </cell>
          <cell r="Q265">
            <v>0</v>
          </cell>
          <cell r="R265">
            <v>0</v>
          </cell>
          <cell r="S265">
            <v>0</v>
          </cell>
          <cell r="T265">
            <v>0</v>
          </cell>
          <cell r="X265">
            <v>0</v>
          </cell>
          <cell r="Y265">
            <v>0</v>
          </cell>
          <cell r="Z265">
            <v>0</v>
          </cell>
          <cell r="AA265">
            <v>0</v>
          </cell>
          <cell r="AB265">
            <v>0</v>
          </cell>
          <cell r="AC265">
            <v>0</v>
          </cell>
          <cell r="BJ265">
            <v>-256</v>
          </cell>
        </row>
        <row r="266">
          <cell r="A266">
            <v>257</v>
          </cell>
          <cell r="B266" t="str">
            <v>RUTLAND</v>
          </cell>
          <cell r="F266">
            <v>0</v>
          </cell>
          <cell r="G266">
            <v>0</v>
          </cell>
          <cell r="H266">
            <v>0</v>
          </cell>
          <cell r="I266">
            <v>0</v>
          </cell>
          <cell r="L266">
            <v>0</v>
          </cell>
          <cell r="M266">
            <v>0</v>
          </cell>
          <cell r="Q266">
            <v>0</v>
          </cell>
          <cell r="R266">
            <v>0</v>
          </cell>
          <cell r="S266">
            <v>0</v>
          </cell>
          <cell r="T266">
            <v>0</v>
          </cell>
          <cell r="X266">
            <v>0</v>
          </cell>
          <cell r="Y266">
            <v>0</v>
          </cell>
          <cell r="Z266">
            <v>0</v>
          </cell>
          <cell r="AA266">
            <v>0</v>
          </cell>
          <cell r="AB266">
            <v>0</v>
          </cell>
          <cell r="AC266">
            <v>0</v>
          </cell>
          <cell r="BJ266">
            <v>-257</v>
          </cell>
        </row>
        <row r="267">
          <cell r="A267">
            <v>258</v>
          </cell>
          <cell r="B267" t="str">
            <v>SALEM</v>
          </cell>
          <cell r="F267">
            <v>0</v>
          </cell>
          <cell r="G267">
            <v>0</v>
          </cell>
          <cell r="H267">
            <v>0</v>
          </cell>
          <cell r="I267">
            <v>0</v>
          </cell>
          <cell r="L267">
            <v>0</v>
          </cell>
          <cell r="M267">
            <v>0</v>
          </cell>
          <cell r="Q267">
            <v>0</v>
          </cell>
          <cell r="R267">
            <v>0</v>
          </cell>
          <cell r="S267">
            <v>0</v>
          </cell>
          <cell r="T267">
            <v>0</v>
          </cell>
          <cell r="X267">
            <v>0</v>
          </cell>
          <cell r="Y267">
            <v>0</v>
          </cell>
          <cell r="Z267">
            <v>0</v>
          </cell>
          <cell r="AA267">
            <v>0</v>
          </cell>
          <cell r="AB267">
            <v>0</v>
          </cell>
          <cell r="AC267">
            <v>0</v>
          </cell>
          <cell r="BJ267">
            <v>-258</v>
          </cell>
        </row>
        <row r="268">
          <cell r="A268">
            <v>259</v>
          </cell>
          <cell r="B268" t="str">
            <v>SALISBURY</v>
          </cell>
          <cell r="F268">
            <v>0</v>
          </cell>
          <cell r="G268">
            <v>0</v>
          </cell>
          <cell r="H268">
            <v>0</v>
          </cell>
          <cell r="I268">
            <v>0</v>
          </cell>
          <cell r="L268">
            <v>0</v>
          </cell>
          <cell r="M268">
            <v>0</v>
          </cell>
          <cell r="Q268">
            <v>0</v>
          </cell>
          <cell r="R268">
            <v>0</v>
          </cell>
          <cell r="S268">
            <v>0</v>
          </cell>
          <cell r="T268">
            <v>0</v>
          </cell>
          <cell r="X268">
            <v>0</v>
          </cell>
          <cell r="Y268">
            <v>0</v>
          </cell>
          <cell r="Z268">
            <v>0</v>
          </cell>
          <cell r="AA268">
            <v>0</v>
          </cell>
          <cell r="AB268">
            <v>0</v>
          </cell>
          <cell r="AC268">
            <v>0</v>
          </cell>
          <cell r="BJ268">
            <v>-259</v>
          </cell>
        </row>
        <row r="269">
          <cell r="A269">
            <v>260</v>
          </cell>
          <cell r="B269" t="str">
            <v>SANDISFIELD</v>
          </cell>
          <cell r="F269">
            <v>0</v>
          </cell>
          <cell r="G269">
            <v>0</v>
          </cell>
          <cell r="H269">
            <v>0</v>
          </cell>
          <cell r="I269">
            <v>0</v>
          </cell>
          <cell r="L269">
            <v>0</v>
          </cell>
          <cell r="M269">
            <v>0</v>
          </cell>
          <cell r="Q269">
            <v>0</v>
          </cell>
          <cell r="R269">
            <v>0</v>
          </cell>
          <cell r="S269">
            <v>0</v>
          </cell>
          <cell r="T269">
            <v>0</v>
          </cell>
          <cell r="X269">
            <v>0</v>
          </cell>
          <cell r="Y269">
            <v>0</v>
          </cell>
          <cell r="Z269">
            <v>0</v>
          </cell>
          <cell r="AA269">
            <v>0</v>
          </cell>
          <cell r="AB269">
            <v>0</v>
          </cell>
          <cell r="AC269">
            <v>0</v>
          </cell>
          <cell r="BJ269">
            <v>-260</v>
          </cell>
        </row>
        <row r="270">
          <cell r="A270">
            <v>261</v>
          </cell>
          <cell r="B270" t="str">
            <v>SANDWICH</v>
          </cell>
          <cell r="F270">
            <v>0</v>
          </cell>
          <cell r="G270">
            <v>0</v>
          </cell>
          <cell r="H270">
            <v>0</v>
          </cell>
          <cell r="I270">
            <v>0</v>
          </cell>
          <cell r="L270">
            <v>0</v>
          </cell>
          <cell r="M270">
            <v>0</v>
          </cell>
          <cell r="Q270">
            <v>0</v>
          </cell>
          <cell r="R270">
            <v>0</v>
          </cell>
          <cell r="S270">
            <v>0</v>
          </cell>
          <cell r="T270">
            <v>0</v>
          </cell>
          <cell r="X270">
            <v>0</v>
          </cell>
          <cell r="Y270">
            <v>0</v>
          </cell>
          <cell r="Z270">
            <v>0</v>
          </cell>
          <cell r="AA270">
            <v>0</v>
          </cell>
          <cell r="AB270">
            <v>0</v>
          </cell>
          <cell r="AC270">
            <v>0</v>
          </cell>
          <cell r="BJ270">
            <v>-261</v>
          </cell>
        </row>
        <row r="271">
          <cell r="A271">
            <v>262</v>
          </cell>
          <cell r="B271" t="str">
            <v>SAUGUS</v>
          </cell>
          <cell r="F271">
            <v>0</v>
          </cell>
          <cell r="G271">
            <v>0</v>
          </cell>
          <cell r="H271">
            <v>0</v>
          </cell>
          <cell r="I271">
            <v>0</v>
          </cell>
          <cell r="L271">
            <v>0</v>
          </cell>
          <cell r="M271">
            <v>0</v>
          </cell>
          <cell r="Q271">
            <v>0</v>
          </cell>
          <cell r="R271">
            <v>0</v>
          </cell>
          <cell r="S271">
            <v>0</v>
          </cell>
          <cell r="T271">
            <v>0</v>
          </cell>
          <cell r="X271">
            <v>0</v>
          </cell>
          <cell r="Y271">
            <v>0</v>
          </cell>
          <cell r="Z271">
            <v>0</v>
          </cell>
          <cell r="AA271">
            <v>0</v>
          </cell>
          <cell r="AB271">
            <v>0</v>
          </cell>
          <cell r="AC271">
            <v>0</v>
          </cell>
          <cell r="BJ271">
            <v>-262</v>
          </cell>
        </row>
        <row r="272">
          <cell r="A272">
            <v>263</v>
          </cell>
          <cell r="B272" t="str">
            <v>SAVOY</v>
          </cell>
          <cell r="F272">
            <v>0</v>
          </cell>
          <cell r="G272">
            <v>0</v>
          </cell>
          <cell r="H272">
            <v>0</v>
          </cell>
          <cell r="I272">
            <v>0</v>
          </cell>
          <cell r="L272">
            <v>0</v>
          </cell>
          <cell r="M272">
            <v>0</v>
          </cell>
          <cell r="Q272">
            <v>0</v>
          </cell>
          <cell r="R272">
            <v>0</v>
          </cell>
          <cell r="S272">
            <v>0</v>
          </cell>
          <cell r="T272">
            <v>0</v>
          </cell>
          <cell r="X272">
            <v>0</v>
          </cell>
          <cell r="Y272">
            <v>0</v>
          </cell>
          <cell r="Z272">
            <v>0</v>
          </cell>
          <cell r="AA272">
            <v>0</v>
          </cell>
          <cell r="AB272">
            <v>0</v>
          </cell>
          <cell r="AC272">
            <v>0</v>
          </cell>
          <cell r="BJ272">
            <v>-263</v>
          </cell>
        </row>
        <row r="273">
          <cell r="A273">
            <v>264</v>
          </cell>
          <cell r="B273" t="str">
            <v>SCITUATE</v>
          </cell>
          <cell r="F273">
            <v>0</v>
          </cell>
          <cell r="G273">
            <v>0</v>
          </cell>
          <cell r="H273">
            <v>0</v>
          </cell>
          <cell r="I273">
            <v>0</v>
          </cell>
          <cell r="L273">
            <v>0</v>
          </cell>
          <cell r="M273">
            <v>0</v>
          </cell>
          <cell r="Q273">
            <v>0</v>
          </cell>
          <cell r="R273">
            <v>0</v>
          </cell>
          <cell r="S273">
            <v>0</v>
          </cell>
          <cell r="T273">
            <v>0</v>
          </cell>
          <cell r="X273">
            <v>0</v>
          </cell>
          <cell r="Y273">
            <v>0</v>
          </cell>
          <cell r="Z273">
            <v>0</v>
          </cell>
          <cell r="AA273">
            <v>0</v>
          </cell>
          <cell r="AB273">
            <v>0</v>
          </cell>
          <cell r="AC273">
            <v>0</v>
          </cell>
          <cell r="BJ273">
            <v>-264</v>
          </cell>
        </row>
        <row r="274">
          <cell r="A274">
            <v>265</v>
          </cell>
          <cell r="B274" t="str">
            <v>SEEKONK</v>
          </cell>
          <cell r="F274">
            <v>0</v>
          </cell>
          <cell r="G274">
            <v>0</v>
          </cell>
          <cell r="H274">
            <v>0</v>
          </cell>
          <cell r="I274">
            <v>0</v>
          </cell>
          <cell r="L274">
            <v>0</v>
          </cell>
          <cell r="M274">
            <v>0</v>
          </cell>
          <cell r="Q274">
            <v>0</v>
          </cell>
          <cell r="R274">
            <v>0</v>
          </cell>
          <cell r="S274">
            <v>0</v>
          </cell>
          <cell r="T274">
            <v>0</v>
          </cell>
          <cell r="X274">
            <v>0</v>
          </cell>
          <cell r="Y274">
            <v>0</v>
          </cell>
          <cell r="Z274">
            <v>0</v>
          </cell>
          <cell r="AA274">
            <v>0</v>
          </cell>
          <cell r="AB274">
            <v>0</v>
          </cell>
          <cell r="AC274">
            <v>0</v>
          </cell>
          <cell r="BJ274">
            <v>-265</v>
          </cell>
        </row>
        <row r="275">
          <cell r="A275">
            <v>266</v>
          </cell>
          <cell r="B275" t="str">
            <v>SHARON</v>
          </cell>
          <cell r="F275">
            <v>0</v>
          </cell>
          <cell r="G275">
            <v>0</v>
          </cell>
          <cell r="H275">
            <v>0</v>
          </cell>
          <cell r="I275">
            <v>0</v>
          </cell>
          <cell r="L275">
            <v>0</v>
          </cell>
          <cell r="M275">
            <v>0</v>
          </cell>
          <cell r="Q275">
            <v>0</v>
          </cell>
          <cell r="R275">
            <v>0</v>
          </cell>
          <cell r="S275">
            <v>0</v>
          </cell>
          <cell r="T275">
            <v>0</v>
          </cell>
          <cell r="X275">
            <v>0</v>
          </cell>
          <cell r="Y275">
            <v>0</v>
          </cell>
          <cell r="Z275">
            <v>0</v>
          </cell>
          <cell r="AA275">
            <v>0</v>
          </cell>
          <cell r="AB275">
            <v>0</v>
          </cell>
          <cell r="AC275">
            <v>0</v>
          </cell>
          <cell r="BJ275">
            <v>-266</v>
          </cell>
        </row>
        <row r="276">
          <cell r="A276">
            <v>267</v>
          </cell>
          <cell r="B276" t="str">
            <v>SHEFFIELD</v>
          </cell>
          <cell r="F276">
            <v>0</v>
          </cell>
          <cell r="G276">
            <v>0</v>
          </cell>
          <cell r="H276">
            <v>0</v>
          </cell>
          <cell r="I276">
            <v>0</v>
          </cell>
          <cell r="L276">
            <v>0</v>
          </cell>
          <cell r="M276">
            <v>0</v>
          </cell>
          <cell r="Q276">
            <v>0</v>
          </cell>
          <cell r="R276">
            <v>0</v>
          </cell>
          <cell r="S276">
            <v>0</v>
          </cell>
          <cell r="T276">
            <v>0</v>
          </cell>
          <cell r="X276">
            <v>0</v>
          </cell>
          <cell r="Y276">
            <v>0</v>
          </cell>
          <cell r="Z276">
            <v>0</v>
          </cell>
          <cell r="AA276">
            <v>0</v>
          </cell>
          <cell r="AB276">
            <v>0</v>
          </cell>
          <cell r="AC276">
            <v>0</v>
          </cell>
          <cell r="BJ276">
            <v>-267</v>
          </cell>
        </row>
        <row r="277">
          <cell r="A277">
            <v>268</v>
          </cell>
          <cell r="B277" t="str">
            <v>SHELBURNE</v>
          </cell>
          <cell r="F277">
            <v>0</v>
          </cell>
          <cell r="G277">
            <v>0</v>
          </cell>
          <cell r="H277">
            <v>0</v>
          </cell>
          <cell r="I277">
            <v>0</v>
          </cell>
          <cell r="L277">
            <v>0</v>
          </cell>
          <cell r="M277">
            <v>0</v>
          </cell>
          <cell r="Q277">
            <v>0</v>
          </cell>
          <cell r="R277">
            <v>0</v>
          </cell>
          <cell r="S277">
            <v>0</v>
          </cell>
          <cell r="T277">
            <v>0</v>
          </cell>
          <cell r="X277">
            <v>0</v>
          </cell>
          <cell r="Y277">
            <v>0</v>
          </cell>
          <cell r="Z277">
            <v>0</v>
          </cell>
          <cell r="AA277">
            <v>0</v>
          </cell>
          <cell r="AB277">
            <v>0</v>
          </cell>
          <cell r="AC277">
            <v>0</v>
          </cell>
          <cell r="BJ277">
            <v>-268</v>
          </cell>
        </row>
        <row r="278">
          <cell r="A278">
            <v>269</v>
          </cell>
          <cell r="B278" t="str">
            <v>SHERBORN</v>
          </cell>
          <cell r="F278">
            <v>0</v>
          </cell>
          <cell r="G278">
            <v>0</v>
          </cell>
          <cell r="H278">
            <v>0</v>
          </cell>
          <cell r="I278">
            <v>0</v>
          </cell>
          <cell r="L278">
            <v>0</v>
          </cell>
          <cell r="M278">
            <v>0</v>
          </cell>
          <cell r="Q278">
            <v>0</v>
          </cell>
          <cell r="R278">
            <v>0</v>
          </cell>
          <cell r="S278">
            <v>0</v>
          </cell>
          <cell r="T278">
            <v>0</v>
          </cell>
          <cell r="X278">
            <v>0</v>
          </cell>
          <cell r="Y278">
            <v>0</v>
          </cell>
          <cell r="Z278">
            <v>0</v>
          </cell>
          <cell r="AA278">
            <v>0</v>
          </cell>
          <cell r="AB278">
            <v>0</v>
          </cell>
          <cell r="AC278">
            <v>0</v>
          </cell>
          <cell r="BJ278">
            <v>-269</v>
          </cell>
        </row>
        <row r="279">
          <cell r="A279">
            <v>270</v>
          </cell>
          <cell r="B279" t="str">
            <v>SHIRLEY</v>
          </cell>
          <cell r="F279">
            <v>0</v>
          </cell>
          <cell r="G279">
            <v>0</v>
          </cell>
          <cell r="H279">
            <v>0</v>
          </cell>
          <cell r="I279">
            <v>0</v>
          </cell>
          <cell r="L279">
            <v>0</v>
          </cell>
          <cell r="M279">
            <v>0</v>
          </cell>
          <cell r="Q279">
            <v>0</v>
          </cell>
          <cell r="R279">
            <v>0</v>
          </cell>
          <cell r="S279">
            <v>0</v>
          </cell>
          <cell r="T279">
            <v>0</v>
          </cell>
          <cell r="X279">
            <v>0</v>
          </cell>
          <cell r="Y279">
            <v>0</v>
          </cell>
          <cell r="Z279">
            <v>0</v>
          </cell>
          <cell r="AA279">
            <v>0</v>
          </cell>
          <cell r="AB279">
            <v>0</v>
          </cell>
          <cell r="AC279">
            <v>0</v>
          </cell>
          <cell r="BJ279">
            <v>-270</v>
          </cell>
        </row>
        <row r="280">
          <cell r="A280">
            <v>271</v>
          </cell>
          <cell r="B280" t="str">
            <v>SHREWSBURY</v>
          </cell>
          <cell r="F280">
            <v>0</v>
          </cell>
          <cell r="G280">
            <v>0</v>
          </cell>
          <cell r="H280">
            <v>0</v>
          </cell>
          <cell r="I280">
            <v>0</v>
          </cell>
          <cell r="L280">
            <v>0</v>
          </cell>
          <cell r="M280">
            <v>0</v>
          </cell>
          <cell r="Q280">
            <v>0</v>
          </cell>
          <cell r="R280">
            <v>0</v>
          </cell>
          <cell r="S280">
            <v>0</v>
          </cell>
          <cell r="T280">
            <v>0</v>
          </cell>
          <cell r="X280">
            <v>0</v>
          </cell>
          <cell r="Y280">
            <v>0</v>
          </cell>
          <cell r="Z280">
            <v>0</v>
          </cell>
          <cell r="AA280">
            <v>0</v>
          </cell>
          <cell r="AB280">
            <v>0</v>
          </cell>
          <cell r="AC280">
            <v>0</v>
          </cell>
          <cell r="BJ280">
            <v>-271</v>
          </cell>
        </row>
        <row r="281">
          <cell r="A281">
            <v>272</v>
          </cell>
          <cell r="B281" t="str">
            <v>SHUTESBURY</v>
          </cell>
          <cell r="F281">
            <v>0</v>
          </cell>
          <cell r="G281">
            <v>0</v>
          </cell>
          <cell r="H281">
            <v>0</v>
          </cell>
          <cell r="I281">
            <v>0</v>
          </cell>
          <cell r="L281">
            <v>0</v>
          </cell>
          <cell r="M281">
            <v>0</v>
          </cell>
          <cell r="Q281">
            <v>0</v>
          </cell>
          <cell r="R281">
            <v>0</v>
          </cell>
          <cell r="S281">
            <v>0</v>
          </cell>
          <cell r="T281">
            <v>0</v>
          </cell>
          <cell r="X281">
            <v>0</v>
          </cell>
          <cell r="Y281">
            <v>0</v>
          </cell>
          <cell r="Z281">
            <v>0</v>
          </cell>
          <cell r="AA281">
            <v>0</v>
          </cell>
          <cell r="AB281">
            <v>0</v>
          </cell>
          <cell r="AC281">
            <v>0</v>
          </cell>
          <cell r="BJ281">
            <v>-272</v>
          </cell>
        </row>
        <row r="282">
          <cell r="A282">
            <v>273</v>
          </cell>
          <cell r="B282" t="str">
            <v>SOMERSET</v>
          </cell>
          <cell r="F282">
            <v>0</v>
          </cell>
          <cell r="G282">
            <v>0</v>
          </cell>
          <cell r="H282">
            <v>0</v>
          </cell>
          <cell r="I282">
            <v>0</v>
          </cell>
          <cell r="L282">
            <v>0</v>
          </cell>
          <cell r="M282">
            <v>0</v>
          </cell>
          <cell r="Q282">
            <v>0</v>
          </cell>
          <cell r="R282">
            <v>0</v>
          </cell>
          <cell r="S282">
            <v>0</v>
          </cell>
          <cell r="T282">
            <v>0</v>
          </cell>
          <cell r="X282">
            <v>0</v>
          </cell>
          <cell r="Y282">
            <v>0</v>
          </cell>
          <cell r="Z282">
            <v>0</v>
          </cell>
          <cell r="AA282">
            <v>0</v>
          </cell>
          <cell r="AB282">
            <v>0</v>
          </cell>
          <cell r="AC282">
            <v>0</v>
          </cell>
          <cell r="BJ282">
            <v>-273</v>
          </cell>
        </row>
        <row r="283">
          <cell r="A283">
            <v>274</v>
          </cell>
          <cell r="B283" t="str">
            <v>SOMERVILLE</v>
          </cell>
          <cell r="F283">
            <v>0</v>
          </cell>
          <cell r="G283">
            <v>0</v>
          </cell>
          <cell r="H283">
            <v>0</v>
          </cell>
          <cell r="I283">
            <v>0</v>
          </cell>
          <cell r="L283">
            <v>0</v>
          </cell>
          <cell r="M283">
            <v>0</v>
          </cell>
          <cell r="Q283">
            <v>0</v>
          </cell>
          <cell r="R283">
            <v>0</v>
          </cell>
          <cell r="S283">
            <v>0</v>
          </cell>
          <cell r="T283">
            <v>0</v>
          </cell>
          <cell r="X283">
            <v>0</v>
          </cell>
          <cell r="Y283">
            <v>0</v>
          </cell>
          <cell r="Z283">
            <v>0</v>
          </cell>
          <cell r="AA283">
            <v>0</v>
          </cell>
          <cell r="AB283">
            <v>0</v>
          </cell>
          <cell r="AC283">
            <v>0</v>
          </cell>
          <cell r="BJ283">
            <v>-274</v>
          </cell>
        </row>
        <row r="284">
          <cell r="A284">
            <v>275</v>
          </cell>
          <cell r="B284" t="str">
            <v>SOUTHAMPTON</v>
          </cell>
          <cell r="F284">
            <v>0</v>
          </cell>
          <cell r="G284">
            <v>0</v>
          </cell>
          <cell r="H284">
            <v>0</v>
          </cell>
          <cell r="I284">
            <v>0</v>
          </cell>
          <cell r="L284">
            <v>0</v>
          </cell>
          <cell r="M284">
            <v>0</v>
          </cell>
          <cell r="Q284">
            <v>0</v>
          </cell>
          <cell r="R284">
            <v>0</v>
          </cell>
          <cell r="S284">
            <v>0</v>
          </cell>
          <cell r="T284">
            <v>0</v>
          </cell>
          <cell r="X284">
            <v>0</v>
          </cell>
          <cell r="Y284">
            <v>0</v>
          </cell>
          <cell r="Z284">
            <v>0</v>
          </cell>
          <cell r="AA284">
            <v>0</v>
          </cell>
          <cell r="AB284">
            <v>0</v>
          </cell>
          <cell r="AC284">
            <v>0</v>
          </cell>
          <cell r="BJ284">
            <v>-275</v>
          </cell>
        </row>
        <row r="285">
          <cell r="A285">
            <v>276</v>
          </cell>
          <cell r="B285" t="str">
            <v>SOUTHBOROUGH</v>
          </cell>
          <cell r="F285">
            <v>0</v>
          </cell>
          <cell r="G285">
            <v>0</v>
          </cell>
          <cell r="H285">
            <v>0</v>
          </cell>
          <cell r="I285">
            <v>0</v>
          </cell>
          <cell r="L285">
            <v>0</v>
          </cell>
          <cell r="M285">
            <v>0</v>
          </cell>
          <cell r="Q285">
            <v>0</v>
          </cell>
          <cell r="R285">
            <v>0</v>
          </cell>
          <cell r="S285">
            <v>0</v>
          </cell>
          <cell r="T285">
            <v>0</v>
          </cell>
          <cell r="X285">
            <v>0</v>
          </cell>
          <cell r="Y285">
            <v>0</v>
          </cell>
          <cell r="Z285">
            <v>0</v>
          </cell>
          <cell r="AA285">
            <v>0</v>
          </cell>
          <cell r="AB285">
            <v>0</v>
          </cell>
          <cell r="AC285">
            <v>0</v>
          </cell>
          <cell r="BJ285">
            <v>-276</v>
          </cell>
        </row>
        <row r="286">
          <cell r="A286">
            <v>277</v>
          </cell>
          <cell r="B286" t="str">
            <v>SOUTHBRIDGE</v>
          </cell>
          <cell r="F286">
            <v>0</v>
          </cell>
          <cell r="G286">
            <v>0</v>
          </cell>
          <cell r="H286">
            <v>0</v>
          </cell>
          <cell r="I286">
            <v>0</v>
          </cell>
          <cell r="L286">
            <v>0</v>
          </cell>
          <cell r="M286">
            <v>0</v>
          </cell>
          <cell r="Q286">
            <v>0</v>
          </cell>
          <cell r="R286">
            <v>0</v>
          </cell>
          <cell r="S286">
            <v>0</v>
          </cell>
          <cell r="T286">
            <v>0</v>
          </cell>
          <cell r="X286">
            <v>0</v>
          </cell>
          <cell r="Y286">
            <v>0</v>
          </cell>
          <cell r="Z286">
            <v>0</v>
          </cell>
          <cell r="AA286">
            <v>0</v>
          </cell>
          <cell r="AB286">
            <v>0</v>
          </cell>
          <cell r="AC286">
            <v>0</v>
          </cell>
          <cell r="BJ286">
            <v>-277</v>
          </cell>
        </row>
        <row r="287">
          <cell r="A287">
            <v>278</v>
          </cell>
          <cell r="B287" t="str">
            <v>SOUTH HADLEY</v>
          </cell>
          <cell r="F287">
            <v>0</v>
          </cell>
          <cell r="G287">
            <v>0</v>
          </cell>
          <cell r="H287">
            <v>0</v>
          </cell>
          <cell r="I287">
            <v>0</v>
          </cell>
          <cell r="L287">
            <v>0</v>
          </cell>
          <cell r="M287">
            <v>0</v>
          </cell>
          <cell r="Q287">
            <v>0</v>
          </cell>
          <cell r="R287">
            <v>0</v>
          </cell>
          <cell r="S287">
            <v>0</v>
          </cell>
          <cell r="T287">
            <v>0</v>
          </cell>
          <cell r="X287">
            <v>0</v>
          </cell>
          <cell r="Y287">
            <v>0</v>
          </cell>
          <cell r="Z287">
            <v>0</v>
          </cell>
          <cell r="AA287">
            <v>0</v>
          </cell>
          <cell r="AB287">
            <v>0</v>
          </cell>
          <cell r="AC287">
            <v>0</v>
          </cell>
          <cell r="BJ287">
            <v>-278</v>
          </cell>
        </row>
        <row r="288">
          <cell r="A288">
            <v>279</v>
          </cell>
          <cell r="B288" t="str">
            <v>SOUTHWICK</v>
          </cell>
          <cell r="F288">
            <v>0</v>
          </cell>
          <cell r="G288">
            <v>0</v>
          </cell>
          <cell r="H288">
            <v>0</v>
          </cell>
          <cell r="I288">
            <v>0</v>
          </cell>
          <cell r="L288">
            <v>0</v>
          </cell>
          <cell r="M288">
            <v>0</v>
          </cell>
          <cell r="Q288">
            <v>0</v>
          </cell>
          <cell r="R288">
            <v>0</v>
          </cell>
          <cell r="S288">
            <v>0</v>
          </cell>
          <cell r="T288">
            <v>0</v>
          </cell>
          <cell r="X288">
            <v>0</v>
          </cell>
          <cell r="Y288">
            <v>0</v>
          </cell>
          <cell r="Z288">
            <v>0</v>
          </cell>
          <cell r="AA288">
            <v>0</v>
          </cell>
          <cell r="AB288">
            <v>0</v>
          </cell>
          <cell r="AC288">
            <v>0</v>
          </cell>
          <cell r="BJ288">
            <v>-279</v>
          </cell>
        </row>
        <row r="289">
          <cell r="A289">
            <v>280</v>
          </cell>
          <cell r="B289" t="str">
            <v>SPENCER</v>
          </cell>
          <cell r="F289">
            <v>0</v>
          </cell>
          <cell r="G289">
            <v>0</v>
          </cell>
          <cell r="H289">
            <v>0</v>
          </cell>
          <cell r="I289">
            <v>0</v>
          </cell>
          <cell r="L289">
            <v>0</v>
          </cell>
          <cell r="M289">
            <v>0</v>
          </cell>
          <cell r="Q289">
            <v>0</v>
          </cell>
          <cell r="R289">
            <v>0</v>
          </cell>
          <cell r="S289">
            <v>0</v>
          </cell>
          <cell r="T289">
            <v>0</v>
          </cell>
          <cell r="X289">
            <v>0</v>
          </cell>
          <cell r="Y289">
            <v>0</v>
          </cell>
          <cell r="Z289">
            <v>0</v>
          </cell>
          <cell r="AA289">
            <v>0</v>
          </cell>
          <cell r="AB289">
            <v>0</v>
          </cell>
          <cell r="AC289">
            <v>0</v>
          </cell>
          <cell r="BJ289">
            <v>-280</v>
          </cell>
        </row>
        <row r="290">
          <cell r="A290">
            <v>281</v>
          </cell>
          <cell r="B290" t="str">
            <v>SPRINGFIELD</v>
          </cell>
          <cell r="F290">
            <v>0</v>
          </cell>
          <cell r="G290">
            <v>0</v>
          </cell>
          <cell r="H290">
            <v>0</v>
          </cell>
          <cell r="I290">
            <v>0</v>
          </cell>
          <cell r="L290">
            <v>0</v>
          </cell>
          <cell r="M290">
            <v>0</v>
          </cell>
          <cell r="Q290">
            <v>0</v>
          </cell>
          <cell r="R290">
            <v>0</v>
          </cell>
          <cell r="S290">
            <v>0</v>
          </cell>
          <cell r="T290">
            <v>0</v>
          </cell>
          <cell r="X290">
            <v>0</v>
          </cell>
          <cell r="Y290">
            <v>0</v>
          </cell>
          <cell r="Z290">
            <v>0</v>
          </cell>
          <cell r="AA290">
            <v>0</v>
          </cell>
          <cell r="AB290">
            <v>0</v>
          </cell>
          <cell r="AC290">
            <v>0</v>
          </cell>
          <cell r="BJ290">
            <v>-281</v>
          </cell>
        </row>
        <row r="291">
          <cell r="A291">
            <v>282</v>
          </cell>
          <cell r="B291" t="str">
            <v>STERLING</v>
          </cell>
          <cell r="F291">
            <v>0</v>
          </cell>
          <cell r="G291">
            <v>0</v>
          </cell>
          <cell r="H291">
            <v>0</v>
          </cell>
          <cell r="I291">
            <v>0</v>
          </cell>
          <cell r="L291">
            <v>0</v>
          </cell>
          <cell r="M291">
            <v>0</v>
          </cell>
          <cell r="Q291">
            <v>0</v>
          </cell>
          <cell r="R291">
            <v>0</v>
          </cell>
          <cell r="S291">
            <v>0</v>
          </cell>
          <cell r="T291">
            <v>0</v>
          </cell>
          <cell r="X291">
            <v>0</v>
          </cell>
          <cell r="Y291">
            <v>0</v>
          </cell>
          <cell r="Z291">
            <v>0</v>
          </cell>
          <cell r="AA291">
            <v>0</v>
          </cell>
          <cell r="AB291">
            <v>0</v>
          </cell>
          <cell r="AC291">
            <v>0</v>
          </cell>
          <cell r="BJ291">
            <v>-282</v>
          </cell>
        </row>
        <row r="292">
          <cell r="A292">
            <v>283</v>
          </cell>
          <cell r="B292" t="str">
            <v>STOCKBRIDGE</v>
          </cell>
          <cell r="F292">
            <v>0</v>
          </cell>
          <cell r="G292">
            <v>0</v>
          </cell>
          <cell r="H292">
            <v>0</v>
          </cell>
          <cell r="I292">
            <v>0</v>
          </cell>
          <cell r="L292">
            <v>0</v>
          </cell>
          <cell r="M292">
            <v>0</v>
          </cell>
          <cell r="Q292">
            <v>0</v>
          </cell>
          <cell r="R292">
            <v>0</v>
          </cell>
          <cell r="S292">
            <v>0</v>
          </cell>
          <cell r="T292">
            <v>0</v>
          </cell>
          <cell r="X292">
            <v>0</v>
          </cell>
          <cell r="Y292">
            <v>0</v>
          </cell>
          <cell r="Z292">
            <v>0</v>
          </cell>
          <cell r="AA292">
            <v>0</v>
          </cell>
          <cell r="AB292">
            <v>0</v>
          </cell>
          <cell r="AC292">
            <v>0</v>
          </cell>
          <cell r="BJ292">
            <v>-283</v>
          </cell>
        </row>
        <row r="293">
          <cell r="A293">
            <v>284</v>
          </cell>
          <cell r="B293" t="str">
            <v>STONEHAM</v>
          </cell>
          <cell r="F293">
            <v>0</v>
          </cell>
          <cell r="G293">
            <v>0</v>
          </cell>
          <cell r="H293">
            <v>0</v>
          </cell>
          <cell r="I293">
            <v>0</v>
          </cell>
          <cell r="L293">
            <v>0</v>
          </cell>
          <cell r="M293">
            <v>0</v>
          </cell>
          <cell r="Q293">
            <v>0</v>
          </cell>
          <cell r="R293">
            <v>0</v>
          </cell>
          <cell r="S293">
            <v>0</v>
          </cell>
          <cell r="T293">
            <v>0</v>
          </cell>
          <cell r="X293">
            <v>0</v>
          </cell>
          <cell r="Y293">
            <v>0</v>
          </cell>
          <cell r="Z293">
            <v>0</v>
          </cell>
          <cell r="AA293">
            <v>0</v>
          </cell>
          <cell r="AB293">
            <v>0</v>
          </cell>
          <cell r="AC293">
            <v>0</v>
          </cell>
          <cell r="BJ293">
            <v>-284</v>
          </cell>
        </row>
        <row r="294">
          <cell r="A294">
            <v>285</v>
          </cell>
          <cell r="B294" t="str">
            <v>STOUGHTON</v>
          </cell>
          <cell r="F294">
            <v>0</v>
          </cell>
          <cell r="G294">
            <v>0</v>
          </cell>
          <cell r="H294">
            <v>0</v>
          </cell>
          <cell r="I294">
            <v>0</v>
          </cell>
          <cell r="L294">
            <v>0</v>
          </cell>
          <cell r="M294">
            <v>0</v>
          </cell>
          <cell r="Q294">
            <v>0</v>
          </cell>
          <cell r="R294">
            <v>0</v>
          </cell>
          <cell r="S294">
            <v>0</v>
          </cell>
          <cell r="T294">
            <v>0</v>
          </cell>
          <cell r="X294">
            <v>0</v>
          </cell>
          <cell r="Y294">
            <v>0</v>
          </cell>
          <cell r="Z294">
            <v>0</v>
          </cell>
          <cell r="AA294">
            <v>0</v>
          </cell>
          <cell r="AB294">
            <v>0</v>
          </cell>
          <cell r="AC294">
            <v>0</v>
          </cell>
          <cell r="BJ294">
            <v>-285</v>
          </cell>
        </row>
        <row r="295">
          <cell r="A295">
            <v>286</v>
          </cell>
          <cell r="B295" t="str">
            <v>STOW</v>
          </cell>
          <cell r="F295">
            <v>0</v>
          </cell>
          <cell r="G295">
            <v>0</v>
          </cell>
          <cell r="H295">
            <v>0</v>
          </cell>
          <cell r="I295">
            <v>0</v>
          </cell>
          <cell r="L295">
            <v>0</v>
          </cell>
          <cell r="M295">
            <v>0</v>
          </cell>
          <cell r="Q295">
            <v>0</v>
          </cell>
          <cell r="R295">
            <v>0</v>
          </cell>
          <cell r="S295">
            <v>0</v>
          </cell>
          <cell r="T295">
            <v>0</v>
          </cell>
          <cell r="X295">
            <v>0</v>
          </cell>
          <cell r="Y295">
            <v>0</v>
          </cell>
          <cell r="Z295">
            <v>0</v>
          </cell>
          <cell r="AA295">
            <v>0</v>
          </cell>
          <cell r="AB295">
            <v>0</v>
          </cell>
          <cell r="AC295">
            <v>0</v>
          </cell>
          <cell r="BJ295">
            <v>-286</v>
          </cell>
        </row>
        <row r="296">
          <cell r="A296">
            <v>287</v>
          </cell>
          <cell r="B296" t="str">
            <v>STURBRIDGE</v>
          </cell>
          <cell r="F296">
            <v>0</v>
          </cell>
          <cell r="G296">
            <v>0</v>
          </cell>
          <cell r="H296">
            <v>0</v>
          </cell>
          <cell r="I296">
            <v>0</v>
          </cell>
          <cell r="L296">
            <v>0</v>
          </cell>
          <cell r="M296">
            <v>0</v>
          </cell>
          <cell r="Q296">
            <v>0</v>
          </cell>
          <cell r="R296">
            <v>0</v>
          </cell>
          <cell r="S296">
            <v>0</v>
          </cell>
          <cell r="T296">
            <v>0</v>
          </cell>
          <cell r="X296">
            <v>0</v>
          </cell>
          <cell r="Y296">
            <v>0</v>
          </cell>
          <cell r="Z296">
            <v>0</v>
          </cell>
          <cell r="AA296">
            <v>0</v>
          </cell>
          <cell r="AB296">
            <v>0</v>
          </cell>
          <cell r="AC296">
            <v>0</v>
          </cell>
          <cell r="BJ296">
            <v>-287</v>
          </cell>
        </row>
        <row r="297">
          <cell r="A297">
            <v>288</v>
          </cell>
          <cell r="B297" t="str">
            <v>SUDBURY</v>
          </cell>
          <cell r="F297">
            <v>0</v>
          </cell>
          <cell r="G297">
            <v>0</v>
          </cell>
          <cell r="H297">
            <v>0</v>
          </cell>
          <cell r="I297">
            <v>0</v>
          </cell>
          <cell r="L297">
            <v>0</v>
          </cell>
          <cell r="M297">
            <v>0</v>
          </cell>
          <cell r="Q297">
            <v>0</v>
          </cell>
          <cell r="R297">
            <v>0</v>
          </cell>
          <cell r="S297">
            <v>0</v>
          </cell>
          <cell r="T297">
            <v>0</v>
          </cell>
          <cell r="X297">
            <v>0</v>
          </cell>
          <cell r="Y297">
            <v>0</v>
          </cell>
          <cell r="Z297">
            <v>0</v>
          </cell>
          <cell r="AA297">
            <v>0</v>
          </cell>
          <cell r="AB297">
            <v>0</v>
          </cell>
          <cell r="AC297">
            <v>0</v>
          </cell>
          <cell r="BJ297">
            <v>-288</v>
          </cell>
        </row>
        <row r="298">
          <cell r="A298">
            <v>289</v>
          </cell>
          <cell r="B298" t="str">
            <v>SUNDERLAND</v>
          </cell>
          <cell r="F298">
            <v>0</v>
          </cell>
          <cell r="G298">
            <v>0</v>
          </cell>
          <cell r="H298">
            <v>0</v>
          </cell>
          <cell r="I298">
            <v>0</v>
          </cell>
          <cell r="L298">
            <v>0</v>
          </cell>
          <cell r="M298">
            <v>0</v>
          </cell>
          <cell r="Q298">
            <v>0</v>
          </cell>
          <cell r="R298">
            <v>0</v>
          </cell>
          <cell r="S298">
            <v>0</v>
          </cell>
          <cell r="T298">
            <v>0</v>
          </cell>
          <cell r="X298">
            <v>0</v>
          </cell>
          <cell r="Y298">
            <v>0</v>
          </cell>
          <cell r="Z298">
            <v>0</v>
          </cell>
          <cell r="AA298">
            <v>0</v>
          </cell>
          <cell r="AB298">
            <v>0</v>
          </cell>
          <cell r="AC298">
            <v>0</v>
          </cell>
          <cell r="BJ298">
            <v>-289</v>
          </cell>
        </row>
        <row r="299">
          <cell r="A299">
            <v>290</v>
          </cell>
          <cell r="B299" t="str">
            <v>SUTTON</v>
          </cell>
          <cell r="F299">
            <v>0</v>
          </cell>
          <cell r="G299">
            <v>0</v>
          </cell>
          <cell r="H299">
            <v>0</v>
          </cell>
          <cell r="I299">
            <v>0</v>
          </cell>
          <cell r="L299">
            <v>0</v>
          </cell>
          <cell r="M299">
            <v>0</v>
          </cell>
          <cell r="Q299">
            <v>0</v>
          </cell>
          <cell r="R299">
            <v>0</v>
          </cell>
          <cell r="S299">
            <v>0</v>
          </cell>
          <cell r="T299">
            <v>0</v>
          </cell>
          <cell r="X299">
            <v>0</v>
          </cell>
          <cell r="Y299">
            <v>0</v>
          </cell>
          <cell r="Z299">
            <v>0</v>
          </cell>
          <cell r="AA299">
            <v>0</v>
          </cell>
          <cell r="AB299">
            <v>0</v>
          </cell>
          <cell r="AC299">
            <v>0</v>
          </cell>
          <cell r="BJ299">
            <v>-290</v>
          </cell>
        </row>
        <row r="300">
          <cell r="A300">
            <v>291</v>
          </cell>
          <cell r="B300" t="str">
            <v>SWAMPSCOTT</v>
          </cell>
          <cell r="F300">
            <v>0</v>
          </cell>
          <cell r="G300">
            <v>0</v>
          </cell>
          <cell r="H300">
            <v>0</v>
          </cell>
          <cell r="I300">
            <v>0</v>
          </cell>
          <cell r="L300">
            <v>0</v>
          </cell>
          <cell r="M300">
            <v>0</v>
          </cell>
          <cell r="Q300">
            <v>0</v>
          </cell>
          <cell r="R300">
            <v>0</v>
          </cell>
          <cell r="S300">
            <v>0</v>
          </cell>
          <cell r="T300">
            <v>0</v>
          </cell>
          <cell r="X300">
            <v>0</v>
          </cell>
          <cell r="Y300">
            <v>0</v>
          </cell>
          <cell r="Z300">
            <v>0</v>
          </cell>
          <cell r="AA300">
            <v>0</v>
          </cell>
          <cell r="AB300">
            <v>0</v>
          </cell>
          <cell r="AC300">
            <v>0</v>
          </cell>
          <cell r="BJ300">
            <v>-291</v>
          </cell>
        </row>
        <row r="301">
          <cell r="A301">
            <v>292</v>
          </cell>
          <cell r="B301" t="str">
            <v>SWANSEA</v>
          </cell>
          <cell r="F301">
            <v>0</v>
          </cell>
          <cell r="G301">
            <v>0</v>
          </cell>
          <cell r="H301">
            <v>0</v>
          </cell>
          <cell r="I301">
            <v>0</v>
          </cell>
          <cell r="L301">
            <v>0</v>
          </cell>
          <cell r="M301">
            <v>0</v>
          </cell>
          <cell r="Q301">
            <v>0</v>
          </cell>
          <cell r="R301">
            <v>0</v>
          </cell>
          <cell r="S301">
            <v>0</v>
          </cell>
          <cell r="T301">
            <v>0</v>
          </cell>
          <cell r="X301">
            <v>0</v>
          </cell>
          <cell r="Y301">
            <v>0</v>
          </cell>
          <cell r="Z301">
            <v>0</v>
          </cell>
          <cell r="AA301">
            <v>0</v>
          </cell>
          <cell r="AB301">
            <v>0</v>
          </cell>
          <cell r="AC301">
            <v>0</v>
          </cell>
          <cell r="BJ301">
            <v>-292</v>
          </cell>
        </row>
        <row r="302">
          <cell r="A302">
            <v>293</v>
          </cell>
          <cell r="B302" t="str">
            <v>TAUNTON</v>
          </cell>
          <cell r="F302">
            <v>0</v>
          </cell>
          <cell r="G302">
            <v>0</v>
          </cell>
          <cell r="H302">
            <v>0</v>
          </cell>
          <cell r="I302">
            <v>0</v>
          </cell>
          <cell r="L302">
            <v>0</v>
          </cell>
          <cell r="M302">
            <v>0</v>
          </cell>
          <cell r="Q302">
            <v>0</v>
          </cell>
          <cell r="R302">
            <v>0</v>
          </cell>
          <cell r="S302">
            <v>0</v>
          </cell>
          <cell r="T302">
            <v>0</v>
          </cell>
          <cell r="X302">
            <v>0</v>
          </cell>
          <cell r="Y302">
            <v>0</v>
          </cell>
          <cell r="Z302">
            <v>0</v>
          </cell>
          <cell r="AA302">
            <v>0</v>
          </cell>
          <cell r="AB302">
            <v>0</v>
          </cell>
          <cell r="AC302">
            <v>0</v>
          </cell>
          <cell r="BJ302">
            <v>-293</v>
          </cell>
        </row>
        <row r="303">
          <cell r="A303">
            <v>294</v>
          </cell>
          <cell r="B303" t="str">
            <v>TEMPLETON</v>
          </cell>
          <cell r="F303">
            <v>0</v>
          </cell>
          <cell r="G303">
            <v>0</v>
          </cell>
          <cell r="H303">
            <v>0</v>
          </cell>
          <cell r="I303">
            <v>0</v>
          </cell>
          <cell r="L303">
            <v>0</v>
          </cell>
          <cell r="M303">
            <v>0</v>
          </cell>
          <cell r="Q303">
            <v>0</v>
          </cell>
          <cell r="R303">
            <v>0</v>
          </cell>
          <cell r="S303">
            <v>0</v>
          </cell>
          <cell r="T303">
            <v>0</v>
          </cell>
          <cell r="X303">
            <v>0</v>
          </cell>
          <cell r="Y303">
            <v>0</v>
          </cell>
          <cell r="Z303">
            <v>0</v>
          </cell>
          <cell r="AA303">
            <v>0</v>
          </cell>
          <cell r="AB303">
            <v>0</v>
          </cell>
          <cell r="AC303">
            <v>0</v>
          </cell>
          <cell r="BJ303">
            <v>-294</v>
          </cell>
        </row>
        <row r="304">
          <cell r="A304">
            <v>295</v>
          </cell>
          <cell r="B304" t="str">
            <v>TEWKSBURY</v>
          </cell>
          <cell r="F304">
            <v>0</v>
          </cell>
          <cell r="G304">
            <v>0</v>
          </cell>
          <cell r="H304">
            <v>0</v>
          </cell>
          <cell r="I304">
            <v>0</v>
          </cell>
          <cell r="L304">
            <v>0</v>
          </cell>
          <cell r="M304">
            <v>0</v>
          </cell>
          <cell r="Q304">
            <v>0</v>
          </cell>
          <cell r="R304">
            <v>0</v>
          </cell>
          <cell r="S304">
            <v>0</v>
          </cell>
          <cell r="T304">
            <v>0</v>
          </cell>
          <cell r="X304">
            <v>0</v>
          </cell>
          <cell r="Y304">
            <v>0</v>
          </cell>
          <cell r="Z304">
            <v>0</v>
          </cell>
          <cell r="AA304">
            <v>0</v>
          </cell>
          <cell r="AB304">
            <v>0</v>
          </cell>
          <cell r="AC304">
            <v>0</v>
          </cell>
          <cell r="BJ304">
            <v>-295</v>
          </cell>
        </row>
        <row r="305">
          <cell r="A305">
            <v>296</v>
          </cell>
          <cell r="B305" t="str">
            <v>TISBURY</v>
          </cell>
          <cell r="F305">
            <v>0</v>
          </cell>
          <cell r="G305">
            <v>0</v>
          </cell>
          <cell r="H305">
            <v>0</v>
          </cell>
          <cell r="I305">
            <v>0</v>
          </cell>
          <cell r="L305">
            <v>0</v>
          </cell>
          <cell r="M305">
            <v>0</v>
          </cell>
          <cell r="Q305">
            <v>0</v>
          </cell>
          <cell r="R305">
            <v>0</v>
          </cell>
          <cell r="S305">
            <v>0</v>
          </cell>
          <cell r="T305">
            <v>0</v>
          </cell>
          <cell r="X305">
            <v>0</v>
          </cell>
          <cell r="Y305">
            <v>0</v>
          </cell>
          <cell r="Z305">
            <v>0</v>
          </cell>
          <cell r="AA305">
            <v>0</v>
          </cell>
          <cell r="AB305">
            <v>0</v>
          </cell>
          <cell r="AC305">
            <v>0</v>
          </cell>
          <cell r="BJ305">
            <v>-296</v>
          </cell>
        </row>
        <row r="306">
          <cell r="A306">
            <v>297</v>
          </cell>
          <cell r="B306" t="str">
            <v>TOLLAND</v>
          </cell>
          <cell r="F306">
            <v>0</v>
          </cell>
          <cell r="G306">
            <v>0</v>
          </cell>
          <cell r="H306">
            <v>0</v>
          </cell>
          <cell r="I306">
            <v>0</v>
          </cell>
          <cell r="L306">
            <v>0</v>
          </cell>
          <cell r="M306">
            <v>0</v>
          </cell>
          <cell r="Q306">
            <v>0</v>
          </cell>
          <cell r="R306">
            <v>0</v>
          </cell>
          <cell r="S306">
            <v>0</v>
          </cell>
          <cell r="T306">
            <v>0</v>
          </cell>
          <cell r="X306">
            <v>0</v>
          </cell>
          <cell r="Y306">
            <v>0</v>
          </cell>
          <cell r="Z306">
            <v>0</v>
          </cell>
          <cell r="AA306">
            <v>0</v>
          </cell>
          <cell r="AB306">
            <v>0</v>
          </cell>
          <cell r="AC306">
            <v>0</v>
          </cell>
          <cell r="BJ306">
            <v>-297</v>
          </cell>
        </row>
        <row r="307">
          <cell r="A307">
            <v>298</v>
          </cell>
          <cell r="B307" t="str">
            <v>TOPSFIELD</v>
          </cell>
          <cell r="F307">
            <v>0</v>
          </cell>
          <cell r="G307">
            <v>0</v>
          </cell>
          <cell r="H307">
            <v>0</v>
          </cell>
          <cell r="I307">
            <v>0</v>
          </cell>
          <cell r="L307">
            <v>0</v>
          </cell>
          <cell r="M307">
            <v>0</v>
          </cell>
          <cell r="Q307">
            <v>0</v>
          </cell>
          <cell r="R307">
            <v>0</v>
          </cell>
          <cell r="S307">
            <v>0</v>
          </cell>
          <cell r="T307">
            <v>0</v>
          </cell>
          <cell r="X307">
            <v>0</v>
          </cell>
          <cell r="Y307">
            <v>0</v>
          </cell>
          <cell r="Z307">
            <v>0</v>
          </cell>
          <cell r="AA307">
            <v>0</v>
          </cell>
          <cell r="AB307">
            <v>0</v>
          </cell>
          <cell r="AC307">
            <v>0</v>
          </cell>
          <cell r="BJ307">
            <v>-298</v>
          </cell>
        </row>
        <row r="308">
          <cell r="A308">
            <v>299</v>
          </cell>
          <cell r="B308" t="str">
            <v>TOWNSEND</v>
          </cell>
          <cell r="F308">
            <v>0</v>
          </cell>
          <cell r="G308">
            <v>0</v>
          </cell>
          <cell r="H308">
            <v>0</v>
          </cell>
          <cell r="I308">
            <v>0</v>
          </cell>
          <cell r="L308">
            <v>0</v>
          </cell>
          <cell r="M308">
            <v>0</v>
          </cell>
          <cell r="Q308">
            <v>0</v>
          </cell>
          <cell r="R308">
            <v>0</v>
          </cell>
          <cell r="S308">
            <v>0</v>
          </cell>
          <cell r="T308">
            <v>0</v>
          </cell>
          <cell r="X308">
            <v>0</v>
          </cell>
          <cell r="Y308">
            <v>0</v>
          </cell>
          <cell r="Z308">
            <v>0</v>
          </cell>
          <cell r="AA308">
            <v>0</v>
          </cell>
          <cell r="AB308">
            <v>0</v>
          </cell>
          <cell r="AC308">
            <v>0</v>
          </cell>
          <cell r="BJ308">
            <v>-299</v>
          </cell>
        </row>
        <row r="309">
          <cell r="A309">
            <v>300</v>
          </cell>
          <cell r="B309" t="str">
            <v>TRURO</v>
          </cell>
          <cell r="F309">
            <v>0</v>
          </cell>
          <cell r="G309">
            <v>0</v>
          </cell>
          <cell r="H309">
            <v>0</v>
          </cell>
          <cell r="I309">
            <v>0</v>
          </cell>
          <cell r="L309">
            <v>0</v>
          </cell>
          <cell r="M309">
            <v>0</v>
          </cell>
          <cell r="Q309">
            <v>0</v>
          </cell>
          <cell r="R309">
            <v>0</v>
          </cell>
          <cell r="S309">
            <v>0</v>
          </cell>
          <cell r="T309">
            <v>0</v>
          </cell>
          <cell r="X309">
            <v>0</v>
          </cell>
          <cell r="Y309">
            <v>0</v>
          </cell>
          <cell r="Z309">
            <v>0</v>
          </cell>
          <cell r="AA309">
            <v>0</v>
          </cell>
          <cell r="AB309">
            <v>0</v>
          </cell>
          <cell r="AC309">
            <v>0</v>
          </cell>
          <cell r="BJ309">
            <v>-300</v>
          </cell>
        </row>
        <row r="310">
          <cell r="A310">
            <v>301</v>
          </cell>
          <cell r="B310" t="str">
            <v>TYNGSBOROUGH</v>
          </cell>
          <cell r="F310">
            <v>0</v>
          </cell>
          <cell r="G310">
            <v>0</v>
          </cell>
          <cell r="H310">
            <v>0</v>
          </cell>
          <cell r="I310">
            <v>0</v>
          </cell>
          <cell r="L310">
            <v>0</v>
          </cell>
          <cell r="M310">
            <v>0</v>
          </cell>
          <cell r="Q310">
            <v>0</v>
          </cell>
          <cell r="R310">
            <v>0</v>
          </cell>
          <cell r="S310">
            <v>0</v>
          </cell>
          <cell r="T310">
            <v>0</v>
          </cell>
          <cell r="X310">
            <v>0</v>
          </cell>
          <cell r="Y310">
            <v>0</v>
          </cell>
          <cell r="Z310">
            <v>0</v>
          </cell>
          <cell r="AA310">
            <v>0</v>
          </cell>
          <cell r="AB310">
            <v>0</v>
          </cell>
          <cell r="AC310">
            <v>0</v>
          </cell>
          <cell r="BJ310">
            <v>-301</v>
          </cell>
        </row>
        <row r="311">
          <cell r="A311">
            <v>302</v>
          </cell>
          <cell r="B311" t="str">
            <v>TYRINGHAM</v>
          </cell>
          <cell r="F311">
            <v>0</v>
          </cell>
          <cell r="G311">
            <v>0</v>
          </cell>
          <cell r="H311">
            <v>0</v>
          </cell>
          <cell r="I311">
            <v>0</v>
          </cell>
          <cell r="L311">
            <v>0</v>
          </cell>
          <cell r="M311">
            <v>0</v>
          </cell>
          <cell r="Q311">
            <v>0</v>
          </cell>
          <cell r="R311">
            <v>0</v>
          </cell>
          <cell r="S311">
            <v>0</v>
          </cell>
          <cell r="T311">
            <v>0</v>
          </cell>
          <cell r="X311">
            <v>0</v>
          </cell>
          <cell r="Y311">
            <v>0</v>
          </cell>
          <cell r="Z311">
            <v>0</v>
          </cell>
          <cell r="AA311">
            <v>0</v>
          </cell>
          <cell r="AB311">
            <v>0</v>
          </cell>
          <cell r="AC311">
            <v>0</v>
          </cell>
          <cell r="BJ311">
            <v>-302</v>
          </cell>
        </row>
        <row r="312">
          <cell r="A312">
            <v>303</v>
          </cell>
          <cell r="B312" t="str">
            <v>UPTON</v>
          </cell>
          <cell r="F312">
            <v>0</v>
          </cell>
          <cell r="G312">
            <v>0</v>
          </cell>
          <cell r="H312">
            <v>0</v>
          </cell>
          <cell r="I312">
            <v>0</v>
          </cell>
          <cell r="L312">
            <v>0</v>
          </cell>
          <cell r="M312">
            <v>0</v>
          </cell>
          <cell r="Q312">
            <v>0</v>
          </cell>
          <cell r="R312">
            <v>0</v>
          </cell>
          <cell r="S312">
            <v>0</v>
          </cell>
          <cell r="T312">
            <v>0</v>
          </cell>
          <cell r="X312">
            <v>0</v>
          </cell>
          <cell r="Y312">
            <v>0</v>
          </cell>
          <cell r="Z312">
            <v>0</v>
          </cell>
          <cell r="AA312">
            <v>0</v>
          </cell>
          <cell r="AB312">
            <v>0</v>
          </cell>
          <cell r="AC312">
            <v>0</v>
          </cell>
          <cell r="BJ312">
            <v>-303</v>
          </cell>
        </row>
        <row r="313">
          <cell r="A313">
            <v>304</v>
          </cell>
          <cell r="B313" t="str">
            <v>UXBRIDGE</v>
          </cell>
          <cell r="F313">
            <v>0</v>
          </cell>
          <cell r="G313">
            <v>0</v>
          </cell>
          <cell r="H313">
            <v>0</v>
          </cell>
          <cell r="I313">
            <v>0</v>
          </cell>
          <cell r="L313">
            <v>0</v>
          </cell>
          <cell r="M313">
            <v>0</v>
          </cell>
          <cell r="Q313">
            <v>0</v>
          </cell>
          <cell r="R313">
            <v>0</v>
          </cell>
          <cell r="S313">
            <v>0</v>
          </cell>
          <cell r="T313">
            <v>0</v>
          </cell>
          <cell r="X313">
            <v>0</v>
          </cell>
          <cell r="Y313">
            <v>0</v>
          </cell>
          <cell r="Z313">
            <v>0</v>
          </cell>
          <cell r="AA313">
            <v>0</v>
          </cell>
          <cell r="AB313">
            <v>0</v>
          </cell>
          <cell r="AC313">
            <v>0</v>
          </cell>
          <cell r="BJ313">
            <v>-304</v>
          </cell>
        </row>
        <row r="314">
          <cell r="A314">
            <v>305</v>
          </cell>
          <cell r="B314" t="str">
            <v>WAKEFIELD</v>
          </cell>
          <cell r="F314">
            <v>0</v>
          </cell>
          <cell r="G314">
            <v>0</v>
          </cell>
          <cell r="H314">
            <v>0</v>
          </cell>
          <cell r="I314">
            <v>0</v>
          </cell>
          <cell r="L314">
            <v>0</v>
          </cell>
          <cell r="M314">
            <v>0</v>
          </cell>
          <cell r="Q314">
            <v>0</v>
          </cell>
          <cell r="R314">
            <v>0</v>
          </cell>
          <cell r="S314">
            <v>0</v>
          </cell>
          <cell r="T314">
            <v>0</v>
          </cell>
          <cell r="X314">
            <v>0</v>
          </cell>
          <cell r="Y314">
            <v>0</v>
          </cell>
          <cell r="Z314">
            <v>0</v>
          </cell>
          <cell r="AA314">
            <v>0</v>
          </cell>
          <cell r="AB314">
            <v>0</v>
          </cell>
          <cell r="AC314">
            <v>0</v>
          </cell>
          <cell r="BJ314">
            <v>-305</v>
          </cell>
        </row>
        <row r="315">
          <cell r="A315">
            <v>306</v>
          </cell>
          <cell r="B315" t="str">
            <v>WALES</v>
          </cell>
          <cell r="F315">
            <v>0</v>
          </cell>
          <cell r="G315">
            <v>0</v>
          </cell>
          <cell r="H315">
            <v>0</v>
          </cell>
          <cell r="I315">
            <v>0</v>
          </cell>
          <cell r="L315">
            <v>0</v>
          </cell>
          <cell r="M315">
            <v>0</v>
          </cell>
          <cell r="Q315">
            <v>0</v>
          </cell>
          <cell r="R315">
            <v>0</v>
          </cell>
          <cell r="S315">
            <v>0</v>
          </cell>
          <cell r="T315">
            <v>0</v>
          </cell>
          <cell r="X315">
            <v>0</v>
          </cell>
          <cell r="Y315">
            <v>0</v>
          </cell>
          <cell r="Z315">
            <v>0</v>
          </cell>
          <cell r="AA315">
            <v>0</v>
          </cell>
          <cell r="AB315">
            <v>0</v>
          </cell>
          <cell r="AC315">
            <v>0</v>
          </cell>
          <cell r="BJ315">
            <v>-306</v>
          </cell>
        </row>
        <row r="316">
          <cell r="A316">
            <v>307</v>
          </cell>
          <cell r="B316" t="str">
            <v>WALPOLE</v>
          </cell>
          <cell r="F316">
            <v>0</v>
          </cell>
          <cell r="G316">
            <v>0</v>
          </cell>
          <cell r="H316">
            <v>0</v>
          </cell>
          <cell r="I316">
            <v>0</v>
          </cell>
          <cell r="L316">
            <v>0</v>
          </cell>
          <cell r="M316">
            <v>0</v>
          </cell>
          <cell r="Q316">
            <v>0</v>
          </cell>
          <cell r="R316">
            <v>0</v>
          </cell>
          <cell r="S316">
            <v>0</v>
          </cell>
          <cell r="T316">
            <v>0</v>
          </cell>
          <cell r="X316">
            <v>0</v>
          </cell>
          <cell r="Y316">
            <v>0</v>
          </cell>
          <cell r="Z316">
            <v>0</v>
          </cell>
          <cell r="AA316">
            <v>0</v>
          </cell>
          <cell r="AB316">
            <v>0</v>
          </cell>
          <cell r="AC316">
            <v>0</v>
          </cell>
          <cell r="BJ316">
            <v>-307</v>
          </cell>
        </row>
        <row r="317">
          <cell r="A317">
            <v>308</v>
          </cell>
          <cell r="B317" t="str">
            <v>WALTHAM</v>
          </cell>
          <cell r="F317">
            <v>0</v>
          </cell>
          <cell r="G317">
            <v>0</v>
          </cell>
          <cell r="H317">
            <v>0</v>
          </cell>
          <cell r="I317">
            <v>0</v>
          </cell>
          <cell r="L317">
            <v>0</v>
          </cell>
          <cell r="M317">
            <v>0</v>
          </cell>
          <cell r="Q317">
            <v>0</v>
          </cell>
          <cell r="R317">
            <v>0</v>
          </cell>
          <cell r="S317">
            <v>0</v>
          </cell>
          <cell r="T317">
            <v>0</v>
          </cell>
          <cell r="X317">
            <v>0</v>
          </cell>
          <cell r="Y317">
            <v>0</v>
          </cell>
          <cell r="Z317">
            <v>0</v>
          </cell>
          <cell r="AA317">
            <v>0</v>
          </cell>
          <cell r="AB317">
            <v>0</v>
          </cell>
          <cell r="AC317">
            <v>0</v>
          </cell>
          <cell r="BJ317">
            <v>-308</v>
          </cell>
        </row>
        <row r="318">
          <cell r="A318">
            <v>309</v>
          </cell>
          <cell r="B318" t="str">
            <v>WARE</v>
          </cell>
          <cell r="F318">
            <v>0</v>
          </cell>
          <cell r="G318">
            <v>0</v>
          </cell>
          <cell r="H318">
            <v>0</v>
          </cell>
          <cell r="I318">
            <v>0</v>
          </cell>
          <cell r="L318">
            <v>0</v>
          </cell>
          <cell r="M318">
            <v>0</v>
          </cell>
          <cell r="Q318">
            <v>0</v>
          </cell>
          <cell r="R318">
            <v>0</v>
          </cell>
          <cell r="S318">
            <v>0</v>
          </cell>
          <cell r="T318">
            <v>0</v>
          </cell>
          <cell r="X318">
            <v>0</v>
          </cell>
          <cell r="Y318">
            <v>0</v>
          </cell>
          <cell r="Z318">
            <v>0</v>
          </cell>
          <cell r="AA318">
            <v>0</v>
          </cell>
          <cell r="AB318">
            <v>0</v>
          </cell>
          <cell r="AC318">
            <v>0</v>
          </cell>
          <cell r="BJ318">
            <v>-309</v>
          </cell>
        </row>
        <row r="319">
          <cell r="A319">
            <v>310</v>
          </cell>
          <cell r="B319" t="str">
            <v>WAREHAM</v>
          </cell>
          <cell r="F319">
            <v>0</v>
          </cell>
          <cell r="G319">
            <v>0</v>
          </cell>
          <cell r="H319">
            <v>0</v>
          </cell>
          <cell r="I319">
            <v>0</v>
          </cell>
          <cell r="L319">
            <v>0</v>
          </cell>
          <cell r="M319">
            <v>0</v>
          </cell>
          <cell r="Q319">
            <v>0</v>
          </cell>
          <cell r="R319">
            <v>0</v>
          </cell>
          <cell r="S319">
            <v>0</v>
          </cell>
          <cell r="T319">
            <v>0</v>
          </cell>
          <cell r="X319">
            <v>0</v>
          </cell>
          <cell r="Y319">
            <v>0</v>
          </cell>
          <cell r="Z319">
            <v>0</v>
          </cell>
          <cell r="AA319">
            <v>0</v>
          </cell>
          <cell r="AB319">
            <v>0</v>
          </cell>
          <cell r="AC319">
            <v>0</v>
          </cell>
          <cell r="BJ319">
            <v>-310</v>
          </cell>
        </row>
        <row r="320">
          <cell r="A320">
            <v>311</v>
          </cell>
          <cell r="B320" t="str">
            <v>WARREN</v>
          </cell>
          <cell r="F320">
            <v>0</v>
          </cell>
          <cell r="G320">
            <v>0</v>
          </cell>
          <cell r="H320">
            <v>0</v>
          </cell>
          <cell r="I320">
            <v>0</v>
          </cell>
          <cell r="L320">
            <v>0</v>
          </cell>
          <cell r="M320">
            <v>0</v>
          </cell>
          <cell r="Q320">
            <v>0</v>
          </cell>
          <cell r="R320">
            <v>0</v>
          </cell>
          <cell r="S320">
            <v>0</v>
          </cell>
          <cell r="T320">
            <v>0</v>
          </cell>
          <cell r="X320">
            <v>0</v>
          </cell>
          <cell r="Y320">
            <v>0</v>
          </cell>
          <cell r="Z320">
            <v>0</v>
          </cell>
          <cell r="AA320">
            <v>0</v>
          </cell>
          <cell r="AB320">
            <v>0</v>
          </cell>
          <cell r="AC320">
            <v>0</v>
          </cell>
          <cell r="BJ320">
            <v>-311</v>
          </cell>
        </row>
        <row r="321">
          <cell r="A321">
            <v>312</v>
          </cell>
          <cell r="B321" t="str">
            <v>WARWICK</v>
          </cell>
          <cell r="F321">
            <v>0</v>
          </cell>
          <cell r="G321">
            <v>0</v>
          </cell>
          <cell r="H321">
            <v>0</v>
          </cell>
          <cell r="I321">
            <v>0</v>
          </cell>
          <cell r="L321">
            <v>0</v>
          </cell>
          <cell r="M321">
            <v>0</v>
          </cell>
          <cell r="Q321">
            <v>0</v>
          </cell>
          <cell r="R321">
            <v>0</v>
          </cell>
          <cell r="S321">
            <v>0</v>
          </cell>
          <cell r="T321">
            <v>0</v>
          </cell>
          <cell r="X321">
            <v>0</v>
          </cell>
          <cell r="Y321">
            <v>0</v>
          </cell>
          <cell r="Z321">
            <v>0</v>
          </cell>
          <cell r="AA321">
            <v>0</v>
          </cell>
          <cell r="AB321">
            <v>0</v>
          </cell>
          <cell r="AC321">
            <v>0</v>
          </cell>
          <cell r="BJ321">
            <v>-312</v>
          </cell>
        </row>
        <row r="322">
          <cell r="A322">
            <v>313</v>
          </cell>
          <cell r="B322" t="str">
            <v>WASHINGTON</v>
          </cell>
          <cell r="F322">
            <v>0</v>
          </cell>
          <cell r="G322">
            <v>0</v>
          </cell>
          <cell r="H322">
            <v>0</v>
          </cell>
          <cell r="I322">
            <v>0</v>
          </cell>
          <cell r="L322">
            <v>0</v>
          </cell>
          <cell r="M322">
            <v>0</v>
          </cell>
          <cell r="Q322">
            <v>0</v>
          </cell>
          <cell r="R322">
            <v>0</v>
          </cell>
          <cell r="S322">
            <v>0</v>
          </cell>
          <cell r="T322">
            <v>0</v>
          </cell>
          <cell r="X322">
            <v>0</v>
          </cell>
          <cell r="Y322">
            <v>0</v>
          </cell>
          <cell r="Z322">
            <v>0</v>
          </cell>
          <cell r="AA322">
            <v>0</v>
          </cell>
          <cell r="AB322">
            <v>0</v>
          </cell>
          <cell r="AC322">
            <v>0</v>
          </cell>
          <cell r="BJ322">
            <v>-313</v>
          </cell>
        </row>
        <row r="323">
          <cell r="A323">
            <v>314</v>
          </cell>
          <cell r="B323" t="str">
            <v>WATERTOWN</v>
          </cell>
          <cell r="F323">
            <v>0</v>
          </cell>
          <cell r="G323">
            <v>0</v>
          </cell>
          <cell r="H323">
            <v>0</v>
          </cell>
          <cell r="I323">
            <v>0</v>
          </cell>
          <cell r="L323">
            <v>0</v>
          </cell>
          <cell r="M323">
            <v>0</v>
          </cell>
          <cell r="Q323">
            <v>0</v>
          </cell>
          <cell r="R323">
            <v>0</v>
          </cell>
          <cell r="S323">
            <v>0</v>
          </cell>
          <cell r="T323">
            <v>0</v>
          </cell>
          <cell r="X323">
            <v>0</v>
          </cell>
          <cell r="Y323">
            <v>0</v>
          </cell>
          <cell r="Z323">
            <v>0</v>
          </cell>
          <cell r="AA323">
            <v>0</v>
          </cell>
          <cell r="AB323">
            <v>0</v>
          </cell>
          <cell r="AC323">
            <v>0</v>
          </cell>
          <cell r="BJ323">
            <v>-314</v>
          </cell>
        </row>
        <row r="324">
          <cell r="A324">
            <v>315</v>
          </cell>
          <cell r="B324" t="str">
            <v>WAYLAND</v>
          </cell>
          <cell r="F324">
            <v>0</v>
          </cell>
          <cell r="G324">
            <v>0</v>
          </cell>
          <cell r="H324">
            <v>0</v>
          </cell>
          <cell r="I324">
            <v>0</v>
          </cell>
          <cell r="L324">
            <v>0</v>
          </cell>
          <cell r="M324">
            <v>0</v>
          </cell>
          <cell r="Q324">
            <v>0</v>
          </cell>
          <cell r="R324">
            <v>0</v>
          </cell>
          <cell r="S324">
            <v>0</v>
          </cell>
          <cell r="T324">
            <v>0</v>
          </cell>
          <cell r="X324">
            <v>0</v>
          </cell>
          <cell r="Y324">
            <v>0</v>
          </cell>
          <cell r="Z324">
            <v>0</v>
          </cell>
          <cell r="AA324">
            <v>0</v>
          </cell>
          <cell r="AB324">
            <v>0</v>
          </cell>
          <cell r="AC324">
            <v>0</v>
          </cell>
          <cell r="BJ324">
            <v>-315</v>
          </cell>
        </row>
        <row r="325">
          <cell r="A325">
            <v>316</v>
          </cell>
          <cell r="B325" t="str">
            <v>WEBSTER</v>
          </cell>
          <cell r="F325">
            <v>0</v>
          </cell>
          <cell r="G325">
            <v>0</v>
          </cell>
          <cell r="H325">
            <v>0</v>
          </cell>
          <cell r="I325">
            <v>0</v>
          </cell>
          <cell r="L325">
            <v>0</v>
          </cell>
          <cell r="M325">
            <v>0</v>
          </cell>
          <cell r="Q325">
            <v>0</v>
          </cell>
          <cell r="R325">
            <v>0</v>
          </cell>
          <cell r="S325">
            <v>0</v>
          </cell>
          <cell r="T325">
            <v>0</v>
          </cell>
          <cell r="X325">
            <v>0</v>
          </cell>
          <cell r="Y325">
            <v>0</v>
          </cell>
          <cell r="Z325">
            <v>0</v>
          </cell>
          <cell r="AA325">
            <v>0</v>
          </cell>
          <cell r="AB325">
            <v>0</v>
          </cell>
          <cell r="AC325">
            <v>0</v>
          </cell>
          <cell r="BJ325">
            <v>-316</v>
          </cell>
        </row>
        <row r="326">
          <cell r="A326">
            <v>317</v>
          </cell>
          <cell r="B326" t="str">
            <v>WELLESLEY</v>
          </cell>
          <cell r="F326">
            <v>0</v>
          </cell>
          <cell r="G326">
            <v>0</v>
          </cell>
          <cell r="H326">
            <v>0</v>
          </cell>
          <cell r="I326">
            <v>0</v>
          </cell>
          <cell r="L326">
            <v>0</v>
          </cell>
          <cell r="M326">
            <v>0</v>
          </cell>
          <cell r="Q326">
            <v>0</v>
          </cell>
          <cell r="R326">
            <v>0</v>
          </cell>
          <cell r="S326">
            <v>0</v>
          </cell>
          <cell r="T326">
            <v>0</v>
          </cell>
          <cell r="X326">
            <v>0</v>
          </cell>
          <cell r="Y326">
            <v>0</v>
          </cell>
          <cell r="Z326">
            <v>0</v>
          </cell>
          <cell r="AA326">
            <v>0</v>
          </cell>
          <cell r="AB326">
            <v>0</v>
          </cell>
          <cell r="AC326">
            <v>0</v>
          </cell>
          <cell r="BJ326">
            <v>-317</v>
          </cell>
        </row>
        <row r="327">
          <cell r="A327">
            <v>318</v>
          </cell>
          <cell r="B327" t="str">
            <v>WELLFLEET</v>
          </cell>
          <cell r="F327">
            <v>0</v>
          </cell>
          <cell r="G327">
            <v>0</v>
          </cell>
          <cell r="H327">
            <v>0</v>
          </cell>
          <cell r="I327">
            <v>0</v>
          </cell>
          <cell r="L327">
            <v>0</v>
          </cell>
          <cell r="M327">
            <v>0</v>
          </cell>
          <cell r="Q327">
            <v>0</v>
          </cell>
          <cell r="R327">
            <v>0</v>
          </cell>
          <cell r="S327">
            <v>0</v>
          </cell>
          <cell r="T327">
            <v>0</v>
          </cell>
          <cell r="X327">
            <v>0</v>
          </cell>
          <cell r="Y327">
            <v>0</v>
          </cell>
          <cell r="Z327">
            <v>0</v>
          </cell>
          <cell r="AA327">
            <v>0</v>
          </cell>
          <cell r="AB327">
            <v>0</v>
          </cell>
          <cell r="AC327">
            <v>0</v>
          </cell>
          <cell r="BJ327">
            <v>-318</v>
          </cell>
        </row>
        <row r="328">
          <cell r="A328">
            <v>319</v>
          </cell>
          <cell r="B328" t="str">
            <v>WENDELL</v>
          </cell>
          <cell r="F328">
            <v>0</v>
          </cell>
          <cell r="G328">
            <v>0</v>
          </cell>
          <cell r="H328">
            <v>0</v>
          </cell>
          <cell r="I328">
            <v>0</v>
          </cell>
          <cell r="L328">
            <v>0</v>
          </cell>
          <cell r="M328">
            <v>0</v>
          </cell>
          <cell r="Q328">
            <v>0</v>
          </cell>
          <cell r="R328">
            <v>0</v>
          </cell>
          <cell r="S328">
            <v>0</v>
          </cell>
          <cell r="T328">
            <v>0</v>
          </cell>
          <cell r="X328">
            <v>0</v>
          </cell>
          <cell r="Y328">
            <v>0</v>
          </cell>
          <cell r="Z328">
            <v>0</v>
          </cell>
          <cell r="AA328">
            <v>0</v>
          </cell>
          <cell r="AB328">
            <v>0</v>
          </cell>
          <cell r="AC328">
            <v>0</v>
          </cell>
          <cell r="BJ328">
            <v>-319</v>
          </cell>
        </row>
        <row r="329">
          <cell r="A329">
            <v>320</v>
          </cell>
          <cell r="B329" t="str">
            <v>WENHAM</v>
          </cell>
          <cell r="F329">
            <v>0</v>
          </cell>
          <cell r="G329">
            <v>0</v>
          </cell>
          <cell r="H329">
            <v>0</v>
          </cell>
          <cell r="I329">
            <v>0</v>
          </cell>
          <cell r="L329">
            <v>0</v>
          </cell>
          <cell r="M329">
            <v>0</v>
          </cell>
          <cell r="Q329">
            <v>0</v>
          </cell>
          <cell r="R329">
            <v>0</v>
          </cell>
          <cell r="S329">
            <v>0</v>
          </cell>
          <cell r="T329">
            <v>0</v>
          </cell>
          <cell r="X329">
            <v>0</v>
          </cell>
          <cell r="Y329">
            <v>0</v>
          </cell>
          <cell r="Z329">
            <v>0</v>
          </cell>
          <cell r="AA329">
            <v>0</v>
          </cell>
          <cell r="AB329">
            <v>0</v>
          </cell>
          <cell r="AC329">
            <v>0</v>
          </cell>
          <cell r="BJ329">
            <v>-320</v>
          </cell>
        </row>
        <row r="330">
          <cell r="A330">
            <v>321</v>
          </cell>
          <cell r="B330" t="str">
            <v>WESTBOROUGH</v>
          </cell>
          <cell r="F330">
            <v>0</v>
          </cell>
          <cell r="G330">
            <v>0</v>
          </cell>
          <cell r="H330">
            <v>0</v>
          </cell>
          <cell r="I330">
            <v>0</v>
          </cell>
          <cell r="L330">
            <v>0</v>
          </cell>
          <cell r="M330">
            <v>0</v>
          </cell>
          <cell r="Q330">
            <v>0</v>
          </cell>
          <cell r="R330">
            <v>0</v>
          </cell>
          <cell r="S330">
            <v>0</v>
          </cell>
          <cell r="T330">
            <v>0</v>
          </cell>
          <cell r="X330">
            <v>0</v>
          </cell>
          <cell r="Y330">
            <v>0</v>
          </cell>
          <cell r="Z330">
            <v>0</v>
          </cell>
          <cell r="AA330">
            <v>0</v>
          </cell>
          <cell r="AB330">
            <v>0</v>
          </cell>
          <cell r="AC330">
            <v>0</v>
          </cell>
          <cell r="BJ330">
            <v>-321</v>
          </cell>
        </row>
        <row r="331">
          <cell r="A331">
            <v>322</v>
          </cell>
          <cell r="B331" t="str">
            <v>WEST BOYLSTON</v>
          </cell>
          <cell r="F331">
            <v>0</v>
          </cell>
          <cell r="G331">
            <v>0</v>
          </cell>
          <cell r="H331">
            <v>0</v>
          </cell>
          <cell r="I331">
            <v>0</v>
          </cell>
          <cell r="L331">
            <v>0</v>
          </cell>
          <cell r="M331">
            <v>0</v>
          </cell>
          <cell r="Q331">
            <v>0</v>
          </cell>
          <cell r="R331">
            <v>0</v>
          </cell>
          <cell r="S331">
            <v>0</v>
          </cell>
          <cell r="T331">
            <v>0</v>
          </cell>
          <cell r="X331">
            <v>0</v>
          </cell>
          <cell r="Y331">
            <v>0</v>
          </cell>
          <cell r="Z331">
            <v>0</v>
          </cell>
          <cell r="AA331">
            <v>0</v>
          </cell>
          <cell r="AB331">
            <v>0</v>
          </cell>
          <cell r="AC331">
            <v>0</v>
          </cell>
          <cell r="BJ331">
            <v>-322</v>
          </cell>
        </row>
        <row r="332">
          <cell r="A332">
            <v>323</v>
          </cell>
          <cell r="B332" t="str">
            <v>WEST BRIDGEWATER</v>
          </cell>
          <cell r="F332">
            <v>0</v>
          </cell>
          <cell r="G332">
            <v>0</v>
          </cell>
          <cell r="H332">
            <v>0</v>
          </cell>
          <cell r="I332">
            <v>0</v>
          </cell>
          <cell r="L332">
            <v>0</v>
          </cell>
          <cell r="M332">
            <v>0</v>
          </cell>
          <cell r="Q332">
            <v>0</v>
          </cell>
          <cell r="R332">
            <v>0</v>
          </cell>
          <cell r="S332">
            <v>0</v>
          </cell>
          <cell r="T332">
            <v>0</v>
          </cell>
          <cell r="X332">
            <v>0</v>
          </cell>
          <cell r="Y332">
            <v>0</v>
          </cell>
          <cell r="Z332">
            <v>0</v>
          </cell>
          <cell r="AA332">
            <v>0</v>
          </cell>
          <cell r="AB332">
            <v>0</v>
          </cell>
          <cell r="AC332">
            <v>0</v>
          </cell>
          <cell r="BJ332">
            <v>-323</v>
          </cell>
        </row>
        <row r="333">
          <cell r="A333">
            <v>324</v>
          </cell>
          <cell r="B333" t="str">
            <v>WEST BROOKFIELD</v>
          </cell>
          <cell r="F333">
            <v>0</v>
          </cell>
          <cell r="G333">
            <v>0</v>
          </cell>
          <cell r="H333">
            <v>0</v>
          </cell>
          <cell r="I333">
            <v>0</v>
          </cell>
          <cell r="L333">
            <v>0</v>
          </cell>
          <cell r="M333">
            <v>0</v>
          </cell>
          <cell r="Q333">
            <v>0</v>
          </cell>
          <cell r="R333">
            <v>0</v>
          </cell>
          <cell r="S333">
            <v>0</v>
          </cell>
          <cell r="T333">
            <v>0</v>
          </cell>
          <cell r="X333">
            <v>0</v>
          </cell>
          <cell r="Y333">
            <v>0</v>
          </cell>
          <cell r="Z333">
            <v>0</v>
          </cell>
          <cell r="AA333">
            <v>0</v>
          </cell>
          <cell r="AB333">
            <v>0</v>
          </cell>
          <cell r="AC333">
            <v>0</v>
          </cell>
          <cell r="BJ333">
            <v>-324</v>
          </cell>
        </row>
        <row r="334">
          <cell r="A334">
            <v>325</v>
          </cell>
          <cell r="B334" t="str">
            <v>WESTFIELD</v>
          </cell>
          <cell r="F334">
            <v>0</v>
          </cell>
          <cell r="G334">
            <v>0</v>
          </cell>
          <cell r="H334">
            <v>0</v>
          </cell>
          <cell r="I334">
            <v>0</v>
          </cell>
          <cell r="L334">
            <v>0</v>
          </cell>
          <cell r="M334">
            <v>0</v>
          </cell>
          <cell r="Q334">
            <v>0</v>
          </cell>
          <cell r="R334">
            <v>0</v>
          </cell>
          <cell r="S334">
            <v>0</v>
          </cell>
          <cell r="T334">
            <v>0</v>
          </cell>
          <cell r="X334">
            <v>0</v>
          </cell>
          <cell r="Y334">
            <v>0</v>
          </cell>
          <cell r="Z334">
            <v>0</v>
          </cell>
          <cell r="AA334">
            <v>0</v>
          </cell>
          <cell r="AB334">
            <v>0</v>
          </cell>
          <cell r="AC334">
            <v>0</v>
          </cell>
          <cell r="BJ334">
            <v>-325</v>
          </cell>
        </row>
        <row r="335">
          <cell r="A335">
            <v>326</v>
          </cell>
          <cell r="B335" t="str">
            <v>WESTFORD</v>
          </cell>
          <cell r="F335">
            <v>0</v>
          </cell>
          <cell r="G335">
            <v>0</v>
          </cell>
          <cell r="H335">
            <v>0</v>
          </cell>
          <cell r="I335">
            <v>0</v>
          </cell>
          <cell r="L335">
            <v>0</v>
          </cell>
          <cell r="M335">
            <v>0</v>
          </cell>
          <cell r="Q335">
            <v>0</v>
          </cell>
          <cell r="R335">
            <v>0</v>
          </cell>
          <cell r="S335">
            <v>0</v>
          </cell>
          <cell r="T335">
            <v>0</v>
          </cell>
          <cell r="X335">
            <v>0</v>
          </cell>
          <cell r="Y335">
            <v>0</v>
          </cell>
          <cell r="Z335">
            <v>0</v>
          </cell>
          <cell r="AA335">
            <v>0</v>
          </cell>
          <cell r="AB335">
            <v>0</v>
          </cell>
          <cell r="AC335">
            <v>0</v>
          </cell>
          <cell r="BJ335">
            <v>-326</v>
          </cell>
        </row>
        <row r="336">
          <cell r="A336">
            <v>327</v>
          </cell>
          <cell r="B336" t="str">
            <v>WESTHAMPTON</v>
          </cell>
          <cell r="F336">
            <v>0</v>
          </cell>
          <cell r="G336">
            <v>0</v>
          </cell>
          <cell r="H336">
            <v>0</v>
          </cell>
          <cell r="I336">
            <v>0</v>
          </cell>
          <cell r="L336">
            <v>0</v>
          </cell>
          <cell r="M336">
            <v>0</v>
          </cell>
          <cell r="Q336">
            <v>0</v>
          </cell>
          <cell r="R336">
            <v>0</v>
          </cell>
          <cell r="S336">
            <v>0</v>
          </cell>
          <cell r="T336">
            <v>0</v>
          </cell>
          <cell r="X336">
            <v>0</v>
          </cell>
          <cell r="Y336">
            <v>0</v>
          </cell>
          <cell r="Z336">
            <v>0</v>
          </cell>
          <cell r="AA336">
            <v>0</v>
          </cell>
          <cell r="AB336">
            <v>0</v>
          </cell>
          <cell r="AC336">
            <v>0</v>
          </cell>
          <cell r="BJ336">
            <v>-327</v>
          </cell>
        </row>
        <row r="337">
          <cell r="A337">
            <v>328</v>
          </cell>
          <cell r="B337" t="str">
            <v>WESTMINSTER</v>
          </cell>
          <cell r="F337">
            <v>0</v>
          </cell>
          <cell r="G337">
            <v>0</v>
          </cell>
          <cell r="H337">
            <v>0</v>
          </cell>
          <cell r="I337">
            <v>0</v>
          </cell>
          <cell r="L337">
            <v>0</v>
          </cell>
          <cell r="M337">
            <v>0</v>
          </cell>
          <cell r="Q337">
            <v>0</v>
          </cell>
          <cell r="R337">
            <v>0</v>
          </cell>
          <cell r="S337">
            <v>0</v>
          </cell>
          <cell r="T337">
            <v>0</v>
          </cell>
          <cell r="X337">
            <v>0</v>
          </cell>
          <cell r="Y337">
            <v>0</v>
          </cell>
          <cell r="Z337">
            <v>0</v>
          </cell>
          <cell r="AA337">
            <v>0</v>
          </cell>
          <cell r="AB337">
            <v>0</v>
          </cell>
          <cell r="AC337">
            <v>0</v>
          </cell>
          <cell r="BJ337">
            <v>-328</v>
          </cell>
        </row>
        <row r="338">
          <cell r="A338">
            <v>329</v>
          </cell>
          <cell r="B338" t="str">
            <v>WEST NEWBURY</v>
          </cell>
          <cell r="F338">
            <v>0</v>
          </cell>
          <cell r="G338">
            <v>0</v>
          </cell>
          <cell r="H338">
            <v>0</v>
          </cell>
          <cell r="I338">
            <v>0</v>
          </cell>
          <cell r="L338">
            <v>0</v>
          </cell>
          <cell r="M338">
            <v>0</v>
          </cell>
          <cell r="Q338">
            <v>0</v>
          </cell>
          <cell r="R338">
            <v>0</v>
          </cell>
          <cell r="S338">
            <v>0</v>
          </cell>
          <cell r="T338">
            <v>0</v>
          </cell>
          <cell r="X338">
            <v>0</v>
          </cell>
          <cell r="Y338">
            <v>0</v>
          </cell>
          <cell r="Z338">
            <v>0</v>
          </cell>
          <cell r="AA338">
            <v>0</v>
          </cell>
          <cell r="AB338">
            <v>0</v>
          </cell>
          <cell r="AC338">
            <v>0</v>
          </cell>
          <cell r="BJ338">
            <v>-329</v>
          </cell>
        </row>
        <row r="339">
          <cell r="A339">
            <v>330</v>
          </cell>
          <cell r="B339" t="str">
            <v>WESTON</v>
          </cell>
          <cell r="F339">
            <v>0</v>
          </cell>
          <cell r="G339">
            <v>0</v>
          </cell>
          <cell r="H339">
            <v>0</v>
          </cell>
          <cell r="I339">
            <v>0</v>
          </cell>
          <cell r="L339">
            <v>0</v>
          </cell>
          <cell r="M339">
            <v>0</v>
          </cell>
          <cell r="Q339">
            <v>0</v>
          </cell>
          <cell r="R339">
            <v>0</v>
          </cell>
          <cell r="S339">
            <v>0</v>
          </cell>
          <cell r="T339">
            <v>0</v>
          </cell>
          <cell r="X339">
            <v>0</v>
          </cell>
          <cell r="Y339">
            <v>0</v>
          </cell>
          <cell r="Z339">
            <v>0</v>
          </cell>
          <cell r="AA339">
            <v>0</v>
          </cell>
          <cell r="AB339">
            <v>0</v>
          </cell>
          <cell r="AC339">
            <v>0</v>
          </cell>
          <cell r="BJ339">
            <v>-330</v>
          </cell>
        </row>
        <row r="340">
          <cell r="A340">
            <v>331</v>
          </cell>
          <cell r="B340" t="str">
            <v>WESTPORT</v>
          </cell>
          <cell r="F340">
            <v>0</v>
          </cell>
          <cell r="G340">
            <v>0</v>
          </cell>
          <cell r="H340">
            <v>0</v>
          </cell>
          <cell r="I340">
            <v>0</v>
          </cell>
          <cell r="L340">
            <v>0</v>
          </cell>
          <cell r="M340">
            <v>0</v>
          </cell>
          <cell r="Q340">
            <v>0</v>
          </cell>
          <cell r="R340">
            <v>0</v>
          </cell>
          <cell r="S340">
            <v>0</v>
          </cell>
          <cell r="T340">
            <v>0</v>
          </cell>
          <cell r="X340">
            <v>0</v>
          </cell>
          <cell r="Y340">
            <v>0</v>
          </cell>
          <cell r="Z340">
            <v>0</v>
          </cell>
          <cell r="AA340">
            <v>0</v>
          </cell>
          <cell r="AB340">
            <v>0</v>
          </cell>
          <cell r="AC340">
            <v>0</v>
          </cell>
          <cell r="BJ340">
            <v>-331</v>
          </cell>
        </row>
        <row r="341">
          <cell r="A341">
            <v>332</v>
          </cell>
          <cell r="B341" t="str">
            <v>WEST SPRINGFIELD</v>
          </cell>
          <cell r="F341">
            <v>0</v>
          </cell>
          <cell r="G341">
            <v>0</v>
          </cell>
          <cell r="H341">
            <v>0</v>
          </cell>
          <cell r="I341">
            <v>0</v>
          </cell>
          <cell r="L341">
            <v>0</v>
          </cell>
          <cell r="M341">
            <v>0</v>
          </cell>
          <cell r="Q341">
            <v>0</v>
          </cell>
          <cell r="R341">
            <v>0</v>
          </cell>
          <cell r="S341">
            <v>0</v>
          </cell>
          <cell r="T341">
            <v>0</v>
          </cell>
          <cell r="X341">
            <v>0</v>
          </cell>
          <cell r="Y341">
            <v>0</v>
          </cell>
          <cell r="Z341">
            <v>0</v>
          </cell>
          <cell r="AA341">
            <v>0</v>
          </cell>
          <cell r="AB341">
            <v>0</v>
          </cell>
          <cell r="AC341">
            <v>0</v>
          </cell>
          <cell r="BJ341">
            <v>-332</v>
          </cell>
        </row>
        <row r="342">
          <cell r="A342">
            <v>333</v>
          </cell>
          <cell r="B342" t="str">
            <v>WEST STOCKBRIDGE</v>
          </cell>
          <cell r="F342">
            <v>0</v>
          </cell>
          <cell r="G342">
            <v>0</v>
          </cell>
          <cell r="H342">
            <v>0</v>
          </cell>
          <cell r="I342">
            <v>0</v>
          </cell>
          <cell r="L342">
            <v>0</v>
          </cell>
          <cell r="M342">
            <v>0</v>
          </cell>
          <cell r="Q342">
            <v>0</v>
          </cell>
          <cell r="R342">
            <v>0</v>
          </cell>
          <cell r="S342">
            <v>0</v>
          </cell>
          <cell r="T342">
            <v>0</v>
          </cell>
          <cell r="X342">
            <v>0</v>
          </cell>
          <cell r="Y342">
            <v>0</v>
          </cell>
          <cell r="Z342">
            <v>0</v>
          </cell>
          <cell r="AA342">
            <v>0</v>
          </cell>
          <cell r="AB342">
            <v>0</v>
          </cell>
          <cell r="AC342">
            <v>0</v>
          </cell>
          <cell r="BJ342">
            <v>-333</v>
          </cell>
        </row>
        <row r="343">
          <cell r="A343">
            <v>334</v>
          </cell>
          <cell r="B343" t="str">
            <v>WEST TISBURY</v>
          </cell>
          <cell r="F343">
            <v>0</v>
          </cell>
          <cell r="G343">
            <v>0</v>
          </cell>
          <cell r="H343">
            <v>0</v>
          </cell>
          <cell r="I343">
            <v>0</v>
          </cell>
          <cell r="L343">
            <v>0</v>
          </cell>
          <cell r="M343">
            <v>0</v>
          </cell>
          <cell r="Q343">
            <v>0</v>
          </cell>
          <cell r="R343">
            <v>0</v>
          </cell>
          <cell r="S343">
            <v>0</v>
          </cell>
          <cell r="T343">
            <v>0</v>
          </cell>
          <cell r="X343">
            <v>0</v>
          </cell>
          <cell r="Y343">
            <v>0</v>
          </cell>
          <cell r="Z343">
            <v>0</v>
          </cell>
          <cell r="AA343">
            <v>0</v>
          </cell>
          <cell r="AB343">
            <v>0</v>
          </cell>
          <cell r="AC343">
            <v>0</v>
          </cell>
          <cell r="BJ343">
            <v>-334</v>
          </cell>
        </row>
        <row r="344">
          <cell r="A344">
            <v>335</v>
          </cell>
          <cell r="B344" t="str">
            <v>WESTWOOD</v>
          </cell>
          <cell r="F344">
            <v>0</v>
          </cell>
          <cell r="G344">
            <v>0</v>
          </cell>
          <cell r="H344">
            <v>0</v>
          </cell>
          <cell r="I344">
            <v>0</v>
          </cell>
          <cell r="L344">
            <v>0</v>
          </cell>
          <cell r="M344">
            <v>0</v>
          </cell>
          <cell r="Q344">
            <v>0</v>
          </cell>
          <cell r="R344">
            <v>0</v>
          </cell>
          <cell r="S344">
            <v>0</v>
          </cell>
          <cell r="T344">
            <v>0</v>
          </cell>
          <cell r="X344">
            <v>0</v>
          </cell>
          <cell r="Y344">
            <v>0</v>
          </cell>
          <cell r="Z344">
            <v>0</v>
          </cell>
          <cell r="AA344">
            <v>0</v>
          </cell>
          <cell r="AB344">
            <v>0</v>
          </cell>
          <cell r="AC344">
            <v>0</v>
          </cell>
          <cell r="BJ344">
            <v>-335</v>
          </cell>
        </row>
        <row r="345">
          <cell r="A345">
            <v>336</v>
          </cell>
          <cell r="B345" t="str">
            <v>WEYMOUTH</v>
          </cell>
          <cell r="F345">
            <v>0</v>
          </cell>
          <cell r="G345">
            <v>0</v>
          </cell>
          <cell r="H345">
            <v>0</v>
          </cell>
          <cell r="I345">
            <v>0</v>
          </cell>
          <cell r="L345">
            <v>0</v>
          </cell>
          <cell r="M345">
            <v>0</v>
          </cell>
          <cell r="Q345">
            <v>0</v>
          </cell>
          <cell r="R345">
            <v>0</v>
          </cell>
          <cell r="S345">
            <v>0</v>
          </cell>
          <cell r="T345">
            <v>0</v>
          </cell>
          <cell r="X345">
            <v>0</v>
          </cell>
          <cell r="Y345">
            <v>0</v>
          </cell>
          <cell r="Z345">
            <v>0</v>
          </cell>
          <cell r="AA345">
            <v>0</v>
          </cell>
          <cell r="AB345">
            <v>0</v>
          </cell>
          <cell r="AC345">
            <v>0</v>
          </cell>
          <cell r="BJ345">
            <v>-336</v>
          </cell>
        </row>
        <row r="346">
          <cell r="A346">
            <v>337</v>
          </cell>
          <cell r="B346" t="str">
            <v>WHATELY</v>
          </cell>
          <cell r="F346">
            <v>0</v>
          </cell>
          <cell r="G346">
            <v>0</v>
          </cell>
          <cell r="H346">
            <v>0</v>
          </cell>
          <cell r="I346">
            <v>0</v>
          </cell>
          <cell r="L346">
            <v>0</v>
          </cell>
          <cell r="M346">
            <v>0</v>
          </cell>
          <cell r="Q346">
            <v>0</v>
          </cell>
          <cell r="R346">
            <v>0</v>
          </cell>
          <cell r="S346">
            <v>0</v>
          </cell>
          <cell r="T346">
            <v>0</v>
          </cell>
          <cell r="X346">
            <v>0</v>
          </cell>
          <cell r="Y346">
            <v>0</v>
          </cell>
          <cell r="Z346">
            <v>0</v>
          </cell>
          <cell r="AA346">
            <v>0</v>
          </cell>
          <cell r="AB346">
            <v>0</v>
          </cell>
          <cell r="AC346">
            <v>0</v>
          </cell>
          <cell r="BJ346">
            <v>-337</v>
          </cell>
        </row>
        <row r="347">
          <cell r="A347">
            <v>338</v>
          </cell>
          <cell r="B347" t="str">
            <v>WHITMAN</v>
          </cell>
          <cell r="F347">
            <v>0</v>
          </cell>
          <cell r="G347">
            <v>0</v>
          </cell>
          <cell r="H347">
            <v>0</v>
          </cell>
          <cell r="I347">
            <v>0</v>
          </cell>
          <cell r="L347">
            <v>0</v>
          </cell>
          <cell r="M347">
            <v>0</v>
          </cell>
          <cell r="Q347">
            <v>0</v>
          </cell>
          <cell r="R347">
            <v>0</v>
          </cell>
          <cell r="S347">
            <v>0</v>
          </cell>
          <cell r="T347">
            <v>0</v>
          </cell>
          <cell r="X347">
            <v>0</v>
          </cell>
          <cell r="Y347">
            <v>0</v>
          </cell>
          <cell r="Z347">
            <v>0</v>
          </cell>
          <cell r="AA347">
            <v>0</v>
          </cell>
          <cell r="AB347">
            <v>0</v>
          </cell>
          <cell r="AC347">
            <v>0</v>
          </cell>
          <cell r="BJ347">
            <v>-338</v>
          </cell>
        </row>
        <row r="348">
          <cell r="A348">
            <v>339</v>
          </cell>
          <cell r="B348" t="str">
            <v>WILBRAHAM</v>
          </cell>
          <cell r="F348">
            <v>0</v>
          </cell>
          <cell r="G348">
            <v>0</v>
          </cell>
          <cell r="H348">
            <v>0</v>
          </cell>
          <cell r="I348">
            <v>0</v>
          </cell>
          <cell r="L348">
            <v>0</v>
          </cell>
          <cell r="M348">
            <v>0</v>
          </cell>
          <cell r="Q348">
            <v>0</v>
          </cell>
          <cell r="R348">
            <v>0</v>
          </cell>
          <cell r="S348">
            <v>0</v>
          </cell>
          <cell r="T348">
            <v>0</v>
          </cell>
          <cell r="X348">
            <v>0</v>
          </cell>
          <cell r="Y348">
            <v>0</v>
          </cell>
          <cell r="Z348">
            <v>0</v>
          </cell>
          <cell r="AA348">
            <v>0</v>
          </cell>
          <cell r="AB348">
            <v>0</v>
          </cell>
          <cell r="AC348">
            <v>0</v>
          </cell>
          <cell r="BJ348">
            <v>-339</v>
          </cell>
        </row>
        <row r="349">
          <cell r="A349">
            <v>340</v>
          </cell>
          <cell r="B349" t="str">
            <v>WILLIAMSBURG</v>
          </cell>
          <cell r="F349">
            <v>0</v>
          </cell>
          <cell r="G349">
            <v>0</v>
          </cell>
          <cell r="H349">
            <v>0</v>
          </cell>
          <cell r="I349">
            <v>0</v>
          </cell>
          <cell r="L349">
            <v>0</v>
          </cell>
          <cell r="M349">
            <v>0</v>
          </cell>
          <cell r="Q349">
            <v>0</v>
          </cell>
          <cell r="R349">
            <v>0</v>
          </cell>
          <cell r="S349">
            <v>0</v>
          </cell>
          <cell r="T349">
            <v>0</v>
          </cell>
          <cell r="X349">
            <v>0</v>
          </cell>
          <cell r="Y349">
            <v>0</v>
          </cell>
          <cell r="Z349">
            <v>0</v>
          </cell>
          <cell r="AA349">
            <v>0</v>
          </cell>
          <cell r="AB349">
            <v>0</v>
          </cell>
          <cell r="AC349">
            <v>0</v>
          </cell>
          <cell r="BJ349">
            <v>-340</v>
          </cell>
        </row>
        <row r="350">
          <cell r="A350">
            <v>341</v>
          </cell>
          <cell r="B350" t="str">
            <v>WILLIAMSTOWN</v>
          </cell>
          <cell r="F350">
            <v>0</v>
          </cell>
          <cell r="G350">
            <v>0</v>
          </cell>
          <cell r="H350">
            <v>0</v>
          </cell>
          <cell r="I350">
            <v>0</v>
          </cell>
          <cell r="L350">
            <v>0</v>
          </cell>
          <cell r="M350">
            <v>0</v>
          </cell>
          <cell r="Q350">
            <v>0</v>
          </cell>
          <cell r="R350">
            <v>0</v>
          </cell>
          <cell r="S350">
            <v>0</v>
          </cell>
          <cell r="T350">
            <v>0</v>
          </cell>
          <cell r="X350">
            <v>0</v>
          </cell>
          <cell r="Y350">
            <v>0</v>
          </cell>
          <cell r="Z350">
            <v>0</v>
          </cell>
          <cell r="AA350">
            <v>0</v>
          </cell>
          <cell r="AB350">
            <v>0</v>
          </cell>
          <cell r="AC350">
            <v>0</v>
          </cell>
          <cell r="BJ350">
            <v>-341</v>
          </cell>
        </row>
        <row r="351">
          <cell r="A351">
            <v>342</v>
          </cell>
          <cell r="B351" t="str">
            <v>WILMINGTON</v>
          </cell>
          <cell r="F351">
            <v>0</v>
          </cell>
          <cell r="G351">
            <v>0</v>
          </cell>
          <cell r="H351">
            <v>0</v>
          </cell>
          <cell r="I351">
            <v>0</v>
          </cell>
          <cell r="L351">
            <v>0</v>
          </cell>
          <cell r="M351">
            <v>0</v>
          </cell>
          <cell r="Q351">
            <v>0</v>
          </cell>
          <cell r="R351">
            <v>0</v>
          </cell>
          <cell r="S351">
            <v>0</v>
          </cell>
          <cell r="T351">
            <v>0</v>
          </cell>
          <cell r="X351">
            <v>0</v>
          </cell>
          <cell r="Y351">
            <v>0</v>
          </cell>
          <cell r="Z351">
            <v>0</v>
          </cell>
          <cell r="AA351">
            <v>0</v>
          </cell>
          <cell r="AB351">
            <v>0</v>
          </cell>
          <cell r="AC351">
            <v>0</v>
          </cell>
          <cell r="BJ351">
            <v>-342</v>
          </cell>
        </row>
        <row r="352">
          <cell r="A352">
            <v>343</v>
          </cell>
          <cell r="B352" t="str">
            <v>WINCHENDON</v>
          </cell>
          <cell r="F352">
            <v>0</v>
          </cell>
          <cell r="G352">
            <v>0</v>
          </cell>
          <cell r="H352">
            <v>0</v>
          </cell>
          <cell r="I352">
            <v>0</v>
          </cell>
          <cell r="L352">
            <v>0</v>
          </cell>
          <cell r="M352">
            <v>0</v>
          </cell>
          <cell r="Q352">
            <v>0</v>
          </cell>
          <cell r="R352">
            <v>0</v>
          </cell>
          <cell r="S352">
            <v>0</v>
          </cell>
          <cell r="T352">
            <v>0</v>
          </cell>
          <cell r="X352">
            <v>0</v>
          </cell>
          <cell r="Y352">
            <v>0</v>
          </cell>
          <cell r="Z352">
            <v>0</v>
          </cell>
          <cell r="AA352">
            <v>0</v>
          </cell>
          <cell r="AB352">
            <v>0</v>
          </cell>
          <cell r="AC352">
            <v>0</v>
          </cell>
          <cell r="BJ352">
            <v>-343</v>
          </cell>
        </row>
        <row r="353">
          <cell r="A353">
            <v>344</v>
          </cell>
          <cell r="B353" t="str">
            <v>WINCHESTER</v>
          </cell>
          <cell r="F353">
            <v>0</v>
          </cell>
          <cell r="G353">
            <v>0</v>
          </cell>
          <cell r="H353">
            <v>0</v>
          </cell>
          <cell r="I353">
            <v>0</v>
          </cell>
          <cell r="L353">
            <v>0</v>
          </cell>
          <cell r="M353">
            <v>0</v>
          </cell>
          <cell r="Q353">
            <v>0</v>
          </cell>
          <cell r="R353">
            <v>0</v>
          </cell>
          <cell r="S353">
            <v>0</v>
          </cell>
          <cell r="T353">
            <v>0</v>
          </cell>
          <cell r="X353">
            <v>0</v>
          </cell>
          <cell r="Y353">
            <v>0</v>
          </cell>
          <cell r="Z353">
            <v>0</v>
          </cell>
          <cell r="AA353">
            <v>0</v>
          </cell>
          <cell r="AB353">
            <v>0</v>
          </cell>
          <cell r="AC353">
            <v>0</v>
          </cell>
          <cell r="BJ353">
            <v>-344</v>
          </cell>
        </row>
        <row r="354">
          <cell r="A354">
            <v>345</v>
          </cell>
          <cell r="B354" t="str">
            <v>WINDSOR</v>
          </cell>
          <cell r="F354">
            <v>0</v>
          </cell>
          <cell r="G354">
            <v>0</v>
          </cell>
          <cell r="H354">
            <v>0</v>
          </cell>
          <cell r="I354">
            <v>0</v>
          </cell>
          <cell r="L354">
            <v>0</v>
          </cell>
          <cell r="M354">
            <v>0</v>
          </cell>
          <cell r="Q354">
            <v>0</v>
          </cell>
          <cell r="R354">
            <v>0</v>
          </cell>
          <cell r="S354">
            <v>0</v>
          </cell>
          <cell r="T354">
            <v>0</v>
          </cell>
          <cell r="X354">
            <v>0</v>
          </cell>
          <cell r="Y354">
            <v>0</v>
          </cell>
          <cell r="Z354">
            <v>0</v>
          </cell>
          <cell r="AA354">
            <v>0</v>
          </cell>
          <cell r="AB354">
            <v>0</v>
          </cell>
          <cell r="AC354">
            <v>0</v>
          </cell>
          <cell r="BJ354">
            <v>-345</v>
          </cell>
        </row>
        <row r="355">
          <cell r="A355">
            <v>346</v>
          </cell>
          <cell r="B355" t="str">
            <v>WINTHROP</v>
          </cell>
          <cell r="F355">
            <v>0</v>
          </cell>
          <cell r="G355">
            <v>0</v>
          </cell>
          <cell r="H355">
            <v>0</v>
          </cell>
          <cell r="I355">
            <v>0</v>
          </cell>
          <cell r="L355">
            <v>0</v>
          </cell>
          <cell r="M355">
            <v>0</v>
          </cell>
          <cell r="Q355">
            <v>0</v>
          </cell>
          <cell r="R355">
            <v>0</v>
          </cell>
          <cell r="S355">
            <v>0</v>
          </cell>
          <cell r="T355">
            <v>0</v>
          </cell>
          <cell r="X355">
            <v>0</v>
          </cell>
          <cell r="Y355">
            <v>0</v>
          </cell>
          <cell r="Z355">
            <v>0</v>
          </cell>
          <cell r="AA355">
            <v>0</v>
          </cell>
          <cell r="AB355">
            <v>0</v>
          </cell>
          <cell r="AC355">
            <v>0</v>
          </cell>
          <cell r="BJ355">
            <v>-346</v>
          </cell>
        </row>
        <row r="356">
          <cell r="A356">
            <v>347</v>
          </cell>
          <cell r="B356" t="str">
            <v>WOBURN</v>
          </cell>
          <cell r="F356">
            <v>0</v>
          </cell>
          <cell r="G356">
            <v>0</v>
          </cell>
          <cell r="H356">
            <v>0</v>
          </cell>
          <cell r="I356">
            <v>0</v>
          </cell>
          <cell r="L356">
            <v>0</v>
          </cell>
          <cell r="M356">
            <v>0</v>
          </cell>
          <cell r="Q356">
            <v>0</v>
          </cell>
          <cell r="R356">
            <v>0</v>
          </cell>
          <cell r="S356">
            <v>0</v>
          </cell>
          <cell r="T356">
            <v>0</v>
          </cell>
          <cell r="X356">
            <v>0</v>
          </cell>
          <cell r="Y356">
            <v>0</v>
          </cell>
          <cell r="Z356">
            <v>0</v>
          </cell>
          <cell r="AA356">
            <v>0</v>
          </cell>
          <cell r="AB356">
            <v>0</v>
          </cell>
          <cell r="AC356">
            <v>0</v>
          </cell>
          <cell r="BJ356">
            <v>-347</v>
          </cell>
        </row>
        <row r="357">
          <cell r="A357">
            <v>348</v>
          </cell>
          <cell r="B357" t="str">
            <v>WORCESTER</v>
          </cell>
          <cell r="F357">
            <v>0</v>
          </cell>
          <cell r="G357">
            <v>0</v>
          </cell>
          <cell r="H357">
            <v>0</v>
          </cell>
          <cell r="I357">
            <v>0</v>
          </cell>
          <cell r="L357">
            <v>0</v>
          </cell>
          <cell r="M357">
            <v>0</v>
          </cell>
          <cell r="Q357">
            <v>0</v>
          </cell>
          <cell r="R357">
            <v>0</v>
          </cell>
          <cell r="S357">
            <v>0</v>
          </cell>
          <cell r="T357">
            <v>0</v>
          </cell>
          <cell r="X357">
            <v>0</v>
          </cell>
          <cell r="Y357">
            <v>0</v>
          </cell>
          <cell r="Z357">
            <v>0</v>
          </cell>
          <cell r="AA357">
            <v>0</v>
          </cell>
          <cell r="AB357">
            <v>0</v>
          </cell>
          <cell r="AC357">
            <v>0</v>
          </cell>
          <cell r="BJ357">
            <v>-348</v>
          </cell>
        </row>
        <row r="358">
          <cell r="A358">
            <v>349</v>
          </cell>
          <cell r="B358" t="str">
            <v>WORTHINGTON</v>
          </cell>
          <cell r="F358">
            <v>0</v>
          </cell>
          <cell r="G358">
            <v>0</v>
          </cell>
          <cell r="H358">
            <v>0</v>
          </cell>
          <cell r="I358">
            <v>0</v>
          </cell>
          <cell r="L358">
            <v>0</v>
          </cell>
          <cell r="M358">
            <v>0</v>
          </cell>
          <cell r="Q358">
            <v>0</v>
          </cell>
          <cell r="R358">
            <v>0</v>
          </cell>
          <cell r="S358">
            <v>0</v>
          </cell>
          <cell r="T358">
            <v>0</v>
          </cell>
          <cell r="X358">
            <v>0</v>
          </cell>
          <cell r="Y358">
            <v>0</v>
          </cell>
          <cell r="Z358">
            <v>0</v>
          </cell>
          <cell r="AA358">
            <v>0</v>
          </cell>
          <cell r="AB358">
            <v>0</v>
          </cell>
          <cell r="AC358">
            <v>0</v>
          </cell>
          <cell r="BJ358">
            <v>-349</v>
          </cell>
        </row>
        <row r="359">
          <cell r="A359">
            <v>350</v>
          </cell>
          <cell r="B359" t="str">
            <v>WRENTHAM</v>
          </cell>
          <cell r="F359">
            <v>0</v>
          </cell>
          <cell r="G359">
            <v>0</v>
          </cell>
          <cell r="H359">
            <v>0</v>
          </cell>
          <cell r="I359">
            <v>0</v>
          </cell>
          <cell r="L359">
            <v>0</v>
          </cell>
          <cell r="M359">
            <v>0</v>
          </cell>
          <cell r="Q359">
            <v>0</v>
          </cell>
          <cell r="R359">
            <v>0</v>
          </cell>
          <cell r="S359">
            <v>0</v>
          </cell>
          <cell r="T359">
            <v>0</v>
          </cell>
          <cell r="X359">
            <v>0</v>
          </cell>
          <cell r="Y359">
            <v>0</v>
          </cell>
          <cell r="Z359">
            <v>0</v>
          </cell>
          <cell r="AA359">
            <v>0</v>
          </cell>
          <cell r="AB359">
            <v>0</v>
          </cell>
          <cell r="AC359">
            <v>0</v>
          </cell>
          <cell r="BJ359">
            <v>-350</v>
          </cell>
        </row>
        <row r="360">
          <cell r="A360">
            <v>351</v>
          </cell>
          <cell r="B360" t="str">
            <v>YARMOUTH</v>
          </cell>
          <cell r="F360">
            <v>0</v>
          </cell>
          <cell r="G360">
            <v>0</v>
          </cell>
          <cell r="H360">
            <v>0</v>
          </cell>
          <cell r="I360">
            <v>0</v>
          </cell>
          <cell r="L360">
            <v>0</v>
          </cell>
          <cell r="M360">
            <v>0</v>
          </cell>
          <cell r="Q360">
            <v>0</v>
          </cell>
          <cell r="R360">
            <v>0</v>
          </cell>
          <cell r="S360">
            <v>0</v>
          </cell>
          <cell r="T360">
            <v>0</v>
          </cell>
          <cell r="X360">
            <v>0</v>
          </cell>
          <cell r="Y360">
            <v>0</v>
          </cell>
          <cell r="Z360">
            <v>0</v>
          </cell>
          <cell r="AA360">
            <v>0</v>
          </cell>
          <cell r="AB360">
            <v>0</v>
          </cell>
          <cell r="AC360">
            <v>0</v>
          </cell>
          <cell r="BJ360">
            <v>-351</v>
          </cell>
        </row>
        <row r="361">
          <cell r="A361">
            <v>352</v>
          </cell>
          <cell r="B361" t="str">
            <v>DEVENS</v>
          </cell>
          <cell r="F361">
            <v>0</v>
          </cell>
          <cell r="G361">
            <v>0</v>
          </cell>
          <cell r="H361">
            <v>0</v>
          </cell>
          <cell r="I361">
            <v>0</v>
          </cell>
          <cell r="L361">
            <v>0</v>
          </cell>
          <cell r="M361">
            <v>0</v>
          </cell>
          <cell r="Q361">
            <v>0</v>
          </cell>
          <cell r="R361">
            <v>0</v>
          </cell>
          <cell r="S361">
            <v>0</v>
          </cell>
          <cell r="T361">
            <v>0</v>
          </cell>
          <cell r="X361">
            <v>0</v>
          </cell>
          <cell r="Y361">
            <v>0</v>
          </cell>
          <cell r="Z361">
            <v>0</v>
          </cell>
          <cell r="AA361">
            <v>0</v>
          </cell>
          <cell r="AB361">
            <v>0</v>
          </cell>
          <cell r="AC361">
            <v>0</v>
          </cell>
          <cell r="BJ361">
            <v>-352</v>
          </cell>
        </row>
        <row r="362">
          <cell r="A362">
            <v>353</v>
          </cell>
          <cell r="B362" t="str">
            <v>SOUTHFIELD</v>
          </cell>
          <cell r="F362">
            <v>0</v>
          </cell>
          <cell r="G362">
            <v>0</v>
          </cell>
          <cell r="H362">
            <v>0</v>
          </cell>
          <cell r="I362">
            <v>0</v>
          </cell>
          <cell r="L362">
            <v>0</v>
          </cell>
          <cell r="M362">
            <v>0</v>
          </cell>
          <cell r="Q362">
            <v>0</v>
          </cell>
          <cell r="R362">
            <v>0</v>
          </cell>
          <cell r="S362">
            <v>0</v>
          </cell>
          <cell r="T362">
            <v>0</v>
          </cell>
          <cell r="X362">
            <v>0</v>
          </cell>
          <cell r="Y362">
            <v>0</v>
          </cell>
          <cell r="Z362">
            <v>0</v>
          </cell>
          <cell r="AA362">
            <v>0</v>
          </cell>
          <cell r="AB362">
            <v>0</v>
          </cell>
          <cell r="AC362">
            <v>0</v>
          </cell>
          <cell r="BJ362">
            <v>-353</v>
          </cell>
        </row>
        <row r="363">
          <cell r="A363">
            <v>406</v>
          </cell>
          <cell r="B363" t="str">
            <v>NORTHAMPTON SMITH</v>
          </cell>
          <cell r="F363">
            <v>0</v>
          </cell>
          <cell r="G363">
            <v>0</v>
          </cell>
          <cell r="H363">
            <v>0</v>
          </cell>
          <cell r="I363">
            <v>0</v>
          </cell>
          <cell r="L363">
            <v>0</v>
          </cell>
          <cell r="M363">
            <v>0</v>
          </cell>
          <cell r="Q363">
            <v>0</v>
          </cell>
          <cell r="R363">
            <v>0</v>
          </cell>
          <cell r="S363">
            <v>0</v>
          </cell>
          <cell r="T363">
            <v>0</v>
          </cell>
          <cell r="X363">
            <v>0</v>
          </cell>
          <cell r="Y363">
            <v>0</v>
          </cell>
          <cell r="Z363">
            <v>0</v>
          </cell>
          <cell r="AA363">
            <v>0</v>
          </cell>
          <cell r="AB363">
            <v>0</v>
          </cell>
          <cell r="AC363">
            <v>0</v>
          </cell>
          <cell r="BJ363">
            <v>-406</v>
          </cell>
        </row>
        <row r="364">
          <cell r="A364">
            <v>600</v>
          </cell>
          <cell r="B364" t="str">
            <v>ACTON BOXBOROUGH</v>
          </cell>
          <cell r="F364">
            <v>0</v>
          </cell>
          <cell r="G364">
            <v>0</v>
          </cell>
          <cell r="H364">
            <v>0</v>
          </cell>
          <cell r="I364">
            <v>0</v>
          </cell>
          <cell r="L364">
            <v>0</v>
          </cell>
          <cell r="M364">
            <v>0</v>
          </cell>
          <cell r="Q364">
            <v>0</v>
          </cell>
          <cell r="R364">
            <v>0</v>
          </cell>
          <cell r="S364">
            <v>0</v>
          </cell>
          <cell r="T364">
            <v>0</v>
          </cell>
          <cell r="X364">
            <v>0</v>
          </cell>
          <cell r="Y364">
            <v>0</v>
          </cell>
          <cell r="Z364">
            <v>0</v>
          </cell>
          <cell r="AA364">
            <v>0</v>
          </cell>
          <cell r="AB364">
            <v>0</v>
          </cell>
          <cell r="AC364">
            <v>0</v>
          </cell>
          <cell r="BJ364">
            <v>-600</v>
          </cell>
        </row>
        <row r="365">
          <cell r="A365">
            <v>603</v>
          </cell>
          <cell r="B365" t="str">
            <v>ADAMS CHESHIRE</v>
          </cell>
          <cell r="F365">
            <v>0</v>
          </cell>
          <cell r="G365">
            <v>0</v>
          </cell>
          <cell r="H365">
            <v>0</v>
          </cell>
          <cell r="I365">
            <v>0</v>
          </cell>
          <cell r="L365">
            <v>0</v>
          </cell>
          <cell r="M365">
            <v>0</v>
          </cell>
          <cell r="Q365">
            <v>0</v>
          </cell>
          <cell r="R365">
            <v>0</v>
          </cell>
          <cell r="S365">
            <v>0</v>
          </cell>
          <cell r="T365">
            <v>0</v>
          </cell>
          <cell r="X365">
            <v>0</v>
          </cell>
          <cell r="Y365">
            <v>0</v>
          </cell>
          <cell r="Z365">
            <v>0</v>
          </cell>
          <cell r="AA365">
            <v>0</v>
          </cell>
          <cell r="AB365">
            <v>0</v>
          </cell>
          <cell r="AC365">
            <v>0</v>
          </cell>
          <cell r="BJ365">
            <v>-603</v>
          </cell>
        </row>
        <row r="366">
          <cell r="A366">
            <v>605</v>
          </cell>
          <cell r="B366" t="str">
            <v>AMHERST PELHAM</v>
          </cell>
          <cell r="F366">
            <v>0</v>
          </cell>
          <cell r="G366">
            <v>0</v>
          </cell>
          <cell r="H366">
            <v>0</v>
          </cell>
          <cell r="I366">
            <v>0</v>
          </cell>
          <cell r="L366">
            <v>0</v>
          </cell>
          <cell r="M366">
            <v>0</v>
          </cell>
          <cell r="Q366">
            <v>0</v>
          </cell>
          <cell r="R366">
            <v>0</v>
          </cell>
          <cell r="S366">
            <v>0</v>
          </cell>
          <cell r="T366">
            <v>0</v>
          </cell>
          <cell r="X366">
            <v>0</v>
          </cell>
          <cell r="Y366">
            <v>0</v>
          </cell>
          <cell r="Z366">
            <v>0</v>
          </cell>
          <cell r="AA366">
            <v>0</v>
          </cell>
          <cell r="AB366">
            <v>0</v>
          </cell>
          <cell r="AC366">
            <v>0</v>
          </cell>
          <cell r="BJ366">
            <v>-605</v>
          </cell>
        </row>
        <row r="367">
          <cell r="A367">
            <v>610</v>
          </cell>
          <cell r="B367" t="str">
            <v>ASHBURNHAM WESTMINSTER</v>
          </cell>
          <cell r="F367">
            <v>0</v>
          </cell>
          <cell r="G367">
            <v>0</v>
          </cell>
          <cell r="H367">
            <v>0</v>
          </cell>
          <cell r="I367">
            <v>0</v>
          </cell>
          <cell r="L367">
            <v>0</v>
          </cell>
          <cell r="M367">
            <v>0</v>
          </cell>
          <cell r="Q367">
            <v>0</v>
          </cell>
          <cell r="R367">
            <v>0</v>
          </cell>
          <cell r="S367">
            <v>0</v>
          </cell>
          <cell r="T367">
            <v>0</v>
          </cell>
          <cell r="X367">
            <v>0</v>
          </cell>
          <cell r="Y367">
            <v>0</v>
          </cell>
          <cell r="Z367">
            <v>0</v>
          </cell>
          <cell r="AA367">
            <v>0</v>
          </cell>
          <cell r="AB367">
            <v>0</v>
          </cell>
          <cell r="AC367">
            <v>0</v>
          </cell>
          <cell r="BJ367">
            <v>-610</v>
          </cell>
        </row>
        <row r="368">
          <cell r="A368">
            <v>615</v>
          </cell>
          <cell r="B368" t="str">
            <v>ATHOL ROYALSTON</v>
          </cell>
          <cell r="F368">
            <v>0</v>
          </cell>
          <cell r="G368">
            <v>0</v>
          </cell>
          <cell r="H368">
            <v>0</v>
          </cell>
          <cell r="I368">
            <v>0</v>
          </cell>
          <cell r="L368">
            <v>0</v>
          </cell>
          <cell r="M368">
            <v>0</v>
          </cell>
          <cell r="Q368">
            <v>0</v>
          </cell>
          <cell r="R368">
            <v>0</v>
          </cell>
          <cell r="S368">
            <v>0</v>
          </cell>
          <cell r="T368">
            <v>0</v>
          </cell>
          <cell r="X368">
            <v>0</v>
          </cell>
          <cell r="Y368">
            <v>0</v>
          </cell>
          <cell r="Z368">
            <v>0</v>
          </cell>
          <cell r="AA368">
            <v>0</v>
          </cell>
          <cell r="AB368">
            <v>0</v>
          </cell>
          <cell r="AC368">
            <v>0</v>
          </cell>
          <cell r="BJ368">
            <v>-615</v>
          </cell>
        </row>
        <row r="369">
          <cell r="A369">
            <v>616</v>
          </cell>
          <cell r="B369" t="str">
            <v>AYER SHIRLEY</v>
          </cell>
          <cell r="F369">
            <v>0</v>
          </cell>
          <cell r="G369">
            <v>0</v>
          </cell>
          <cell r="H369">
            <v>0</v>
          </cell>
          <cell r="I369">
            <v>0</v>
          </cell>
          <cell r="L369">
            <v>0</v>
          </cell>
          <cell r="M369">
            <v>0</v>
          </cell>
          <cell r="Q369">
            <v>0</v>
          </cell>
          <cell r="R369">
            <v>0</v>
          </cell>
          <cell r="S369">
            <v>0</v>
          </cell>
          <cell r="T369">
            <v>0</v>
          </cell>
          <cell r="X369">
            <v>0</v>
          </cell>
          <cell r="Y369">
            <v>0</v>
          </cell>
          <cell r="Z369">
            <v>0</v>
          </cell>
          <cell r="AA369">
            <v>0</v>
          </cell>
          <cell r="AB369">
            <v>0</v>
          </cell>
          <cell r="AC369">
            <v>0</v>
          </cell>
          <cell r="BJ369">
            <v>-616</v>
          </cell>
        </row>
        <row r="370">
          <cell r="A370">
            <v>618</v>
          </cell>
          <cell r="B370" t="str">
            <v>BERKSHIRE HILLS</v>
          </cell>
          <cell r="F370">
            <v>0</v>
          </cell>
          <cell r="G370">
            <v>0</v>
          </cell>
          <cell r="H370">
            <v>0</v>
          </cell>
          <cell r="I370">
            <v>0</v>
          </cell>
          <cell r="L370">
            <v>0</v>
          </cell>
          <cell r="M370">
            <v>0</v>
          </cell>
          <cell r="Q370">
            <v>0</v>
          </cell>
          <cell r="R370">
            <v>0</v>
          </cell>
          <cell r="S370">
            <v>0</v>
          </cell>
          <cell r="T370">
            <v>0</v>
          </cell>
          <cell r="X370">
            <v>0</v>
          </cell>
          <cell r="Y370">
            <v>0</v>
          </cell>
          <cell r="Z370">
            <v>0</v>
          </cell>
          <cell r="AA370">
            <v>0</v>
          </cell>
          <cell r="AB370">
            <v>0</v>
          </cell>
          <cell r="AC370">
            <v>0</v>
          </cell>
          <cell r="BJ370">
            <v>-618</v>
          </cell>
        </row>
        <row r="371">
          <cell r="A371">
            <v>620</v>
          </cell>
          <cell r="B371" t="str">
            <v>BERLIN BOYLSTON</v>
          </cell>
          <cell r="F371">
            <v>0</v>
          </cell>
          <cell r="G371">
            <v>0</v>
          </cell>
          <cell r="H371">
            <v>0</v>
          </cell>
          <cell r="I371">
            <v>0</v>
          </cell>
          <cell r="L371">
            <v>0</v>
          </cell>
          <cell r="M371">
            <v>0</v>
          </cell>
          <cell r="Q371">
            <v>0</v>
          </cell>
          <cell r="R371">
            <v>0</v>
          </cell>
          <cell r="S371">
            <v>0</v>
          </cell>
          <cell r="T371">
            <v>0</v>
          </cell>
          <cell r="X371">
            <v>0</v>
          </cell>
          <cell r="Y371">
            <v>0</v>
          </cell>
          <cell r="Z371">
            <v>0</v>
          </cell>
          <cell r="AA371">
            <v>0</v>
          </cell>
          <cell r="AB371">
            <v>0</v>
          </cell>
          <cell r="AC371">
            <v>0</v>
          </cell>
          <cell r="BJ371">
            <v>-620</v>
          </cell>
        </row>
        <row r="372">
          <cell r="A372">
            <v>622</v>
          </cell>
          <cell r="B372" t="str">
            <v>BLACKSTONE MILLVILLE</v>
          </cell>
          <cell r="F372">
            <v>0</v>
          </cell>
          <cell r="G372">
            <v>0</v>
          </cell>
          <cell r="H372">
            <v>0</v>
          </cell>
          <cell r="I372">
            <v>0</v>
          </cell>
          <cell r="L372">
            <v>0</v>
          </cell>
          <cell r="M372">
            <v>0</v>
          </cell>
          <cell r="Q372">
            <v>0</v>
          </cell>
          <cell r="R372">
            <v>0</v>
          </cell>
          <cell r="S372">
            <v>0</v>
          </cell>
          <cell r="T372">
            <v>0</v>
          </cell>
          <cell r="X372">
            <v>0</v>
          </cell>
          <cell r="Y372">
            <v>0</v>
          </cell>
          <cell r="Z372">
            <v>0</v>
          </cell>
          <cell r="AA372">
            <v>0</v>
          </cell>
          <cell r="AB372">
            <v>0</v>
          </cell>
          <cell r="AC372">
            <v>0</v>
          </cell>
          <cell r="BJ372">
            <v>-622</v>
          </cell>
        </row>
        <row r="373">
          <cell r="A373">
            <v>625</v>
          </cell>
          <cell r="B373" t="str">
            <v>BRIDGEWATER RAYNHAM</v>
          </cell>
          <cell r="F373">
            <v>0</v>
          </cell>
          <cell r="G373">
            <v>0</v>
          </cell>
          <cell r="H373">
            <v>0</v>
          </cell>
          <cell r="I373">
            <v>0</v>
          </cell>
          <cell r="L373">
            <v>0</v>
          </cell>
          <cell r="M373">
            <v>0</v>
          </cell>
          <cell r="Q373">
            <v>0</v>
          </cell>
          <cell r="R373">
            <v>0</v>
          </cell>
          <cell r="S373">
            <v>0</v>
          </cell>
          <cell r="T373">
            <v>0</v>
          </cell>
          <cell r="X373">
            <v>0</v>
          </cell>
          <cell r="Y373">
            <v>0</v>
          </cell>
          <cell r="Z373">
            <v>0</v>
          </cell>
          <cell r="AA373">
            <v>0</v>
          </cell>
          <cell r="AB373">
            <v>0</v>
          </cell>
          <cell r="AC373">
            <v>0</v>
          </cell>
          <cell r="BJ373">
            <v>-625</v>
          </cell>
        </row>
        <row r="374">
          <cell r="A374">
            <v>632</v>
          </cell>
          <cell r="B374" t="str">
            <v>CHESTERFIELD GOSHEN</v>
          </cell>
          <cell r="F374">
            <v>0</v>
          </cell>
          <cell r="G374">
            <v>0</v>
          </cell>
          <cell r="H374">
            <v>0</v>
          </cell>
          <cell r="I374">
            <v>0</v>
          </cell>
          <cell r="L374">
            <v>0</v>
          </cell>
          <cell r="M374">
            <v>0</v>
          </cell>
          <cell r="Q374">
            <v>0</v>
          </cell>
          <cell r="R374">
            <v>0</v>
          </cell>
          <cell r="S374">
            <v>0</v>
          </cell>
          <cell r="T374">
            <v>0</v>
          </cell>
          <cell r="X374">
            <v>0</v>
          </cell>
          <cell r="Y374">
            <v>0</v>
          </cell>
          <cell r="Z374">
            <v>0</v>
          </cell>
          <cell r="AA374">
            <v>0</v>
          </cell>
          <cell r="AB374">
            <v>0</v>
          </cell>
          <cell r="AC374">
            <v>0</v>
          </cell>
          <cell r="BJ374">
            <v>-632</v>
          </cell>
        </row>
        <row r="375">
          <cell r="A375">
            <v>635</v>
          </cell>
          <cell r="B375" t="str">
            <v>CENTRAL BERKSHIRE</v>
          </cell>
          <cell r="F375">
            <v>0</v>
          </cell>
          <cell r="G375">
            <v>0</v>
          </cell>
          <cell r="H375">
            <v>0</v>
          </cell>
          <cell r="I375">
            <v>0</v>
          </cell>
          <cell r="L375">
            <v>0</v>
          </cell>
          <cell r="M375">
            <v>0</v>
          </cell>
          <cell r="Q375">
            <v>0</v>
          </cell>
          <cell r="R375">
            <v>0</v>
          </cell>
          <cell r="S375">
            <v>0</v>
          </cell>
          <cell r="T375">
            <v>0</v>
          </cell>
          <cell r="X375">
            <v>0</v>
          </cell>
          <cell r="Y375">
            <v>0</v>
          </cell>
          <cell r="Z375">
            <v>0</v>
          </cell>
          <cell r="AA375">
            <v>0</v>
          </cell>
          <cell r="AB375">
            <v>0</v>
          </cell>
          <cell r="AC375">
            <v>0</v>
          </cell>
          <cell r="BJ375">
            <v>-635</v>
          </cell>
        </row>
        <row r="376">
          <cell r="A376">
            <v>640</v>
          </cell>
          <cell r="B376" t="str">
            <v>CONCORD CARLISLE</v>
          </cell>
          <cell r="F376">
            <v>0</v>
          </cell>
          <cell r="G376">
            <v>0</v>
          </cell>
          <cell r="H376">
            <v>0</v>
          </cell>
          <cell r="I376">
            <v>0</v>
          </cell>
          <cell r="L376">
            <v>0</v>
          </cell>
          <cell r="M376">
            <v>0</v>
          </cell>
          <cell r="Q376">
            <v>0</v>
          </cell>
          <cell r="R376">
            <v>0</v>
          </cell>
          <cell r="S376">
            <v>0</v>
          </cell>
          <cell r="T376">
            <v>0</v>
          </cell>
          <cell r="X376">
            <v>0</v>
          </cell>
          <cell r="Y376">
            <v>0</v>
          </cell>
          <cell r="Z376">
            <v>0</v>
          </cell>
          <cell r="AA376">
            <v>0</v>
          </cell>
          <cell r="AB376">
            <v>0</v>
          </cell>
          <cell r="AC376">
            <v>0</v>
          </cell>
          <cell r="BJ376">
            <v>-640</v>
          </cell>
        </row>
        <row r="377">
          <cell r="A377">
            <v>645</v>
          </cell>
          <cell r="B377" t="str">
            <v>DENNIS YARMOUTH</v>
          </cell>
          <cell r="F377">
            <v>0</v>
          </cell>
          <cell r="G377">
            <v>0</v>
          </cell>
          <cell r="H377">
            <v>0</v>
          </cell>
          <cell r="I377">
            <v>0</v>
          </cell>
          <cell r="L377">
            <v>0</v>
          </cell>
          <cell r="M377">
            <v>0</v>
          </cell>
          <cell r="Q377">
            <v>0</v>
          </cell>
          <cell r="R377">
            <v>0</v>
          </cell>
          <cell r="S377">
            <v>0</v>
          </cell>
          <cell r="T377">
            <v>0</v>
          </cell>
          <cell r="X377">
            <v>0</v>
          </cell>
          <cell r="Y377">
            <v>0</v>
          </cell>
          <cell r="Z377">
            <v>0</v>
          </cell>
          <cell r="AA377">
            <v>0</v>
          </cell>
          <cell r="AB377">
            <v>0</v>
          </cell>
          <cell r="AC377">
            <v>0</v>
          </cell>
          <cell r="BJ377">
            <v>-645</v>
          </cell>
        </row>
        <row r="378">
          <cell r="A378">
            <v>650</v>
          </cell>
          <cell r="B378" t="str">
            <v>DIGHTON REHOBOTH</v>
          </cell>
          <cell r="F378">
            <v>0</v>
          </cell>
          <cell r="G378">
            <v>0</v>
          </cell>
          <cell r="H378">
            <v>0</v>
          </cell>
          <cell r="I378">
            <v>0</v>
          </cell>
          <cell r="L378">
            <v>0</v>
          </cell>
          <cell r="M378">
            <v>0</v>
          </cell>
          <cell r="Q378">
            <v>0</v>
          </cell>
          <cell r="R378">
            <v>0</v>
          </cell>
          <cell r="S378">
            <v>0</v>
          </cell>
          <cell r="T378">
            <v>0</v>
          </cell>
          <cell r="X378">
            <v>0</v>
          </cell>
          <cell r="Y378">
            <v>0</v>
          </cell>
          <cell r="Z378">
            <v>0</v>
          </cell>
          <cell r="AA378">
            <v>0</v>
          </cell>
          <cell r="AB378">
            <v>0</v>
          </cell>
          <cell r="AC378">
            <v>0</v>
          </cell>
          <cell r="BJ378">
            <v>-650</v>
          </cell>
        </row>
        <row r="379">
          <cell r="A379">
            <v>655</v>
          </cell>
          <cell r="B379" t="str">
            <v>DOVER SHERBORN</v>
          </cell>
          <cell r="F379">
            <v>0</v>
          </cell>
          <cell r="G379">
            <v>0</v>
          </cell>
          <cell r="H379">
            <v>0</v>
          </cell>
          <cell r="I379">
            <v>0</v>
          </cell>
          <cell r="L379">
            <v>0</v>
          </cell>
          <cell r="M379">
            <v>0</v>
          </cell>
          <cell r="Q379">
            <v>0</v>
          </cell>
          <cell r="R379">
            <v>0</v>
          </cell>
          <cell r="S379">
            <v>0</v>
          </cell>
          <cell r="T379">
            <v>0</v>
          </cell>
          <cell r="X379">
            <v>0</v>
          </cell>
          <cell r="Y379">
            <v>0</v>
          </cell>
          <cell r="Z379">
            <v>0</v>
          </cell>
          <cell r="AA379">
            <v>0</v>
          </cell>
          <cell r="AB379">
            <v>0</v>
          </cell>
          <cell r="AC379">
            <v>0</v>
          </cell>
          <cell r="BJ379">
            <v>-655</v>
          </cell>
        </row>
        <row r="380">
          <cell r="A380">
            <v>658</v>
          </cell>
          <cell r="B380" t="str">
            <v>DUDLEY CHARLTON</v>
          </cell>
          <cell r="F380">
            <v>0</v>
          </cell>
          <cell r="G380">
            <v>0</v>
          </cell>
          <cell r="H380">
            <v>0</v>
          </cell>
          <cell r="I380">
            <v>0</v>
          </cell>
          <cell r="L380">
            <v>0</v>
          </cell>
          <cell r="M380">
            <v>0</v>
          </cell>
          <cell r="Q380">
            <v>0</v>
          </cell>
          <cell r="R380">
            <v>0</v>
          </cell>
          <cell r="S380">
            <v>0</v>
          </cell>
          <cell r="T380">
            <v>0</v>
          </cell>
          <cell r="X380">
            <v>0</v>
          </cell>
          <cell r="Y380">
            <v>0</v>
          </cell>
          <cell r="Z380">
            <v>0</v>
          </cell>
          <cell r="AA380">
            <v>0</v>
          </cell>
          <cell r="AB380">
            <v>0</v>
          </cell>
          <cell r="AC380">
            <v>0</v>
          </cell>
          <cell r="BJ380">
            <v>-658</v>
          </cell>
        </row>
        <row r="381">
          <cell r="A381">
            <v>660</v>
          </cell>
          <cell r="B381" t="str">
            <v>NAUSET</v>
          </cell>
          <cell r="F381">
            <v>0</v>
          </cell>
          <cell r="G381">
            <v>0</v>
          </cell>
          <cell r="H381">
            <v>0</v>
          </cell>
          <cell r="I381">
            <v>0</v>
          </cell>
          <cell r="L381">
            <v>0</v>
          </cell>
          <cell r="M381">
            <v>0</v>
          </cell>
          <cell r="Q381">
            <v>0</v>
          </cell>
          <cell r="R381">
            <v>0</v>
          </cell>
          <cell r="S381">
            <v>0</v>
          </cell>
          <cell r="T381">
            <v>0</v>
          </cell>
          <cell r="X381">
            <v>0</v>
          </cell>
          <cell r="Y381">
            <v>0</v>
          </cell>
          <cell r="Z381">
            <v>0</v>
          </cell>
          <cell r="AA381">
            <v>0</v>
          </cell>
          <cell r="AB381">
            <v>0</v>
          </cell>
          <cell r="AC381">
            <v>0</v>
          </cell>
          <cell r="BJ381">
            <v>-660</v>
          </cell>
        </row>
        <row r="382">
          <cell r="A382">
            <v>662</v>
          </cell>
          <cell r="B382" t="str">
            <v>FARMINGTON RIVER</v>
          </cell>
          <cell r="F382">
            <v>0</v>
          </cell>
          <cell r="G382">
            <v>0</v>
          </cell>
          <cell r="H382">
            <v>0</v>
          </cell>
          <cell r="I382">
            <v>0</v>
          </cell>
          <cell r="L382">
            <v>0</v>
          </cell>
          <cell r="M382">
            <v>0</v>
          </cell>
          <cell r="Q382">
            <v>0</v>
          </cell>
          <cell r="R382">
            <v>0</v>
          </cell>
          <cell r="S382">
            <v>0</v>
          </cell>
          <cell r="T382">
            <v>0</v>
          </cell>
          <cell r="X382">
            <v>0</v>
          </cell>
          <cell r="Y382">
            <v>0</v>
          </cell>
          <cell r="Z382">
            <v>0</v>
          </cell>
          <cell r="AA382">
            <v>0</v>
          </cell>
          <cell r="AB382">
            <v>0</v>
          </cell>
          <cell r="AC382">
            <v>0</v>
          </cell>
          <cell r="BJ382">
            <v>-662</v>
          </cell>
        </row>
        <row r="383">
          <cell r="A383">
            <v>665</v>
          </cell>
          <cell r="B383" t="str">
            <v>FREETOWN LAKEVILLE</v>
          </cell>
          <cell r="F383">
            <v>0</v>
          </cell>
          <cell r="G383">
            <v>0</v>
          </cell>
          <cell r="H383">
            <v>0</v>
          </cell>
          <cell r="I383">
            <v>0</v>
          </cell>
          <cell r="L383">
            <v>0</v>
          </cell>
          <cell r="M383">
            <v>0</v>
          </cell>
          <cell r="Q383">
            <v>0</v>
          </cell>
          <cell r="R383">
            <v>0</v>
          </cell>
          <cell r="S383">
            <v>0</v>
          </cell>
          <cell r="T383">
            <v>0</v>
          </cell>
          <cell r="X383">
            <v>0</v>
          </cell>
          <cell r="Y383">
            <v>0</v>
          </cell>
          <cell r="Z383">
            <v>0</v>
          </cell>
          <cell r="AA383">
            <v>0</v>
          </cell>
          <cell r="AB383">
            <v>0</v>
          </cell>
          <cell r="AC383">
            <v>0</v>
          </cell>
          <cell r="BJ383">
            <v>-665</v>
          </cell>
        </row>
        <row r="384">
          <cell r="A384">
            <v>670</v>
          </cell>
          <cell r="B384" t="str">
            <v>FRONTIER</v>
          </cell>
          <cell r="F384">
            <v>0</v>
          </cell>
          <cell r="G384">
            <v>0</v>
          </cell>
          <cell r="H384">
            <v>0</v>
          </cell>
          <cell r="I384">
            <v>0</v>
          </cell>
          <cell r="L384">
            <v>0</v>
          </cell>
          <cell r="M384">
            <v>0</v>
          </cell>
          <cell r="Q384">
            <v>0</v>
          </cell>
          <cell r="R384">
            <v>0</v>
          </cell>
          <cell r="S384">
            <v>0</v>
          </cell>
          <cell r="T384">
            <v>0</v>
          </cell>
          <cell r="X384">
            <v>0</v>
          </cell>
          <cell r="Y384">
            <v>0</v>
          </cell>
          <cell r="Z384">
            <v>0</v>
          </cell>
          <cell r="AA384">
            <v>0</v>
          </cell>
          <cell r="AB384">
            <v>0</v>
          </cell>
          <cell r="AC384">
            <v>0</v>
          </cell>
          <cell r="BJ384">
            <v>-670</v>
          </cell>
        </row>
        <row r="385">
          <cell r="A385">
            <v>672</v>
          </cell>
          <cell r="B385" t="str">
            <v>GATEWAY</v>
          </cell>
          <cell r="F385">
            <v>0</v>
          </cell>
          <cell r="G385">
            <v>0</v>
          </cell>
          <cell r="H385">
            <v>0</v>
          </cell>
          <cell r="I385">
            <v>0</v>
          </cell>
          <cell r="L385">
            <v>0</v>
          </cell>
          <cell r="M385">
            <v>0</v>
          </cell>
          <cell r="Q385">
            <v>0</v>
          </cell>
          <cell r="R385">
            <v>0</v>
          </cell>
          <cell r="S385">
            <v>0</v>
          </cell>
          <cell r="T385">
            <v>0</v>
          </cell>
          <cell r="X385">
            <v>0</v>
          </cell>
          <cell r="Y385">
            <v>0</v>
          </cell>
          <cell r="Z385">
            <v>0</v>
          </cell>
          <cell r="AA385">
            <v>0</v>
          </cell>
          <cell r="AB385">
            <v>0</v>
          </cell>
          <cell r="AC385">
            <v>0</v>
          </cell>
          <cell r="BJ385">
            <v>-672</v>
          </cell>
        </row>
        <row r="386">
          <cell r="A386">
            <v>673</v>
          </cell>
          <cell r="B386" t="str">
            <v>GROTON DUNSTABLE</v>
          </cell>
          <cell r="F386">
            <v>0</v>
          </cell>
          <cell r="G386">
            <v>0</v>
          </cell>
          <cell r="H386">
            <v>0</v>
          </cell>
          <cell r="I386">
            <v>0</v>
          </cell>
          <cell r="L386">
            <v>0</v>
          </cell>
          <cell r="M386">
            <v>0</v>
          </cell>
          <cell r="Q386">
            <v>0</v>
          </cell>
          <cell r="R386">
            <v>0</v>
          </cell>
          <cell r="S386">
            <v>0</v>
          </cell>
          <cell r="T386">
            <v>0</v>
          </cell>
          <cell r="X386">
            <v>0</v>
          </cell>
          <cell r="Y386">
            <v>0</v>
          </cell>
          <cell r="Z386">
            <v>0</v>
          </cell>
          <cell r="AA386">
            <v>0</v>
          </cell>
          <cell r="AB386">
            <v>0</v>
          </cell>
          <cell r="AC386">
            <v>0</v>
          </cell>
          <cell r="BJ386">
            <v>-673</v>
          </cell>
        </row>
        <row r="387">
          <cell r="A387">
            <v>674</v>
          </cell>
          <cell r="B387" t="str">
            <v>GILL MONTAGUE</v>
          </cell>
          <cell r="F387">
            <v>0</v>
          </cell>
          <cell r="G387">
            <v>0</v>
          </cell>
          <cell r="H387">
            <v>0</v>
          </cell>
          <cell r="I387">
            <v>0</v>
          </cell>
          <cell r="L387">
            <v>0</v>
          </cell>
          <cell r="M387">
            <v>0</v>
          </cell>
          <cell r="Q387">
            <v>0</v>
          </cell>
          <cell r="R387">
            <v>0</v>
          </cell>
          <cell r="S387">
            <v>0</v>
          </cell>
          <cell r="T387">
            <v>0</v>
          </cell>
          <cell r="X387">
            <v>0</v>
          </cell>
          <cell r="Y387">
            <v>0</v>
          </cell>
          <cell r="Z387">
            <v>0</v>
          </cell>
          <cell r="AA387">
            <v>0</v>
          </cell>
          <cell r="AB387">
            <v>0</v>
          </cell>
          <cell r="AC387">
            <v>0</v>
          </cell>
          <cell r="BJ387">
            <v>-674</v>
          </cell>
        </row>
        <row r="388">
          <cell r="A388">
            <v>675</v>
          </cell>
          <cell r="B388" t="str">
            <v>HAMILTON WENHAM</v>
          </cell>
          <cell r="F388">
            <v>0</v>
          </cell>
          <cell r="G388">
            <v>0</v>
          </cell>
          <cell r="H388">
            <v>0</v>
          </cell>
          <cell r="I388">
            <v>0</v>
          </cell>
          <cell r="L388">
            <v>0</v>
          </cell>
          <cell r="M388">
            <v>0</v>
          </cell>
          <cell r="Q388">
            <v>0</v>
          </cell>
          <cell r="R388">
            <v>0</v>
          </cell>
          <cell r="S388">
            <v>0</v>
          </cell>
          <cell r="T388">
            <v>0</v>
          </cell>
          <cell r="X388">
            <v>0</v>
          </cell>
          <cell r="Y388">
            <v>0</v>
          </cell>
          <cell r="Z388">
            <v>0</v>
          </cell>
          <cell r="AA388">
            <v>0</v>
          </cell>
          <cell r="AB388">
            <v>0</v>
          </cell>
          <cell r="AC388">
            <v>0</v>
          </cell>
          <cell r="BJ388">
            <v>-675</v>
          </cell>
        </row>
        <row r="389">
          <cell r="A389">
            <v>680</v>
          </cell>
          <cell r="B389" t="str">
            <v>HAMPDEN WILBRAHAM</v>
          </cell>
          <cell r="F389">
            <v>0</v>
          </cell>
          <cell r="G389">
            <v>0</v>
          </cell>
          <cell r="H389">
            <v>0</v>
          </cell>
          <cell r="I389">
            <v>0</v>
          </cell>
          <cell r="L389">
            <v>0</v>
          </cell>
          <cell r="M389">
            <v>0</v>
          </cell>
          <cell r="Q389">
            <v>0</v>
          </cell>
          <cell r="R389">
            <v>0</v>
          </cell>
          <cell r="S389">
            <v>0</v>
          </cell>
          <cell r="T389">
            <v>0</v>
          </cell>
          <cell r="X389">
            <v>0</v>
          </cell>
          <cell r="Y389">
            <v>0</v>
          </cell>
          <cell r="Z389">
            <v>0</v>
          </cell>
          <cell r="AA389">
            <v>0</v>
          </cell>
          <cell r="AB389">
            <v>0</v>
          </cell>
          <cell r="AC389">
            <v>0</v>
          </cell>
          <cell r="BJ389">
            <v>-680</v>
          </cell>
        </row>
        <row r="390">
          <cell r="A390">
            <v>683</v>
          </cell>
          <cell r="B390" t="str">
            <v>HAMPSHIRE</v>
          </cell>
          <cell r="F390">
            <v>0</v>
          </cell>
          <cell r="G390">
            <v>0</v>
          </cell>
          <cell r="H390">
            <v>0</v>
          </cell>
          <cell r="I390">
            <v>0</v>
          </cell>
          <cell r="L390">
            <v>0</v>
          </cell>
          <cell r="M390">
            <v>0</v>
          </cell>
          <cell r="Q390">
            <v>0</v>
          </cell>
          <cell r="R390">
            <v>0</v>
          </cell>
          <cell r="S390">
            <v>0</v>
          </cell>
          <cell r="T390">
            <v>0</v>
          </cell>
          <cell r="X390">
            <v>0</v>
          </cell>
          <cell r="Y390">
            <v>0</v>
          </cell>
          <cell r="Z390">
            <v>0</v>
          </cell>
          <cell r="AA390">
            <v>0</v>
          </cell>
          <cell r="AB390">
            <v>0</v>
          </cell>
          <cell r="AC390">
            <v>0</v>
          </cell>
          <cell r="BJ390">
            <v>-683</v>
          </cell>
        </row>
        <row r="391">
          <cell r="A391">
            <v>685</v>
          </cell>
          <cell r="B391" t="str">
            <v>HAWLEMONT</v>
          </cell>
          <cell r="F391">
            <v>0</v>
          </cell>
          <cell r="G391">
            <v>0</v>
          </cell>
          <cell r="H391">
            <v>0</v>
          </cell>
          <cell r="I391">
            <v>0</v>
          </cell>
          <cell r="L391">
            <v>0</v>
          </cell>
          <cell r="M391">
            <v>0</v>
          </cell>
          <cell r="Q391">
            <v>0</v>
          </cell>
          <cell r="R391">
            <v>0</v>
          </cell>
          <cell r="S391">
            <v>0</v>
          </cell>
          <cell r="T391">
            <v>0</v>
          </cell>
          <cell r="X391">
            <v>0</v>
          </cell>
          <cell r="Y391">
            <v>0</v>
          </cell>
          <cell r="Z391">
            <v>0</v>
          </cell>
          <cell r="AA391">
            <v>0</v>
          </cell>
          <cell r="AB391">
            <v>0</v>
          </cell>
          <cell r="AC391">
            <v>0</v>
          </cell>
          <cell r="BJ391">
            <v>-685</v>
          </cell>
        </row>
        <row r="392">
          <cell r="A392">
            <v>690</v>
          </cell>
          <cell r="B392" t="str">
            <v>KING PHILIP</v>
          </cell>
          <cell r="F392">
            <v>0</v>
          </cell>
          <cell r="G392">
            <v>0</v>
          </cell>
          <cell r="H392">
            <v>0</v>
          </cell>
          <cell r="I392">
            <v>0</v>
          </cell>
          <cell r="L392">
            <v>0</v>
          </cell>
          <cell r="M392">
            <v>0</v>
          </cell>
          <cell r="Q392">
            <v>0</v>
          </cell>
          <cell r="R392">
            <v>0</v>
          </cell>
          <cell r="S392">
            <v>0</v>
          </cell>
          <cell r="T392">
            <v>0</v>
          </cell>
          <cell r="X392">
            <v>0</v>
          </cell>
          <cell r="Y392">
            <v>0</v>
          </cell>
          <cell r="Z392">
            <v>0</v>
          </cell>
          <cell r="AA392">
            <v>0</v>
          </cell>
          <cell r="AB392">
            <v>0</v>
          </cell>
          <cell r="AC392">
            <v>0</v>
          </cell>
          <cell r="BJ392">
            <v>-690</v>
          </cell>
        </row>
        <row r="393">
          <cell r="A393">
            <v>695</v>
          </cell>
          <cell r="B393" t="str">
            <v>LINCOLN SUDBURY</v>
          </cell>
          <cell r="F393">
            <v>0</v>
          </cell>
          <cell r="G393">
            <v>0</v>
          </cell>
          <cell r="H393">
            <v>0</v>
          </cell>
          <cell r="I393">
            <v>0</v>
          </cell>
          <cell r="L393">
            <v>0</v>
          </cell>
          <cell r="M393">
            <v>0</v>
          </cell>
          <cell r="Q393">
            <v>0</v>
          </cell>
          <cell r="R393">
            <v>0</v>
          </cell>
          <cell r="S393">
            <v>0</v>
          </cell>
          <cell r="T393">
            <v>0</v>
          </cell>
          <cell r="X393">
            <v>0</v>
          </cell>
          <cell r="Y393">
            <v>0</v>
          </cell>
          <cell r="Z393">
            <v>0</v>
          </cell>
          <cell r="AA393">
            <v>0</v>
          </cell>
          <cell r="AB393">
            <v>0</v>
          </cell>
          <cell r="AC393">
            <v>0</v>
          </cell>
          <cell r="BJ393">
            <v>-695</v>
          </cell>
        </row>
        <row r="394">
          <cell r="A394">
            <v>698</v>
          </cell>
          <cell r="B394" t="str">
            <v>MANCHESTER ESSEX</v>
          </cell>
          <cell r="F394">
            <v>0</v>
          </cell>
          <cell r="G394">
            <v>0</v>
          </cell>
          <cell r="H394">
            <v>0</v>
          </cell>
          <cell r="I394">
            <v>0</v>
          </cell>
          <cell r="L394">
            <v>0</v>
          </cell>
          <cell r="M394">
            <v>0</v>
          </cell>
          <cell r="Q394">
            <v>0</v>
          </cell>
          <cell r="R394">
            <v>0</v>
          </cell>
          <cell r="S394">
            <v>0</v>
          </cell>
          <cell r="T394">
            <v>0</v>
          </cell>
          <cell r="X394">
            <v>0</v>
          </cell>
          <cell r="Y394">
            <v>0</v>
          </cell>
          <cell r="Z394">
            <v>0</v>
          </cell>
          <cell r="AA394">
            <v>0</v>
          </cell>
          <cell r="AB394">
            <v>0</v>
          </cell>
          <cell r="AC394">
            <v>0</v>
          </cell>
          <cell r="BJ394">
            <v>-698</v>
          </cell>
        </row>
        <row r="395">
          <cell r="A395">
            <v>700</v>
          </cell>
          <cell r="B395" t="str">
            <v>MARTHAS VINEYARD</v>
          </cell>
          <cell r="F395">
            <v>0</v>
          </cell>
          <cell r="G395">
            <v>0</v>
          </cell>
          <cell r="H395">
            <v>0</v>
          </cell>
          <cell r="I395">
            <v>0</v>
          </cell>
          <cell r="L395">
            <v>0</v>
          </cell>
          <cell r="M395">
            <v>0</v>
          </cell>
          <cell r="Q395">
            <v>0</v>
          </cell>
          <cell r="R395">
            <v>0</v>
          </cell>
          <cell r="S395">
            <v>0</v>
          </cell>
          <cell r="T395">
            <v>0</v>
          </cell>
          <cell r="X395">
            <v>0</v>
          </cell>
          <cell r="Y395">
            <v>0</v>
          </cell>
          <cell r="Z395">
            <v>0</v>
          </cell>
          <cell r="AA395">
            <v>0</v>
          </cell>
          <cell r="AB395">
            <v>0</v>
          </cell>
          <cell r="AC395">
            <v>0</v>
          </cell>
          <cell r="BJ395">
            <v>-700</v>
          </cell>
        </row>
        <row r="396">
          <cell r="A396">
            <v>705</v>
          </cell>
          <cell r="B396" t="str">
            <v>MASCONOMET</v>
          </cell>
          <cell r="F396">
            <v>0</v>
          </cell>
          <cell r="G396">
            <v>0</v>
          </cell>
          <cell r="H396">
            <v>0</v>
          </cell>
          <cell r="I396">
            <v>0</v>
          </cell>
          <cell r="L396">
            <v>0</v>
          </cell>
          <cell r="M396">
            <v>0</v>
          </cell>
          <cell r="Q396">
            <v>0</v>
          </cell>
          <cell r="R396">
            <v>0</v>
          </cell>
          <cell r="S396">
            <v>0</v>
          </cell>
          <cell r="T396">
            <v>0</v>
          </cell>
          <cell r="X396">
            <v>0</v>
          </cell>
          <cell r="Y396">
            <v>0</v>
          </cell>
          <cell r="Z396">
            <v>0</v>
          </cell>
          <cell r="AA396">
            <v>0</v>
          </cell>
          <cell r="AB396">
            <v>0</v>
          </cell>
          <cell r="AC396">
            <v>0</v>
          </cell>
          <cell r="BJ396">
            <v>-705</v>
          </cell>
        </row>
        <row r="397">
          <cell r="A397">
            <v>710</v>
          </cell>
          <cell r="B397" t="str">
            <v>MENDON UPTON</v>
          </cell>
          <cell r="F397">
            <v>0</v>
          </cell>
          <cell r="G397">
            <v>0</v>
          </cell>
          <cell r="H397">
            <v>0</v>
          </cell>
          <cell r="I397">
            <v>0</v>
          </cell>
          <cell r="L397">
            <v>0</v>
          </cell>
          <cell r="M397">
            <v>0</v>
          </cell>
          <cell r="Q397">
            <v>0</v>
          </cell>
          <cell r="R397">
            <v>0</v>
          </cell>
          <cell r="S397">
            <v>0</v>
          </cell>
          <cell r="T397">
            <v>0</v>
          </cell>
          <cell r="X397">
            <v>0</v>
          </cell>
          <cell r="Y397">
            <v>0</v>
          </cell>
          <cell r="Z397">
            <v>0</v>
          </cell>
          <cell r="AA397">
            <v>0</v>
          </cell>
          <cell r="AB397">
            <v>0</v>
          </cell>
          <cell r="AC397">
            <v>0</v>
          </cell>
          <cell r="BJ397">
            <v>-710</v>
          </cell>
        </row>
        <row r="398">
          <cell r="A398">
            <v>712</v>
          </cell>
          <cell r="B398" t="str">
            <v>MONOMOY</v>
          </cell>
          <cell r="F398">
            <v>0</v>
          </cell>
          <cell r="G398">
            <v>0</v>
          </cell>
          <cell r="H398">
            <v>0</v>
          </cell>
          <cell r="I398">
            <v>0</v>
          </cell>
          <cell r="L398">
            <v>0</v>
          </cell>
          <cell r="M398">
            <v>0</v>
          </cell>
          <cell r="Q398">
            <v>0</v>
          </cell>
          <cell r="R398">
            <v>0</v>
          </cell>
          <cell r="S398">
            <v>0</v>
          </cell>
          <cell r="T398">
            <v>0</v>
          </cell>
          <cell r="X398">
            <v>0</v>
          </cell>
          <cell r="Y398">
            <v>0</v>
          </cell>
          <cell r="Z398">
            <v>0</v>
          </cell>
          <cell r="AA398">
            <v>0</v>
          </cell>
          <cell r="AB398">
            <v>0</v>
          </cell>
          <cell r="AC398">
            <v>0</v>
          </cell>
          <cell r="BJ398">
            <v>-712</v>
          </cell>
        </row>
        <row r="399">
          <cell r="A399">
            <v>715</v>
          </cell>
          <cell r="B399" t="str">
            <v>MOUNT GREYLOCK</v>
          </cell>
          <cell r="F399">
            <v>0</v>
          </cell>
          <cell r="G399">
            <v>0</v>
          </cell>
          <cell r="H399">
            <v>0</v>
          </cell>
          <cell r="I399">
            <v>0</v>
          </cell>
          <cell r="L399">
            <v>0</v>
          </cell>
          <cell r="M399">
            <v>0</v>
          </cell>
          <cell r="Q399">
            <v>0</v>
          </cell>
          <cell r="R399">
            <v>0</v>
          </cell>
          <cell r="S399">
            <v>0</v>
          </cell>
          <cell r="T399">
            <v>0</v>
          </cell>
          <cell r="X399">
            <v>0</v>
          </cell>
          <cell r="Y399">
            <v>0</v>
          </cell>
          <cell r="Z399">
            <v>0</v>
          </cell>
          <cell r="AA399">
            <v>0</v>
          </cell>
          <cell r="AB399">
            <v>0</v>
          </cell>
          <cell r="AC399">
            <v>0</v>
          </cell>
          <cell r="BJ399">
            <v>-715</v>
          </cell>
        </row>
        <row r="400">
          <cell r="A400">
            <v>717</v>
          </cell>
          <cell r="B400" t="str">
            <v>MOHAWK TRAIL</v>
          </cell>
          <cell r="F400">
            <v>0</v>
          </cell>
          <cell r="G400">
            <v>0</v>
          </cell>
          <cell r="H400">
            <v>0</v>
          </cell>
          <cell r="I400">
            <v>0</v>
          </cell>
          <cell r="L400">
            <v>0</v>
          </cell>
          <cell r="M400">
            <v>0</v>
          </cell>
          <cell r="Q400">
            <v>0</v>
          </cell>
          <cell r="R400">
            <v>0</v>
          </cell>
          <cell r="S400">
            <v>0</v>
          </cell>
          <cell r="T400">
            <v>0</v>
          </cell>
          <cell r="X400">
            <v>0</v>
          </cell>
          <cell r="Y400">
            <v>0</v>
          </cell>
          <cell r="Z400">
            <v>0</v>
          </cell>
          <cell r="AA400">
            <v>0</v>
          </cell>
          <cell r="AB400">
            <v>0</v>
          </cell>
          <cell r="AC400">
            <v>0</v>
          </cell>
          <cell r="BJ400">
            <v>-717</v>
          </cell>
        </row>
        <row r="401">
          <cell r="A401">
            <v>720</v>
          </cell>
          <cell r="B401" t="str">
            <v>NARRAGANSETT</v>
          </cell>
          <cell r="F401">
            <v>0</v>
          </cell>
          <cell r="G401">
            <v>0</v>
          </cell>
          <cell r="H401">
            <v>0</v>
          </cell>
          <cell r="I401">
            <v>0</v>
          </cell>
          <cell r="L401">
            <v>0</v>
          </cell>
          <cell r="M401">
            <v>0</v>
          </cell>
          <cell r="Q401">
            <v>0</v>
          </cell>
          <cell r="R401">
            <v>0</v>
          </cell>
          <cell r="S401">
            <v>0</v>
          </cell>
          <cell r="T401">
            <v>0</v>
          </cell>
          <cell r="X401">
            <v>0</v>
          </cell>
          <cell r="Y401">
            <v>0</v>
          </cell>
          <cell r="Z401">
            <v>0</v>
          </cell>
          <cell r="AA401">
            <v>0</v>
          </cell>
          <cell r="AB401">
            <v>0</v>
          </cell>
          <cell r="AC401">
            <v>0</v>
          </cell>
          <cell r="BJ401">
            <v>-720</v>
          </cell>
        </row>
        <row r="402">
          <cell r="A402">
            <v>725</v>
          </cell>
          <cell r="B402" t="str">
            <v>NASHOBA</v>
          </cell>
          <cell r="F402">
            <v>0</v>
          </cell>
          <cell r="G402">
            <v>0</v>
          </cell>
          <cell r="H402">
            <v>0</v>
          </cell>
          <cell r="I402">
            <v>0</v>
          </cell>
          <cell r="L402">
            <v>0</v>
          </cell>
          <cell r="M402">
            <v>0</v>
          </cell>
          <cell r="Q402">
            <v>0</v>
          </cell>
          <cell r="R402">
            <v>0</v>
          </cell>
          <cell r="S402">
            <v>0</v>
          </cell>
          <cell r="T402">
            <v>0</v>
          </cell>
          <cell r="X402">
            <v>0</v>
          </cell>
          <cell r="Y402">
            <v>0</v>
          </cell>
          <cell r="Z402">
            <v>0</v>
          </cell>
          <cell r="AA402">
            <v>0</v>
          </cell>
          <cell r="AB402">
            <v>0</v>
          </cell>
          <cell r="AC402">
            <v>0</v>
          </cell>
          <cell r="BJ402">
            <v>-725</v>
          </cell>
        </row>
        <row r="403">
          <cell r="A403">
            <v>728</v>
          </cell>
          <cell r="B403" t="str">
            <v>NEW SALEM WENDELL</v>
          </cell>
          <cell r="F403">
            <v>0</v>
          </cell>
          <cell r="G403">
            <v>0</v>
          </cell>
          <cell r="H403">
            <v>0</v>
          </cell>
          <cell r="I403">
            <v>0</v>
          </cell>
          <cell r="L403">
            <v>0</v>
          </cell>
          <cell r="M403">
            <v>0</v>
          </cell>
          <cell r="Q403">
            <v>0</v>
          </cell>
          <cell r="R403">
            <v>0</v>
          </cell>
          <cell r="S403">
            <v>0</v>
          </cell>
          <cell r="T403">
            <v>0</v>
          </cell>
          <cell r="X403">
            <v>0</v>
          </cell>
          <cell r="Y403">
            <v>0</v>
          </cell>
          <cell r="Z403">
            <v>0</v>
          </cell>
          <cell r="AA403">
            <v>0</v>
          </cell>
          <cell r="AB403">
            <v>0</v>
          </cell>
          <cell r="AC403">
            <v>0</v>
          </cell>
          <cell r="BJ403">
            <v>-728</v>
          </cell>
        </row>
        <row r="404">
          <cell r="A404">
            <v>730</v>
          </cell>
          <cell r="B404" t="str">
            <v>NORTHBORO SOUTHBORO</v>
          </cell>
          <cell r="F404">
            <v>0</v>
          </cell>
          <cell r="G404">
            <v>0</v>
          </cell>
          <cell r="H404">
            <v>0</v>
          </cell>
          <cell r="I404">
            <v>0</v>
          </cell>
          <cell r="L404">
            <v>0</v>
          </cell>
          <cell r="M404">
            <v>0</v>
          </cell>
          <cell r="Q404">
            <v>0</v>
          </cell>
          <cell r="R404">
            <v>0</v>
          </cell>
          <cell r="S404">
            <v>0</v>
          </cell>
          <cell r="T404">
            <v>0</v>
          </cell>
          <cell r="X404">
            <v>0</v>
          </cell>
          <cell r="Y404">
            <v>0</v>
          </cell>
          <cell r="Z404">
            <v>0</v>
          </cell>
          <cell r="AA404">
            <v>0</v>
          </cell>
          <cell r="AB404">
            <v>0</v>
          </cell>
          <cell r="AC404">
            <v>0</v>
          </cell>
          <cell r="BJ404">
            <v>-730</v>
          </cell>
        </row>
        <row r="405">
          <cell r="A405">
            <v>735</v>
          </cell>
          <cell r="B405" t="str">
            <v>NORTH MIDDLESEX</v>
          </cell>
          <cell r="F405">
            <v>0</v>
          </cell>
          <cell r="G405">
            <v>0</v>
          </cell>
          <cell r="H405">
            <v>0</v>
          </cell>
          <cell r="I405">
            <v>0</v>
          </cell>
          <cell r="L405">
            <v>0</v>
          </cell>
          <cell r="M405">
            <v>0</v>
          </cell>
          <cell r="Q405">
            <v>0</v>
          </cell>
          <cell r="R405">
            <v>0</v>
          </cell>
          <cell r="S405">
            <v>0</v>
          </cell>
          <cell r="T405">
            <v>0</v>
          </cell>
          <cell r="X405">
            <v>0</v>
          </cell>
          <cell r="Y405">
            <v>0</v>
          </cell>
          <cell r="Z405">
            <v>0</v>
          </cell>
          <cell r="AA405">
            <v>0</v>
          </cell>
          <cell r="AB405">
            <v>0</v>
          </cell>
          <cell r="AC405">
            <v>0</v>
          </cell>
          <cell r="BJ405">
            <v>-735</v>
          </cell>
        </row>
        <row r="406">
          <cell r="A406">
            <v>740</v>
          </cell>
          <cell r="B406" t="str">
            <v>OLD ROCHESTER</v>
          </cell>
          <cell r="F406">
            <v>0</v>
          </cell>
          <cell r="G406">
            <v>0</v>
          </cell>
          <cell r="H406">
            <v>0</v>
          </cell>
          <cell r="I406">
            <v>0</v>
          </cell>
          <cell r="L406">
            <v>0</v>
          </cell>
          <cell r="M406">
            <v>0</v>
          </cell>
          <cell r="Q406">
            <v>0</v>
          </cell>
          <cell r="R406">
            <v>0</v>
          </cell>
          <cell r="S406">
            <v>0</v>
          </cell>
          <cell r="T406">
            <v>0</v>
          </cell>
          <cell r="X406">
            <v>0</v>
          </cell>
          <cell r="Y406">
            <v>0</v>
          </cell>
          <cell r="Z406">
            <v>0</v>
          </cell>
          <cell r="AA406">
            <v>0</v>
          </cell>
          <cell r="AB406">
            <v>0</v>
          </cell>
          <cell r="AC406">
            <v>0</v>
          </cell>
          <cell r="BJ406">
            <v>-740</v>
          </cell>
        </row>
        <row r="407">
          <cell r="A407">
            <v>745</v>
          </cell>
          <cell r="B407" t="str">
            <v>PENTUCKET</v>
          </cell>
          <cell r="F407">
            <v>0</v>
          </cell>
          <cell r="G407">
            <v>0</v>
          </cell>
          <cell r="H407">
            <v>0</v>
          </cell>
          <cell r="I407">
            <v>0</v>
          </cell>
          <cell r="L407">
            <v>0</v>
          </cell>
          <cell r="M407">
            <v>0</v>
          </cell>
          <cell r="Q407">
            <v>0</v>
          </cell>
          <cell r="R407">
            <v>0</v>
          </cell>
          <cell r="S407">
            <v>0</v>
          </cell>
          <cell r="T407">
            <v>0</v>
          </cell>
          <cell r="X407">
            <v>0</v>
          </cell>
          <cell r="Y407">
            <v>0</v>
          </cell>
          <cell r="Z407">
            <v>0</v>
          </cell>
          <cell r="AA407">
            <v>0</v>
          </cell>
          <cell r="AB407">
            <v>0</v>
          </cell>
          <cell r="AC407">
            <v>0</v>
          </cell>
          <cell r="BJ407">
            <v>-745</v>
          </cell>
        </row>
        <row r="408">
          <cell r="A408">
            <v>750</v>
          </cell>
          <cell r="B408" t="str">
            <v>PIONEER</v>
          </cell>
          <cell r="F408">
            <v>0</v>
          </cell>
          <cell r="G408">
            <v>0</v>
          </cell>
          <cell r="H408">
            <v>0</v>
          </cell>
          <cell r="I408">
            <v>0</v>
          </cell>
          <cell r="L408">
            <v>0</v>
          </cell>
          <cell r="M408">
            <v>0</v>
          </cell>
          <cell r="Q408">
            <v>0</v>
          </cell>
          <cell r="R408">
            <v>0</v>
          </cell>
          <cell r="S408">
            <v>0</v>
          </cell>
          <cell r="T408">
            <v>0</v>
          </cell>
          <cell r="X408">
            <v>0</v>
          </cell>
          <cell r="Y408">
            <v>0</v>
          </cell>
          <cell r="Z408">
            <v>0</v>
          </cell>
          <cell r="AA408">
            <v>0</v>
          </cell>
          <cell r="AB408">
            <v>0</v>
          </cell>
          <cell r="AC408">
            <v>0</v>
          </cell>
          <cell r="BJ408">
            <v>-750</v>
          </cell>
        </row>
        <row r="409">
          <cell r="A409">
            <v>753</v>
          </cell>
          <cell r="B409" t="str">
            <v>QUABBIN</v>
          </cell>
          <cell r="F409">
            <v>0</v>
          </cell>
          <cell r="G409">
            <v>0</v>
          </cell>
          <cell r="H409">
            <v>0</v>
          </cell>
          <cell r="I409">
            <v>0</v>
          </cell>
          <cell r="L409">
            <v>0</v>
          </cell>
          <cell r="M409">
            <v>0</v>
          </cell>
          <cell r="Q409">
            <v>0</v>
          </cell>
          <cell r="R409">
            <v>0</v>
          </cell>
          <cell r="S409">
            <v>0</v>
          </cell>
          <cell r="T409">
            <v>0</v>
          </cell>
          <cell r="X409">
            <v>0</v>
          </cell>
          <cell r="Y409">
            <v>0</v>
          </cell>
          <cell r="Z409">
            <v>0</v>
          </cell>
          <cell r="AA409">
            <v>0</v>
          </cell>
          <cell r="AB409">
            <v>0</v>
          </cell>
          <cell r="AC409">
            <v>0</v>
          </cell>
          <cell r="BJ409">
            <v>-753</v>
          </cell>
        </row>
        <row r="410">
          <cell r="A410">
            <v>755</v>
          </cell>
          <cell r="B410" t="str">
            <v>RALPH C MAHAR</v>
          </cell>
          <cell r="F410">
            <v>0</v>
          </cell>
          <cell r="G410">
            <v>0</v>
          </cell>
          <cell r="H410">
            <v>0</v>
          </cell>
          <cell r="I410">
            <v>0</v>
          </cell>
          <cell r="L410">
            <v>0</v>
          </cell>
          <cell r="M410">
            <v>0</v>
          </cell>
          <cell r="Q410">
            <v>0</v>
          </cell>
          <cell r="R410">
            <v>0</v>
          </cell>
          <cell r="S410">
            <v>0</v>
          </cell>
          <cell r="T410">
            <v>0</v>
          </cell>
          <cell r="X410">
            <v>0</v>
          </cell>
          <cell r="Y410">
            <v>0</v>
          </cell>
          <cell r="Z410">
            <v>0</v>
          </cell>
          <cell r="AA410">
            <v>0</v>
          </cell>
          <cell r="AB410">
            <v>0</v>
          </cell>
          <cell r="AC410">
            <v>0</v>
          </cell>
          <cell r="BJ410">
            <v>-755</v>
          </cell>
        </row>
        <row r="411">
          <cell r="A411">
            <v>760</v>
          </cell>
          <cell r="B411" t="str">
            <v>SILVER LAKE</v>
          </cell>
          <cell r="F411">
            <v>0</v>
          </cell>
          <cell r="G411">
            <v>0</v>
          </cell>
          <cell r="H411">
            <v>0</v>
          </cell>
          <cell r="I411">
            <v>0</v>
          </cell>
          <cell r="L411">
            <v>0</v>
          </cell>
          <cell r="M411">
            <v>0</v>
          </cell>
          <cell r="Q411">
            <v>0</v>
          </cell>
          <cell r="R411">
            <v>0</v>
          </cell>
          <cell r="S411">
            <v>0</v>
          </cell>
          <cell r="T411">
            <v>0</v>
          </cell>
          <cell r="X411">
            <v>0</v>
          </cell>
          <cell r="Y411">
            <v>0</v>
          </cell>
          <cell r="Z411">
            <v>0</v>
          </cell>
          <cell r="AA411">
            <v>0</v>
          </cell>
          <cell r="AB411">
            <v>0</v>
          </cell>
          <cell r="AC411">
            <v>0</v>
          </cell>
          <cell r="BJ411">
            <v>-760</v>
          </cell>
        </row>
        <row r="412">
          <cell r="A412">
            <v>763</v>
          </cell>
          <cell r="B412" t="str">
            <v>SOMERSET BERKLEY</v>
          </cell>
          <cell r="F412">
            <v>0</v>
          </cell>
          <cell r="G412">
            <v>0</v>
          </cell>
          <cell r="H412">
            <v>0</v>
          </cell>
          <cell r="I412">
            <v>0</v>
          </cell>
          <cell r="L412">
            <v>0</v>
          </cell>
          <cell r="M412">
            <v>0</v>
          </cell>
          <cell r="Q412">
            <v>0</v>
          </cell>
          <cell r="R412">
            <v>0</v>
          </cell>
          <cell r="S412">
            <v>0</v>
          </cell>
          <cell r="T412">
            <v>0</v>
          </cell>
          <cell r="X412">
            <v>0</v>
          </cell>
          <cell r="Y412">
            <v>0</v>
          </cell>
          <cell r="Z412">
            <v>0</v>
          </cell>
          <cell r="AA412">
            <v>0</v>
          </cell>
          <cell r="AB412">
            <v>0</v>
          </cell>
          <cell r="AC412">
            <v>0</v>
          </cell>
          <cell r="BJ412">
            <v>-763</v>
          </cell>
        </row>
        <row r="413">
          <cell r="A413">
            <v>765</v>
          </cell>
          <cell r="B413" t="str">
            <v>SOUTHERN BERKSHIRE</v>
          </cell>
          <cell r="F413">
            <v>0</v>
          </cell>
          <cell r="G413">
            <v>0</v>
          </cell>
          <cell r="H413">
            <v>0</v>
          </cell>
          <cell r="I413">
            <v>0</v>
          </cell>
          <cell r="L413">
            <v>0</v>
          </cell>
          <cell r="M413">
            <v>0</v>
          </cell>
          <cell r="Q413">
            <v>0</v>
          </cell>
          <cell r="R413">
            <v>0</v>
          </cell>
          <cell r="S413">
            <v>0</v>
          </cell>
          <cell r="T413">
            <v>0</v>
          </cell>
          <cell r="X413">
            <v>0</v>
          </cell>
          <cell r="Y413">
            <v>0</v>
          </cell>
          <cell r="Z413">
            <v>0</v>
          </cell>
          <cell r="AA413">
            <v>0</v>
          </cell>
          <cell r="AB413">
            <v>0</v>
          </cell>
          <cell r="AC413">
            <v>0</v>
          </cell>
          <cell r="BJ413">
            <v>-765</v>
          </cell>
        </row>
        <row r="414">
          <cell r="A414">
            <v>766</v>
          </cell>
          <cell r="B414" t="str">
            <v>SOUTHWICK TOLLAND</v>
          </cell>
          <cell r="F414">
            <v>0</v>
          </cell>
          <cell r="G414">
            <v>0</v>
          </cell>
          <cell r="H414">
            <v>0</v>
          </cell>
          <cell r="I414">
            <v>0</v>
          </cell>
          <cell r="L414">
            <v>0</v>
          </cell>
          <cell r="M414">
            <v>0</v>
          </cell>
          <cell r="Q414">
            <v>0</v>
          </cell>
          <cell r="R414">
            <v>0</v>
          </cell>
          <cell r="S414">
            <v>0</v>
          </cell>
          <cell r="T414">
            <v>0</v>
          </cell>
          <cell r="X414">
            <v>0</v>
          </cell>
          <cell r="Y414">
            <v>0</v>
          </cell>
          <cell r="Z414">
            <v>0</v>
          </cell>
          <cell r="AA414">
            <v>0</v>
          </cell>
          <cell r="AB414">
            <v>0</v>
          </cell>
          <cell r="AC414">
            <v>0</v>
          </cell>
          <cell r="BJ414">
            <v>-766</v>
          </cell>
        </row>
        <row r="415">
          <cell r="A415">
            <v>767</v>
          </cell>
          <cell r="B415" t="str">
            <v>SPENCER EAST BROOKFIELD</v>
          </cell>
          <cell r="F415">
            <v>0</v>
          </cell>
          <cell r="G415">
            <v>0</v>
          </cell>
          <cell r="H415">
            <v>0</v>
          </cell>
          <cell r="I415">
            <v>0</v>
          </cell>
          <cell r="L415">
            <v>0</v>
          </cell>
          <cell r="M415">
            <v>0</v>
          </cell>
          <cell r="Q415">
            <v>0</v>
          </cell>
          <cell r="R415">
            <v>0</v>
          </cell>
          <cell r="S415">
            <v>0</v>
          </cell>
          <cell r="T415">
            <v>0</v>
          </cell>
          <cell r="X415">
            <v>0</v>
          </cell>
          <cell r="Y415">
            <v>0</v>
          </cell>
          <cell r="Z415">
            <v>0</v>
          </cell>
          <cell r="AA415">
            <v>0</v>
          </cell>
          <cell r="AB415">
            <v>0</v>
          </cell>
          <cell r="AC415">
            <v>0</v>
          </cell>
          <cell r="BJ415">
            <v>-767</v>
          </cell>
        </row>
        <row r="416">
          <cell r="A416">
            <v>770</v>
          </cell>
          <cell r="B416" t="str">
            <v>TANTASQUA</v>
          </cell>
          <cell r="F416">
            <v>0</v>
          </cell>
          <cell r="G416">
            <v>0</v>
          </cell>
          <cell r="H416">
            <v>0</v>
          </cell>
          <cell r="I416">
            <v>0</v>
          </cell>
          <cell r="L416">
            <v>0</v>
          </cell>
          <cell r="M416">
            <v>0</v>
          </cell>
          <cell r="Q416">
            <v>0</v>
          </cell>
          <cell r="R416">
            <v>0</v>
          </cell>
          <cell r="S416">
            <v>0</v>
          </cell>
          <cell r="T416">
            <v>0</v>
          </cell>
          <cell r="X416">
            <v>0</v>
          </cell>
          <cell r="Y416">
            <v>0</v>
          </cell>
          <cell r="Z416">
            <v>0</v>
          </cell>
          <cell r="AA416">
            <v>0</v>
          </cell>
          <cell r="AB416">
            <v>0</v>
          </cell>
          <cell r="AC416">
            <v>0</v>
          </cell>
          <cell r="BJ416">
            <v>-770</v>
          </cell>
        </row>
        <row r="417">
          <cell r="A417">
            <v>773</v>
          </cell>
          <cell r="B417" t="str">
            <v>TRITON</v>
          </cell>
          <cell r="F417">
            <v>0</v>
          </cell>
          <cell r="G417">
            <v>0</v>
          </cell>
          <cell r="H417">
            <v>0</v>
          </cell>
          <cell r="I417">
            <v>0</v>
          </cell>
          <cell r="L417">
            <v>0</v>
          </cell>
          <cell r="M417">
            <v>0</v>
          </cell>
          <cell r="Q417">
            <v>0</v>
          </cell>
          <cell r="R417">
            <v>0</v>
          </cell>
          <cell r="S417">
            <v>0</v>
          </cell>
          <cell r="T417">
            <v>0</v>
          </cell>
          <cell r="X417">
            <v>0</v>
          </cell>
          <cell r="Y417">
            <v>0</v>
          </cell>
          <cell r="Z417">
            <v>0</v>
          </cell>
          <cell r="AA417">
            <v>0</v>
          </cell>
          <cell r="AB417">
            <v>0</v>
          </cell>
          <cell r="AC417">
            <v>0</v>
          </cell>
          <cell r="BJ417">
            <v>-773</v>
          </cell>
        </row>
        <row r="418">
          <cell r="A418">
            <v>774</v>
          </cell>
          <cell r="B418" t="str">
            <v>UPISLAND</v>
          </cell>
          <cell r="F418">
            <v>0</v>
          </cell>
          <cell r="G418">
            <v>0</v>
          </cell>
          <cell r="H418">
            <v>0</v>
          </cell>
          <cell r="I418">
            <v>0</v>
          </cell>
          <cell r="L418">
            <v>0</v>
          </cell>
          <cell r="M418">
            <v>0</v>
          </cell>
          <cell r="Q418">
            <v>0</v>
          </cell>
          <cell r="R418">
            <v>0</v>
          </cell>
          <cell r="S418">
            <v>0</v>
          </cell>
          <cell r="T418">
            <v>0</v>
          </cell>
          <cell r="X418">
            <v>0</v>
          </cell>
          <cell r="Y418">
            <v>0</v>
          </cell>
          <cell r="Z418">
            <v>0</v>
          </cell>
          <cell r="AA418">
            <v>0</v>
          </cell>
          <cell r="AB418">
            <v>0</v>
          </cell>
          <cell r="AC418">
            <v>0</v>
          </cell>
          <cell r="BJ418">
            <v>-774</v>
          </cell>
        </row>
        <row r="419">
          <cell r="A419">
            <v>775</v>
          </cell>
          <cell r="B419" t="str">
            <v>WACHUSETT</v>
          </cell>
          <cell r="F419">
            <v>0</v>
          </cell>
          <cell r="G419">
            <v>0</v>
          </cell>
          <cell r="H419">
            <v>0</v>
          </cell>
          <cell r="I419">
            <v>0</v>
          </cell>
          <cell r="L419">
            <v>0</v>
          </cell>
          <cell r="M419">
            <v>0</v>
          </cell>
          <cell r="Q419">
            <v>0</v>
          </cell>
          <cell r="R419">
            <v>0</v>
          </cell>
          <cell r="S419">
            <v>0</v>
          </cell>
          <cell r="T419">
            <v>0</v>
          </cell>
          <cell r="X419">
            <v>0</v>
          </cell>
          <cell r="Y419">
            <v>0</v>
          </cell>
          <cell r="Z419">
            <v>0</v>
          </cell>
          <cell r="AA419">
            <v>0</v>
          </cell>
          <cell r="AB419">
            <v>0</v>
          </cell>
          <cell r="AC419">
            <v>0</v>
          </cell>
          <cell r="BJ419">
            <v>-775</v>
          </cell>
        </row>
        <row r="420">
          <cell r="A420">
            <v>778</v>
          </cell>
          <cell r="B420" t="str">
            <v>QUABOAG</v>
          </cell>
          <cell r="F420">
            <v>0</v>
          </cell>
          <cell r="G420">
            <v>0</v>
          </cell>
          <cell r="H420">
            <v>0</v>
          </cell>
          <cell r="I420">
            <v>0</v>
          </cell>
          <cell r="L420">
            <v>0</v>
          </cell>
          <cell r="M420">
            <v>0</v>
          </cell>
          <cell r="Q420">
            <v>0</v>
          </cell>
          <cell r="R420">
            <v>0</v>
          </cell>
          <cell r="S420">
            <v>0</v>
          </cell>
          <cell r="T420">
            <v>0</v>
          </cell>
          <cell r="X420">
            <v>0</v>
          </cell>
          <cell r="Y420">
            <v>0</v>
          </cell>
          <cell r="Z420">
            <v>0</v>
          </cell>
          <cell r="AA420">
            <v>0</v>
          </cell>
          <cell r="AB420">
            <v>0</v>
          </cell>
          <cell r="AC420">
            <v>0</v>
          </cell>
          <cell r="BJ420">
            <v>-778</v>
          </cell>
        </row>
        <row r="421">
          <cell r="A421">
            <v>780</v>
          </cell>
          <cell r="B421" t="str">
            <v>WHITMAN HANSON</v>
          </cell>
          <cell r="F421">
            <v>0</v>
          </cell>
          <cell r="G421">
            <v>0</v>
          </cell>
          <cell r="H421">
            <v>0</v>
          </cell>
          <cell r="I421">
            <v>0</v>
          </cell>
          <cell r="L421">
            <v>0</v>
          </cell>
          <cell r="M421">
            <v>0</v>
          </cell>
          <cell r="Q421">
            <v>0</v>
          </cell>
          <cell r="R421">
            <v>0</v>
          </cell>
          <cell r="S421">
            <v>0</v>
          </cell>
          <cell r="T421">
            <v>0</v>
          </cell>
          <cell r="X421">
            <v>0</v>
          </cell>
          <cell r="Y421">
            <v>0</v>
          </cell>
          <cell r="Z421">
            <v>0</v>
          </cell>
          <cell r="AA421">
            <v>0</v>
          </cell>
          <cell r="AB421">
            <v>0</v>
          </cell>
          <cell r="AC421">
            <v>0</v>
          </cell>
          <cell r="BJ421">
            <v>-780</v>
          </cell>
        </row>
        <row r="422">
          <cell r="A422">
            <v>801</v>
          </cell>
          <cell r="B422" t="str">
            <v>ASSABET VALLEY</v>
          </cell>
          <cell r="F422">
            <v>0</v>
          </cell>
          <cell r="G422">
            <v>0</v>
          </cell>
          <cell r="H422">
            <v>0</v>
          </cell>
          <cell r="I422">
            <v>0</v>
          </cell>
          <cell r="L422">
            <v>0</v>
          </cell>
          <cell r="M422">
            <v>0</v>
          </cell>
          <cell r="Q422">
            <v>0</v>
          </cell>
          <cell r="R422">
            <v>0</v>
          </cell>
          <cell r="S422">
            <v>0</v>
          </cell>
          <cell r="T422">
            <v>0</v>
          </cell>
          <cell r="X422">
            <v>0</v>
          </cell>
          <cell r="Y422">
            <v>0</v>
          </cell>
          <cell r="Z422">
            <v>0</v>
          </cell>
          <cell r="AA422">
            <v>0</v>
          </cell>
          <cell r="AB422">
            <v>0</v>
          </cell>
          <cell r="AC422">
            <v>0</v>
          </cell>
          <cell r="BJ422">
            <v>-801</v>
          </cell>
        </row>
        <row r="423">
          <cell r="A423">
            <v>805</v>
          </cell>
          <cell r="B423" t="str">
            <v>BLACKSTONE VALLEY</v>
          </cell>
          <cell r="F423">
            <v>0</v>
          </cell>
          <cell r="G423">
            <v>0</v>
          </cell>
          <cell r="H423">
            <v>0</v>
          </cell>
          <cell r="I423">
            <v>0</v>
          </cell>
          <cell r="L423">
            <v>0</v>
          </cell>
          <cell r="M423">
            <v>0</v>
          </cell>
          <cell r="Q423">
            <v>0</v>
          </cell>
          <cell r="R423">
            <v>0</v>
          </cell>
          <cell r="S423">
            <v>0</v>
          </cell>
          <cell r="T423">
            <v>0</v>
          </cell>
          <cell r="X423">
            <v>0</v>
          </cell>
          <cell r="Y423">
            <v>0</v>
          </cell>
          <cell r="Z423">
            <v>0</v>
          </cell>
          <cell r="AA423">
            <v>0</v>
          </cell>
          <cell r="AB423">
            <v>0</v>
          </cell>
          <cell r="AC423">
            <v>0</v>
          </cell>
          <cell r="BJ423">
            <v>-805</v>
          </cell>
        </row>
        <row r="424">
          <cell r="A424">
            <v>806</v>
          </cell>
          <cell r="B424" t="str">
            <v>BLUE HILLS</v>
          </cell>
          <cell r="F424">
            <v>0</v>
          </cell>
          <cell r="G424">
            <v>0</v>
          </cell>
          <cell r="H424">
            <v>0</v>
          </cell>
          <cell r="I424">
            <v>0</v>
          </cell>
          <cell r="L424">
            <v>0</v>
          </cell>
          <cell r="M424">
            <v>0</v>
          </cell>
          <cell r="Q424">
            <v>0</v>
          </cell>
          <cell r="R424">
            <v>0</v>
          </cell>
          <cell r="S424">
            <v>0</v>
          </cell>
          <cell r="T424">
            <v>0</v>
          </cell>
          <cell r="X424">
            <v>0</v>
          </cell>
          <cell r="Y424">
            <v>0</v>
          </cell>
          <cell r="Z424">
            <v>0</v>
          </cell>
          <cell r="AA424">
            <v>0</v>
          </cell>
          <cell r="AB424">
            <v>0</v>
          </cell>
          <cell r="AC424">
            <v>0</v>
          </cell>
          <cell r="BJ424">
            <v>-806</v>
          </cell>
        </row>
        <row r="425">
          <cell r="A425">
            <v>810</v>
          </cell>
          <cell r="B425" t="str">
            <v>BRISTOL PLYMOUTH</v>
          </cell>
          <cell r="F425">
            <v>0</v>
          </cell>
          <cell r="G425">
            <v>0</v>
          </cell>
          <cell r="H425">
            <v>0</v>
          </cell>
          <cell r="I425">
            <v>0</v>
          </cell>
          <cell r="L425">
            <v>0</v>
          </cell>
          <cell r="M425">
            <v>0</v>
          </cell>
          <cell r="Q425">
            <v>0</v>
          </cell>
          <cell r="R425">
            <v>0</v>
          </cell>
          <cell r="S425">
            <v>0</v>
          </cell>
          <cell r="T425">
            <v>0</v>
          </cell>
          <cell r="X425">
            <v>0</v>
          </cell>
          <cell r="Y425">
            <v>0</v>
          </cell>
          <cell r="Z425">
            <v>0</v>
          </cell>
          <cell r="AA425">
            <v>0</v>
          </cell>
          <cell r="AB425">
            <v>0</v>
          </cell>
          <cell r="AC425">
            <v>0</v>
          </cell>
          <cell r="BJ425">
            <v>-810</v>
          </cell>
        </row>
        <row r="426">
          <cell r="A426">
            <v>815</v>
          </cell>
          <cell r="B426" t="str">
            <v>CAPE COD</v>
          </cell>
          <cell r="F426">
            <v>0</v>
          </cell>
          <cell r="G426">
            <v>0</v>
          </cell>
          <cell r="H426">
            <v>0</v>
          </cell>
          <cell r="I426">
            <v>0</v>
          </cell>
          <cell r="L426">
            <v>0</v>
          </cell>
          <cell r="M426">
            <v>0</v>
          </cell>
          <cell r="Q426">
            <v>0</v>
          </cell>
          <cell r="R426">
            <v>0</v>
          </cell>
          <cell r="S426">
            <v>0</v>
          </cell>
          <cell r="T426">
            <v>0</v>
          </cell>
          <cell r="X426">
            <v>0</v>
          </cell>
          <cell r="Y426">
            <v>0</v>
          </cell>
          <cell r="Z426">
            <v>0</v>
          </cell>
          <cell r="AA426">
            <v>0</v>
          </cell>
          <cell r="AB426">
            <v>0</v>
          </cell>
          <cell r="AC426">
            <v>0</v>
          </cell>
          <cell r="BJ426">
            <v>-815</v>
          </cell>
        </row>
        <row r="427">
          <cell r="A427">
            <v>818</v>
          </cell>
          <cell r="B427" t="str">
            <v>FRANKLIN COUNTY</v>
          </cell>
          <cell r="F427">
            <v>0</v>
          </cell>
          <cell r="G427">
            <v>0</v>
          </cell>
          <cell r="H427">
            <v>0</v>
          </cell>
          <cell r="I427">
            <v>0</v>
          </cell>
          <cell r="L427">
            <v>0</v>
          </cell>
          <cell r="M427">
            <v>0</v>
          </cell>
          <cell r="Q427">
            <v>0</v>
          </cell>
          <cell r="R427">
            <v>0</v>
          </cell>
          <cell r="S427">
            <v>0</v>
          </cell>
          <cell r="T427">
            <v>0</v>
          </cell>
          <cell r="X427">
            <v>0</v>
          </cell>
          <cell r="Y427">
            <v>0</v>
          </cell>
          <cell r="Z427">
            <v>0</v>
          </cell>
          <cell r="AA427">
            <v>0</v>
          </cell>
          <cell r="AB427">
            <v>0</v>
          </cell>
          <cell r="AC427">
            <v>0</v>
          </cell>
          <cell r="BJ427">
            <v>-818</v>
          </cell>
        </row>
        <row r="428">
          <cell r="A428">
            <v>821</v>
          </cell>
          <cell r="B428" t="str">
            <v>GREATER FALL RIVER</v>
          </cell>
          <cell r="F428">
            <v>0</v>
          </cell>
          <cell r="G428">
            <v>0</v>
          </cell>
          <cell r="H428">
            <v>0</v>
          </cell>
          <cell r="I428">
            <v>0</v>
          </cell>
          <cell r="L428">
            <v>0</v>
          </cell>
          <cell r="M428">
            <v>0</v>
          </cell>
          <cell r="Q428">
            <v>0</v>
          </cell>
          <cell r="R428">
            <v>0</v>
          </cell>
          <cell r="S428">
            <v>0</v>
          </cell>
          <cell r="T428">
            <v>0</v>
          </cell>
          <cell r="X428">
            <v>0</v>
          </cell>
          <cell r="Y428">
            <v>0</v>
          </cell>
          <cell r="Z428">
            <v>0</v>
          </cell>
          <cell r="AA428">
            <v>0</v>
          </cell>
          <cell r="AB428">
            <v>0</v>
          </cell>
          <cell r="AC428">
            <v>0</v>
          </cell>
          <cell r="BJ428">
            <v>-821</v>
          </cell>
        </row>
        <row r="429">
          <cell r="A429">
            <v>823</v>
          </cell>
          <cell r="B429" t="str">
            <v>GREATER LAWRENCE</v>
          </cell>
          <cell r="F429">
            <v>0</v>
          </cell>
          <cell r="G429">
            <v>0</v>
          </cell>
          <cell r="H429">
            <v>0</v>
          </cell>
          <cell r="I429">
            <v>0</v>
          </cell>
          <cell r="L429">
            <v>0</v>
          </cell>
          <cell r="M429">
            <v>0</v>
          </cell>
          <cell r="Q429">
            <v>0</v>
          </cell>
          <cell r="R429">
            <v>0</v>
          </cell>
          <cell r="S429">
            <v>0</v>
          </cell>
          <cell r="T429">
            <v>0</v>
          </cell>
          <cell r="X429">
            <v>0</v>
          </cell>
          <cell r="Y429">
            <v>0</v>
          </cell>
          <cell r="Z429">
            <v>0</v>
          </cell>
          <cell r="AA429">
            <v>0</v>
          </cell>
          <cell r="AB429">
            <v>0</v>
          </cell>
          <cell r="AC429">
            <v>0</v>
          </cell>
          <cell r="BJ429">
            <v>-823</v>
          </cell>
        </row>
        <row r="430">
          <cell r="A430">
            <v>825</v>
          </cell>
          <cell r="B430" t="str">
            <v>GREATER NEW BEDFORD</v>
          </cell>
          <cell r="F430">
            <v>0</v>
          </cell>
          <cell r="G430">
            <v>0</v>
          </cell>
          <cell r="H430">
            <v>0</v>
          </cell>
          <cell r="I430">
            <v>0</v>
          </cell>
          <cell r="L430">
            <v>0</v>
          </cell>
          <cell r="M430">
            <v>0</v>
          </cell>
          <cell r="Q430">
            <v>0</v>
          </cell>
          <cell r="R430">
            <v>0</v>
          </cell>
          <cell r="S430">
            <v>0</v>
          </cell>
          <cell r="T430">
            <v>0</v>
          </cell>
          <cell r="X430">
            <v>0</v>
          </cell>
          <cell r="Y430">
            <v>0</v>
          </cell>
          <cell r="Z430">
            <v>0</v>
          </cell>
          <cell r="AA430">
            <v>0</v>
          </cell>
          <cell r="AB430">
            <v>0</v>
          </cell>
          <cell r="AC430">
            <v>0</v>
          </cell>
          <cell r="BJ430">
            <v>-825</v>
          </cell>
        </row>
        <row r="431">
          <cell r="A431">
            <v>828</v>
          </cell>
          <cell r="B431" t="str">
            <v>GREATER LOWELL</v>
          </cell>
          <cell r="F431">
            <v>0</v>
          </cell>
          <cell r="G431">
            <v>0</v>
          </cell>
          <cell r="H431">
            <v>0</v>
          </cell>
          <cell r="I431">
            <v>0</v>
          </cell>
          <cell r="L431">
            <v>0</v>
          </cell>
          <cell r="M431">
            <v>0</v>
          </cell>
          <cell r="Q431">
            <v>0</v>
          </cell>
          <cell r="R431">
            <v>0</v>
          </cell>
          <cell r="S431">
            <v>0</v>
          </cell>
          <cell r="T431">
            <v>0</v>
          </cell>
          <cell r="X431">
            <v>0</v>
          </cell>
          <cell r="Y431">
            <v>0</v>
          </cell>
          <cell r="Z431">
            <v>0</v>
          </cell>
          <cell r="AA431">
            <v>0</v>
          </cell>
          <cell r="AB431">
            <v>0</v>
          </cell>
          <cell r="AC431">
            <v>0</v>
          </cell>
          <cell r="BJ431">
            <v>-828</v>
          </cell>
        </row>
        <row r="432">
          <cell r="A432">
            <v>829</v>
          </cell>
          <cell r="B432" t="str">
            <v>SOUTH MIDDLESEX</v>
          </cell>
          <cell r="F432">
            <v>0</v>
          </cell>
          <cell r="G432">
            <v>0</v>
          </cell>
          <cell r="H432">
            <v>0</v>
          </cell>
          <cell r="I432">
            <v>0</v>
          </cell>
          <cell r="L432">
            <v>0</v>
          </cell>
          <cell r="M432">
            <v>0</v>
          </cell>
          <cell r="Q432">
            <v>0</v>
          </cell>
          <cell r="R432">
            <v>0</v>
          </cell>
          <cell r="S432">
            <v>0</v>
          </cell>
          <cell r="T432">
            <v>0</v>
          </cell>
          <cell r="X432">
            <v>0</v>
          </cell>
          <cell r="Y432">
            <v>0</v>
          </cell>
          <cell r="Z432">
            <v>0</v>
          </cell>
          <cell r="AA432">
            <v>0</v>
          </cell>
          <cell r="AB432">
            <v>0</v>
          </cell>
          <cell r="AC432">
            <v>0</v>
          </cell>
          <cell r="BJ432">
            <v>-829</v>
          </cell>
        </row>
        <row r="433">
          <cell r="A433">
            <v>830</v>
          </cell>
          <cell r="B433" t="str">
            <v>MINUTEMAN</v>
          </cell>
          <cell r="F433">
            <v>0</v>
          </cell>
          <cell r="G433">
            <v>0</v>
          </cell>
          <cell r="H433">
            <v>0</v>
          </cell>
          <cell r="I433">
            <v>0</v>
          </cell>
          <cell r="L433">
            <v>0</v>
          </cell>
          <cell r="M433">
            <v>0</v>
          </cell>
          <cell r="Q433">
            <v>0</v>
          </cell>
          <cell r="R433">
            <v>0</v>
          </cell>
          <cell r="S433">
            <v>0</v>
          </cell>
          <cell r="T433">
            <v>0</v>
          </cell>
          <cell r="X433">
            <v>0</v>
          </cell>
          <cell r="Y433">
            <v>0</v>
          </cell>
          <cell r="Z433">
            <v>0</v>
          </cell>
          <cell r="AA433">
            <v>0</v>
          </cell>
          <cell r="AB433">
            <v>0</v>
          </cell>
          <cell r="AC433">
            <v>0</v>
          </cell>
          <cell r="BJ433">
            <v>-830</v>
          </cell>
        </row>
        <row r="434">
          <cell r="A434">
            <v>832</v>
          </cell>
          <cell r="B434" t="str">
            <v>MONTACHUSETT</v>
          </cell>
          <cell r="F434">
            <v>0</v>
          </cell>
          <cell r="G434">
            <v>0</v>
          </cell>
          <cell r="H434">
            <v>0</v>
          </cell>
          <cell r="I434">
            <v>0</v>
          </cell>
          <cell r="L434">
            <v>0</v>
          </cell>
          <cell r="M434">
            <v>0</v>
          </cell>
          <cell r="Q434">
            <v>0</v>
          </cell>
          <cell r="R434">
            <v>0</v>
          </cell>
          <cell r="S434">
            <v>0</v>
          </cell>
          <cell r="T434">
            <v>0</v>
          </cell>
          <cell r="X434">
            <v>0</v>
          </cell>
          <cell r="Y434">
            <v>0</v>
          </cell>
          <cell r="Z434">
            <v>0</v>
          </cell>
          <cell r="AA434">
            <v>0</v>
          </cell>
          <cell r="AB434">
            <v>0</v>
          </cell>
          <cell r="AC434">
            <v>0</v>
          </cell>
          <cell r="BJ434">
            <v>-832</v>
          </cell>
        </row>
        <row r="435">
          <cell r="A435">
            <v>851</v>
          </cell>
          <cell r="B435" t="str">
            <v>NORTHERN BERKSHIRE</v>
          </cell>
          <cell r="F435">
            <v>0</v>
          </cell>
          <cell r="G435">
            <v>0</v>
          </cell>
          <cell r="H435">
            <v>0</v>
          </cell>
          <cell r="I435">
            <v>0</v>
          </cell>
          <cell r="L435">
            <v>0</v>
          </cell>
          <cell r="M435">
            <v>0</v>
          </cell>
          <cell r="Q435">
            <v>0</v>
          </cell>
          <cell r="R435">
            <v>0</v>
          </cell>
          <cell r="S435">
            <v>0</v>
          </cell>
          <cell r="T435">
            <v>0</v>
          </cell>
          <cell r="X435">
            <v>0</v>
          </cell>
          <cell r="Y435">
            <v>0</v>
          </cell>
          <cell r="Z435">
            <v>0</v>
          </cell>
          <cell r="AA435">
            <v>0</v>
          </cell>
          <cell r="AB435">
            <v>0</v>
          </cell>
          <cell r="AC435">
            <v>0</v>
          </cell>
          <cell r="BJ435">
            <v>-851</v>
          </cell>
        </row>
        <row r="436">
          <cell r="A436">
            <v>852</v>
          </cell>
          <cell r="B436" t="str">
            <v>NASHOBA VALLEY</v>
          </cell>
          <cell r="F436">
            <v>0</v>
          </cell>
          <cell r="G436">
            <v>0</v>
          </cell>
          <cell r="H436">
            <v>0</v>
          </cell>
          <cell r="I436">
            <v>0</v>
          </cell>
          <cell r="L436">
            <v>0</v>
          </cell>
          <cell r="M436">
            <v>0</v>
          </cell>
          <cell r="Q436">
            <v>0</v>
          </cell>
          <cell r="R436">
            <v>0</v>
          </cell>
          <cell r="S436">
            <v>0</v>
          </cell>
          <cell r="T436">
            <v>0</v>
          </cell>
          <cell r="X436">
            <v>0</v>
          </cell>
          <cell r="Y436">
            <v>0</v>
          </cell>
          <cell r="Z436">
            <v>0</v>
          </cell>
          <cell r="AA436">
            <v>0</v>
          </cell>
          <cell r="AB436">
            <v>0</v>
          </cell>
          <cell r="AC436">
            <v>0</v>
          </cell>
          <cell r="BJ436">
            <v>-852</v>
          </cell>
        </row>
        <row r="437">
          <cell r="A437">
            <v>853</v>
          </cell>
          <cell r="B437" t="str">
            <v>NORTHEAST METROPOLITAN</v>
          </cell>
          <cell r="F437">
            <v>0</v>
          </cell>
          <cell r="G437">
            <v>0</v>
          </cell>
          <cell r="H437">
            <v>0</v>
          </cell>
          <cell r="I437">
            <v>0</v>
          </cell>
          <cell r="L437">
            <v>0</v>
          </cell>
          <cell r="M437">
            <v>0</v>
          </cell>
          <cell r="Q437">
            <v>0</v>
          </cell>
          <cell r="R437">
            <v>0</v>
          </cell>
          <cell r="S437">
            <v>0</v>
          </cell>
          <cell r="T437">
            <v>0</v>
          </cell>
          <cell r="X437">
            <v>0</v>
          </cell>
          <cell r="Y437">
            <v>0</v>
          </cell>
          <cell r="Z437">
            <v>0</v>
          </cell>
          <cell r="AA437">
            <v>0</v>
          </cell>
          <cell r="AB437">
            <v>0</v>
          </cell>
          <cell r="AC437">
            <v>0</v>
          </cell>
          <cell r="BJ437">
            <v>-853</v>
          </cell>
        </row>
        <row r="438">
          <cell r="A438">
            <v>854</v>
          </cell>
          <cell r="B438" t="str">
            <v>NORTH SHORE</v>
          </cell>
          <cell r="F438">
            <v>0</v>
          </cell>
          <cell r="G438">
            <v>0</v>
          </cell>
          <cell r="H438">
            <v>0</v>
          </cell>
          <cell r="I438">
            <v>0</v>
          </cell>
          <cell r="L438">
            <v>0</v>
          </cell>
          <cell r="M438">
            <v>0</v>
          </cell>
          <cell r="Q438">
            <v>0</v>
          </cell>
          <cell r="R438">
            <v>0</v>
          </cell>
          <cell r="S438">
            <v>0</v>
          </cell>
          <cell r="T438">
            <v>0</v>
          </cell>
          <cell r="X438">
            <v>0</v>
          </cell>
          <cell r="Y438">
            <v>0</v>
          </cell>
          <cell r="Z438">
            <v>0</v>
          </cell>
          <cell r="AA438">
            <v>0</v>
          </cell>
          <cell r="AB438">
            <v>0</v>
          </cell>
          <cell r="AC438">
            <v>0</v>
          </cell>
          <cell r="BJ438">
            <v>-854</v>
          </cell>
        </row>
        <row r="439">
          <cell r="A439">
            <v>855</v>
          </cell>
          <cell r="B439" t="str">
            <v>OLD COLONY</v>
          </cell>
          <cell r="F439">
            <v>0</v>
          </cell>
          <cell r="G439">
            <v>0</v>
          </cell>
          <cell r="H439">
            <v>0</v>
          </cell>
          <cell r="I439">
            <v>0</v>
          </cell>
          <cell r="L439">
            <v>0</v>
          </cell>
          <cell r="M439">
            <v>0</v>
          </cell>
          <cell r="Q439">
            <v>0</v>
          </cell>
          <cell r="R439">
            <v>0</v>
          </cell>
          <cell r="S439">
            <v>0</v>
          </cell>
          <cell r="T439">
            <v>0</v>
          </cell>
          <cell r="X439">
            <v>0</v>
          </cell>
          <cell r="Y439">
            <v>0</v>
          </cell>
          <cell r="Z439">
            <v>0</v>
          </cell>
          <cell r="AA439">
            <v>0</v>
          </cell>
          <cell r="AB439">
            <v>0</v>
          </cell>
          <cell r="AC439">
            <v>0</v>
          </cell>
          <cell r="BJ439">
            <v>-855</v>
          </cell>
        </row>
        <row r="440">
          <cell r="A440">
            <v>860</v>
          </cell>
          <cell r="B440" t="str">
            <v>PATHFINDER</v>
          </cell>
          <cell r="F440">
            <v>0</v>
          </cell>
          <cell r="G440">
            <v>0</v>
          </cell>
          <cell r="H440">
            <v>0</v>
          </cell>
          <cell r="I440">
            <v>0</v>
          </cell>
          <cell r="L440">
            <v>0</v>
          </cell>
          <cell r="M440">
            <v>0</v>
          </cell>
          <cell r="Q440">
            <v>0</v>
          </cell>
          <cell r="R440">
            <v>0</v>
          </cell>
          <cell r="S440">
            <v>0</v>
          </cell>
          <cell r="T440">
            <v>0</v>
          </cell>
          <cell r="X440">
            <v>0</v>
          </cell>
          <cell r="Y440">
            <v>0</v>
          </cell>
          <cell r="Z440">
            <v>0</v>
          </cell>
          <cell r="AA440">
            <v>0</v>
          </cell>
          <cell r="AB440">
            <v>0</v>
          </cell>
          <cell r="AC440">
            <v>0</v>
          </cell>
          <cell r="BJ440">
            <v>-860</v>
          </cell>
        </row>
        <row r="441">
          <cell r="A441">
            <v>871</v>
          </cell>
          <cell r="B441" t="str">
            <v>SHAWSHEEN VALLEY</v>
          </cell>
          <cell r="F441">
            <v>0</v>
          </cell>
          <cell r="G441">
            <v>0</v>
          </cell>
          <cell r="H441">
            <v>0</v>
          </cell>
          <cell r="I441">
            <v>0</v>
          </cell>
          <cell r="L441">
            <v>0</v>
          </cell>
          <cell r="M441">
            <v>0</v>
          </cell>
          <cell r="Q441">
            <v>0</v>
          </cell>
          <cell r="R441">
            <v>0</v>
          </cell>
          <cell r="S441">
            <v>0</v>
          </cell>
          <cell r="T441">
            <v>0</v>
          </cell>
          <cell r="X441">
            <v>0</v>
          </cell>
          <cell r="Y441">
            <v>0</v>
          </cell>
          <cell r="Z441">
            <v>0</v>
          </cell>
          <cell r="AA441">
            <v>0</v>
          </cell>
          <cell r="AB441">
            <v>0</v>
          </cell>
          <cell r="AC441">
            <v>0</v>
          </cell>
          <cell r="BJ441">
            <v>-871</v>
          </cell>
        </row>
        <row r="442">
          <cell r="A442">
            <v>872</v>
          </cell>
          <cell r="B442" t="str">
            <v>SOUTHEASTERN</v>
          </cell>
          <cell r="F442">
            <v>0</v>
          </cell>
          <cell r="G442">
            <v>0</v>
          </cell>
          <cell r="H442">
            <v>0</v>
          </cell>
          <cell r="I442">
            <v>0</v>
          </cell>
          <cell r="L442">
            <v>0</v>
          </cell>
          <cell r="M442">
            <v>0</v>
          </cell>
          <cell r="Q442">
            <v>0</v>
          </cell>
          <cell r="R442">
            <v>0</v>
          </cell>
          <cell r="S442">
            <v>0</v>
          </cell>
          <cell r="T442">
            <v>0</v>
          </cell>
          <cell r="X442">
            <v>0</v>
          </cell>
          <cell r="Y442">
            <v>0</v>
          </cell>
          <cell r="Z442">
            <v>0</v>
          </cell>
          <cell r="AA442">
            <v>0</v>
          </cell>
          <cell r="AB442">
            <v>0</v>
          </cell>
          <cell r="AC442">
            <v>0</v>
          </cell>
          <cell r="BJ442">
            <v>-872</v>
          </cell>
        </row>
        <row r="443">
          <cell r="A443">
            <v>873</v>
          </cell>
          <cell r="B443" t="str">
            <v>SOUTH SHORE</v>
          </cell>
          <cell r="F443">
            <v>0</v>
          </cell>
          <cell r="G443">
            <v>0</v>
          </cell>
          <cell r="H443">
            <v>0</v>
          </cell>
          <cell r="I443">
            <v>0</v>
          </cell>
          <cell r="L443">
            <v>0</v>
          </cell>
          <cell r="M443">
            <v>0</v>
          </cell>
          <cell r="Q443">
            <v>0</v>
          </cell>
          <cell r="R443">
            <v>0</v>
          </cell>
          <cell r="S443">
            <v>0</v>
          </cell>
          <cell r="T443">
            <v>0</v>
          </cell>
          <cell r="X443">
            <v>0</v>
          </cell>
          <cell r="Y443">
            <v>0</v>
          </cell>
          <cell r="Z443">
            <v>0</v>
          </cell>
          <cell r="AA443">
            <v>0</v>
          </cell>
          <cell r="AB443">
            <v>0</v>
          </cell>
          <cell r="AC443">
            <v>0</v>
          </cell>
          <cell r="BJ443">
            <v>-873</v>
          </cell>
        </row>
        <row r="444">
          <cell r="A444">
            <v>876</v>
          </cell>
          <cell r="B444" t="str">
            <v>SOUTHERN WORCESTER</v>
          </cell>
          <cell r="F444">
            <v>0</v>
          </cell>
          <cell r="G444">
            <v>0</v>
          </cell>
          <cell r="H444">
            <v>0</v>
          </cell>
          <cell r="I444">
            <v>0</v>
          </cell>
          <cell r="L444">
            <v>0</v>
          </cell>
          <cell r="M444">
            <v>0</v>
          </cell>
          <cell r="Q444">
            <v>0</v>
          </cell>
          <cell r="R444">
            <v>0</v>
          </cell>
          <cell r="S444">
            <v>0</v>
          </cell>
          <cell r="T444">
            <v>0</v>
          </cell>
          <cell r="X444">
            <v>0</v>
          </cell>
          <cell r="Y444">
            <v>0</v>
          </cell>
          <cell r="Z444">
            <v>0</v>
          </cell>
          <cell r="AA444">
            <v>0</v>
          </cell>
          <cell r="AB444">
            <v>0</v>
          </cell>
          <cell r="AC444">
            <v>0</v>
          </cell>
          <cell r="BJ444">
            <v>-876</v>
          </cell>
        </row>
        <row r="445">
          <cell r="A445">
            <v>878</v>
          </cell>
          <cell r="B445" t="str">
            <v>TRI COUNTY</v>
          </cell>
          <cell r="F445">
            <v>0</v>
          </cell>
          <cell r="G445">
            <v>0</v>
          </cell>
          <cell r="H445">
            <v>0</v>
          </cell>
          <cell r="I445">
            <v>0</v>
          </cell>
          <cell r="L445">
            <v>0</v>
          </cell>
          <cell r="M445">
            <v>0</v>
          </cell>
          <cell r="Q445">
            <v>0</v>
          </cell>
          <cell r="R445">
            <v>0</v>
          </cell>
          <cell r="S445">
            <v>0</v>
          </cell>
          <cell r="T445">
            <v>0</v>
          </cell>
          <cell r="X445">
            <v>0</v>
          </cell>
          <cell r="Y445">
            <v>0</v>
          </cell>
          <cell r="Z445">
            <v>0</v>
          </cell>
          <cell r="AA445">
            <v>0</v>
          </cell>
          <cell r="AB445">
            <v>0</v>
          </cell>
          <cell r="AC445">
            <v>0</v>
          </cell>
          <cell r="BJ445">
            <v>-878</v>
          </cell>
        </row>
        <row r="446">
          <cell r="A446">
            <v>879</v>
          </cell>
          <cell r="B446" t="str">
            <v>UPPER CAPE COD</v>
          </cell>
          <cell r="F446">
            <v>0</v>
          </cell>
          <cell r="G446">
            <v>0</v>
          </cell>
          <cell r="H446">
            <v>0</v>
          </cell>
          <cell r="I446">
            <v>0</v>
          </cell>
          <cell r="L446">
            <v>0</v>
          </cell>
          <cell r="M446">
            <v>0</v>
          </cell>
          <cell r="Q446">
            <v>0</v>
          </cell>
          <cell r="R446">
            <v>0</v>
          </cell>
          <cell r="S446">
            <v>0</v>
          </cell>
          <cell r="T446">
            <v>0</v>
          </cell>
          <cell r="X446">
            <v>0</v>
          </cell>
          <cell r="Y446">
            <v>0</v>
          </cell>
          <cell r="Z446">
            <v>0</v>
          </cell>
          <cell r="AA446">
            <v>0</v>
          </cell>
          <cell r="AB446">
            <v>0</v>
          </cell>
          <cell r="AC446">
            <v>0</v>
          </cell>
          <cell r="BJ446">
            <v>-879</v>
          </cell>
        </row>
        <row r="447">
          <cell r="A447">
            <v>885</v>
          </cell>
          <cell r="B447" t="str">
            <v>WHITTIER</v>
          </cell>
          <cell r="F447">
            <v>0</v>
          </cell>
          <cell r="G447">
            <v>0</v>
          </cell>
          <cell r="H447">
            <v>0</v>
          </cell>
          <cell r="I447">
            <v>0</v>
          </cell>
          <cell r="L447">
            <v>0</v>
          </cell>
          <cell r="M447">
            <v>0</v>
          </cell>
          <cell r="Q447">
            <v>0</v>
          </cell>
          <cell r="R447">
            <v>0</v>
          </cell>
          <cell r="S447">
            <v>0</v>
          </cell>
          <cell r="T447">
            <v>0</v>
          </cell>
          <cell r="X447">
            <v>0</v>
          </cell>
          <cell r="Y447">
            <v>0</v>
          </cell>
          <cell r="Z447">
            <v>0</v>
          </cell>
          <cell r="AA447">
            <v>0</v>
          </cell>
          <cell r="AB447">
            <v>0</v>
          </cell>
          <cell r="AC447">
            <v>0</v>
          </cell>
          <cell r="BJ447">
            <v>-885</v>
          </cell>
        </row>
        <row r="448">
          <cell r="A448">
            <v>910</v>
          </cell>
          <cell r="B448" t="str">
            <v>BRISTOL COUNTY</v>
          </cell>
          <cell r="F448">
            <v>0</v>
          </cell>
          <cell r="G448">
            <v>0</v>
          </cell>
          <cell r="H448">
            <v>0</v>
          </cell>
          <cell r="I448">
            <v>0</v>
          </cell>
          <cell r="L448">
            <v>0</v>
          </cell>
          <cell r="M448">
            <v>0</v>
          </cell>
          <cell r="Q448">
            <v>0</v>
          </cell>
          <cell r="R448">
            <v>0</v>
          </cell>
          <cell r="S448">
            <v>0</v>
          </cell>
          <cell r="T448">
            <v>0</v>
          </cell>
          <cell r="X448">
            <v>0</v>
          </cell>
          <cell r="Y448">
            <v>0</v>
          </cell>
          <cell r="Z448">
            <v>0</v>
          </cell>
          <cell r="AA448">
            <v>0</v>
          </cell>
          <cell r="AB448">
            <v>0</v>
          </cell>
          <cell r="AC448">
            <v>0</v>
          </cell>
          <cell r="BJ448">
            <v>-910</v>
          </cell>
        </row>
        <row r="449">
          <cell r="A449">
            <v>913</v>
          </cell>
          <cell r="B449" t="str">
            <v>ESSEX COUNTY</v>
          </cell>
          <cell r="F449">
            <v>0</v>
          </cell>
          <cell r="G449">
            <v>0</v>
          </cell>
          <cell r="H449">
            <v>0</v>
          </cell>
          <cell r="I449">
            <v>0</v>
          </cell>
          <cell r="L449">
            <v>0</v>
          </cell>
          <cell r="M449">
            <v>0</v>
          </cell>
          <cell r="N449">
            <v>0</v>
          </cell>
          <cell r="Q449">
            <v>0</v>
          </cell>
          <cell r="R449">
            <v>0</v>
          </cell>
          <cell r="S449">
            <v>0</v>
          </cell>
          <cell r="T449">
            <v>0</v>
          </cell>
          <cell r="U449">
            <v>0</v>
          </cell>
          <cell r="X449">
            <v>0</v>
          </cell>
          <cell r="Y449">
            <v>0</v>
          </cell>
          <cell r="Z449">
            <v>0</v>
          </cell>
          <cell r="AA449">
            <v>0</v>
          </cell>
          <cell r="AB449">
            <v>0</v>
          </cell>
          <cell r="AC449">
            <v>0</v>
          </cell>
          <cell r="AM449">
            <v>0</v>
          </cell>
          <cell r="BJ449">
            <v>-913</v>
          </cell>
        </row>
        <row r="450">
          <cell r="A450">
            <v>915</v>
          </cell>
          <cell r="B450" t="str">
            <v>NORFOLK COUNTY</v>
          </cell>
          <cell r="F450">
            <v>0</v>
          </cell>
          <cell r="G450">
            <v>0</v>
          </cell>
          <cell r="H450">
            <v>0</v>
          </cell>
          <cell r="I450">
            <v>0</v>
          </cell>
          <cell r="L450">
            <v>0</v>
          </cell>
          <cell r="M450">
            <v>0</v>
          </cell>
          <cell r="Q450">
            <v>0</v>
          </cell>
          <cell r="R450">
            <v>0</v>
          </cell>
          <cell r="S450">
            <v>0</v>
          </cell>
          <cell r="T450">
            <v>0</v>
          </cell>
          <cell r="X450">
            <v>0</v>
          </cell>
          <cell r="Y450">
            <v>0</v>
          </cell>
          <cell r="Z450">
            <v>0</v>
          </cell>
          <cell r="AA450">
            <v>0</v>
          </cell>
          <cell r="AB450">
            <v>0</v>
          </cell>
          <cell r="AC450">
            <v>0</v>
          </cell>
          <cell r="BJ450">
            <v>-915</v>
          </cell>
        </row>
        <row r="451">
          <cell r="A451">
            <v>999</v>
          </cell>
          <cell r="B451" t="str">
            <v>STATE TOTALS</v>
          </cell>
          <cell r="D451">
            <v>0</v>
          </cell>
          <cell r="E451">
            <v>0</v>
          </cell>
          <cell r="F451">
            <v>0</v>
          </cell>
          <cell r="G451">
            <v>0</v>
          </cell>
          <cell r="H451">
            <v>0</v>
          </cell>
          <cell r="I451">
            <v>0</v>
          </cell>
          <cell r="J451">
            <v>0</v>
          </cell>
          <cell r="K451">
            <v>0</v>
          </cell>
          <cell r="L451">
            <v>0</v>
          </cell>
          <cell r="M451">
            <v>0</v>
          </cell>
          <cell r="O451">
            <v>0</v>
          </cell>
          <cell r="P451">
            <v>0</v>
          </cell>
          <cell r="Q451">
            <v>0</v>
          </cell>
          <cell r="R451">
            <v>0</v>
          </cell>
          <cell r="S451">
            <v>0</v>
          </cell>
          <cell r="T451">
            <v>0</v>
          </cell>
          <cell r="V451">
            <v>0</v>
          </cell>
          <cell r="W451">
            <v>0</v>
          </cell>
          <cell r="X451">
            <v>0</v>
          </cell>
          <cell r="Y451">
            <v>0</v>
          </cell>
          <cell r="Z451">
            <v>0</v>
          </cell>
          <cell r="AA451">
            <v>0</v>
          </cell>
          <cell r="AB451">
            <v>0</v>
          </cell>
          <cell r="AC451">
            <v>0</v>
          </cell>
          <cell r="AD451">
            <v>0</v>
          </cell>
          <cell r="AE451">
            <v>0</v>
          </cell>
          <cell r="AG451">
            <v>0</v>
          </cell>
          <cell r="AH451">
            <v>0</v>
          </cell>
          <cell r="AI451">
            <v>0</v>
          </cell>
          <cell r="AJ451">
            <v>0</v>
          </cell>
          <cell r="AK451">
            <v>0</v>
          </cell>
          <cell r="AL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row>
      </sheetData>
      <sheetData sheetId="5">
        <row r="10">
          <cell r="A10">
            <v>409</v>
          </cell>
          <cell r="B10" t="str">
            <v>ALMA DEL MAR</v>
          </cell>
          <cell r="C10" t="str">
            <v xml:space="preserve"> </v>
          </cell>
          <cell r="R10">
            <v>0</v>
          </cell>
          <cell r="S10">
            <v>0</v>
          </cell>
          <cell r="T10">
            <v>0</v>
          </cell>
          <cell r="U10">
            <v>0</v>
          </cell>
          <cell r="V10">
            <v>0</v>
          </cell>
          <cell r="W10">
            <v>0</v>
          </cell>
          <cell r="AE10">
            <v>0</v>
          </cell>
          <cell r="AF10">
            <v>0</v>
          </cell>
          <cell r="AG10">
            <v>0</v>
          </cell>
          <cell r="AH10">
            <v>0</v>
          </cell>
          <cell r="AI10">
            <v>0</v>
          </cell>
          <cell r="AJ10">
            <v>0</v>
          </cell>
          <cell r="AO10">
            <v>0</v>
          </cell>
          <cell r="AP10">
            <v>0</v>
          </cell>
          <cell r="AQ10">
            <v>0</v>
          </cell>
          <cell r="AR10">
            <v>0</v>
          </cell>
          <cell r="AS10">
            <v>0</v>
          </cell>
          <cell r="AT10">
            <v>0</v>
          </cell>
          <cell r="AY10">
            <v>0</v>
          </cell>
          <cell r="AZ10">
            <v>0</v>
          </cell>
          <cell r="BA10">
            <v>0</v>
          </cell>
          <cell r="BB10">
            <v>0</v>
          </cell>
          <cell r="BC10">
            <v>0</v>
          </cell>
          <cell r="BD10">
            <v>0</v>
          </cell>
        </row>
        <row r="11">
          <cell r="A11">
            <v>410</v>
          </cell>
          <cell r="B11" t="str">
            <v>EXCEL ACADEMY</v>
          </cell>
          <cell r="C11" t="str">
            <v xml:space="preserve"> </v>
          </cell>
          <cell r="R11">
            <v>0</v>
          </cell>
          <cell r="S11">
            <v>0</v>
          </cell>
          <cell r="T11">
            <v>0</v>
          </cell>
          <cell r="U11">
            <v>0</v>
          </cell>
          <cell r="V11">
            <v>0</v>
          </cell>
          <cell r="W11">
            <v>0</v>
          </cell>
          <cell r="AE11">
            <v>0</v>
          </cell>
          <cell r="AF11">
            <v>0</v>
          </cell>
          <cell r="AG11">
            <v>0</v>
          </cell>
          <cell r="AH11">
            <v>0</v>
          </cell>
          <cell r="AI11">
            <v>0</v>
          </cell>
          <cell r="AJ11">
            <v>0</v>
          </cell>
          <cell r="AO11">
            <v>0</v>
          </cell>
          <cell r="AP11">
            <v>0</v>
          </cell>
          <cell r="AQ11">
            <v>0</v>
          </cell>
          <cell r="AR11">
            <v>0</v>
          </cell>
          <cell r="AS11">
            <v>0</v>
          </cell>
          <cell r="AT11">
            <v>0</v>
          </cell>
          <cell r="AY11">
            <v>0</v>
          </cell>
          <cell r="AZ11">
            <v>0</v>
          </cell>
          <cell r="BA11">
            <v>0</v>
          </cell>
          <cell r="BB11">
            <v>0</v>
          </cell>
          <cell r="BC11">
            <v>0</v>
          </cell>
          <cell r="BD11">
            <v>0</v>
          </cell>
        </row>
        <row r="12">
          <cell r="A12">
            <v>412</v>
          </cell>
          <cell r="B12" t="str">
            <v>ACADEMY OF THE PACIFIC RIM CHARTER PUBLIC</v>
          </cell>
          <cell r="C12" t="str">
            <v xml:space="preserve"> </v>
          </cell>
          <cell r="R12">
            <v>0</v>
          </cell>
          <cell r="S12">
            <v>0</v>
          </cell>
          <cell r="T12">
            <v>0</v>
          </cell>
          <cell r="U12">
            <v>0</v>
          </cell>
          <cell r="V12">
            <v>0</v>
          </cell>
          <cell r="W12">
            <v>0</v>
          </cell>
          <cell r="AE12">
            <v>0</v>
          </cell>
          <cell r="AF12">
            <v>0</v>
          </cell>
          <cell r="AG12">
            <v>0</v>
          </cell>
          <cell r="AH12">
            <v>0</v>
          </cell>
          <cell r="AI12">
            <v>0</v>
          </cell>
          <cell r="AJ12">
            <v>0</v>
          </cell>
          <cell r="AO12">
            <v>0</v>
          </cell>
          <cell r="AP12">
            <v>0</v>
          </cell>
          <cell r="AQ12">
            <v>0</v>
          </cell>
          <cell r="AR12">
            <v>0</v>
          </cell>
          <cell r="AS12">
            <v>0</v>
          </cell>
          <cell r="AT12">
            <v>0</v>
          </cell>
          <cell r="AY12">
            <v>0</v>
          </cell>
          <cell r="AZ12">
            <v>0</v>
          </cell>
          <cell r="BA12">
            <v>0</v>
          </cell>
          <cell r="BB12">
            <v>0</v>
          </cell>
          <cell r="BC12">
            <v>0</v>
          </cell>
          <cell r="BD12">
            <v>0</v>
          </cell>
        </row>
        <row r="13">
          <cell r="A13">
            <v>413</v>
          </cell>
          <cell r="B13" t="str">
            <v>FOUR RIVERS CHARTER PUBLIC</v>
          </cell>
          <cell r="C13" t="str">
            <v xml:space="preserve"> </v>
          </cell>
          <cell r="R13">
            <v>0</v>
          </cell>
          <cell r="S13">
            <v>0</v>
          </cell>
          <cell r="T13">
            <v>0</v>
          </cell>
          <cell r="U13">
            <v>0</v>
          </cell>
          <cell r="V13">
            <v>0</v>
          </cell>
          <cell r="W13">
            <v>0</v>
          </cell>
          <cell r="AE13">
            <v>0</v>
          </cell>
          <cell r="AF13">
            <v>0</v>
          </cell>
          <cell r="AG13">
            <v>0</v>
          </cell>
          <cell r="AH13">
            <v>0</v>
          </cell>
          <cell r="AI13">
            <v>0</v>
          </cell>
          <cell r="AJ13">
            <v>0</v>
          </cell>
          <cell r="AO13">
            <v>0</v>
          </cell>
          <cell r="AP13">
            <v>0</v>
          </cell>
          <cell r="AQ13">
            <v>0</v>
          </cell>
          <cell r="AR13">
            <v>0</v>
          </cell>
          <cell r="AS13">
            <v>0</v>
          </cell>
          <cell r="AT13">
            <v>0</v>
          </cell>
          <cell r="AY13">
            <v>0</v>
          </cell>
          <cell r="AZ13">
            <v>0</v>
          </cell>
          <cell r="BA13">
            <v>0</v>
          </cell>
          <cell r="BB13">
            <v>0</v>
          </cell>
          <cell r="BC13">
            <v>0</v>
          </cell>
          <cell r="BD13">
            <v>0</v>
          </cell>
        </row>
        <row r="14">
          <cell r="A14">
            <v>414</v>
          </cell>
          <cell r="B14" t="str">
            <v>BERKSHIRE ARTS AND TECHNOLOGY CHARTER PUBLIC</v>
          </cell>
          <cell r="C14" t="str">
            <v xml:space="preserve"> </v>
          </cell>
          <cell r="R14">
            <v>0</v>
          </cell>
          <cell r="S14">
            <v>0</v>
          </cell>
          <cell r="T14">
            <v>0</v>
          </cell>
          <cell r="U14">
            <v>0</v>
          </cell>
          <cell r="V14">
            <v>0</v>
          </cell>
          <cell r="W14">
            <v>0</v>
          </cell>
          <cell r="AE14">
            <v>0</v>
          </cell>
          <cell r="AF14">
            <v>0</v>
          </cell>
          <cell r="AG14">
            <v>0</v>
          </cell>
          <cell r="AH14">
            <v>0</v>
          </cell>
          <cell r="AI14">
            <v>0</v>
          </cell>
          <cell r="AJ14">
            <v>0</v>
          </cell>
          <cell r="AO14">
            <v>0</v>
          </cell>
          <cell r="AP14">
            <v>0</v>
          </cell>
          <cell r="AQ14">
            <v>0</v>
          </cell>
          <cell r="AR14">
            <v>0</v>
          </cell>
          <cell r="AS14">
            <v>0</v>
          </cell>
          <cell r="AT14">
            <v>0</v>
          </cell>
          <cell r="AY14">
            <v>0</v>
          </cell>
          <cell r="AZ14">
            <v>0</v>
          </cell>
          <cell r="BA14">
            <v>0</v>
          </cell>
          <cell r="BB14">
            <v>0</v>
          </cell>
          <cell r="BC14">
            <v>0</v>
          </cell>
          <cell r="BD14">
            <v>0</v>
          </cell>
        </row>
        <row r="15">
          <cell r="A15">
            <v>416</v>
          </cell>
          <cell r="B15" t="str">
            <v>BOSTON PREPARATORY CHARTER PUBLIC</v>
          </cell>
          <cell r="C15" t="str">
            <v xml:space="preserve"> </v>
          </cell>
          <cell r="R15">
            <v>0</v>
          </cell>
          <cell r="S15">
            <v>0</v>
          </cell>
          <cell r="T15">
            <v>0</v>
          </cell>
          <cell r="U15">
            <v>0</v>
          </cell>
          <cell r="V15">
            <v>0</v>
          </cell>
          <cell r="W15">
            <v>0</v>
          </cell>
          <cell r="AE15">
            <v>0</v>
          </cell>
          <cell r="AF15">
            <v>0</v>
          </cell>
          <cell r="AG15">
            <v>0</v>
          </cell>
          <cell r="AH15">
            <v>0</v>
          </cell>
          <cell r="AI15">
            <v>0</v>
          </cell>
          <cell r="AJ15">
            <v>0</v>
          </cell>
          <cell r="AO15">
            <v>0</v>
          </cell>
          <cell r="AP15">
            <v>0</v>
          </cell>
          <cell r="AQ15">
            <v>0</v>
          </cell>
          <cell r="AR15">
            <v>0</v>
          </cell>
          <cell r="AS15">
            <v>0</v>
          </cell>
          <cell r="AT15">
            <v>0</v>
          </cell>
          <cell r="AY15">
            <v>0</v>
          </cell>
          <cell r="AZ15">
            <v>0</v>
          </cell>
          <cell r="BA15">
            <v>0</v>
          </cell>
          <cell r="BB15">
            <v>0</v>
          </cell>
          <cell r="BC15">
            <v>0</v>
          </cell>
          <cell r="BD15">
            <v>0</v>
          </cell>
        </row>
        <row r="16">
          <cell r="A16">
            <v>417</v>
          </cell>
          <cell r="B16" t="str">
            <v>BRIDGE BOSTON</v>
          </cell>
          <cell r="C16" t="str">
            <v xml:space="preserve"> </v>
          </cell>
          <cell r="R16">
            <v>0</v>
          </cell>
          <cell r="S16">
            <v>0</v>
          </cell>
          <cell r="T16">
            <v>0</v>
          </cell>
          <cell r="U16">
            <v>0</v>
          </cell>
          <cell r="V16">
            <v>0</v>
          </cell>
          <cell r="W16">
            <v>0</v>
          </cell>
          <cell r="AE16">
            <v>0</v>
          </cell>
          <cell r="AF16">
            <v>0</v>
          </cell>
          <cell r="AG16">
            <v>0</v>
          </cell>
          <cell r="AH16">
            <v>0</v>
          </cell>
          <cell r="AI16">
            <v>0</v>
          </cell>
          <cell r="AJ16">
            <v>0</v>
          </cell>
          <cell r="AO16">
            <v>0</v>
          </cell>
          <cell r="AP16">
            <v>0</v>
          </cell>
          <cell r="AQ16">
            <v>0</v>
          </cell>
          <cell r="AR16">
            <v>0</v>
          </cell>
          <cell r="AS16">
            <v>0</v>
          </cell>
          <cell r="AT16">
            <v>0</v>
          </cell>
          <cell r="AY16">
            <v>0</v>
          </cell>
          <cell r="AZ16">
            <v>0</v>
          </cell>
          <cell r="BA16">
            <v>0</v>
          </cell>
          <cell r="BB16">
            <v>0</v>
          </cell>
          <cell r="BC16">
            <v>0</v>
          </cell>
          <cell r="BD16">
            <v>0</v>
          </cell>
        </row>
        <row r="17">
          <cell r="A17">
            <v>418</v>
          </cell>
          <cell r="B17" t="str">
            <v>CHRISTA MCAULIFFE REGIONAL CHARTER PUBLIC</v>
          </cell>
          <cell r="C17" t="str">
            <v xml:space="preserve"> </v>
          </cell>
          <cell r="R17">
            <v>0</v>
          </cell>
          <cell r="S17">
            <v>0</v>
          </cell>
          <cell r="T17">
            <v>0</v>
          </cell>
          <cell r="U17">
            <v>0</v>
          </cell>
          <cell r="V17">
            <v>0</v>
          </cell>
          <cell r="W17">
            <v>0</v>
          </cell>
          <cell r="AE17">
            <v>0</v>
          </cell>
          <cell r="AF17">
            <v>0</v>
          </cell>
          <cell r="AG17">
            <v>0</v>
          </cell>
          <cell r="AH17">
            <v>0</v>
          </cell>
          <cell r="AI17">
            <v>0</v>
          </cell>
          <cell r="AJ17">
            <v>0</v>
          </cell>
          <cell r="AO17">
            <v>0</v>
          </cell>
          <cell r="AP17">
            <v>0</v>
          </cell>
          <cell r="AQ17">
            <v>0</v>
          </cell>
          <cell r="AR17">
            <v>0</v>
          </cell>
          <cell r="AS17">
            <v>0</v>
          </cell>
          <cell r="AT17">
            <v>0</v>
          </cell>
          <cell r="AY17">
            <v>0</v>
          </cell>
          <cell r="AZ17">
            <v>0</v>
          </cell>
          <cell r="BA17">
            <v>0</v>
          </cell>
          <cell r="BB17">
            <v>0</v>
          </cell>
          <cell r="BC17">
            <v>0</v>
          </cell>
          <cell r="BD17">
            <v>0</v>
          </cell>
        </row>
        <row r="18">
          <cell r="A18">
            <v>419</v>
          </cell>
          <cell r="B18" t="str">
            <v>SMITH LEADERSHIP ACADEMY CHARTER PUBLIC</v>
          </cell>
          <cell r="C18" t="str">
            <v xml:space="preserve"> </v>
          </cell>
          <cell r="R18">
            <v>0</v>
          </cell>
          <cell r="S18">
            <v>0</v>
          </cell>
          <cell r="T18">
            <v>0</v>
          </cell>
          <cell r="U18">
            <v>0</v>
          </cell>
          <cell r="V18">
            <v>0</v>
          </cell>
          <cell r="W18">
            <v>0</v>
          </cell>
          <cell r="AE18">
            <v>0</v>
          </cell>
          <cell r="AF18">
            <v>0</v>
          </cell>
          <cell r="AG18">
            <v>0</v>
          </cell>
          <cell r="AH18">
            <v>0</v>
          </cell>
          <cell r="AI18">
            <v>0</v>
          </cell>
          <cell r="AJ18">
            <v>0</v>
          </cell>
          <cell r="AO18">
            <v>0</v>
          </cell>
          <cell r="AP18">
            <v>0</v>
          </cell>
          <cell r="AQ18">
            <v>0</v>
          </cell>
          <cell r="AR18">
            <v>0</v>
          </cell>
          <cell r="AS18">
            <v>0</v>
          </cell>
          <cell r="AT18">
            <v>0</v>
          </cell>
          <cell r="AY18">
            <v>0</v>
          </cell>
          <cell r="AZ18">
            <v>0</v>
          </cell>
          <cell r="BA18">
            <v>0</v>
          </cell>
          <cell r="BB18">
            <v>0</v>
          </cell>
          <cell r="BC18">
            <v>0</v>
          </cell>
          <cell r="BD18">
            <v>0</v>
          </cell>
        </row>
        <row r="19">
          <cell r="A19">
            <v>420</v>
          </cell>
          <cell r="B19" t="str">
            <v>BENJAMIN BANNEKER CHARTER PUBLIC</v>
          </cell>
          <cell r="C19" t="str">
            <v xml:space="preserve"> </v>
          </cell>
          <cell r="R19">
            <v>0</v>
          </cell>
          <cell r="S19">
            <v>0</v>
          </cell>
          <cell r="T19">
            <v>0</v>
          </cell>
          <cell r="U19">
            <v>0</v>
          </cell>
          <cell r="V19">
            <v>0</v>
          </cell>
          <cell r="W19">
            <v>0</v>
          </cell>
          <cell r="AE19">
            <v>0</v>
          </cell>
          <cell r="AF19">
            <v>0</v>
          </cell>
          <cell r="AG19">
            <v>0</v>
          </cell>
          <cell r="AH19">
            <v>0</v>
          </cell>
          <cell r="AI19">
            <v>0</v>
          </cell>
          <cell r="AJ19">
            <v>0</v>
          </cell>
          <cell r="AO19">
            <v>0</v>
          </cell>
          <cell r="AP19">
            <v>0</v>
          </cell>
          <cell r="AQ19">
            <v>0</v>
          </cell>
          <cell r="AR19">
            <v>0</v>
          </cell>
          <cell r="AS19">
            <v>0</v>
          </cell>
          <cell r="AT19">
            <v>0</v>
          </cell>
          <cell r="AY19">
            <v>0</v>
          </cell>
          <cell r="AZ19">
            <v>0</v>
          </cell>
          <cell r="BA19">
            <v>0</v>
          </cell>
          <cell r="BB19">
            <v>0</v>
          </cell>
          <cell r="BC19">
            <v>0</v>
          </cell>
          <cell r="BD19">
            <v>0</v>
          </cell>
        </row>
        <row r="20">
          <cell r="A20">
            <v>426</v>
          </cell>
          <cell r="B20" t="str">
            <v>COMMUNITY DAY CHARTER PUBLIC SCHOOL - GATEWAY</v>
          </cell>
          <cell r="C20" t="str">
            <v xml:space="preserve"> </v>
          </cell>
          <cell r="R20">
            <v>0</v>
          </cell>
          <cell r="S20">
            <v>0</v>
          </cell>
          <cell r="T20">
            <v>0</v>
          </cell>
          <cell r="U20">
            <v>0</v>
          </cell>
          <cell r="V20">
            <v>0</v>
          </cell>
          <cell r="W20">
            <v>0</v>
          </cell>
          <cell r="AE20">
            <v>0</v>
          </cell>
          <cell r="AF20">
            <v>0</v>
          </cell>
          <cell r="AG20">
            <v>0</v>
          </cell>
          <cell r="AH20">
            <v>0</v>
          </cell>
          <cell r="AI20">
            <v>0</v>
          </cell>
          <cell r="AJ20">
            <v>0</v>
          </cell>
          <cell r="AO20">
            <v>0</v>
          </cell>
          <cell r="AP20">
            <v>0</v>
          </cell>
          <cell r="AQ20">
            <v>0</v>
          </cell>
          <cell r="AR20">
            <v>0</v>
          </cell>
          <cell r="AS20">
            <v>0</v>
          </cell>
          <cell r="AT20">
            <v>0</v>
          </cell>
          <cell r="AY20">
            <v>0</v>
          </cell>
          <cell r="AZ20">
            <v>0</v>
          </cell>
          <cell r="BA20">
            <v>0</v>
          </cell>
          <cell r="BB20">
            <v>0</v>
          </cell>
          <cell r="BC20">
            <v>0</v>
          </cell>
          <cell r="BD20">
            <v>0</v>
          </cell>
        </row>
        <row r="21">
          <cell r="A21">
            <v>428</v>
          </cell>
          <cell r="B21" t="str">
            <v>EDWARD BROOKE</v>
          </cell>
          <cell r="C21" t="str">
            <v xml:space="preserve"> </v>
          </cell>
          <cell r="R21">
            <v>0</v>
          </cell>
          <cell r="S21">
            <v>0</v>
          </cell>
          <cell r="T21">
            <v>0</v>
          </cell>
          <cell r="U21">
            <v>0</v>
          </cell>
          <cell r="V21">
            <v>0</v>
          </cell>
          <cell r="W21">
            <v>0</v>
          </cell>
          <cell r="AE21">
            <v>0</v>
          </cell>
          <cell r="AF21">
            <v>0</v>
          </cell>
          <cell r="AG21">
            <v>0</v>
          </cell>
          <cell r="AH21">
            <v>0</v>
          </cell>
          <cell r="AI21">
            <v>0</v>
          </cell>
          <cell r="AJ21">
            <v>0</v>
          </cell>
          <cell r="AO21">
            <v>0</v>
          </cell>
          <cell r="AP21">
            <v>0</v>
          </cell>
          <cell r="AQ21">
            <v>0</v>
          </cell>
          <cell r="AR21">
            <v>0</v>
          </cell>
          <cell r="AS21">
            <v>0</v>
          </cell>
          <cell r="AT21">
            <v>0</v>
          </cell>
          <cell r="AY21">
            <v>0</v>
          </cell>
          <cell r="AZ21">
            <v>0</v>
          </cell>
          <cell r="BA21">
            <v>0</v>
          </cell>
          <cell r="BB21">
            <v>0</v>
          </cell>
          <cell r="BC21">
            <v>0</v>
          </cell>
          <cell r="BD21">
            <v>0</v>
          </cell>
        </row>
        <row r="22">
          <cell r="A22">
            <v>429</v>
          </cell>
          <cell r="B22" t="str">
            <v>KIPP ACADEMY LYNN</v>
          </cell>
          <cell r="C22" t="str">
            <v xml:space="preserve"> </v>
          </cell>
          <cell r="R22">
            <v>0</v>
          </cell>
          <cell r="S22">
            <v>0</v>
          </cell>
          <cell r="T22">
            <v>0</v>
          </cell>
          <cell r="U22">
            <v>0</v>
          </cell>
          <cell r="V22">
            <v>0</v>
          </cell>
          <cell r="W22">
            <v>0</v>
          </cell>
          <cell r="AE22">
            <v>0</v>
          </cell>
          <cell r="AF22">
            <v>0</v>
          </cell>
          <cell r="AG22">
            <v>0</v>
          </cell>
          <cell r="AH22">
            <v>0</v>
          </cell>
          <cell r="AI22">
            <v>0</v>
          </cell>
          <cell r="AJ22">
            <v>0</v>
          </cell>
          <cell r="AO22">
            <v>0</v>
          </cell>
          <cell r="AP22">
            <v>0</v>
          </cell>
          <cell r="AQ22">
            <v>0</v>
          </cell>
          <cell r="AR22">
            <v>0</v>
          </cell>
          <cell r="AS22">
            <v>0</v>
          </cell>
          <cell r="AT22">
            <v>0</v>
          </cell>
          <cell r="AY22">
            <v>0</v>
          </cell>
          <cell r="AZ22">
            <v>0</v>
          </cell>
          <cell r="BA22">
            <v>0</v>
          </cell>
          <cell r="BB22">
            <v>0</v>
          </cell>
          <cell r="BC22">
            <v>0</v>
          </cell>
          <cell r="BD22">
            <v>0</v>
          </cell>
        </row>
        <row r="23">
          <cell r="A23">
            <v>430</v>
          </cell>
          <cell r="B23" t="str">
            <v>ADVANCED MATH AND SCIENCE ACADEMY</v>
          </cell>
          <cell r="C23" t="str">
            <v xml:space="preserve"> </v>
          </cell>
          <cell r="R23">
            <v>0</v>
          </cell>
          <cell r="S23">
            <v>0</v>
          </cell>
          <cell r="T23">
            <v>0</v>
          </cell>
          <cell r="U23">
            <v>0</v>
          </cell>
          <cell r="V23">
            <v>0</v>
          </cell>
          <cell r="W23">
            <v>0</v>
          </cell>
          <cell r="AE23">
            <v>0</v>
          </cell>
          <cell r="AF23">
            <v>0</v>
          </cell>
          <cell r="AG23">
            <v>0</v>
          </cell>
          <cell r="AH23">
            <v>0</v>
          </cell>
          <cell r="AI23">
            <v>0</v>
          </cell>
          <cell r="AJ23">
            <v>0</v>
          </cell>
          <cell r="AO23">
            <v>0</v>
          </cell>
          <cell r="AP23">
            <v>0</v>
          </cell>
          <cell r="AQ23">
            <v>0</v>
          </cell>
          <cell r="AR23">
            <v>0</v>
          </cell>
          <cell r="AS23">
            <v>0</v>
          </cell>
          <cell r="AT23">
            <v>0</v>
          </cell>
          <cell r="AY23">
            <v>0</v>
          </cell>
          <cell r="AZ23">
            <v>0</v>
          </cell>
          <cell r="BA23">
            <v>0</v>
          </cell>
          <cell r="BB23">
            <v>0</v>
          </cell>
          <cell r="BC23">
            <v>0</v>
          </cell>
          <cell r="BD23">
            <v>0</v>
          </cell>
        </row>
        <row r="24">
          <cell r="A24">
            <v>431</v>
          </cell>
          <cell r="B24" t="str">
            <v>COMMUNITY DAY CHARTER PUBLIC SCHOOL - R. KINGMAN WEBSTER</v>
          </cell>
          <cell r="C24" t="str">
            <v xml:space="preserve"> </v>
          </cell>
          <cell r="R24">
            <v>0</v>
          </cell>
          <cell r="S24">
            <v>0</v>
          </cell>
          <cell r="T24">
            <v>0</v>
          </cell>
          <cell r="U24">
            <v>0</v>
          </cell>
          <cell r="V24">
            <v>0</v>
          </cell>
          <cell r="W24">
            <v>0</v>
          </cell>
          <cell r="AE24">
            <v>0</v>
          </cell>
          <cell r="AF24">
            <v>0</v>
          </cell>
          <cell r="AG24">
            <v>0</v>
          </cell>
          <cell r="AH24">
            <v>0</v>
          </cell>
          <cell r="AI24">
            <v>0</v>
          </cell>
          <cell r="AJ24">
            <v>0</v>
          </cell>
          <cell r="AO24">
            <v>0</v>
          </cell>
          <cell r="AP24">
            <v>0</v>
          </cell>
          <cell r="AQ24">
            <v>0</v>
          </cell>
          <cell r="AR24">
            <v>0</v>
          </cell>
          <cell r="AS24">
            <v>0</v>
          </cell>
          <cell r="AT24">
            <v>0</v>
          </cell>
          <cell r="AY24">
            <v>0</v>
          </cell>
          <cell r="AZ24">
            <v>0</v>
          </cell>
          <cell r="BA24">
            <v>0</v>
          </cell>
          <cell r="BB24">
            <v>0</v>
          </cell>
          <cell r="BC24">
            <v>0</v>
          </cell>
          <cell r="BD24">
            <v>0</v>
          </cell>
        </row>
        <row r="25">
          <cell r="A25">
            <v>432</v>
          </cell>
          <cell r="B25" t="str">
            <v>CAPE COD LIGHTHOUSE</v>
          </cell>
          <cell r="C25" t="str">
            <v xml:space="preserve"> </v>
          </cell>
          <cell r="R25">
            <v>0</v>
          </cell>
          <cell r="S25">
            <v>0</v>
          </cell>
          <cell r="T25">
            <v>0</v>
          </cell>
          <cell r="U25">
            <v>0</v>
          </cell>
          <cell r="V25">
            <v>0</v>
          </cell>
          <cell r="W25">
            <v>0</v>
          </cell>
          <cell r="AE25">
            <v>0</v>
          </cell>
          <cell r="AF25">
            <v>0</v>
          </cell>
          <cell r="AG25">
            <v>0</v>
          </cell>
          <cell r="AH25">
            <v>0</v>
          </cell>
          <cell r="AI25">
            <v>0</v>
          </cell>
          <cell r="AJ25">
            <v>0</v>
          </cell>
          <cell r="AO25">
            <v>0</v>
          </cell>
          <cell r="AP25">
            <v>0</v>
          </cell>
          <cell r="AQ25">
            <v>0</v>
          </cell>
          <cell r="AR25">
            <v>0</v>
          </cell>
          <cell r="AS25">
            <v>0</v>
          </cell>
          <cell r="AT25">
            <v>0</v>
          </cell>
          <cell r="AY25">
            <v>0</v>
          </cell>
          <cell r="AZ25">
            <v>0</v>
          </cell>
          <cell r="BA25">
            <v>0</v>
          </cell>
          <cell r="BB25">
            <v>0</v>
          </cell>
          <cell r="BC25">
            <v>0</v>
          </cell>
          <cell r="BD25">
            <v>0</v>
          </cell>
        </row>
        <row r="26">
          <cell r="A26">
            <v>435</v>
          </cell>
          <cell r="B26" t="str">
            <v>INNOVATION ACADEMY</v>
          </cell>
          <cell r="C26" t="str">
            <v xml:space="preserve"> </v>
          </cell>
          <cell r="R26">
            <v>0</v>
          </cell>
          <cell r="S26">
            <v>0</v>
          </cell>
          <cell r="T26">
            <v>0</v>
          </cell>
          <cell r="U26">
            <v>0</v>
          </cell>
          <cell r="V26">
            <v>0</v>
          </cell>
          <cell r="W26">
            <v>0</v>
          </cell>
          <cell r="AE26">
            <v>0</v>
          </cell>
          <cell r="AF26">
            <v>0</v>
          </cell>
          <cell r="AG26">
            <v>0</v>
          </cell>
          <cell r="AH26">
            <v>0</v>
          </cell>
          <cell r="AI26">
            <v>0</v>
          </cell>
          <cell r="AJ26">
            <v>0</v>
          </cell>
          <cell r="AO26">
            <v>0</v>
          </cell>
          <cell r="AP26">
            <v>0</v>
          </cell>
          <cell r="AQ26">
            <v>0</v>
          </cell>
          <cell r="AR26">
            <v>0</v>
          </cell>
          <cell r="AS26">
            <v>0</v>
          </cell>
          <cell r="AT26">
            <v>0</v>
          </cell>
          <cell r="AY26">
            <v>0</v>
          </cell>
          <cell r="AZ26">
            <v>0</v>
          </cell>
          <cell r="BA26">
            <v>0</v>
          </cell>
          <cell r="BB26">
            <v>0</v>
          </cell>
          <cell r="BC26">
            <v>0</v>
          </cell>
          <cell r="BD26">
            <v>0</v>
          </cell>
        </row>
        <row r="27">
          <cell r="A27">
            <v>436</v>
          </cell>
          <cell r="B27" t="str">
            <v>COMMUNITY CHARTER SCHOOL OF CAMBRIDGE</v>
          </cell>
          <cell r="C27" t="str">
            <v xml:space="preserve"> </v>
          </cell>
          <cell r="R27">
            <v>0</v>
          </cell>
          <cell r="S27">
            <v>0</v>
          </cell>
          <cell r="T27">
            <v>0</v>
          </cell>
          <cell r="U27">
            <v>0</v>
          </cell>
          <cell r="V27">
            <v>0</v>
          </cell>
          <cell r="W27">
            <v>0</v>
          </cell>
          <cell r="AE27">
            <v>0</v>
          </cell>
          <cell r="AF27">
            <v>0</v>
          </cell>
          <cell r="AG27">
            <v>0</v>
          </cell>
          <cell r="AH27">
            <v>0</v>
          </cell>
          <cell r="AI27">
            <v>0</v>
          </cell>
          <cell r="AJ27">
            <v>0</v>
          </cell>
          <cell r="AO27">
            <v>0</v>
          </cell>
          <cell r="AP27">
            <v>0</v>
          </cell>
          <cell r="AQ27">
            <v>0</v>
          </cell>
          <cell r="AR27">
            <v>0</v>
          </cell>
          <cell r="AS27">
            <v>0</v>
          </cell>
          <cell r="AT27">
            <v>0</v>
          </cell>
          <cell r="AY27">
            <v>0</v>
          </cell>
          <cell r="AZ27">
            <v>0</v>
          </cell>
          <cell r="BA27">
            <v>0</v>
          </cell>
          <cell r="BB27">
            <v>0</v>
          </cell>
          <cell r="BC27">
            <v>0</v>
          </cell>
          <cell r="BD27">
            <v>0</v>
          </cell>
        </row>
        <row r="28">
          <cell r="A28">
            <v>437</v>
          </cell>
          <cell r="B28" t="str">
            <v>CITY ON A HILL CHARTER PUBLIC</v>
          </cell>
          <cell r="C28" t="str">
            <v xml:space="preserve"> </v>
          </cell>
          <cell r="R28">
            <v>0</v>
          </cell>
          <cell r="S28">
            <v>0</v>
          </cell>
          <cell r="T28">
            <v>0</v>
          </cell>
          <cell r="U28">
            <v>0</v>
          </cell>
          <cell r="V28">
            <v>0</v>
          </cell>
          <cell r="W28">
            <v>0</v>
          </cell>
          <cell r="AE28">
            <v>0</v>
          </cell>
          <cell r="AF28">
            <v>0</v>
          </cell>
          <cell r="AG28">
            <v>0</v>
          </cell>
          <cell r="AH28">
            <v>0</v>
          </cell>
          <cell r="AI28">
            <v>0</v>
          </cell>
          <cell r="AJ28">
            <v>0</v>
          </cell>
          <cell r="AO28">
            <v>0</v>
          </cell>
          <cell r="AP28">
            <v>0</v>
          </cell>
          <cell r="AQ28">
            <v>0</v>
          </cell>
          <cell r="AR28">
            <v>0</v>
          </cell>
          <cell r="AS28">
            <v>0</v>
          </cell>
          <cell r="AT28">
            <v>0</v>
          </cell>
          <cell r="AY28">
            <v>0</v>
          </cell>
          <cell r="AZ28">
            <v>0</v>
          </cell>
          <cell r="BA28">
            <v>0</v>
          </cell>
          <cell r="BB28">
            <v>0</v>
          </cell>
          <cell r="BC28">
            <v>0</v>
          </cell>
          <cell r="BD28">
            <v>0</v>
          </cell>
        </row>
        <row r="29">
          <cell r="A29">
            <v>438</v>
          </cell>
          <cell r="B29" t="str">
            <v>CODMAN ACADEMY CHARTER PUBLIC</v>
          </cell>
          <cell r="C29" t="str">
            <v xml:space="preserve"> </v>
          </cell>
          <cell r="R29">
            <v>0</v>
          </cell>
          <cell r="S29">
            <v>0</v>
          </cell>
          <cell r="T29">
            <v>0</v>
          </cell>
          <cell r="U29">
            <v>0</v>
          </cell>
          <cell r="V29">
            <v>0</v>
          </cell>
          <cell r="W29">
            <v>0</v>
          </cell>
          <cell r="AE29">
            <v>0</v>
          </cell>
          <cell r="AF29">
            <v>0</v>
          </cell>
          <cell r="AG29">
            <v>0</v>
          </cell>
          <cell r="AH29">
            <v>0</v>
          </cell>
          <cell r="AI29">
            <v>0</v>
          </cell>
          <cell r="AJ29">
            <v>0</v>
          </cell>
          <cell r="AO29">
            <v>0</v>
          </cell>
          <cell r="AP29">
            <v>0</v>
          </cell>
          <cell r="AQ29">
            <v>0</v>
          </cell>
          <cell r="AR29">
            <v>0</v>
          </cell>
          <cell r="AS29">
            <v>0</v>
          </cell>
          <cell r="AT29">
            <v>0</v>
          </cell>
          <cell r="AY29">
            <v>0</v>
          </cell>
          <cell r="AZ29">
            <v>0</v>
          </cell>
          <cell r="BA29">
            <v>0</v>
          </cell>
          <cell r="BB29">
            <v>0</v>
          </cell>
          <cell r="BC29">
            <v>0</v>
          </cell>
          <cell r="BD29">
            <v>0</v>
          </cell>
        </row>
        <row r="30">
          <cell r="A30">
            <v>439</v>
          </cell>
          <cell r="B30" t="str">
            <v>CONSERVATORY LAB</v>
          </cell>
          <cell r="C30" t="str">
            <v xml:space="preserve"> </v>
          </cell>
          <cell r="R30">
            <v>0</v>
          </cell>
          <cell r="S30">
            <v>0</v>
          </cell>
          <cell r="T30">
            <v>0</v>
          </cell>
          <cell r="U30">
            <v>0</v>
          </cell>
          <cell r="V30">
            <v>0</v>
          </cell>
          <cell r="W30">
            <v>0</v>
          </cell>
          <cell r="AE30">
            <v>0</v>
          </cell>
          <cell r="AF30">
            <v>0</v>
          </cell>
          <cell r="AG30">
            <v>0</v>
          </cell>
          <cell r="AH30">
            <v>0</v>
          </cell>
          <cell r="AI30">
            <v>0</v>
          </cell>
          <cell r="AJ30">
            <v>0</v>
          </cell>
          <cell r="AO30">
            <v>0</v>
          </cell>
          <cell r="AP30">
            <v>0</v>
          </cell>
          <cell r="AQ30">
            <v>0</v>
          </cell>
          <cell r="AR30">
            <v>0</v>
          </cell>
          <cell r="AS30">
            <v>0</v>
          </cell>
          <cell r="AT30">
            <v>0</v>
          </cell>
          <cell r="AY30">
            <v>0</v>
          </cell>
          <cell r="AZ30">
            <v>0</v>
          </cell>
          <cell r="BA30">
            <v>0</v>
          </cell>
          <cell r="BB30">
            <v>0</v>
          </cell>
          <cell r="BC30">
            <v>0</v>
          </cell>
          <cell r="BD30">
            <v>0</v>
          </cell>
        </row>
        <row r="31">
          <cell r="A31">
            <v>440</v>
          </cell>
          <cell r="B31" t="str">
            <v>COMMUNITY DAY CHARTER PUBLIC - PROSPECT</v>
          </cell>
          <cell r="C31" t="str">
            <v xml:space="preserve"> </v>
          </cell>
          <cell r="R31">
            <v>0</v>
          </cell>
          <cell r="S31">
            <v>0</v>
          </cell>
          <cell r="T31">
            <v>0</v>
          </cell>
          <cell r="U31">
            <v>0</v>
          </cell>
          <cell r="V31">
            <v>0</v>
          </cell>
          <cell r="W31">
            <v>0</v>
          </cell>
          <cell r="AE31">
            <v>0</v>
          </cell>
          <cell r="AF31">
            <v>0</v>
          </cell>
          <cell r="AG31">
            <v>0</v>
          </cell>
          <cell r="AH31">
            <v>0</v>
          </cell>
          <cell r="AI31">
            <v>0</v>
          </cell>
          <cell r="AJ31">
            <v>0</v>
          </cell>
          <cell r="AO31">
            <v>0</v>
          </cell>
          <cell r="AP31">
            <v>0</v>
          </cell>
          <cell r="AQ31">
            <v>0</v>
          </cell>
          <cell r="AR31">
            <v>0</v>
          </cell>
          <cell r="AS31">
            <v>0</v>
          </cell>
          <cell r="AT31">
            <v>0</v>
          </cell>
          <cell r="AY31">
            <v>0</v>
          </cell>
          <cell r="AZ31">
            <v>0</v>
          </cell>
          <cell r="BA31">
            <v>0</v>
          </cell>
          <cell r="BB31">
            <v>0</v>
          </cell>
          <cell r="BC31">
            <v>0</v>
          </cell>
          <cell r="BD31">
            <v>0</v>
          </cell>
        </row>
        <row r="32">
          <cell r="A32">
            <v>441</v>
          </cell>
          <cell r="B32" t="str">
            <v>SABIS INTERNATIONAL</v>
          </cell>
          <cell r="C32" t="str">
            <v xml:space="preserve"> </v>
          </cell>
          <cell r="R32">
            <v>0</v>
          </cell>
          <cell r="S32">
            <v>0</v>
          </cell>
          <cell r="T32">
            <v>0</v>
          </cell>
          <cell r="U32">
            <v>0</v>
          </cell>
          <cell r="V32">
            <v>0</v>
          </cell>
          <cell r="W32">
            <v>0</v>
          </cell>
          <cell r="AE32">
            <v>0</v>
          </cell>
          <cell r="AF32">
            <v>0</v>
          </cell>
          <cell r="AG32">
            <v>0</v>
          </cell>
          <cell r="AH32">
            <v>0</v>
          </cell>
          <cell r="AI32">
            <v>0</v>
          </cell>
          <cell r="AJ32">
            <v>0</v>
          </cell>
          <cell r="AO32">
            <v>0</v>
          </cell>
          <cell r="AP32">
            <v>0</v>
          </cell>
          <cell r="AQ32">
            <v>0</v>
          </cell>
          <cell r="AR32">
            <v>0</v>
          </cell>
          <cell r="AS32">
            <v>0</v>
          </cell>
          <cell r="AT32">
            <v>0</v>
          </cell>
          <cell r="AY32">
            <v>0</v>
          </cell>
          <cell r="AZ32">
            <v>0</v>
          </cell>
          <cell r="BA32">
            <v>0</v>
          </cell>
          <cell r="BB32">
            <v>0</v>
          </cell>
          <cell r="BC32">
            <v>0</v>
          </cell>
          <cell r="BD32">
            <v>0</v>
          </cell>
        </row>
        <row r="33">
          <cell r="A33">
            <v>443</v>
          </cell>
          <cell r="B33" t="str">
            <v>EDWARD W. BROOKE TWO</v>
          </cell>
          <cell r="C33" t="str">
            <v xml:space="preserve"> </v>
          </cell>
          <cell r="R33">
            <v>0</v>
          </cell>
          <cell r="S33">
            <v>0</v>
          </cell>
          <cell r="T33">
            <v>0</v>
          </cell>
          <cell r="U33">
            <v>0</v>
          </cell>
          <cell r="V33">
            <v>0</v>
          </cell>
          <cell r="W33">
            <v>0</v>
          </cell>
          <cell r="AE33">
            <v>0</v>
          </cell>
          <cell r="AF33">
            <v>0</v>
          </cell>
          <cell r="AG33">
            <v>0</v>
          </cell>
          <cell r="AH33">
            <v>0</v>
          </cell>
          <cell r="AI33">
            <v>0</v>
          </cell>
          <cell r="AJ33">
            <v>0</v>
          </cell>
          <cell r="AO33">
            <v>0</v>
          </cell>
          <cell r="AP33">
            <v>0</v>
          </cell>
          <cell r="AQ33">
            <v>0</v>
          </cell>
          <cell r="AR33">
            <v>0</v>
          </cell>
          <cell r="AS33">
            <v>0</v>
          </cell>
          <cell r="AT33">
            <v>0</v>
          </cell>
          <cell r="AY33">
            <v>0</v>
          </cell>
          <cell r="AZ33">
            <v>0</v>
          </cell>
          <cell r="BA33">
            <v>0</v>
          </cell>
          <cell r="BB33">
            <v>0</v>
          </cell>
          <cell r="BC33">
            <v>0</v>
          </cell>
          <cell r="BD33">
            <v>0</v>
          </cell>
        </row>
        <row r="34">
          <cell r="A34">
            <v>444</v>
          </cell>
          <cell r="B34" t="str">
            <v>NEIGHBORHOOD HOUSE</v>
          </cell>
          <cell r="C34" t="str">
            <v xml:space="preserve"> </v>
          </cell>
          <cell r="R34">
            <v>0</v>
          </cell>
          <cell r="S34">
            <v>0</v>
          </cell>
          <cell r="T34">
            <v>0</v>
          </cell>
          <cell r="U34">
            <v>0</v>
          </cell>
          <cell r="V34">
            <v>0</v>
          </cell>
          <cell r="W34">
            <v>0</v>
          </cell>
          <cell r="AE34">
            <v>0</v>
          </cell>
          <cell r="AF34">
            <v>0</v>
          </cell>
          <cell r="AG34">
            <v>0</v>
          </cell>
          <cell r="AH34">
            <v>0</v>
          </cell>
          <cell r="AI34">
            <v>0</v>
          </cell>
          <cell r="AJ34">
            <v>0</v>
          </cell>
          <cell r="AO34">
            <v>0</v>
          </cell>
          <cell r="AP34">
            <v>0</v>
          </cell>
          <cell r="AQ34">
            <v>0</v>
          </cell>
          <cell r="AR34">
            <v>0</v>
          </cell>
          <cell r="AS34">
            <v>0</v>
          </cell>
          <cell r="AT34">
            <v>0</v>
          </cell>
          <cell r="AY34">
            <v>0</v>
          </cell>
          <cell r="AZ34">
            <v>0</v>
          </cell>
          <cell r="BA34">
            <v>0</v>
          </cell>
          <cell r="BB34">
            <v>0</v>
          </cell>
          <cell r="BC34">
            <v>0</v>
          </cell>
          <cell r="BD34">
            <v>0</v>
          </cell>
        </row>
        <row r="35">
          <cell r="A35">
            <v>445</v>
          </cell>
          <cell r="B35" t="str">
            <v>ABBY KELLEY FOSTER CHARTER PUBLIC</v>
          </cell>
          <cell r="C35" t="str">
            <v xml:space="preserve"> </v>
          </cell>
          <cell r="R35">
            <v>0</v>
          </cell>
          <cell r="S35">
            <v>0</v>
          </cell>
          <cell r="T35">
            <v>0</v>
          </cell>
          <cell r="U35">
            <v>0</v>
          </cell>
          <cell r="V35">
            <v>0</v>
          </cell>
          <cell r="W35">
            <v>0</v>
          </cell>
          <cell r="AE35">
            <v>0</v>
          </cell>
          <cell r="AF35">
            <v>0</v>
          </cell>
          <cell r="AG35">
            <v>0</v>
          </cell>
          <cell r="AH35">
            <v>0</v>
          </cell>
          <cell r="AI35">
            <v>0</v>
          </cell>
          <cell r="AJ35">
            <v>0</v>
          </cell>
          <cell r="AO35">
            <v>0</v>
          </cell>
          <cell r="AP35">
            <v>0</v>
          </cell>
          <cell r="AQ35">
            <v>0</v>
          </cell>
          <cell r="AR35">
            <v>0</v>
          </cell>
          <cell r="AS35">
            <v>0</v>
          </cell>
          <cell r="AT35">
            <v>0</v>
          </cell>
          <cell r="AY35">
            <v>0</v>
          </cell>
          <cell r="AZ35">
            <v>0</v>
          </cell>
          <cell r="BA35">
            <v>0</v>
          </cell>
          <cell r="BB35">
            <v>0</v>
          </cell>
          <cell r="BC35">
            <v>0</v>
          </cell>
          <cell r="BD35">
            <v>0</v>
          </cell>
        </row>
        <row r="36">
          <cell r="A36">
            <v>446</v>
          </cell>
          <cell r="B36" t="str">
            <v>FOXBOROUGH REGIONAL</v>
          </cell>
          <cell r="C36" t="str">
            <v xml:space="preserve"> </v>
          </cell>
          <cell r="R36">
            <v>0</v>
          </cell>
          <cell r="S36">
            <v>0</v>
          </cell>
          <cell r="T36">
            <v>0</v>
          </cell>
          <cell r="U36">
            <v>0</v>
          </cell>
          <cell r="V36">
            <v>0</v>
          </cell>
          <cell r="W36">
            <v>0</v>
          </cell>
          <cell r="AE36">
            <v>0</v>
          </cell>
          <cell r="AF36">
            <v>0</v>
          </cell>
          <cell r="AG36">
            <v>0</v>
          </cell>
          <cell r="AH36">
            <v>0</v>
          </cell>
          <cell r="AI36">
            <v>0</v>
          </cell>
          <cell r="AJ36">
            <v>0</v>
          </cell>
          <cell r="AO36">
            <v>0</v>
          </cell>
          <cell r="AP36">
            <v>0</v>
          </cell>
          <cell r="AQ36">
            <v>0</v>
          </cell>
          <cell r="AR36">
            <v>0</v>
          </cell>
          <cell r="AS36">
            <v>0</v>
          </cell>
          <cell r="AT36">
            <v>0</v>
          </cell>
          <cell r="AY36">
            <v>0</v>
          </cell>
          <cell r="AZ36">
            <v>0</v>
          </cell>
          <cell r="BA36">
            <v>0</v>
          </cell>
          <cell r="BB36">
            <v>0</v>
          </cell>
          <cell r="BC36">
            <v>0</v>
          </cell>
          <cell r="BD36">
            <v>0</v>
          </cell>
        </row>
        <row r="37">
          <cell r="A37">
            <v>447</v>
          </cell>
          <cell r="B37" t="str">
            <v>BENJAMIN FRANKLIN CLASSICAL CHARTER PUBLIC</v>
          </cell>
          <cell r="C37" t="str">
            <v xml:space="preserve"> </v>
          </cell>
          <cell r="R37">
            <v>0</v>
          </cell>
          <cell r="S37">
            <v>0</v>
          </cell>
          <cell r="T37">
            <v>0</v>
          </cell>
          <cell r="U37">
            <v>0</v>
          </cell>
          <cell r="V37">
            <v>0</v>
          </cell>
          <cell r="W37">
            <v>0</v>
          </cell>
          <cell r="AE37">
            <v>0</v>
          </cell>
          <cell r="AF37">
            <v>0</v>
          </cell>
          <cell r="AG37">
            <v>0</v>
          </cell>
          <cell r="AH37">
            <v>0</v>
          </cell>
          <cell r="AI37">
            <v>0</v>
          </cell>
          <cell r="AJ37">
            <v>0</v>
          </cell>
          <cell r="AO37">
            <v>0</v>
          </cell>
          <cell r="AP37">
            <v>0</v>
          </cell>
          <cell r="AQ37">
            <v>0</v>
          </cell>
          <cell r="AR37">
            <v>0</v>
          </cell>
          <cell r="AS37">
            <v>0</v>
          </cell>
          <cell r="AT37">
            <v>0</v>
          </cell>
          <cell r="AY37">
            <v>0</v>
          </cell>
          <cell r="AZ37">
            <v>0</v>
          </cell>
          <cell r="BA37">
            <v>0</v>
          </cell>
          <cell r="BB37">
            <v>0</v>
          </cell>
          <cell r="BC37">
            <v>0</v>
          </cell>
          <cell r="BD37">
            <v>0</v>
          </cell>
        </row>
        <row r="38">
          <cell r="A38">
            <v>449</v>
          </cell>
          <cell r="B38" t="str">
            <v>BOSTON COLLEGIATE</v>
          </cell>
          <cell r="C38" t="str">
            <v xml:space="preserve"> </v>
          </cell>
          <cell r="R38">
            <v>0</v>
          </cell>
          <cell r="S38">
            <v>0</v>
          </cell>
          <cell r="T38">
            <v>0</v>
          </cell>
          <cell r="U38">
            <v>0</v>
          </cell>
          <cell r="V38">
            <v>0</v>
          </cell>
          <cell r="W38">
            <v>0</v>
          </cell>
          <cell r="AE38">
            <v>0</v>
          </cell>
          <cell r="AF38">
            <v>0</v>
          </cell>
          <cell r="AG38">
            <v>0</v>
          </cell>
          <cell r="AH38">
            <v>0</v>
          </cell>
          <cell r="AI38">
            <v>0</v>
          </cell>
          <cell r="AJ38">
            <v>0</v>
          </cell>
          <cell r="AO38">
            <v>0</v>
          </cell>
          <cell r="AP38">
            <v>0</v>
          </cell>
          <cell r="AQ38">
            <v>0</v>
          </cell>
          <cell r="AR38">
            <v>0</v>
          </cell>
          <cell r="AS38">
            <v>0</v>
          </cell>
          <cell r="AT38">
            <v>0</v>
          </cell>
          <cell r="AY38">
            <v>0</v>
          </cell>
          <cell r="AZ38">
            <v>0</v>
          </cell>
          <cell r="BA38">
            <v>0</v>
          </cell>
          <cell r="BB38">
            <v>0</v>
          </cell>
          <cell r="BC38">
            <v>0</v>
          </cell>
          <cell r="BD38">
            <v>0</v>
          </cell>
        </row>
        <row r="39">
          <cell r="A39">
            <v>450</v>
          </cell>
          <cell r="B39" t="str">
            <v>HILLTOWN COOPERATIVE CHARTER PUBLIC</v>
          </cell>
          <cell r="C39" t="str">
            <v xml:space="preserve"> </v>
          </cell>
          <cell r="R39">
            <v>0</v>
          </cell>
          <cell r="S39">
            <v>0</v>
          </cell>
          <cell r="T39">
            <v>0</v>
          </cell>
          <cell r="U39">
            <v>0</v>
          </cell>
          <cell r="V39">
            <v>0</v>
          </cell>
          <cell r="W39">
            <v>0</v>
          </cell>
          <cell r="AE39">
            <v>0</v>
          </cell>
          <cell r="AF39">
            <v>0</v>
          </cell>
          <cell r="AG39">
            <v>0</v>
          </cell>
          <cell r="AH39">
            <v>0</v>
          </cell>
          <cell r="AI39">
            <v>0</v>
          </cell>
          <cell r="AJ39">
            <v>0</v>
          </cell>
          <cell r="AO39">
            <v>0</v>
          </cell>
          <cell r="AP39">
            <v>0</v>
          </cell>
          <cell r="AQ39">
            <v>0</v>
          </cell>
          <cell r="AR39">
            <v>0</v>
          </cell>
          <cell r="AS39">
            <v>0</v>
          </cell>
          <cell r="AT39">
            <v>0</v>
          </cell>
          <cell r="AY39">
            <v>0</v>
          </cell>
          <cell r="AZ39">
            <v>0</v>
          </cell>
          <cell r="BA39">
            <v>0</v>
          </cell>
          <cell r="BB39">
            <v>0</v>
          </cell>
          <cell r="BC39">
            <v>0</v>
          </cell>
          <cell r="BD39">
            <v>0</v>
          </cell>
        </row>
        <row r="40">
          <cell r="A40">
            <v>453</v>
          </cell>
          <cell r="B40" t="str">
            <v>HOLYOKE COMMUNITY</v>
          </cell>
          <cell r="C40" t="str">
            <v xml:space="preserve"> </v>
          </cell>
          <cell r="R40">
            <v>0</v>
          </cell>
          <cell r="S40">
            <v>0</v>
          </cell>
          <cell r="T40">
            <v>0</v>
          </cell>
          <cell r="U40">
            <v>0</v>
          </cell>
          <cell r="V40">
            <v>0</v>
          </cell>
          <cell r="W40">
            <v>0</v>
          </cell>
          <cell r="AE40">
            <v>0</v>
          </cell>
          <cell r="AF40">
            <v>0</v>
          </cell>
          <cell r="AG40">
            <v>0</v>
          </cell>
          <cell r="AH40">
            <v>0</v>
          </cell>
          <cell r="AI40">
            <v>0</v>
          </cell>
          <cell r="AJ40">
            <v>0</v>
          </cell>
          <cell r="AO40">
            <v>0</v>
          </cell>
          <cell r="AP40">
            <v>0</v>
          </cell>
          <cell r="AQ40">
            <v>0</v>
          </cell>
          <cell r="AR40">
            <v>0</v>
          </cell>
          <cell r="AS40">
            <v>0</v>
          </cell>
          <cell r="AT40">
            <v>0</v>
          </cell>
          <cell r="AY40">
            <v>0</v>
          </cell>
          <cell r="AZ40">
            <v>0</v>
          </cell>
          <cell r="BA40">
            <v>0</v>
          </cell>
          <cell r="BB40">
            <v>0</v>
          </cell>
          <cell r="BC40">
            <v>0</v>
          </cell>
          <cell r="BD40">
            <v>0</v>
          </cell>
        </row>
        <row r="41">
          <cell r="A41">
            <v>454</v>
          </cell>
          <cell r="B41" t="str">
            <v>LAWRENCE FAMILY DEVELOPMENT</v>
          </cell>
          <cell r="C41" t="str">
            <v xml:space="preserve"> </v>
          </cell>
          <cell r="R41">
            <v>0</v>
          </cell>
          <cell r="S41">
            <v>0</v>
          </cell>
          <cell r="T41">
            <v>0</v>
          </cell>
          <cell r="U41">
            <v>0</v>
          </cell>
          <cell r="V41">
            <v>0</v>
          </cell>
          <cell r="W41">
            <v>0</v>
          </cell>
          <cell r="AE41">
            <v>0</v>
          </cell>
          <cell r="AF41">
            <v>0</v>
          </cell>
          <cell r="AG41">
            <v>0</v>
          </cell>
          <cell r="AH41">
            <v>0</v>
          </cell>
          <cell r="AI41">
            <v>0</v>
          </cell>
          <cell r="AJ41">
            <v>0</v>
          </cell>
          <cell r="AO41">
            <v>0</v>
          </cell>
          <cell r="AP41">
            <v>0</v>
          </cell>
          <cell r="AQ41">
            <v>0</v>
          </cell>
          <cell r="AR41">
            <v>0</v>
          </cell>
          <cell r="AS41">
            <v>0</v>
          </cell>
          <cell r="AT41">
            <v>0</v>
          </cell>
          <cell r="AY41">
            <v>0</v>
          </cell>
          <cell r="AZ41">
            <v>0</v>
          </cell>
          <cell r="BA41">
            <v>0</v>
          </cell>
          <cell r="BB41">
            <v>0</v>
          </cell>
          <cell r="BC41">
            <v>0</v>
          </cell>
          <cell r="BD41">
            <v>0</v>
          </cell>
        </row>
        <row r="42">
          <cell r="A42">
            <v>455</v>
          </cell>
          <cell r="B42" t="str">
            <v>HILL VIEW MONTESSORI CHARTER PUBLIC</v>
          </cell>
          <cell r="C42" t="str">
            <v xml:space="preserve"> </v>
          </cell>
          <cell r="R42">
            <v>0</v>
          </cell>
          <cell r="S42">
            <v>0</v>
          </cell>
          <cell r="T42">
            <v>0</v>
          </cell>
          <cell r="U42">
            <v>0</v>
          </cell>
          <cell r="V42">
            <v>0</v>
          </cell>
          <cell r="W42">
            <v>0</v>
          </cell>
          <cell r="AE42">
            <v>0</v>
          </cell>
          <cell r="AF42">
            <v>0</v>
          </cell>
          <cell r="AG42">
            <v>0</v>
          </cell>
          <cell r="AH42">
            <v>0</v>
          </cell>
          <cell r="AI42">
            <v>0</v>
          </cell>
          <cell r="AJ42">
            <v>0</v>
          </cell>
          <cell r="AO42">
            <v>0</v>
          </cell>
          <cell r="AP42">
            <v>0</v>
          </cell>
          <cell r="AQ42">
            <v>0</v>
          </cell>
          <cell r="AR42">
            <v>0</v>
          </cell>
          <cell r="AS42">
            <v>0</v>
          </cell>
          <cell r="AT42">
            <v>0</v>
          </cell>
          <cell r="AY42">
            <v>0</v>
          </cell>
          <cell r="AZ42">
            <v>0</v>
          </cell>
          <cell r="BA42">
            <v>0</v>
          </cell>
          <cell r="BB42">
            <v>0</v>
          </cell>
          <cell r="BC42">
            <v>0</v>
          </cell>
          <cell r="BD42">
            <v>0</v>
          </cell>
        </row>
        <row r="43">
          <cell r="A43">
            <v>456</v>
          </cell>
          <cell r="B43" t="str">
            <v>LOWELL COMMUNITY CHARTER PUBLIC</v>
          </cell>
          <cell r="C43" t="str">
            <v xml:space="preserve"> </v>
          </cell>
          <cell r="R43">
            <v>0</v>
          </cell>
          <cell r="S43">
            <v>0</v>
          </cell>
          <cell r="T43">
            <v>0</v>
          </cell>
          <cell r="U43">
            <v>0</v>
          </cell>
          <cell r="V43">
            <v>0</v>
          </cell>
          <cell r="W43">
            <v>0</v>
          </cell>
          <cell r="AE43">
            <v>0</v>
          </cell>
          <cell r="AF43">
            <v>0</v>
          </cell>
          <cell r="AG43">
            <v>0</v>
          </cell>
          <cell r="AH43">
            <v>0</v>
          </cell>
          <cell r="AI43">
            <v>0</v>
          </cell>
          <cell r="AJ43">
            <v>0</v>
          </cell>
          <cell r="AO43">
            <v>0</v>
          </cell>
          <cell r="AP43">
            <v>0</v>
          </cell>
          <cell r="AQ43">
            <v>0</v>
          </cell>
          <cell r="AR43">
            <v>0</v>
          </cell>
          <cell r="AS43">
            <v>0</v>
          </cell>
          <cell r="AT43">
            <v>0</v>
          </cell>
          <cell r="AY43">
            <v>0</v>
          </cell>
          <cell r="AZ43">
            <v>0</v>
          </cell>
          <cell r="BA43">
            <v>0</v>
          </cell>
          <cell r="BB43">
            <v>0</v>
          </cell>
          <cell r="BC43">
            <v>0</v>
          </cell>
          <cell r="BD43">
            <v>0</v>
          </cell>
        </row>
        <row r="44">
          <cell r="A44">
            <v>457</v>
          </cell>
          <cell r="B44" t="str">
            <v>EDWARD W. BROOKE THREE</v>
          </cell>
          <cell r="C44" t="str">
            <v xml:space="preserve"> </v>
          </cell>
          <cell r="R44">
            <v>0</v>
          </cell>
          <cell r="S44">
            <v>0</v>
          </cell>
          <cell r="T44">
            <v>0</v>
          </cell>
          <cell r="U44">
            <v>0</v>
          </cell>
          <cell r="V44">
            <v>0</v>
          </cell>
          <cell r="W44">
            <v>0</v>
          </cell>
          <cell r="AE44">
            <v>0</v>
          </cell>
          <cell r="AF44">
            <v>0</v>
          </cell>
          <cell r="AG44">
            <v>0</v>
          </cell>
          <cell r="AH44">
            <v>0</v>
          </cell>
          <cell r="AI44">
            <v>0</v>
          </cell>
          <cell r="AJ44">
            <v>0</v>
          </cell>
          <cell r="AO44">
            <v>0</v>
          </cell>
          <cell r="AP44">
            <v>0</v>
          </cell>
          <cell r="AQ44">
            <v>0</v>
          </cell>
          <cell r="AR44">
            <v>0</v>
          </cell>
          <cell r="AS44">
            <v>0</v>
          </cell>
          <cell r="AT44">
            <v>0</v>
          </cell>
          <cell r="AY44">
            <v>0</v>
          </cell>
          <cell r="AZ44">
            <v>0</v>
          </cell>
          <cell r="BA44">
            <v>0</v>
          </cell>
          <cell r="BB44">
            <v>0</v>
          </cell>
          <cell r="BC44">
            <v>0</v>
          </cell>
          <cell r="BD44">
            <v>0</v>
          </cell>
        </row>
        <row r="45">
          <cell r="A45">
            <v>458</v>
          </cell>
          <cell r="B45" t="str">
            <v>LOWELL MIDDLESEX ACADEMY</v>
          </cell>
          <cell r="C45" t="str">
            <v xml:space="preserve"> </v>
          </cell>
          <cell r="R45">
            <v>0</v>
          </cell>
          <cell r="S45">
            <v>0</v>
          </cell>
          <cell r="T45">
            <v>0</v>
          </cell>
          <cell r="U45">
            <v>0</v>
          </cell>
          <cell r="V45">
            <v>0</v>
          </cell>
          <cell r="W45">
            <v>0</v>
          </cell>
          <cell r="AE45">
            <v>0</v>
          </cell>
          <cell r="AF45">
            <v>0</v>
          </cell>
          <cell r="AG45">
            <v>0</v>
          </cell>
          <cell r="AH45">
            <v>0</v>
          </cell>
          <cell r="AI45">
            <v>0</v>
          </cell>
          <cell r="AJ45">
            <v>0</v>
          </cell>
          <cell r="AO45">
            <v>0</v>
          </cell>
          <cell r="AP45">
            <v>0</v>
          </cell>
          <cell r="AQ45">
            <v>0</v>
          </cell>
          <cell r="AR45">
            <v>0</v>
          </cell>
          <cell r="AS45">
            <v>0</v>
          </cell>
          <cell r="AT45">
            <v>0</v>
          </cell>
          <cell r="AY45">
            <v>0</v>
          </cell>
          <cell r="AZ45">
            <v>0</v>
          </cell>
          <cell r="BA45">
            <v>0</v>
          </cell>
          <cell r="BB45">
            <v>0</v>
          </cell>
          <cell r="BC45">
            <v>0</v>
          </cell>
          <cell r="BD45">
            <v>0</v>
          </cell>
        </row>
        <row r="46">
          <cell r="A46">
            <v>459</v>
          </cell>
          <cell r="B46" t="str">
            <v>EXCEL ACADEMY - BOSTON II</v>
          </cell>
          <cell r="C46" t="str">
            <v xml:space="preserve"> </v>
          </cell>
          <cell r="R46">
            <v>0</v>
          </cell>
          <cell r="S46">
            <v>0</v>
          </cell>
          <cell r="T46">
            <v>0</v>
          </cell>
          <cell r="U46">
            <v>0</v>
          </cell>
          <cell r="V46">
            <v>0</v>
          </cell>
          <cell r="W46">
            <v>0</v>
          </cell>
          <cell r="AE46">
            <v>0</v>
          </cell>
          <cell r="AF46">
            <v>0</v>
          </cell>
          <cell r="AG46">
            <v>0</v>
          </cell>
          <cell r="AH46">
            <v>0</v>
          </cell>
          <cell r="AI46">
            <v>0</v>
          </cell>
          <cell r="AJ46">
            <v>0</v>
          </cell>
          <cell r="AO46">
            <v>0</v>
          </cell>
          <cell r="AP46">
            <v>0</v>
          </cell>
          <cell r="AQ46">
            <v>0</v>
          </cell>
          <cell r="AR46">
            <v>0</v>
          </cell>
          <cell r="AS46">
            <v>0</v>
          </cell>
          <cell r="AT46">
            <v>0</v>
          </cell>
          <cell r="AY46">
            <v>0</v>
          </cell>
          <cell r="AZ46">
            <v>0</v>
          </cell>
          <cell r="BA46">
            <v>0</v>
          </cell>
          <cell r="BB46">
            <v>0</v>
          </cell>
          <cell r="BC46">
            <v>0</v>
          </cell>
          <cell r="BD46">
            <v>0</v>
          </cell>
        </row>
        <row r="47">
          <cell r="A47">
            <v>461</v>
          </cell>
          <cell r="B47" t="str">
            <v>EXCEL ACADEMY - CHELSEA</v>
          </cell>
          <cell r="C47" t="str">
            <v xml:space="preserve"> </v>
          </cell>
          <cell r="R47">
            <v>0</v>
          </cell>
          <cell r="S47">
            <v>0</v>
          </cell>
          <cell r="T47">
            <v>0</v>
          </cell>
          <cell r="U47">
            <v>0</v>
          </cell>
          <cell r="V47">
            <v>0</v>
          </cell>
          <cell r="W47">
            <v>0</v>
          </cell>
          <cell r="AE47">
            <v>0</v>
          </cell>
          <cell r="AF47">
            <v>0</v>
          </cell>
          <cell r="AG47">
            <v>0</v>
          </cell>
          <cell r="AH47">
            <v>0</v>
          </cell>
          <cell r="AI47">
            <v>0</v>
          </cell>
          <cell r="AJ47">
            <v>0</v>
          </cell>
          <cell r="AO47">
            <v>0</v>
          </cell>
          <cell r="AP47">
            <v>0</v>
          </cell>
          <cell r="AQ47">
            <v>0</v>
          </cell>
          <cell r="AR47">
            <v>0</v>
          </cell>
          <cell r="AS47">
            <v>0</v>
          </cell>
          <cell r="AT47">
            <v>0</v>
          </cell>
          <cell r="AY47">
            <v>0</v>
          </cell>
          <cell r="AZ47">
            <v>0</v>
          </cell>
          <cell r="BA47">
            <v>0</v>
          </cell>
          <cell r="BB47">
            <v>0</v>
          </cell>
          <cell r="BC47">
            <v>0</v>
          </cell>
          <cell r="BD47">
            <v>0</v>
          </cell>
        </row>
        <row r="48">
          <cell r="A48">
            <v>463</v>
          </cell>
          <cell r="B48" t="str">
            <v>KIPP ACADEMY BOSTON</v>
          </cell>
          <cell r="C48" t="str">
            <v xml:space="preserve"> </v>
          </cell>
          <cell r="R48">
            <v>0</v>
          </cell>
          <cell r="S48">
            <v>0</v>
          </cell>
          <cell r="T48">
            <v>0</v>
          </cell>
          <cell r="U48">
            <v>0</v>
          </cell>
          <cell r="V48">
            <v>0</v>
          </cell>
          <cell r="W48">
            <v>0</v>
          </cell>
          <cell r="AE48">
            <v>0</v>
          </cell>
          <cell r="AF48">
            <v>0</v>
          </cell>
          <cell r="AG48">
            <v>0</v>
          </cell>
          <cell r="AH48">
            <v>0</v>
          </cell>
          <cell r="AI48">
            <v>0</v>
          </cell>
          <cell r="AJ48">
            <v>0</v>
          </cell>
          <cell r="AO48">
            <v>0</v>
          </cell>
          <cell r="AP48">
            <v>0</v>
          </cell>
          <cell r="AQ48">
            <v>0</v>
          </cell>
          <cell r="AR48">
            <v>0</v>
          </cell>
          <cell r="AS48">
            <v>0</v>
          </cell>
          <cell r="AT48">
            <v>0</v>
          </cell>
          <cell r="AY48">
            <v>0</v>
          </cell>
          <cell r="AZ48">
            <v>0</v>
          </cell>
          <cell r="BA48">
            <v>0</v>
          </cell>
          <cell r="BB48">
            <v>0</v>
          </cell>
          <cell r="BC48">
            <v>0</v>
          </cell>
          <cell r="BD48">
            <v>0</v>
          </cell>
        </row>
        <row r="49">
          <cell r="A49">
            <v>464</v>
          </cell>
          <cell r="B49" t="str">
            <v>MARBLEHEAD COMMUNITY CHARTER PUBLIC</v>
          </cell>
          <cell r="C49" t="str">
            <v xml:space="preserve"> </v>
          </cell>
          <cell r="R49">
            <v>0</v>
          </cell>
          <cell r="S49">
            <v>0</v>
          </cell>
          <cell r="T49">
            <v>0</v>
          </cell>
          <cell r="U49">
            <v>0</v>
          </cell>
          <cell r="V49">
            <v>0</v>
          </cell>
          <cell r="W49">
            <v>0</v>
          </cell>
          <cell r="AE49">
            <v>0</v>
          </cell>
          <cell r="AF49">
            <v>0</v>
          </cell>
          <cell r="AG49">
            <v>0</v>
          </cell>
          <cell r="AH49">
            <v>0</v>
          </cell>
          <cell r="AI49">
            <v>0</v>
          </cell>
          <cell r="AJ49">
            <v>0</v>
          </cell>
          <cell r="AO49">
            <v>0</v>
          </cell>
          <cell r="AP49">
            <v>0</v>
          </cell>
          <cell r="AQ49">
            <v>0</v>
          </cell>
          <cell r="AR49">
            <v>0</v>
          </cell>
          <cell r="AS49">
            <v>0</v>
          </cell>
          <cell r="AT49">
            <v>0</v>
          </cell>
          <cell r="AY49">
            <v>0</v>
          </cell>
          <cell r="AZ49">
            <v>0</v>
          </cell>
          <cell r="BA49">
            <v>0</v>
          </cell>
          <cell r="BB49">
            <v>0</v>
          </cell>
          <cell r="BC49">
            <v>0</v>
          </cell>
          <cell r="BD49">
            <v>0</v>
          </cell>
        </row>
        <row r="50">
          <cell r="A50">
            <v>465</v>
          </cell>
          <cell r="B50" t="str">
            <v>MATCH COMMUNITY DAY CHARTER PUBLIC</v>
          </cell>
          <cell r="C50" t="str">
            <v xml:space="preserve"> </v>
          </cell>
          <cell r="R50">
            <v>0</v>
          </cell>
          <cell r="S50">
            <v>0</v>
          </cell>
          <cell r="T50">
            <v>0</v>
          </cell>
          <cell r="U50">
            <v>0</v>
          </cell>
          <cell r="V50">
            <v>0</v>
          </cell>
          <cell r="W50">
            <v>0</v>
          </cell>
          <cell r="AE50">
            <v>0</v>
          </cell>
          <cell r="AF50">
            <v>0</v>
          </cell>
          <cell r="AG50">
            <v>0</v>
          </cell>
          <cell r="AH50">
            <v>0</v>
          </cell>
          <cell r="AI50">
            <v>0</v>
          </cell>
          <cell r="AJ50">
            <v>0</v>
          </cell>
          <cell r="AO50">
            <v>0</v>
          </cell>
          <cell r="AP50">
            <v>0</v>
          </cell>
          <cell r="AQ50">
            <v>0</v>
          </cell>
          <cell r="AR50">
            <v>0</v>
          </cell>
          <cell r="AS50">
            <v>0</v>
          </cell>
          <cell r="AT50">
            <v>0</v>
          </cell>
          <cell r="AY50">
            <v>0</v>
          </cell>
          <cell r="AZ50">
            <v>0</v>
          </cell>
          <cell r="BA50">
            <v>0</v>
          </cell>
          <cell r="BB50">
            <v>0</v>
          </cell>
          <cell r="BC50">
            <v>0</v>
          </cell>
          <cell r="BD50">
            <v>0</v>
          </cell>
        </row>
        <row r="51">
          <cell r="A51">
            <v>466</v>
          </cell>
          <cell r="B51" t="str">
            <v>MARTHA'S VINEYARD PUBLIC CHARTER</v>
          </cell>
          <cell r="C51" t="str">
            <v xml:space="preserve"> </v>
          </cell>
          <cell r="R51">
            <v>0</v>
          </cell>
          <cell r="S51">
            <v>0</v>
          </cell>
          <cell r="T51">
            <v>0</v>
          </cell>
          <cell r="U51">
            <v>0</v>
          </cell>
          <cell r="V51">
            <v>0</v>
          </cell>
          <cell r="W51">
            <v>0</v>
          </cell>
          <cell r="AE51">
            <v>0</v>
          </cell>
          <cell r="AF51">
            <v>0</v>
          </cell>
          <cell r="AG51">
            <v>0</v>
          </cell>
          <cell r="AH51">
            <v>0</v>
          </cell>
          <cell r="AI51">
            <v>0</v>
          </cell>
          <cell r="AJ51">
            <v>0</v>
          </cell>
          <cell r="AO51">
            <v>0</v>
          </cell>
          <cell r="AP51">
            <v>0</v>
          </cell>
          <cell r="AQ51">
            <v>0</v>
          </cell>
          <cell r="AR51">
            <v>0</v>
          </cell>
          <cell r="AS51">
            <v>0</v>
          </cell>
          <cell r="AT51">
            <v>0</v>
          </cell>
          <cell r="AY51">
            <v>0</v>
          </cell>
          <cell r="AZ51">
            <v>0</v>
          </cell>
          <cell r="BA51">
            <v>0</v>
          </cell>
          <cell r="BB51">
            <v>0</v>
          </cell>
          <cell r="BC51">
            <v>0</v>
          </cell>
          <cell r="BD51">
            <v>0</v>
          </cell>
        </row>
        <row r="52">
          <cell r="A52">
            <v>469</v>
          </cell>
          <cell r="B52" t="str">
            <v>MATCH CHARTER PUBLIC</v>
          </cell>
          <cell r="C52" t="str">
            <v xml:space="preserve"> </v>
          </cell>
          <cell r="R52">
            <v>0</v>
          </cell>
          <cell r="S52">
            <v>0</v>
          </cell>
          <cell r="T52">
            <v>0</v>
          </cell>
          <cell r="U52">
            <v>0</v>
          </cell>
          <cell r="V52">
            <v>0</v>
          </cell>
          <cell r="W52">
            <v>0</v>
          </cell>
          <cell r="AE52">
            <v>0</v>
          </cell>
          <cell r="AF52">
            <v>0</v>
          </cell>
          <cell r="AG52">
            <v>0</v>
          </cell>
          <cell r="AH52">
            <v>0</v>
          </cell>
          <cell r="AI52">
            <v>0</v>
          </cell>
          <cell r="AJ52">
            <v>0</v>
          </cell>
          <cell r="AO52">
            <v>0</v>
          </cell>
          <cell r="AP52">
            <v>0</v>
          </cell>
          <cell r="AQ52">
            <v>0</v>
          </cell>
          <cell r="AR52">
            <v>0</v>
          </cell>
          <cell r="AS52">
            <v>0</v>
          </cell>
          <cell r="AT52">
            <v>0</v>
          </cell>
          <cell r="AY52">
            <v>0</v>
          </cell>
          <cell r="AZ52">
            <v>0</v>
          </cell>
          <cell r="BA52">
            <v>0</v>
          </cell>
          <cell r="BB52">
            <v>0</v>
          </cell>
          <cell r="BC52">
            <v>0</v>
          </cell>
          <cell r="BD52">
            <v>0</v>
          </cell>
        </row>
        <row r="53">
          <cell r="A53">
            <v>470</v>
          </cell>
          <cell r="B53" t="str">
            <v>MYSTIC VALLEY REGIONAL</v>
          </cell>
          <cell r="C53" t="str">
            <v xml:space="preserve"> </v>
          </cell>
          <cell r="R53">
            <v>0</v>
          </cell>
          <cell r="S53">
            <v>0</v>
          </cell>
          <cell r="T53">
            <v>0</v>
          </cell>
          <cell r="U53">
            <v>0</v>
          </cell>
          <cell r="V53">
            <v>0</v>
          </cell>
          <cell r="W53">
            <v>0</v>
          </cell>
          <cell r="AE53">
            <v>0</v>
          </cell>
          <cell r="AF53">
            <v>0</v>
          </cell>
          <cell r="AG53">
            <v>0</v>
          </cell>
          <cell r="AH53">
            <v>0</v>
          </cell>
          <cell r="AI53">
            <v>0</v>
          </cell>
          <cell r="AJ53">
            <v>0</v>
          </cell>
          <cell r="AO53">
            <v>0</v>
          </cell>
          <cell r="AP53">
            <v>0</v>
          </cell>
          <cell r="AQ53">
            <v>0</v>
          </cell>
          <cell r="AR53">
            <v>0</v>
          </cell>
          <cell r="AS53">
            <v>0</v>
          </cell>
          <cell r="AT53">
            <v>0</v>
          </cell>
          <cell r="AY53">
            <v>0</v>
          </cell>
          <cell r="AZ53">
            <v>0</v>
          </cell>
          <cell r="BA53">
            <v>0</v>
          </cell>
          <cell r="BB53">
            <v>0</v>
          </cell>
          <cell r="BC53">
            <v>0</v>
          </cell>
          <cell r="BD53">
            <v>0</v>
          </cell>
        </row>
        <row r="54">
          <cell r="A54">
            <v>474</v>
          </cell>
          <cell r="B54" t="str">
            <v>NORTH CENTRAL CHARTER ESSENTIAL</v>
          </cell>
          <cell r="C54" t="str">
            <v xml:space="preserve"> </v>
          </cell>
          <cell r="R54">
            <v>0</v>
          </cell>
          <cell r="S54">
            <v>0</v>
          </cell>
          <cell r="T54">
            <v>0</v>
          </cell>
          <cell r="U54">
            <v>0</v>
          </cell>
          <cell r="V54">
            <v>0</v>
          </cell>
          <cell r="W54">
            <v>0</v>
          </cell>
          <cell r="AE54">
            <v>0</v>
          </cell>
          <cell r="AF54">
            <v>0</v>
          </cell>
          <cell r="AG54">
            <v>0</v>
          </cell>
          <cell r="AH54">
            <v>0</v>
          </cell>
          <cell r="AI54">
            <v>0</v>
          </cell>
          <cell r="AJ54">
            <v>0</v>
          </cell>
          <cell r="AO54">
            <v>0</v>
          </cell>
          <cell r="AP54">
            <v>0</v>
          </cell>
          <cell r="AQ54">
            <v>0</v>
          </cell>
          <cell r="AR54">
            <v>0</v>
          </cell>
          <cell r="AS54">
            <v>0</v>
          </cell>
          <cell r="AT54">
            <v>0</v>
          </cell>
          <cell r="AY54">
            <v>0</v>
          </cell>
          <cell r="AZ54">
            <v>0</v>
          </cell>
          <cell r="BA54">
            <v>0</v>
          </cell>
          <cell r="BB54">
            <v>0</v>
          </cell>
          <cell r="BC54">
            <v>0</v>
          </cell>
          <cell r="BD54">
            <v>0</v>
          </cell>
        </row>
        <row r="55">
          <cell r="A55">
            <v>475</v>
          </cell>
          <cell r="B55" t="str">
            <v>DORCHESTER COLLEGIATE ACADEMY</v>
          </cell>
          <cell r="C55" t="str">
            <v xml:space="preserve"> </v>
          </cell>
          <cell r="R55">
            <v>0</v>
          </cell>
          <cell r="S55">
            <v>0</v>
          </cell>
          <cell r="T55">
            <v>0</v>
          </cell>
          <cell r="U55">
            <v>0</v>
          </cell>
          <cell r="V55">
            <v>0</v>
          </cell>
          <cell r="W55">
            <v>0</v>
          </cell>
          <cell r="AE55">
            <v>0</v>
          </cell>
          <cell r="AF55">
            <v>0</v>
          </cell>
          <cell r="AG55">
            <v>0</v>
          </cell>
          <cell r="AH55">
            <v>0</v>
          </cell>
          <cell r="AI55">
            <v>0</v>
          </cell>
          <cell r="AJ55">
            <v>0</v>
          </cell>
          <cell r="AO55">
            <v>0</v>
          </cell>
          <cell r="AP55">
            <v>0</v>
          </cell>
          <cell r="AQ55">
            <v>0</v>
          </cell>
          <cell r="AR55">
            <v>0</v>
          </cell>
          <cell r="AS55">
            <v>0</v>
          </cell>
          <cell r="AT55">
            <v>0</v>
          </cell>
          <cell r="AY55">
            <v>0</v>
          </cell>
          <cell r="AZ55">
            <v>0</v>
          </cell>
          <cell r="BA55">
            <v>0</v>
          </cell>
          <cell r="BB55">
            <v>0</v>
          </cell>
          <cell r="BC55">
            <v>0</v>
          </cell>
          <cell r="BD55">
            <v>0</v>
          </cell>
        </row>
        <row r="56">
          <cell r="A56">
            <v>476</v>
          </cell>
          <cell r="B56" t="str">
            <v>SPIRIT OF KNOWLEDGE</v>
          </cell>
          <cell r="C56" t="str">
            <v xml:space="preserve"> </v>
          </cell>
          <cell r="R56">
            <v>0</v>
          </cell>
          <cell r="S56">
            <v>0</v>
          </cell>
          <cell r="T56">
            <v>0</v>
          </cell>
          <cell r="U56">
            <v>0</v>
          </cell>
          <cell r="V56">
            <v>0</v>
          </cell>
          <cell r="W56">
            <v>0</v>
          </cell>
          <cell r="AE56">
            <v>0</v>
          </cell>
          <cell r="AF56">
            <v>0</v>
          </cell>
          <cell r="AG56">
            <v>0</v>
          </cell>
          <cell r="AH56">
            <v>0</v>
          </cell>
          <cell r="AI56">
            <v>0</v>
          </cell>
          <cell r="AJ56">
            <v>0</v>
          </cell>
          <cell r="AO56">
            <v>0</v>
          </cell>
          <cell r="AP56">
            <v>0</v>
          </cell>
          <cell r="AQ56">
            <v>0</v>
          </cell>
          <cell r="AR56">
            <v>0</v>
          </cell>
          <cell r="AS56">
            <v>0</v>
          </cell>
          <cell r="AT56">
            <v>0</v>
          </cell>
          <cell r="AY56">
            <v>0</v>
          </cell>
          <cell r="AZ56">
            <v>0</v>
          </cell>
          <cell r="BA56">
            <v>0</v>
          </cell>
          <cell r="BB56">
            <v>0</v>
          </cell>
          <cell r="BC56">
            <v>0</v>
          </cell>
          <cell r="BD56">
            <v>0</v>
          </cell>
        </row>
        <row r="57">
          <cell r="A57">
            <v>478</v>
          </cell>
          <cell r="B57" t="str">
            <v>FRANCIS W. PARKER CHARTER ESSENTIAL</v>
          </cell>
          <cell r="C57" t="str">
            <v xml:space="preserve"> </v>
          </cell>
          <cell r="R57">
            <v>0</v>
          </cell>
          <cell r="S57">
            <v>0</v>
          </cell>
          <cell r="T57">
            <v>0</v>
          </cell>
          <cell r="U57">
            <v>0</v>
          </cell>
          <cell r="V57">
            <v>0</v>
          </cell>
          <cell r="W57">
            <v>0</v>
          </cell>
          <cell r="AE57">
            <v>0</v>
          </cell>
          <cell r="AF57">
            <v>0</v>
          </cell>
          <cell r="AG57">
            <v>0</v>
          </cell>
          <cell r="AH57">
            <v>0</v>
          </cell>
          <cell r="AI57">
            <v>0</v>
          </cell>
          <cell r="AJ57">
            <v>0</v>
          </cell>
          <cell r="AO57">
            <v>0</v>
          </cell>
          <cell r="AP57">
            <v>0</v>
          </cell>
          <cell r="AQ57">
            <v>0</v>
          </cell>
          <cell r="AR57">
            <v>0</v>
          </cell>
          <cell r="AS57">
            <v>0</v>
          </cell>
          <cell r="AT57">
            <v>0</v>
          </cell>
          <cell r="AY57">
            <v>0</v>
          </cell>
          <cell r="AZ57">
            <v>0</v>
          </cell>
          <cell r="BA57">
            <v>0</v>
          </cell>
          <cell r="BB57">
            <v>0</v>
          </cell>
          <cell r="BC57">
            <v>0</v>
          </cell>
          <cell r="BD57">
            <v>0</v>
          </cell>
        </row>
        <row r="58">
          <cell r="A58">
            <v>479</v>
          </cell>
          <cell r="B58" t="str">
            <v>PIONEER VALLEY PERFORMING ARTS CHARTER PUBLIC</v>
          </cell>
          <cell r="C58" t="str">
            <v xml:space="preserve"> </v>
          </cell>
          <cell r="R58">
            <v>0</v>
          </cell>
          <cell r="S58">
            <v>0</v>
          </cell>
          <cell r="T58">
            <v>0</v>
          </cell>
          <cell r="U58">
            <v>0</v>
          </cell>
          <cell r="V58">
            <v>0</v>
          </cell>
          <cell r="W58">
            <v>0</v>
          </cell>
          <cell r="AE58">
            <v>0</v>
          </cell>
          <cell r="AF58">
            <v>0</v>
          </cell>
          <cell r="AG58">
            <v>0</v>
          </cell>
          <cell r="AH58">
            <v>0</v>
          </cell>
          <cell r="AI58">
            <v>0</v>
          </cell>
          <cell r="AJ58">
            <v>0</v>
          </cell>
          <cell r="AO58">
            <v>0</v>
          </cell>
          <cell r="AP58">
            <v>0</v>
          </cell>
          <cell r="AQ58">
            <v>0</v>
          </cell>
          <cell r="AR58">
            <v>0</v>
          </cell>
          <cell r="AS58">
            <v>0</v>
          </cell>
          <cell r="AT58">
            <v>0</v>
          </cell>
          <cell r="AY58">
            <v>0</v>
          </cell>
          <cell r="AZ58">
            <v>0</v>
          </cell>
          <cell r="BA58">
            <v>0</v>
          </cell>
          <cell r="BB58">
            <v>0</v>
          </cell>
          <cell r="BC58">
            <v>0</v>
          </cell>
          <cell r="BD58">
            <v>0</v>
          </cell>
        </row>
        <row r="59">
          <cell r="A59">
            <v>481</v>
          </cell>
          <cell r="B59" t="str">
            <v>BOSTON RENAISSANCE CHARTER PUBLIC</v>
          </cell>
          <cell r="C59" t="str">
            <v xml:space="preserve"> </v>
          </cell>
          <cell r="R59">
            <v>0</v>
          </cell>
          <cell r="S59">
            <v>0</v>
          </cell>
          <cell r="T59">
            <v>0</v>
          </cell>
          <cell r="U59">
            <v>0</v>
          </cell>
          <cell r="V59">
            <v>0</v>
          </cell>
          <cell r="W59">
            <v>0</v>
          </cell>
          <cell r="AE59">
            <v>0</v>
          </cell>
          <cell r="AF59">
            <v>0</v>
          </cell>
          <cell r="AG59">
            <v>0</v>
          </cell>
          <cell r="AH59">
            <v>0</v>
          </cell>
          <cell r="AI59">
            <v>0</v>
          </cell>
          <cell r="AJ59">
            <v>0</v>
          </cell>
          <cell r="AO59">
            <v>0</v>
          </cell>
          <cell r="AP59">
            <v>0</v>
          </cell>
          <cell r="AQ59">
            <v>0</v>
          </cell>
          <cell r="AR59">
            <v>0</v>
          </cell>
          <cell r="AS59">
            <v>0</v>
          </cell>
          <cell r="AT59">
            <v>0</v>
          </cell>
          <cell r="AY59">
            <v>0</v>
          </cell>
          <cell r="AZ59">
            <v>0</v>
          </cell>
          <cell r="BA59">
            <v>0</v>
          </cell>
          <cell r="BB59">
            <v>0</v>
          </cell>
          <cell r="BC59">
            <v>0</v>
          </cell>
          <cell r="BD59">
            <v>0</v>
          </cell>
        </row>
        <row r="60">
          <cell r="A60">
            <v>482</v>
          </cell>
          <cell r="B60" t="str">
            <v>RIVER VALLEY</v>
          </cell>
          <cell r="C60" t="str">
            <v xml:space="preserve"> </v>
          </cell>
          <cell r="R60">
            <v>0</v>
          </cell>
          <cell r="S60">
            <v>0</v>
          </cell>
          <cell r="T60">
            <v>0</v>
          </cell>
          <cell r="U60">
            <v>0</v>
          </cell>
          <cell r="V60">
            <v>0</v>
          </cell>
          <cell r="W60">
            <v>0</v>
          </cell>
          <cell r="AE60">
            <v>0</v>
          </cell>
          <cell r="AF60">
            <v>0</v>
          </cell>
          <cell r="AG60">
            <v>0</v>
          </cell>
          <cell r="AH60">
            <v>0</v>
          </cell>
          <cell r="AI60">
            <v>0</v>
          </cell>
          <cell r="AJ60">
            <v>0</v>
          </cell>
          <cell r="AO60">
            <v>0</v>
          </cell>
          <cell r="AP60">
            <v>0</v>
          </cell>
          <cell r="AQ60">
            <v>0</v>
          </cell>
          <cell r="AR60">
            <v>0</v>
          </cell>
          <cell r="AS60">
            <v>0</v>
          </cell>
          <cell r="AT60">
            <v>0</v>
          </cell>
          <cell r="AY60">
            <v>0</v>
          </cell>
          <cell r="AZ60">
            <v>0</v>
          </cell>
          <cell r="BA60">
            <v>0</v>
          </cell>
          <cell r="BB60">
            <v>0</v>
          </cell>
          <cell r="BC60">
            <v>0</v>
          </cell>
          <cell r="BD60">
            <v>0</v>
          </cell>
        </row>
        <row r="61">
          <cell r="A61">
            <v>483</v>
          </cell>
          <cell r="B61" t="str">
            <v>RISING TIDE CHARTER PUBLIC</v>
          </cell>
          <cell r="C61" t="str">
            <v xml:space="preserve"> </v>
          </cell>
          <cell r="R61">
            <v>0</v>
          </cell>
          <cell r="S61">
            <v>0</v>
          </cell>
          <cell r="T61">
            <v>0</v>
          </cell>
          <cell r="U61">
            <v>0</v>
          </cell>
          <cell r="V61">
            <v>0</v>
          </cell>
          <cell r="W61">
            <v>0</v>
          </cell>
          <cell r="AE61">
            <v>0</v>
          </cell>
          <cell r="AF61">
            <v>0</v>
          </cell>
          <cell r="AG61">
            <v>0</v>
          </cell>
          <cell r="AH61">
            <v>0</v>
          </cell>
          <cell r="AI61">
            <v>0</v>
          </cell>
          <cell r="AJ61">
            <v>0</v>
          </cell>
          <cell r="AO61">
            <v>0</v>
          </cell>
          <cell r="AP61">
            <v>0</v>
          </cell>
          <cell r="AQ61">
            <v>0</v>
          </cell>
          <cell r="AR61">
            <v>0</v>
          </cell>
          <cell r="AS61">
            <v>0</v>
          </cell>
          <cell r="AT61">
            <v>0</v>
          </cell>
          <cell r="AY61">
            <v>0</v>
          </cell>
          <cell r="AZ61">
            <v>0</v>
          </cell>
          <cell r="BA61">
            <v>0</v>
          </cell>
          <cell r="BB61">
            <v>0</v>
          </cell>
          <cell r="BC61">
            <v>0</v>
          </cell>
          <cell r="BD61">
            <v>0</v>
          </cell>
        </row>
        <row r="62">
          <cell r="A62">
            <v>484</v>
          </cell>
          <cell r="B62" t="str">
            <v>ROXBURY PREPARATORY</v>
          </cell>
          <cell r="C62" t="str">
            <v xml:space="preserve"> </v>
          </cell>
          <cell r="R62">
            <v>0</v>
          </cell>
          <cell r="S62">
            <v>0</v>
          </cell>
          <cell r="T62">
            <v>0</v>
          </cell>
          <cell r="U62">
            <v>0</v>
          </cell>
          <cell r="V62">
            <v>0</v>
          </cell>
          <cell r="W62">
            <v>0</v>
          </cell>
          <cell r="AE62">
            <v>0</v>
          </cell>
          <cell r="AF62">
            <v>0</v>
          </cell>
          <cell r="AG62">
            <v>0</v>
          </cell>
          <cell r="AH62">
            <v>0</v>
          </cell>
          <cell r="AI62">
            <v>0</v>
          </cell>
          <cell r="AJ62">
            <v>0</v>
          </cell>
          <cell r="AO62">
            <v>0</v>
          </cell>
          <cell r="AP62">
            <v>0</v>
          </cell>
          <cell r="AQ62">
            <v>0</v>
          </cell>
          <cell r="AR62">
            <v>0</v>
          </cell>
          <cell r="AS62">
            <v>0</v>
          </cell>
          <cell r="AT62">
            <v>0</v>
          </cell>
          <cell r="AY62">
            <v>0</v>
          </cell>
          <cell r="AZ62">
            <v>0</v>
          </cell>
          <cell r="BA62">
            <v>0</v>
          </cell>
          <cell r="BB62">
            <v>0</v>
          </cell>
          <cell r="BC62">
            <v>0</v>
          </cell>
          <cell r="BD62">
            <v>0</v>
          </cell>
        </row>
        <row r="63">
          <cell r="A63">
            <v>485</v>
          </cell>
          <cell r="B63" t="str">
            <v>SALEM ACADEMY</v>
          </cell>
          <cell r="C63" t="str">
            <v xml:space="preserve"> </v>
          </cell>
          <cell r="R63">
            <v>0</v>
          </cell>
          <cell r="S63">
            <v>0</v>
          </cell>
          <cell r="T63">
            <v>0</v>
          </cell>
          <cell r="U63">
            <v>0</v>
          </cell>
          <cell r="V63">
            <v>0</v>
          </cell>
          <cell r="W63">
            <v>0</v>
          </cell>
          <cell r="AE63">
            <v>0</v>
          </cell>
          <cell r="AF63">
            <v>0</v>
          </cell>
          <cell r="AG63">
            <v>0</v>
          </cell>
          <cell r="AH63">
            <v>0</v>
          </cell>
          <cell r="AI63">
            <v>0</v>
          </cell>
          <cell r="AJ63">
            <v>0</v>
          </cell>
          <cell r="AO63">
            <v>0</v>
          </cell>
          <cell r="AP63">
            <v>0</v>
          </cell>
          <cell r="AQ63">
            <v>0</v>
          </cell>
          <cell r="AR63">
            <v>0</v>
          </cell>
          <cell r="AS63">
            <v>0</v>
          </cell>
          <cell r="AT63">
            <v>0</v>
          </cell>
          <cell r="AY63">
            <v>0</v>
          </cell>
          <cell r="AZ63">
            <v>0</v>
          </cell>
          <cell r="BA63">
            <v>0</v>
          </cell>
          <cell r="BB63">
            <v>0</v>
          </cell>
          <cell r="BC63">
            <v>0</v>
          </cell>
          <cell r="BD63">
            <v>0</v>
          </cell>
        </row>
        <row r="64">
          <cell r="A64">
            <v>486</v>
          </cell>
          <cell r="B64" t="str">
            <v>SEVEN HILLS CHARTER PUBLIC</v>
          </cell>
          <cell r="C64" t="str">
            <v xml:space="preserve"> </v>
          </cell>
          <cell r="R64">
            <v>0</v>
          </cell>
          <cell r="S64">
            <v>0</v>
          </cell>
          <cell r="T64">
            <v>0</v>
          </cell>
          <cell r="U64">
            <v>0</v>
          </cell>
          <cell r="V64">
            <v>0</v>
          </cell>
          <cell r="W64">
            <v>0</v>
          </cell>
          <cell r="AE64">
            <v>0</v>
          </cell>
          <cell r="AF64">
            <v>0</v>
          </cell>
          <cell r="AG64">
            <v>0</v>
          </cell>
          <cell r="AH64">
            <v>0</v>
          </cell>
          <cell r="AI64">
            <v>0</v>
          </cell>
          <cell r="AJ64">
            <v>0</v>
          </cell>
          <cell r="AO64">
            <v>0</v>
          </cell>
          <cell r="AP64">
            <v>0</v>
          </cell>
          <cell r="AQ64">
            <v>0</v>
          </cell>
          <cell r="AR64">
            <v>0</v>
          </cell>
          <cell r="AS64">
            <v>0</v>
          </cell>
          <cell r="AT64">
            <v>0</v>
          </cell>
          <cell r="AY64">
            <v>0</v>
          </cell>
          <cell r="AZ64">
            <v>0</v>
          </cell>
          <cell r="BA64">
            <v>0</v>
          </cell>
          <cell r="BB64">
            <v>0</v>
          </cell>
          <cell r="BC64">
            <v>0</v>
          </cell>
          <cell r="BD64">
            <v>0</v>
          </cell>
        </row>
        <row r="65">
          <cell r="A65">
            <v>487</v>
          </cell>
          <cell r="B65" t="str">
            <v>PROSPECT HILL ACADEMY</v>
          </cell>
          <cell r="C65" t="str">
            <v xml:space="preserve"> </v>
          </cell>
          <cell r="R65">
            <v>0</v>
          </cell>
          <cell r="S65">
            <v>0</v>
          </cell>
          <cell r="T65">
            <v>0</v>
          </cell>
          <cell r="U65">
            <v>0</v>
          </cell>
          <cell r="V65">
            <v>0</v>
          </cell>
          <cell r="W65">
            <v>0</v>
          </cell>
          <cell r="AE65">
            <v>0</v>
          </cell>
          <cell r="AF65">
            <v>0</v>
          </cell>
          <cell r="AG65">
            <v>0</v>
          </cell>
          <cell r="AH65">
            <v>0</v>
          </cell>
          <cell r="AI65">
            <v>0</v>
          </cell>
          <cell r="AJ65">
            <v>0</v>
          </cell>
          <cell r="AO65">
            <v>0</v>
          </cell>
          <cell r="AP65">
            <v>0</v>
          </cell>
          <cell r="AQ65">
            <v>0</v>
          </cell>
          <cell r="AR65">
            <v>0</v>
          </cell>
          <cell r="AS65">
            <v>0</v>
          </cell>
          <cell r="AT65">
            <v>0</v>
          </cell>
          <cell r="AY65">
            <v>0</v>
          </cell>
          <cell r="AZ65">
            <v>0</v>
          </cell>
          <cell r="BA65">
            <v>0</v>
          </cell>
          <cell r="BB65">
            <v>0</v>
          </cell>
          <cell r="BC65">
            <v>0</v>
          </cell>
          <cell r="BD65">
            <v>0</v>
          </cell>
        </row>
        <row r="66">
          <cell r="A66">
            <v>488</v>
          </cell>
          <cell r="B66" t="str">
            <v>SOUTH SHORE CHARTER PUBLIC</v>
          </cell>
          <cell r="C66" t="str">
            <v xml:space="preserve"> </v>
          </cell>
          <cell r="R66">
            <v>0</v>
          </cell>
          <cell r="S66">
            <v>0</v>
          </cell>
          <cell r="T66">
            <v>0</v>
          </cell>
          <cell r="U66">
            <v>0</v>
          </cell>
          <cell r="V66">
            <v>0</v>
          </cell>
          <cell r="W66">
            <v>0</v>
          </cell>
          <cell r="AE66">
            <v>0</v>
          </cell>
          <cell r="AF66">
            <v>0</v>
          </cell>
          <cell r="AG66">
            <v>0</v>
          </cell>
          <cell r="AH66">
            <v>0</v>
          </cell>
          <cell r="AI66">
            <v>0</v>
          </cell>
          <cell r="AJ66">
            <v>0</v>
          </cell>
          <cell r="AO66">
            <v>0</v>
          </cell>
          <cell r="AP66">
            <v>0</v>
          </cell>
          <cell r="AQ66">
            <v>0</v>
          </cell>
          <cell r="AR66">
            <v>0</v>
          </cell>
          <cell r="AS66">
            <v>0</v>
          </cell>
          <cell r="AT66">
            <v>0</v>
          </cell>
          <cell r="AY66">
            <v>0</v>
          </cell>
          <cell r="AZ66">
            <v>0</v>
          </cell>
          <cell r="BA66">
            <v>0</v>
          </cell>
          <cell r="BB66">
            <v>0</v>
          </cell>
          <cell r="BC66">
            <v>0</v>
          </cell>
          <cell r="BD66">
            <v>0</v>
          </cell>
        </row>
        <row r="67">
          <cell r="A67">
            <v>489</v>
          </cell>
          <cell r="B67" t="str">
            <v>STURGIS CHARTER PUBLIC</v>
          </cell>
          <cell r="C67" t="str">
            <v xml:space="preserve"> </v>
          </cell>
          <cell r="R67">
            <v>0</v>
          </cell>
          <cell r="S67">
            <v>0</v>
          </cell>
          <cell r="T67">
            <v>0</v>
          </cell>
          <cell r="U67">
            <v>0</v>
          </cell>
          <cell r="V67">
            <v>0</v>
          </cell>
          <cell r="W67">
            <v>0</v>
          </cell>
          <cell r="AE67">
            <v>0</v>
          </cell>
          <cell r="AF67">
            <v>0</v>
          </cell>
          <cell r="AG67">
            <v>0</v>
          </cell>
          <cell r="AH67">
            <v>0</v>
          </cell>
          <cell r="AI67">
            <v>0</v>
          </cell>
          <cell r="AJ67">
            <v>0</v>
          </cell>
          <cell r="AO67">
            <v>0</v>
          </cell>
          <cell r="AP67">
            <v>0</v>
          </cell>
          <cell r="AQ67">
            <v>0</v>
          </cell>
          <cell r="AR67">
            <v>0</v>
          </cell>
          <cell r="AS67">
            <v>0</v>
          </cell>
          <cell r="AT67">
            <v>0</v>
          </cell>
          <cell r="AY67">
            <v>0</v>
          </cell>
          <cell r="AZ67">
            <v>0</v>
          </cell>
          <cell r="BA67">
            <v>0</v>
          </cell>
          <cell r="BB67">
            <v>0</v>
          </cell>
          <cell r="BC67">
            <v>0</v>
          </cell>
          <cell r="BD67">
            <v>0</v>
          </cell>
        </row>
        <row r="68">
          <cell r="A68">
            <v>491</v>
          </cell>
          <cell r="B68" t="str">
            <v>ATLANTIS</v>
          </cell>
          <cell r="C68" t="str">
            <v xml:space="preserve"> </v>
          </cell>
          <cell r="R68">
            <v>0</v>
          </cell>
          <cell r="S68">
            <v>0</v>
          </cell>
          <cell r="T68">
            <v>0</v>
          </cell>
          <cell r="U68">
            <v>0</v>
          </cell>
          <cell r="V68">
            <v>0</v>
          </cell>
          <cell r="W68">
            <v>0</v>
          </cell>
          <cell r="AE68">
            <v>0</v>
          </cell>
          <cell r="AF68">
            <v>0</v>
          </cell>
          <cell r="AG68">
            <v>0</v>
          </cell>
          <cell r="AH68">
            <v>0</v>
          </cell>
          <cell r="AI68">
            <v>0</v>
          </cell>
          <cell r="AJ68">
            <v>0</v>
          </cell>
          <cell r="AO68">
            <v>0</v>
          </cell>
          <cell r="AP68">
            <v>0</v>
          </cell>
          <cell r="AQ68">
            <v>0</v>
          </cell>
          <cell r="AR68">
            <v>0</v>
          </cell>
          <cell r="AS68">
            <v>0</v>
          </cell>
          <cell r="AT68">
            <v>0</v>
          </cell>
          <cell r="AY68">
            <v>0</v>
          </cell>
          <cell r="AZ68">
            <v>0</v>
          </cell>
          <cell r="BA68">
            <v>0</v>
          </cell>
          <cell r="BB68">
            <v>0</v>
          </cell>
          <cell r="BC68">
            <v>0</v>
          </cell>
          <cell r="BD68">
            <v>0</v>
          </cell>
        </row>
        <row r="69">
          <cell r="A69">
            <v>492</v>
          </cell>
          <cell r="B69" t="str">
            <v>MARTIN LUTHER KING JR CS OF EXCELLENCE</v>
          </cell>
          <cell r="C69" t="str">
            <v xml:space="preserve"> </v>
          </cell>
          <cell r="R69">
            <v>0</v>
          </cell>
          <cell r="S69">
            <v>0</v>
          </cell>
          <cell r="T69">
            <v>0</v>
          </cell>
          <cell r="U69">
            <v>0</v>
          </cell>
          <cell r="V69">
            <v>0</v>
          </cell>
          <cell r="W69">
            <v>0</v>
          </cell>
          <cell r="AE69">
            <v>0</v>
          </cell>
          <cell r="AF69">
            <v>0</v>
          </cell>
          <cell r="AG69">
            <v>0</v>
          </cell>
          <cell r="AH69">
            <v>0</v>
          </cell>
          <cell r="AI69">
            <v>0</v>
          </cell>
          <cell r="AJ69">
            <v>0</v>
          </cell>
          <cell r="AO69">
            <v>0</v>
          </cell>
          <cell r="AP69">
            <v>0</v>
          </cell>
          <cell r="AQ69">
            <v>0</v>
          </cell>
          <cell r="AR69">
            <v>0</v>
          </cell>
          <cell r="AS69">
            <v>0</v>
          </cell>
          <cell r="AT69">
            <v>0</v>
          </cell>
          <cell r="AY69">
            <v>0</v>
          </cell>
          <cell r="AZ69">
            <v>0</v>
          </cell>
          <cell r="BA69">
            <v>0</v>
          </cell>
          <cell r="BB69">
            <v>0</v>
          </cell>
          <cell r="BC69">
            <v>0</v>
          </cell>
          <cell r="BD69">
            <v>0</v>
          </cell>
        </row>
        <row r="70">
          <cell r="A70">
            <v>493</v>
          </cell>
          <cell r="B70" t="str">
            <v>PHOENIX CHARTER ACADEMY</v>
          </cell>
          <cell r="C70" t="str">
            <v xml:space="preserve"> </v>
          </cell>
          <cell r="R70">
            <v>0</v>
          </cell>
          <cell r="S70">
            <v>0</v>
          </cell>
          <cell r="T70">
            <v>0</v>
          </cell>
          <cell r="U70">
            <v>0</v>
          </cell>
          <cell r="V70">
            <v>0</v>
          </cell>
          <cell r="W70">
            <v>0</v>
          </cell>
          <cell r="AE70">
            <v>0</v>
          </cell>
          <cell r="AF70">
            <v>0</v>
          </cell>
          <cell r="AG70">
            <v>0</v>
          </cell>
          <cell r="AH70">
            <v>0</v>
          </cell>
          <cell r="AI70">
            <v>0</v>
          </cell>
          <cell r="AJ70">
            <v>0</v>
          </cell>
          <cell r="AO70">
            <v>0</v>
          </cell>
          <cell r="AP70">
            <v>0</v>
          </cell>
          <cell r="AQ70">
            <v>0</v>
          </cell>
          <cell r="AR70">
            <v>0</v>
          </cell>
          <cell r="AS70">
            <v>0</v>
          </cell>
          <cell r="AT70">
            <v>0</v>
          </cell>
          <cell r="AY70">
            <v>0</v>
          </cell>
          <cell r="AZ70">
            <v>0</v>
          </cell>
          <cell r="BA70">
            <v>0</v>
          </cell>
          <cell r="BB70">
            <v>0</v>
          </cell>
          <cell r="BC70">
            <v>0</v>
          </cell>
          <cell r="BD70">
            <v>0</v>
          </cell>
        </row>
        <row r="71">
          <cell r="A71">
            <v>494</v>
          </cell>
          <cell r="B71" t="str">
            <v>PIONEER CHARTER SCHOOL OF SCIENCE</v>
          </cell>
          <cell r="C71" t="str">
            <v xml:space="preserve"> </v>
          </cell>
          <cell r="R71">
            <v>0</v>
          </cell>
          <cell r="S71">
            <v>0</v>
          </cell>
          <cell r="T71">
            <v>0</v>
          </cell>
          <cell r="U71">
            <v>0</v>
          </cell>
          <cell r="V71">
            <v>0</v>
          </cell>
          <cell r="W71">
            <v>0</v>
          </cell>
          <cell r="AE71">
            <v>0</v>
          </cell>
          <cell r="AF71">
            <v>0</v>
          </cell>
          <cell r="AG71">
            <v>0</v>
          </cell>
          <cell r="AH71">
            <v>0</v>
          </cell>
          <cell r="AI71">
            <v>0</v>
          </cell>
          <cell r="AJ71">
            <v>0</v>
          </cell>
          <cell r="AO71">
            <v>0</v>
          </cell>
          <cell r="AP71">
            <v>0</v>
          </cell>
          <cell r="AQ71">
            <v>0</v>
          </cell>
          <cell r="AR71">
            <v>0</v>
          </cell>
          <cell r="AS71">
            <v>0</v>
          </cell>
          <cell r="AT71">
            <v>0</v>
          </cell>
          <cell r="AY71">
            <v>0</v>
          </cell>
          <cell r="AZ71">
            <v>0</v>
          </cell>
          <cell r="BA71">
            <v>0</v>
          </cell>
          <cell r="BB71">
            <v>0</v>
          </cell>
          <cell r="BC71">
            <v>0</v>
          </cell>
          <cell r="BD71">
            <v>0</v>
          </cell>
        </row>
        <row r="72">
          <cell r="A72">
            <v>496</v>
          </cell>
          <cell r="B72" t="str">
            <v>GLOBAL LEARNING CHARTER PUBLIC</v>
          </cell>
          <cell r="C72" t="str">
            <v xml:space="preserve"> </v>
          </cell>
          <cell r="R72">
            <v>0</v>
          </cell>
          <cell r="S72">
            <v>0</v>
          </cell>
          <cell r="T72">
            <v>0</v>
          </cell>
          <cell r="U72">
            <v>0</v>
          </cell>
          <cell r="V72">
            <v>0</v>
          </cell>
          <cell r="W72">
            <v>0</v>
          </cell>
          <cell r="AE72">
            <v>0</v>
          </cell>
          <cell r="AF72">
            <v>0</v>
          </cell>
          <cell r="AG72">
            <v>0</v>
          </cell>
          <cell r="AH72">
            <v>0</v>
          </cell>
          <cell r="AI72">
            <v>0</v>
          </cell>
          <cell r="AJ72">
            <v>0</v>
          </cell>
          <cell r="AO72">
            <v>0</v>
          </cell>
          <cell r="AP72">
            <v>0</v>
          </cell>
          <cell r="AQ72">
            <v>0</v>
          </cell>
          <cell r="AR72">
            <v>0</v>
          </cell>
          <cell r="AS72">
            <v>0</v>
          </cell>
          <cell r="AT72">
            <v>0</v>
          </cell>
          <cell r="AY72">
            <v>0</v>
          </cell>
          <cell r="AZ72">
            <v>0</v>
          </cell>
          <cell r="BA72">
            <v>0</v>
          </cell>
          <cell r="BB72">
            <v>0</v>
          </cell>
          <cell r="BC72">
            <v>0</v>
          </cell>
          <cell r="BD72">
            <v>0</v>
          </cell>
        </row>
        <row r="73">
          <cell r="A73">
            <v>497</v>
          </cell>
          <cell r="B73" t="str">
            <v>PIONEER VALLEY CHINESE IMMERSION</v>
          </cell>
          <cell r="C73" t="str">
            <v xml:space="preserve"> </v>
          </cell>
          <cell r="R73">
            <v>0</v>
          </cell>
          <cell r="S73">
            <v>0</v>
          </cell>
          <cell r="T73">
            <v>0</v>
          </cell>
          <cell r="U73">
            <v>0</v>
          </cell>
          <cell r="V73">
            <v>0</v>
          </cell>
          <cell r="W73">
            <v>0</v>
          </cell>
          <cell r="AE73">
            <v>0</v>
          </cell>
          <cell r="AF73">
            <v>0</v>
          </cell>
          <cell r="AG73">
            <v>0</v>
          </cell>
          <cell r="AH73">
            <v>0</v>
          </cell>
          <cell r="AI73">
            <v>0</v>
          </cell>
          <cell r="AJ73">
            <v>0</v>
          </cell>
          <cell r="AO73">
            <v>0</v>
          </cell>
          <cell r="AP73">
            <v>0</v>
          </cell>
          <cell r="AQ73">
            <v>0</v>
          </cell>
          <cell r="AR73">
            <v>0</v>
          </cell>
          <cell r="AS73">
            <v>0</v>
          </cell>
          <cell r="AT73">
            <v>0</v>
          </cell>
          <cell r="AY73">
            <v>0</v>
          </cell>
          <cell r="AZ73">
            <v>0</v>
          </cell>
          <cell r="BA73">
            <v>0</v>
          </cell>
          <cell r="BB73">
            <v>0</v>
          </cell>
          <cell r="BC73">
            <v>0</v>
          </cell>
          <cell r="BD73">
            <v>0</v>
          </cell>
        </row>
        <row r="74">
          <cell r="A74">
            <v>498</v>
          </cell>
          <cell r="B74" t="str">
            <v>VERITAS PREPARATORY</v>
          </cell>
          <cell r="C74" t="str">
            <v xml:space="preserve"> </v>
          </cell>
          <cell r="R74">
            <v>0</v>
          </cell>
          <cell r="S74">
            <v>0</v>
          </cell>
          <cell r="T74">
            <v>0</v>
          </cell>
          <cell r="U74">
            <v>0</v>
          </cell>
          <cell r="V74">
            <v>0</v>
          </cell>
          <cell r="W74">
            <v>0</v>
          </cell>
          <cell r="AE74">
            <v>0</v>
          </cell>
          <cell r="AF74">
            <v>0</v>
          </cell>
          <cell r="AG74">
            <v>0</v>
          </cell>
          <cell r="AH74">
            <v>0</v>
          </cell>
          <cell r="AI74">
            <v>0</v>
          </cell>
          <cell r="AJ74">
            <v>0</v>
          </cell>
          <cell r="AO74">
            <v>0</v>
          </cell>
          <cell r="AP74">
            <v>0</v>
          </cell>
          <cell r="AQ74">
            <v>0</v>
          </cell>
          <cell r="AR74">
            <v>0</v>
          </cell>
          <cell r="AS74">
            <v>0</v>
          </cell>
          <cell r="AT74">
            <v>0</v>
          </cell>
          <cell r="AY74">
            <v>0</v>
          </cell>
          <cell r="AZ74">
            <v>0</v>
          </cell>
          <cell r="BA74">
            <v>0</v>
          </cell>
          <cell r="BB74">
            <v>0</v>
          </cell>
          <cell r="BC74">
            <v>0</v>
          </cell>
          <cell r="BD74">
            <v>0</v>
          </cell>
        </row>
        <row r="75">
          <cell r="A75">
            <v>499</v>
          </cell>
          <cell r="B75" t="str">
            <v>HAMPDEN CHARTER SCHOOL OF SCIENCE</v>
          </cell>
          <cell r="R75">
            <v>0</v>
          </cell>
          <cell r="S75">
            <v>0</v>
          </cell>
          <cell r="T75">
            <v>0</v>
          </cell>
          <cell r="U75">
            <v>0</v>
          </cell>
          <cell r="V75">
            <v>0</v>
          </cell>
          <cell r="W75">
            <v>0</v>
          </cell>
          <cell r="AE75">
            <v>0</v>
          </cell>
          <cell r="AF75">
            <v>0</v>
          </cell>
          <cell r="AG75">
            <v>0</v>
          </cell>
          <cell r="AH75">
            <v>0</v>
          </cell>
          <cell r="AI75">
            <v>0</v>
          </cell>
          <cell r="AJ75">
            <v>0</v>
          </cell>
          <cell r="AO75">
            <v>0</v>
          </cell>
          <cell r="AP75">
            <v>0</v>
          </cell>
          <cell r="AQ75">
            <v>0</v>
          </cell>
          <cell r="AR75">
            <v>0</v>
          </cell>
          <cell r="AS75">
            <v>0</v>
          </cell>
          <cell r="AT75">
            <v>0</v>
          </cell>
          <cell r="AY75">
            <v>0</v>
          </cell>
          <cell r="AZ75">
            <v>0</v>
          </cell>
          <cell r="BA75">
            <v>0</v>
          </cell>
          <cell r="BB75">
            <v>0</v>
          </cell>
          <cell r="BC75">
            <v>0</v>
          </cell>
          <cell r="BD75">
            <v>0</v>
          </cell>
        </row>
        <row r="76">
          <cell r="A76">
            <v>3501</v>
          </cell>
          <cell r="B76" t="str">
            <v xml:space="preserve">PAULO FREIRE SOCIAL JUSTICE </v>
          </cell>
          <cell r="R76">
            <v>0</v>
          </cell>
          <cell r="S76">
            <v>0</v>
          </cell>
          <cell r="T76">
            <v>0</v>
          </cell>
          <cell r="U76">
            <v>0</v>
          </cell>
          <cell r="V76">
            <v>0</v>
          </cell>
          <cell r="W76">
            <v>0</v>
          </cell>
          <cell r="AE76">
            <v>0</v>
          </cell>
          <cell r="AF76">
            <v>0</v>
          </cell>
          <cell r="AG76">
            <v>0</v>
          </cell>
          <cell r="AH76">
            <v>0</v>
          </cell>
          <cell r="AI76">
            <v>0</v>
          </cell>
          <cell r="AJ76">
            <v>0</v>
          </cell>
          <cell r="AO76">
            <v>0</v>
          </cell>
          <cell r="AP76">
            <v>0</v>
          </cell>
          <cell r="AQ76">
            <v>0</v>
          </cell>
          <cell r="AR76">
            <v>0</v>
          </cell>
          <cell r="AS76">
            <v>0</v>
          </cell>
          <cell r="AT76">
            <v>0</v>
          </cell>
          <cell r="AY76">
            <v>0</v>
          </cell>
          <cell r="AZ76">
            <v>0</v>
          </cell>
          <cell r="BA76">
            <v>0</v>
          </cell>
          <cell r="BB76">
            <v>0</v>
          </cell>
          <cell r="BC76">
            <v>0</v>
          </cell>
          <cell r="BD76">
            <v>0</v>
          </cell>
        </row>
        <row r="77">
          <cell r="A77">
            <v>3502</v>
          </cell>
          <cell r="B77" t="str">
            <v xml:space="preserve">BAYSTATE ACADEMY </v>
          </cell>
          <cell r="R77">
            <v>0</v>
          </cell>
          <cell r="S77">
            <v>0</v>
          </cell>
          <cell r="T77">
            <v>0</v>
          </cell>
          <cell r="U77">
            <v>0</v>
          </cell>
          <cell r="V77">
            <v>0</v>
          </cell>
          <cell r="W77">
            <v>0</v>
          </cell>
          <cell r="AE77">
            <v>0</v>
          </cell>
          <cell r="AF77">
            <v>0</v>
          </cell>
          <cell r="AG77">
            <v>0</v>
          </cell>
          <cell r="AH77">
            <v>0</v>
          </cell>
          <cell r="AI77">
            <v>0</v>
          </cell>
          <cell r="AJ77">
            <v>0</v>
          </cell>
          <cell r="AO77">
            <v>0</v>
          </cell>
          <cell r="AP77">
            <v>0</v>
          </cell>
          <cell r="AQ77">
            <v>0</v>
          </cell>
          <cell r="AR77">
            <v>0</v>
          </cell>
          <cell r="AS77">
            <v>0</v>
          </cell>
          <cell r="AT77">
            <v>0</v>
          </cell>
          <cell r="AY77">
            <v>0</v>
          </cell>
          <cell r="AZ77">
            <v>0</v>
          </cell>
          <cell r="BA77">
            <v>0</v>
          </cell>
          <cell r="BB77">
            <v>0</v>
          </cell>
          <cell r="BC77">
            <v>0</v>
          </cell>
          <cell r="BD77">
            <v>0</v>
          </cell>
        </row>
        <row r="78">
          <cell r="A78">
            <v>3503</v>
          </cell>
          <cell r="B78" t="str">
            <v xml:space="preserve">LOWELL COLLEGIATE </v>
          </cell>
          <cell r="R78">
            <v>0</v>
          </cell>
          <cell r="S78">
            <v>0</v>
          </cell>
          <cell r="T78">
            <v>0</v>
          </cell>
          <cell r="U78">
            <v>0</v>
          </cell>
          <cell r="V78">
            <v>0</v>
          </cell>
          <cell r="W78">
            <v>0</v>
          </cell>
          <cell r="AE78">
            <v>0</v>
          </cell>
          <cell r="AF78">
            <v>0</v>
          </cell>
          <cell r="AG78">
            <v>0</v>
          </cell>
          <cell r="AH78">
            <v>0</v>
          </cell>
          <cell r="AI78">
            <v>0</v>
          </cell>
          <cell r="AJ78">
            <v>0</v>
          </cell>
          <cell r="AO78">
            <v>0</v>
          </cell>
          <cell r="AP78">
            <v>0</v>
          </cell>
          <cell r="AQ78">
            <v>0</v>
          </cell>
          <cell r="AR78">
            <v>0</v>
          </cell>
          <cell r="AS78">
            <v>0</v>
          </cell>
          <cell r="AT78">
            <v>0</v>
          </cell>
          <cell r="AY78">
            <v>0</v>
          </cell>
          <cell r="AZ78">
            <v>0</v>
          </cell>
          <cell r="BA78">
            <v>0</v>
          </cell>
          <cell r="BB78">
            <v>0</v>
          </cell>
          <cell r="BC78">
            <v>0</v>
          </cell>
          <cell r="BD78">
            <v>0</v>
          </cell>
        </row>
        <row r="79">
          <cell r="A79">
            <v>3504</v>
          </cell>
          <cell r="B79" t="str">
            <v>CITY ON A HILL - II</v>
          </cell>
          <cell r="R79">
            <v>0</v>
          </cell>
          <cell r="S79">
            <v>0</v>
          </cell>
          <cell r="T79">
            <v>0</v>
          </cell>
          <cell r="U79">
            <v>0</v>
          </cell>
          <cell r="V79">
            <v>0</v>
          </cell>
          <cell r="W79">
            <v>0</v>
          </cell>
          <cell r="AE79">
            <v>0</v>
          </cell>
          <cell r="AF79">
            <v>0</v>
          </cell>
          <cell r="AG79">
            <v>0</v>
          </cell>
          <cell r="AH79">
            <v>0</v>
          </cell>
          <cell r="AI79">
            <v>0</v>
          </cell>
          <cell r="AJ79">
            <v>0</v>
          </cell>
          <cell r="AO79">
            <v>0</v>
          </cell>
          <cell r="AP79">
            <v>0</v>
          </cell>
          <cell r="AQ79">
            <v>0</v>
          </cell>
          <cell r="AR79">
            <v>0</v>
          </cell>
          <cell r="AS79">
            <v>0</v>
          </cell>
          <cell r="AT79">
            <v>0</v>
          </cell>
          <cell r="AY79">
            <v>0</v>
          </cell>
          <cell r="AZ79">
            <v>0</v>
          </cell>
          <cell r="BA79">
            <v>0</v>
          </cell>
          <cell r="BB79">
            <v>0</v>
          </cell>
          <cell r="BC79">
            <v>0</v>
          </cell>
          <cell r="BD79">
            <v>0</v>
          </cell>
        </row>
        <row r="80">
          <cell r="A80">
            <v>3506</v>
          </cell>
          <cell r="B80" t="str">
            <v>PIONEER CHARTER SCHOOL OF SCIENCE II</v>
          </cell>
          <cell r="C80" t="str">
            <v xml:space="preserve"> </v>
          </cell>
          <cell r="R80">
            <v>0</v>
          </cell>
          <cell r="S80">
            <v>0</v>
          </cell>
          <cell r="T80">
            <v>0</v>
          </cell>
          <cell r="U80">
            <v>0</v>
          </cell>
          <cell r="V80">
            <v>0</v>
          </cell>
          <cell r="W80">
            <v>0</v>
          </cell>
          <cell r="AE80">
            <v>0</v>
          </cell>
          <cell r="AF80">
            <v>0</v>
          </cell>
          <cell r="AG80">
            <v>0</v>
          </cell>
          <cell r="AH80">
            <v>0</v>
          </cell>
          <cell r="AI80">
            <v>0</v>
          </cell>
          <cell r="AJ80">
            <v>0</v>
          </cell>
          <cell r="AO80">
            <v>0</v>
          </cell>
          <cell r="AP80">
            <v>0</v>
          </cell>
          <cell r="AQ80">
            <v>0</v>
          </cell>
          <cell r="AR80">
            <v>0</v>
          </cell>
          <cell r="AS80">
            <v>0</v>
          </cell>
          <cell r="AT80">
            <v>0</v>
          </cell>
          <cell r="AY80">
            <v>0</v>
          </cell>
          <cell r="AZ80">
            <v>0</v>
          </cell>
          <cell r="BA80">
            <v>0</v>
          </cell>
          <cell r="BB80">
            <v>0</v>
          </cell>
          <cell r="BC80">
            <v>0</v>
          </cell>
          <cell r="BD80">
            <v>0</v>
          </cell>
        </row>
        <row r="81">
          <cell r="A81">
            <v>999</v>
          </cell>
          <cell r="B81" t="str">
            <v>STATE TOTAL</v>
          </cell>
          <cell r="D81">
            <v>0</v>
          </cell>
          <cell r="E81">
            <v>0</v>
          </cell>
          <cell r="F81">
            <v>0</v>
          </cell>
          <cell r="G81">
            <v>0</v>
          </cell>
          <cell r="H81">
            <v>0</v>
          </cell>
          <cell r="I81">
            <v>0</v>
          </cell>
          <cell r="J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Z81">
            <v>0</v>
          </cell>
          <cell r="AA81">
            <v>0</v>
          </cell>
          <cell r="AB81">
            <v>0</v>
          </cell>
          <cell r="AC81">
            <v>0</v>
          </cell>
          <cell r="AE81">
            <v>0</v>
          </cell>
          <cell r="AF81">
            <v>0</v>
          </cell>
          <cell r="AG81">
            <v>0</v>
          </cell>
          <cell r="AH81">
            <v>0</v>
          </cell>
          <cell r="AI81">
            <v>0</v>
          </cell>
          <cell r="AJ81">
            <v>0</v>
          </cell>
          <cell r="AK81">
            <v>0</v>
          </cell>
          <cell r="AL81">
            <v>0</v>
          </cell>
          <cell r="AM81">
            <v>0</v>
          </cell>
          <cell r="AO81">
            <v>0</v>
          </cell>
          <cell r="AP81">
            <v>0</v>
          </cell>
          <cell r="AQ81">
            <v>0</v>
          </cell>
          <cell r="AR81">
            <v>0</v>
          </cell>
          <cell r="AS81">
            <v>0</v>
          </cell>
          <cell r="AT81">
            <v>0</v>
          </cell>
          <cell r="AU81">
            <v>0</v>
          </cell>
          <cell r="AV81">
            <v>0</v>
          </cell>
          <cell r="AW81">
            <v>0</v>
          </cell>
          <cell r="AY81">
            <v>0</v>
          </cell>
          <cell r="AZ81">
            <v>0</v>
          </cell>
          <cell r="BA81">
            <v>0</v>
          </cell>
          <cell r="BB81">
            <v>0</v>
          </cell>
          <cell r="BC81">
            <v>0</v>
          </cell>
          <cell r="BD81">
            <v>0</v>
          </cell>
          <cell r="BE81">
            <v>0</v>
          </cell>
          <cell r="BF81">
            <v>0</v>
          </cell>
          <cell r="BG81">
            <v>0</v>
          </cell>
        </row>
      </sheetData>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B2:B22"/>
  <sheetViews>
    <sheetView showGridLines="0" tabSelected="1" workbookViewId="0"/>
  </sheetViews>
  <sheetFormatPr defaultRowHeight="15"/>
  <cols>
    <col min="1" max="1" width="1.85546875" style="162" customWidth="1"/>
    <col min="2" max="2" width="86" style="162" customWidth="1"/>
    <col min="3" max="256" width="8.85546875" style="162"/>
    <col min="257" max="257" width="1.85546875" style="162" customWidth="1"/>
    <col min="258" max="258" width="81.42578125" style="162" customWidth="1"/>
    <col min="259" max="512" width="8.85546875" style="162"/>
    <col min="513" max="513" width="1.85546875" style="162" customWidth="1"/>
    <col min="514" max="514" width="81.42578125" style="162" customWidth="1"/>
    <col min="515" max="768" width="8.85546875" style="162"/>
    <col min="769" max="769" width="1.85546875" style="162" customWidth="1"/>
    <col min="770" max="770" width="81.42578125" style="162" customWidth="1"/>
    <col min="771" max="1024" width="8.85546875" style="162"/>
    <col min="1025" max="1025" width="1.85546875" style="162" customWidth="1"/>
    <col min="1026" max="1026" width="81.42578125" style="162" customWidth="1"/>
    <col min="1027" max="1280" width="8.85546875" style="162"/>
    <col min="1281" max="1281" width="1.85546875" style="162" customWidth="1"/>
    <col min="1282" max="1282" width="81.42578125" style="162" customWidth="1"/>
    <col min="1283" max="1536" width="8.85546875" style="162"/>
    <col min="1537" max="1537" width="1.85546875" style="162" customWidth="1"/>
    <col min="1538" max="1538" width="81.42578125" style="162" customWidth="1"/>
    <col min="1539" max="1792" width="8.85546875" style="162"/>
    <col min="1793" max="1793" width="1.85546875" style="162" customWidth="1"/>
    <col min="1794" max="1794" width="81.42578125" style="162" customWidth="1"/>
    <col min="1795" max="2048" width="8.85546875" style="162"/>
    <col min="2049" max="2049" width="1.85546875" style="162" customWidth="1"/>
    <col min="2050" max="2050" width="81.42578125" style="162" customWidth="1"/>
    <col min="2051" max="2304" width="8.85546875" style="162"/>
    <col min="2305" max="2305" width="1.85546875" style="162" customWidth="1"/>
    <col min="2306" max="2306" width="81.42578125" style="162" customWidth="1"/>
    <col min="2307" max="2560" width="8.85546875" style="162"/>
    <col min="2561" max="2561" width="1.85546875" style="162" customWidth="1"/>
    <col min="2562" max="2562" width="81.42578125" style="162" customWidth="1"/>
    <col min="2563" max="2816" width="8.85546875" style="162"/>
    <col min="2817" max="2817" width="1.85546875" style="162" customWidth="1"/>
    <col min="2818" max="2818" width="81.42578125" style="162" customWidth="1"/>
    <col min="2819" max="3072" width="8.85546875" style="162"/>
    <col min="3073" max="3073" width="1.85546875" style="162" customWidth="1"/>
    <col min="3074" max="3074" width="81.42578125" style="162" customWidth="1"/>
    <col min="3075" max="3328" width="8.85546875" style="162"/>
    <col min="3329" max="3329" width="1.85546875" style="162" customWidth="1"/>
    <col min="3330" max="3330" width="81.42578125" style="162" customWidth="1"/>
    <col min="3331" max="3584" width="8.85546875" style="162"/>
    <col min="3585" max="3585" width="1.85546875" style="162" customWidth="1"/>
    <col min="3586" max="3586" width="81.42578125" style="162" customWidth="1"/>
    <col min="3587" max="3840" width="8.85546875" style="162"/>
    <col min="3841" max="3841" width="1.85546875" style="162" customWidth="1"/>
    <col min="3842" max="3842" width="81.42578125" style="162" customWidth="1"/>
    <col min="3843" max="4096" width="8.85546875" style="162"/>
    <col min="4097" max="4097" width="1.85546875" style="162" customWidth="1"/>
    <col min="4098" max="4098" width="81.42578125" style="162" customWidth="1"/>
    <col min="4099" max="4352" width="8.85546875" style="162"/>
    <col min="4353" max="4353" width="1.85546875" style="162" customWidth="1"/>
    <col min="4354" max="4354" width="81.42578125" style="162" customWidth="1"/>
    <col min="4355" max="4608" width="8.85546875" style="162"/>
    <col min="4609" max="4609" width="1.85546875" style="162" customWidth="1"/>
    <col min="4610" max="4610" width="81.42578125" style="162" customWidth="1"/>
    <col min="4611" max="4864" width="8.85546875" style="162"/>
    <col min="4865" max="4865" width="1.85546875" style="162" customWidth="1"/>
    <col min="4866" max="4866" width="81.42578125" style="162" customWidth="1"/>
    <col min="4867" max="5120" width="8.85546875" style="162"/>
    <col min="5121" max="5121" width="1.85546875" style="162" customWidth="1"/>
    <col min="5122" max="5122" width="81.42578125" style="162" customWidth="1"/>
    <col min="5123" max="5376" width="8.85546875" style="162"/>
    <col min="5377" max="5377" width="1.85546875" style="162" customWidth="1"/>
    <col min="5378" max="5378" width="81.42578125" style="162" customWidth="1"/>
    <col min="5379" max="5632" width="8.85546875" style="162"/>
    <col min="5633" max="5633" width="1.85546875" style="162" customWidth="1"/>
    <col min="5634" max="5634" width="81.42578125" style="162" customWidth="1"/>
    <col min="5635" max="5888" width="8.85546875" style="162"/>
    <col min="5889" max="5889" width="1.85546875" style="162" customWidth="1"/>
    <col min="5890" max="5890" width="81.42578125" style="162" customWidth="1"/>
    <col min="5891" max="6144" width="8.85546875" style="162"/>
    <col min="6145" max="6145" width="1.85546875" style="162" customWidth="1"/>
    <col min="6146" max="6146" width="81.42578125" style="162" customWidth="1"/>
    <col min="6147" max="6400" width="8.85546875" style="162"/>
    <col min="6401" max="6401" width="1.85546875" style="162" customWidth="1"/>
    <col min="6402" max="6402" width="81.42578125" style="162" customWidth="1"/>
    <col min="6403" max="6656" width="8.85546875" style="162"/>
    <col min="6657" max="6657" width="1.85546875" style="162" customWidth="1"/>
    <col min="6658" max="6658" width="81.42578125" style="162" customWidth="1"/>
    <col min="6659" max="6912" width="8.85546875" style="162"/>
    <col min="6913" max="6913" width="1.85546875" style="162" customWidth="1"/>
    <col min="6914" max="6914" width="81.42578125" style="162" customWidth="1"/>
    <col min="6915" max="7168" width="8.85546875" style="162"/>
    <col min="7169" max="7169" width="1.85546875" style="162" customWidth="1"/>
    <col min="7170" max="7170" width="81.42578125" style="162" customWidth="1"/>
    <col min="7171" max="7424" width="8.85546875" style="162"/>
    <col min="7425" max="7425" width="1.85546875" style="162" customWidth="1"/>
    <col min="7426" max="7426" width="81.42578125" style="162" customWidth="1"/>
    <col min="7427" max="7680" width="8.85546875" style="162"/>
    <col min="7681" max="7681" width="1.85546875" style="162" customWidth="1"/>
    <col min="7682" max="7682" width="81.42578125" style="162" customWidth="1"/>
    <col min="7683" max="7936" width="8.85546875" style="162"/>
    <col min="7937" max="7937" width="1.85546875" style="162" customWidth="1"/>
    <col min="7938" max="7938" width="81.42578125" style="162" customWidth="1"/>
    <col min="7939" max="8192" width="8.85546875" style="162"/>
    <col min="8193" max="8193" width="1.85546875" style="162" customWidth="1"/>
    <col min="8194" max="8194" width="81.42578125" style="162" customWidth="1"/>
    <col min="8195" max="8448" width="8.85546875" style="162"/>
    <col min="8449" max="8449" width="1.85546875" style="162" customWidth="1"/>
    <col min="8450" max="8450" width="81.42578125" style="162" customWidth="1"/>
    <col min="8451" max="8704" width="8.85546875" style="162"/>
    <col min="8705" max="8705" width="1.85546875" style="162" customWidth="1"/>
    <col min="8706" max="8706" width="81.42578125" style="162" customWidth="1"/>
    <col min="8707" max="8960" width="8.85546875" style="162"/>
    <col min="8961" max="8961" width="1.85546875" style="162" customWidth="1"/>
    <col min="8962" max="8962" width="81.42578125" style="162" customWidth="1"/>
    <col min="8963" max="9216" width="8.85546875" style="162"/>
    <col min="9217" max="9217" width="1.85546875" style="162" customWidth="1"/>
    <col min="9218" max="9218" width="81.42578125" style="162" customWidth="1"/>
    <col min="9219" max="9472" width="8.85546875" style="162"/>
    <col min="9473" max="9473" width="1.85546875" style="162" customWidth="1"/>
    <col min="9474" max="9474" width="81.42578125" style="162" customWidth="1"/>
    <col min="9475" max="9728" width="8.85546875" style="162"/>
    <col min="9729" max="9729" width="1.85546875" style="162" customWidth="1"/>
    <col min="9730" max="9730" width="81.42578125" style="162" customWidth="1"/>
    <col min="9731" max="9984" width="8.85546875" style="162"/>
    <col min="9985" max="9985" width="1.85546875" style="162" customWidth="1"/>
    <col min="9986" max="9986" width="81.42578125" style="162" customWidth="1"/>
    <col min="9987" max="10240" width="8.85546875" style="162"/>
    <col min="10241" max="10241" width="1.85546875" style="162" customWidth="1"/>
    <col min="10242" max="10242" width="81.42578125" style="162" customWidth="1"/>
    <col min="10243" max="10496" width="8.85546875" style="162"/>
    <col min="10497" max="10497" width="1.85546875" style="162" customWidth="1"/>
    <col min="10498" max="10498" width="81.42578125" style="162" customWidth="1"/>
    <col min="10499" max="10752" width="8.85546875" style="162"/>
    <col min="10753" max="10753" width="1.85546875" style="162" customWidth="1"/>
    <col min="10754" max="10754" width="81.42578125" style="162" customWidth="1"/>
    <col min="10755" max="11008" width="8.85546875" style="162"/>
    <col min="11009" max="11009" width="1.85546875" style="162" customWidth="1"/>
    <col min="11010" max="11010" width="81.42578125" style="162" customWidth="1"/>
    <col min="11011" max="11264" width="8.85546875" style="162"/>
    <col min="11265" max="11265" width="1.85546875" style="162" customWidth="1"/>
    <col min="11266" max="11266" width="81.42578125" style="162" customWidth="1"/>
    <col min="11267" max="11520" width="8.85546875" style="162"/>
    <col min="11521" max="11521" width="1.85546875" style="162" customWidth="1"/>
    <col min="11522" max="11522" width="81.42578125" style="162" customWidth="1"/>
    <col min="11523" max="11776" width="8.85546875" style="162"/>
    <col min="11777" max="11777" width="1.85546875" style="162" customWidth="1"/>
    <col min="11778" max="11778" width="81.42578125" style="162" customWidth="1"/>
    <col min="11779" max="12032" width="8.85546875" style="162"/>
    <col min="12033" max="12033" width="1.85546875" style="162" customWidth="1"/>
    <col min="12034" max="12034" width="81.42578125" style="162" customWidth="1"/>
    <col min="12035" max="12288" width="8.85546875" style="162"/>
    <col min="12289" max="12289" width="1.85546875" style="162" customWidth="1"/>
    <col min="12290" max="12290" width="81.42578125" style="162" customWidth="1"/>
    <col min="12291" max="12544" width="8.85546875" style="162"/>
    <col min="12545" max="12545" width="1.85546875" style="162" customWidth="1"/>
    <col min="12546" max="12546" width="81.42578125" style="162" customWidth="1"/>
    <col min="12547" max="12800" width="8.85546875" style="162"/>
    <col min="12801" max="12801" width="1.85546875" style="162" customWidth="1"/>
    <col min="12802" max="12802" width="81.42578125" style="162" customWidth="1"/>
    <col min="12803" max="13056" width="8.85546875" style="162"/>
    <col min="13057" max="13057" width="1.85546875" style="162" customWidth="1"/>
    <col min="13058" max="13058" width="81.42578125" style="162" customWidth="1"/>
    <col min="13059" max="13312" width="8.85546875" style="162"/>
    <col min="13313" max="13313" width="1.85546875" style="162" customWidth="1"/>
    <col min="13314" max="13314" width="81.42578125" style="162" customWidth="1"/>
    <col min="13315" max="13568" width="8.85546875" style="162"/>
    <col min="13569" max="13569" width="1.85546875" style="162" customWidth="1"/>
    <col min="13570" max="13570" width="81.42578125" style="162" customWidth="1"/>
    <col min="13571" max="13824" width="8.85546875" style="162"/>
    <col min="13825" max="13825" width="1.85546875" style="162" customWidth="1"/>
    <col min="13826" max="13826" width="81.42578125" style="162" customWidth="1"/>
    <col min="13827" max="14080" width="8.85546875" style="162"/>
    <col min="14081" max="14081" width="1.85546875" style="162" customWidth="1"/>
    <col min="14082" max="14082" width="81.42578125" style="162" customWidth="1"/>
    <col min="14083" max="14336" width="8.85546875" style="162"/>
    <col min="14337" max="14337" width="1.85546875" style="162" customWidth="1"/>
    <col min="14338" max="14338" width="81.42578125" style="162" customWidth="1"/>
    <col min="14339" max="14592" width="8.85546875" style="162"/>
    <col min="14593" max="14593" width="1.85546875" style="162" customWidth="1"/>
    <col min="14594" max="14594" width="81.42578125" style="162" customWidth="1"/>
    <col min="14595" max="14848" width="8.85546875" style="162"/>
    <col min="14849" max="14849" width="1.85546875" style="162" customWidth="1"/>
    <col min="14850" max="14850" width="81.42578125" style="162" customWidth="1"/>
    <col min="14851" max="15104" width="8.85546875" style="162"/>
    <col min="15105" max="15105" width="1.85546875" style="162" customWidth="1"/>
    <col min="15106" max="15106" width="81.42578125" style="162" customWidth="1"/>
    <col min="15107" max="15360" width="8.85546875" style="162"/>
    <col min="15361" max="15361" width="1.85546875" style="162" customWidth="1"/>
    <col min="15362" max="15362" width="81.42578125" style="162" customWidth="1"/>
    <col min="15363" max="15616" width="8.85546875" style="162"/>
    <col min="15617" max="15617" width="1.85546875" style="162" customWidth="1"/>
    <col min="15618" max="15618" width="81.42578125" style="162" customWidth="1"/>
    <col min="15619" max="15872" width="8.85546875" style="162"/>
    <col min="15873" max="15873" width="1.85546875" style="162" customWidth="1"/>
    <col min="15874" max="15874" width="81.42578125" style="162" customWidth="1"/>
    <col min="15875" max="16128" width="8.85546875" style="162"/>
    <col min="16129" max="16129" width="1.85546875" style="162" customWidth="1"/>
    <col min="16130" max="16130" width="81.42578125" style="162" customWidth="1"/>
    <col min="16131" max="16384" width="8.85546875" style="162"/>
  </cols>
  <sheetData>
    <row r="2" spans="2:2" ht="20.25" customHeight="1">
      <c r="B2" s="166" t="s">
        <v>523</v>
      </c>
    </row>
    <row r="3" spans="2:2" ht="20.25" customHeight="1">
      <c r="B3" s="166" t="s">
        <v>522</v>
      </c>
    </row>
    <row r="4" spans="2:2" ht="20.25" customHeight="1">
      <c r="B4" s="165" t="s">
        <v>525</v>
      </c>
    </row>
    <row r="5" spans="2:2" ht="20.25" customHeight="1" thickBot="1"/>
    <row r="6" spans="2:2" ht="15.75" thickTop="1">
      <c r="B6" s="164"/>
    </row>
    <row r="7" spans="2:2" ht="130.5" customHeight="1">
      <c r="B7" s="168" t="s">
        <v>527</v>
      </c>
    </row>
    <row r="8" spans="2:2">
      <c r="B8" s="168"/>
    </row>
    <row r="9" spans="2:2">
      <c r="B9" s="168"/>
    </row>
    <row r="10" spans="2:2">
      <c r="B10" s="168"/>
    </row>
    <row r="11" spans="2:2">
      <c r="B11" s="168"/>
    </row>
    <row r="12" spans="2:2">
      <c r="B12" s="168"/>
    </row>
    <row r="13" spans="2:2">
      <c r="B13" s="168"/>
    </row>
    <row r="14" spans="2:2">
      <c r="B14" s="168"/>
    </row>
    <row r="15" spans="2:2">
      <c r="B15" s="168"/>
    </row>
    <row r="18" spans="2:2">
      <c r="B18" s="163"/>
    </row>
    <row r="19" spans="2:2">
      <c r="B19" s="163"/>
    </row>
    <row r="20" spans="2:2">
      <c r="B20" s="163"/>
    </row>
    <row r="21" spans="2:2">
      <c r="B21" s="163"/>
    </row>
    <row r="22" spans="2:2">
      <c r="B22" s="163"/>
    </row>
  </sheetData>
  <mergeCells count="1">
    <mergeCell ref="B7:B15"/>
  </mergeCells>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sheetPr codeName="Sheet3">
    <tabColor rgb="FF00FF00"/>
    <pageSetUpPr autoPageBreaks="0" fitToPage="1"/>
  </sheetPr>
  <dimension ref="A1:BX462"/>
  <sheetViews>
    <sheetView showGridLines="0" zoomScale="90" zoomScaleNormal="90" workbookViewId="0">
      <pane ySplit="9" topLeftCell="A10" activePane="bottomLeft" state="frozen"/>
      <selection pane="bottomLeft" activeCell="N8" sqref="N8:N9"/>
    </sheetView>
  </sheetViews>
  <sheetFormatPr defaultRowHeight="15.75" outlineLevelCol="1"/>
  <cols>
    <col min="2" max="2" width="0.140625" customWidth="1"/>
    <col min="3" max="3" width="21.5703125" customWidth="1"/>
    <col min="4" max="4" width="10.42578125" style="19" customWidth="1"/>
    <col min="5" max="5" width="15.5703125" style="20" customWidth="1"/>
    <col min="6" max="7" width="14.5703125" style="20" customWidth="1"/>
    <col min="8" max="8" width="1.5703125" style="21" customWidth="1"/>
    <col min="9" max="9" width="18.5703125" style="20" customWidth="1"/>
    <col min="10" max="10" width="14.140625" style="20" hidden="1" customWidth="1"/>
    <col min="11" max="11" width="14.5703125" style="20" customWidth="1"/>
    <col min="12" max="12" width="14.85546875" style="20" customWidth="1"/>
    <col min="13" max="13" width="1.42578125" style="19" customWidth="1"/>
    <col min="14" max="14" width="15.42578125" style="19" customWidth="1"/>
    <col min="15" max="15" width="1.42578125" style="19" customWidth="1"/>
    <col min="16" max="16" width="19.85546875" style="20" customWidth="1"/>
    <col min="17" max="17" width="18" style="20" customWidth="1"/>
    <col min="18" max="18" width="12.85546875" style="20" customWidth="1"/>
    <col min="19" max="19" width="13.85546875" style="20" customWidth="1"/>
    <col min="20" max="20" width="1.140625" customWidth="1"/>
    <col min="21" max="21" width="15.5703125" customWidth="1"/>
    <col min="22" max="22" width="30.5703125" customWidth="1"/>
    <col min="23" max="23" width="8.85546875" style="22"/>
    <col min="24" max="24" width="11.42578125" style="22" customWidth="1"/>
    <col min="25" max="25" width="14.42578125" style="22" customWidth="1"/>
    <col min="26" max="26" width="12" style="22" customWidth="1"/>
    <col min="27" max="27" width="14.42578125" style="22" customWidth="1"/>
    <col min="28" max="28" width="13.5703125" style="22" customWidth="1"/>
    <col min="29" max="29" width="14.42578125" style="22" customWidth="1"/>
    <col min="30" max="30" width="12.42578125" style="22" customWidth="1"/>
    <col min="31" max="31" width="13.42578125" style="22" customWidth="1"/>
    <col min="32" max="32" width="12.85546875" style="22" customWidth="1"/>
    <col min="33" max="33" width="14.85546875" style="22" customWidth="1"/>
    <col min="34" max="34" width="3.42578125" customWidth="1"/>
    <col min="35" max="35" width="6" style="23" customWidth="1"/>
    <col min="36" max="36" width="0.42578125" style="23" customWidth="1"/>
    <col min="37" max="37" width="18.42578125" style="23" customWidth="1"/>
    <col min="38" max="38" width="14.42578125" style="23" customWidth="1"/>
    <col min="39" max="39" width="13.42578125" style="23" customWidth="1"/>
    <col min="40" max="40" width="13.85546875" style="23" customWidth="1"/>
    <col min="41" max="41" width="13.140625" style="23" customWidth="1"/>
    <col min="42" max="43" width="12.5703125" style="23" customWidth="1"/>
    <col min="44" max="45" width="12" style="23" customWidth="1"/>
    <col min="46" max="47" width="14.42578125" style="23" customWidth="1"/>
    <col min="48" max="48" width="14.5703125" style="23" customWidth="1"/>
    <col min="49" max="49" width="2.42578125" customWidth="1"/>
    <col min="50" max="50" width="7.85546875" style="22" customWidth="1" outlineLevel="1"/>
    <col min="51" max="51" width="18.85546875" style="22" customWidth="1" outlineLevel="1"/>
    <col min="52" max="52" width="8.5703125" style="22" customWidth="1" outlineLevel="1"/>
    <col min="53" max="53" width="12.5703125" style="22" customWidth="1" outlineLevel="1"/>
    <col min="54" max="54" width="10.42578125" style="22" customWidth="1" outlineLevel="1"/>
    <col min="55" max="55" width="10.140625" style="22" customWidth="1" outlineLevel="1"/>
    <col min="56" max="56" width="12.42578125" style="22" customWidth="1" outlineLevel="1"/>
    <col min="57" max="57" width="11.5703125" style="22" customWidth="1" outlineLevel="1"/>
    <col min="58" max="58" width="10.140625" style="22" customWidth="1" outlineLevel="1"/>
    <col min="59" max="59" width="11" style="22" customWidth="1" outlineLevel="1"/>
    <col min="60" max="60" width="1.42578125" style="159" customWidth="1" outlineLevel="1"/>
    <col min="61" max="61" width="10.140625" style="22" customWidth="1" outlineLevel="1"/>
    <col min="62" max="63" width="13.5703125" style="22" customWidth="1" outlineLevel="1"/>
    <col min="64" max="64" width="12.85546875" style="22" customWidth="1" outlineLevel="1"/>
    <col min="65" max="65" width="15.42578125" style="22" customWidth="1" outlineLevel="1"/>
    <col min="66" max="66" width="12" style="22" customWidth="1" outlineLevel="1"/>
    <col min="67" max="67" width="12.42578125" style="22" customWidth="1" outlineLevel="1"/>
    <col min="68" max="68" width="1.5703125" customWidth="1" outlineLevel="1"/>
    <col min="69" max="70" width="13.85546875" style="23" customWidth="1" outlineLevel="1"/>
    <col min="71" max="71" width="1.5703125" customWidth="1" outlineLevel="1"/>
    <col min="72" max="72" width="6.42578125" style="24" customWidth="1"/>
    <col min="73" max="73" width="10.85546875" style="24" customWidth="1" collapsed="1"/>
    <col min="74" max="74" width="6.5703125" style="24" customWidth="1"/>
    <col min="75" max="75" width="13.42578125" style="26" customWidth="1"/>
  </cols>
  <sheetData>
    <row r="1" spans="1:76" s="3" customFormat="1" ht="25.35" customHeight="1">
      <c r="A1" s="2" t="s">
        <v>524</v>
      </c>
      <c r="B1" s="2"/>
      <c r="D1" s="4"/>
      <c r="E1" s="5"/>
      <c r="F1" s="5"/>
      <c r="G1" s="5"/>
      <c r="H1" s="5"/>
      <c r="I1" s="5"/>
      <c r="J1" s="5"/>
      <c r="K1" s="5"/>
      <c r="L1" s="5"/>
      <c r="M1" s="5"/>
      <c r="N1" s="5"/>
      <c r="O1" s="5"/>
      <c r="P1" s="5"/>
      <c r="Q1" s="5"/>
      <c r="R1" s="5"/>
      <c r="S1" s="5"/>
      <c r="W1" s="5"/>
      <c r="X1" s="5"/>
      <c r="Y1" s="5"/>
      <c r="Z1" s="5"/>
      <c r="AA1" s="5"/>
      <c r="AB1" s="5"/>
      <c r="AC1" s="5"/>
      <c r="AD1" s="5"/>
      <c r="AE1" s="5"/>
      <c r="AF1" s="5"/>
      <c r="AG1" s="5"/>
      <c r="AI1" s="5"/>
      <c r="AJ1" s="5"/>
      <c r="AK1" s="5"/>
      <c r="AL1" s="5"/>
      <c r="AM1" s="6" t="s">
        <v>0</v>
      </c>
      <c r="AN1" s="6" t="s">
        <v>1</v>
      </c>
      <c r="AO1" s="6" t="s">
        <v>2</v>
      </c>
      <c r="AP1" s="6" t="s">
        <v>3</v>
      </c>
      <c r="AQ1" s="6" t="s">
        <v>4</v>
      </c>
      <c r="AR1" s="6" t="s">
        <v>5</v>
      </c>
      <c r="AS1" s="6" t="s">
        <v>6</v>
      </c>
      <c r="AT1" s="5"/>
      <c r="AU1" s="5"/>
      <c r="AV1" s="7"/>
      <c r="AX1" s="5"/>
      <c r="AY1" s="5"/>
      <c r="AZ1" s="5"/>
      <c r="BA1" s="5"/>
      <c r="BB1" s="5"/>
      <c r="BC1" s="5" t="s">
        <v>7</v>
      </c>
      <c r="BD1" s="5"/>
      <c r="BE1" s="5"/>
      <c r="BF1" s="5" t="s">
        <v>7</v>
      </c>
      <c r="BG1" s="5" t="s">
        <v>7</v>
      </c>
      <c r="BH1" s="5"/>
      <c r="BI1" s="5"/>
      <c r="BJ1" s="5"/>
      <c r="BK1" s="5"/>
      <c r="BL1" s="5"/>
      <c r="BM1" s="5"/>
      <c r="BN1" s="5"/>
      <c r="BO1" s="5"/>
      <c r="BQ1" s="6"/>
      <c r="BR1" s="6"/>
      <c r="BT1" s="8"/>
      <c r="BU1" s="8"/>
      <c r="BV1" s="8"/>
      <c r="BW1" s="9"/>
    </row>
    <row r="2" spans="1:76" s="10" customFormat="1" ht="25.7" customHeight="1">
      <c r="A2" s="167" t="s">
        <v>522</v>
      </c>
      <c r="AM2" s="11" t="s">
        <v>8</v>
      </c>
      <c r="AN2" s="12">
        <f>$AV$3-SUM(AB450+AF450+BB450+BE450)</f>
        <v>39624892</v>
      </c>
      <c r="AO2" s="12">
        <f>IF(AN3=1,(AN2-AN450),0)</f>
        <v>0</v>
      </c>
      <c r="AP2" s="12">
        <f>IF(AO3=1,(AO2-AO450),0)</f>
        <v>0</v>
      </c>
      <c r="AQ2" s="12">
        <f>IF(AP3=1,(AP2-AP450),0)</f>
        <v>0</v>
      </c>
      <c r="AR2" s="12">
        <f>IF(AQ3=1,(AQ2-AQ450),0)</f>
        <v>0</v>
      </c>
      <c r="AS2" s="12">
        <f>IF(AR3=1,(AR2-AR450),0)</f>
        <v>0</v>
      </c>
      <c r="AT2" s="13"/>
      <c r="AU2" s="14"/>
      <c r="AV2" s="15"/>
      <c r="AX2" s="16"/>
      <c r="BT2" s="16"/>
    </row>
    <row r="3" spans="1:76" s="10" customFormat="1" ht="15" customHeight="1">
      <c r="A3" s="1" t="s">
        <v>525</v>
      </c>
      <c r="AM3" s="11" t="s">
        <v>9</v>
      </c>
      <c r="AN3" s="17">
        <f t="shared" ref="AN3:AS3" si="0">IF(AN2&gt;AN450,1,AN2/AN450)</f>
        <v>0.877767947030891</v>
      </c>
      <c r="AO3" s="17">
        <f t="shared" si="0"/>
        <v>0</v>
      </c>
      <c r="AP3" s="17">
        <f t="shared" si="0"/>
        <v>0</v>
      </c>
      <c r="AQ3" s="17">
        <f t="shared" si="0"/>
        <v>0</v>
      </c>
      <c r="AR3" s="17">
        <f t="shared" si="0"/>
        <v>0</v>
      </c>
      <c r="AS3" s="17">
        <f t="shared" si="0"/>
        <v>0</v>
      </c>
      <c r="AT3" s="18"/>
      <c r="AU3" s="14"/>
      <c r="AV3" s="15">
        <v>80500000</v>
      </c>
      <c r="AX3" s="16"/>
      <c r="BT3" s="16"/>
    </row>
    <row r="4" spans="1:76" s="10" customFormat="1" thickBot="1"/>
    <row r="5" spans="1:76" ht="16.350000000000001" hidden="1" customHeight="1" thickBot="1">
      <c r="BH5" s="22"/>
      <c r="BV5"/>
      <c r="BW5" s="25"/>
    </row>
    <row r="6" spans="1:76" ht="16.350000000000001" hidden="1" customHeight="1" thickBot="1">
      <c r="BH6" s="22"/>
      <c r="BV6"/>
      <c r="BW6" s="25"/>
    </row>
    <row r="7" spans="1:76" ht="32.25" hidden="1" customHeight="1" thickBot="1">
      <c r="AI7" s="22"/>
      <c r="AJ7" s="22"/>
      <c r="AK7" s="22"/>
      <c r="AL7" s="22"/>
      <c r="AM7" s="22"/>
      <c r="AN7" s="22"/>
      <c r="AO7" s="22"/>
      <c r="AP7" s="22"/>
      <c r="AQ7" s="22"/>
      <c r="AR7" s="22"/>
      <c r="AS7" s="22"/>
      <c r="AT7" s="22"/>
      <c r="AU7" s="22"/>
      <c r="AV7" s="22"/>
      <c r="BH7" s="22"/>
      <c r="BQ7" s="22"/>
      <c r="BR7" s="22"/>
    </row>
    <row r="8" spans="1:76" ht="18.75">
      <c r="D8" s="27"/>
      <c r="E8" s="28"/>
      <c r="F8" s="28" t="s">
        <v>10</v>
      </c>
      <c r="G8" s="29"/>
      <c r="H8" s="20"/>
      <c r="I8" s="28"/>
      <c r="J8" s="30"/>
      <c r="K8" s="30" t="s">
        <v>11</v>
      </c>
      <c r="L8" s="29"/>
      <c r="N8" s="31"/>
      <c r="P8" s="28"/>
      <c r="Q8" s="28" t="s">
        <v>12</v>
      </c>
      <c r="R8" s="32"/>
      <c r="S8" s="33"/>
      <c r="U8" s="31"/>
      <c r="W8" s="34" t="s">
        <v>13</v>
      </c>
      <c r="X8" s="35"/>
      <c r="Y8" s="35"/>
      <c r="Z8" s="35"/>
      <c r="AA8" s="35"/>
      <c r="AB8" s="35"/>
      <c r="AC8" s="35"/>
      <c r="AD8" s="35"/>
      <c r="AE8" s="35"/>
      <c r="AF8" s="35"/>
      <c r="AG8" s="36"/>
      <c r="AI8" s="37" t="s">
        <v>14</v>
      </c>
      <c r="AJ8" s="38"/>
      <c r="AK8" s="38"/>
      <c r="AL8" s="38"/>
      <c r="AM8" s="39"/>
      <c r="AN8" s="38"/>
      <c r="AO8" s="38"/>
      <c r="AP8" s="39"/>
      <c r="AQ8" s="39"/>
      <c r="AR8" s="39"/>
      <c r="AS8" s="39"/>
      <c r="AT8" s="39"/>
      <c r="AU8" s="39"/>
      <c r="AV8" s="40"/>
      <c r="AX8" s="41" t="s">
        <v>15</v>
      </c>
      <c r="AY8" s="42"/>
      <c r="AZ8" s="42"/>
      <c r="BA8" s="42"/>
      <c r="BB8" s="43"/>
      <c r="BC8" s="43"/>
      <c r="BD8" s="43"/>
      <c r="BE8" s="43"/>
      <c r="BF8" s="43"/>
      <c r="BG8" s="43"/>
      <c r="BH8" s="43"/>
      <c r="BI8" s="43"/>
      <c r="BJ8" s="43"/>
      <c r="BK8" s="43"/>
      <c r="BL8" s="43"/>
      <c r="BM8" s="43"/>
      <c r="BN8" s="43"/>
      <c r="BO8" s="44"/>
      <c r="BQ8" s="45"/>
      <c r="BR8" s="46"/>
    </row>
    <row r="9" spans="1:76" ht="75" customHeight="1" thickBot="1">
      <c r="A9" s="47" t="s">
        <v>16</v>
      </c>
      <c r="B9" s="48" t="s">
        <v>17</v>
      </c>
      <c r="C9" s="49" t="s">
        <v>18</v>
      </c>
      <c r="D9" s="50" t="s">
        <v>19</v>
      </c>
      <c r="E9" s="51" t="s">
        <v>20</v>
      </c>
      <c r="F9" s="51" t="s">
        <v>21</v>
      </c>
      <c r="G9" s="52" t="s">
        <v>22</v>
      </c>
      <c r="H9" s="53" t="s">
        <v>23</v>
      </c>
      <c r="I9" s="54" t="s">
        <v>24</v>
      </c>
      <c r="J9" s="55" t="s">
        <v>25</v>
      </c>
      <c r="K9" s="55" t="s">
        <v>26</v>
      </c>
      <c r="L9" s="56" t="s">
        <v>27</v>
      </c>
      <c r="M9" s="57" t="s">
        <v>23</v>
      </c>
      <c r="N9" s="58" t="s">
        <v>28</v>
      </c>
      <c r="O9" s="57" t="s">
        <v>23</v>
      </c>
      <c r="P9" s="59" t="s">
        <v>29</v>
      </c>
      <c r="Q9" s="60" t="s">
        <v>24</v>
      </c>
      <c r="R9" s="60" t="s">
        <v>30</v>
      </c>
      <c r="S9" s="52" t="s">
        <v>31</v>
      </c>
      <c r="U9" s="61" t="s">
        <v>526</v>
      </c>
      <c r="W9" s="62" t="s">
        <v>32</v>
      </c>
      <c r="X9" s="63" t="s">
        <v>19</v>
      </c>
      <c r="Y9" s="63" t="s">
        <v>33</v>
      </c>
      <c r="Z9" s="63" t="s">
        <v>34</v>
      </c>
      <c r="AA9" s="63" t="s">
        <v>35</v>
      </c>
      <c r="AB9" s="63" t="s">
        <v>36</v>
      </c>
      <c r="AC9" s="63" t="s">
        <v>37</v>
      </c>
      <c r="AD9" s="63" t="s">
        <v>38</v>
      </c>
      <c r="AE9" s="63" t="s">
        <v>39</v>
      </c>
      <c r="AF9" s="63" t="s">
        <v>40</v>
      </c>
      <c r="AG9" s="64" t="s">
        <v>41</v>
      </c>
      <c r="AI9" s="65" t="s">
        <v>16</v>
      </c>
      <c r="AJ9" s="66" t="s">
        <v>17</v>
      </c>
      <c r="AK9" s="66" t="s">
        <v>42</v>
      </c>
      <c r="AL9" s="67" t="s">
        <v>43</v>
      </c>
      <c r="AM9" s="68" t="s">
        <v>44</v>
      </c>
      <c r="AN9" s="67" t="s">
        <v>45</v>
      </c>
      <c r="AO9" s="67" t="s">
        <v>46</v>
      </c>
      <c r="AP9" s="67" t="s">
        <v>47</v>
      </c>
      <c r="AQ9" s="67" t="s">
        <v>48</v>
      </c>
      <c r="AR9" s="67" t="s">
        <v>49</v>
      </c>
      <c r="AS9" s="67" t="s">
        <v>50</v>
      </c>
      <c r="AT9" s="67" t="s">
        <v>51</v>
      </c>
      <c r="AU9" s="69" t="s">
        <v>52</v>
      </c>
      <c r="AV9" s="69" t="s">
        <v>53</v>
      </c>
      <c r="AX9" s="70" t="s">
        <v>16</v>
      </c>
      <c r="AY9" s="71" t="s">
        <v>42</v>
      </c>
      <c r="AZ9" s="72" t="s">
        <v>54</v>
      </c>
      <c r="BA9" s="72" t="s">
        <v>55</v>
      </c>
      <c r="BB9" s="72" t="s">
        <v>56</v>
      </c>
      <c r="BC9" s="73" t="s">
        <v>57</v>
      </c>
      <c r="BD9" s="72" t="s">
        <v>58</v>
      </c>
      <c r="BE9" s="72" t="s">
        <v>59</v>
      </c>
      <c r="BF9" s="73" t="s">
        <v>60</v>
      </c>
      <c r="BG9" s="74" t="s">
        <v>61</v>
      </c>
      <c r="BH9" s="75"/>
      <c r="BI9" s="73" t="s">
        <v>62</v>
      </c>
      <c r="BJ9" s="76" t="s">
        <v>63</v>
      </c>
      <c r="BK9" s="77" t="s">
        <v>64</v>
      </c>
      <c r="BL9" s="77" t="s">
        <v>65</v>
      </c>
      <c r="BM9" s="78" t="s">
        <v>66</v>
      </c>
      <c r="BN9" s="73" t="s">
        <v>67</v>
      </c>
      <c r="BO9" s="74" t="s">
        <v>68</v>
      </c>
      <c r="BQ9" s="79"/>
      <c r="BR9" s="80"/>
      <c r="BT9" s="81" t="s">
        <v>69</v>
      </c>
      <c r="BU9" s="82" t="s">
        <v>70</v>
      </c>
    </row>
    <row r="10" spans="1:76">
      <c r="A10" s="83">
        <v>1</v>
      </c>
      <c r="B10" s="83">
        <v>1</v>
      </c>
      <c r="C10" s="84" t="s">
        <v>71</v>
      </c>
      <c r="D10" s="85">
        <f>X10</f>
        <v>34</v>
      </c>
      <c r="E10" s="86">
        <f>AA10+BA10</f>
        <v>391028</v>
      </c>
      <c r="F10" s="86">
        <f>AB10+BB10</f>
        <v>30316</v>
      </c>
      <c r="G10" s="87">
        <f>F10+E10</f>
        <v>421344</v>
      </c>
      <c r="H10" s="88"/>
      <c r="I10" s="89">
        <f>IF(AV10="",AU10,AV10)</f>
        <v>0</v>
      </c>
      <c r="J10" s="90">
        <f t="shared" ref="J10:J73" si="1">IF(AU10=0,"",(SUM(I10)/SUM(AU10)))</f>
        <v>0</v>
      </c>
      <c r="K10" s="91">
        <f>F10</f>
        <v>30316</v>
      </c>
      <c r="L10" s="87">
        <f>I10+K10</f>
        <v>30316</v>
      </c>
      <c r="M10" s="92"/>
      <c r="N10" s="93">
        <f t="shared" ref="N10:N73" si="2">G10-L10</f>
        <v>391028</v>
      </c>
      <c r="P10" s="89">
        <f>AF10+BF10</f>
        <v>0</v>
      </c>
      <c r="Q10" s="86">
        <f>IF(AV10="",AU10,AV10)</f>
        <v>0</v>
      </c>
      <c r="R10" s="86">
        <f>AB10+AE10+BB10+BE10</f>
        <v>30316</v>
      </c>
      <c r="S10" s="94">
        <f t="shared" ref="S10:S73" si="3">SUM(P10:R10)-AE10-BE10</f>
        <v>30316</v>
      </c>
      <c r="U10" s="93">
        <f>AB10+AF10+AU10+BB10+BE10</f>
        <v>99151.402770517918</v>
      </c>
      <c r="V10">
        <f t="shared" ref="V10:V73" si="4">W10-A10</f>
        <v>0</v>
      </c>
      <c r="W10" s="95">
        <v>1</v>
      </c>
      <c r="X10" s="96">
        <v>34</v>
      </c>
      <c r="Y10" s="97">
        <v>391028</v>
      </c>
      <c r="Z10" s="97">
        <v>0</v>
      </c>
      <c r="AA10" s="97">
        <v>391028</v>
      </c>
      <c r="AB10" s="97">
        <v>30316</v>
      </c>
      <c r="AC10" s="97">
        <v>421344</v>
      </c>
      <c r="AD10" s="97">
        <v>0</v>
      </c>
      <c r="AE10" s="97">
        <v>0</v>
      </c>
      <c r="AF10" s="97">
        <v>0</v>
      </c>
      <c r="AG10" s="98">
        <v>421344</v>
      </c>
      <c r="AI10" s="95">
        <v>1</v>
      </c>
      <c r="AJ10" s="99">
        <v>1</v>
      </c>
      <c r="AK10" s="100" t="s">
        <v>71</v>
      </c>
      <c r="AL10" s="101">
        <f>AA10+BA10</f>
        <v>391028</v>
      </c>
      <c r="AM10" s="102">
        <v>472911</v>
      </c>
      <c r="AN10" s="101">
        <f>IF(AM10&lt;0,AL10,IF(AL10-AM10&gt;0,AL10-AM10,0))</f>
        <v>0</v>
      </c>
      <c r="AO10" s="101">
        <v>8388.5</v>
      </c>
      <c r="AP10" s="101">
        <v>31270.75</v>
      </c>
      <c r="AQ10" s="101">
        <v>14519.5</v>
      </c>
      <c r="AR10" s="101">
        <v>5487.5</v>
      </c>
      <c r="AS10" s="101">
        <v>9191</v>
      </c>
      <c r="AT10" s="101">
        <f>BN10</f>
        <v>-21.847229482078546</v>
      </c>
      <c r="AU10" s="103">
        <f>SUM(AN10:AS10)+AT10</f>
        <v>68835.402770517918</v>
      </c>
      <c r="AV10" s="103">
        <f>AN10*AN$3+AO10*AO$3+AP10*AP$3+AQ10*AQ$3+AR10*AR$3+AS10*AS$3</f>
        <v>0</v>
      </c>
      <c r="AX10" s="104">
        <v>1</v>
      </c>
      <c r="AY10" s="105" t="s">
        <v>71</v>
      </c>
      <c r="AZ10" s="106">
        <v>0</v>
      </c>
      <c r="BA10" s="106">
        <v>0</v>
      </c>
      <c r="BB10" s="107">
        <v>0</v>
      </c>
      <c r="BC10" s="108">
        <f>BA10+BB10</f>
        <v>0</v>
      </c>
      <c r="BD10" s="107">
        <v>0</v>
      </c>
      <c r="BE10" s="107">
        <v>0</v>
      </c>
      <c r="BF10" s="108">
        <f t="shared" ref="BF10:BF73" si="5">BD10+BE10</f>
        <v>0</v>
      </c>
      <c r="BG10" s="109">
        <f t="shared" ref="BG10:BG73" si="6">BF10+BC10</f>
        <v>0</v>
      </c>
      <c r="BH10" s="110"/>
      <c r="BI10" s="108">
        <v>0</v>
      </c>
      <c r="BJ10" s="101">
        <f>AN10</f>
        <v>0</v>
      </c>
      <c r="BK10" s="101">
        <f>IF(AM10&lt;0,0,IF((AA10-AM10)&gt;0,AA10-AM10,0))</f>
        <v>0</v>
      </c>
      <c r="BL10" s="101">
        <f>BJ10-BK10</f>
        <v>0</v>
      </c>
      <c r="BM10" s="101">
        <v>-21.847229482078546</v>
      </c>
      <c r="BN10" s="108">
        <f>IF(AND(BL10&lt;0,BM10&lt;0),      IF(BL10&lt;BM10,    0,   BM10-BL10),    IF(AND(BL10&gt;0,BM10&gt;0),     IF(OR(BM10&gt;BL10,BM10=BL10    ),      BM10-BL10,    0), BM10))</f>
        <v>-21.847229482078546</v>
      </c>
      <c r="BO10" s="109">
        <f>BI10+BN10</f>
        <v>-21.847229482078546</v>
      </c>
      <c r="BP10" s="111"/>
      <c r="BQ10" s="112"/>
      <c r="BR10" s="113"/>
      <c r="BS10" s="111"/>
      <c r="BT10" s="114"/>
      <c r="BU10" s="114">
        <f t="shared" ref="BU10:BU73" si="7">BV10-A10</f>
        <v>-1</v>
      </c>
      <c r="BV10" s="25"/>
      <c r="BW10" s="25"/>
      <c r="BX10" s="111"/>
    </row>
    <row r="11" spans="1:76">
      <c r="A11" s="83">
        <v>2</v>
      </c>
      <c r="B11" s="83">
        <v>2</v>
      </c>
      <c r="C11" s="84" t="s">
        <v>72</v>
      </c>
      <c r="D11" s="85">
        <f t="shared" ref="D11:D74" si="8">X11</f>
        <v>0</v>
      </c>
      <c r="E11" s="86">
        <f t="shared" ref="E11:F74" si="9">AA11+BA11</f>
        <v>0</v>
      </c>
      <c r="F11" s="86">
        <f t="shared" si="9"/>
        <v>0</v>
      </c>
      <c r="G11" s="87">
        <f t="shared" ref="G11:G74" si="10">F11+E11</f>
        <v>0</v>
      </c>
      <c r="H11" s="88"/>
      <c r="I11" s="89">
        <f t="shared" ref="I11:I74" si="11">IF(AV11="",AU11,AV11)</f>
        <v>0</v>
      </c>
      <c r="J11" s="90" t="str">
        <f t="shared" si="1"/>
        <v/>
      </c>
      <c r="K11" s="91">
        <f t="shared" ref="K11:K74" si="12">F11</f>
        <v>0</v>
      </c>
      <c r="L11" s="87">
        <f t="shared" ref="L11:L74" si="13">I11+K11</f>
        <v>0</v>
      </c>
      <c r="M11" s="92"/>
      <c r="N11" s="115">
        <f t="shared" si="2"/>
        <v>0</v>
      </c>
      <c r="P11" s="89">
        <f t="shared" ref="P11:P74" si="14">AF11+BF11</f>
        <v>0</v>
      </c>
      <c r="Q11" s="86">
        <f t="shared" ref="Q11:Q74" si="15">IF(AV11="",AU11,AV11)</f>
        <v>0</v>
      </c>
      <c r="R11" s="86">
        <f t="shared" ref="R11:R74" si="16">AB11+AE11+BB11+BE11</f>
        <v>0</v>
      </c>
      <c r="S11" s="94">
        <f t="shared" si="3"/>
        <v>0</v>
      </c>
      <c r="U11" s="115">
        <f t="shared" ref="U11:U74" si="17">AB11+AF11+AU11+BB11+BE11</f>
        <v>0</v>
      </c>
      <c r="V11">
        <f t="shared" si="4"/>
        <v>0</v>
      </c>
      <c r="W11" s="95">
        <v>2</v>
      </c>
      <c r="X11" s="96"/>
      <c r="Y11" s="97"/>
      <c r="Z11" s="97"/>
      <c r="AA11" s="97"/>
      <c r="AB11" s="97"/>
      <c r="AC11" s="97"/>
      <c r="AD11" s="97"/>
      <c r="AE11" s="97"/>
      <c r="AF11" s="97"/>
      <c r="AG11" s="98"/>
      <c r="AI11" s="95">
        <v>2</v>
      </c>
      <c r="AJ11" s="99">
        <v>2</v>
      </c>
      <c r="AK11" s="100" t="s">
        <v>72</v>
      </c>
      <c r="AL11" s="101">
        <f t="shared" ref="AL11:AL74" si="18">AA11+BA11</f>
        <v>0</v>
      </c>
      <c r="AM11" s="102">
        <v>0</v>
      </c>
      <c r="AN11" s="101">
        <f t="shared" ref="AN11:AN74" si="19">IF(AM11&lt;0,AL11,IF(AL11-AM11&gt;0,AL11-AM11,0))</f>
        <v>0</v>
      </c>
      <c r="AO11" s="101">
        <v>0</v>
      </c>
      <c r="AP11" s="101">
        <v>0</v>
      </c>
      <c r="AQ11" s="101">
        <v>0</v>
      </c>
      <c r="AR11" s="101">
        <v>0</v>
      </c>
      <c r="AS11" s="101">
        <v>0</v>
      </c>
      <c r="AT11" s="101">
        <f t="shared" ref="AT11:AT74" si="20">BN11</f>
        <v>0</v>
      </c>
      <c r="AU11" s="103">
        <f t="shared" ref="AU11:AU74" si="21">SUM(AN11:AS11)+AT11</f>
        <v>0</v>
      </c>
      <c r="AV11" s="103">
        <f t="shared" ref="AV11:AV74" si="22">AN11*AN$3+AO11*AO$3+AP11*AP$3+AQ11*AQ$3+AR11*AR$3+AS11*AS$3</f>
        <v>0</v>
      </c>
      <c r="AX11" s="104">
        <v>2</v>
      </c>
      <c r="AY11" s="105" t="s">
        <v>72</v>
      </c>
      <c r="AZ11" s="106">
        <v>0</v>
      </c>
      <c r="BA11" s="106">
        <v>0</v>
      </c>
      <c r="BB11" s="107">
        <v>0</v>
      </c>
      <c r="BC11" s="108">
        <f t="shared" ref="BC11:BC74" si="23">BA11+BB11</f>
        <v>0</v>
      </c>
      <c r="BD11" s="107">
        <v>0</v>
      </c>
      <c r="BE11" s="107">
        <v>0</v>
      </c>
      <c r="BF11" s="108">
        <f t="shared" si="5"/>
        <v>0</v>
      </c>
      <c r="BG11" s="109">
        <f t="shared" si="6"/>
        <v>0</v>
      </c>
      <c r="BH11" s="110"/>
      <c r="BI11" s="108">
        <v>0</v>
      </c>
      <c r="BJ11" s="101">
        <f t="shared" ref="BJ11:BJ74" si="24">AN11</f>
        <v>0</v>
      </c>
      <c r="BK11" s="101">
        <f t="shared" ref="BK11:BK74" si="25">IF(AM11&lt;0,0,IF((AA11-AM11)&gt;0,AA11-AM11,0))</f>
        <v>0</v>
      </c>
      <c r="BL11" s="101">
        <f t="shared" ref="BL11:BL74" si="26">BJ11-BK11</f>
        <v>0</v>
      </c>
      <c r="BM11" s="101">
        <v>0</v>
      </c>
      <c r="BN11" s="108">
        <f t="shared" ref="BN11:BN74" si="27">IF(AND(BL11&lt;0,BM11&lt;0),      IF(BL11&lt;BM11,    0,   BM11-BL11),    IF(AND(BL11&gt;0,BM11&gt;0),     IF(OR(BM11&gt;BL11,BM11=BL11    ),      BM11-BL11,    0), BM11))</f>
        <v>0</v>
      </c>
      <c r="BO11" s="109">
        <f t="shared" ref="BO11:BO74" si="28">BI11+BN11</f>
        <v>0</v>
      </c>
      <c r="BP11" s="111"/>
      <c r="BQ11" s="112"/>
      <c r="BR11" s="113"/>
      <c r="BS11" s="111"/>
      <c r="BT11" s="114" t="s">
        <v>73</v>
      </c>
      <c r="BU11" s="114">
        <f t="shared" si="7"/>
        <v>-2</v>
      </c>
      <c r="BV11" s="25"/>
      <c r="BW11" s="25"/>
      <c r="BX11" s="111"/>
    </row>
    <row r="12" spans="1:76">
      <c r="A12" s="83">
        <v>3</v>
      </c>
      <c r="B12" s="83">
        <v>3</v>
      </c>
      <c r="C12" s="84" t="s">
        <v>74</v>
      </c>
      <c r="D12" s="85">
        <f t="shared" si="8"/>
        <v>0.39202657807308972</v>
      </c>
      <c r="E12" s="86">
        <f t="shared" si="9"/>
        <v>4240</v>
      </c>
      <c r="F12" s="86">
        <f t="shared" si="9"/>
        <v>350</v>
      </c>
      <c r="G12" s="87">
        <f t="shared" si="10"/>
        <v>4590</v>
      </c>
      <c r="H12" s="88"/>
      <c r="I12" s="89">
        <f t="shared" si="11"/>
        <v>3721.7360954109777</v>
      </c>
      <c r="J12" s="90">
        <f t="shared" si="1"/>
        <v>0.78771069271622363</v>
      </c>
      <c r="K12" s="91">
        <f t="shared" si="12"/>
        <v>350</v>
      </c>
      <c r="L12" s="87">
        <f t="shared" si="13"/>
        <v>4071.7360954109777</v>
      </c>
      <c r="M12" s="92"/>
      <c r="N12" s="115">
        <f t="shared" si="2"/>
        <v>518.26390458902233</v>
      </c>
      <c r="P12" s="89">
        <f t="shared" si="14"/>
        <v>0</v>
      </c>
      <c r="Q12" s="86">
        <f t="shared" si="15"/>
        <v>3721.7360954109777</v>
      </c>
      <c r="R12" s="86">
        <f t="shared" si="16"/>
        <v>350</v>
      </c>
      <c r="S12" s="94">
        <f t="shared" si="3"/>
        <v>4071.7360954109777</v>
      </c>
      <c r="U12" s="115">
        <f t="shared" si="17"/>
        <v>5074.75</v>
      </c>
      <c r="V12">
        <f t="shared" si="4"/>
        <v>0</v>
      </c>
      <c r="W12" s="95">
        <v>3</v>
      </c>
      <c r="X12" s="96">
        <v>0.39202657807308972</v>
      </c>
      <c r="Y12" s="97">
        <v>4240</v>
      </c>
      <c r="Z12" s="97">
        <v>0</v>
      </c>
      <c r="AA12" s="97">
        <v>4240</v>
      </c>
      <c r="AB12" s="97">
        <v>350</v>
      </c>
      <c r="AC12" s="97">
        <v>4590</v>
      </c>
      <c r="AD12" s="97">
        <v>0</v>
      </c>
      <c r="AE12" s="97">
        <v>0</v>
      </c>
      <c r="AF12" s="97">
        <v>0</v>
      </c>
      <c r="AG12" s="98">
        <v>4590</v>
      </c>
      <c r="AI12" s="95">
        <v>3</v>
      </c>
      <c r="AJ12" s="99">
        <v>3</v>
      </c>
      <c r="AK12" s="100" t="s">
        <v>74</v>
      </c>
      <c r="AL12" s="101">
        <f t="shared" si="18"/>
        <v>4240</v>
      </c>
      <c r="AM12" s="102">
        <v>0</v>
      </c>
      <c r="AN12" s="101">
        <f t="shared" si="19"/>
        <v>4240</v>
      </c>
      <c r="AO12" s="101">
        <v>0</v>
      </c>
      <c r="AP12" s="101">
        <v>484.75</v>
      </c>
      <c r="AQ12" s="101">
        <v>0</v>
      </c>
      <c r="AR12" s="101">
        <v>0</v>
      </c>
      <c r="AS12" s="101">
        <v>0</v>
      </c>
      <c r="AT12" s="101">
        <f t="shared" si="20"/>
        <v>0</v>
      </c>
      <c r="AU12" s="103">
        <f t="shared" si="21"/>
        <v>4724.75</v>
      </c>
      <c r="AV12" s="103">
        <f t="shared" si="22"/>
        <v>3721.7360954109777</v>
      </c>
      <c r="AX12" s="104">
        <v>3</v>
      </c>
      <c r="AY12" s="105" t="s">
        <v>74</v>
      </c>
      <c r="AZ12" s="106">
        <v>0</v>
      </c>
      <c r="BA12" s="106">
        <v>0</v>
      </c>
      <c r="BB12" s="107">
        <v>0</v>
      </c>
      <c r="BC12" s="108">
        <f t="shared" si="23"/>
        <v>0</v>
      </c>
      <c r="BD12" s="107">
        <v>0</v>
      </c>
      <c r="BE12" s="107">
        <v>0</v>
      </c>
      <c r="BF12" s="108">
        <f t="shared" si="5"/>
        <v>0</v>
      </c>
      <c r="BG12" s="109">
        <f t="shared" si="6"/>
        <v>0</v>
      </c>
      <c r="BH12" s="110"/>
      <c r="BI12" s="108">
        <v>0</v>
      </c>
      <c r="BJ12" s="101">
        <f t="shared" si="24"/>
        <v>4240</v>
      </c>
      <c r="BK12" s="101">
        <f t="shared" si="25"/>
        <v>4240</v>
      </c>
      <c r="BL12" s="101">
        <f t="shared" si="26"/>
        <v>0</v>
      </c>
      <c r="BM12" s="101">
        <v>0</v>
      </c>
      <c r="BN12" s="108">
        <f t="shared" si="27"/>
        <v>0</v>
      </c>
      <c r="BO12" s="109">
        <f t="shared" si="28"/>
        <v>0</v>
      </c>
      <c r="BP12" s="111"/>
      <c r="BQ12" s="112"/>
      <c r="BR12" s="113"/>
      <c r="BS12" s="111"/>
      <c r="BT12" s="114"/>
      <c r="BU12" s="114">
        <f t="shared" si="7"/>
        <v>-3</v>
      </c>
      <c r="BV12" s="25"/>
      <c r="BW12" s="25"/>
      <c r="BX12" s="111"/>
    </row>
    <row r="13" spans="1:76">
      <c r="A13" s="83">
        <v>4</v>
      </c>
      <c r="B13" s="83">
        <v>4</v>
      </c>
      <c r="C13" s="84" t="s">
        <v>75</v>
      </c>
      <c r="D13" s="85">
        <f t="shared" si="8"/>
        <v>0</v>
      </c>
      <c r="E13" s="86">
        <f t="shared" si="9"/>
        <v>0</v>
      </c>
      <c r="F13" s="86">
        <f t="shared" si="9"/>
        <v>0</v>
      </c>
      <c r="G13" s="87">
        <f t="shared" si="10"/>
        <v>0</v>
      </c>
      <c r="H13" s="88"/>
      <c r="I13" s="89">
        <f t="shared" si="11"/>
        <v>0</v>
      </c>
      <c r="J13" s="90" t="str">
        <f t="shared" si="1"/>
        <v/>
      </c>
      <c r="K13" s="91">
        <f t="shared" si="12"/>
        <v>0</v>
      </c>
      <c r="L13" s="87">
        <f t="shared" si="13"/>
        <v>0</v>
      </c>
      <c r="M13" s="92"/>
      <c r="N13" s="115">
        <f t="shared" si="2"/>
        <v>0</v>
      </c>
      <c r="P13" s="89">
        <f t="shared" si="14"/>
        <v>0</v>
      </c>
      <c r="Q13" s="86">
        <f t="shared" si="15"/>
        <v>0</v>
      </c>
      <c r="R13" s="86">
        <f t="shared" si="16"/>
        <v>0</v>
      </c>
      <c r="S13" s="94">
        <f t="shared" si="3"/>
        <v>0</v>
      </c>
      <c r="U13" s="115">
        <f t="shared" si="17"/>
        <v>0</v>
      </c>
      <c r="V13">
        <f t="shared" si="4"/>
        <v>0</v>
      </c>
      <c r="W13" s="95">
        <v>4</v>
      </c>
      <c r="X13" s="96"/>
      <c r="Y13" s="97"/>
      <c r="Z13" s="97"/>
      <c r="AA13" s="97"/>
      <c r="AB13" s="97"/>
      <c r="AC13" s="97"/>
      <c r="AD13" s="97"/>
      <c r="AE13" s="97"/>
      <c r="AF13" s="97"/>
      <c r="AG13" s="98"/>
      <c r="AI13" s="95">
        <v>4</v>
      </c>
      <c r="AJ13" s="99">
        <v>4</v>
      </c>
      <c r="AK13" s="100" t="s">
        <v>75</v>
      </c>
      <c r="AL13" s="101">
        <f t="shared" si="18"/>
        <v>0</v>
      </c>
      <c r="AM13" s="102">
        <v>0</v>
      </c>
      <c r="AN13" s="101">
        <f t="shared" si="19"/>
        <v>0</v>
      </c>
      <c r="AO13" s="101">
        <v>0</v>
      </c>
      <c r="AP13" s="101">
        <v>0</v>
      </c>
      <c r="AQ13" s="101">
        <v>0</v>
      </c>
      <c r="AR13" s="101">
        <v>0</v>
      </c>
      <c r="AS13" s="101">
        <v>0</v>
      </c>
      <c r="AT13" s="101">
        <f t="shared" si="20"/>
        <v>0</v>
      </c>
      <c r="AU13" s="103">
        <f t="shared" si="21"/>
        <v>0</v>
      </c>
      <c r="AV13" s="103">
        <f t="shared" si="22"/>
        <v>0</v>
      </c>
      <c r="AX13" s="104">
        <v>4</v>
      </c>
      <c r="AY13" s="105" t="s">
        <v>75</v>
      </c>
      <c r="AZ13" s="106">
        <v>0</v>
      </c>
      <c r="BA13" s="106">
        <v>0</v>
      </c>
      <c r="BB13" s="107">
        <v>0</v>
      </c>
      <c r="BC13" s="108">
        <f t="shared" si="23"/>
        <v>0</v>
      </c>
      <c r="BD13" s="107">
        <v>0</v>
      </c>
      <c r="BE13" s="107">
        <v>0</v>
      </c>
      <c r="BF13" s="108">
        <f t="shared" si="5"/>
        <v>0</v>
      </c>
      <c r="BG13" s="109">
        <f t="shared" si="6"/>
        <v>0</v>
      </c>
      <c r="BH13" s="110"/>
      <c r="BI13" s="108">
        <v>0</v>
      </c>
      <c r="BJ13" s="101">
        <f t="shared" si="24"/>
        <v>0</v>
      </c>
      <c r="BK13" s="101">
        <f t="shared" si="25"/>
        <v>0</v>
      </c>
      <c r="BL13" s="101">
        <f t="shared" si="26"/>
        <v>0</v>
      </c>
      <c r="BM13" s="101">
        <v>0</v>
      </c>
      <c r="BN13" s="108">
        <f t="shared" si="27"/>
        <v>0</v>
      </c>
      <c r="BO13" s="109">
        <f t="shared" si="28"/>
        <v>0</v>
      </c>
      <c r="BP13" s="111"/>
      <c r="BQ13" s="112"/>
      <c r="BR13" s="113"/>
      <c r="BS13" s="111"/>
      <c r="BT13" s="114"/>
      <c r="BU13" s="114">
        <f t="shared" si="7"/>
        <v>-4</v>
      </c>
      <c r="BV13" s="25"/>
      <c r="BW13" s="25"/>
      <c r="BX13" s="111"/>
    </row>
    <row r="14" spans="1:76">
      <c r="A14" s="83">
        <v>5</v>
      </c>
      <c r="B14" s="83">
        <v>5</v>
      </c>
      <c r="C14" s="84" t="s">
        <v>76</v>
      </c>
      <c r="D14" s="85">
        <f t="shared" si="8"/>
        <v>13.730593764723459</v>
      </c>
      <c r="E14" s="86">
        <f t="shared" si="9"/>
        <v>181897</v>
      </c>
      <c r="F14" s="86">
        <f t="shared" si="9"/>
        <v>12221</v>
      </c>
      <c r="G14" s="87">
        <f t="shared" si="10"/>
        <v>194118</v>
      </c>
      <c r="H14" s="88"/>
      <c r="I14" s="89">
        <f t="shared" si="11"/>
        <v>0</v>
      </c>
      <c r="J14" s="90">
        <f t="shared" si="1"/>
        <v>0</v>
      </c>
      <c r="K14" s="91">
        <f t="shared" si="12"/>
        <v>12221</v>
      </c>
      <c r="L14" s="87">
        <f t="shared" si="13"/>
        <v>12221</v>
      </c>
      <c r="M14" s="92"/>
      <c r="N14" s="115">
        <f t="shared" si="2"/>
        <v>181897</v>
      </c>
      <c r="P14" s="89">
        <f t="shared" si="14"/>
        <v>0</v>
      </c>
      <c r="Q14" s="86">
        <f t="shared" si="15"/>
        <v>0</v>
      </c>
      <c r="R14" s="86">
        <f t="shared" si="16"/>
        <v>12221</v>
      </c>
      <c r="S14" s="94">
        <f t="shared" si="3"/>
        <v>12221</v>
      </c>
      <c r="U14" s="115">
        <f t="shared" si="17"/>
        <v>43592.25</v>
      </c>
      <c r="V14">
        <f t="shared" si="4"/>
        <v>0</v>
      </c>
      <c r="W14" s="95">
        <v>5</v>
      </c>
      <c r="X14" s="96">
        <v>13.730593764723459</v>
      </c>
      <c r="Y14" s="97">
        <v>181897</v>
      </c>
      <c r="Z14" s="97">
        <v>0</v>
      </c>
      <c r="AA14" s="97">
        <v>181897</v>
      </c>
      <c r="AB14" s="97">
        <v>12221</v>
      </c>
      <c r="AC14" s="97">
        <v>194118</v>
      </c>
      <c r="AD14" s="97">
        <v>0</v>
      </c>
      <c r="AE14" s="97">
        <v>0</v>
      </c>
      <c r="AF14" s="97">
        <v>0</v>
      </c>
      <c r="AG14" s="98">
        <v>194118</v>
      </c>
      <c r="AI14" s="95">
        <v>5</v>
      </c>
      <c r="AJ14" s="99">
        <v>5</v>
      </c>
      <c r="AK14" s="100" t="s">
        <v>76</v>
      </c>
      <c r="AL14" s="101">
        <f t="shared" si="18"/>
        <v>181897</v>
      </c>
      <c r="AM14" s="102">
        <v>208533</v>
      </c>
      <c r="AN14" s="101">
        <f t="shared" si="19"/>
        <v>0</v>
      </c>
      <c r="AO14" s="101">
        <v>0</v>
      </c>
      <c r="AP14" s="101">
        <v>17352.25</v>
      </c>
      <c r="AQ14" s="101">
        <v>6025</v>
      </c>
      <c r="AR14" s="101">
        <v>0</v>
      </c>
      <c r="AS14" s="101">
        <v>7994</v>
      </c>
      <c r="AT14" s="101">
        <f t="shared" si="20"/>
        <v>0</v>
      </c>
      <c r="AU14" s="103">
        <f t="shared" si="21"/>
        <v>31371.25</v>
      </c>
      <c r="AV14" s="103">
        <f t="shared" si="22"/>
        <v>0</v>
      </c>
      <c r="AX14" s="104">
        <v>5</v>
      </c>
      <c r="AY14" s="105" t="s">
        <v>76</v>
      </c>
      <c r="AZ14" s="106">
        <v>0</v>
      </c>
      <c r="BA14" s="106">
        <v>0</v>
      </c>
      <c r="BB14" s="107">
        <v>0</v>
      </c>
      <c r="BC14" s="108">
        <f t="shared" si="23"/>
        <v>0</v>
      </c>
      <c r="BD14" s="107">
        <v>0</v>
      </c>
      <c r="BE14" s="107">
        <v>0</v>
      </c>
      <c r="BF14" s="108">
        <f t="shared" si="5"/>
        <v>0</v>
      </c>
      <c r="BG14" s="109">
        <f t="shared" si="6"/>
        <v>0</v>
      </c>
      <c r="BH14" s="110"/>
      <c r="BI14" s="108">
        <v>0</v>
      </c>
      <c r="BJ14" s="101">
        <f t="shared" si="24"/>
        <v>0</v>
      </c>
      <c r="BK14" s="101">
        <f t="shared" si="25"/>
        <v>0</v>
      </c>
      <c r="BL14" s="101">
        <f t="shared" si="26"/>
        <v>0</v>
      </c>
      <c r="BM14" s="101">
        <v>0</v>
      </c>
      <c r="BN14" s="108">
        <f t="shared" si="27"/>
        <v>0</v>
      </c>
      <c r="BO14" s="109">
        <f t="shared" si="28"/>
        <v>0</v>
      </c>
      <c r="BP14" s="111"/>
      <c r="BQ14" s="112"/>
      <c r="BR14" s="113"/>
      <c r="BS14" s="111"/>
      <c r="BT14" s="114"/>
      <c r="BU14" s="114">
        <f t="shared" si="7"/>
        <v>-5</v>
      </c>
      <c r="BV14" s="25"/>
      <c r="BW14" s="25"/>
      <c r="BX14" s="111"/>
    </row>
    <row r="15" spans="1:76">
      <c r="A15" s="83">
        <v>6</v>
      </c>
      <c r="B15" s="83">
        <v>6</v>
      </c>
      <c r="C15" s="84" t="s">
        <v>77</v>
      </c>
      <c r="D15" s="85">
        <f t="shared" si="8"/>
        <v>0</v>
      </c>
      <c r="E15" s="86">
        <f t="shared" si="9"/>
        <v>0</v>
      </c>
      <c r="F15" s="86">
        <f t="shared" si="9"/>
        <v>0</v>
      </c>
      <c r="G15" s="87">
        <f t="shared" si="10"/>
        <v>0</v>
      </c>
      <c r="H15" s="88"/>
      <c r="I15" s="89">
        <f t="shared" si="11"/>
        <v>0</v>
      </c>
      <c r="J15" s="90" t="str">
        <f t="shared" si="1"/>
        <v/>
      </c>
      <c r="K15" s="91">
        <f t="shared" si="12"/>
        <v>0</v>
      </c>
      <c r="L15" s="87">
        <f t="shared" si="13"/>
        <v>0</v>
      </c>
      <c r="M15" s="92"/>
      <c r="N15" s="115">
        <f t="shared" si="2"/>
        <v>0</v>
      </c>
      <c r="P15" s="89">
        <f t="shared" si="14"/>
        <v>0</v>
      </c>
      <c r="Q15" s="86">
        <f t="shared" si="15"/>
        <v>0</v>
      </c>
      <c r="R15" s="86">
        <f t="shared" si="16"/>
        <v>0</v>
      </c>
      <c r="S15" s="94">
        <f t="shared" si="3"/>
        <v>0</v>
      </c>
      <c r="U15" s="115">
        <f t="shared" si="17"/>
        <v>0</v>
      </c>
      <c r="V15">
        <f t="shared" si="4"/>
        <v>0</v>
      </c>
      <c r="W15" s="95">
        <v>6</v>
      </c>
      <c r="X15" s="96"/>
      <c r="Y15" s="97"/>
      <c r="Z15" s="97"/>
      <c r="AA15" s="97"/>
      <c r="AB15" s="97"/>
      <c r="AC15" s="97"/>
      <c r="AD15" s="97"/>
      <c r="AE15" s="97"/>
      <c r="AF15" s="97"/>
      <c r="AG15" s="98"/>
      <c r="AI15" s="95">
        <v>6</v>
      </c>
      <c r="AJ15" s="99">
        <v>6</v>
      </c>
      <c r="AK15" s="100" t="s">
        <v>77</v>
      </c>
      <c r="AL15" s="101">
        <f t="shared" si="18"/>
        <v>0</v>
      </c>
      <c r="AM15" s="102">
        <v>0</v>
      </c>
      <c r="AN15" s="101">
        <f t="shared" si="19"/>
        <v>0</v>
      </c>
      <c r="AO15" s="101">
        <v>0</v>
      </c>
      <c r="AP15" s="101">
        <v>0</v>
      </c>
      <c r="AQ15" s="101">
        <v>0</v>
      </c>
      <c r="AR15" s="101">
        <v>0</v>
      </c>
      <c r="AS15" s="101">
        <v>0</v>
      </c>
      <c r="AT15" s="101">
        <f t="shared" si="20"/>
        <v>0</v>
      </c>
      <c r="AU15" s="103">
        <f t="shared" si="21"/>
        <v>0</v>
      </c>
      <c r="AV15" s="103">
        <f t="shared" si="22"/>
        <v>0</v>
      </c>
      <c r="AX15" s="104">
        <v>6</v>
      </c>
      <c r="AY15" s="105" t="s">
        <v>77</v>
      </c>
      <c r="AZ15" s="106">
        <v>0</v>
      </c>
      <c r="BA15" s="106">
        <v>0</v>
      </c>
      <c r="BB15" s="107">
        <v>0</v>
      </c>
      <c r="BC15" s="108">
        <f t="shared" si="23"/>
        <v>0</v>
      </c>
      <c r="BD15" s="107">
        <v>0</v>
      </c>
      <c r="BE15" s="107">
        <v>0</v>
      </c>
      <c r="BF15" s="108">
        <f t="shared" si="5"/>
        <v>0</v>
      </c>
      <c r="BG15" s="109">
        <f t="shared" si="6"/>
        <v>0</v>
      </c>
      <c r="BH15" s="110"/>
      <c r="BI15" s="108">
        <v>0</v>
      </c>
      <c r="BJ15" s="101">
        <f t="shared" si="24"/>
        <v>0</v>
      </c>
      <c r="BK15" s="101">
        <f t="shared" si="25"/>
        <v>0</v>
      </c>
      <c r="BL15" s="101">
        <f t="shared" si="26"/>
        <v>0</v>
      </c>
      <c r="BM15" s="101">
        <v>0</v>
      </c>
      <c r="BN15" s="108">
        <f t="shared" si="27"/>
        <v>0</v>
      </c>
      <c r="BO15" s="109">
        <f t="shared" si="28"/>
        <v>0</v>
      </c>
      <c r="BP15" s="111"/>
      <c r="BQ15" s="112"/>
      <c r="BR15" s="113"/>
      <c r="BS15" s="111"/>
      <c r="BT15" s="114"/>
      <c r="BU15" s="114">
        <f t="shared" si="7"/>
        <v>-6</v>
      </c>
      <c r="BV15" s="25"/>
      <c r="BW15" s="25"/>
      <c r="BX15" s="111"/>
    </row>
    <row r="16" spans="1:76">
      <c r="A16" s="83">
        <v>7</v>
      </c>
      <c r="B16" s="83">
        <v>7</v>
      </c>
      <c r="C16" s="84" t="s">
        <v>78</v>
      </c>
      <c r="D16" s="85">
        <f t="shared" si="8"/>
        <v>52.184027777777779</v>
      </c>
      <c r="E16" s="86">
        <f t="shared" si="9"/>
        <v>560588</v>
      </c>
      <c r="F16" s="86">
        <f t="shared" si="9"/>
        <v>45707</v>
      </c>
      <c r="G16" s="87">
        <f t="shared" si="10"/>
        <v>606295</v>
      </c>
      <c r="H16" s="88"/>
      <c r="I16" s="89">
        <f t="shared" si="11"/>
        <v>0</v>
      </c>
      <c r="J16" s="90">
        <f t="shared" si="1"/>
        <v>0</v>
      </c>
      <c r="K16" s="91">
        <f t="shared" si="12"/>
        <v>45707</v>
      </c>
      <c r="L16" s="87">
        <f t="shared" si="13"/>
        <v>45707</v>
      </c>
      <c r="M16" s="92"/>
      <c r="N16" s="115">
        <f t="shared" si="2"/>
        <v>560588</v>
      </c>
      <c r="P16" s="89">
        <f t="shared" si="14"/>
        <v>11855</v>
      </c>
      <c r="Q16" s="86">
        <f t="shared" si="15"/>
        <v>0</v>
      </c>
      <c r="R16" s="86">
        <f t="shared" si="16"/>
        <v>46600</v>
      </c>
      <c r="S16" s="94">
        <f t="shared" si="3"/>
        <v>57562</v>
      </c>
      <c r="U16" s="115">
        <f t="shared" si="17"/>
        <v>131669.39407949356</v>
      </c>
      <c r="V16">
        <f t="shared" si="4"/>
        <v>0</v>
      </c>
      <c r="W16" s="95">
        <v>7</v>
      </c>
      <c r="X16" s="96">
        <v>52.184027777777779</v>
      </c>
      <c r="Y16" s="97">
        <v>560588</v>
      </c>
      <c r="Z16" s="97">
        <v>0</v>
      </c>
      <c r="AA16" s="97">
        <v>560588</v>
      </c>
      <c r="AB16" s="97">
        <v>45707</v>
      </c>
      <c r="AC16" s="97">
        <v>606295</v>
      </c>
      <c r="AD16" s="97">
        <v>10962</v>
      </c>
      <c r="AE16" s="97">
        <v>893</v>
      </c>
      <c r="AF16" s="97">
        <v>11855</v>
      </c>
      <c r="AG16" s="98">
        <v>618150</v>
      </c>
      <c r="AI16" s="95">
        <v>7</v>
      </c>
      <c r="AJ16" s="99">
        <v>7</v>
      </c>
      <c r="AK16" s="100" t="s">
        <v>78</v>
      </c>
      <c r="AL16" s="101">
        <f t="shared" si="18"/>
        <v>560588</v>
      </c>
      <c r="AM16" s="102">
        <v>592014</v>
      </c>
      <c r="AN16" s="101">
        <f t="shared" si="19"/>
        <v>0</v>
      </c>
      <c r="AO16" s="101">
        <v>26822</v>
      </c>
      <c r="AP16" s="101">
        <v>0</v>
      </c>
      <c r="AQ16" s="101">
        <v>0</v>
      </c>
      <c r="AR16" s="101">
        <v>20828.75</v>
      </c>
      <c r="AS16" s="101">
        <v>26526.5</v>
      </c>
      <c r="AT16" s="101">
        <f t="shared" si="20"/>
        <v>-69.855920506437542</v>
      </c>
      <c r="AU16" s="103">
        <f t="shared" si="21"/>
        <v>74107.394079493562</v>
      </c>
      <c r="AV16" s="103">
        <f t="shared" si="22"/>
        <v>0</v>
      </c>
      <c r="AX16" s="104">
        <v>7</v>
      </c>
      <c r="AY16" s="105" t="s">
        <v>78</v>
      </c>
      <c r="AZ16" s="106">
        <v>0</v>
      </c>
      <c r="BA16" s="106">
        <v>0</v>
      </c>
      <c r="BB16" s="107">
        <v>0</v>
      </c>
      <c r="BC16" s="108">
        <f t="shared" si="23"/>
        <v>0</v>
      </c>
      <c r="BD16" s="107">
        <v>0</v>
      </c>
      <c r="BE16" s="107">
        <v>0</v>
      </c>
      <c r="BF16" s="108">
        <f t="shared" si="5"/>
        <v>0</v>
      </c>
      <c r="BG16" s="109">
        <f t="shared" si="6"/>
        <v>0</v>
      </c>
      <c r="BH16" s="110"/>
      <c r="BI16" s="108">
        <v>0</v>
      </c>
      <c r="BJ16" s="101">
        <f t="shared" si="24"/>
        <v>0</v>
      </c>
      <c r="BK16" s="101">
        <f t="shared" si="25"/>
        <v>0</v>
      </c>
      <c r="BL16" s="101">
        <f t="shared" si="26"/>
        <v>0</v>
      </c>
      <c r="BM16" s="101">
        <v>-69.855920506437542</v>
      </c>
      <c r="BN16" s="108">
        <f t="shared" si="27"/>
        <v>-69.855920506437542</v>
      </c>
      <c r="BO16" s="109">
        <f t="shared" si="28"/>
        <v>-69.855920506437542</v>
      </c>
      <c r="BP16" s="111"/>
      <c r="BQ16" s="112"/>
      <c r="BR16" s="113"/>
      <c r="BS16" s="111"/>
      <c r="BT16" s="114"/>
      <c r="BU16" s="114">
        <f t="shared" si="7"/>
        <v>-7</v>
      </c>
      <c r="BV16" s="25"/>
      <c r="BW16" s="25"/>
      <c r="BX16" s="111"/>
    </row>
    <row r="17" spans="1:76">
      <c r="A17" s="83">
        <v>8</v>
      </c>
      <c r="B17" s="83">
        <v>8</v>
      </c>
      <c r="C17" s="84" t="s">
        <v>79</v>
      </c>
      <c r="D17" s="85">
        <f t="shared" si="8"/>
        <v>87.24573378839591</v>
      </c>
      <c r="E17" s="86">
        <f t="shared" si="9"/>
        <v>1551261</v>
      </c>
      <c r="F17" s="86">
        <f t="shared" si="9"/>
        <v>77018</v>
      </c>
      <c r="G17" s="87">
        <f t="shared" si="10"/>
        <v>1628279</v>
      </c>
      <c r="H17" s="88"/>
      <c r="I17" s="89">
        <f t="shared" si="11"/>
        <v>194593.25394522527</v>
      </c>
      <c r="J17" s="90">
        <f t="shared" si="1"/>
        <v>0.46870227281178817</v>
      </c>
      <c r="K17" s="91">
        <f t="shared" si="12"/>
        <v>77018</v>
      </c>
      <c r="L17" s="87">
        <f t="shared" si="13"/>
        <v>271611.25394522527</v>
      </c>
      <c r="M17" s="92"/>
      <c r="N17" s="115">
        <f t="shared" si="2"/>
        <v>1356667.7460547746</v>
      </c>
      <c r="P17" s="89">
        <f t="shared" si="14"/>
        <v>19010</v>
      </c>
      <c r="Q17" s="86">
        <f t="shared" si="15"/>
        <v>194593.25394522527</v>
      </c>
      <c r="R17" s="86">
        <f t="shared" si="16"/>
        <v>77911</v>
      </c>
      <c r="S17" s="94">
        <f t="shared" si="3"/>
        <v>290621.25394522527</v>
      </c>
      <c r="U17" s="115">
        <f t="shared" si="17"/>
        <v>511202.54732583731</v>
      </c>
      <c r="V17">
        <f t="shared" si="4"/>
        <v>0</v>
      </c>
      <c r="W17" s="95">
        <v>8</v>
      </c>
      <c r="X17" s="96">
        <v>87.24573378839591</v>
      </c>
      <c r="Y17" s="97">
        <v>1551261</v>
      </c>
      <c r="Z17" s="97">
        <v>0</v>
      </c>
      <c r="AA17" s="97">
        <v>1551261</v>
      </c>
      <c r="AB17" s="97">
        <v>77018</v>
      </c>
      <c r="AC17" s="97">
        <v>1628279</v>
      </c>
      <c r="AD17" s="97">
        <v>18117</v>
      </c>
      <c r="AE17" s="97">
        <v>893</v>
      </c>
      <c r="AF17" s="97">
        <v>19010</v>
      </c>
      <c r="AG17" s="98">
        <v>1647289</v>
      </c>
      <c r="AI17" s="95">
        <v>8</v>
      </c>
      <c r="AJ17" s="99">
        <v>8</v>
      </c>
      <c r="AK17" s="100" t="s">
        <v>79</v>
      </c>
      <c r="AL17" s="101">
        <f t="shared" si="18"/>
        <v>1551261</v>
      </c>
      <c r="AM17" s="102">
        <v>1329570</v>
      </c>
      <c r="AN17" s="101">
        <f t="shared" si="19"/>
        <v>221691</v>
      </c>
      <c r="AO17" s="101">
        <v>15820.25</v>
      </c>
      <c r="AP17" s="101">
        <v>69685.5</v>
      </c>
      <c r="AQ17" s="101">
        <v>39206.75</v>
      </c>
      <c r="AR17" s="101">
        <v>27995.5</v>
      </c>
      <c r="AS17" s="101">
        <v>40816.75</v>
      </c>
      <c r="AT17" s="101">
        <f t="shared" si="20"/>
        <v>-41.202674162712356</v>
      </c>
      <c r="AU17" s="103">
        <f t="shared" si="21"/>
        <v>415174.54732583731</v>
      </c>
      <c r="AV17" s="103">
        <f t="shared" si="22"/>
        <v>194593.25394522527</v>
      </c>
      <c r="AX17" s="104">
        <v>8</v>
      </c>
      <c r="AY17" s="105" t="s">
        <v>79</v>
      </c>
      <c r="AZ17" s="106">
        <v>0</v>
      </c>
      <c r="BA17" s="106">
        <v>0</v>
      </c>
      <c r="BB17" s="107">
        <v>0</v>
      </c>
      <c r="BC17" s="108">
        <f t="shared" si="23"/>
        <v>0</v>
      </c>
      <c r="BD17" s="107">
        <v>0</v>
      </c>
      <c r="BE17" s="107">
        <v>0</v>
      </c>
      <c r="BF17" s="108">
        <f t="shared" si="5"/>
        <v>0</v>
      </c>
      <c r="BG17" s="109">
        <f t="shared" si="6"/>
        <v>0</v>
      </c>
      <c r="BH17" s="110"/>
      <c r="BI17" s="108">
        <v>0</v>
      </c>
      <c r="BJ17" s="101">
        <f t="shared" si="24"/>
        <v>221691</v>
      </c>
      <c r="BK17" s="101">
        <f t="shared" si="25"/>
        <v>221691</v>
      </c>
      <c r="BL17" s="101">
        <f t="shared" si="26"/>
        <v>0</v>
      </c>
      <c r="BM17" s="101">
        <v>-41.202674162712356</v>
      </c>
      <c r="BN17" s="108">
        <f t="shared" si="27"/>
        <v>-41.202674162712356</v>
      </c>
      <c r="BO17" s="109">
        <f t="shared" si="28"/>
        <v>-41.202674162712356</v>
      </c>
      <c r="BP17" s="111"/>
      <c r="BQ17" s="112"/>
      <c r="BR17" s="113"/>
      <c r="BS17" s="111"/>
      <c r="BT17" s="114"/>
      <c r="BU17" s="114">
        <f t="shared" si="7"/>
        <v>-8</v>
      </c>
      <c r="BV17" s="25"/>
      <c r="BW17" s="25"/>
      <c r="BX17" s="111"/>
    </row>
    <row r="18" spans="1:76">
      <c r="A18" s="83">
        <v>9</v>
      </c>
      <c r="B18" s="83">
        <v>9</v>
      </c>
      <c r="C18" s="84" t="s">
        <v>80</v>
      </c>
      <c r="D18" s="85">
        <f t="shared" si="8"/>
        <v>6.8148148148148149</v>
      </c>
      <c r="E18" s="86">
        <f t="shared" si="9"/>
        <v>113166</v>
      </c>
      <c r="F18" s="86">
        <f t="shared" si="9"/>
        <v>6072</v>
      </c>
      <c r="G18" s="87">
        <f t="shared" si="10"/>
        <v>119238</v>
      </c>
      <c r="H18" s="88"/>
      <c r="I18" s="89">
        <f t="shared" si="11"/>
        <v>0</v>
      </c>
      <c r="J18" s="90">
        <f t="shared" si="1"/>
        <v>0</v>
      </c>
      <c r="K18" s="91">
        <f t="shared" si="12"/>
        <v>6072</v>
      </c>
      <c r="L18" s="87">
        <f t="shared" si="13"/>
        <v>6072</v>
      </c>
      <c r="M18" s="92"/>
      <c r="N18" s="115">
        <f t="shared" si="2"/>
        <v>113166</v>
      </c>
      <c r="P18" s="89">
        <f t="shared" si="14"/>
        <v>0</v>
      </c>
      <c r="Q18" s="86">
        <f t="shared" si="15"/>
        <v>0</v>
      </c>
      <c r="R18" s="86">
        <f t="shared" si="16"/>
        <v>6072</v>
      </c>
      <c r="S18" s="94">
        <f t="shared" si="3"/>
        <v>6072</v>
      </c>
      <c r="U18" s="115">
        <f t="shared" si="17"/>
        <v>49742.307859322362</v>
      </c>
      <c r="V18">
        <f t="shared" si="4"/>
        <v>0</v>
      </c>
      <c r="W18" s="95">
        <v>9</v>
      </c>
      <c r="X18" s="96">
        <v>6.8148148148148149</v>
      </c>
      <c r="Y18" s="97">
        <v>113166</v>
      </c>
      <c r="Z18" s="97">
        <v>0</v>
      </c>
      <c r="AA18" s="97">
        <v>113166</v>
      </c>
      <c r="AB18" s="97">
        <v>6072</v>
      </c>
      <c r="AC18" s="97">
        <v>119238</v>
      </c>
      <c r="AD18" s="97">
        <v>0</v>
      </c>
      <c r="AE18" s="97">
        <v>0</v>
      </c>
      <c r="AF18" s="97">
        <v>0</v>
      </c>
      <c r="AG18" s="98">
        <v>119238</v>
      </c>
      <c r="AI18" s="95">
        <v>9</v>
      </c>
      <c r="AJ18" s="99">
        <v>9</v>
      </c>
      <c r="AK18" s="100" t="s">
        <v>80</v>
      </c>
      <c r="AL18" s="101">
        <f t="shared" si="18"/>
        <v>113166</v>
      </c>
      <c r="AM18" s="102">
        <v>203835</v>
      </c>
      <c r="AN18" s="101">
        <f t="shared" si="19"/>
        <v>0</v>
      </c>
      <c r="AO18" s="101">
        <v>27911</v>
      </c>
      <c r="AP18" s="101">
        <v>9204.5</v>
      </c>
      <c r="AQ18" s="101">
        <v>6627.5</v>
      </c>
      <c r="AR18" s="101">
        <v>0</v>
      </c>
      <c r="AS18" s="101">
        <v>0</v>
      </c>
      <c r="AT18" s="101">
        <f t="shared" si="20"/>
        <v>-72.692140677638236</v>
      </c>
      <c r="AU18" s="103">
        <f t="shared" si="21"/>
        <v>43670.307859322362</v>
      </c>
      <c r="AV18" s="103">
        <f t="shared" si="22"/>
        <v>0</v>
      </c>
      <c r="AX18" s="104">
        <v>9</v>
      </c>
      <c r="AY18" s="105" t="s">
        <v>80</v>
      </c>
      <c r="AZ18" s="106">
        <v>0</v>
      </c>
      <c r="BA18" s="106">
        <v>0</v>
      </c>
      <c r="BB18" s="107">
        <v>0</v>
      </c>
      <c r="BC18" s="108">
        <f t="shared" si="23"/>
        <v>0</v>
      </c>
      <c r="BD18" s="107">
        <v>0</v>
      </c>
      <c r="BE18" s="107">
        <v>0</v>
      </c>
      <c r="BF18" s="108">
        <f t="shared" si="5"/>
        <v>0</v>
      </c>
      <c r="BG18" s="109">
        <f t="shared" si="6"/>
        <v>0</v>
      </c>
      <c r="BH18" s="110"/>
      <c r="BI18" s="108">
        <v>0</v>
      </c>
      <c r="BJ18" s="101">
        <f t="shared" si="24"/>
        <v>0</v>
      </c>
      <c r="BK18" s="101">
        <f t="shared" si="25"/>
        <v>0</v>
      </c>
      <c r="BL18" s="101">
        <f t="shared" si="26"/>
        <v>0</v>
      </c>
      <c r="BM18" s="101">
        <v>-72.692140677638236</v>
      </c>
      <c r="BN18" s="108">
        <f t="shared" si="27"/>
        <v>-72.692140677638236</v>
      </c>
      <c r="BO18" s="109">
        <f t="shared" si="28"/>
        <v>-72.692140677638236</v>
      </c>
      <c r="BP18" s="111"/>
      <c r="BQ18" s="112"/>
      <c r="BR18" s="113"/>
      <c r="BS18" s="111"/>
      <c r="BT18" s="114"/>
      <c r="BU18" s="114">
        <f t="shared" si="7"/>
        <v>-9</v>
      </c>
      <c r="BV18" s="25"/>
      <c r="BW18" s="25"/>
      <c r="BX18" s="111"/>
    </row>
    <row r="19" spans="1:76">
      <c r="A19" s="83">
        <v>10</v>
      </c>
      <c r="B19" s="83">
        <v>10</v>
      </c>
      <c r="C19" s="84" t="s">
        <v>81</v>
      </c>
      <c r="D19" s="85">
        <f t="shared" si="8"/>
        <v>10.092422962086642</v>
      </c>
      <c r="E19" s="86">
        <f t="shared" si="9"/>
        <v>143450</v>
      </c>
      <c r="F19" s="86">
        <f t="shared" si="9"/>
        <v>8917</v>
      </c>
      <c r="G19" s="87">
        <f t="shared" si="10"/>
        <v>152367</v>
      </c>
      <c r="H19" s="88"/>
      <c r="I19" s="89">
        <f t="shared" si="11"/>
        <v>18494.570643940875</v>
      </c>
      <c r="J19" s="90">
        <f t="shared" si="1"/>
        <v>0.36564625980251036</v>
      </c>
      <c r="K19" s="91">
        <f t="shared" si="12"/>
        <v>8917</v>
      </c>
      <c r="L19" s="87">
        <f t="shared" si="13"/>
        <v>27411.570643940875</v>
      </c>
      <c r="M19" s="92"/>
      <c r="N19" s="115">
        <f t="shared" si="2"/>
        <v>124955.42935605912</v>
      </c>
      <c r="P19" s="89">
        <f t="shared" si="14"/>
        <v>0</v>
      </c>
      <c r="Q19" s="86">
        <f t="shared" si="15"/>
        <v>18494.570643940875</v>
      </c>
      <c r="R19" s="86">
        <f t="shared" si="16"/>
        <v>8917</v>
      </c>
      <c r="S19" s="94">
        <f t="shared" si="3"/>
        <v>27411.570643940875</v>
      </c>
      <c r="U19" s="115">
        <f t="shared" si="17"/>
        <v>59497.5</v>
      </c>
      <c r="V19">
        <f t="shared" si="4"/>
        <v>0</v>
      </c>
      <c r="W19" s="95">
        <v>10</v>
      </c>
      <c r="X19" s="96">
        <v>10.092422962086642</v>
      </c>
      <c r="Y19" s="97">
        <v>143450</v>
      </c>
      <c r="Z19" s="97">
        <v>0</v>
      </c>
      <c r="AA19" s="97">
        <v>143450</v>
      </c>
      <c r="AB19" s="97">
        <v>8917</v>
      </c>
      <c r="AC19" s="97">
        <v>152367</v>
      </c>
      <c r="AD19" s="97">
        <v>0</v>
      </c>
      <c r="AE19" s="97">
        <v>0</v>
      </c>
      <c r="AF19" s="97">
        <v>0</v>
      </c>
      <c r="AG19" s="98">
        <v>152367</v>
      </c>
      <c r="AI19" s="95">
        <v>10</v>
      </c>
      <c r="AJ19" s="99">
        <v>10</v>
      </c>
      <c r="AK19" s="100" t="s">
        <v>81</v>
      </c>
      <c r="AL19" s="101">
        <f t="shared" si="18"/>
        <v>143450</v>
      </c>
      <c r="AM19" s="102">
        <v>122380</v>
      </c>
      <c r="AN19" s="101">
        <f t="shared" si="19"/>
        <v>21070</v>
      </c>
      <c r="AO19" s="101">
        <v>0</v>
      </c>
      <c r="AP19" s="101">
        <v>0</v>
      </c>
      <c r="AQ19" s="101">
        <v>0</v>
      </c>
      <c r="AR19" s="101">
        <v>21184</v>
      </c>
      <c r="AS19" s="101">
        <v>8326.5</v>
      </c>
      <c r="AT19" s="101">
        <f t="shared" si="20"/>
        <v>0</v>
      </c>
      <c r="AU19" s="103">
        <f t="shared" si="21"/>
        <v>50580.5</v>
      </c>
      <c r="AV19" s="103">
        <f t="shared" si="22"/>
        <v>18494.570643940875</v>
      </c>
      <c r="AX19" s="104">
        <v>10</v>
      </c>
      <c r="AY19" s="105" t="s">
        <v>81</v>
      </c>
      <c r="AZ19" s="106">
        <v>0</v>
      </c>
      <c r="BA19" s="106">
        <v>0</v>
      </c>
      <c r="BB19" s="107">
        <v>0</v>
      </c>
      <c r="BC19" s="108">
        <f t="shared" si="23"/>
        <v>0</v>
      </c>
      <c r="BD19" s="107">
        <v>0</v>
      </c>
      <c r="BE19" s="107">
        <v>0</v>
      </c>
      <c r="BF19" s="108">
        <f t="shared" si="5"/>
        <v>0</v>
      </c>
      <c r="BG19" s="109">
        <f t="shared" si="6"/>
        <v>0</v>
      </c>
      <c r="BH19" s="110"/>
      <c r="BI19" s="108">
        <v>0</v>
      </c>
      <c r="BJ19" s="101">
        <f t="shared" si="24"/>
        <v>21070</v>
      </c>
      <c r="BK19" s="101">
        <f t="shared" si="25"/>
        <v>21070</v>
      </c>
      <c r="BL19" s="101">
        <f t="shared" si="26"/>
        <v>0</v>
      </c>
      <c r="BM19" s="101">
        <v>0</v>
      </c>
      <c r="BN19" s="108">
        <f t="shared" si="27"/>
        <v>0</v>
      </c>
      <c r="BO19" s="109">
        <f t="shared" si="28"/>
        <v>0</v>
      </c>
      <c r="BP19" s="111"/>
      <c r="BQ19" s="112"/>
      <c r="BR19" s="113"/>
      <c r="BS19" s="111"/>
      <c r="BT19" s="114"/>
      <c r="BU19" s="114">
        <f t="shared" si="7"/>
        <v>-10</v>
      </c>
      <c r="BV19" s="25"/>
      <c r="BW19" s="25"/>
      <c r="BX19" s="111"/>
    </row>
    <row r="20" spans="1:76">
      <c r="A20" s="83">
        <v>11</v>
      </c>
      <c r="B20" s="83">
        <v>11</v>
      </c>
      <c r="C20" s="84" t="s">
        <v>82</v>
      </c>
      <c r="D20" s="85">
        <f t="shared" si="8"/>
        <v>0</v>
      </c>
      <c r="E20" s="86">
        <f t="shared" si="9"/>
        <v>0</v>
      </c>
      <c r="F20" s="86">
        <f t="shared" si="9"/>
        <v>0</v>
      </c>
      <c r="G20" s="87">
        <f t="shared" si="10"/>
        <v>0</v>
      </c>
      <c r="H20" s="88"/>
      <c r="I20" s="89">
        <f t="shared" si="11"/>
        <v>0</v>
      </c>
      <c r="J20" s="90" t="str">
        <f t="shared" si="1"/>
        <v/>
      </c>
      <c r="K20" s="91">
        <f t="shared" si="12"/>
        <v>0</v>
      </c>
      <c r="L20" s="87">
        <f t="shared" si="13"/>
        <v>0</v>
      </c>
      <c r="M20" s="92"/>
      <c r="N20" s="115">
        <f t="shared" si="2"/>
        <v>0</v>
      </c>
      <c r="P20" s="89">
        <f t="shared" si="14"/>
        <v>0</v>
      </c>
      <c r="Q20" s="86">
        <f t="shared" si="15"/>
        <v>0</v>
      </c>
      <c r="R20" s="86">
        <f t="shared" si="16"/>
        <v>0</v>
      </c>
      <c r="S20" s="94">
        <f t="shared" si="3"/>
        <v>0</v>
      </c>
      <c r="U20" s="115">
        <f t="shared" si="17"/>
        <v>0</v>
      </c>
      <c r="V20">
        <f t="shared" si="4"/>
        <v>0</v>
      </c>
      <c r="W20" s="95">
        <v>11</v>
      </c>
      <c r="X20" s="96"/>
      <c r="Y20" s="97"/>
      <c r="Z20" s="97"/>
      <c r="AA20" s="97"/>
      <c r="AB20" s="97"/>
      <c r="AC20" s="97"/>
      <c r="AD20" s="97"/>
      <c r="AE20" s="97"/>
      <c r="AF20" s="97"/>
      <c r="AG20" s="98"/>
      <c r="AI20" s="95">
        <v>11</v>
      </c>
      <c r="AJ20" s="99">
        <v>11</v>
      </c>
      <c r="AK20" s="100" t="s">
        <v>82</v>
      </c>
      <c r="AL20" s="101">
        <f t="shared" si="18"/>
        <v>0</v>
      </c>
      <c r="AM20" s="102">
        <v>0</v>
      </c>
      <c r="AN20" s="101">
        <f t="shared" si="19"/>
        <v>0</v>
      </c>
      <c r="AO20" s="101">
        <v>0</v>
      </c>
      <c r="AP20" s="101">
        <v>0</v>
      </c>
      <c r="AQ20" s="101">
        <v>0</v>
      </c>
      <c r="AR20" s="101">
        <v>0</v>
      </c>
      <c r="AS20" s="101">
        <v>0</v>
      </c>
      <c r="AT20" s="101">
        <f t="shared" si="20"/>
        <v>0</v>
      </c>
      <c r="AU20" s="103">
        <f t="shared" si="21"/>
        <v>0</v>
      </c>
      <c r="AV20" s="103">
        <f t="shared" si="22"/>
        <v>0</v>
      </c>
      <c r="AX20" s="104">
        <v>11</v>
      </c>
      <c r="AY20" s="105" t="s">
        <v>82</v>
      </c>
      <c r="AZ20" s="106">
        <v>0</v>
      </c>
      <c r="BA20" s="106">
        <v>0</v>
      </c>
      <c r="BB20" s="107">
        <v>0</v>
      </c>
      <c r="BC20" s="108">
        <f t="shared" si="23"/>
        <v>0</v>
      </c>
      <c r="BD20" s="107">
        <v>0</v>
      </c>
      <c r="BE20" s="107">
        <v>0</v>
      </c>
      <c r="BF20" s="108">
        <f t="shared" si="5"/>
        <v>0</v>
      </c>
      <c r="BG20" s="109">
        <f t="shared" si="6"/>
        <v>0</v>
      </c>
      <c r="BH20" s="110"/>
      <c r="BI20" s="108">
        <v>0</v>
      </c>
      <c r="BJ20" s="101">
        <f t="shared" si="24"/>
        <v>0</v>
      </c>
      <c r="BK20" s="101">
        <f t="shared" si="25"/>
        <v>0</v>
      </c>
      <c r="BL20" s="101">
        <f t="shared" si="26"/>
        <v>0</v>
      </c>
      <c r="BM20" s="101">
        <v>0</v>
      </c>
      <c r="BN20" s="108">
        <f t="shared" si="27"/>
        <v>0</v>
      </c>
      <c r="BO20" s="109">
        <f t="shared" si="28"/>
        <v>0</v>
      </c>
      <c r="BP20" s="111"/>
      <c r="BQ20" s="112"/>
      <c r="BR20" s="113"/>
      <c r="BS20" s="111"/>
      <c r="BT20" s="114"/>
      <c r="BU20" s="114">
        <f t="shared" si="7"/>
        <v>-11</v>
      </c>
      <c r="BV20" s="25"/>
      <c r="BW20" s="25"/>
      <c r="BX20" s="111"/>
    </row>
    <row r="21" spans="1:76">
      <c r="A21" s="83">
        <v>12</v>
      </c>
      <c r="B21" s="83">
        <v>12</v>
      </c>
      <c r="C21" s="84" t="s">
        <v>83</v>
      </c>
      <c r="D21" s="85">
        <f t="shared" si="8"/>
        <v>0</v>
      </c>
      <c r="E21" s="86">
        <f t="shared" si="9"/>
        <v>0</v>
      </c>
      <c r="F21" s="86">
        <f t="shared" si="9"/>
        <v>0</v>
      </c>
      <c r="G21" s="87">
        <f t="shared" si="10"/>
        <v>0</v>
      </c>
      <c r="H21" s="88"/>
      <c r="I21" s="89">
        <f t="shared" si="11"/>
        <v>0</v>
      </c>
      <c r="J21" s="90" t="str">
        <f t="shared" si="1"/>
        <v/>
      </c>
      <c r="K21" s="91">
        <f t="shared" si="12"/>
        <v>0</v>
      </c>
      <c r="L21" s="87">
        <f t="shared" si="13"/>
        <v>0</v>
      </c>
      <c r="M21" s="92"/>
      <c r="N21" s="115">
        <f t="shared" si="2"/>
        <v>0</v>
      </c>
      <c r="P21" s="89">
        <f t="shared" si="14"/>
        <v>0</v>
      </c>
      <c r="Q21" s="86">
        <f t="shared" si="15"/>
        <v>0</v>
      </c>
      <c r="R21" s="86">
        <f t="shared" si="16"/>
        <v>0</v>
      </c>
      <c r="S21" s="94">
        <f t="shared" si="3"/>
        <v>0</v>
      </c>
      <c r="U21" s="115">
        <f t="shared" si="17"/>
        <v>0</v>
      </c>
      <c r="V21">
        <f t="shared" si="4"/>
        <v>0</v>
      </c>
      <c r="W21" s="95">
        <v>12</v>
      </c>
      <c r="X21" s="96"/>
      <c r="Y21" s="97"/>
      <c r="Z21" s="97"/>
      <c r="AA21" s="97"/>
      <c r="AB21" s="97"/>
      <c r="AC21" s="97"/>
      <c r="AD21" s="97"/>
      <c r="AE21" s="97"/>
      <c r="AF21" s="97"/>
      <c r="AG21" s="98"/>
      <c r="AI21" s="95">
        <v>12</v>
      </c>
      <c r="AJ21" s="99">
        <v>12</v>
      </c>
      <c r="AK21" s="100" t="s">
        <v>83</v>
      </c>
      <c r="AL21" s="101">
        <f t="shared" si="18"/>
        <v>0</v>
      </c>
      <c r="AM21" s="102">
        <v>0</v>
      </c>
      <c r="AN21" s="101">
        <f t="shared" si="19"/>
        <v>0</v>
      </c>
      <c r="AO21" s="101">
        <v>0</v>
      </c>
      <c r="AP21" s="101">
        <v>0</v>
      </c>
      <c r="AQ21" s="101">
        <v>0</v>
      </c>
      <c r="AR21" s="101">
        <v>0</v>
      </c>
      <c r="AS21" s="101">
        <v>0</v>
      </c>
      <c r="AT21" s="101">
        <f t="shared" si="20"/>
        <v>0</v>
      </c>
      <c r="AU21" s="103">
        <f t="shared" si="21"/>
        <v>0</v>
      </c>
      <c r="AV21" s="103">
        <f t="shared" si="22"/>
        <v>0</v>
      </c>
      <c r="AX21" s="104">
        <v>12</v>
      </c>
      <c r="AY21" s="105" t="s">
        <v>83</v>
      </c>
      <c r="AZ21" s="106">
        <v>0</v>
      </c>
      <c r="BA21" s="106">
        <v>0</v>
      </c>
      <c r="BB21" s="107">
        <v>0</v>
      </c>
      <c r="BC21" s="108">
        <f t="shared" si="23"/>
        <v>0</v>
      </c>
      <c r="BD21" s="107">
        <v>0</v>
      </c>
      <c r="BE21" s="107">
        <v>0</v>
      </c>
      <c r="BF21" s="108">
        <f t="shared" si="5"/>
        <v>0</v>
      </c>
      <c r="BG21" s="109">
        <f t="shared" si="6"/>
        <v>0</v>
      </c>
      <c r="BH21" s="110"/>
      <c r="BI21" s="108">
        <v>0</v>
      </c>
      <c r="BJ21" s="101">
        <f t="shared" si="24"/>
        <v>0</v>
      </c>
      <c r="BK21" s="101">
        <f t="shared" si="25"/>
        <v>0</v>
      </c>
      <c r="BL21" s="101">
        <f t="shared" si="26"/>
        <v>0</v>
      </c>
      <c r="BM21" s="101">
        <v>0</v>
      </c>
      <c r="BN21" s="108">
        <f t="shared" si="27"/>
        <v>0</v>
      </c>
      <c r="BO21" s="109">
        <f t="shared" si="28"/>
        <v>0</v>
      </c>
      <c r="BP21" s="111"/>
      <c r="BQ21" s="112"/>
      <c r="BR21" s="113"/>
      <c r="BS21" s="111"/>
      <c r="BT21" s="114"/>
      <c r="BU21" s="114">
        <f t="shared" si="7"/>
        <v>-12</v>
      </c>
      <c r="BV21" s="25"/>
      <c r="BW21" s="25"/>
      <c r="BX21" s="111"/>
    </row>
    <row r="22" spans="1:76">
      <c r="A22" s="83">
        <v>13</v>
      </c>
      <c r="B22" s="83">
        <v>13</v>
      </c>
      <c r="C22" s="84" t="s">
        <v>84</v>
      </c>
      <c r="D22" s="85">
        <f t="shared" si="8"/>
        <v>0</v>
      </c>
      <c r="E22" s="86">
        <f t="shared" si="9"/>
        <v>0</v>
      </c>
      <c r="F22" s="86">
        <f t="shared" si="9"/>
        <v>0</v>
      </c>
      <c r="G22" s="87">
        <f t="shared" si="10"/>
        <v>0</v>
      </c>
      <c r="H22" s="88"/>
      <c r="I22" s="89">
        <f t="shared" si="11"/>
        <v>0</v>
      </c>
      <c r="J22" s="90" t="str">
        <f t="shared" si="1"/>
        <v/>
      </c>
      <c r="K22" s="91">
        <f t="shared" si="12"/>
        <v>0</v>
      </c>
      <c r="L22" s="87">
        <f t="shared" si="13"/>
        <v>0</v>
      </c>
      <c r="M22" s="92"/>
      <c r="N22" s="115">
        <f t="shared" si="2"/>
        <v>0</v>
      </c>
      <c r="P22" s="89">
        <f t="shared" si="14"/>
        <v>0</v>
      </c>
      <c r="Q22" s="86">
        <f t="shared" si="15"/>
        <v>0</v>
      </c>
      <c r="R22" s="86">
        <f t="shared" si="16"/>
        <v>0</v>
      </c>
      <c r="S22" s="94">
        <f t="shared" si="3"/>
        <v>0</v>
      </c>
      <c r="U22" s="115">
        <f t="shared" si="17"/>
        <v>0</v>
      </c>
      <c r="V22">
        <f t="shared" si="4"/>
        <v>0</v>
      </c>
      <c r="W22" s="95">
        <v>13</v>
      </c>
      <c r="X22" s="96"/>
      <c r="Y22" s="97"/>
      <c r="Z22" s="97"/>
      <c r="AA22" s="97"/>
      <c r="AB22" s="97"/>
      <c r="AC22" s="97"/>
      <c r="AD22" s="97"/>
      <c r="AE22" s="97"/>
      <c r="AF22" s="97"/>
      <c r="AG22" s="98"/>
      <c r="AI22" s="95">
        <v>13</v>
      </c>
      <c r="AJ22" s="99">
        <v>13</v>
      </c>
      <c r="AK22" s="100" t="s">
        <v>84</v>
      </c>
      <c r="AL22" s="101">
        <f t="shared" si="18"/>
        <v>0</v>
      </c>
      <c r="AM22" s="102">
        <v>0</v>
      </c>
      <c r="AN22" s="101">
        <f t="shared" si="19"/>
        <v>0</v>
      </c>
      <c r="AO22" s="101">
        <v>0</v>
      </c>
      <c r="AP22" s="101">
        <v>0</v>
      </c>
      <c r="AQ22" s="101">
        <v>0</v>
      </c>
      <c r="AR22" s="101">
        <v>0</v>
      </c>
      <c r="AS22" s="101">
        <v>0</v>
      </c>
      <c r="AT22" s="101">
        <f t="shared" si="20"/>
        <v>0</v>
      </c>
      <c r="AU22" s="103">
        <f t="shared" si="21"/>
        <v>0</v>
      </c>
      <c r="AV22" s="103">
        <f t="shared" si="22"/>
        <v>0</v>
      </c>
      <c r="AX22" s="104">
        <v>13</v>
      </c>
      <c r="AY22" s="105" t="s">
        <v>84</v>
      </c>
      <c r="AZ22" s="106">
        <v>0</v>
      </c>
      <c r="BA22" s="106">
        <v>0</v>
      </c>
      <c r="BB22" s="107">
        <v>0</v>
      </c>
      <c r="BC22" s="108">
        <f t="shared" si="23"/>
        <v>0</v>
      </c>
      <c r="BD22" s="107">
        <v>0</v>
      </c>
      <c r="BE22" s="107">
        <v>0</v>
      </c>
      <c r="BF22" s="108">
        <f t="shared" si="5"/>
        <v>0</v>
      </c>
      <c r="BG22" s="109">
        <f t="shared" si="6"/>
        <v>0</v>
      </c>
      <c r="BH22" s="110"/>
      <c r="BI22" s="108">
        <v>0</v>
      </c>
      <c r="BJ22" s="101">
        <f t="shared" si="24"/>
        <v>0</v>
      </c>
      <c r="BK22" s="101">
        <f t="shared" si="25"/>
        <v>0</v>
      </c>
      <c r="BL22" s="101">
        <f t="shared" si="26"/>
        <v>0</v>
      </c>
      <c r="BM22" s="101">
        <v>0</v>
      </c>
      <c r="BN22" s="108">
        <f t="shared" si="27"/>
        <v>0</v>
      </c>
      <c r="BO22" s="109">
        <f t="shared" si="28"/>
        <v>0</v>
      </c>
      <c r="BP22" s="111"/>
      <c r="BQ22" s="112"/>
      <c r="BR22" s="113"/>
      <c r="BS22" s="111"/>
      <c r="BT22" s="114"/>
      <c r="BU22" s="114">
        <f t="shared" si="7"/>
        <v>-13</v>
      </c>
      <c r="BV22" s="25"/>
      <c r="BW22" s="25"/>
      <c r="BX22" s="111"/>
    </row>
    <row r="23" spans="1:76">
      <c r="A23" s="83">
        <v>14</v>
      </c>
      <c r="B23" s="83">
        <v>14</v>
      </c>
      <c r="C23" s="84" t="s">
        <v>85</v>
      </c>
      <c r="D23" s="85">
        <f t="shared" si="8"/>
        <v>49.365952806254533</v>
      </c>
      <c r="E23" s="86">
        <f t="shared" si="9"/>
        <v>585790</v>
      </c>
      <c r="F23" s="86">
        <f t="shared" si="9"/>
        <v>44008</v>
      </c>
      <c r="G23" s="87">
        <f t="shared" si="10"/>
        <v>629798</v>
      </c>
      <c r="H23" s="88"/>
      <c r="I23" s="89">
        <f t="shared" si="11"/>
        <v>0</v>
      </c>
      <c r="J23" s="90">
        <f t="shared" si="1"/>
        <v>0</v>
      </c>
      <c r="K23" s="91">
        <f t="shared" si="12"/>
        <v>44008</v>
      </c>
      <c r="L23" s="87">
        <f t="shared" si="13"/>
        <v>44008</v>
      </c>
      <c r="M23" s="92"/>
      <c r="N23" s="115">
        <f t="shared" si="2"/>
        <v>585790</v>
      </c>
      <c r="P23" s="89">
        <f t="shared" si="14"/>
        <v>0</v>
      </c>
      <c r="Q23" s="86">
        <f t="shared" si="15"/>
        <v>0</v>
      </c>
      <c r="R23" s="86">
        <f t="shared" si="16"/>
        <v>44008</v>
      </c>
      <c r="S23" s="94">
        <f t="shared" si="3"/>
        <v>44008</v>
      </c>
      <c r="U23" s="115">
        <f t="shared" si="17"/>
        <v>105757.5</v>
      </c>
      <c r="V23">
        <f t="shared" si="4"/>
        <v>0</v>
      </c>
      <c r="W23" s="95">
        <v>14</v>
      </c>
      <c r="X23" s="96">
        <v>49.365952806254533</v>
      </c>
      <c r="Y23" s="97">
        <v>585790</v>
      </c>
      <c r="Z23" s="97">
        <v>0</v>
      </c>
      <c r="AA23" s="97">
        <v>585790</v>
      </c>
      <c r="AB23" s="97">
        <v>44008</v>
      </c>
      <c r="AC23" s="97">
        <v>629798</v>
      </c>
      <c r="AD23" s="97">
        <v>0</v>
      </c>
      <c r="AE23" s="97">
        <v>0</v>
      </c>
      <c r="AF23" s="97">
        <v>0</v>
      </c>
      <c r="AG23" s="98">
        <v>629798</v>
      </c>
      <c r="AI23" s="95">
        <v>14</v>
      </c>
      <c r="AJ23" s="99">
        <v>14</v>
      </c>
      <c r="AK23" s="100" t="s">
        <v>85</v>
      </c>
      <c r="AL23" s="101">
        <f t="shared" si="18"/>
        <v>585790</v>
      </c>
      <c r="AM23" s="102">
        <v>823380</v>
      </c>
      <c r="AN23" s="101">
        <f t="shared" si="19"/>
        <v>0</v>
      </c>
      <c r="AO23" s="101">
        <v>0</v>
      </c>
      <c r="AP23" s="101">
        <v>1351.75</v>
      </c>
      <c r="AQ23" s="101">
        <v>31181.5</v>
      </c>
      <c r="AR23" s="101">
        <v>21500</v>
      </c>
      <c r="AS23" s="101">
        <v>7716.25</v>
      </c>
      <c r="AT23" s="101">
        <f t="shared" si="20"/>
        <v>0</v>
      </c>
      <c r="AU23" s="103">
        <f t="shared" si="21"/>
        <v>61749.5</v>
      </c>
      <c r="AV23" s="103">
        <f t="shared" si="22"/>
        <v>0</v>
      </c>
      <c r="AX23" s="104">
        <v>14</v>
      </c>
      <c r="AY23" s="105" t="s">
        <v>85</v>
      </c>
      <c r="AZ23" s="106">
        <v>0</v>
      </c>
      <c r="BA23" s="106">
        <v>0</v>
      </c>
      <c r="BB23" s="107">
        <v>0</v>
      </c>
      <c r="BC23" s="108">
        <f t="shared" si="23"/>
        <v>0</v>
      </c>
      <c r="BD23" s="107">
        <v>0</v>
      </c>
      <c r="BE23" s="107">
        <v>0</v>
      </c>
      <c r="BF23" s="108">
        <f t="shared" si="5"/>
        <v>0</v>
      </c>
      <c r="BG23" s="109">
        <f t="shared" si="6"/>
        <v>0</v>
      </c>
      <c r="BH23" s="110"/>
      <c r="BI23" s="108">
        <v>0</v>
      </c>
      <c r="BJ23" s="101">
        <f t="shared" si="24"/>
        <v>0</v>
      </c>
      <c r="BK23" s="101">
        <f t="shared" si="25"/>
        <v>0</v>
      </c>
      <c r="BL23" s="101">
        <f t="shared" si="26"/>
        <v>0</v>
      </c>
      <c r="BM23" s="101">
        <v>0</v>
      </c>
      <c r="BN23" s="108">
        <f t="shared" si="27"/>
        <v>0</v>
      </c>
      <c r="BO23" s="109">
        <f t="shared" si="28"/>
        <v>0</v>
      </c>
      <c r="BP23" s="111"/>
      <c r="BQ23" s="112"/>
      <c r="BR23" s="113"/>
      <c r="BS23" s="111"/>
      <c r="BT23" s="114"/>
      <c r="BU23" s="114">
        <f t="shared" si="7"/>
        <v>-14</v>
      </c>
      <c r="BV23" s="25"/>
      <c r="BW23" s="25"/>
      <c r="BX23" s="111"/>
    </row>
    <row r="24" spans="1:76">
      <c r="A24" s="83">
        <v>15</v>
      </c>
      <c r="B24" s="83">
        <v>15</v>
      </c>
      <c r="C24" s="84" t="s">
        <v>86</v>
      </c>
      <c r="D24" s="85">
        <f t="shared" si="8"/>
        <v>0</v>
      </c>
      <c r="E24" s="86">
        <f t="shared" si="9"/>
        <v>0</v>
      </c>
      <c r="F24" s="86">
        <f t="shared" si="9"/>
        <v>0</v>
      </c>
      <c r="G24" s="87">
        <f t="shared" si="10"/>
        <v>0</v>
      </c>
      <c r="H24" s="88"/>
      <c r="I24" s="89">
        <f t="shared" si="11"/>
        <v>0</v>
      </c>
      <c r="J24" s="90" t="str">
        <f t="shared" si="1"/>
        <v/>
      </c>
      <c r="K24" s="91">
        <f t="shared" si="12"/>
        <v>0</v>
      </c>
      <c r="L24" s="87">
        <f t="shared" si="13"/>
        <v>0</v>
      </c>
      <c r="M24" s="92"/>
      <c r="N24" s="115">
        <f t="shared" si="2"/>
        <v>0</v>
      </c>
      <c r="P24" s="89">
        <f t="shared" si="14"/>
        <v>0</v>
      </c>
      <c r="Q24" s="86">
        <f t="shared" si="15"/>
        <v>0</v>
      </c>
      <c r="R24" s="86">
        <f t="shared" si="16"/>
        <v>0</v>
      </c>
      <c r="S24" s="94">
        <f t="shared" si="3"/>
        <v>0</v>
      </c>
      <c r="U24" s="115">
        <f t="shared" si="17"/>
        <v>0</v>
      </c>
      <c r="V24">
        <f t="shared" si="4"/>
        <v>0</v>
      </c>
      <c r="W24" s="95">
        <v>15</v>
      </c>
      <c r="X24" s="96"/>
      <c r="Y24" s="97"/>
      <c r="Z24" s="97"/>
      <c r="AA24" s="97"/>
      <c r="AB24" s="97"/>
      <c r="AC24" s="97"/>
      <c r="AD24" s="97"/>
      <c r="AE24" s="97"/>
      <c r="AF24" s="97"/>
      <c r="AG24" s="98"/>
      <c r="AI24" s="95">
        <v>15</v>
      </c>
      <c r="AJ24" s="99">
        <v>15</v>
      </c>
      <c r="AK24" s="100" t="s">
        <v>86</v>
      </c>
      <c r="AL24" s="101">
        <f t="shared" si="18"/>
        <v>0</v>
      </c>
      <c r="AM24" s="102">
        <v>0</v>
      </c>
      <c r="AN24" s="101">
        <f t="shared" si="19"/>
        <v>0</v>
      </c>
      <c r="AO24" s="101">
        <v>0</v>
      </c>
      <c r="AP24" s="101">
        <v>0</v>
      </c>
      <c r="AQ24" s="101">
        <v>0</v>
      </c>
      <c r="AR24" s="101">
        <v>0</v>
      </c>
      <c r="AS24" s="101">
        <v>0</v>
      </c>
      <c r="AT24" s="101">
        <f t="shared" si="20"/>
        <v>0</v>
      </c>
      <c r="AU24" s="103">
        <f t="shared" si="21"/>
        <v>0</v>
      </c>
      <c r="AV24" s="103">
        <f t="shared" si="22"/>
        <v>0</v>
      </c>
      <c r="AX24" s="104">
        <v>15</v>
      </c>
      <c r="AY24" s="105" t="s">
        <v>86</v>
      </c>
      <c r="AZ24" s="106">
        <v>0</v>
      </c>
      <c r="BA24" s="106">
        <v>0</v>
      </c>
      <c r="BB24" s="107">
        <v>0</v>
      </c>
      <c r="BC24" s="108">
        <f t="shared" si="23"/>
        <v>0</v>
      </c>
      <c r="BD24" s="107">
        <v>0</v>
      </c>
      <c r="BE24" s="107">
        <v>0</v>
      </c>
      <c r="BF24" s="108">
        <f t="shared" si="5"/>
        <v>0</v>
      </c>
      <c r="BG24" s="109">
        <f t="shared" si="6"/>
        <v>0</v>
      </c>
      <c r="BH24" s="110"/>
      <c r="BI24" s="108">
        <v>0</v>
      </c>
      <c r="BJ24" s="101">
        <f t="shared" si="24"/>
        <v>0</v>
      </c>
      <c r="BK24" s="101">
        <f t="shared" si="25"/>
        <v>0</v>
      </c>
      <c r="BL24" s="101">
        <f t="shared" si="26"/>
        <v>0</v>
      </c>
      <c r="BM24" s="101">
        <v>0</v>
      </c>
      <c r="BN24" s="108">
        <f t="shared" si="27"/>
        <v>0</v>
      </c>
      <c r="BO24" s="109">
        <f t="shared" si="28"/>
        <v>0</v>
      </c>
      <c r="BP24" s="111"/>
      <c r="BQ24" s="112"/>
      <c r="BR24" s="113"/>
      <c r="BS24" s="111"/>
      <c r="BT24" s="114"/>
      <c r="BU24" s="114">
        <f t="shared" si="7"/>
        <v>-15</v>
      </c>
      <c r="BV24" s="25"/>
      <c r="BW24" s="25"/>
      <c r="BX24" s="111"/>
    </row>
    <row r="25" spans="1:76">
      <c r="A25" s="83">
        <v>16</v>
      </c>
      <c r="B25" s="83">
        <v>16</v>
      </c>
      <c r="C25" s="84" t="s">
        <v>87</v>
      </c>
      <c r="D25" s="85">
        <f t="shared" si="8"/>
        <v>305.64705882352951</v>
      </c>
      <c r="E25" s="86">
        <f t="shared" si="9"/>
        <v>2929252</v>
      </c>
      <c r="F25" s="86">
        <f t="shared" si="9"/>
        <v>272050</v>
      </c>
      <c r="G25" s="87">
        <f t="shared" si="10"/>
        <v>3201302</v>
      </c>
      <c r="H25" s="88"/>
      <c r="I25" s="89">
        <f t="shared" si="11"/>
        <v>99185.144710649591</v>
      </c>
      <c r="J25" s="90">
        <f t="shared" si="1"/>
        <v>0.43564450437202934</v>
      </c>
      <c r="K25" s="91">
        <f t="shared" si="12"/>
        <v>272050</v>
      </c>
      <c r="L25" s="87">
        <f t="shared" si="13"/>
        <v>371235.14471064962</v>
      </c>
      <c r="M25" s="92"/>
      <c r="N25" s="115">
        <f t="shared" si="2"/>
        <v>2830066.8552893503</v>
      </c>
      <c r="P25" s="89">
        <f t="shared" si="14"/>
        <v>10505</v>
      </c>
      <c r="Q25" s="86">
        <f t="shared" si="15"/>
        <v>99185.144710649591</v>
      </c>
      <c r="R25" s="86">
        <f t="shared" si="16"/>
        <v>272943</v>
      </c>
      <c r="S25" s="94">
        <f t="shared" si="3"/>
        <v>381740.14471064962</v>
      </c>
      <c r="U25" s="115">
        <f t="shared" si="17"/>
        <v>510229.5</v>
      </c>
      <c r="V25">
        <f t="shared" si="4"/>
        <v>0</v>
      </c>
      <c r="W25" s="95">
        <v>16</v>
      </c>
      <c r="X25" s="96">
        <v>305.64705882352951</v>
      </c>
      <c r="Y25" s="97">
        <v>2929252</v>
      </c>
      <c r="Z25" s="97">
        <v>0</v>
      </c>
      <c r="AA25" s="97">
        <v>2929252</v>
      </c>
      <c r="AB25" s="97">
        <v>272050</v>
      </c>
      <c r="AC25" s="97">
        <v>3201302</v>
      </c>
      <c r="AD25" s="97">
        <v>9612</v>
      </c>
      <c r="AE25" s="97">
        <v>893</v>
      </c>
      <c r="AF25" s="97">
        <v>10505</v>
      </c>
      <c r="AG25" s="98">
        <v>3211807</v>
      </c>
      <c r="AI25" s="95">
        <v>16</v>
      </c>
      <c r="AJ25" s="99">
        <v>16</v>
      </c>
      <c r="AK25" s="100" t="s">
        <v>87</v>
      </c>
      <c r="AL25" s="101">
        <f t="shared" si="18"/>
        <v>2929252</v>
      </c>
      <c r="AM25" s="102">
        <v>2816255</v>
      </c>
      <c r="AN25" s="101">
        <f t="shared" si="19"/>
        <v>112997</v>
      </c>
      <c r="AO25" s="101">
        <v>0</v>
      </c>
      <c r="AP25" s="101">
        <v>0</v>
      </c>
      <c r="AQ25" s="101">
        <v>45582.5</v>
      </c>
      <c r="AR25" s="101">
        <v>48643.5</v>
      </c>
      <c r="AS25" s="101">
        <v>20451.5</v>
      </c>
      <c r="AT25" s="101">
        <f t="shared" si="20"/>
        <v>0</v>
      </c>
      <c r="AU25" s="103">
        <f t="shared" si="21"/>
        <v>227674.5</v>
      </c>
      <c r="AV25" s="103">
        <f t="shared" si="22"/>
        <v>99185.144710649591</v>
      </c>
      <c r="AX25" s="104">
        <v>16</v>
      </c>
      <c r="AY25" s="105" t="s">
        <v>87</v>
      </c>
      <c r="AZ25" s="106">
        <v>0</v>
      </c>
      <c r="BA25" s="106">
        <v>0</v>
      </c>
      <c r="BB25" s="107">
        <v>0</v>
      </c>
      <c r="BC25" s="108">
        <f t="shared" si="23"/>
        <v>0</v>
      </c>
      <c r="BD25" s="107">
        <v>0</v>
      </c>
      <c r="BE25" s="107">
        <v>0</v>
      </c>
      <c r="BF25" s="108">
        <f t="shared" si="5"/>
        <v>0</v>
      </c>
      <c r="BG25" s="109">
        <f t="shared" si="6"/>
        <v>0</v>
      </c>
      <c r="BH25" s="110"/>
      <c r="BI25" s="108">
        <v>0</v>
      </c>
      <c r="BJ25" s="101">
        <f t="shared" si="24"/>
        <v>112997</v>
      </c>
      <c r="BK25" s="101">
        <f t="shared" si="25"/>
        <v>112997</v>
      </c>
      <c r="BL25" s="101">
        <f t="shared" si="26"/>
        <v>0</v>
      </c>
      <c r="BM25" s="101">
        <v>0</v>
      </c>
      <c r="BN25" s="108">
        <f t="shared" si="27"/>
        <v>0</v>
      </c>
      <c r="BO25" s="109">
        <f t="shared" si="28"/>
        <v>0</v>
      </c>
      <c r="BP25" s="111"/>
      <c r="BQ25" s="112"/>
      <c r="BR25" s="113"/>
      <c r="BS25" s="111"/>
      <c r="BT25" s="114"/>
      <c r="BU25" s="114">
        <f t="shared" si="7"/>
        <v>-16</v>
      </c>
      <c r="BV25" s="25"/>
      <c r="BW25" s="25"/>
      <c r="BX25" s="111"/>
    </row>
    <row r="26" spans="1:76">
      <c r="A26" s="83">
        <v>17</v>
      </c>
      <c r="B26" s="83">
        <v>17</v>
      </c>
      <c r="C26" s="84" t="s">
        <v>88</v>
      </c>
      <c r="D26" s="85">
        <f t="shared" si="8"/>
        <v>14.359322033898305</v>
      </c>
      <c r="E26" s="86">
        <f t="shared" si="9"/>
        <v>191206</v>
      </c>
      <c r="F26" s="86">
        <f t="shared" si="9"/>
        <v>12823</v>
      </c>
      <c r="G26" s="87">
        <f t="shared" si="10"/>
        <v>204029</v>
      </c>
      <c r="H26" s="88"/>
      <c r="I26" s="89">
        <f t="shared" si="11"/>
        <v>0</v>
      </c>
      <c r="J26" s="90">
        <f t="shared" si="1"/>
        <v>0</v>
      </c>
      <c r="K26" s="91">
        <f t="shared" si="12"/>
        <v>12823</v>
      </c>
      <c r="L26" s="87">
        <f t="shared" si="13"/>
        <v>12823</v>
      </c>
      <c r="M26" s="92"/>
      <c r="N26" s="115">
        <f t="shared" si="2"/>
        <v>191206</v>
      </c>
      <c r="P26" s="89">
        <f t="shared" si="14"/>
        <v>0</v>
      </c>
      <c r="Q26" s="86">
        <f t="shared" si="15"/>
        <v>0</v>
      </c>
      <c r="R26" s="86">
        <f t="shared" si="16"/>
        <v>12823</v>
      </c>
      <c r="S26" s="94">
        <f t="shared" si="3"/>
        <v>12823</v>
      </c>
      <c r="U26" s="115">
        <f t="shared" si="17"/>
        <v>28545.25</v>
      </c>
      <c r="V26">
        <f t="shared" si="4"/>
        <v>0</v>
      </c>
      <c r="W26" s="95">
        <v>17</v>
      </c>
      <c r="X26" s="96">
        <v>14.359322033898305</v>
      </c>
      <c r="Y26" s="97">
        <v>191206</v>
      </c>
      <c r="Z26" s="97">
        <v>0</v>
      </c>
      <c r="AA26" s="97">
        <v>191206</v>
      </c>
      <c r="AB26" s="97">
        <v>12823</v>
      </c>
      <c r="AC26" s="97">
        <v>204029</v>
      </c>
      <c r="AD26" s="97">
        <v>0</v>
      </c>
      <c r="AE26" s="97">
        <v>0</v>
      </c>
      <c r="AF26" s="97">
        <v>0</v>
      </c>
      <c r="AG26" s="98">
        <v>204029</v>
      </c>
      <c r="AI26" s="95">
        <v>17</v>
      </c>
      <c r="AJ26" s="99">
        <v>17</v>
      </c>
      <c r="AK26" s="100" t="s">
        <v>88</v>
      </c>
      <c r="AL26" s="101">
        <f t="shared" si="18"/>
        <v>191206</v>
      </c>
      <c r="AM26" s="102">
        <v>210790</v>
      </c>
      <c r="AN26" s="101">
        <f t="shared" si="19"/>
        <v>0</v>
      </c>
      <c r="AO26" s="101">
        <v>0</v>
      </c>
      <c r="AP26" s="101">
        <v>0</v>
      </c>
      <c r="AQ26" s="101">
        <v>15722.25</v>
      </c>
      <c r="AR26" s="101">
        <v>0</v>
      </c>
      <c r="AS26" s="101">
        <v>0</v>
      </c>
      <c r="AT26" s="101">
        <f t="shared" si="20"/>
        <v>0</v>
      </c>
      <c r="AU26" s="103">
        <f t="shared" si="21"/>
        <v>15722.25</v>
      </c>
      <c r="AV26" s="103">
        <f t="shared" si="22"/>
        <v>0</v>
      </c>
      <c r="AX26" s="104">
        <v>17</v>
      </c>
      <c r="AY26" s="105" t="s">
        <v>88</v>
      </c>
      <c r="AZ26" s="106">
        <v>0</v>
      </c>
      <c r="BA26" s="106">
        <v>0</v>
      </c>
      <c r="BB26" s="107">
        <v>0</v>
      </c>
      <c r="BC26" s="108">
        <f t="shared" si="23"/>
        <v>0</v>
      </c>
      <c r="BD26" s="107">
        <v>0</v>
      </c>
      <c r="BE26" s="107">
        <v>0</v>
      </c>
      <c r="BF26" s="108">
        <f t="shared" si="5"/>
        <v>0</v>
      </c>
      <c r="BG26" s="109">
        <f t="shared" si="6"/>
        <v>0</v>
      </c>
      <c r="BH26" s="110"/>
      <c r="BI26" s="108">
        <v>0</v>
      </c>
      <c r="BJ26" s="101">
        <f t="shared" si="24"/>
        <v>0</v>
      </c>
      <c r="BK26" s="101">
        <f t="shared" si="25"/>
        <v>0</v>
      </c>
      <c r="BL26" s="101">
        <f t="shared" si="26"/>
        <v>0</v>
      </c>
      <c r="BM26" s="101">
        <v>0</v>
      </c>
      <c r="BN26" s="108">
        <f t="shared" si="27"/>
        <v>0</v>
      </c>
      <c r="BO26" s="109">
        <f t="shared" si="28"/>
        <v>0</v>
      </c>
      <c r="BP26" s="111"/>
      <c r="BQ26" s="112"/>
      <c r="BR26" s="113"/>
      <c r="BS26" s="111"/>
      <c r="BT26" s="114"/>
      <c r="BU26" s="114">
        <f t="shared" si="7"/>
        <v>-17</v>
      </c>
      <c r="BV26" s="25"/>
      <c r="BW26" s="25"/>
      <c r="BX26" s="111"/>
    </row>
    <row r="27" spans="1:76">
      <c r="A27" s="83">
        <v>18</v>
      </c>
      <c r="B27" s="83">
        <v>18</v>
      </c>
      <c r="C27" s="84" t="s">
        <v>89</v>
      </c>
      <c r="D27" s="85">
        <f t="shared" si="8"/>
        <v>11</v>
      </c>
      <c r="E27" s="86">
        <f t="shared" si="9"/>
        <v>178955</v>
      </c>
      <c r="F27" s="86">
        <f t="shared" si="9"/>
        <v>8930</v>
      </c>
      <c r="G27" s="87">
        <f t="shared" si="10"/>
        <v>187885</v>
      </c>
      <c r="H27" s="88"/>
      <c r="I27" s="89">
        <f t="shared" si="11"/>
        <v>55382.768617914066</v>
      </c>
      <c r="J27" s="90">
        <f t="shared" si="1"/>
        <v>0.59994789528925929</v>
      </c>
      <c r="K27" s="91">
        <f t="shared" si="12"/>
        <v>8930</v>
      </c>
      <c r="L27" s="87">
        <f t="shared" si="13"/>
        <v>64312.768617914066</v>
      </c>
      <c r="M27" s="92"/>
      <c r="N27" s="115">
        <f t="shared" si="2"/>
        <v>123572.23138208594</v>
      </c>
      <c r="P27" s="89">
        <f t="shared" si="14"/>
        <v>18839</v>
      </c>
      <c r="Q27" s="86">
        <f t="shared" si="15"/>
        <v>55382.768617914066</v>
      </c>
      <c r="R27" s="86">
        <f t="shared" si="16"/>
        <v>9823</v>
      </c>
      <c r="S27" s="94">
        <f t="shared" si="3"/>
        <v>83151.768617914058</v>
      </c>
      <c r="U27" s="115">
        <f t="shared" si="17"/>
        <v>120081.63090140816</v>
      </c>
      <c r="V27">
        <f t="shared" si="4"/>
        <v>0</v>
      </c>
      <c r="W27" s="95">
        <v>18</v>
      </c>
      <c r="X27" s="96">
        <v>11</v>
      </c>
      <c r="Y27" s="97">
        <v>178955</v>
      </c>
      <c r="Z27" s="97">
        <v>0</v>
      </c>
      <c r="AA27" s="97">
        <v>178955</v>
      </c>
      <c r="AB27" s="97">
        <v>8930</v>
      </c>
      <c r="AC27" s="97">
        <v>187885</v>
      </c>
      <c r="AD27" s="97">
        <v>17946</v>
      </c>
      <c r="AE27" s="97">
        <v>893</v>
      </c>
      <c r="AF27" s="97">
        <v>18839</v>
      </c>
      <c r="AG27" s="98">
        <v>206724</v>
      </c>
      <c r="AI27" s="95">
        <v>18</v>
      </c>
      <c r="AJ27" s="99">
        <v>18</v>
      </c>
      <c r="AK27" s="100" t="s">
        <v>89</v>
      </c>
      <c r="AL27" s="101">
        <f t="shared" si="18"/>
        <v>178955</v>
      </c>
      <c r="AM27" s="102">
        <v>115860</v>
      </c>
      <c r="AN27" s="101">
        <f t="shared" si="19"/>
        <v>63095</v>
      </c>
      <c r="AO27" s="101">
        <v>22411.5</v>
      </c>
      <c r="AP27" s="101">
        <v>0</v>
      </c>
      <c r="AQ27" s="101">
        <v>6864.5</v>
      </c>
      <c r="AR27" s="101">
        <v>0</v>
      </c>
      <c r="AS27" s="101">
        <v>0</v>
      </c>
      <c r="AT27" s="101">
        <f t="shared" si="20"/>
        <v>-58.369098591836519</v>
      </c>
      <c r="AU27" s="103">
        <f t="shared" si="21"/>
        <v>92312.630901408163</v>
      </c>
      <c r="AV27" s="103">
        <f t="shared" si="22"/>
        <v>55382.768617914066</v>
      </c>
      <c r="AX27" s="104">
        <v>18</v>
      </c>
      <c r="AY27" s="105" t="s">
        <v>89</v>
      </c>
      <c r="AZ27" s="106">
        <v>0</v>
      </c>
      <c r="BA27" s="106">
        <v>0</v>
      </c>
      <c r="BB27" s="107">
        <v>0</v>
      </c>
      <c r="BC27" s="108">
        <f t="shared" si="23"/>
        <v>0</v>
      </c>
      <c r="BD27" s="107">
        <v>0</v>
      </c>
      <c r="BE27" s="107">
        <v>0</v>
      </c>
      <c r="BF27" s="108">
        <f t="shared" si="5"/>
        <v>0</v>
      </c>
      <c r="BG27" s="109">
        <f t="shared" si="6"/>
        <v>0</v>
      </c>
      <c r="BH27" s="110"/>
      <c r="BI27" s="108">
        <v>0</v>
      </c>
      <c r="BJ27" s="101">
        <f t="shared" si="24"/>
        <v>63095</v>
      </c>
      <c r="BK27" s="101">
        <f t="shared" si="25"/>
        <v>63095</v>
      </c>
      <c r="BL27" s="101">
        <f t="shared" si="26"/>
        <v>0</v>
      </c>
      <c r="BM27" s="101">
        <v>-58.369098591836519</v>
      </c>
      <c r="BN27" s="108">
        <f t="shared" si="27"/>
        <v>-58.369098591836519</v>
      </c>
      <c r="BO27" s="109">
        <f t="shared" si="28"/>
        <v>-58.369098591836519</v>
      </c>
      <c r="BP27" s="111"/>
      <c r="BQ27" s="112"/>
      <c r="BR27" s="113"/>
      <c r="BS27" s="111"/>
      <c r="BT27" s="114"/>
      <c r="BU27" s="114">
        <f t="shared" si="7"/>
        <v>-18</v>
      </c>
      <c r="BV27" s="25"/>
      <c r="BW27" s="25"/>
      <c r="BX27" s="111"/>
    </row>
    <row r="28" spans="1:76">
      <c r="A28" s="83">
        <v>19</v>
      </c>
      <c r="B28" s="83">
        <v>19</v>
      </c>
      <c r="C28" s="84" t="s">
        <v>90</v>
      </c>
      <c r="D28" s="85">
        <f t="shared" si="8"/>
        <v>0</v>
      </c>
      <c r="E28" s="86">
        <f t="shared" si="9"/>
        <v>0</v>
      </c>
      <c r="F28" s="86">
        <f t="shared" si="9"/>
        <v>0</v>
      </c>
      <c r="G28" s="87">
        <f t="shared" si="10"/>
        <v>0</v>
      </c>
      <c r="H28" s="88"/>
      <c r="I28" s="89">
        <f t="shared" si="11"/>
        <v>0</v>
      </c>
      <c r="J28" s="90" t="str">
        <f t="shared" si="1"/>
        <v/>
      </c>
      <c r="K28" s="91">
        <f t="shared" si="12"/>
        <v>0</v>
      </c>
      <c r="L28" s="87">
        <f t="shared" si="13"/>
        <v>0</v>
      </c>
      <c r="M28" s="92"/>
      <c r="N28" s="115">
        <f t="shared" si="2"/>
        <v>0</v>
      </c>
      <c r="P28" s="89">
        <f t="shared" si="14"/>
        <v>0</v>
      </c>
      <c r="Q28" s="86">
        <f t="shared" si="15"/>
        <v>0</v>
      </c>
      <c r="R28" s="86">
        <f t="shared" si="16"/>
        <v>0</v>
      </c>
      <c r="S28" s="94">
        <f t="shared" si="3"/>
        <v>0</v>
      </c>
      <c r="U28" s="115">
        <f t="shared" si="17"/>
        <v>0</v>
      </c>
      <c r="V28">
        <f t="shared" si="4"/>
        <v>0</v>
      </c>
      <c r="W28" s="95">
        <v>19</v>
      </c>
      <c r="X28" s="96"/>
      <c r="Y28" s="97"/>
      <c r="Z28" s="97"/>
      <c r="AA28" s="97"/>
      <c r="AB28" s="97"/>
      <c r="AC28" s="97"/>
      <c r="AD28" s="97"/>
      <c r="AE28" s="97"/>
      <c r="AF28" s="97"/>
      <c r="AG28" s="98"/>
      <c r="AI28" s="95">
        <v>19</v>
      </c>
      <c r="AJ28" s="99">
        <v>19</v>
      </c>
      <c r="AK28" s="100" t="s">
        <v>90</v>
      </c>
      <c r="AL28" s="101">
        <f t="shared" si="18"/>
        <v>0</v>
      </c>
      <c r="AM28" s="102">
        <v>0</v>
      </c>
      <c r="AN28" s="101">
        <f t="shared" si="19"/>
        <v>0</v>
      </c>
      <c r="AO28" s="101">
        <v>0</v>
      </c>
      <c r="AP28" s="101">
        <v>0</v>
      </c>
      <c r="AQ28" s="101">
        <v>0</v>
      </c>
      <c r="AR28" s="101">
        <v>0</v>
      </c>
      <c r="AS28" s="101">
        <v>0</v>
      </c>
      <c r="AT28" s="101">
        <f t="shared" si="20"/>
        <v>0</v>
      </c>
      <c r="AU28" s="103">
        <f t="shared" si="21"/>
        <v>0</v>
      </c>
      <c r="AV28" s="103">
        <f t="shared" si="22"/>
        <v>0</v>
      </c>
      <c r="AX28" s="104">
        <v>19</v>
      </c>
      <c r="AY28" s="105" t="s">
        <v>90</v>
      </c>
      <c r="AZ28" s="106">
        <v>0</v>
      </c>
      <c r="BA28" s="106">
        <v>0</v>
      </c>
      <c r="BB28" s="107">
        <v>0</v>
      </c>
      <c r="BC28" s="108">
        <f t="shared" si="23"/>
        <v>0</v>
      </c>
      <c r="BD28" s="107">
        <v>0</v>
      </c>
      <c r="BE28" s="107">
        <v>0</v>
      </c>
      <c r="BF28" s="108">
        <f t="shared" si="5"/>
        <v>0</v>
      </c>
      <c r="BG28" s="109">
        <f t="shared" si="6"/>
        <v>0</v>
      </c>
      <c r="BH28" s="110"/>
      <c r="BI28" s="108">
        <v>0</v>
      </c>
      <c r="BJ28" s="101">
        <f t="shared" si="24"/>
        <v>0</v>
      </c>
      <c r="BK28" s="101">
        <f t="shared" si="25"/>
        <v>0</v>
      </c>
      <c r="BL28" s="101">
        <f t="shared" si="26"/>
        <v>0</v>
      </c>
      <c r="BM28" s="101">
        <v>0</v>
      </c>
      <c r="BN28" s="108">
        <f t="shared" si="27"/>
        <v>0</v>
      </c>
      <c r="BO28" s="109">
        <f t="shared" si="28"/>
        <v>0</v>
      </c>
      <c r="BP28" s="111"/>
      <c r="BQ28" s="112"/>
      <c r="BR28" s="113"/>
      <c r="BS28" s="111"/>
      <c r="BT28" s="114" t="s">
        <v>91</v>
      </c>
      <c r="BU28" s="114">
        <f t="shared" si="7"/>
        <v>-19</v>
      </c>
      <c r="BV28" s="25"/>
      <c r="BW28" s="25"/>
      <c r="BX28" s="111"/>
    </row>
    <row r="29" spans="1:76">
      <c r="A29" s="83">
        <v>20</v>
      </c>
      <c r="B29" s="83">
        <v>20</v>
      </c>
      <c r="C29" s="84" t="s">
        <v>92</v>
      </c>
      <c r="D29" s="85">
        <f t="shared" si="8"/>
        <v>222.742525766916</v>
      </c>
      <c r="E29" s="86">
        <f t="shared" si="9"/>
        <v>2689966</v>
      </c>
      <c r="F29" s="86">
        <f t="shared" si="9"/>
        <v>192172</v>
      </c>
      <c r="G29" s="87">
        <f t="shared" si="10"/>
        <v>2882138</v>
      </c>
      <c r="H29" s="88"/>
      <c r="I29" s="89">
        <f t="shared" si="11"/>
        <v>82715.584720508981</v>
      </c>
      <c r="J29" s="90">
        <f t="shared" si="1"/>
        <v>0.16533368338782212</v>
      </c>
      <c r="K29" s="91">
        <f t="shared" si="12"/>
        <v>192172</v>
      </c>
      <c r="L29" s="87">
        <f t="shared" si="13"/>
        <v>274887.58472050901</v>
      </c>
      <c r="M29" s="92"/>
      <c r="N29" s="115">
        <f t="shared" si="2"/>
        <v>2607250.4152794909</v>
      </c>
      <c r="P29" s="89">
        <f t="shared" si="14"/>
        <v>92901</v>
      </c>
      <c r="Q29" s="86">
        <f t="shared" si="15"/>
        <v>82715.584720508981</v>
      </c>
      <c r="R29" s="86">
        <f t="shared" si="16"/>
        <v>198408</v>
      </c>
      <c r="S29" s="94">
        <f t="shared" si="3"/>
        <v>367788.58472050901</v>
      </c>
      <c r="U29" s="115">
        <f t="shared" si="17"/>
        <v>785367.81606892881</v>
      </c>
      <c r="V29">
        <f t="shared" si="4"/>
        <v>0</v>
      </c>
      <c r="W29" s="95">
        <v>20</v>
      </c>
      <c r="X29" s="96">
        <v>222.742525766916</v>
      </c>
      <c r="Y29" s="97">
        <v>2689966</v>
      </c>
      <c r="Z29" s="97">
        <v>0</v>
      </c>
      <c r="AA29" s="97">
        <v>2689966</v>
      </c>
      <c r="AB29" s="97">
        <v>192172</v>
      </c>
      <c r="AC29" s="97">
        <v>2882138</v>
      </c>
      <c r="AD29" s="97">
        <v>86665</v>
      </c>
      <c r="AE29" s="97">
        <v>6236</v>
      </c>
      <c r="AF29" s="97">
        <v>92901</v>
      </c>
      <c r="AG29" s="98">
        <v>2975039</v>
      </c>
      <c r="AI29" s="95">
        <v>20</v>
      </c>
      <c r="AJ29" s="99">
        <v>20</v>
      </c>
      <c r="AK29" s="100" t="s">
        <v>92</v>
      </c>
      <c r="AL29" s="101">
        <f t="shared" si="18"/>
        <v>2689966</v>
      </c>
      <c r="AM29" s="102">
        <v>2595732</v>
      </c>
      <c r="AN29" s="101">
        <f t="shared" si="19"/>
        <v>94234</v>
      </c>
      <c r="AO29" s="101">
        <v>43938.25</v>
      </c>
      <c r="AP29" s="101">
        <v>79475.5</v>
      </c>
      <c r="AQ29" s="101">
        <v>78220.25</v>
      </c>
      <c r="AR29" s="101">
        <v>80478</v>
      </c>
      <c r="AS29" s="101">
        <v>124063.25</v>
      </c>
      <c r="AT29" s="101">
        <f t="shared" si="20"/>
        <v>-114.43393107122392</v>
      </c>
      <c r="AU29" s="103">
        <f t="shared" si="21"/>
        <v>500294.81606892881</v>
      </c>
      <c r="AV29" s="103">
        <f t="shared" si="22"/>
        <v>82715.584720508981</v>
      </c>
      <c r="AX29" s="104">
        <v>20</v>
      </c>
      <c r="AY29" s="105" t="s">
        <v>92</v>
      </c>
      <c r="AZ29" s="106">
        <v>0</v>
      </c>
      <c r="BA29" s="106">
        <v>0</v>
      </c>
      <c r="BB29" s="107">
        <v>0</v>
      </c>
      <c r="BC29" s="108">
        <f t="shared" si="23"/>
        <v>0</v>
      </c>
      <c r="BD29" s="107">
        <v>0</v>
      </c>
      <c r="BE29" s="107">
        <v>0</v>
      </c>
      <c r="BF29" s="108">
        <f t="shared" si="5"/>
        <v>0</v>
      </c>
      <c r="BG29" s="109">
        <f t="shared" si="6"/>
        <v>0</v>
      </c>
      <c r="BH29" s="110"/>
      <c r="BI29" s="108">
        <v>0</v>
      </c>
      <c r="BJ29" s="101">
        <f t="shared" si="24"/>
        <v>94234</v>
      </c>
      <c r="BK29" s="101">
        <f t="shared" si="25"/>
        <v>94234</v>
      </c>
      <c r="BL29" s="101">
        <f t="shared" si="26"/>
        <v>0</v>
      </c>
      <c r="BM29" s="101">
        <v>-114.43393107122392</v>
      </c>
      <c r="BN29" s="108">
        <f t="shared" si="27"/>
        <v>-114.43393107122392</v>
      </c>
      <c r="BO29" s="109">
        <f t="shared" si="28"/>
        <v>-114.43393107122392</v>
      </c>
      <c r="BP29" s="111"/>
      <c r="BQ29" s="112"/>
      <c r="BR29" s="113"/>
      <c r="BS29" s="111"/>
      <c r="BT29" s="114"/>
      <c r="BU29" s="114">
        <f t="shared" si="7"/>
        <v>-20</v>
      </c>
      <c r="BV29" s="25"/>
      <c r="BW29" s="25"/>
      <c r="BX29" s="111"/>
    </row>
    <row r="30" spans="1:76">
      <c r="A30" s="83">
        <v>21</v>
      </c>
      <c r="B30" s="83">
        <v>21</v>
      </c>
      <c r="C30" s="84" t="s">
        <v>93</v>
      </c>
      <c r="D30" s="85">
        <f t="shared" si="8"/>
        <v>0</v>
      </c>
      <c r="E30" s="86">
        <f t="shared" si="9"/>
        <v>0</v>
      </c>
      <c r="F30" s="86">
        <f t="shared" si="9"/>
        <v>0</v>
      </c>
      <c r="G30" s="87">
        <f t="shared" si="10"/>
        <v>0</v>
      </c>
      <c r="H30" s="88"/>
      <c r="I30" s="89">
        <f t="shared" si="11"/>
        <v>0</v>
      </c>
      <c r="J30" s="90" t="str">
        <f t="shared" si="1"/>
        <v/>
      </c>
      <c r="K30" s="91">
        <f t="shared" si="12"/>
        <v>0</v>
      </c>
      <c r="L30" s="87">
        <f t="shared" si="13"/>
        <v>0</v>
      </c>
      <c r="M30" s="92"/>
      <c r="N30" s="115">
        <f t="shared" si="2"/>
        <v>0</v>
      </c>
      <c r="P30" s="89">
        <f t="shared" si="14"/>
        <v>0</v>
      </c>
      <c r="Q30" s="86">
        <f t="shared" si="15"/>
        <v>0</v>
      </c>
      <c r="R30" s="86">
        <f t="shared" si="16"/>
        <v>0</v>
      </c>
      <c r="S30" s="94">
        <f t="shared" si="3"/>
        <v>0</v>
      </c>
      <c r="U30" s="115">
        <f t="shared" si="17"/>
        <v>0</v>
      </c>
      <c r="V30">
        <f t="shared" si="4"/>
        <v>0</v>
      </c>
      <c r="W30" s="95">
        <v>21</v>
      </c>
      <c r="X30" s="96"/>
      <c r="Y30" s="97"/>
      <c r="Z30" s="97"/>
      <c r="AA30" s="97"/>
      <c r="AB30" s="97"/>
      <c r="AC30" s="97"/>
      <c r="AD30" s="97"/>
      <c r="AE30" s="97"/>
      <c r="AF30" s="97"/>
      <c r="AG30" s="98"/>
      <c r="AI30" s="95">
        <v>21</v>
      </c>
      <c r="AJ30" s="99">
        <v>21</v>
      </c>
      <c r="AK30" s="100" t="s">
        <v>93</v>
      </c>
      <c r="AL30" s="101">
        <f t="shared" si="18"/>
        <v>0</v>
      </c>
      <c r="AM30" s="102">
        <v>0</v>
      </c>
      <c r="AN30" s="101">
        <f t="shared" si="19"/>
        <v>0</v>
      </c>
      <c r="AO30" s="101">
        <v>0</v>
      </c>
      <c r="AP30" s="101">
        <v>0</v>
      </c>
      <c r="AQ30" s="101">
        <v>0</v>
      </c>
      <c r="AR30" s="101">
        <v>0</v>
      </c>
      <c r="AS30" s="101">
        <v>0</v>
      </c>
      <c r="AT30" s="101">
        <f t="shared" si="20"/>
        <v>0</v>
      </c>
      <c r="AU30" s="103">
        <f t="shared" si="21"/>
        <v>0</v>
      </c>
      <c r="AV30" s="103">
        <f t="shared" si="22"/>
        <v>0</v>
      </c>
      <c r="AX30" s="104">
        <v>21</v>
      </c>
      <c r="AY30" s="105" t="s">
        <v>93</v>
      </c>
      <c r="AZ30" s="106">
        <v>0</v>
      </c>
      <c r="BA30" s="106">
        <v>0</v>
      </c>
      <c r="BB30" s="107">
        <v>0</v>
      </c>
      <c r="BC30" s="108">
        <f t="shared" si="23"/>
        <v>0</v>
      </c>
      <c r="BD30" s="107">
        <v>0</v>
      </c>
      <c r="BE30" s="107">
        <v>0</v>
      </c>
      <c r="BF30" s="108">
        <f t="shared" si="5"/>
        <v>0</v>
      </c>
      <c r="BG30" s="109">
        <f t="shared" si="6"/>
        <v>0</v>
      </c>
      <c r="BH30" s="110"/>
      <c r="BI30" s="108">
        <v>0</v>
      </c>
      <c r="BJ30" s="101">
        <f t="shared" si="24"/>
        <v>0</v>
      </c>
      <c r="BK30" s="101">
        <f t="shared" si="25"/>
        <v>0</v>
      </c>
      <c r="BL30" s="101">
        <f t="shared" si="26"/>
        <v>0</v>
      </c>
      <c r="BM30" s="101">
        <v>0</v>
      </c>
      <c r="BN30" s="108">
        <f t="shared" si="27"/>
        <v>0</v>
      </c>
      <c r="BO30" s="109">
        <f t="shared" si="28"/>
        <v>0</v>
      </c>
      <c r="BP30" s="111"/>
      <c r="BQ30" s="112"/>
      <c r="BR30" s="113"/>
      <c r="BS30" s="111"/>
      <c r="BT30" s="114"/>
      <c r="BU30" s="114">
        <f t="shared" si="7"/>
        <v>-21</v>
      </c>
      <c r="BV30" s="25"/>
      <c r="BW30" s="25"/>
      <c r="BX30" s="111"/>
    </row>
    <row r="31" spans="1:76">
      <c r="A31" s="83">
        <v>22</v>
      </c>
      <c r="B31" s="83">
        <v>22</v>
      </c>
      <c r="C31" s="84" t="s">
        <v>94</v>
      </c>
      <c r="D31" s="85">
        <f t="shared" si="8"/>
        <v>0</v>
      </c>
      <c r="E31" s="86">
        <f t="shared" si="9"/>
        <v>0</v>
      </c>
      <c r="F31" s="86">
        <f t="shared" si="9"/>
        <v>0</v>
      </c>
      <c r="G31" s="87">
        <f t="shared" si="10"/>
        <v>0</v>
      </c>
      <c r="H31" s="88"/>
      <c r="I31" s="89">
        <f t="shared" si="11"/>
        <v>0</v>
      </c>
      <c r="J31" s="90" t="str">
        <f t="shared" si="1"/>
        <v/>
      </c>
      <c r="K31" s="91">
        <f t="shared" si="12"/>
        <v>0</v>
      </c>
      <c r="L31" s="87">
        <f t="shared" si="13"/>
        <v>0</v>
      </c>
      <c r="M31" s="92"/>
      <c r="N31" s="115">
        <f t="shared" si="2"/>
        <v>0</v>
      </c>
      <c r="P31" s="89">
        <f t="shared" si="14"/>
        <v>0</v>
      </c>
      <c r="Q31" s="86">
        <f t="shared" si="15"/>
        <v>0</v>
      </c>
      <c r="R31" s="86">
        <f t="shared" si="16"/>
        <v>0</v>
      </c>
      <c r="S31" s="94">
        <f t="shared" si="3"/>
        <v>0</v>
      </c>
      <c r="U31" s="115">
        <f t="shared" si="17"/>
        <v>0</v>
      </c>
      <c r="V31">
        <f t="shared" si="4"/>
        <v>0</v>
      </c>
      <c r="W31" s="95">
        <v>22</v>
      </c>
      <c r="X31" s="96"/>
      <c r="Y31" s="97"/>
      <c r="Z31" s="97"/>
      <c r="AA31" s="97"/>
      <c r="AB31" s="97"/>
      <c r="AC31" s="97"/>
      <c r="AD31" s="97"/>
      <c r="AE31" s="97"/>
      <c r="AF31" s="97"/>
      <c r="AG31" s="98"/>
      <c r="AI31" s="95">
        <v>22</v>
      </c>
      <c r="AJ31" s="99">
        <v>22</v>
      </c>
      <c r="AK31" s="100" t="s">
        <v>94</v>
      </c>
      <c r="AL31" s="101">
        <f t="shared" si="18"/>
        <v>0</v>
      </c>
      <c r="AM31" s="102">
        <v>0</v>
      </c>
      <c r="AN31" s="101">
        <f t="shared" si="19"/>
        <v>0</v>
      </c>
      <c r="AO31" s="101">
        <v>0</v>
      </c>
      <c r="AP31" s="101">
        <v>0</v>
      </c>
      <c r="AQ31" s="101">
        <v>0</v>
      </c>
      <c r="AR31" s="101">
        <v>0</v>
      </c>
      <c r="AS31" s="101">
        <v>0</v>
      </c>
      <c r="AT31" s="101">
        <f t="shared" si="20"/>
        <v>0</v>
      </c>
      <c r="AU31" s="103">
        <f t="shared" si="21"/>
        <v>0</v>
      </c>
      <c r="AV31" s="103">
        <f t="shared" si="22"/>
        <v>0</v>
      </c>
      <c r="AX31" s="104">
        <v>22</v>
      </c>
      <c r="AY31" s="105" t="s">
        <v>94</v>
      </c>
      <c r="AZ31" s="106">
        <v>0</v>
      </c>
      <c r="BA31" s="106">
        <v>0</v>
      </c>
      <c r="BB31" s="107">
        <v>0</v>
      </c>
      <c r="BC31" s="108">
        <f t="shared" si="23"/>
        <v>0</v>
      </c>
      <c r="BD31" s="107">
        <v>0</v>
      </c>
      <c r="BE31" s="107">
        <v>0</v>
      </c>
      <c r="BF31" s="108">
        <f t="shared" si="5"/>
        <v>0</v>
      </c>
      <c r="BG31" s="109">
        <f t="shared" si="6"/>
        <v>0</v>
      </c>
      <c r="BH31" s="110"/>
      <c r="BI31" s="108">
        <v>0</v>
      </c>
      <c r="BJ31" s="101">
        <f t="shared" si="24"/>
        <v>0</v>
      </c>
      <c r="BK31" s="101">
        <f t="shared" si="25"/>
        <v>0</v>
      </c>
      <c r="BL31" s="101">
        <f t="shared" si="26"/>
        <v>0</v>
      </c>
      <c r="BM31" s="101">
        <v>0</v>
      </c>
      <c r="BN31" s="108">
        <f t="shared" si="27"/>
        <v>0</v>
      </c>
      <c r="BO31" s="109">
        <f t="shared" si="28"/>
        <v>0</v>
      </c>
      <c r="BP31" s="111"/>
      <c r="BQ31" s="112"/>
      <c r="BR31" s="113"/>
      <c r="BS31" s="111"/>
      <c r="BT31" s="114"/>
      <c r="BU31" s="114">
        <f t="shared" si="7"/>
        <v>-22</v>
      </c>
      <c r="BV31" s="25"/>
      <c r="BW31" s="25"/>
      <c r="BX31" s="111"/>
    </row>
    <row r="32" spans="1:76">
      <c r="A32" s="83">
        <v>23</v>
      </c>
      <c r="B32" s="83">
        <v>23</v>
      </c>
      <c r="C32" s="84" t="s">
        <v>95</v>
      </c>
      <c r="D32" s="85">
        <f t="shared" si="8"/>
        <v>0</v>
      </c>
      <c r="E32" s="86">
        <f t="shared" si="9"/>
        <v>0</v>
      </c>
      <c r="F32" s="86">
        <f t="shared" si="9"/>
        <v>0</v>
      </c>
      <c r="G32" s="87">
        <f t="shared" si="10"/>
        <v>0</v>
      </c>
      <c r="H32" s="88"/>
      <c r="I32" s="89">
        <f t="shared" si="11"/>
        <v>0</v>
      </c>
      <c r="J32" s="90">
        <f t="shared" si="1"/>
        <v>0</v>
      </c>
      <c r="K32" s="91">
        <f t="shared" si="12"/>
        <v>0</v>
      </c>
      <c r="L32" s="87">
        <f t="shared" si="13"/>
        <v>0</v>
      </c>
      <c r="M32" s="92"/>
      <c r="N32" s="115">
        <f t="shared" si="2"/>
        <v>0</v>
      </c>
      <c r="P32" s="89">
        <f t="shared" si="14"/>
        <v>0</v>
      </c>
      <c r="Q32" s="86">
        <f t="shared" si="15"/>
        <v>0</v>
      </c>
      <c r="R32" s="86">
        <f t="shared" si="16"/>
        <v>0</v>
      </c>
      <c r="S32" s="94">
        <f t="shared" si="3"/>
        <v>0</v>
      </c>
      <c r="U32" s="115">
        <f t="shared" si="17"/>
        <v>10449</v>
      </c>
      <c r="V32">
        <f t="shared" si="4"/>
        <v>0</v>
      </c>
      <c r="W32" s="95">
        <v>23</v>
      </c>
      <c r="X32" s="96"/>
      <c r="Y32" s="97"/>
      <c r="Z32" s="97"/>
      <c r="AA32" s="97"/>
      <c r="AB32" s="97"/>
      <c r="AC32" s="97"/>
      <c r="AD32" s="97"/>
      <c r="AE32" s="97"/>
      <c r="AF32" s="97"/>
      <c r="AG32" s="98"/>
      <c r="AI32" s="95">
        <v>23</v>
      </c>
      <c r="AJ32" s="99">
        <v>23</v>
      </c>
      <c r="AK32" s="100" t="s">
        <v>95</v>
      </c>
      <c r="AL32" s="101">
        <f t="shared" si="18"/>
        <v>0</v>
      </c>
      <c r="AM32" s="102">
        <v>27182</v>
      </c>
      <c r="AN32" s="101">
        <f t="shared" si="19"/>
        <v>0</v>
      </c>
      <c r="AO32" s="101">
        <v>0</v>
      </c>
      <c r="AP32" s="101">
        <v>0</v>
      </c>
      <c r="AQ32" s="101">
        <v>0</v>
      </c>
      <c r="AR32" s="101">
        <v>10449</v>
      </c>
      <c r="AS32" s="101">
        <v>0</v>
      </c>
      <c r="AT32" s="101">
        <f t="shared" si="20"/>
        <v>0</v>
      </c>
      <c r="AU32" s="103">
        <f t="shared" si="21"/>
        <v>10449</v>
      </c>
      <c r="AV32" s="103">
        <f t="shared" si="22"/>
        <v>0</v>
      </c>
      <c r="AX32" s="104">
        <v>23</v>
      </c>
      <c r="AY32" s="105" t="s">
        <v>95</v>
      </c>
      <c r="AZ32" s="106">
        <v>0</v>
      </c>
      <c r="BA32" s="106">
        <v>0</v>
      </c>
      <c r="BB32" s="107">
        <v>0</v>
      </c>
      <c r="BC32" s="108">
        <f t="shared" si="23"/>
        <v>0</v>
      </c>
      <c r="BD32" s="107">
        <v>0</v>
      </c>
      <c r="BE32" s="107">
        <v>0</v>
      </c>
      <c r="BF32" s="108">
        <f t="shared" si="5"/>
        <v>0</v>
      </c>
      <c r="BG32" s="109">
        <f t="shared" si="6"/>
        <v>0</v>
      </c>
      <c r="BH32" s="110"/>
      <c r="BI32" s="108">
        <v>0</v>
      </c>
      <c r="BJ32" s="101">
        <f t="shared" si="24"/>
        <v>0</v>
      </c>
      <c r="BK32" s="101">
        <f t="shared" si="25"/>
        <v>0</v>
      </c>
      <c r="BL32" s="101">
        <f t="shared" si="26"/>
        <v>0</v>
      </c>
      <c r="BM32" s="101">
        <v>0</v>
      </c>
      <c r="BN32" s="108">
        <f t="shared" si="27"/>
        <v>0</v>
      </c>
      <c r="BO32" s="109">
        <f t="shared" si="28"/>
        <v>0</v>
      </c>
      <c r="BP32" s="111"/>
      <c r="BQ32" s="112"/>
      <c r="BR32" s="113"/>
      <c r="BS32" s="111"/>
      <c r="BT32" s="114"/>
      <c r="BU32" s="114">
        <f t="shared" si="7"/>
        <v>-23</v>
      </c>
      <c r="BV32" s="25"/>
      <c r="BW32" s="25"/>
      <c r="BX32" s="111"/>
    </row>
    <row r="33" spans="1:76">
      <c r="A33" s="83">
        <v>24</v>
      </c>
      <c r="B33" s="83">
        <v>24</v>
      </c>
      <c r="C33" s="84" t="s">
        <v>96</v>
      </c>
      <c r="D33" s="85">
        <f t="shared" si="8"/>
        <v>49.040174210822684</v>
      </c>
      <c r="E33" s="86">
        <f t="shared" si="9"/>
        <v>548070</v>
      </c>
      <c r="F33" s="86">
        <f t="shared" si="9"/>
        <v>43207</v>
      </c>
      <c r="G33" s="87">
        <f t="shared" si="10"/>
        <v>591277</v>
      </c>
      <c r="H33" s="88"/>
      <c r="I33" s="89">
        <f t="shared" si="11"/>
        <v>21327.127809009558</v>
      </c>
      <c r="J33" s="90">
        <f t="shared" si="1"/>
        <v>0.20575257196488039</v>
      </c>
      <c r="K33" s="91">
        <f t="shared" si="12"/>
        <v>43207</v>
      </c>
      <c r="L33" s="87">
        <f t="shared" si="13"/>
        <v>64534.127809009558</v>
      </c>
      <c r="M33" s="92"/>
      <c r="N33" s="115">
        <f t="shared" si="2"/>
        <v>526742.87219099049</v>
      </c>
      <c r="P33" s="89">
        <f t="shared" si="14"/>
        <v>6248</v>
      </c>
      <c r="Q33" s="86">
        <f t="shared" si="15"/>
        <v>21327.127809009558</v>
      </c>
      <c r="R33" s="86">
        <f t="shared" si="16"/>
        <v>43656</v>
      </c>
      <c r="S33" s="94">
        <f t="shared" si="3"/>
        <v>70782.127809009558</v>
      </c>
      <c r="U33" s="115">
        <f t="shared" si="17"/>
        <v>153109.24648324616</v>
      </c>
      <c r="V33">
        <f t="shared" si="4"/>
        <v>0</v>
      </c>
      <c r="W33" s="95">
        <v>24</v>
      </c>
      <c r="X33" s="96">
        <v>49.040174210822684</v>
      </c>
      <c r="Y33" s="97">
        <v>548070</v>
      </c>
      <c r="Z33" s="97">
        <v>0</v>
      </c>
      <c r="AA33" s="97">
        <v>548070</v>
      </c>
      <c r="AB33" s="97">
        <v>43207</v>
      </c>
      <c r="AC33" s="97">
        <v>591277</v>
      </c>
      <c r="AD33" s="97">
        <v>5799</v>
      </c>
      <c r="AE33" s="97">
        <v>449</v>
      </c>
      <c r="AF33" s="97">
        <v>6248</v>
      </c>
      <c r="AG33" s="98">
        <v>597525</v>
      </c>
      <c r="AI33" s="95">
        <v>24</v>
      </c>
      <c r="AJ33" s="99">
        <v>24</v>
      </c>
      <c r="AK33" s="100" t="s">
        <v>96</v>
      </c>
      <c r="AL33" s="101">
        <f t="shared" si="18"/>
        <v>548070</v>
      </c>
      <c r="AM33" s="102">
        <v>523773</v>
      </c>
      <c r="AN33" s="101">
        <f t="shared" si="19"/>
        <v>24297</v>
      </c>
      <c r="AO33" s="101">
        <v>11040.25</v>
      </c>
      <c r="AP33" s="101">
        <v>18376.75</v>
      </c>
      <c r="AQ33" s="101">
        <v>32858.75</v>
      </c>
      <c r="AR33" s="101">
        <v>8497.5</v>
      </c>
      <c r="AS33" s="101">
        <v>8612.75</v>
      </c>
      <c r="AT33" s="101">
        <f t="shared" si="20"/>
        <v>-28.753516753829899</v>
      </c>
      <c r="AU33" s="103">
        <f t="shared" si="21"/>
        <v>103654.24648324617</v>
      </c>
      <c r="AV33" s="103">
        <f t="shared" si="22"/>
        <v>21327.127809009558</v>
      </c>
      <c r="AX33" s="104">
        <v>24</v>
      </c>
      <c r="AY33" s="105" t="s">
        <v>96</v>
      </c>
      <c r="AZ33" s="106">
        <v>0</v>
      </c>
      <c r="BA33" s="106">
        <v>0</v>
      </c>
      <c r="BB33" s="107">
        <v>0</v>
      </c>
      <c r="BC33" s="108">
        <f t="shared" si="23"/>
        <v>0</v>
      </c>
      <c r="BD33" s="107">
        <v>0</v>
      </c>
      <c r="BE33" s="107">
        <v>0</v>
      </c>
      <c r="BF33" s="108">
        <f t="shared" si="5"/>
        <v>0</v>
      </c>
      <c r="BG33" s="109">
        <f t="shared" si="6"/>
        <v>0</v>
      </c>
      <c r="BH33" s="110"/>
      <c r="BI33" s="108">
        <v>0</v>
      </c>
      <c r="BJ33" s="101">
        <f t="shared" si="24"/>
        <v>24297</v>
      </c>
      <c r="BK33" s="101">
        <f t="shared" si="25"/>
        <v>24297</v>
      </c>
      <c r="BL33" s="101">
        <f t="shared" si="26"/>
        <v>0</v>
      </c>
      <c r="BM33" s="101">
        <v>-28.753516753829899</v>
      </c>
      <c r="BN33" s="108">
        <f t="shared" si="27"/>
        <v>-28.753516753829899</v>
      </c>
      <c r="BO33" s="109">
        <f t="shared" si="28"/>
        <v>-28.753516753829899</v>
      </c>
      <c r="BP33" s="111"/>
      <c r="BQ33" s="112"/>
      <c r="BR33" s="113"/>
      <c r="BS33" s="111"/>
      <c r="BT33" s="114"/>
      <c r="BU33" s="114">
        <f t="shared" si="7"/>
        <v>-24</v>
      </c>
      <c r="BV33" s="25"/>
      <c r="BW33" s="25"/>
      <c r="BX33" s="111"/>
    </row>
    <row r="34" spans="1:76">
      <c r="A34" s="83">
        <v>25</v>
      </c>
      <c r="B34" s="83">
        <v>25</v>
      </c>
      <c r="C34" s="84" t="s">
        <v>97</v>
      </c>
      <c r="D34" s="85">
        <f t="shared" si="8"/>
        <v>33.020833333333336</v>
      </c>
      <c r="E34" s="86">
        <f t="shared" si="9"/>
        <v>395491</v>
      </c>
      <c r="F34" s="86">
        <f t="shared" si="9"/>
        <v>29487</v>
      </c>
      <c r="G34" s="87">
        <f t="shared" si="10"/>
        <v>424978</v>
      </c>
      <c r="H34" s="88"/>
      <c r="I34" s="89">
        <f t="shared" si="11"/>
        <v>202805.65085764628</v>
      </c>
      <c r="J34" s="90">
        <f t="shared" si="1"/>
        <v>0.77745935917401943</v>
      </c>
      <c r="K34" s="91">
        <f t="shared" si="12"/>
        <v>29487</v>
      </c>
      <c r="L34" s="87">
        <f t="shared" si="13"/>
        <v>232292.65085764628</v>
      </c>
      <c r="M34" s="92"/>
      <c r="N34" s="115">
        <f t="shared" si="2"/>
        <v>192685.34914235372</v>
      </c>
      <c r="P34" s="89">
        <f t="shared" si="14"/>
        <v>0</v>
      </c>
      <c r="Q34" s="86">
        <f t="shared" si="15"/>
        <v>202805.65085764628</v>
      </c>
      <c r="R34" s="86">
        <f t="shared" si="16"/>
        <v>29487</v>
      </c>
      <c r="S34" s="94">
        <f t="shared" si="3"/>
        <v>232292.65085764628</v>
      </c>
      <c r="U34" s="115">
        <f t="shared" si="17"/>
        <v>290343.91613913944</v>
      </c>
      <c r="V34">
        <f t="shared" si="4"/>
        <v>0</v>
      </c>
      <c r="W34" s="95">
        <v>25</v>
      </c>
      <c r="X34" s="96">
        <v>33.020833333333336</v>
      </c>
      <c r="Y34" s="97">
        <v>395491</v>
      </c>
      <c r="Z34" s="97">
        <v>0</v>
      </c>
      <c r="AA34" s="97">
        <v>395491</v>
      </c>
      <c r="AB34" s="97">
        <v>29487</v>
      </c>
      <c r="AC34" s="97">
        <v>424978</v>
      </c>
      <c r="AD34" s="97">
        <v>0</v>
      </c>
      <c r="AE34" s="97">
        <v>0</v>
      </c>
      <c r="AF34" s="97">
        <v>0</v>
      </c>
      <c r="AG34" s="98">
        <v>424978</v>
      </c>
      <c r="AI34" s="95">
        <v>25</v>
      </c>
      <c r="AJ34" s="99">
        <v>25</v>
      </c>
      <c r="AK34" s="100" t="s">
        <v>97</v>
      </c>
      <c r="AL34" s="101">
        <f t="shared" si="18"/>
        <v>395491</v>
      </c>
      <c r="AM34" s="102">
        <v>164444</v>
      </c>
      <c r="AN34" s="101">
        <f t="shared" si="19"/>
        <v>231047</v>
      </c>
      <c r="AO34" s="101">
        <v>24605.75</v>
      </c>
      <c r="AP34" s="101">
        <v>0</v>
      </c>
      <c r="AQ34" s="101">
        <v>5268.25</v>
      </c>
      <c r="AR34" s="101">
        <v>0</v>
      </c>
      <c r="AS34" s="101">
        <v>0</v>
      </c>
      <c r="AT34" s="101">
        <f t="shared" si="20"/>
        <v>-64.083860860540881</v>
      </c>
      <c r="AU34" s="103">
        <f t="shared" si="21"/>
        <v>260856.91613913944</v>
      </c>
      <c r="AV34" s="103">
        <f t="shared" si="22"/>
        <v>202805.65085764628</v>
      </c>
      <c r="AX34" s="104">
        <v>25</v>
      </c>
      <c r="AY34" s="105" t="s">
        <v>97</v>
      </c>
      <c r="AZ34" s="106">
        <v>0</v>
      </c>
      <c r="BA34" s="106">
        <v>0</v>
      </c>
      <c r="BB34" s="107">
        <v>0</v>
      </c>
      <c r="BC34" s="108">
        <f t="shared" si="23"/>
        <v>0</v>
      </c>
      <c r="BD34" s="107">
        <v>0</v>
      </c>
      <c r="BE34" s="107">
        <v>0</v>
      </c>
      <c r="BF34" s="108">
        <f t="shared" si="5"/>
        <v>0</v>
      </c>
      <c r="BG34" s="109">
        <f t="shared" si="6"/>
        <v>0</v>
      </c>
      <c r="BH34" s="110"/>
      <c r="BI34" s="108">
        <v>0</v>
      </c>
      <c r="BJ34" s="101">
        <f t="shared" si="24"/>
        <v>231047</v>
      </c>
      <c r="BK34" s="101">
        <f t="shared" si="25"/>
        <v>231047</v>
      </c>
      <c r="BL34" s="101">
        <f t="shared" si="26"/>
        <v>0</v>
      </c>
      <c r="BM34" s="101">
        <v>-64.083860860540881</v>
      </c>
      <c r="BN34" s="108">
        <f t="shared" si="27"/>
        <v>-64.083860860540881</v>
      </c>
      <c r="BO34" s="109">
        <f t="shared" si="28"/>
        <v>-64.083860860540881</v>
      </c>
      <c r="BP34" s="111"/>
      <c r="BQ34" s="112"/>
      <c r="BR34" s="113"/>
      <c r="BS34" s="111"/>
      <c r="BT34" s="114"/>
      <c r="BU34" s="114">
        <f t="shared" si="7"/>
        <v>-25</v>
      </c>
      <c r="BV34" s="25"/>
      <c r="BW34" s="25"/>
      <c r="BX34" s="111"/>
    </row>
    <row r="35" spans="1:76">
      <c r="A35" s="83">
        <v>26</v>
      </c>
      <c r="B35" s="83">
        <v>26</v>
      </c>
      <c r="C35" s="84" t="s">
        <v>98</v>
      </c>
      <c r="D35" s="85">
        <f t="shared" si="8"/>
        <v>3</v>
      </c>
      <c r="E35" s="86">
        <f t="shared" si="9"/>
        <v>45993</v>
      </c>
      <c r="F35" s="86">
        <f t="shared" si="9"/>
        <v>2656</v>
      </c>
      <c r="G35" s="87">
        <f t="shared" si="10"/>
        <v>48649</v>
      </c>
      <c r="H35" s="88"/>
      <c r="I35" s="89">
        <f t="shared" si="11"/>
        <v>13032.220709567639</v>
      </c>
      <c r="J35" s="90">
        <f t="shared" si="1"/>
        <v>0.58820986740865788</v>
      </c>
      <c r="K35" s="91">
        <f t="shared" si="12"/>
        <v>2656</v>
      </c>
      <c r="L35" s="87">
        <f t="shared" si="13"/>
        <v>15688.220709567639</v>
      </c>
      <c r="M35" s="92"/>
      <c r="N35" s="115">
        <f t="shared" si="2"/>
        <v>32960.779290432358</v>
      </c>
      <c r="P35" s="89">
        <f t="shared" si="14"/>
        <v>0</v>
      </c>
      <c r="Q35" s="86">
        <f t="shared" si="15"/>
        <v>13032.220709567639</v>
      </c>
      <c r="R35" s="86">
        <f t="shared" si="16"/>
        <v>2656</v>
      </c>
      <c r="S35" s="94">
        <f t="shared" si="3"/>
        <v>15688.220709567639</v>
      </c>
      <c r="U35" s="115">
        <f t="shared" si="17"/>
        <v>24811.73289679876</v>
      </c>
      <c r="V35">
        <f t="shared" si="4"/>
        <v>0</v>
      </c>
      <c r="W35" s="95">
        <v>26</v>
      </c>
      <c r="X35" s="96">
        <v>3</v>
      </c>
      <c r="Y35" s="97">
        <v>45993</v>
      </c>
      <c r="Z35" s="97">
        <v>0</v>
      </c>
      <c r="AA35" s="97">
        <v>45993</v>
      </c>
      <c r="AB35" s="97">
        <v>2656</v>
      </c>
      <c r="AC35" s="97">
        <v>48649</v>
      </c>
      <c r="AD35" s="97">
        <v>0</v>
      </c>
      <c r="AE35" s="97">
        <v>0</v>
      </c>
      <c r="AF35" s="97">
        <v>0</v>
      </c>
      <c r="AG35" s="98">
        <v>48649</v>
      </c>
      <c r="AI35" s="95">
        <v>26</v>
      </c>
      <c r="AJ35" s="99">
        <v>26</v>
      </c>
      <c r="AK35" s="100" t="s">
        <v>98</v>
      </c>
      <c r="AL35" s="101">
        <f t="shared" si="18"/>
        <v>45993</v>
      </c>
      <c r="AM35" s="102">
        <v>31146</v>
      </c>
      <c r="AN35" s="101">
        <f t="shared" si="19"/>
        <v>14847</v>
      </c>
      <c r="AO35" s="101">
        <v>678.5</v>
      </c>
      <c r="AP35" s="101">
        <v>0</v>
      </c>
      <c r="AQ35" s="101">
        <v>4543.25</v>
      </c>
      <c r="AR35" s="101">
        <v>1924.75</v>
      </c>
      <c r="AS35" s="101">
        <v>164</v>
      </c>
      <c r="AT35" s="101">
        <f t="shared" si="20"/>
        <v>-1.7671032012390242</v>
      </c>
      <c r="AU35" s="103">
        <f t="shared" si="21"/>
        <v>22155.73289679876</v>
      </c>
      <c r="AV35" s="103">
        <f t="shared" si="22"/>
        <v>13032.220709567639</v>
      </c>
      <c r="AX35" s="104">
        <v>26</v>
      </c>
      <c r="AY35" s="105" t="s">
        <v>98</v>
      </c>
      <c r="AZ35" s="106">
        <v>0</v>
      </c>
      <c r="BA35" s="106">
        <v>0</v>
      </c>
      <c r="BB35" s="107">
        <v>0</v>
      </c>
      <c r="BC35" s="108">
        <f t="shared" si="23"/>
        <v>0</v>
      </c>
      <c r="BD35" s="107">
        <v>0</v>
      </c>
      <c r="BE35" s="107">
        <v>0</v>
      </c>
      <c r="BF35" s="108">
        <f t="shared" si="5"/>
        <v>0</v>
      </c>
      <c r="BG35" s="109">
        <f t="shared" si="6"/>
        <v>0</v>
      </c>
      <c r="BH35" s="110"/>
      <c r="BI35" s="108">
        <v>0</v>
      </c>
      <c r="BJ35" s="101">
        <f t="shared" si="24"/>
        <v>14847</v>
      </c>
      <c r="BK35" s="101">
        <f t="shared" si="25"/>
        <v>14847</v>
      </c>
      <c r="BL35" s="101">
        <f t="shared" si="26"/>
        <v>0</v>
      </c>
      <c r="BM35" s="101">
        <v>-1.7671032012390242</v>
      </c>
      <c r="BN35" s="108">
        <f t="shared" si="27"/>
        <v>-1.7671032012390242</v>
      </c>
      <c r="BO35" s="109">
        <f t="shared" si="28"/>
        <v>-1.7671032012390242</v>
      </c>
      <c r="BP35" s="111"/>
      <c r="BQ35" s="112"/>
      <c r="BR35" s="113"/>
      <c r="BS35" s="111"/>
      <c r="BT35" s="114"/>
      <c r="BU35" s="114">
        <f t="shared" si="7"/>
        <v>-26</v>
      </c>
      <c r="BV35" s="25"/>
      <c r="BW35" s="25"/>
      <c r="BX35" s="111"/>
    </row>
    <row r="36" spans="1:76">
      <c r="A36" s="83">
        <v>27</v>
      </c>
      <c r="B36" s="83">
        <v>27</v>
      </c>
      <c r="C36" s="84" t="s">
        <v>99</v>
      </c>
      <c r="D36" s="85">
        <f t="shared" si="8"/>
        <v>0</v>
      </c>
      <c r="E36" s="86">
        <f t="shared" si="9"/>
        <v>0</v>
      </c>
      <c r="F36" s="86">
        <f t="shared" si="9"/>
        <v>0</v>
      </c>
      <c r="G36" s="87">
        <f t="shared" si="10"/>
        <v>0</v>
      </c>
      <c r="H36" s="88"/>
      <c r="I36" s="89">
        <f t="shared" si="11"/>
        <v>0</v>
      </c>
      <c r="J36" s="90">
        <f t="shared" si="1"/>
        <v>0</v>
      </c>
      <c r="K36" s="91">
        <f t="shared" si="12"/>
        <v>0</v>
      </c>
      <c r="L36" s="87">
        <f t="shared" si="13"/>
        <v>0</v>
      </c>
      <c r="M36" s="92"/>
      <c r="N36" s="115">
        <f t="shared" si="2"/>
        <v>0</v>
      </c>
      <c r="P36" s="89">
        <f t="shared" si="14"/>
        <v>0</v>
      </c>
      <c r="Q36" s="86">
        <f t="shared" si="15"/>
        <v>0</v>
      </c>
      <c r="R36" s="86">
        <f t="shared" si="16"/>
        <v>0</v>
      </c>
      <c r="S36" s="94">
        <f t="shared" si="3"/>
        <v>0</v>
      </c>
      <c r="U36" s="115">
        <f t="shared" si="17"/>
        <v>5373.75</v>
      </c>
      <c r="V36">
        <f t="shared" si="4"/>
        <v>0</v>
      </c>
      <c r="W36" s="95">
        <v>27</v>
      </c>
      <c r="X36" s="96"/>
      <c r="Y36" s="97"/>
      <c r="Z36" s="97"/>
      <c r="AA36" s="97"/>
      <c r="AB36" s="97"/>
      <c r="AC36" s="97"/>
      <c r="AD36" s="97"/>
      <c r="AE36" s="97"/>
      <c r="AF36" s="97"/>
      <c r="AG36" s="98"/>
      <c r="AI36" s="95">
        <v>27</v>
      </c>
      <c r="AJ36" s="99">
        <v>27</v>
      </c>
      <c r="AK36" s="100" t="s">
        <v>99</v>
      </c>
      <c r="AL36" s="101">
        <f t="shared" si="18"/>
        <v>0</v>
      </c>
      <c r="AM36" s="102">
        <v>440</v>
      </c>
      <c r="AN36" s="101">
        <f t="shared" si="19"/>
        <v>0</v>
      </c>
      <c r="AO36" s="101">
        <v>0</v>
      </c>
      <c r="AP36" s="101">
        <v>0</v>
      </c>
      <c r="AQ36" s="101">
        <v>5373.75</v>
      </c>
      <c r="AR36" s="101">
        <v>0</v>
      </c>
      <c r="AS36" s="101">
        <v>0</v>
      </c>
      <c r="AT36" s="101">
        <f t="shared" si="20"/>
        <v>0</v>
      </c>
      <c r="AU36" s="103">
        <f t="shared" si="21"/>
        <v>5373.75</v>
      </c>
      <c r="AV36" s="103">
        <f t="shared" si="22"/>
        <v>0</v>
      </c>
      <c r="AX36" s="104">
        <v>27</v>
      </c>
      <c r="AY36" s="105" t="s">
        <v>99</v>
      </c>
      <c r="AZ36" s="106">
        <v>0</v>
      </c>
      <c r="BA36" s="106">
        <v>0</v>
      </c>
      <c r="BB36" s="107">
        <v>0</v>
      </c>
      <c r="BC36" s="108">
        <f t="shared" si="23"/>
        <v>0</v>
      </c>
      <c r="BD36" s="107">
        <v>0</v>
      </c>
      <c r="BE36" s="107">
        <v>0</v>
      </c>
      <c r="BF36" s="108">
        <f t="shared" si="5"/>
        <v>0</v>
      </c>
      <c r="BG36" s="109">
        <f t="shared" si="6"/>
        <v>0</v>
      </c>
      <c r="BH36" s="110"/>
      <c r="BI36" s="108">
        <v>0</v>
      </c>
      <c r="BJ36" s="101">
        <f t="shared" si="24"/>
        <v>0</v>
      </c>
      <c r="BK36" s="101">
        <f t="shared" si="25"/>
        <v>0</v>
      </c>
      <c r="BL36" s="101">
        <f t="shared" si="26"/>
        <v>0</v>
      </c>
      <c r="BM36" s="101">
        <v>0</v>
      </c>
      <c r="BN36" s="108">
        <f t="shared" si="27"/>
        <v>0</v>
      </c>
      <c r="BO36" s="109">
        <f t="shared" si="28"/>
        <v>0</v>
      </c>
      <c r="BP36" s="111"/>
      <c r="BQ36" s="112"/>
      <c r="BR36" s="113"/>
      <c r="BS36" s="111"/>
      <c r="BT36" s="114" t="s">
        <v>91</v>
      </c>
      <c r="BU36" s="114">
        <f t="shared" si="7"/>
        <v>-27</v>
      </c>
      <c r="BV36" s="25"/>
      <c r="BW36" s="25"/>
      <c r="BX36" s="111"/>
    </row>
    <row r="37" spans="1:76">
      <c r="A37" s="83">
        <v>28</v>
      </c>
      <c r="B37" s="83">
        <v>28</v>
      </c>
      <c r="C37" s="84" t="s">
        <v>100</v>
      </c>
      <c r="D37" s="85">
        <f t="shared" si="8"/>
        <v>0</v>
      </c>
      <c r="E37" s="86">
        <f t="shared" si="9"/>
        <v>0</v>
      </c>
      <c r="F37" s="86">
        <f t="shared" si="9"/>
        <v>0</v>
      </c>
      <c r="G37" s="87">
        <f t="shared" si="10"/>
        <v>0</v>
      </c>
      <c r="H37" s="88"/>
      <c r="I37" s="89">
        <f t="shared" si="11"/>
        <v>0</v>
      </c>
      <c r="J37" s="90">
        <f t="shared" si="1"/>
        <v>0</v>
      </c>
      <c r="K37" s="91">
        <f t="shared" si="12"/>
        <v>0</v>
      </c>
      <c r="L37" s="87">
        <f t="shared" si="13"/>
        <v>0</v>
      </c>
      <c r="M37" s="92"/>
      <c r="N37" s="115">
        <f t="shared" si="2"/>
        <v>0</v>
      </c>
      <c r="P37" s="89">
        <f t="shared" si="14"/>
        <v>0</v>
      </c>
      <c r="Q37" s="86">
        <f t="shared" si="15"/>
        <v>0</v>
      </c>
      <c r="R37" s="86">
        <f t="shared" si="16"/>
        <v>0</v>
      </c>
      <c r="S37" s="94">
        <f t="shared" si="3"/>
        <v>0</v>
      </c>
      <c r="U37" s="115">
        <f t="shared" si="17"/>
        <v>12892.5</v>
      </c>
      <c r="V37">
        <f t="shared" si="4"/>
        <v>0</v>
      </c>
      <c r="W37" s="95">
        <v>28</v>
      </c>
      <c r="X37" s="96"/>
      <c r="Y37" s="97"/>
      <c r="Z37" s="97"/>
      <c r="AA37" s="97"/>
      <c r="AB37" s="97"/>
      <c r="AC37" s="97"/>
      <c r="AD37" s="97"/>
      <c r="AE37" s="97"/>
      <c r="AF37" s="97"/>
      <c r="AG37" s="98"/>
      <c r="AI37" s="95">
        <v>28</v>
      </c>
      <c r="AJ37" s="99">
        <v>28</v>
      </c>
      <c r="AK37" s="100" t="s">
        <v>100</v>
      </c>
      <c r="AL37" s="101">
        <f t="shared" si="18"/>
        <v>0</v>
      </c>
      <c r="AM37" s="102">
        <v>0</v>
      </c>
      <c r="AN37" s="101">
        <f t="shared" si="19"/>
        <v>0</v>
      </c>
      <c r="AO37" s="101">
        <v>0</v>
      </c>
      <c r="AP37" s="101">
        <v>0</v>
      </c>
      <c r="AQ37" s="101">
        <v>0</v>
      </c>
      <c r="AR37" s="101">
        <v>12892.5</v>
      </c>
      <c r="AS37" s="101">
        <v>0</v>
      </c>
      <c r="AT37" s="101">
        <f t="shared" si="20"/>
        <v>0</v>
      </c>
      <c r="AU37" s="103">
        <f t="shared" si="21"/>
        <v>12892.5</v>
      </c>
      <c r="AV37" s="103">
        <f t="shared" si="22"/>
        <v>0</v>
      </c>
      <c r="AX37" s="104">
        <v>28</v>
      </c>
      <c r="AY37" s="105" t="s">
        <v>100</v>
      </c>
      <c r="AZ37" s="106">
        <v>0</v>
      </c>
      <c r="BA37" s="106">
        <v>0</v>
      </c>
      <c r="BB37" s="107">
        <v>0</v>
      </c>
      <c r="BC37" s="108">
        <f t="shared" si="23"/>
        <v>0</v>
      </c>
      <c r="BD37" s="107">
        <v>0</v>
      </c>
      <c r="BE37" s="107">
        <v>0</v>
      </c>
      <c r="BF37" s="108">
        <f t="shared" si="5"/>
        <v>0</v>
      </c>
      <c r="BG37" s="109">
        <f t="shared" si="6"/>
        <v>0</v>
      </c>
      <c r="BH37" s="110"/>
      <c r="BI37" s="108">
        <v>0</v>
      </c>
      <c r="BJ37" s="101">
        <f t="shared" si="24"/>
        <v>0</v>
      </c>
      <c r="BK37" s="101">
        <f t="shared" si="25"/>
        <v>0</v>
      </c>
      <c r="BL37" s="101">
        <f t="shared" si="26"/>
        <v>0</v>
      </c>
      <c r="BM37" s="101">
        <v>0</v>
      </c>
      <c r="BN37" s="108">
        <f t="shared" si="27"/>
        <v>0</v>
      </c>
      <c r="BO37" s="109">
        <f t="shared" si="28"/>
        <v>0</v>
      </c>
      <c r="BP37" s="111"/>
      <c r="BQ37" s="112"/>
      <c r="BR37" s="113"/>
      <c r="BS37" s="111"/>
      <c r="BT37" s="114" t="s">
        <v>101</v>
      </c>
      <c r="BU37" s="114">
        <f t="shared" si="7"/>
        <v>-28</v>
      </c>
      <c r="BV37" s="25"/>
      <c r="BW37" s="25"/>
      <c r="BX37" s="111"/>
    </row>
    <row r="38" spans="1:76">
      <c r="A38" s="83">
        <v>29</v>
      </c>
      <c r="B38" s="83">
        <v>29</v>
      </c>
      <c r="C38" s="84" t="s">
        <v>102</v>
      </c>
      <c r="D38" s="85">
        <f t="shared" si="8"/>
        <v>0</v>
      </c>
      <c r="E38" s="86">
        <f t="shared" si="9"/>
        <v>0</v>
      </c>
      <c r="F38" s="86">
        <f t="shared" si="9"/>
        <v>0</v>
      </c>
      <c r="G38" s="87">
        <f t="shared" si="10"/>
        <v>0</v>
      </c>
      <c r="H38" s="88"/>
      <c r="I38" s="89">
        <f t="shared" si="11"/>
        <v>0</v>
      </c>
      <c r="J38" s="90" t="str">
        <f t="shared" si="1"/>
        <v/>
      </c>
      <c r="K38" s="91">
        <f t="shared" si="12"/>
        <v>0</v>
      </c>
      <c r="L38" s="87">
        <f t="shared" si="13"/>
        <v>0</v>
      </c>
      <c r="M38" s="92"/>
      <c r="N38" s="115">
        <f t="shared" si="2"/>
        <v>0</v>
      </c>
      <c r="P38" s="89">
        <f t="shared" si="14"/>
        <v>0</v>
      </c>
      <c r="Q38" s="86">
        <f t="shared" si="15"/>
        <v>0</v>
      </c>
      <c r="R38" s="86">
        <f t="shared" si="16"/>
        <v>0</v>
      </c>
      <c r="S38" s="94">
        <f t="shared" si="3"/>
        <v>0</v>
      </c>
      <c r="U38" s="115">
        <f t="shared" si="17"/>
        <v>0</v>
      </c>
      <c r="V38">
        <f t="shared" si="4"/>
        <v>0</v>
      </c>
      <c r="W38" s="95">
        <v>29</v>
      </c>
      <c r="X38" s="96"/>
      <c r="Y38" s="97"/>
      <c r="Z38" s="97"/>
      <c r="AA38" s="97"/>
      <c r="AB38" s="97"/>
      <c r="AC38" s="97"/>
      <c r="AD38" s="97"/>
      <c r="AE38" s="97"/>
      <c r="AF38" s="97"/>
      <c r="AG38" s="98"/>
      <c r="AI38" s="95">
        <v>29</v>
      </c>
      <c r="AJ38" s="99">
        <v>29</v>
      </c>
      <c r="AK38" s="100" t="s">
        <v>102</v>
      </c>
      <c r="AL38" s="101">
        <f t="shared" si="18"/>
        <v>0</v>
      </c>
      <c r="AM38" s="102">
        <v>0</v>
      </c>
      <c r="AN38" s="101">
        <f t="shared" si="19"/>
        <v>0</v>
      </c>
      <c r="AO38" s="101">
        <v>0</v>
      </c>
      <c r="AP38" s="101">
        <v>0</v>
      </c>
      <c r="AQ38" s="101">
        <v>0</v>
      </c>
      <c r="AR38" s="101">
        <v>0</v>
      </c>
      <c r="AS38" s="101">
        <v>0</v>
      </c>
      <c r="AT38" s="101">
        <f t="shared" si="20"/>
        <v>0</v>
      </c>
      <c r="AU38" s="103">
        <f t="shared" si="21"/>
        <v>0</v>
      </c>
      <c r="AV38" s="103">
        <f t="shared" si="22"/>
        <v>0</v>
      </c>
      <c r="AX38" s="104">
        <v>29</v>
      </c>
      <c r="AY38" s="105" t="s">
        <v>102</v>
      </c>
      <c r="AZ38" s="106">
        <v>0</v>
      </c>
      <c r="BA38" s="106">
        <v>0</v>
      </c>
      <c r="BB38" s="107">
        <v>0</v>
      </c>
      <c r="BC38" s="108">
        <f t="shared" si="23"/>
        <v>0</v>
      </c>
      <c r="BD38" s="107">
        <v>0</v>
      </c>
      <c r="BE38" s="107">
        <v>0</v>
      </c>
      <c r="BF38" s="108">
        <f t="shared" si="5"/>
        <v>0</v>
      </c>
      <c r="BG38" s="109">
        <f t="shared" si="6"/>
        <v>0</v>
      </c>
      <c r="BH38" s="110"/>
      <c r="BI38" s="108">
        <v>0</v>
      </c>
      <c r="BJ38" s="101">
        <f t="shared" si="24"/>
        <v>0</v>
      </c>
      <c r="BK38" s="101">
        <f t="shared" si="25"/>
        <v>0</v>
      </c>
      <c r="BL38" s="101">
        <f t="shared" si="26"/>
        <v>0</v>
      </c>
      <c r="BM38" s="101">
        <v>0</v>
      </c>
      <c r="BN38" s="108">
        <f t="shared" si="27"/>
        <v>0</v>
      </c>
      <c r="BO38" s="109">
        <f t="shared" si="28"/>
        <v>0</v>
      </c>
      <c r="BP38" s="111"/>
      <c r="BQ38" s="112"/>
      <c r="BR38" s="113"/>
      <c r="BS38" s="111"/>
      <c r="BT38" s="114"/>
      <c r="BU38" s="114">
        <f t="shared" si="7"/>
        <v>-29</v>
      </c>
      <c r="BV38" s="25"/>
      <c r="BW38" s="25"/>
      <c r="BX38" s="111"/>
    </row>
    <row r="39" spans="1:76">
      <c r="A39" s="83">
        <v>30</v>
      </c>
      <c r="B39" s="83">
        <v>30</v>
      </c>
      <c r="C39" s="84" t="s">
        <v>103</v>
      </c>
      <c r="D39" s="85">
        <f t="shared" si="8"/>
        <v>9.3161802355350751</v>
      </c>
      <c r="E39" s="86">
        <f t="shared" si="9"/>
        <v>131834</v>
      </c>
      <c r="F39" s="86">
        <f t="shared" si="9"/>
        <v>8270</v>
      </c>
      <c r="G39" s="87">
        <f t="shared" si="10"/>
        <v>140104</v>
      </c>
      <c r="H39" s="88"/>
      <c r="I39" s="89">
        <f t="shared" si="11"/>
        <v>0</v>
      </c>
      <c r="J39" s="90">
        <f t="shared" si="1"/>
        <v>0</v>
      </c>
      <c r="K39" s="91">
        <f t="shared" si="12"/>
        <v>8270</v>
      </c>
      <c r="L39" s="87">
        <f t="shared" si="13"/>
        <v>8270</v>
      </c>
      <c r="M39" s="92"/>
      <c r="N39" s="115">
        <f t="shared" si="2"/>
        <v>131834</v>
      </c>
      <c r="P39" s="89">
        <f t="shared" si="14"/>
        <v>0</v>
      </c>
      <c r="Q39" s="86">
        <f t="shared" si="15"/>
        <v>0</v>
      </c>
      <c r="R39" s="86">
        <f t="shared" si="16"/>
        <v>8270</v>
      </c>
      <c r="S39" s="94">
        <f t="shared" si="3"/>
        <v>8270</v>
      </c>
      <c r="U39" s="115">
        <f t="shared" si="17"/>
        <v>21552.783222539954</v>
      </c>
      <c r="V39">
        <f t="shared" si="4"/>
        <v>0</v>
      </c>
      <c r="W39" s="95">
        <v>30</v>
      </c>
      <c r="X39" s="96">
        <v>9.3161802355350751</v>
      </c>
      <c r="Y39" s="97">
        <v>131834</v>
      </c>
      <c r="Z39" s="97">
        <v>0</v>
      </c>
      <c r="AA39" s="97">
        <v>131834</v>
      </c>
      <c r="AB39" s="97">
        <v>8270</v>
      </c>
      <c r="AC39" s="97">
        <v>140104</v>
      </c>
      <c r="AD39" s="97">
        <v>0</v>
      </c>
      <c r="AE39" s="97">
        <v>0</v>
      </c>
      <c r="AF39" s="97">
        <v>0</v>
      </c>
      <c r="AG39" s="98">
        <v>140104</v>
      </c>
      <c r="AI39" s="95">
        <v>30</v>
      </c>
      <c r="AJ39" s="99">
        <v>30</v>
      </c>
      <c r="AK39" s="100" t="s">
        <v>103</v>
      </c>
      <c r="AL39" s="101">
        <f t="shared" si="18"/>
        <v>131834</v>
      </c>
      <c r="AM39" s="102">
        <v>142419</v>
      </c>
      <c r="AN39" s="101">
        <f t="shared" si="19"/>
        <v>0</v>
      </c>
      <c r="AO39" s="101">
        <v>12466</v>
      </c>
      <c r="AP39" s="101">
        <v>849.25</v>
      </c>
      <c r="AQ39" s="101">
        <v>0</v>
      </c>
      <c r="AR39" s="101">
        <v>0</v>
      </c>
      <c r="AS39" s="101">
        <v>0</v>
      </c>
      <c r="AT39" s="101">
        <f t="shared" si="20"/>
        <v>-32.466777460045705</v>
      </c>
      <c r="AU39" s="103">
        <f t="shared" si="21"/>
        <v>13282.783222539954</v>
      </c>
      <c r="AV39" s="103">
        <f t="shared" si="22"/>
        <v>0</v>
      </c>
      <c r="AX39" s="104">
        <v>30</v>
      </c>
      <c r="AY39" s="105" t="s">
        <v>103</v>
      </c>
      <c r="AZ39" s="106">
        <v>0</v>
      </c>
      <c r="BA39" s="106">
        <v>0</v>
      </c>
      <c r="BB39" s="107">
        <v>0</v>
      </c>
      <c r="BC39" s="108">
        <f t="shared" si="23"/>
        <v>0</v>
      </c>
      <c r="BD39" s="107">
        <v>0</v>
      </c>
      <c r="BE39" s="107">
        <v>0</v>
      </c>
      <c r="BF39" s="108">
        <f t="shared" si="5"/>
        <v>0</v>
      </c>
      <c r="BG39" s="109">
        <f t="shared" si="6"/>
        <v>0</v>
      </c>
      <c r="BH39" s="110"/>
      <c r="BI39" s="108">
        <v>0</v>
      </c>
      <c r="BJ39" s="101">
        <f t="shared" si="24"/>
        <v>0</v>
      </c>
      <c r="BK39" s="101">
        <f t="shared" si="25"/>
        <v>0</v>
      </c>
      <c r="BL39" s="101">
        <f t="shared" si="26"/>
        <v>0</v>
      </c>
      <c r="BM39" s="101">
        <v>-32.466777460045705</v>
      </c>
      <c r="BN39" s="108">
        <f t="shared" si="27"/>
        <v>-32.466777460045705</v>
      </c>
      <c r="BO39" s="109">
        <f t="shared" si="28"/>
        <v>-32.466777460045705</v>
      </c>
      <c r="BP39" s="111"/>
      <c r="BQ39" s="112"/>
      <c r="BR39" s="113"/>
      <c r="BS39" s="111"/>
      <c r="BT39" s="114"/>
      <c r="BU39" s="114">
        <f t="shared" si="7"/>
        <v>-30</v>
      </c>
      <c r="BV39" s="25"/>
      <c r="BW39" s="25"/>
      <c r="BX39" s="111"/>
    </row>
    <row r="40" spans="1:76">
      <c r="A40" s="83">
        <v>31</v>
      </c>
      <c r="B40" s="83">
        <v>31</v>
      </c>
      <c r="C40" s="84" t="s">
        <v>104</v>
      </c>
      <c r="D40" s="85">
        <f t="shared" si="8"/>
        <v>169.34622627589846</v>
      </c>
      <c r="E40" s="86">
        <f t="shared" si="9"/>
        <v>2171686</v>
      </c>
      <c r="F40" s="86">
        <f t="shared" si="9"/>
        <v>148520</v>
      </c>
      <c r="G40" s="87">
        <f t="shared" si="10"/>
        <v>2320206</v>
      </c>
      <c r="H40" s="88"/>
      <c r="I40" s="89">
        <f t="shared" si="11"/>
        <v>0</v>
      </c>
      <c r="J40" s="90">
        <f t="shared" si="1"/>
        <v>0</v>
      </c>
      <c r="K40" s="91">
        <f t="shared" si="12"/>
        <v>148520</v>
      </c>
      <c r="L40" s="87">
        <f t="shared" si="13"/>
        <v>148520</v>
      </c>
      <c r="M40" s="92"/>
      <c r="N40" s="115">
        <f t="shared" si="2"/>
        <v>2171686</v>
      </c>
      <c r="P40" s="89">
        <f t="shared" si="14"/>
        <v>43998</v>
      </c>
      <c r="Q40" s="86">
        <f t="shared" si="15"/>
        <v>0</v>
      </c>
      <c r="R40" s="86">
        <f t="shared" si="16"/>
        <v>151199</v>
      </c>
      <c r="S40" s="94">
        <f t="shared" si="3"/>
        <v>192518</v>
      </c>
      <c r="U40" s="115">
        <f t="shared" si="17"/>
        <v>368378.64279812796</v>
      </c>
      <c r="V40">
        <f t="shared" si="4"/>
        <v>0</v>
      </c>
      <c r="W40" s="95">
        <v>31</v>
      </c>
      <c r="X40" s="96">
        <v>169.34622627589846</v>
      </c>
      <c r="Y40" s="97">
        <v>2171686</v>
      </c>
      <c r="Z40" s="97">
        <v>0</v>
      </c>
      <c r="AA40" s="97">
        <v>2171686</v>
      </c>
      <c r="AB40" s="97">
        <v>148520</v>
      </c>
      <c r="AC40" s="97">
        <v>2320206</v>
      </c>
      <c r="AD40" s="97">
        <v>41319</v>
      </c>
      <c r="AE40" s="97">
        <v>2679</v>
      </c>
      <c r="AF40" s="97">
        <v>43998</v>
      </c>
      <c r="AG40" s="98">
        <v>2364204</v>
      </c>
      <c r="AI40" s="95">
        <v>31</v>
      </c>
      <c r="AJ40" s="99">
        <v>31</v>
      </c>
      <c r="AK40" s="100" t="s">
        <v>104</v>
      </c>
      <c r="AL40" s="101">
        <f t="shared" si="18"/>
        <v>2171686</v>
      </c>
      <c r="AM40" s="102">
        <v>2561006</v>
      </c>
      <c r="AN40" s="101">
        <f t="shared" si="19"/>
        <v>0</v>
      </c>
      <c r="AO40" s="101">
        <v>4168.75</v>
      </c>
      <c r="AP40" s="101">
        <v>49890.75</v>
      </c>
      <c r="AQ40" s="101">
        <v>69212.25</v>
      </c>
      <c r="AR40" s="101">
        <v>52599.75</v>
      </c>
      <c r="AS40" s="101">
        <v>0</v>
      </c>
      <c r="AT40" s="101">
        <f t="shared" si="20"/>
        <v>-10.857201872018777</v>
      </c>
      <c r="AU40" s="103">
        <f t="shared" si="21"/>
        <v>175860.64279812798</v>
      </c>
      <c r="AV40" s="103">
        <f t="shared" si="22"/>
        <v>0</v>
      </c>
      <c r="AX40" s="104">
        <v>31</v>
      </c>
      <c r="AY40" s="105" t="s">
        <v>104</v>
      </c>
      <c r="AZ40" s="106">
        <v>0</v>
      </c>
      <c r="BA40" s="106">
        <v>0</v>
      </c>
      <c r="BB40" s="107">
        <v>0</v>
      </c>
      <c r="BC40" s="108">
        <f t="shared" si="23"/>
        <v>0</v>
      </c>
      <c r="BD40" s="107">
        <v>0</v>
      </c>
      <c r="BE40" s="107">
        <v>0</v>
      </c>
      <c r="BF40" s="108">
        <f t="shared" si="5"/>
        <v>0</v>
      </c>
      <c r="BG40" s="109">
        <f t="shared" si="6"/>
        <v>0</v>
      </c>
      <c r="BH40" s="110"/>
      <c r="BI40" s="108">
        <v>0</v>
      </c>
      <c r="BJ40" s="101">
        <f t="shared" si="24"/>
        <v>0</v>
      </c>
      <c r="BK40" s="101">
        <f t="shared" si="25"/>
        <v>0</v>
      </c>
      <c r="BL40" s="101">
        <f t="shared" si="26"/>
        <v>0</v>
      </c>
      <c r="BM40" s="101">
        <v>-10.857201872018777</v>
      </c>
      <c r="BN40" s="108">
        <f t="shared" si="27"/>
        <v>-10.857201872018777</v>
      </c>
      <c r="BO40" s="109">
        <f t="shared" si="28"/>
        <v>-10.857201872018777</v>
      </c>
      <c r="BP40" s="111"/>
      <c r="BQ40" s="112"/>
      <c r="BR40" s="113"/>
      <c r="BS40" s="111"/>
      <c r="BT40" s="114"/>
      <c r="BU40" s="114">
        <f t="shared" si="7"/>
        <v>-31</v>
      </c>
      <c r="BV40" s="25"/>
      <c r="BW40" s="25"/>
      <c r="BX40" s="111"/>
    </row>
    <row r="41" spans="1:76">
      <c r="A41" s="83">
        <v>32</v>
      </c>
      <c r="B41" s="83">
        <v>32</v>
      </c>
      <c r="C41" s="84" t="s">
        <v>105</v>
      </c>
      <c r="D41" s="85">
        <f t="shared" si="8"/>
        <v>0</v>
      </c>
      <c r="E41" s="86">
        <f t="shared" si="9"/>
        <v>0</v>
      </c>
      <c r="F41" s="86">
        <f t="shared" si="9"/>
        <v>0</v>
      </c>
      <c r="G41" s="87">
        <f t="shared" si="10"/>
        <v>0</v>
      </c>
      <c r="H41" s="88"/>
      <c r="I41" s="89">
        <f t="shared" si="11"/>
        <v>0</v>
      </c>
      <c r="J41" s="90" t="str">
        <f t="shared" si="1"/>
        <v/>
      </c>
      <c r="K41" s="91">
        <f t="shared" si="12"/>
        <v>0</v>
      </c>
      <c r="L41" s="87">
        <f t="shared" si="13"/>
        <v>0</v>
      </c>
      <c r="M41" s="92"/>
      <c r="N41" s="115">
        <f t="shared" si="2"/>
        <v>0</v>
      </c>
      <c r="P41" s="89">
        <f t="shared" si="14"/>
        <v>0</v>
      </c>
      <c r="Q41" s="86">
        <f t="shared" si="15"/>
        <v>0</v>
      </c>
      <c r="R41" s="86">
        <f t="shared" si="16"/>
        <v>0</v>
      </c>
      <c r="S41" s="94">
        <f t="shared" si="3"/>
        <v>0</v>
      </c>
      <c r="U41" s="115">
        <f t="shared" si="17"/>
        <v>0</v>
      </c>
      <c r="V41">
        <f t="shared" si="4"/>
        <v>0</v>
      </c>
      <c r="W41" s="95">
        <v>32</v>
      </c>
      <c r="X41" s="96"/>
      <c r="Y41" s="97"/>
      <c r="Z41" s="97"/>
      <c r="AA41" s="97"/>
      <c r="AB41" s="97"/>
      <c r="AC41" s="97"/>
      <c r="AD41" s="97"/>
      <c r="AE41" s="97"/>
      <c r="AF41" s="97"/>
      <c r="AG41" s="98"/>
      <c r="AI41" s="95">
        <v>32</v>
      </c>
      <c r="AJ41" s="99">
        <v>32</v>
      </c>
      <c r="AK41" s="100" t="s">
        <v>105</v>
      </c>
      <c r="AL41" s="101">
        <f t="shared" si="18"/>
        <v>0</v>
      </c>
      <c r="AM41" s="102">
        <v>0</v>
      </c>
      <c r="AN41" s="101">
        <f t="shared" si="19"/>
        <v>0</v>
      </c>
      <c r="AO41" s="101">
        <v>0</v>
      </c>
      <c r="AP41" s="101">
        <v>0</v>
      </c>
      <c r="AQ41" s="101">
        <v>0</v>
      </c>
      <c r="AR41" s="101">
        <v>0</v>
      </c>
      <c r="AS41" s="101">
        <v>0</v>
      </c>
      <c r="AT41" s="101">
        <f t="shared" si="20"/>
        <v>0</v>
      </c>
      <c r="AU41" s="103">
        <f t="shared" si="21"/>
        <v>0</v>
      </c>
      <c r="AV41" s="103">
        <f t="shared" si="22"/>
        <v>0</v>
      </c>
      <c r="AX41" s="104">
        <v>32</v>
      </c>
      <c r="AY41" s="105" t="s">
        <v>105</v>
      </c>
      <c r="AZ41" s="106">
        <v>0</v>
      </c>
      <c r="BA41" s="106">
        <v>0</v>
      </c>
      <c r="BB41" s="107">
        <v>0</v>
      </c>
      <c r="BC41" s="108">
        <f t="shared" si="23"/>
        <v>0</v>
      </c>
      <c r="BD41" s="107">
        <v>0</v>
      </c>
      <c r="BE41" s="107">
        <v>0</v>
      </c>
      <c r="BF41" s="108">
        <f t="shared" si="5"/>
        <v>0</v>
      </c>
      <c r="BG41" s="109">
        <f t="shared" si="6"/>
        <v>0</v>
      </c>
      <c r="BH41" s="110"/>
      <c r="BI41" s="108">
        <v>0</v>
      </c>
      <c r="BJ41" s="101">
        <f t="shared" si="24"/>
        <v>0</v>
      </c>
      <c r="BK41" s="101">
        <f t="shared" si="25"/>
        <v>0</v>
      </c>
      <c r="BL41" s="101">
        <f t="shared" si="26"/>
        <v>0</v>
      </c>
      <c r="BM41" s="101">
        <v>0</v>
      </c>
      <c r="BN41" s="108">
        <f t="shared" si="27"/>
        <v>0</v>
      </c>
      <c r="BO41" s="109">
        <f t="shared" si="28"/>
        <v>0</v>
      </c>
      <c r="BP41" s="111"/>
      <c r="BQ41" s="112"/>
      <c r="BR41" s="113"/>
      <c r="BS41" s="111"/>
      <c r="BT41" s="114"/>
      <c r="BU41" s="114">
        <f t="shared" si="7"/>
        <v>-32</v>
      </c>
      <c r="BV41" s="25"/>
      <c r="BW41" s="25"/>
      <c r="BX41" s="111"/>
    </row>
    <row r="42" spans="1:76">
      <c r="A42" s="83">
        <v>33</v>
      </c>
      <c r="B42" s="83">
        <v>33</v>
      </c>
      <c r="C42" s="84" t="s">
        <v>106</v>
      </c>
      <c r="D42" s="85">
        <f t="shared" si="8"/>
        <v>0</v>
      </c>
      <c r="E42" s="86">
        <f t="shared" si="9"/>
        <v>0</v>
      </c>
      <c r="F42" s="86">
        <f t="shared" si="9"/>
        <v>0</v>
      </c>
      <c r="G42" s="87">
        <f t="shared" si="10"/>
        <v>0</v>
      </c>
      <c r="H42" s="88"/>
      <c r="I42" s="89">
        <f t="shared" si="11"/>
        <v>0</v>
      </c>
      <c r="J42" s="90" t="str">
        <f t="shared" si="1"/>
        <v/>
      </c>
      <c r="K42" s="91">
        <f t="shared" si="12"/>
        <v>0</v>
      </c>
      <c r="L42" s="87">
        <f t="shared" si="13"/>
        <v>0</v>
      </c>
      <c r="M42" s="92"/>
      <c r="N42" s="115">
        <f t="shared" si="2"/>
        <v>0</v>
      </c>
      <c r="P42" s="89">
        <f t="shared" si="14"/>
        <v>0</v>
      </c>
      <c r="Q42" s="86">
        <f t="shared" si="15"/>
        <v>0</v>
      </c>
      <c r="R42" s="86">
        <f t="shared" si="16"/>
        <v>0</v>
      </c>
      <c r="S42" s="94">
        <f t="shared" si="3"/>
        <v>0</v>
      </c>
      <c r="U42" s="115">
        <f t="shared" si="17"/>
        <v>0</v>
      </c>
      <c r="V42">
        <f t="shared" si="4"/>
        <v>0</v>
      </c>
      <c r="W42" s="95">
        <v>33</v>
      </c>
      <c r="X42" s="96"/>
      <c r="Y42" s="97"/>
      <c r="Z42" s="97"/>
      <c r="AA42" s="97"/>
      <c r="AB42" s="97"/>
      <c r="AC42" s="97"/>
      <c r="AD42" s="97"/>
      <c r="AE42" s="97"/>
      <c r="AF42" s="97"/>
      <c r="AG42" s="98"/>
      <c r="AI42" s="95">
        <v>33</v>
      </c>
      <c r="AJ42" s="99">
        <v>33</v>
      </c>
      <c r="AK42" s="100" t="s">
        <v>106</v>
      </c>
      <c r="AL42" s="101">
        <f t="shared" si="18"/>
        <v>0</v>
      </c>
      <c r="AM42" s="102">
        <v>0</v>
      </c>
      <c r="AN42" s="101">
        <f t="shared" si="19"/>
        <v>0</v>
      </c>
      <c r="AO42" s="101">
        <v>0</v>
      </c>
      <c r="AP42" s="101">
        <v>0</v>
      </c>
      <c r="AQ42" s="101">
        <v>0</v>
      </c>
      <c r="AR42" s="101">
        <v>0</v>
      </c>
      <c r="AS42" s="101">
        <v>0</v>
      </c>
      <c r="AT42" s="101">
        <f t="shared" si="20"/>
        <v>0</v>
      </c>
      <c r="AU42" s="103">
        <f t="shared" si="21"/>
        <v>0</v>
      </c>
      <c r="AV42" s="103">
        <f t="shared" si="22"/>
        <v>0</v>
      </c>
      <c r="AX42" s="104">
        <v>33</v>
      </c>
      <c r="AY42" s="105" t="s">
        <v>106</v>
      </c>
      <c r="AZ42" s="106">
        <v>0</v>
      </c>
      <c r="BA42" s="106">
        <v>0</v>
      </c>
      <c r="BB42" s="107">
        <v>0</v>
      </c>
      <c r="BC42" s="108">
        <f t="shared" si="23"/>
        <v>0</v>
      </c>
      <c r="BD42" s="107">
        <v>0</v>
      </c>
      <c r="BE42" s="107">
        <v>0</v>
      </c>
      <c r="BF42" s="108">
        <f t="shared" si="5"/>
        <v>0</v>
      </c>
      <c r="BG42" s="109">
        <f t="shared" si="6"/>
        <v>0</v>
      </c>
      <c r="BH42" s="110"/>
      <c r="BI42" s="108">
        <v>0</v>
      </c>
      <c r="BJ42" s="101">
        <f t="shared" si="24"/>
        <v>0</v>
      </c>
      <c r="BK42" s="101">
        <f t="shared" si="25"/>
        <v>0</v>
      </c>
      <c r="BL42" s="101">
        <f t="shared" si="26"/>
        <v>0</v>
      </c>
      <c r="BM42" s="101">
        <v>0</v>
      </c>
      <c r="BN42" s="108">
        <f t="shared" si="27"/>
        <v>0</v>
      </c>
      <c r="BO42" s="109">
        <f t="shared" si="28"/>
        <v>0</v>
      </c>
      <c r="BP42" s="111"/>
      <c r="BQ42" s="112"/>
      <c r="BR42" s="113"/>
      <c r="BS42" s="111"/>
      <c r="BT42" s="114"/>
      <c r="BU42" s="114">
        <f t="shared" si="7"/>
        <v>-33</v>
      </c>
      <c r="BV42" s="25"/>
      <c r="BW42" s="25"/>
      <c r="BX42" s="111"/>
    </row>
    <row r="43" spans="1:76">
      <c r="A43" s="83">
        <v>34</v>
      </c>
      <c r="B43" s="83">
        <v>34</v>
      </c>
      <c r="C43" s="84" t="s">
        <v>107</v>
      </c>
      <c r="D43" s="85">
        <f t="shared" si="8"/>
        <v>0</v>
      </c>
      <c r="E43" s="86">
        <f t="shared" si="9"/>
        <v>0</v>
      </c>
      <c r="F43" s="86">
        <f t="shared" si="9"/>
        <v>0</v>
      </c>
      <c r="G43" s="87">
        <f t="shared" si="10"/>
        <v>0</v>
      </c>
      <c r="H43" s="88"/>
      <c r="I43" s="89">
        <f t="shared" si="11"/>
        <v>0</v>
      </c>
      <c r="J43" s="90" t="str">
        <f t="shared" si="1"/>
        <v/>
      </c>
      <c r="K43" s="91">
        <f t="shared" si="12"/>
        <v>0</v>
      </c>
      <c r="L43" s="87">
        <f t="shared" si="13"/>
        <v>0</v>
      </c>
      <c r="M43" s="92"/>
      <c r="N43" s="115">
        <f t="shared" si="2"/>
        <v>0</v>
      </c>
      <c r="P43" s="89">
        <f t="shared" si="14"/>
        <v>0</v>
      </c>
      <c r="Q43" s="86">
        <f t="shared" si="15"/>
        <v>0</v>
      </c>
      <c r="R43" s="86">
        <f t="shared" si="16"/>
        <v>0</v>
      </c>
      <c r="S43" s="94">
        <f t="shared" si="3"/>
        <v>0</v>
      </c>
      <c r="U43" s="115">
        <f t="shared" si="17"/>
        <v>0</v>
      </c>
      <c r="V43">
        <f t="shared" si="4"/>
        <v>0</v>
      </c>
      <c r="W43" s="95">
        <v>34</v>
      </c>
      <c r="X43" s="96"/>
      <c r="Y43" s="97"/>
      <c r="Z43" s="97"/>
      <c r="AA43" s="97"/>
      <c r="AB43" s="97"/>
      <c r="AC43" s="97"/>
      <c r="AD43" s="97"/>
      <c r="AE43" s="97"/>
      <c r="AF43" s="97"/>
      <c r="AG43" s="98"/>
      <c r="AI43" s="95">
        <v>34</v>
      </c>
      <c r="AJ43" s="99">
        <v>34</v>
      </c>
      <c r="AK43" s="100" t="s">
        <v>107</v>
      </c>
      <c r="AL43" s="101">
        <f t="shared" si="18"/>
        <v>0</v>
      </c>
      <c r="AM43" s="102">
        <v>0</v>
      </c>
      <c r="AN43" s="101">
        <f t="shared" si="19"/>
        <v>0</v>
      </c>
      <c r="AO43" s="101">
        <v>0</v>
      </c>
      <c r="AP43" s="101">
        <v>0</v>
      </c>
      <c r="AQ43" s="101">
        <v>0</v>
      </c>
      <c r="AR43" s="101">
        <v>0</v>
      </c>
      <c r="AS43" s="101">
        <v>0</v>
      </c>
      <c r="AT43" s="101">
        <f t="shared" si="20"/>
        <v>0</v>
      </c>
      <c r="AU43" s="103">
        <f t="shared" si="21"/>
        <v>0</v>
      </c>
      <c r="AV43" s="103">
        <f t="shared" si="22"/>
        <v>0</v>
      </c>
      <c r="AX43" s="104">
        <v>34</v>
      </c>
      <c r="AY43" s="105" t="s">
        <v>107</v>
      </c>
      <c r="AZ43" s="106">
        <v>0</v>
      </c>
      <c r="BA43" s="106">
        <v>0</v>
      </c>
      <c r="BB43" s="107">
        <v>0</v>
      </c>
      <c r="BC43" s="108">
        <f t="shared" si="23"/>
        <v>0</v>
      </c>
      <c r="BD43" s="107">
        <v>0</v>
      </c>
      <c r="BE43" s="107">
        <v>0</v>
      </c>
      <c r="BF43" s="108">
        <f t="shared" si="5"/>
        <v>0</v>
      </c>
      <c r="BG43" s="109">
        <f t="shared" si="6"/>
        <v>0</v>
      </c>
      <c r="BH43" s="110"/>
      <c r="BI43" s="108">
        <v>0</v>
      </c>
      <c r="BJ43" s="101">
        <f t="shared" si="24"/>
        <v>0</v>
      </c>
      <c r="BK43" s="101">
        <f t="shared" si="25"/>
        <v>0</v>
      </c>
      <c r="BL43" s="101">
        <f t="shared" si="26"/>
        <v>0</v>
      </c>
      <c r="BM43" s="101">
        <v>0</v>
      </c>
      <c r="BN43" s="108">
        <f t="shared" si="27"/>
        <v>0</v>
      </c>
      <c r="BO43" s="109">
        <f t="shared" si="28"/>
        <v>0</v>
      </c>
      <c r="BP43" s="111"/>
      <c r="BQ43" s="112"/>
      <c r="BR43" s="113"/>
      <c r="BS43" s="111"/>
      <c r="BT43" s="114"/>
      <c r="BU43" s="114">
        <f t="shared" si="7"/>
        <v>-34</v>
      </c>
      <c r="BV43" s="25"/>
      <c r="BW43" s="25"/>
      <c r="BX43" s="111"/>
    </row>
    <row r="44" spans="1:76">
      <c r="A44" s="83">
        <v>35</v>
      </c>
      <c r="B44" s="83">
        <v>35</v>
      </c>
      <c r="C44" s="84" t="s">
        <v>108</v>
      </c>
      <c r="D44" s="85">
        <f t="shared" si="8"/>
        <v>9640.4344689104491</v>
      </c>
      <c r="E44" s="86">
        <f t="shared" si="9"/>
        <v>143323828</v>
      </c>
      <c r="F44" s="86">
        <f t="shared" si="9"/>
        <v>8493128</v>
      </c>
      <c r="G44" s="87">
        <f t="shared" si="10"/>
        <v>151816956</v>
      </c>
      <c r="H44" s="88"/>
      <c r="I44" s="89">
        <f t="shared" si="11"/>
        <v>7595929.9500058573</v>
      </c>
      <c r="J44" s="90">
        <f t="shared" si="1"/>
        <v>0.2879985367657133</v>
      </c>
      <c r="K44" s="91">
        <f t="shared" si="12"/>
        <v>8493128</v>
      </c>
      <c r="L44" s="87">
        <f t="shared" si="13"/>
        <v>16089057.950005857</v>
      </c>
      <c r="M44" s="92"/>
      <c r="N44" s="115">
        <f t="shared" si="2"/>
        <v>135727898.04999414</v>
      </c>
      <c r="P44" s="89">
        <f t="shared" si="14"/>
        <v>1292612</v>
      </c>
      <c r="Q44" s="86">
        <f t="shared" si="15"/>
        <v>7595929.9500058573</v>
      </c>
      <c r="R44" s="86">
        <f t="shared" si="16"/>
        <v>8566079</v>
      </c>
      <c r="S44" s="94">
        <f t="shared" si="3"/>
        <v>17381669.950005859</v>
      </c>
      <c r="U44" s="115">
        <f t="shared" si="17"/>
        <v>36160630.773091473</v>
      </c>
      <c r="V44">
        <f t="shared" si="4"/>
        <v>0</v>
      </c>
      <c r="W44" s="95">
        <v>35</v>
      </c>
      <c r="X44" s="96">
        <v>9640.4344689104491</v>
      </c>
      <c r="Y44" s="97">
        <v>143323828</v>
      </c>
      <c r="Z44" s="97">
        <v>0</v>
      </c>
      <c r="AA44" s="97">
        <v>143323828</v>
      </c>
      <c r="AB44" s="97">
        <v>8493128</v>
      </c>
      <c r="AC44" s="97">
        <v>151816956</v>
      </c>
      <c r="AD44" s="97">
        <v>1219661</v>
      </c>
      <c r="AE44" s="97">
        <v>72951</v>
      </c>
      <c r="AF44" s="97">
        <v>1292612</v>
      </c>
      <c r="AG44" s="98">
        <v>153109568</v>
      </c>
      <c r="AI44" s="95">
        <v>35</v>
      </c>
      <c r="AJ44" s="99">
        <v>35</v>
      </c>
      <c r="AK44" s="100" t="s">
        <v>108</v>
      </c>
      <c r="AL44" s="101">
        <f t="shared" si="18"/>
        <v>143323828</v>
      </c>
      <c r="AM44" s="102">
        <v>134670140</v>
      </c>
      <c r="AN44" s="101">
        <f t="shared" si="19"/>
        <v>8653688</v>
      </c>
      <c r="AO44" s="101">
        <v>4057026.75</v>
      </c>
      <c r="AP44" s="101">
        <v>3588035.5</v>
      </c>
      <c r="AQ44" s="101">
        <v>5065491</v>
      </c>
      <c r="AR44" s="101">
        <v>3682659</v>
      </c>
      <c r="AS44" s="101">
        <v>1338556.75</v>
      </c>
      <c r="AT44" s="101">
        <f t="shared" si="20"/>
        <v>-10566.226908529177</v>
      </c>
      <c r="AU44" s="103">
        <f t="shared" si="21"/>
        <v>26374890.773091473</v>
      </c>
      <c r="AV44" s="103">
        <f t="shared" si="22"/>
        <v>7595929.9500058573</v>
      </c>
      <c r="AX44" s="104">
        <v>35</v>
      </c>
      <c r="AY44" s="105" t="s">
        <v>108</v>
      </c>
      <c r="AZ44" s="106">
        <v>0</v>
      </c>
      <c r="BA44" s="106">
        <v>0</v>
      </c>
      <c r="BB44" s="107">
        <v>0</v>
      </c>
      <c r="BC44" s="108">
        <f t="shared" si="23"/>
        <v>0</v>
      </c>
      <c r="BD44" s="107">
        <v>0</v>
      </c>
      <c r="BE44" s="107">
        <v>0</v>
      </c>
      <c r="BF44" s="108">
        <f t="shared" si="5"/>
        <v>0</v>
      </c>
      <c r="BG44" s="109">
        <f t="shared" si="6"/>
        <v>0</v>
      </c>
      <c r="BH44" s="110"/>
      <c r="BI44" s="108">
        <v>0</v>
      </c>
      <c r="BJ44" s="101">
        <f t="shared" si="24"/>
        <v>8653688</v>
      </c>
      <c r="BK44" s="101">
        <f t="shared" si="25"/>
        <v>8653688</v>
      </c>
      <c r="BL44" s="101">
        <f t="shared" si="26"/>
        <v>0</v>
      </c>
      <c r="BM44" s="101">
        <v>-10566.226908529177</v>
      </c>
      <c r="BN44" s="108">
        <f t="shared" si="27"/>
        <v>-10566.226908529177</v>
      </c>
      <c r="BO44" s="109">
        <f t="shared" si="28"/>
        <v>-10566.226908529177</v>
      </c>
      <c r="BP44" s="111"/>
      <c r="BQ44" s="112"/>
      <c r="BR44" s="113"/>
      <c r="BS44" s="111"/>
      <c r="BT44" s="114"/>
      <c r="BU44" s="114">
        <f t="shared" si="7"/>
        <v>-35</v>
      </c>
      <c r="BV44" s="25"/>
      <c r="BW44" s="25"/>
      <c r="BX44" s="111"/>
    </row>
    <row r="45" spans="1:76">
      <c r="A45" s="83">
        <v>36</v>
      </c>
      <c r="B45" s="83">
        <v>36</v>
      </c>
      <c r="C45" s="84" t="s">
        <v>109</v>
      </c>
      <c r="D45" s="85">
        <f t="shared" si="8"/>
        <v>129.59870337995338</v>
      </c>
      <c r="E45" s="86">
        <f t="shared" si="9"/>
        <v>1748323</v>
      </c>
      <c r="F45" s="86">
        <f t="shared" si="9"/>
        <v>109154</v>
      </c>
      <c r="G45" s="87">
        <f t="shared" si="10"/>
        <v>1857477</v>
      </c>
      <c r="H45" s="88"/>
      <c r="I45" s="89">
        <f t="shared" si="11"/>
        <v>349086.55699829129</v>
      </c>
      <c r="J45" s="90">
        <f t="shared" si="1"/>
        <v>0.55121126864567671</v>
      </c>
      <c r="K45" s="91">
        <f t="shared" si="12"/>
        <v>109154</v>
      </c>
      <c r="L45" s="87">
        <f t="shared" si="13"/>
        <v>458240.55699829129</v>
      </c>
      <c r="M45" s="92"/>
      <c r="N45" s="115">
        <f t="shared" si="2"/>
        <v>1399236.4430017087</v>
      </c>
      <c r="P45" s="89">
        <f t="shared" si="14"/>
        <v>105530</v>
      </c>
      <c r="Q45" s="86">
        <f t="shared" si="15"/>
        <v>349086.55699829129</v>
      </c>
      <c r="R45" s="86">
        <f t="shared" si="16"/>
        <v>115390</v>
      </c>
      <c r="S45" s="94">
        <f t="shared" si="3"/>
        <v>563770.55699829129</v>
      </c>
      <c r="U45" s="115">
        <f t="shared" si="17"/>
        <v>847992.09229643503</v>
      </c>
      <c r="V45">
        <f t="shared" si="4"/>
        <v>0</v>
      </c>
      <c r="W45" s="95">
        <v>36</v>
      </c>
      <c r="X45" s="96">
        <v>129.59870337995338</v>
      </c>
      <c r="Y45" s="97">
        <v>1748323</v>
      </c>
      <c r="Z45" s="97">
        <v>0</v>
      </c>
      <c r="AA45" s="97">
        <v>1748323</v>
      </c>
      <c r="AB45" s="97">
        <v>109154</v>
      </c>
      <c r="AC45" s="97">
        <v>1857477</v>
      </c>
      <c r="AD45" s="97">
        <v>99294</v>
      </c>
      <c r="AE45" s="97">
        <v>6236</v>
      </c>
      <c r="AF45" s="97">
        <v>105530</v>
      </c>
      <c r="AG45" s="98">
        <v>1963007</v>
      </c>
      <c r="AI45" s="95">
        <v>36</v>
      </c>
      <c r="AJ45" s="99">
        <v>36</v>
      </c>
      <c r="AK45" s="100" t="s">
        <v>109</v>
      </c>
      <c r="AL45" s="101">
        <f t="shared" si="18"/>
        <v>1748323</v>
      </c>
      <c r="AM45" s="102">
        <v>1350625</v>
      </c>
      <c r="AN45" s="101">
        <f t="shared" si="19"/>
        <v>397698</v>
      </c>
      <c r="AO45" s="101">
        <v>30681.5</v>
      </c>
      <c r="AP45" s="101">
        <v>37208.75</v>
      </c>
      <c r="AQ45" s="101">
        <v>55702.25</v>
      </c>
      <c r="AR45" s="101">
        <v>34821</v>
      </c>
      <c r="AS45" s="101">
        <v>77276.5</v>
      </c>
      <c r="AT45" s="101">
        <f t="shared" si="20"/>
        <v>-79.907703564924304</v>
      </c>
      <c r="AU45" s="103">
        <f t="shared" si="21"/>
        <v>633308.09229643503</v>
      </c>
      <c r="AV45" s="103">
        <f t="shared" si="22"/>
        <v>349086.55699829129</v>
      </c>
      <c r="AX45" s="104">
        <v>36</v>
      </c>
      <c r="AY45" s="105" t="s">
        <v>109</v>
      </c>
      <c r="AZ45" s="106">
        <v>0</v>
      </c>
      <c r="BA45" s="106">
        <v>0</v>
      </c>
      <c r="BB45" s="107">
        <v>0</v>
      </c>
      <c r="BC45" s="108">
        <f t="shared" si="23"/>
        <v>0</v>
      </c>
      <c r="BD45" s="107">
        <v>0</v>
      </c>
      <c r="BE45" s="107">
        <v>0</v>
      </c>
      <c r="BF45" s="108">
        <f t="shared" si="5"/>
        <v>0</v>
      </c>
      <c r="BG45" s="109">
        <f t="shared" si="6"/>
        <v>0</v>
      </c>
      <c r="BH45" s="110"/>
      <c r="BI45" s="108">
        <v>0</v>
      </c>
      <c r="BJ45" s="101">
        <f t="shared" si="24"/>
        <v>397698</v>
      </c>
      <c r="BK45" s="101">
        <f t="shared" si="25"/>
        <v>397698</v>
      </c>
      <c r="BL45" s="101">
        <f t="shared" si="26"/>
        <v>0</v>
      </c>
      <c r="BM45" s="101">
        <v>-79.907703564924304</v>
      </c>
      <c r="BN45" s="108">
        <f t="shared" si="27"/>
        <v>-79.907703564924304</v>
      </c>
      <c r="BO45" s="109">
        <f t="shared" si="28"/>
        <v>-79.907703564924304</v>
      </c>
      <c r="BP45" s="111"/>
      <c r="BQ45" s="112"/>
      <c r="BR45" s="113"/>
      <c r="BS45" s="111"/>
      <c r="BT45" s="114"/>
      <c r="BU45" s="114">
        <f t="shared" si="7"/>
        <v>-36</v>
      </c>
      <c r="BV45" s="25"/>
      <c r="BW45" s="25"/>
      <c r="BX45" s="111"/>
    </row>
    <row r="46" spans="1:76">
      <c r="A46" s="83">
        <v>37</v>
      </c>
      <c r="B46" s="83">
        <v>37</v>
      </c>
      <c r="C46" s="84" t="s">
        <v>110</v>
      </c>
      <c r="D46" s="85">
        <f t="shared" si="8"/>
        <v>0</v>
      </c>
      <c r="E46" s="86">
        <f t="shared" si="9"/>
        <v>0</v>
      </c>
      <c r="F46" s="86">
        <f t="shared" si="9"/>
        <v>0</v>
      </c>
      <c r="G46" s="87">
        <f t="shared" si="10"/>
        <v>0</v>
      </c>
      <c r="H46" s="88"/>
      <c r="I46" s="89">
        <f t="shared" si="11"/>
        <v>0</v>
      </c>
      <c r="J46" s="90" t="str">
        <f t="shared" si="1"/>
        <v/>
      </c>
      <c r="K46" s="91">
        <f t="shared" si="12"/>
        <v>0</v>
      </c>
      <c r="L46" s="87">
        <f t="shared" si="13"/>
        <v>0</v>
      </c>
      <c r="M46" s="92"/>
      <c r="N46" s="115">
        <f t="shared" si="2"/>
        <v>0</v>
      </c>
      <c r="P46" s="89">
        <f t="shared" si="14"/>
        <v>0</v>
      </c>
      <c r="Q46" s="86">
        <f t="shared" si="15"/>
        <v>0</v>
      </c>
      <c r="R46" s="86">
        <f t="shared" si="16"/>
        <v>0</v>
      </c>
      <c r="S46" s="94">
        <f t="shared" si="3"/>
        <v>0</v>
      </c>
      <c r="U46" s="115">
        <f t="shared" si="17"/>
        <v>0</v>
      </c>
      <c r="V46">
        <f t="shared" si="4"/>
        <v>0</v>
      </c>
      <c r="W46" s="95">
        <v>37</v>
      </c>
      <c r="X46" s="96"/>
      <c r="Y46" s="97"/>
      <c r="Z46" s="97"/>
      <c r="AA46" s="97"/>
      <c r="AB46" s="97"/>
      <c r="AC46" s="97"/>
      <c r="AD46" s="97"/>
      <c r="AE46" s="97"/>
      <c r="AF46" s="97"/>
      <c r="AG46" s="98"/>
      <c r="AI46" s="95">
        <v>37</v>
      </c>
      <c r="AJ46" s="99">
        <v>37</v>
      </c>
      <c r="AK46" s="100" t="s">
        <v>110</v>
      </c>
      <c r="AL46" s="101">
        <f t="shared" si="18"/>
        <v>0</v>
      </c>
      <c r="AM46" s="102">
        <v>0</v>
      </c>
      <c r="AN46" s="101">
        <f t="shared" si="19"/>
        <v>0</v>
      </c>
      <c r="AO46" s="101">
        <v>0</v>
      </c>
      <c r="AP46" s="101">
        <v>0</v>
      </c>
      <c r="AQ46" s="101">
        <v>0</v>
      </c>
      <c r="AR46" s="101">
        <v>0</v>
      </c>
      <c r="AS46" s="101">
        <v>0</v>
      </c>
      <c r="AT46" s="101">
        <f t="shared" si="20"/>
        <v>0</v>
      </c>
      <c r="AU46" s="103">
        <f t="shared" si="21"/>
        <v>0</v>
      </c>
      <c r="AV46" s="103">
        <f t="shared" si="22"/>
        <v>0</v>
      </c>
      <c r="AX46" s="104">
        <v>37</v>
      </c>
      <c r="AY46" s="105" t="s">
        <v>110</v>
      </c>
      <c r="AZ46" s="106">
        <v>0</v>
      </c>
      <c r="BA46" s="106">
        <v>0</v>
      </c>
      <c r="BB46" s="107">
        <v>0</v>
      </c>
      <c r="BC46" s="108">
        <f t="shared" si="23"/>
        <v>0</v>
      </c>
      <c r="BD46" s="107">
        <v>0</v>
      </c>
      <c r="BE46" s="107">
        <v>0</v>
      </c>
      <c r="BF46" s="108">
        <f t="shared" si="5"/>
        <v>0</v>
      </c>
      <c r="BG46" s="109">
        <f t="shared" si="6"/>
        <v>0</v>
      </c>
      <c r="BH46" s="110"/>
      <c r="BI46" s="108">
        <v>0</v>
      </c>
      <c r="BJ46" s="101">
        <f t="shared" si="24"/>
        <v>0</v>
      </c>
      <c r="BK46" s="101">
        <f t="shared" si="25"/>
        <v>0</v>
      </c>
      <c r="BL46" s="101">
        <f t="shared" si="26"/>
        <v>0</v>
      </c>
      <c r="BM46" s="101">
        <v>0</v>
      </c>
      <c r="BN46" s="108">
        <f t="shared" si="27"/>
        <v>0</v>
      </c>
      <c r="BO46" s="109">
        <f t="shared" si="28"/>
        <v>0</v>
      </c>
      <c r="BP46" s="111"/>
      <c r="BQ46" s="112"/>
      <c r="BR46" s="113"/>
      <c r="BS46" s="111"/>
      <c r="BT46" s="114" t="s">
        <v>73</v>
      </c>
      <c r="BU46" s="114">
        <f t="shared" si="7"/>
        <v>-37</v>
      </c>
      <c r="BV46" s="25"/>
      <c r="BW46" s="25"/>
      <c r="BX46" s="111"/>
    </row>
    <row r="47" spans="1:76">
      <c r="A47" s="83">
        <v>38</v>
      </c>
      <c r="B47" s="83">
        <v>38</v>
      </c>
      <c r="C47" s="84" t="s">
        <v>111</v>
      </c>
      <c r="D47" s="85">
        <f t="shared" si="8"/>
        <v>0</v>
      </c>
      <c r="E47" s="86">
        <f t="shared" si="9"/>
        <v>0</v>
      </c>
      <c r="F47" s="86">
        <f t="shared" si="9"/>
        <v>0</v>
      </c>
      <c r="G47" s="87">
        <f t="shared" si="10"/>
        <v>0</v>
      </c>
      <c r="H47" s="88"/>
      <c r="I47" s="89">
        <f t="shared" si="11"/>
        <v>0</v>
      </c>
      <c r="J47" s="90" t="str">
        <f t="shared" si="1"/>
        <v/>
      </c>
      <c r="K47" s="91">
        <f t="shared" si="12"/>
        <v>0</v>
      </c>
      <c r="L47" s="87">
        <f t="shared" si="13"/>
        <v>0</v>
      </c>
      <c r="M47" s="92"/>
      <c r="N47" s="115">
        <f t="shared" si="2"/>
        <v>0</v>
      </c>
      <c r="P47" s="89">
        <f t="shared" si="14"/>
        <v>0</v>
      </c>
      <c r="Q47" s="86">
        <f t="shared" si="15"/>
        <v>0</v>
      </c>
      <c r="R47" s="86">
        <f t="shared" si="16"/>
        <v>0</v>
      </c>
      <c r="S47" s="94">
        <f t="shared" si="3"/>
        <v>0</v>
      </c>
      <c r="U47" s="115">
        <f t="shared" si="17"/>
        <v>0</v>
      </c>
      <c r="V47">
        <f t="shared" si="4"/>
        <v>0</v>
      </c>
      <c r="W47" s="95">
        <v>38</v>
      </c>
      <c r="X47" s="96"/>
      <c r="Y47" s="97"/>
      <c r="Z47" s="97"/>
      <c r="AA47" s="97"/>
      <c r="AB47" s="97"/>
      <c r="AC47" s="97"/>
      <c r="AD47" s="97"/>
      <c r="AE47" s="97"/>
      <c r="AF47" s="97"/>
      <c r="AG47" s="98"/>
      <c r="AI47" s="95">
        <v>38</v>
      </c>
      <c r="AJ47" s="99">
        <v>38</v>
      </c>
      <c r="AK47" s="100" t="s">
        <v>111</v>
      </c>
      <c r="AL47" s="101">
        <f t="shared" si="18"/>
        <v>0</v>
      </c>
      <c r="AM47" s="102">
        <v>0</v>
      </c>
      <c r="AN47" s="101">
        <f t="shared" si="19"/>
        <v>0</v>
      </c>
      <c r="AO47" s="101">
        <v>0</v>
      </c>
      <c r="AP47" s="101">
        <v>0</v>
      </c>
      <c r="AQ47" s="101">
        <v>0</v>
      </c>
      <c r="AR47" s="101">
        <v>0</v>
      </c>
      <c r="AS47" s="101">
        <v>0</v>
      </c>
      <c r="AT47" s="101">
        <f t="shared" si="20"/>
        <v>0</v>
      </c>
      <c r="AU47" s="103">
        <f t="shared" si="21"/>
        <v>0</v>
      </c>
      <c r="AV47" s="103">
        <f t="shared" si="22"/>
        <v>0</v>
      </c>
      <c r="AX47" s="104">
        <v>38</v>
      </c>
      <c r="AY47" s="105" t="s">
        <v>111</v>
      </c>
      <c r="AZ47" s="106">
        <v>0</v>
      </c>
      <c r="BA47" s="106">
        <v>0</v>
      </c>
      <c r="BB47" s="107">
        <v>0</v>
      </c>
      <c r="BC47" s="108">
        <f t="shared" si="23"/>
        <v>0</v>
      </c>
      <c r="BD47" s="107">
        <v>0</v>
      </c>
      <c r="BE47" s="107">
        <v>0</v>
      </c>
      <c r="BF47" s="108">
        <f t="shared" si="5"/>
        <v>0</v>
      </c>
      <c r="BG47" s="109">
        <f t="shared" si="6"/>
        <v>0</v>
      </c>
      <c r="BH47" s="110"/>
      <c r="BI47" s="108">
        <v>0</v>
      </c>
      <c r="BJ47" s="101">
        <f t="shared" si="24"/>
        <v>0</v>
      </c>
      <c r="BK47" s="101">
        <f t="shared" si="25"/>
        <v>0</v>
      </c>
      <c r="BL47" s="101">
        <f t="shared" si="26"/>
        <v>0</v>
      </c>
      <c r="BM47" s="101">
        <v>0</v>
      </c>
      <c r="BN47" s="108">
        <f t="shared" si="27"/>
        <v>0</v>
      </c>
      <c r="BO47" s="109">
        <f t="shared" si="28"/>
        <v>0</v>
      </c>
      <c r="BP47" s="111"/>
      <c r="BQ47" s="112"/>
      <c r="BR47" s="113"/>
      <c r="BS47" s="111"/>
      <c r="BT47" s="114"/>
      <c r="BU47" s="114">
        <f t="shared" si="7"/>
        <v>-38</v>
      </c>
      <c r="BV47" s="25"/>
      <c r="BW47" s="25"/>
      <c r="BX47" s="111"/>
    </row>
    <row r="48" spans="1:76">
      <c r="A48" s="83">
        <v>39</v>
      </c>
      <c r="B48" s="83">
        <v>39</v>
      </c>
      <c r="C48" s="84" t="s">
        <v>112</v>
      </c>
      <c r="D48" s="85">
        <f t="shared" si="8"/>
        <v>0</v>
      </c>
      <c r="E48" s="86">
        <f t="shared" si="9"/>
        <v>0</v>
      </c>
      <c r="F48" s="86">
        <f t="shared" si="9"/>
        <v>0</v>
      </c>
      <c r="G48" s="87">
        <f t="shared" si="10"/>
        <v>0</v>
      </c>
      <c r="H48" s="88"/>
      <c r="I48" s="89">
        <f t="shared" si="11"/>
        <v>0</v>
      </c>
      <c r="J48" s="90">
        <f t="shared" si="1"/>
        <v>0</v>
      </c>
      <c r="K48" s="91">
        <f t="shared" si="12"/>
        <v>0</v>
      </c>
      <c r="L48" s="87">
        <f t="shared" si="13"/>
        <v>0</v>
      </c>
      <c r="M48" s="92"/>
      <c r="N48" s="115">
        <f t="shared" si="2"/>
        <v>0</v>
      </c>
      <c r="P48" s="89">
        <f t="shared" si="14"/>
        <v>0</v>
      </c>
      <c r="Q48" s="86">
        <f t="shared" si="15"/>
        <v>0</v>
      </c>
      <c r="R48" s="86">
        <f t="shared" si="16"/>
        <v>0</v>
      </c>
      <c r="S48" s="94">
        <f t="shared" si="3"/>
        <v>0</v>
      </c>
      <c r="U48" s="115">
        <f t="shared" si="17"/>
        <v>1196</v>
      </c>
      <c r="V48">
        <f t="shared" si="4"/>
        <v>0</v>
      </c>
      <c r="W48" s="95">
        <v>39</v>
      </c>
      <c r="X48" s="96"/>
      <c r="Y48" s="97"/>
      <c r="Z48" s="97"/>
      <c r="AA48" s="97"/>
      <c r="AB48" s="97"/>
      <c r="AC48" s="97"/>
      <c r="AD48" s="97"/>
      <c r="AE48" s="97"/>
      <c r="AF48" s="97"/>
      <c r="AG48" s="98"/>
      <c r="AI48" s="95">
        <v>39</v>
      </c>
      <c r="AJ48" s="99">
        <v>39</v>
      </c>
      <c r="AK48" s="100" t="s">
        <v>112</v>
      </c>
      <c r="AL48" s="101">
        <f t="shared" si="18"/>
        <v>0</v>
      </c>
      <c r="AM48" s="102">
        <v>0</v>
      </c>
      <c r="AN48" s="101">
        <f t="shared" si="19"/>
        <v>0</v>
      </c>
      <c r="AO48" s="101">
        <v>0</v>
      </c>
      <c r="AP48" s="101">
        <v>0</v>
      </c>
      <c r="AQ48" s="101">
        <v>0</v>
      </c>
      <c r="AR48" s="101">
        <v>0</v>
      </c>
      <c r="AS48" s="101">
        <v>1196</v>
      </c>
      <c r="AT48" s="101">
        <f t="shared" si="20"/>
        <v>0</v>
      </c>
      <c r="AU48" s="103">
        <f t="shared" si="21"/>
        <v>1196</v>
      </c>
      <c r="AV48" s="103">
        <f t="shared" si="22"/>
        <v>0</v>
      </c>
      <c r="AX48" s="104">
        <v>39</v>
      </c>
      <c r="AY48" s="105" t="s">
        <v>112</v>
      </c>
      <c r="AZ48" s="106">
        <v>0</v>
      </c>
      <c r="BA48" s="106">
        <v>0</v>
      </c>
      <c r="BB48" s="107">
        <v>0</v>
      </c>
      <c r="BC48" s="108">
        <f t="shared" si="23"/>
        <v>0</v>
      </c>
      <c r="BD48" s="107">
        <v>0</v>
      </c>
      <c r="BE48" s="107">
        <v>0</v>
      </c>
      <c r="BF48" s="108">
        <f t="shared" si="5"/>
        <v>0</v>
      </c>
      <c r="BG48" s="109">
        <f t="shared" si="6"/>
        <v>0</v>
      </c>
      <c r="BH48" s="110"/>
      <c r="BI48" s="108">
        <v>0</v>
      </c>
      <c r="BJ48" s="101">
        <f t="shared" si="24"/>
        <v>0</v>
      </c>
      <c r="BK48" s="101">
        <f t="shared" si="25"/>
        <v>0</v>
      </c>
      <c r="BL48" s="101">
        <f t="shared" si="26"/>
        <v>0</v>
      </c>
      <c r="BM48" s="101">
        <v>0</v>
      </c>
      <c r="BN48" s="108">
        <f t="shared" si="27"/>
        <v>0</v>
      </c>
      <c r="BO48" s="109">
        <f t="shared" si="28"/>
        <v>0</v>
      </c>
      <c r="BP48" s="111"/>
      <c r="BQ48" s="112"/>
      <c r="BR48" s="113"/>
      <c r="BS48" s="111"/>
      <c r="BT48" s="114" t="s">
        <v>101</v>
      </c>
      <c r="BU48" s="114">
        <f t="shared" si="7"/>
        <v>-39</v>
      </c>
      <c r="BV48" s="25"/>
      <c r="BW48" s="25"/>
      <c r="BX48" s="111"/>
    </row>
    <row r="49" spans="1:76">
      <c r="A49" s="83">
        <v>40</v>
      </c>
      <c r="B49" s="83">
        <v>40</v>
      </c>
      <c r="C49" s="84" t="s">
        <v>113</v>
      </c>
      <c r="D49" s="85">
        <f t="shared" si="8"/>
        <v>21</v>
      </c>
      <c r="E49" s="86">
        <f t="shared" si="9"/>
        <v>263588</v>
      </c>
      <c r="F49" s="86">
        <f t="shared" si="9"/>
        <v>17857</v>
      </c>
      <c r="G49" s="87">
        <f t="shared" si="10"/>
        <v>281445</v>
      </c>
      <c r="H49" s="88"/>
      <c r="I49" s="89">
        <f t="shared" si="11"/>
        <v>37296.360069342561</v>
      </c>
      <c r="J49" s="90">
        <f t="shared" si="1"/>
        <v>0.51910581154030444</v>
      </c>
      <c r="K49" s="91">
        <f t="shared" si="12"/>
        <v>17857</v>
      </c>
      <c r="L49" s="87">
        <f t="shared" si="13"/>
        <v>55153.360069342561</v>
      </c>
      <c r="M49" s="92"/>
      <c r="N49" s="115">
        <f t="shared" si="2"/>
        <v>226291.63993065743</v>
      </c>
      <c r="P49" s="89">
        <f t="shared" si="14"/>
        <v>13741</v>
      </c>
      <c r="Q49" s="86">
        <f t="shared" si="15"/>
        <v>37296.360069342561</v>
      </c>
      <c r="R49" s="86">
        <f t="shared" si="16"/>
        <v>18750</v>
      </c>
      <c r="S49" s="94">
        <f t="shared" si="3"/>
        <v>68894.360069342569</v>
      </c>
      <c r="U49" s="115">
        <f t="shared" si="17"/>
        <v>103445.31752217494</v>
      </c>
      <c r="V49">
        <f t="shared" si="4"/>
        <v>0</v>
      </c>
      <c r="W49" s="95">
        <v>40</v>
      </c>
      <c r="X49" s="96">
        <v>21</v>
      </c>
      <c r="Y49" s="97">
        <v>263588</v>
      </c>
      <c r="Z49" s="97">
        <v>0</v>
      </c>
      <c r="AA49" s="97">
        <v>263588</v>
      </c>
      <c r="AB49" s="97">
        <v>17857</v>
      </c>
      <c r="AC49" s="97">
        <v>281445</v>
      </c>
      <c r="AD49" s="97">
        <v>12848</v>
      </c>
      <c r="AE49" s="97">
        <v>893</v>
      </c>
      <c r="AF49" s="97">
        <v>13741</v>
      </c>
      <c r="AG49" s="98">
        <v>295186</v>
      </c>
      <c r="AI49" s="95">
        <v>40</v>
      </c>
      <c r="AJ49" s="99">
        <v>40</v>
      </c>
      <c r="AK49" s="100" t="s">
        <v>113</v>
      </c>
      <c r="AL49" s="101">
        <f t="shared" si="18"/>
        <v>263588</v>
      </c>
      <c r="AM49" s="102">
        <v>221098</v>
      </c>
      <c r="AN49" s="101">
        <f t="shared" si="19"/>
        <v>42490</v>
      </c>
      <c r="AO49" s="101">
        <v>5733.5</v>
      </c>
      <c r="AP49" s="101">
        <v>2833.25</v>
      </c>
      <c r="AQ49" s="101">
        <v>6888.75</v>
      </c>
      <c r="AR49" s="101">
        <v>13916.75</v>
      </c>
      <c r="AS49" s="101">
        <v>0</v>
      </c>
      <c r="AT49" s="101">
        <f t="shared" si="20"/>
        <v>-14.932477825059323</v>
      </c>
      <c r="AU49" s="103">
        <f t="shared" si="21"/>
        <v>71847.317522174941</v>
      </c>
      <c r="AV49" s="103">
        <f t="shared" si="22"/>
        <v>37296.360069342561</v>
      </c>
      <c r="AX49" s="104">
        <v>40</v>
      </c>
      <c r="AY49" s="105" t="s">
        <v>113</v>
      </c>
      <c r="AZ49" s="106">
        <v>0</v>
      </c>
      <c r="BA49" s="106">
        <v>0</v>
      </c>
      <c r="BB49" s="107">
        <v>0</v>
      </c>
      <c r="BC49" s="108">
        <f t="shared" si="23"/>
        <v>0</v>
      </c>
      <c r="BD49" s="107">
        <v>0</v>
      </c>
      <c r="BE49" s="107">
        <v>0</v>
      </c>
      <c r="BF49" s="108">
        <f t="shared" si="5"/>
        <v>0</v>
      </c>
      <c r="BG49" s="109">
        <f t="shared" si="6"/>
        <v>0</v>
      </c>
      <c r="BH49" s="110"/>
      <c r="BI49" s="108">
        <v>0</v>
      </c>
      <c r="BJ49" s="101">
        <f t="shared" si="24"/>
        <v>42490</v>
      </c>
      <c r="BK49" s="101">
        <f t="shared" si="25"/>
        <v>42490</v>
      </c>
      <c r="BL49" s="101">
        <f t="shared" si="26"/>
        <v>0</v>
      </c>
      <c r="BM49" s="101">
        <v>-14.932477825059323</v>
      </c>
      <c r="BN49" s="108">
        <f t="shared" si="27"/>
        <v>-14.932477825059323</v>
      </c>
      <c r="BO49" s="109">
        <f t="shared" si="28"/>
        <v>-14.932477825059323</v>
      </c>
      <c r="BP49" s="111"/>
      <c r="BQ49" s="112"/>
      <c r="BR49" s="113"/>
      <c r="BS49" s="111"/>
      <c r="BT49" s="114"/>
      <c r="BU49" s="114">
        <f t="shared" si="7"/>
        <v>-40</v>
      </c>
      <c r="BV49" s="25"/>
      <c r="BW49" s="25"/>
      <c r="BX49" s="111"/>
    </row>
    <row r="50" spans="1:76">
      <c r="A50" s="83">
        <v>41</v>
      </c>
      <c r="B50" s="83">
        <v>41</v>
      </c>
      <c r="C50" s="84" t="s">
        <v>114</v>
      </c>
      <c r="D50" s="85">
        <f t="shared" si="8"/>
        <v>0</v>
      </c>
      <c r="E50" s="86">
        <f t="shared" si="9"/>
        <v>0</v>
      </c>
      <c r="F50" s="86">
        <f t="shared" si="9"/>
        <v>0</v>
      </c>
      <c r="G50" s="87">
        <f t="shared" si="10"/>
        <v>0</v>
      </c>
      <c r="H50" s="88"/>
      <c r="I50" s="89">
        <f t="shared" si="11"/>
        <v>0</v>
      </c>
      <c r="J50" s="90" t="str">
        <f t="shared" si="1"/>
        <v/>
      </c>
      <c r="K50" s="91">
        <f t="shared" si="12"/>
        <v>0</v>
      </c>
      <c r="L50" s="87">
        <f t="shared" si="13"/>
        <v>0</v>
      </c>
      <c r="M50" s="92"/>
      <c r="N50" s="115">
        <f t="shared" si="2"/>
        <v>0</v>
      </c>
      <c r="P50" s="89">
        <f t="shared" si="14"/>
        <v>0</v>
      </c>
      <c r="Q50" s="86">
        <f t="shared" si="15"/>
        <v>0</v>
      </c>
      <c r="R50" s="86">
        <f t="shared" si="16"/>
        <v>0</v>
      </c>
      <c r="S50" s="94">
        <f t="shared" si="3"/>
        <v>0</v>
      </c>
      <c r="U50" s="115">
        <f t="shared" si="17"/>
        <v>0</v>
      </c>
      <c r="V50">
        <f t="shared" si="4"/>
        <v>0</v>
      </c>
      <c r="W50" s="95">
        <v>41</v>
      </c>
      <c r="X50" s="96"/>
      <c r="Y50" s="97"/>
      <c r="Z50" s="97"/>
      <c r="AA50" s="97"/>
      <c r="AB50" s="97"/>
      <c r="AC50" s="97"/>
      <c r="AD50" s="97"/>
      <c r="AE50" s="97"/>
      <c r="AF50" s="97"/>
      <c r="AG50" s="98"/>
      <c r="AI50" s="95">
        <v>41</v>
      </c>
      <c r="AJ50" s="99">
        <v>41</v>
      </c>
      <c r="AK50" s="100" t="s">
        <v>114</v>
      </c>
      <c r="AL50" s="101">
        <f t="shared" si="18"/>
        <v>0</v>
      </c>
      <c r="AM50" s="102">
        <v>0</v>
      </c>
      <c r="AN50" s="101">
        <f t="shared" si="19"/>
        <v>0</v>
      </c>
      <c r="AO50" s="101">
        <v>0</v>
      </c>
      <c r="AP50" s="101">
        <v>0</v>
      </c>
      <c r="AQ50" s="101">
        <v>0</v>
      </c>
      <c r="AR50" s="101">
        <v>0</v>
      </c>
      <c r="AS50" s="101">
        <v>0</v>
      </c>
      <c r="AT50" s="101">
        <f t="shared" si="20"/>
        <v>0</v>
      </c>
      <c r="AU50" s="103">
        <f t="shared" si="21"/>
        <v>0</v>
      </c>
      <c r="AV50" s="103">
        <f t="shared" si="22"/>
        <v>0</v>
      </c>
      <c r="AX50" s="104">
        <v>41</v>
      </c>
      <c r="AY50" s="105" t="s">
        <v>114</v>
      </c>
      <c r="AZ50" s="106">
        <v>0</v>
      </c>
      <c r="BA50" s="106">
        <v>0</v>
      </c>
      <c r="BB50" s="107">
        <v>0</v>
      </c>
      <c r="BC50" s="108">
        <f t="shared" si="23"/>
        <v>0</v>
      </c>
      <c r="BD50" s="107">
        <v>0</v>
      </c>
      <c r="BE50" s="107">
        <v>0</v>
      </c>
      <c r="BF50" s="108">
        <f t="shared" si="5"/>
        <v>0</v>
      </c>
      <c r="BG50" s="109">
        <f t="shared" si="6"/>
        <v>0</v>
      </c>
      <c r="BH50" s="110"/>
      <c r="BI50" s="108">
        <v>0</v>
      </c>
      <c r="BJ50" s="101">
        <f t="shared" si="24"/>
        <v>0</v>
      </c>
      <c r="BK50" s="101">
        <f t="shared" si="25"/>
        <v>0</v>
      </c>
      <c r="BL50" s="101">
        <f t="shared" si="26"/>
        <v>0</v>
      </c>
      <c r="BM50" s="101">
        <v>0</v>
      </c>
      <c r="BN50" s="108">
        <f t="shared" si="27"/>
        <v>0</v>
      </c>
      <c r="BO50" s="109">
        <f t="shared" si="28"/>
        <v>0</v>
      </c>
      <c r="BP50" s="111"/>
      <c r="BQ50" s="112"/>
      <c r="BR50" s="113"/>
      <c r="BS50" s="111"/>
      <c r="BT50" s="114"/>
      <c r="BU50" s="114">
        <f t="shared" si="7"/>
        <v>-41</v>
      </c>
      <c r="BV50" s="25"/>
      <c r="BW50" s="25"/>
      <c r="BX50" s="111"/>
    </row>
    <row r="51" spans="1:76">
      <c r="A51" s="83">
        <v>42</v>
      </c>
      <c r="B51" s="83">
        <v>42</v>
      </c>
      <c r="C51" s="84" t="s">
        <v>115</v>
      </c>
      <c r="D51" s="85">
        <f t="shared" si="8"/>
        <v>0</v>
      </c>
      <c r="E51" s="86">
        <f t="shared" si="9"/>
        <v>0</v>
      </c>
      <c r="F51" s="86">
        <f t="shared" si="9"/>
        <v>0</v>
      </c>
      <c r="G51" s="87">
        <f t="shared" si="10"/>
        <v>0</v>
      </c>
      <c r="H51" s="88"/>
      <c r="I51" s="89">
        <f t="shared" si="11"/>
        <v>0</v>
      </c>
      <c r="J51" s="90" t="str">
        <f t="shared" si="1"/>
        <v/>
      </c>
      <c r="K51" s="91">
        <f t="shared" si="12"/>
        <v>0</v>
      </c>
      <c r="L51" s="87">
        <f t="shared" si="13"/>
        <v>0</v>
      </c>
      <c r="M51" s="92"/>
      <c r="N51" s="115">
        <f t="shared" si="2"/>
        <v>0</v>
      </c>
      <c r="P51" s="89">
        <f t="shared" si="14"/>
        <v>0</v>
      </c>
      <c r="Q51" s="86">
        <f t="shared" si="15"/>
        <v>0</v>
      </c>
      <c r="R51" s="86">
        <f t="shared" si="16"/>
        <v>0</v>
      </c>
      <c r="S51" s="94">
        <f t="shared" si="3"/>
        <v>0</v>
      </c>
      <c r="U51" s="115">
        <f t="shared" si="17"/>
        <v>0</v>
      </c>
      <c r="V51">
        <f t="shared" si="4"/>
        <v>0</v>
      </c>
      <c r="W51" s="95">
        <v>42</v>
      </c>
      <c r="X51" s="96"/>
      <c r="Y51" s="97"/>
      <c r="Z51" s="97"/>
      <c r="AA51" s="97"/>
      <c r="AB51" s="97"/>
      <c r="AC51" s="97"/>
      <c r="AD51" s="97"/>
      <c r="AE51" s="97"/>
      <c r="AF51" s="97"/>
      <c r="AG51" s="98"/>
      <c r="AI51" s="95">
        <v>42</v>
      </c>
      <c r="AJ51" s="99">
        <v>42</v>
      </c>
      <c r="AK51" s="100" t="s">
        <v>115</v>
      </c>
      <c r="AL51" s="101">
        <f t="shared" si="18"/>
        <v>0</v>
      </c>
      <c r="AM51" s="102">
        <v>0</v>
      </c>
      <c r="AN51" s="101">
        <f t="shared" si="19"/>
        <v>0</v>
      </c>
      <c r="AO51" s="101">
        <v>0</v>
      </c>
      <c r="AP51" s="101">
        <v>0</v>
      </c>
      <c r="AQ51" s="101">
        <v>0</v>
      </c>
      <c r="AR51" s="101">
        <v>0</v>
      </c>
      <c r="AS51" s="101">
        <v>0</v>
      </c>
      <c r="AT51" s="101">
        <f t="shared" si="20"/>
        <v>0</v>
      </c>
      <c r="AU51" s="103">
        <f t="shared" si="21"/>
        <v>0</v>
      </c>
      <c r="AV51" s="103">
        <f t="shared" si="22"/>
        <v>0</v>
      </c>
      <c r="AX51" s="104">
        <v>42</v>
      </c>
      <c r="AY51" s="105" t="s">
        <v>115</v>
      </c>
      <c r="AZ51" s="106">
        <v>0</v>
      </c>
      <c r="BA51" s="106">
        <v>0</v>
      </c>
      <c r="BB51" s="107">
        <v>0</v>
      </c>
      <c r="BC51" s="108">
        <f t="shared" si="23"/>
        <v>0</v>
      </c>
      <c r="BD51" s="107">
        <v>0</v>
      </c>
      <c r="BE51" s="107">
        <v>0</v>
      </c>
      <c r="BF51" s="108">
        <f t="shared" si="5"/>
        <v>0</v>
      </c>
      <c r="BG51" s="109">
        <f t="shared" si="6"/>
        <v>0</v>
      </c>
      <c r="BH51" s="110"/>
      <c r="BI51" s="108">
        <v>0</v>
      </c>
      <c r="BJ51" s="101">
        <f t="shared" si="24"/>
        <v>0</v>
      </c>
      <c r="BK51" s="101">
        <f t="shared" si="25"/>
        <v>0</v>
      </c>
      <c r="BL51" s="101">
        <f t="shared" si="26"/>
        <v>0</v>
      </c>
      <c r="BM51" s="101">
        <v>0</v>
      </c>
      <c r="BN51" s="108">
        <f t="shared" si="27"/>
        <v>0</v>
      </c>
      <c r="BO51" s="109">
        <f t="shared" si="28"/>
        <v>0</v>
      </c>
      <c r="BP51" s="111"/>
      <c r="BQ51" s="112"/>
      <c r="BR51" s="113"/>
      <c r="BS51" s="111"/>
      <c r="BT51" s="114"/>
      <c r="BU51" s="114">
        <f t="shared" si="7"/>
        <v>-42</v>
      </c>
      <c r="BV51" s="25"/>
      <c r="BW51" s="25"/>
      <c r="BX51" s="111"/>
    </row>
    <row r="52" spans="1:76">
      <c r="A52" s="83">
        <v>43</v>
      </c>
      <c r="B52" s="83">
        <v>43</v>
      </c>
      <c r="C52" s="84" t="s">
        <v>116</v>
      </c>
      <c r="D52" s="85">
        <f t="shared" si="8"/>
        <v>0</v>
      </c>
      <c r="E52" s="86">
        <f t="shared" si="9"/>
        <v>0</v>
      </c>
      <c r="F52" s="86">
        <f t="shared" si="9"/>
        <v>0</v>
      </c>
      <c r="G52" s="87">
        <f t="shared" si="10"/>
        <v>0</v>
      </c>
      <c r="H52" s="88"/>
      <c r="I52" s="89">
        <f t="shared" si="11"/>
        <v>0</v>
      </c>
      <c r="J52" s="90" t="str">
        <f t="shared" si="1"/>
        <v/>
      </c>
      <c r="K52" s="91">
        <f t="shared" si="12"/>
        <v>0</v>
      </c>
      <c r="L52" s="87">
        <f t="shared" si="13"/>
        <v>0</v>
      </c>
      <c r="M52" s="92"/>
      <c r="N52" s="115">
        <f t="shared" si="2"/>
        <v>0</v>
      </c>
      <c r="P52" s="89">
        <f t="shared" si="14"/>
        <v>0</v>
      </c>
      <c r="Q52" s="86">
        <f t="shared" si="15"/>
        <v>0</v>
      </c>
      <c r="R52" s="86">
        <f t="shared" si="16"/>
        <v>0</v>
      </c>
      <c r="S52" s="94">
        <f t="shared" si="3"/>
        <v>0</v>
      </c>
      <c r="U52" s="115">
        <f t="shared" si="17"/>
        <v>0</v>
      </c>
      <c r="V52">
        <f t="shared" si="4"/>
        <v>0</v>
      </c>
      <c r="W52" s="95">
        <v>43</v>
      </c>
      <c r="X52" s="96"/>
      <c r="Y52" s="97"/>
      <c r="Z52" s="97"/>
      <c r="AA52" s="97"/>
      <c r="AB52" s="97"/>
      <c r="AC52" s="97"/>
      <c r="AD52" s="97"/>
      <c r="AE52" s="97"/>
      <c r="AF52" s="97"/>
      <c r="AG52" s="98"/>
      <c r="AI52" s="95">
        <v>43</v>
      </c>
      <c r="AJ52" s="99">
        <v>43</v>
      </c>
      <c r="AK52" s="100" t="s">
        <v>116</v>
      </c>
      <c r="AL52" s="101">
        <f t="shared" si="18"/>
        <v>0</v>
      </c>
      <c r="AM52" s="102">
        <v>0</v>
      </c>
      <c r="AN52" s="101">
        <f t="shared" si="19"/>
        <v>0</v>
      </c>
      <c r="AO52" s="101">
        <v>0</v>
      </c>
      <c r="AP52" s="101">
        <v>0</v>
      </c>
      <c r="AQ52" s="101">
        <v>0</v>
      </c>
      <c r="AR52" s="101">
        <v>0</v>
      </c>
      <c r="AS52" s="101">
        <v>0</v>
      </c>
      <c r="AT52" s="101">
        <f t="shared" si="20"/>
        <v>0</v>
      </c>
      <c r="AU52" s="103">
        <f t="shared" si="21"/>
        <v>0</v>
      </c>
      <c r="AV52" s="103">
        <f t="shared" si="22"/>
        <v>0</v>
      </c>
      <c r="AX52" s="104">
        <v>43</v>
      </c>
      <c r="AY52" s="105" t="s">
        <v>116</v>
      </c>
      <c r="AZ52" s="106">
        <v>0</v>
      </c>
      <c r="BA52" s="106">
        <v>0</v>
      </c>
      <c r="BB52" s="107">
        <v>0</v>
      </c>
      <c r="BC52" s="108">
        <f t="shared" si="23"/>
        <v>0</v>
      </c>
      <c r="BD52" s="107">
        <v>0</v>
      </c>
      <c r="BE52" s="107">
        <v>0</v>
      </c>
      <c r="BF52" s="108">
        <f t="shared" si="5"/>
        <v>0</v>
      </c>
      <c r="BG52" s="109">
        <f t="shared" si="6"/>
        <v>0</v>
      </c>
      <c r="BH52" s="110"/>
      <c r="BI52" s="108">
        <v>0</v>
      </c>
      <c r="BJ52" s="101">
        <f t="shared" si="24"/>
        <v>0</v>
      </c>
      <c r="BK52" s="101">
        <f t="shared" si="25"/>
        <v>0</v>
      </c>
      <c r="BL52" s="101">
        <f t="shared" si="26"/>
        <v>0</v>
      </c>
      <c r="BM52" s="101">
        <v>0</v>
      </c>
      <c r="BN52" s="108">
        <f t="shared" si="27"/>
        <v>0</v>
      </c>
      <c r="BO52" s="109">
        <f t="shared" si="28"/>
        <v>0</v>
      </c>
      <c r="BP52" s="111"/>
      <c r="BQ52" s="112"/>
      <c r="BR52" s="113"/>
      <c r="BS52" s="111"/>
      <c r="BT52" s="114"/>
      <c r="BU52" s="114">
        <f t="shared" si="7"/>
        <v>-43</v>
      </c>
      <c r="BV52" s="25"/>
      <c r="BW52" s="25"/>
      <c r="BX52" s="111"/>
    </row>
    <row r="53" spans="1:76">
      <c r="A53" s="83">
        <v>44</v>
      </c>
      <c r="B53" s="83">
        <v>44</v>
      </c>
      <c r="C53" s="84" t="s">
        <v>117</v>
      </c>
      <c r="D53" s="85">
        <f t="shared" si="8"/>
        <v>708.59802091813629</v>
      </c>
      <c r="E53" s="86">
        <f t="shared" si="9"/>
        <v>7611387</v>
      </c>
      <c r="F53" s="86">
        <f t="shared" si="9"/>
        <v>583060</v>
      </c>
      <c r="G53" s="87">
        <f t="shared" si="10"/>
        <v>8194447</v>
      </c>
      <c r="H53" s="88"/>
      <c r="I53" s="89">
        <f t="shared" si="11"/>
        <v>3047322.4042046275</v>
      </c>
      <c r="J53" s="90">
        <f t="shared" si="1"/>
        <v>0.76468863989969016</v>
      </c>
      <c r="K53" s="91">
        <f t="shared" si="12"/>
        <v>583060</v>
      </c>
      <c r="L53" s="87">
        <f t="shared" si="13"/>
        <v>3630382.4042046275</v>
      </c>
      <c r="M53" s="92"/>
      <c r="N53" s="115">
        <f t="shared" si="2"/>
        <v>4564064.5957953725</v>
      </c>
      <c r="P53" s="89">
        <f t="shared" si="14"/>
        <v>692731</v>
      </c>
      <c r="Q53" s="86">
        <f t="shared" si="15"/>
        <v>3047322.4042046275</v>
      </c>
      <c r="R53" s="86">
        <f t="shared" si="16"/>
        <v>632561</v>
      </c>
      <c r="S53" s="94">
        <f t="shared" si="3"/>
        <v>4323113.4042046275</v>
      </c>
      <c r="U53" s="115">
        <f t="shared" si="17"/>
        <v>5260840.9212390119</v>
      </c>
      <c r="V53">
        <f t="shared" si="4"/>
        <v>0</v>
      </c>
      <c r="W53" s="95">
        <v>44</v>
      </c>
      <c r="X53" s="96">
        <v>708.59802091813629</v>
      </c>
      <c r="Y53" s="97">
        <v>7611387</v>
      </c>
      <c r="Z53" s="97">
        <v>0</v>
      </c>
      <c r="AA53" s="97">
        <v>7611387</v>
      </c>
      <c r="AB53" s="97">
        <v>583060</v>
      </c>
      <c r="AC53" s="97">
        <v>8194447</v>
      </c>
      <c r="AD53" s="97">
        <v>643230</v>
      </c>
      <c r="AE53" s="97">
        <v>49501</v>
      </c>
      <c r="AF53" s="97">
        <v>692731</v>
      </c>
      <c r="AG53" s="98">
        <v>8887178</v>
      </c>
      <c r="AI53" s="95">
        <v>44</v>
      </c>
      <c r="AJ53" s="99">
        <v>44</v>
      </c>
      <c r="AK53" s="100" t="s">
        <v>117</v>
      </c>
      <c r="AL53" s="101">
        <f t="shared" si="18"/>
        <v>7611387</v>
      </c>
      <c r="AM53" s="102">
        <v>4139715</v>
      </c>
      <c r="AN53" s="101">
        <f t="shared" si="19"/>
        <v>3471672</v>
      </c>
      <c r="AO53" s="101">
        <v>173005</v>
      </c>
      <c r="AP53" s="101">
        <v>58434.25</v>
      </c>
      <c r="AQ53" s="101">
        <v>94687.25</v>
      </c>
      <c r="AR53" s="101">
        <v>104466.25</v>
      </c>
      <c r="AS53" s="101">
        <v>83235.75</v>
      </c>
      <c r="AT53" s="101">
        <f t="shared" si="20"/>
        <v>-450.5787609879626</v>
      </c>
      <c r="AU53" s="103">
        <f t="shared" si="21"/>
        <v>3985049.9212390119</v>
      </c>
      <c r="AV53" s="103">
        <f t="shared" si="22"/>
        <v>3047322.4042046275</v>
      </c>
      <c r="AX53" s="104">
        <v>44</v>
      </c>
      <c r="AY53" s="105" t="s">
        <v>117</v>
      </c>
      <c r="AZ53" s="106">
        <v>0</v>
      </c>
      <c r="BA53" s="106">
        <v>0</v>
      </c>
      <c r="BB53" s="107">
        <v>0</v>
      </c>
      <c r="BC53" s="108">
        <f t="shared" si="23"/>
        <v>0</v>
      </c>
      <c r="BD53" s="107">
        <v>0</v>
      </c>
      <c r="BE53" s="107">
        <v>0</v>
      </c>
      <c r="BF53" s="108">
        <f t="shared" si="5"/>
        <v>0</v>
      </c>
      <c r="BG53" s="109">
        <f t="shared" si="6"/>
        <v>0</v>
      </c>
      <c r="BH53" s="110"/>
      <c r="BI53" s="108">
        <v>0</v>
      </c>
      <c r="BJ53" s="101">
        <f t="shared" si="24"/>
        <v>3471672</v>
      </c>
      <c r="BK53" s="101">
        <f t="shared" si="25"/>
        <v>3471672</v>
      </c>
      <c r="BL53" s="101">
        <f t="shared" si="26"/>
        <v>0</v>
      </c>
      <c r="BM53" s="101">
        <v>-450.5787609879626</v>
      </c>
      <c r="BN53" s="108">
        <f t="shared" si="27"/>
        <v>-450.5787609879626</v>
      </c>
      <c r="BO53" s="109">
        <f t="shared" si="28"/>
        <v>-450.5787609879626</v>
      </c>
      <c r="BP53" s="111"/>
      <c r="BQ53" s="112"/>
      <c r="BR53" s="113"/>
      <c r="BS53" s="111"/>
      <c r="BT53" s="114"/>
      <c r="BU53" s="114">
        <f t="shared" si="7"/>
        <v>-44</v>
      </c>
      <c r="BV53" s="25"/>
      <c r="BW53" s="25"/>
      <c r="BX53" s="111"/>
    </row>
    <row r="54" spans="1:76">
      <c r="A54" s="83">
        <v>45</v>
      </c>
      <c r="B54" s="83">
        <v>45</v>
      </c>
      <c r="C54" s="84" t="s">
        <v>118</v>
      </c>
      <c r="D54" s="85">
        <f t="shared" si="8"/>
        <v>0</v>
      </c>
      <c r="E54" s="86">
        <f t="shared" si="9"/>
        <v>0</v>
      </c>
      <c r="F54" s="86">
        <f t="shared" si="9"/>
        <v>0</v>
      </c>
      <c r="G54" s="87">
        <f t="shared" si="10"/>
        <v>0</v>
      </c>
      <c r="H54" s="88"/>
      <c r="I54" s="89">
        <f t="shared" si="11"/>
        <v>0</v>
      </c>
      <c r="J54" s="90" t="str">
        <f t="shared" si="1"/>
        <v/>
      </c>
      <c r="K54" s="91">
        <f t="shared" si="12"/>
        <v>0</v>
      </c>
      <c r="L54" s="87">
        <f t="shared" si="13"/>
        <v>0</v>
      </c>
      <c r="M54" s="92"/>
      <c r="N54" s="115">
        <f t="shared" si="2"/>
        <v>0</v>
      </c>
      <c r="P54" s="89">
        <f t="shared" si="14"/>
        <v>0</v>
      </c>
      <c r="Q54" s="86">
        <f t="shared" si="15"/>
        <v>0</v>
      </c>
      <c r="R54" s="86">
        <f t="shared" si="16"/>
        <v>0</v>
      </c>
      <c r="S54" s="94">
        <f t="shared" si="3"/>
        <v>0</v>
      </c>
      <c r="U54" s="115">
        <f t="shared" si="17"/>
        <v>0</v>
      </c>
      <c r="V54">
        <f t="shared" si="4"/>
        <v>0</v>
      </c>
      <c r="W54" s="95">
        <v>45</v>
      </c>
      <c r="X54" s="96"/>
      <c r="Y54" s="97"/>
      <c r="Z54" s="97"/>
      <c r="AA54" s="97"/>
      <c r="AB54" s="97"/>
      <c r="AC54" s="97"/>
      <c r="AD54" s="97"/>
      <c r="AE54" s="97"/>
      <c r="AF54" s="97"/>
      <c r="AG54" s="98"/>
      <c r="AI54" s="95">
        <v>45</v>
      </c>
      <c r="AJ54" s="99">
        <v>45</v>
      </c>
      <c r="AK54" s="100" t="s">
        <v>118</v>
      </c>
      <c r="AL54" s="101">
        <f t="shared" si="18"/>
        <v>0</v>
      </c>
      <c r="AM54" s="102">
        <v>0</v>
      </c>
      <c r="AN54" s="101">
        <f t="shared" si="19"/>
        <v>0</v>
      </c>
      <c r="AO54" s="101">
        <v>0</v>
      </c>
      <c r="AP54" s="101">
        <v>0</v>
      </c>
      <c r="AQ54" s="101">
        <v>0</v>
      </c>
      <c r="AR54" s="101">
        <v>0</v>
      </c>
      <c r="AS54" s="101">
        <v>0</v>
      </c>
      <c r="AT54" s="101">
        <f t="shared" si="20"/>
        <v>0</v>
      </c>
      <c r="AU54" s="103">
        <f t="shared" si="21"/>
        <v>0</v>
      </c>
      <c r="AV54" s="103">
        <f t="shared" si="22"/>
        <v>0</v>
      </c>
      <c r="AX54" s="104">
        <v>45</v>
      </c>
      <c r="AY54" s="105" t="s">
        <v>118</v>
      </c>
      <c r="AZ54" s="106">
        <v>0</v>
      </c>
      <c r="BA54" s="106">
        <v>0</v>
      </c>
      <c r="BB54" s="107">
        <v>0</v>
      </c>
      <c r="BC54" s="108">
        <f t="shared" si="23"/>
        <v>0</v>
      </c>
      <c r="BD54" s="107">
        <v>0</v>
      </c>
      <c r="BE54" s="107">
        <v>0</v>
      </c>
      <c r="BF54" s="108">
        <f t="shared" si="5"/>
        <v>0</v>
      </c>
      <c r="BG54" s="109">
        <f t="shared" si="6"/>
        <v>0</v>
      </c>
      <c r="BH54" s="110"/>
      <c r="BI54" s="108">
        <v>0</v>
      </c>
      <c r="BJ54" s="101">
        <f t="shared" si="24"/>
        <v>0</v>
      </c>
      <c r="BK54" s="101">
        <f t="shared" si="25"/>
        <v>0</v>
      </c>
      <c r="BL54" s="101">
        <f t="shared" si="26"/>
        <v>0</v>
      </c>
      <c r="BM54" s="101">
        <v>0</v>
      </c>
      <c r="BN54" s="108">
        <f t="shared" si="27"/>
        <v>0</v>
      </c>
      <c r="BO54" s="109">
        <f t="shared" si="28"/>
        <v>0</v>
      </c>
      <c r="BP54" s="111"/>
      <c r="BQ54" s="112"/>
      <c r="BR54" s="113"/>
      <c r="BS54" s="111"/>
      <c r="BT54" s="114"/>
      <c r="BU54" s="114">
        <f t="shared" si="7"/>
        <v>-45</v>
      </c>
      <c r="BV54" s="25"/>
      <c r="BW54" s="25"/>
      <c r="BX54" s="111"/>
    </row>
    <row r="55" spans="1:76">
      <c r="A55" s="83">
        <v>46</v>
      </c>
      <c r="B55" s="83">
        <v>46</v>
      </c>
      <c r="C55" s="84" t="s">
        <v>119</v>
      </c>
      <c r="D55" s="85">
        <f t="shared" si="8"/>
        <v>6.7971967310414101</v>
      </c>
      <c r="E55" s="86">
        <f t="shared" si="9"/>
        <v>120477</v>
      </c>
      <c r="F55" s="86">
        <f t="shared" si="9"/>
        <v>6023</v>
      </c>
      <c r="G55" s="87">
        <f t="shared" si="10"/>
        <v>126500</v>
      </c>
      <c r="H55" s="88"/>
      <c r="I55" s="89">
        <f t="shared" si="11"/>
        <v>67541.610220185976</v>
      </c>
      <c r="J55" s="90">
        <f t="shared" si="1"/>
        <v>0.85023505808167898</v>
      </c>
      <c r="K55" s="91">
        <f t="shared" si="12"/>
        <v>6023</v>
      </c>
      <c r="L55" s="87">
        <f t="shared" si="13"/>
        <v>73564.610220185976</v>
      </c>
      <c r="M55" s="92"/>
      <c r="N55" s="115">
        <f t="shared" si="2"/>
        <v>52935.389779814024</v>
      </c>
      <c r="P55" s="89">
        <f t="shared" si="14"/>
        <v>0</v>
      </c>
      <c r="Q55" s="86">
        <f t="shared" si="15"/>
        <v>67541.610220185976</v>
      </c>
      <c r="R55" s="86">
        <f t="shared" si="16"/>
        <v>6023</v>
      </c>
      <c r="S55" s="94">
        <f t="shared" si="3"/>
        <v>73564.610220185976</v>
      </c>
      <c r="U55" s="115">
        <f t="shared" si="17"/>
        <v>85461.75</v>
      </c>
      <c r="V55">
        <f t="shared" si="4"/>
        <v>0</v>
      </c>
      <c r="W55" s="95">
        <v>46</v>
      </c>
      <c r="X55" s="96">
        <v>6.7971967310414101</v>
      </c>
      <c r="Y55" s="97">
        <v>120477</v>
      </c>
      <c r="Z55" s="97">
        <v>0</v>
      </c>
      <c r="AA55" s="97">
        <v>120477</v>
      </c>
      <c r="AB55" s="97">
        <v>6023</v>
      </c>
      <c r="AC55" s="97">
        <v>126500</v>
      </c>
      <c r="AD55" s="97">
        <v>0</v>
      </c>
      <c r="AE55" s="97">
        <v>0</v>
      </c>
      <c r="AF55" s="97">
        <v>0</v>
      </c>
      <c r="AG55" s="98">
        <v>126500</v>
      </c>
      <c r="AI55" s="95">
        <v>46</v>
      </c>
      <c r="AJ55" s="99">
        <v>46</v>
      </c>
      <c r="AK55" s="100" t="s">
        <v>119</v>
      </c>
      <c r="AL55" s="101">
        <f t="shared" si="18"/>
        <v>120477</v>
      </c>
      <c r="AM55" s="102">
        <v>43530</v>
      </c>
      <c r="AN55" s="101">
        <f t="shared" si="19"/>
        <v>76947</v>
      </c>
      <c r="AO55" s="101">
        <v>0</v>
      </c>
      <c r="AP55" s="101">
        <v>1377</v>
      </c>
      <c r="AQ55" s="101">
        <v>877</v>
      </c>
      <c r="AR55" s="101">
        <v>237.75</v>
      </c>
      <c r="AS55" s="101">
        <v>0</v>
      </c>
      <c r="AT55" s="101">
        <f t="shared" si="20"/>
        <v>0</v>
      </c>
      <c r="AU55" s="103">
        <f t="shared" si="21"/>
        <v>79438.75</v>
      </c>
      <c r="AV55" s="103">
        <f t="shared" si="22"/>
        <v>67541.610220185976</v>
      </c>
      <c r="AX55" s="104">
        <v>46</v>
      </c>
      <c r="AY55" s="105" t="s">
        <v>119</v>
      </c>
      <c r="AZ55" s="106">
        <v>0</v>
      </c>
      <c r="BA55" s="106">
        <v>0</v>
      </c>
      <c r="BB55" s="107">
        <v>0</v>
      </c>
      <c r="BC55" s="108">
        <f t="shared" si="23"/>
        <v>0</v>
      </c>
      <c r="BD55" s="107">
        <v>0</v>
      </c>
      <c r="BE55" s="107">
        <v>0</v>
      </c>
      <c r="BF55" s="108">
        <f t="shared" si="5"/>
        <v>0</v>
      </c>
      <c r="BG55" s="109">
        <f t="shared" si="6"/>
        <v>0</v>
      </c>
      <c r="BH55" s="110"/>
      <c r="BI55" s="108">
        <v>0</v>
      </c>
      <c r="BJ55" s="101">
        <f t="shared" si="24"/>
        <v>76947</v>
      </c>
      <c r="BK55" s="101">
        <f t="shared" si="25"/>
        <v>76947</v>
      </c>
      <c r="BL55" s="101">
        <f t="shared" si="26"/>
        <v>0</v>
      </c>
      <c r="BM55" s="101">
        <v>0</v>
      </c>
      <c r="BN55" s="108">
        <f t="shared" si="27"/>
        <v>0</v>
      </c>
      <c r="BO55" s="109">
        <f t="shared" si="28"/>
        <v>0</v>
      </c>
      <c r="BP55" s="111"/>
      <c r="BQ55" s="112"/>
      <c r="BR55" s="113"/>
      <c r="BS55" s="111"/>
      <c r="BT55" s="114"/>
      <c r="BU55" s="114">
        <f t="shared" si="7"/>
        <v>-46</v>
      </c>
      <c r="BV55" s="25"/>
      <c r="BW55" s="25"/>
      <c r="BX55" s="111"/>
    </row>
    <row r="56" spans="1:76">
      <c r="A56" s="83">
        <v>47</v>
      </c>
      <c r="B56" s="83">
        <v>47</v>
      </c>
      <c r="C56" s="84" t="s">
        <v>120</v>
      </c>
      <c r="D56" s="85">
        <f t="shared" si="8"/>
        <v>0</v>
      </c>
      <c r="E56" s="86">
        <f t="shared" si="9"/>
        <v>0</v>
      </c>
      <c r="F56" s="86">
        <f t="shared" si="9"/>
        <v>0</v>
      </c>
      <c r="G56" s="87">
        <f t="shared" si="10"/>
        <v>0</v>
      </c>
      <c r="H56" s="88"/>
      <c r="I56" s="89">
        <f t="shared" si="11"/>
        <v>0</v>
      </c>
      <c r="J56" s="90" t="str">
        <f t="shared" si="1"/>
        <v/>
      </c>
      <c r="K56" s="91">
        <f t="shared" si="12"/>
        <v>0</v>
      </c>
      <c r="L56" s="87">
        <f t="shared" si="13"/>
        <v>0</v>
      </c>
      <c r="M56" s="92"/>
      <c r="N56" s="115">
        <f t="shared" si="2"/>
        <v>0</v>
      </c>
      <c r="P56" s="89">
        <f t="shared" si="14"/>
        <v>0</v>
      </c>
      <c r="Q56" s="86">
        <f t="shared" si="15"/>
        <v>0</v>
      </c>
      <c r="R56" s="86">
        <f t="shared" si="16"/>
        <v>0</v>
      </c>
      <c r="S56" s="94">
        <f t="shared" si="3"/>
        <v>0</v>
      </c>
      <c r="U56" s="115">
        <f t="shared" si="17"/>
        <v>0</v>
      </c>
      <c r="V56">
        <f t="shared" si="4"/>
        <v>0</v>
      </c>
      <c r="W56" s="95">
        <v>47</v>
      </c>
      <c r="X56" s="96"/>
      <c r="Y56" s="97"/>
      <c r="Z56" s="97"/>
      <c r="AA56" s="97"/>
      <c r="AB56" s="97"/>
      <c r="AC56" s="97"/>
      <c r="AD56" s="97"/>
      <c r="AE56" s="97"/>
      <c r="AF56" s="97"/>
      <c r="AG56" s="98"/>
      <c r="AI56" s="95">
        <v>47</v>
      </c>
      <c r="AJ56" s="99">
        <v>47</v>
      </c>
      <c r="AK56" s="100" t="s">
        <v>120</v>
      </c>
      <c r="AL56" s="101">
        <f t="shared" si="18"/>
        <v>0</v>
      </c>
      <c r="AM56" s="102">
        <v>0</v>
      </c>
      <c r="AN56" s="101">
        <f t="shared" si="19"/>
        <v>0</v>
      </c>
      <c r="AO56" s="101">
        <v>0</v>
      </c>
      <c r="AP56" s="101">
        <v>0</v>
      </c>
      <c r="AQ56" s="101">
        <v>0</v>
      </c>
      <c r="AR56" s="101">
        <v>0</v>
      </c>
      <c r="AS56" s="101">
        <v>0</v>
      </c>
      <c r="AT56" s="101">
        <f t="shared" si="20"/>
        <v>0</v>
      </c>
      <c r="AU56" s="103">
        <f t="shared" si="21"/>
        <v>0</v>
      </c>
      <c r="AV56" s="103">
        <f t="shared" si="22"/>
        <v>0</v>
      </c>
      <c r="AX56" s="104">
        <v>47</v>
      </c>
      <c r="AY56" s="105" t="s">
        <v>120</v>
      </c>
      <c r="AZ56" s="106">
        <v>0</v>
      </c>
      <c r="BA56" s="106">
        <v>0</v>
      </c>
      <c r="BB56" s="107">
        <v>0</v>
      </c>
      <c r="BC56" s="108">
        <f t="shared" si="23"/>
        <v>0</v>
      </c>
      <c r="BD56" s="107">
        <v>0</v>
      </c>
      <c r="BE56" s="107">
        <v>0</v>
      </c>
      <c r="BF56" s="108">
        <f t="shared" si="5"/>
        <v>0</v>
      </c>
      <c r="BG56" s="109">
        <f t="shared" si="6"/>
        <v>0</v>
      </c>
      <c r="BH56" s="110"/>
      <c r="BI56" s="108">
        <v>0</v>
      </c>
      <c r="BJ56" s="101">
        <f t="shared" si="24"/>
        <v>0</v>
      </c>
      <c r="BK56" s="101">
        <f t="shared" si="25"/>
        <v>0</v>
      </c>
      <c r="BL56" s="101">
        <f t="shared" si="26"/>
        <v>0</v>
      </c>
      <c r="BM56" s="101">
        <v>0</v>
      </c>
      <c r="BN56" s="108">
        <f t="shared" si="27"/>
        <v>0</v>
      </c>
      <c r="BO56" s="109">
        <f t="shared" si="28"/>
        <v>0</v>
      </c>
      <c r="BP56" s="111"/>
      <c r="BQ56" s="112"/>
      <c r="BR56" s="113"/>
      <c r="BS56" s="111"/>
      <c r="BT56" s="114"/>
      <c r="BU56" s="114">
        <f t="shared" si="7"/>
        <v>-47</v>
      </c>
      <c r="BV56" s="25"/>
      <c r="BW56" s="25"/>
      <c r="BX56" s="111"/>
    </row>
    <row r="57" spans="1:76">
      <c r="A57" s="83">
        <v>48</v>
      </c>
      <c r="B57" s="83">
        <v>48</v>
      </c>
      <c r="C57" s="84" t="s">
        <v>121</v>
      </c>
      <c r="D57" s="85">
        <f t="shared" si="8"/>
        <v>4</v>
      </c>
      <c r="E57" s="86">
        <f t="shared" si="9"/>
        <v>65372</v>
      </c>
      <c r="F57" s="86">
        <f t="shared" si="9"/>
        <v>3572</v>
      </c>
      <c r="G57" s="87">
        <f t="shared" si="10"/>
        <v>68944</v>
      </c>
      <c r="H57" s="88"/>
      <c r="I57" s="89">
        <f t="shared" si="11"/>
        <v>6634.170143659474</v>
      </c>
      <c r="J57" s="90">
        <f t="shared" si="1"/>
        <v>0.3549449542495024</v>
      </c>
      <c r="K57" s="91">
        <f t="shared" si="12"/>
        <v>3572</v>
      </c>
      <c r="L57" s="87">
        <f t="shared" si="13"/>
        <v>10206.170143659474</v>
      </c>
      <c r="M57" s="92"/>
      <c r="N57" s="115">
        <f t="shared" si="2"/>
        <v>58737.829856340526</v>
      </c>
      <c r="P57" s="89">
        <f t="shared" si="14"/>
        <v>0</v>
      </c>
      <c r="Q57" s="86">
        <f t="shared" si="15"/>
        <v>6634.170143659474</v>
      </c>
      <c r="R57" s="86">
        <f t="shared" si="16"/>
        <v>3572</v>
      </c>
      <c r="S57" s="94">
        <f t="shared" si="3"/>
        <v>10206.170143659474</v>
      </c>
      <c r="U57" s="115">
        <f t="shared" si="17"/>
        <v>22262.701372799624</v>
      </c>
      <c r="V57">
        <f t="shared" si="4"/>
        <v>0</v>
      </c>
      <c r="W57" s="95">
        <v>48</v>
      </c>
      <c r="X57" s="96">
        <v>4</v>
      </c>
      <c r="Y57" s="97">
        <v>65372</v>
      </c>
      <c r="Z57" s="97">
        <v>0</v>
      </c>
      <c r="AA57" s="97">
        <v>65372</v>
      </c>
      <c r="AB57" s="97">
        <v>3572</v>
      </c>
      <c r="AC57" s="97">
        <v>68944</v>
      </c>
      <c r="AD57" s="97">
        <v>0</v>
      </c>
      <c r="AE57" s="97">
        <v>0</v>
      </c>
      <c r="AF57" s="97">
        <v>0</v>
      </c>
      <c r="AG57" s="98">
        <v>68944</v>
      </c>
      <c r="AI57" s="95">
        <v>48</v>
      </c>
      <c r="AJ57" s="99">
        <v>48</v>
      </c>
      <c r="AK57" s="100" t="s">
        <v>121</v>
      </c>
      <c r="AL57" s="101">
        <f t="shared" si="18"/>
        <v>65372</v>
      </c>
      <c r="AM57" s="102">
        <v>57814</v>
      </c>
      <c r="AN57" s="101">
        <f t="shared" si="19"/>
        <v>7558</v>
      </c>
      <c r="AO57" s="101">
        <v>4242.25</v>
      </c>
      <c r="AP57" s="101">
        <v>0</v>
      </c>
      <c r="AQ57" s="101">
        <v>5670.25</v>
      </c>
      <c r="AR57" s="101">
        <v>85.25</v>
      </c>
      <c r="AS57" s="101">
        <v>1146</v>
      </c>
      <c r="AT57" s="101">
        <f t="shared" si="20"/>
        <v>-11.048627200376359</v>
      </c>
      <c r="AU57" s="103">
        <f t="shared" si="21"/>
        <v>18690.701372799624</v>
      </c>
      <c r="AV57" s="103">
        <f t="shared" si="22"/>
        <v>6634.170143659474</v>
      </c>
      <c r="AX57" s="104">
        <v>48</v>
      </c>
      <c r="AY57" s="105" t="s">
        <v>121</v>
      </c>
      <c r="AZ57" s="106">
        <v>0</v>
      </c>
      <c r="BA57" s="106">
        <v>0</v>
      </c>
      <c r="BB57" s="107">
        <v>0</v>
      </c>
      <c r="BC57" s="108">
        <f t="shared" si="23"/>
        <v>0</v>
      </c>
      <c r="BD57" s="107">
        <v>0</v>
      </c>
      <c r="BE57" s="107">
        <v>0</v>
      </c>
      <c r="BF57" s="108">
        <f t="shared" si="5"/>
        <v>0</v>
      </c>
      <c r="BG57" s="109">
        <f t="shared" si="6"/>
        <v>0</v>
      </c>
      <c r="BH57" s="110"/>
      <c r="BI57" s="108">
        <v>0</v>
      </c>
      <c r="BJ57" s="101">
        <f t="shared" si="24"/>
        <v>7558</v>
      </c>
      <c r="BK57" s="101">
        <f t="shared" si="25"/>
        <v>7558</v>
      </c>
      <c r="BL57" s="101">
        <f t="shared" si="26"/>
        <v>0</v>
      </c>
      <c r="BM57" s="101">
        <v>-11.048627200376359</v>
      </c>
      <c r="BN57" s="108">
        <f t="shared" si="27"/>
        <v>-11.048627200376359</v>
      </c>
      <c r="BO57" s="109">
        <f t="shared" si="28"/>
        <v>-11.048627200376359</v>
      </c>
      <c r="BP57" s="111"/>
      <c r="BQ57" s="112"/>
      <c r="BR57" s="113"/>
      <c r="BS57" s="111"/>
      <c r="BT57" s="114"/>
      <c r="BU57" s="114">
        <f t="shared" si="7"/>
        <v>-48</v>
      </c>
      <c r="BV57" s="25"/>
      <c r="BW57" s="25"/>
      <c r="BX57" s="111"/>
    </row>
    <row r="58" spans="1:76">
      <c r="A58" s="83">
        <v>49</v>
      </c>
      <c r="B58" s="83">
        <v>49</v>
      </c>
      <c r="C58" s="84" t="s">
        <v>122</v>
      </c>
      <c r="D58" s="85">
        <f t="shared" si="8"/>
        <v>469.30625002197172</v>
      </c>
      <c r="E58" s="86">
        <f t="shared" si="9"/>
        <v>12326838</v>
      </c>
      <c r="F58" s="86">
        <f t="shared" si="9"/>
        <v>412922</v>
      </c>
      <c r="G58" s="87">
        <f t="shared" si="10"/>
        <v>12739760</v>
      </c>
      <c r="H58" s="88"/>
      <c r="I58" s="89">
        <f t="shared" si="11"/>
        <v>796260.17100549652</v>
      </c>
      <c r="J58" s="90">
        <f t="shared" si="1"/>
        <v>0.43382788303297232</v>
      </c>
      <c r="K58" s="91">
        <f t="shared" si="12"/>
        <v>412922</v>
      </c>
      <c r="L58" s="87">
        <f t="shared" si="13"/>
        <v>1209182.1710054965</v>
      </c>
      <c r="M58" s="92"/>
      <c r="N58" s="115">
        <f t="shared" si="2"/>
        <v>11530577.828994503</v>
      </c>
      <c r="P58" s="89">
        <f t="shared" si="14"/>
        <v>82629</v>
      </c>
      <c r="Q58" s="86">
        <f t="shared" si="15"/>
        <v>796260.17100549652</v>
      </c>
      <c r="R58" s="86">
        <f t="shared" si="16"/>
        <v>415562</v>
      </c>
      <c r="S58" s="94">
        <f t="shared" si="3"/>
        <v>1291811.1710054965</v>
      </c>
      <c r="U58" s="115">
        <f t="shared" si="17"/>
        <v>2330979.7544606216</v>
      </c>
      <c r="V58">
        <f t="shared" si="4"/>
        <v>0</v>
      </c>
      <c r="W58" s="95">
        <v>49</v>
      </c>
      <c r="X58" s="96">
        <v>469.30625002197172</v>
      </c>
      <c r="Y58" s="97">
        <v>12326838</v>
      </c>
      <c r="Z58" s="97">
        <v>0</v>
      </c>
      <c r="AA58" s="97">
        <v>12326838</v>
      </c>
      <c r="AB58" s="97">
        <v>412922</v>
      </c>
      <c r="AC58" s="97">
        <v>12739760</v>
      </c>
      <c r="AD58" s="97">
        <v>79989</v>
      </c>
      <c r="AE58" s="97">
        <v>2640</v>
      </c>
      <c r="AF58" s="97">
        <v>82629</v>
      </c>
      <c r="AG58" s="98">
        <v>12822389</v>
      </c>
      <c r="AI58" s="95">
        <v>49</v>
      </c>
      <c r="AJ58" s="99">
        <v>49</v>
      </c>
      <c r="AK58" s="100" t="s">
        <v>122</v>
      </c>
      <c r="AL58" s="101">
        <f t="shared" si="18"/>
        <v>12326838</v>
      </c>
      <c r="AM58" s="102">
        <v>11419696</v>
      </c>
      <c r="AN58" s="101">
        <f t="shared" si="19"/>
        <v>907142</v>
      </c>
      <c r="AO58" s="101">
        <v>60568.25</v>
      </c>
      <c r="AP58" s="101">
        <v>299310.25</v>
      </c>
      <c r="AQ58" s="101">
        <v>101063.5</v>
      </c>
      <c r="AR58" s="101">
        <v>148324</v>
      </c>
      <c r="AS58" s="101">
        <v>319178.5</v>
      </c>
      <c r="AT58" s="101">
        <f t="shared" si="20"/>
        <v>-157.74553937866585</v>
      </c>
      <c r="AU58" s="103">
        <f t="shared" si="21"/>
        <v>1835428.7544606214</v>
      </c>
      <c r="AV58" s="103">
        <f t="shared" si="22"/>
        <v>796260.17100549652</v>
      </c>
      <c r="AX58" s="104">
        <v>49</v>
      </c>
      <c r="AY58" s="105" t="s">
        <v>122</v>
      </c>
      <c r="AZ58" s="106">
        <v>0</v>
      </c>
      <c r="BA58" s="106">
        <v>0</v>
      </c>
      <c r="BB58" s="107">
        <v>0</v>
      </c>
      <c r="BC58" s="108">
        <f t="shared" si="23"/>
        <v>0</v>
      </c>
      <c r="BD58" s="107">
        <v>0</v>
      </c>
      <c r="BE58" s="107">
        <v>0</v>
      </c>
      <c r="BF58" s="108">
        <f t="shared" si="5"/>
        <v>0</v>
      </c>
      <c r="BG58" s="109">
        <f t="shared" si="6"/>
        <v>0</v>
      </c>
      <c r="BH58" s="110"/>
      <c r="BI58" s="108">
        <v>0</v>
      </c>
      <c r="BJ58" s="101">
        <f t="shared" si="24"/>
        <v>907142</v>
      </c>
      <c r="BK58" s="101">
        <f t="shared" si="25"/>
        <v>907142</v>
      </c>
      <c r="BL58" s="101">
        <f t="shared" si="26"/>
        <v>0</v>
      </c>
      <c r="BM58" s="101">
        <v>-157.74553937866585</v>
      </c>
      <c r="BN58" s="108">
        <f t="shared" si="27"/>
        <v>-157.74553937866585</v>
      </c>
      <c r="BO58" s="109">
        <f t="shared" si="28"/>
        <v>-157.74553937866585</v>
      </c>
      <c r="BP58" s="111"/>
      <c r="BQ58" s="112"/>
      <c r="BR58" s="113"/>
      <c r="BS58" s="111"/>
      <c r="BT58" s="114"/>
      <c r="BU58" s="114">
        <f t="shared" si="7"/>
        <v>-49</v>
      </c>
      <c r="BV58" s="25"/>
      <c r="BW58" s="25"/>
      <c r="BX58" s="111"/>
    </row>
    <row r="59" spans="1:76">
      <c r="A59" s="83">
        <v>50</v>
      </c>
      <c r="B59" s="83">
        <v>50</v>
      </c>
      <c r="C59" s="84" t="s">
        <v>123</v>
      </c>
      <c r="D59" s="85">
        <f t="shared" si="8"/>
        <v>8</v>
      </c>
      <c r="E59" s="86">
        <f t="shared" si="9"/>
        <v>108187</v>
      </c>
      <c r="F59" s="86">
        <f t="shared" si="9"/>
        <v>7141</v>
      </c>
      <c r="G59" s="87">
        <f t="shared" si="10"/>
        <v>115328</v>
      </c>
      <c r="H59" s="88"/>
      <c r="I59" s="89">
        <f t="shared" si="11"/>
        <v>46777.131665223213</v>
      </c>
      <c r="J59" s="90">
        <f t="shared" si="1"/>
        <v>0.68144282536735723</v>
      </c>
      <c r="K59" s="91">
        <f t="shared" si="12"/>
        <v>7141</v>
      </c>
      <c r="L59" s="87">
        <f t="shared" si="13"/>
        <v>53918.131665223213</v>
      </c>
      <c r="M59" s="92"/>
      <c r="N59" s="115">
        <f t="shared" si="2"/>
        <v>61409.868334776787</v>
      </c>
      <c r="P59" s="89">
        <f t="shared" si="14"/>
        <v>0</v>
      </c>
      <c r="Q59" s="86">
        <f t="shared" si="15"/>
        <v>46777.131665223213</v>
      </c>
      <c r="R59" s="86">
        <f t="shared" si="16"/>
        <v>7141</v>
      </c>
      <c r="S59" s="94">
        <f t="shared" si="3"/>
        <v>53918.131665223213</v>
      </c>
      <c r="U59" s="115">
        <f t="shared" si="17"/>
        <v>75785.25</v>
      </c>
      <c r="V59">
        <f t="shared" si="4"/>
        <v>0</v>
      </c>
      <c r="W59" s="95">
        <v>50</v>
      </c>
      <c r="X59" s="96">
        <v>8</v>
      </c>
      <c r="Y59" s="97">
        <v>108187</v>
      </c>
      <c r="Z59" s="97">
        <v>0</v>
      </c>
      <c r="AA59" s="97">
        <v>108187</v>
      </c>
      <c r="AB59" s="97">
        <v>7141</v>
      </c>
      <c r="AC59" s="97">
        <v>115328</v>
      </c>
      <c r="AD59" s="97">
        <v>0</v>
      </c>
      <c r="AE59" s="97">
        <v>0</v>
      </c>
      <c r="AF59" s="97">
        <v>0</v>
      </c>
      <c r="AG59" s="98">
        <v>115328</v>
      </c>
      <c r="AI59" s="95">
        <v>50</v>
      </c>
      <c r="AJ59" s="99">
        <v>50</v>
      </c>
      <c r="AK59" s="100" t="s">
        <v>123</v>
      </c>
      <c r="AL59" s="101">
        <f t="shared" si="18"/>
        <v>108187</v>
      </c>
      <c r="AM59" s="102">
        <v>54896</v>
      </c>
      <c r="AN59" s="101">
        <f t="shared" si="19"/>
        <v>53291</v>
      </c>
      <c r="AO59" s="101">
        <v>0</v>
      </c>
      <c r="AP59" s="101">
        <v>0</v>
      </c>
      <c r="AQ59" s="101">
        <v>998</v>
      </c>
      <c r="AR59" s="101">
        <v>14355.25</v>
      </c>
      <c r="AS59" s="101">
        <v>0</v>
      </c>
      <c r="AT59" s="101">
        <f t="shared" si="20"/>
        <v>0</v>
      </c>
      <c r="AU59" s="103">
        <f t="shared" si="21"/>
        <v>68644.25</v>
      </c>
      <c r="AV59" s="103">
        <f t="shared" si="22"/>
        <v>46777.131665223213</v>
      </c>
      <c r="AX59" s="104">
        <v>50</v>
      </c>
      <c r="AY59" s="105" t="s">
        <v>123</v>
      </c>
      <c r="AZ59" s="106">
        <v>0</v>
      </c>
      <c r="BA59" s="106">
        <v>0</v>
      </c>
      <c r="BB59" s="107">
        <v>0</v>
      </c>
      <c r="BC59" s="108">
        <f t="shared" si="23"/>
        <v>0</v>
      </c>
      <c r="BD59" s="107">
        <v>0</v>
      </c>
      <c r="BE59" s="107">
        <v>0</v>
      </c>
      <c r="BF59" s="108">
        <f t="shared" si="5"/>
        <v>0</v>
      </c>
      <c r="BG59" s="109">
        <f t="shared" si="6"/>
        <v>0</v>
      </c>
      <c r="BH59" s="110"/>
      <c r="BI59" s="108">
        <v>0</v>
      </c>
      <c r="BJ59" s="101">
        <f t="shared" si="24"/>
        <v>53291</v>
      </c>
      <c r="BK59" s="101">
        <f t="shared" si="25"/>
        <v>53291</v>
      </c>
      <c r="BL59" s="101">
        <f t="shared" si="26"/>
        <v>0</v>
      </c>
      <c r="BM59" s="101">
        <v>0</v>
      </c>
      <c r="BN59" s="108">
        <f t="shared" si="27"/>
        <v>0</v>
      </c>
      <c r="BO59" s="109">
        <f t="shared" si="28"/>
        <v>0</v>
      </c>
      <c r="BP59" s="111"/>
      <c r="BQ59" s="112"/>
      <c r="BR59" s="113"/>
      <c r="BS59" s="111"/>
      <c r="BT59" s="114"/>
      <c r="BU59" s="114">
        <f t="shared" si="7"/>
        <v>-50</v>
      </c>
      <c r="BV59" s="25"/>
      <c r="BW59" s="25"/>
      <c r="BX59" s="111"/>
    </row>
    <row r="60" spans="1:76">
      <c r="A60" s="83">
        <v>51</v>
      </c>
      <c r="B60" s="83">
        <v>51</v>
      </c>
      <c r="C60" s="84" t="s">
        <v>124</v>
      </c>
      <c r="D60" s="85">
        <f t="shared" si="8"/>
        <v>1</v>
      </c>
      <c r="E60" s="86">
        <f t="shared" si="9"/>
        <v>18542</v>
      </c>
      <c r="F60" s="86">
        <f t="shared" si="9"/>
        <v>893</v>
      </c>
      <c r="G60" s="87">
        <f t="shared" si="10"/>
        <v>19435</v>
      </c>
      <c r="H60" s="88"/>
      <c r="I60" s="89">
        <f t="shared" si="11"/>
        <v>16275.573273846781</v>
      </c>
      <c r="J60" s="90">
        <f t="shared" si="1"/>
        <v>0.86240767655402939</v>
      </c>
      <c r="K60" s="91">
        <f t="shared" si="12"/>
        <v>893</v>
      </c>
      <c r="L60" s="87">
        <f t="shared" si="13"/>
        <v>17168.573273846781</v>
      </c>
      <c r="M60" s="92"/>
      <c r="N60" s="115">
        <f t="shared" si="2"/>
        <v>2266.4267261532186</v>
      </c>
      <c r="P60" s="89">
        <f t="shared" si="14"/>
        <v>0</v>
      </c>
      <c r="Q60" s="86">
        <f t="shared" si="15"/>
        <v>16275.573273846781</v>
      </c>
      <c r="R60" s="86">
        <f t="shared" si="16"/>
        <v>893</v>
      </c>
      <c r="S60" s="94">
        <f t="shared" si="3"/>
        <v>17168.573273846781</v>
      </c>
      <c r="U60" s="115">
        <f t="shared" si="17"/>
        <v>19765.25</v>
      </c>
      <c r="V60">
        <f t="shared" si="4"/>
        <v>0</v>
      </c>
      <c r="W60" s="95">
        <v>51</v>
      </c>
      <c r="X60" s="96">
        <v>1</v>
      </c>
      <c r="Y60" s="97">
        <v>18542</v>
      </c>
      <c r="Z60" s="97">
        <v>0</v>
      </c>
      <c r="AA60" s="97">
        <v>18542</v>
      </c>
      <c r="AB60" s="97">
        <v>893</v>
      </c>
      <c r="AC60" s="97">
        <v>19435</v>
      </c>
      <c r="AD60" s="97">
        <v>0</v>
      </c>
      <c r="AE60" s="97">
        <v>0</v>
      </c>
      <c r="AF60" s="97">
        <v>0</v>
      </c>
      <c r="AG60" s="98">
        <v>19435</v>
      </c>
      <c r="AI60" s="95">
        <v>51</v>
      </c>
      <c r="AJ60" s="99">
        <v>51</v>
      </c>
      <c r="AK60" s="100" t="s">
        <v>124</v>
      </c>
      <c r="AL60" s="101">
        <f t="shared" si="18"/>
        <v>18542</v>
      </c>
      <c r="AM60" s="102">
        <v>0</v>
      </c>
      <c r="AN60" s="101">
        <f t="shared" si="19"/>
        <v>18542</v>
      </c>
      <c r="AO60" s="101">
        <v>0</v>
      </c>
      <c r="AP60" s="101">
        <v>0</v>
      </c>
      <c r="AQ60" s="101">
        <v>195.25</v>
      </c>
      <c r="AR60" s="101">
        <v>135</v>
      </c>
      <c r="AS60" s="101">
        <v>0</v>
      </c>
      <c r="AT60" s="101">
        <f t="shared" si="20"/>
        <v>0</v>
      </c>
      <c r="AU60" s="103">
        <f t="shared" si="21"/>
        <v>18872.25</v>
      </c>
      <c r="AV60" s="103">
        <f t="shared" si="22"/>
        <v>16275.573273846781</v>
      </c>
      <c r="AX60" s="104">
        <v>51</v>
      </c>
      <c r="AY60" s="105" t="s">
        <v>124</v>
      </c>
      <c r="AZ60" s="106">
        <v>0</v>
      </c>
      <c r="BA60" s="106">
        <v>0</v>
      </c>
      <c r="BB60" s="107">
        <v>0</v>
      </c>
      <c r="BC60" s="108">
        <f t="shared" si="23"/>
        <v>0</v>
      </c>
      <c r="BD60" s="107">
        <v>0</v>
      </c>
      <c r="BE60" s="107">
        <v>0</v>
      </c>
      <c r="BF60" s="108">
        <f t="shared" si="5"/>
        <v>0</v>
      </c>
      <c r="BG60" s="109">
        <f t="shared" si="6"/>
        <v>0</v>
      </c>
      <c r="BH60" s="110"/>
      <c r="BI60" s="108">
        <v>0</v>
      </c>
      <c r="BJ60" s="101">
        <f t="shared" si="24"/>
        <v>18542</v>
      </c>
      <c r="BK60" s="101">
        <f t="shared" si="25"/>
        <v>18542</v>
      </c>
      <c r="BL60" s="101">
        <f t="shared" si="26"/>
        <v>0</v>
      </c>
      <c r="BM60" s="101">
        <v>0</v>
      </c>
      <c r="BN60" s="108">
        <f t="shared" si="27"/>
        <v>0</v>
      </c>
      <c r="BO60" s="109">
        <f t="shared" si="28"/>
        <v>0</v>
      </c>
      <c r="BP60" s="111"/>
      <c r="BQ60" s="112"/>
      <c r="BR60" s="113"/>
      <c r="BS60" s="111"/>
      <c r="BT60" s="114"/>
      <c r="BU60" s="114">
        <f t="shared" si="7"/>
        <v>-51</v>
      </c>
      <c r="BV60" s="25"/>
      <c r="BW60" s="25"/>
      <c r="BX60" s="111"/>
    </row>
    <row r="61" spans="1:76">
      <c r="A61" s="83">
        <v>52</v>
      </c>
      <c r="B61" s="83">
        <v>52</v>
      </c>
      <c r="C61" s="84" t="s">
        <v>125</v>
      </c>
      <c r="D61" s="85">
        <f t="shared" si="8"/>
        <v>36.690219502719501</v>
      </c>
      <c r="E61" s="86">
        <f t="shared" si="9"/>
        <v>454508</v>
      </c>
      <c r="F61" s="86">
        <f t="shared" si="9"/>
        <v>32733</v>
      </c>
      <c r="G61" s="87">
        <f t="shared" si="10"/>
        <v>487241</v>
      </c>
      <c r="H61" s="88"/>
      <c r="I61" s="89">
        <f t="shared" si="11"/>
        <v>78909.582902183043</v>
      </c>
      <c r="J61" s="90">
        <f t="shared" si="1"/>
        <v>0.47516229571194191</v>
      </c>
      <c r="K61" s="91">
        <f t="shared" si="12"/>
        <v>32733</v>
      </c>
      <c r="L61" s="87">
        <f t="shared" si="13"/>
        <v>111642.58290218304</v>
      </c>
      <c r="M61" s="92"/>
      <c r="N61" s="115">
        <f t="shared" si="2"/>
        <v>375598.41709781694</v>
      </c>
      <c r="P61" s="89">
        <f t="shared" si="14"/>
        <v>0</v>
      </c>
      <c r="Q61" s="86">
        <f t="shared" si="15"/>
        <v>78909.582902183043</v>
      </c>
      <c r="R61" s="86">
        <f t="shared" si="16"/>
        <v>32733</v>
      </c>
      <c r="S61" s="94">
        <f t="shared" si="3"/>
        <v>111642.58290218304</v>
      </c>
      <c r="U61" s="115">
        <f t="shared" si="17"/>
        <v>198801.69613665744</v>
      </c>
      <c r="V61">
        <f t="shared" si="4"/>
        <v>0</v>
      </c>
      <c r="W61" s="95">
        <v>52</v>
      </c>
      <c r="X61" s="96">
        <v>36.690219502719501</v>
      </c>
      <c r="Y61" s="97">
        <v>454508</v>
      </c>
      <c r="Z61" s="97">
        <v>0</v>
      </c>
      <c r="AA61" s="97">
        <v>454508</v>
      </c>
      <c r="AB61" s="97">
        <v>32733</v>
      </c>
      <c r="AC61" s="97">
        <v>487241</v>
      </c>
      <c r="AD61" s="97">
        <v>0</v>
      </c>
      <c r="AE61" s="97">
        <v>0</v>
      </c>
      <c r="AF61" s="97">
        <v>0</v>
      </c>
      <c r="AG61" s="98">
        <v>487241</v>
      </c>
      <c r="AI61" s="95">
        <v>52</v>
      </c>
      <c r="AJ61" s="99">
        <v>52</v>
      </c>
      <c r="AK61" s="100" t="s">
        <v>125</v>
      </c>
      <c r="AL61" s="101">
        <f t="shared" si="18"/>
        <v>454508</v>
      </c>
      <c r="AM61" s="102">
        <v>364610</v>
      </c>
      <c r="AN61" s="101">
        <f t="shared" si="19"/>
        <v>89898</v>
      </c>
      <c r="AO61" s="101">
        <v>21906.5</v>
      </c>
      <c r="AP61" s="101">
        <v>36677</v>
      </c>
      <c r="AQ61" s="101">
        <v>17644.25</v>
      </c>
      <c r="AR61" s="101">
        <v>0</v>
      </c>
      <c r="AS61" s="101">
        <v>0</v>
      </c>
      <c r="AT61" s="101">
        <f t="shared" si="20"/>
        <v>-57.053863342574914</v>
      </c>
      <c r="AU61" s="103">
        <f t="shared" si="21"/>
        <v>166068.69613665744</v>
      </c>
      <c r="AV61" s="103">
        <f t="shared" si="22"/>
        <v>78909.582902183043</v>
      </c>
      <c r="AX61" s="104">
        <v>52</v>
      </c>
      <c r="AY61" s="105" t="s">
        <v>125</v>
      </c>
      <c r="AZ61" s="106">
        <v>0</v>
      </c>
      <c r="BA61" s="106">
        <v>0</v>
      </c>
      <c r="BB61" s="107">
        <v>0</v>
      </c>
      <c r="BC61" s="108">
        <f t="shared" si="23"/>
        <v>0</v>
      </c>
      <c r="BD61" s="107">
        <v>0</v>
      </c>
      <c r="BE61" s="107">
        <v>0</v>
      </c>
      <c r="BF61" s="108">
        <f t="shared" si="5"/>
        <v>0</v>
      </c>
      <c r="BG61" s="109">
        <f t="shared" si="6"/>
        <v>0</v>
      </c>
      <c r="BH61" s="110"/>
      <c r="BI61" s="108">
        <v>0</v>
      </c>
      <c r="BJ61" s="101">
        <f t="shared" si="24"/>
        <v>89898</v>
      </c>
      <c r="BK61" s="101">
        <f t="shared" si="25"/>
        <v>89898</v>
      </c>
      <c r="BL61" s="101">
        <f t="shared" si="26"/>
        <v>0</v>
      </c>
      <c r="BM61" s="101">
        <v>-57.053863342574914</v>
      </c>
      <c r="BN61" s="108">
        <f t="shared" si="27"/>
        <v>-57.053863342574914</v>
      </c>
      <c r="BO61" s="109">
        <f t="shared" si="28"/>
        <v>-57.053863342574914</v>
      </c>
      <c r="BP61" s="111"/>
      <c r="BQ61" s="112"/>
      <c r="BR61" s="113"/>
      <c r="BS61" s="111"/>
      <c r="BT61" s="114"/>
      <c r="BU61" s="114">
        <f t="shared" si="7"/>
        <v>-52</v>
      </c>
      <c r="BV61" s="25"/>
      <c r="BW61" s="25"/>
      <c r="BX61" s="111"/>
    </row>
    <row r="62" spans="1:76">
      <c r="A62" s="83">
        <v>53</v>
      </c>
      <c r="B62" s="83">
        <v>53</v>
      </c>
      <c r="C62" s="84" t="s">
        <v>126</v>
      </c>
      <c r="D62" s="85">
        <f t="shared" si="8"/>
        <v>0</v>
      </c>
      <c r="E62" s="86">
        <f t="shared" si="9"/>
        <v>0</v>
      </c>
      <c r="F62" s="86">
        <f t="shared" si="9"/>
        <v>0</v>
      </c>
      <c r="G62" s="87">
        <f t="shared" si="10"/>
        <v>0</v>
      </c>
      <c r="H62" s="88"/>
      <c r="I62" s="89">
        <f t="shared" si="11"/>
        <v>0</v>
      </c>
      <c r="J62" s="90" t="str">
        <f t="shared" si="1"/>
        <v/>
      </c>
      <c r="K62" s="91">
        <f t="shared" si="12"/>
        <v>0</v>
      </c>
      <c r="L62" s="87">
        <f t="shared" si="13"/>
        <v>0</v>
      </c>
      <c r="M62" s="92"/>
      <c r="N62" s="115">
        <f t="shared" si="2"/>
        <v>0</v>
      </c>
      <c r="P62" s="89">
        <f t="shared" si="14"/>
        <v>0</v>
      </c>
      <c r="Q62" s="86">
        <f t="shared" si="15"/>
        <v>0</v>
      </c>
      <c r="R62" s="86">
        <f t="shared" si="16"/>
        <v>0</v>
      </c>
      <c r="S62" s="94">
        <f t="shared" si="3"/>
        <v>0</v>
      </c>
      <c r="U62" s="115">
        <f t="shared" si="17"/>
        <v>0</v>
      </c>
      <c r="V62">
        <f t="shared" si="4"/>
        <v>0</v>
      </c>
      <c r="W62" s="95">
        <v>53</v>
      </c>
      <c r="X62" s="96"/>
      <c r="Y62" s="97"/>
      <c r="Z62" s="97"/>
      <c r="AA62" s="97"/>
      <c r="AB62" s="97"/>
      <c r="AC62" s="97"/>
      <c r="AD62" s="97"/>
      <c r="AE62" s="97"/>
      <c r="AF62" s="97"/>
      <c r="AG62" s="98"/>
      <c r="AI62" s="95">
        <v>53</v>
      </c>
      <c r="AJ62" s="99">
        <v>53</v>
      </c>
      <c r="AK62" s="100" t="s">
        <v>126</v>
      </c>
      <c r="AL62" s="101">
        <f t="shared" si="18"/>
        <v>0</v>
      </c>
      <c r="AM62" s="102">
        <v>0</v>
      </c>
      <c r="AN62" s="101">
        <f t="shared" si="19"/>
        <v>0</v>
      </c>
      <c r="AO62" s="101">
        <v>0</v>
      </c>
      <c r="AP62" s="101">
        <v>0</v>
      </c>
      <c r="AQ62" s="101">
        <v>0</v>
      </c>
      <c r="AR62" s="101">
        <v>0</v>
      </c>
      <c r="AS62" s="101">
        <v>0</v>
      </c>
      <c r="AT62" s="101">
        <f t="shared" si="20"/>
        <v>0</v>
      </c>
      <c r="AU62" s="103">
        <f t="shared" si="21"/>
        <v>0</v>
      </c>
      <c r="AV62" s="103">
        <f t="shared" si="22"/>
        <v>0</v>
      </c>
      <c r="AX62" s="104">
        <v>53</v>
      </c>
      <c r="AY62" s="105" t="s">
        <v>126</v>
      </c>
      <c r="AZ62" s="106">
        <v>0</v>
      </c>
      <c r="BA62" s="106">
        <v>0</v>
      </c>
      <c r="BB62" s="107">
        <v>0</v>
      </c>
      <c r="BC62" s="108">
        <f t="shared" si="23"/>
        <v>0</v>
      </c>
      <c r="BD62" s="107">
        <v>0</v>
      </c>
      <c r="BE62" s="107">
        <v>0</v>
      </c>
      <c r="BF62" s="108">
        <f t="shared" si="5"/>
        <v>0</v>
      </c>
      <c r="BG62" s="109">
        <f t="shared" si="6"/>
        <v>0</v>
      </c>
      <c r="BH62" s="110"/>
      <c r="BI62" s="108">
        <v>0</v>
      </c>
      <c r="BJ62" s="101">
        <f t="shared" si="24"/>
        <v>0</v>
      </c>
      <c r="BK62" s="101">
        <f t="shared" si="25"/>
        <v>0</v>
      </c>
      <c r="BL62" s="101">
        <f t="shared" si="26"/>
        <v>0</v>
      </c>
      <c r="BM62" s="101">
        <v>0</v>
      </c>
      <c r="BN62" s="108">
        <f t="shared" si="27"/>
        <v>0</v>
      </c>
      <c r="BO62" s="109">
        <f t="shared" si="28"/>
        <v>0</v>
      </c>
      <c r="BP62" s="111"/>
      <c r="BQ62" s="112"/>
      <c r="BR62" s="113"/>
      <c r="BS62" s="111"/>
      <c r="BT62" s="114"/>
      <c r="BU62" s="114">
        <f t="shared" si="7"/>
        <v>-53</v>
      </c>
      <c r="BV62" s="25"/>
      <c r="BW62" s="25"/>
      <c r="BX62" s="111"/>
    </row>
    <row r="63" spans="1:76">
      <c r="A63" s="83">
        <v>54</v>
      </c>
      <c r="B63" s="83">
        <v>54</v>
      </c>
      <c r="C63" s="84" t="s">
        <v>127</v>
      </c>
      <c r="D63" s="85">
        <f t="shared" si="8"/>
        <v>0</v>
      </c>
      <c r="E63" s="86">
        <f t="shared" si="9"/>
        <v>0</v>
      </c>
      <c r="F63" s="86">
        <f t="shared" si="9"/>
        <v>0</v>
      </c>
      <c r="G63" s="87">
        <f t="shared" si="10"/>
        <v>0</v>
      </c>
      <c r="H63" s="88"/>
      <c r="I63" s="89">
        <f t="shared" si="11"/>
        <v>0</v>
      </c>
      <c r="J63" s="90" t="str">
        <f t="shared" si="1"/>
        <v/>
      </c>
      <c r="K63" s="91">
        <f t="shared" si="12"/>
        <v>0</v>
      </c>
      <c r="L63" s="87">
        <f t="shared" si="13"/>
        <v>0</v>
      </c>
      <c r="M63" s="92"/>
      <c r="N63" s="115">
        <f t="shared" si="2"/>
        <v>0</v>
      </c>
      <c r="P63" s="89">
        <f t="shared" si="14"/>
        <v>0</v>
      </c>
      <c r="Q63" s="86">
        <f t="shared" si="15"/>
        <v>0</v>
      </c>
      <c r="R63" s="86">
        <f t="shared" si="16"/>
        <v>0</v>
      </c>
      <c r="S63" s="94">
        <f t="shared" si="3"/>
        <v>0</v>
      </c>
      <c r="U63" s="115">
        <f t="shared" si="17"/>
        <v>0</v>
      </c>
      <c r="V63">
        <f t="shared" si="4"/>
        <v>0</v>
      </c>
      <c r="W63" s="95">
        <v>54</v>
      </c>
      <c r="X63" s="96"/>
      <c r="Y63" s="97"/>
      <c r="Z63" s="97"/>
      <c r="AA63" s="97"/>
      <c r="AB63" s="97"/>
      <c r="AC63" s="97"/>
      <c r="AD63" s="97"/>
      <c r="AE63" s="97"/>
      <c r="AF63" s="97"/>
      <c r="AG63" s="98"/>
      <c r="AI63" s="95">
        <v>54</v>
      </c>
      <c r="AJ63" s="99">
        <v>54</v>
      </c>
      <c r="AK63" s="100" t="s">
        <v>127</v>
      </c>
      <c r="AL63" s="101">
        <f t="shared" si="18"/>
        <v>0</v>
      </c>
      <c r="AM63" s="102">
        <v>0</v>
      </c>
      <c r="AN63" s="101">
        <f t="shared" si="19"/>
        <v>0</v>
      </c>
      <c r="AO63" s="101">
        <v>0</v>
      </c>
      <c r="AP63" s="101">
        <v>0</v>
      </c>
      <c r="AQ63" s="101">
        <v>0</v>
      </c>
      <c r="AR63" s="101">
        <v>0</v>
      </c>
      <c r="AS63" s="101">
        <v>0</v>
      </c>
      <c r="AT63" s="101">
        <f t="shared" si="20"/>
        <v>0</v>
      </c>
      <c r="AU63" s="103">
        <f t="shared" si="21"/>
        <v>0</v>
      </c>
      <c r="AV63" s="103">
        <f t="shared" si="22"/>
        <v>0</v>
      </c>
      <c r="AX63" s="104">
        <v>54</v>
      </c>
      <c r="AY63" s="105" t="s">
        <v>127</v>
      </c>
      <c r="AZ63" s="106">
        <v>0</v>
      </c>
      <c r="BA63" s="106">
        <v>0</v>
      </c>
      <c r="BB63" s="107">
        <v>0</v>
      </c>
      <c r="BC63" s="108">
        <f t="shared" si="23"/>
        <v>0</v>
      </c>
      <c r="BD63" s="107">
        <v>0</v>
      </c>
      <c r="BE63" s="107">
        <v>0</v>
      </c>
      <c r="BF63" s="108">
        <f t="shared" si="5"/>
        <v>0</v>
      </c>
      <c r="BG63" s="109">
        <f t="shared" si="6"/>
        <v>0</v>
      </c>
      <c r="BH63" s="110"/>
      <c r="BI63" s="108">
        <v>0</v>
      </c>
      <c r="BJ63" s="101">
        <f t="shared" si="24"/>
        <v>0</v>
      </c>
      <c r="BK63" s="101">
        <f t="shared" si="25"/>
        <v>0</v>
      </c>
      <c r="BL63" s="101">
        <f t="shared" si="26"/>
        <v>0</v>
      </c>
      <c r="BM63" s="101">
        <v>0</v>
      </c>
      <c r="BN63" s="108">
        <f t="shared" si="27"/>
        <v>0</v>
      </c>
      <c r="BO63" s="109">
        <f t="shared" si="28"/>
        <v>0</v>
      </c>
      <c r="BP63" s="111"/>
      <c r="BQ63" s="112"/>
      <c r="BR63" s="113"/>
      <c r="BS63" s="111"/>
      <c r="BT63" s="114"/>
      <c r="BU63" s="114">
        <f t="shared" si="7"/>
        <v>-54</v>
      </c>
      <c r="BV63" s="25"/>
      <c r="BW63" s="25"/>
      <c r="BX63" s="111"/>
    </row>
    <row r="64" spans="1:76">
      <c r="A64" s="83">
        <v>55</v>
      </c>
      <c r="B64" s="83">
        <v>55</v>
      </c>
      <c r="C64" s="84" t="s">
        <v>128</v>
      </c>
      <c r="D64" s="85">
        <f t="shared" si="8"/>
        <v>0</v>
      </c>
      <c r="E64" s="86">
        <f t="shared" si="9"/>
        <v>0</v>
      </c>
      <c r="F64" s="86">
        <f t="shared" si="9"/>
        <v>0</v>
      </c>
      <c r="G64" s="87">
        <f t="shared" si="10"/>
        <v>0</v>
      </c>
      <c r="H64" s="88"/>
      <c r="I64" s="89">
        <f t="shared" si="11"/>
        <v>0</v>
      </c>
      <c r="J64" s="90">
        <f t="shared" si="1"/>
        <v>0</v>
      </c>
      <c r="K64" s="91">
        <f t="shared" si="12"/>
        <v>0</v>
      </c>
      <c r="L64" s="87">
        <f t="shared" si="13"/>
        <v>0</v>
      </c>
      <c r="M64" s="92"/>
      <c r="N64" s="115">
        <f t="shared" si="2"/>
        <v>0</v>
      </c>
      <c r="P64" s="89">
        <f t="shared" si="14"/>
        <v>0</v>
      </c>
      <c r="Q64" s="86">
        <f t="shared" si="15"/>
        <v>0</v>
      </c>
      <c r="R64" s="86">
        <f t="shared" si="16"/>
        <v>0</v>
      </c>
      <c r="S64" s="94">
        <f t="shared" si="3"/>
        <v>0</v>
      </c>
      <c r="U64" s="115">
        <f t="shared" si="17"/>
        <v>20812.25</v>
      </c>
      <c r="V64">
        <f t="shared" si="4"/>
        <v>0</v>
      </c>
      <c r="W64" s="95">
        <v>55</v>
      </c>
      <c r="X64" s="96"/>
      <c r="Y64" s="97"/>
      <c r="Z64" s="97"/>
      <c r="AA64" s="97"/>
      <c r="AB64" s="97"/>
      <c r="AC64" s="97"/>
      <c r="AD64" s="97"/>
      <c r="AE64" s="97"/>
      <c r="AF64" s="97"/>
      <c r="AG64" s="98"/>
      <c r="AI64" s="95">
        <v>55</v>
      </c>
      <c r="AJ64" s="99">
        <v>55</v>
      </c>
      <c r="AK64" s="100" t="s">
        <v>128</v>
      </c>
      <c r="AL64" s="101">
        <f t="shared" si="18"/>
        <v>0</v>
      </c>
      <c r="AM64" s="102">
        <v>0</v>
      </c>
      <c r="AN64" s="101">
        <f t="shared" si="19"/>
        <v>0</v>
      </c>
      <c r="AO64" s="101">
        <v>0</v>
      </c>
      <c r="AP64" s="101">
        <v>0</v>
      </c>
      <c r="AQ64" s="101">
        <v>0</v>
      </c>
      <c r="AR64" s="101">
        <v>0</v>
      </c>
      <c r="AS64" s="101">
        <v>20812.25</v>
      </c>
      <c r="AT64" s="101">
        <f t="shared" si="20"/>
        <v>0</v>
      </c>
      <c r="AU64" s="103">
        <f t="shared" si="21"/>
        <v>20812.25</v>
      </c>
      <c r="AV64" s="103">
        <f t="shared" si="22"/>
        <v>0</v>
      </c>
      <c r="AX64" s="104">
        <v>55</v>
      </c>
      <c r="AY64" s="105" t="s">
        <v>128</v>
      </c>
      <c r="AZ64" s="106">
        <v>0</v>
      </c>
      <c r="BA64" s="106">
        <v>0</v>
      </c>
      <c r="BB64" s="107">
        <v>0</v>
      </c>
      <c r="BC64" s="108">
        <f t="shared" si="23"/>
        <v>0</v>
      </c>
      <c r="BD64" s="107">
        <v>0</v>
      </c>
      <c r="BE64" s="107">
        <v>0</v>
      </c>
      <c r="BF64" s="108">
        <f t="shared" si="5"/>
        <v>0</v>
      </c>
      <c r="BG64" s="109">
        <f t="shared" si="6"/>
        <v>0</v>
      </c>
      <c r="BH64" s="110"/>
      <c r="BI64" s="108">
        <v>0</v>
      </c>
      <c r="BJ64" s="101">
        <f t="shared" si="24"/>
        <v>0</v>
      </c>
      <c r="BK64" s="101">
        <f t="shared" si="25"/>
        <v>0</v>
      </c>
      <c r="BL64" s="101">
        <f t="shared" si="26"/>
        <v>0</v>
      </c>
      <c r="BM64" s="101">
        <v>0</v>
      </c>
      <c r="BN64" s="108">
        <f t="shared" si="27"/>
        <v>0</v>
      </c>
      <c r="BO64" s="109">
        <f t="shared" si="28"/>
        <v>0</v>
      </c>
      <c r="BP64" s="111"/>
      <c r="BQ64" s="112"/>
      <c r="BR64" s="113"/>
      <c r="BS64" s="111"/>
      <c r="BT64" s="114" t="s">
        <v>129</v>
      </c>
      <c r="BU64" s="114">
        <f t="shared" si="7"/>
        <v>-55</v>
      </c>
      <c r="BV64" s="25"/>
      <c r="BW64" s="25"/>
      <c r="BX64" s="111"/>
    </row>
    <row r="65" spans="1:76">
      <c r="A65" s="83">
        <v>56</v>
      </c>
      <c r="B65" s="83">
        <v>56</v>
      </c>
      <c r="C65" s="84" t="s">
        <v>130</v>
      </c>
      <c r="D65" s="85">
        <f t="shared" si="8"/>
        <v>109.13350924206073</v>
      </c>
      <c r="E65" s="86">
        <f t="shared" si="9"/>
        <v>1319943</v>
      </c>
      <c r="F65" s="86">
        <f t="shared" si="9"/>
        <v>96544</v>
      </c>
      <c r="G65" s="87">
        <f t="shared" si="10"/>
        <v>1416487</v>
      </c>
      <c r="H65" s="88"/>
      <c r="I65" s="89">
        <f t="shared" si="11"/>
        <v>0</v>
      </c>
      <c r="J65" s="90">
        <f t="shared" si="1"/>
        <v>0</v>
      </c>
      <c r="K65" s="91">
        <f t="shared" si="12"/>
        <v>96544</v>
      </c>
      <c r="L65" s="87">
        <f t="shared" si="13"/>
        <v>96544</v>
      </c>
      <c r="M65" s="92"/>
      <c r="N65" s="115">
        <f t="shared" si="2"/>
        <v>1319943</v>
      </c>
      <c r="P65" s="89">
        <f t="shared" si="14"/>
        <v>13092</v>
      </c>
      <c r="Q65" s="86">
        <f t="shared" si="15"/>
        <v>0</v>
      </c>
      <c r="R65" s="86">
        <f t="shared" si="16"/>
        <v>97437</v>
      </c>
      <c r="S65" s="94">
        <f t="shared" si="3"/>
        <v>109636</v>
      </c>
      <c r="U65" s="115">
        <f t="shared" si="17"/>
        <v>203722.08869204088</v>
      </c>
      <c r="V65">
        <f t="shared" si="4"/>
        <v>0</v>
      </c>
      <c r="W65" s="95">
        <v>56</v>
      </c>
      <c r="X65" s="96">
        <v>109.13350924206073</v>
      </c>
      <c r="Y65" s="97">
        <v>1319943</v>
      </c>
      <c r="Z65" s="97">
        <v>0</v>
      </c>
      <c r="AA65" s="97">
        <v>1319943</v>
      </c>
      <c r="AB65" s="97">
        <v>96544</v>
      </c>
      <c r="AC65" s="97">
        <v>1416487</v>
      </c>
      <c r="AD65" s="97">
        <v>12199</v>
      </c>
      <c r="AE65" s="97">
        <v>893</v>
      </c>
      <c r="AF65" s="97">
        <v>13092</v>
      </c>
      <c r="AG65" s="98">
        <v>1429579</v>
      </c>
      <c r="AI65" s="95">
        <v>56</v>
      </c>
      <c r="AJ65" s="99">
        <v>56</v>
      </c>
      <c r="AK65" s="100" t="s">
        <v>130</v>
      </c>
      <c r="AL65" s="101">
        <f t="shared" si="18"/>
        <v>1319943</v>
      </c>
      <c r="AM65" s="102">
        <v>1460741</v>
      </c>
      <c r="AN65" s="101">
        <f t="shared" si="19"/>
        <v>0</v>
      </c>
      <c r="AO65" s="101">
        <v>32026.75</v>
      </c>
      <c r="AP65" s="101">
        <v>61798.5</v>
      </c>
      <c r="AQ65" s="101">
        <v>344.25</v>
      </c>
      <c r="AR65" s="101">
        <v>0</v>
      </c>
      <c r="AS65" s="101">
        <v>0</v>
      </c>
      <c r="AT65" s="101">
        <f t="shared" si="20"/>
        <v>-83.41130795913341</v>
      </c>
      <c r="AU65" s="103">
        <f t="shared" si="21"/>
        <v>94086.088692040867</v>
      </c>
      <c r="AV65" s="103">
        <f t="shared" si="22"/>
        <v>0</v>
      </c>
      <c r="AX65" s="104">
        <v>56</v>
      </c>
      <c r="AY65" s="105" t="s">
        <v>130</v>
      </c>
      <c r="AZ65" s="106">
        <v>0</v>
      </c>
      <c r="BA65" s="106">
        <v>0</v>
      </c>
      <c r="BB65" s="107">
        <v>0</v>
      </c>
      <c r="BC65" s="108">
        <f t="shared" si="23"/>
        <v>0</v>
      </c>
      <c r="BD65" s="107">
        <v>0</v>
      </c>
      <c r="BE65" s="107">
        <v>0</v>
      </c>
      <c r="BF65" s="108">
        <f t="shared" si="5"/>
        <v>0</v>
      </c>
      <c r="BG65" s="109">
        <f t="shared" si="6"/>
        <v>0</v>
      </c>
      <c r="BH65" s="110"/>
      <c r="BI65" s="108">
        <v>0</v>
      </c>
      <c r="BJ65" s="101">
        <f t="shared" si="24"/>
        <v>0</v>
      </c>
      <c r="BK65" s="101">
        <f t="shared" si="25"/>
        <v>0</v>
      </c>
      <c r="BL65" s="101">
        <f t="shared" si="26"/>
        <v>0</v>
      </c>
      <c r="BM65" s="101">
        <v>-83.41130795913341</v>
      </c>
      <c r="BN65" s="108">
        <f t="shared" si="27"/>
        <v>-83.41130795913341</v>
      </c>
      <c r="BO65" s="109">
        <f t="shared" si="28"/>
        <v>-83.41130795913341</v>
      </c>
      <c r="BP65" s="111"/>
      <c r="BQ65" s="112"/>
      <c r="BR65" s="113"/>
      <c r="BS65" s="111"/>
      <c r="BT65" s="114"/>
      <c r="BU65" s="114">
        <f t="shared" si="7"/>
        <v>-56</v>
      </c>
      <c r="BV65" s="25"/>
      <c r="BW65" s="25"/>
      <c r="BX65" s="111"/>
    </row>
    <row r="66" spans="1:76">
      <c r="A66" s="83">
        <v>57</v>
      </c>
      <c r="B66" s="83">
        <v>57</v>
      </c>
      <c r="C66" s="84" t="s">
        <v>131</v>
      </c>
      <c r="D66" s="85">
        <f t="shared" si="8"/>
        <v>805.4646199167554</v>
      </c>
      <c r="E66" s="86">
        <f t="shared" si="9"/>
        <v>10022868</v>
      </c>
      <c r="F66" s="86">
        <f t="shared" si="9"/>
        <v>715497</v>
      </c>
      <c r="G66" s="87">
        <f t="shared" si="10"/>
        <v>10738365</v>
      </c>
      <c r="H66" s="88"/>
      <c r="I66" s="89">
        <f t="shared" si="11"/>
        <v>1575702.3081458812</v>
      </c>
      <c r="J66" s="90">
        <f t="shared" si="1"/>
        <v>0.47171370925245909</v>
      </c>
      <c r="K66" s="91">
        <f t="shared" si="12"/>
        <v>715497</v>
      </c>
      <c r="L66" s="87">
        <f t="shared" si="13"/>
        <v>2291199.3081458812</v>
      </c>
      <c r="M66" s="92"/>
      <c r="N66" s="115">
        <f t="shared" si="2"/>
        <v>8447165.6918541193</v>
      </c>
      <c r="P66" s="89">
        <f t="shared" si="14"/>
        <v>55175</v>
      </c>
      <c r="Q66" s="86">
        <f t="shared" si="15"/>
        <v>1575702.3081458812</v>
      </c>
      <c r="R66" s="86">
        <f t="shared" si="16"/>
        <v>719069</v>
      </c>
      <c r="S66" s="94">
        <f t="shared" si="3"/>
        <v>2346374.3081458812</v>
      </c>
      <c r="U66" s="115">
        <f t="shared" si="17"/>
        <v>4111050.4482815876</v>
      </c>
      <c r="V66">
        <f t="shared" si="4"/>
        <v>0</v>
      </c>
      <c r="W66" s="95">
        <v>57</v>
      </c>
      <c r="X66" s="96">
        <v>805.4646199167554</v>
      </c>
      <c r="Y66" s="97">
        <v>10022868</v>
      </c>
      <c r="Z66" s="97">
        <v>0</v>
      </c>
      <c r="AA66" s="97">
        <v>10022868</v>
      </c>
      <c r="AB66" s="97">
        <v>715497</v>
      </c>
      <c r="AC66" s="97">
        <v>10738365</v>
      </c>
      <c r="AD66" s="97">
        <v>51603</v>
      </c>
      <c r="AE66" s="97">
        <v>3572</v>
      </c>
      <c r="AF66" s="97">
        <v>55175</v>
      </c>
      <c r="AG66" s="98">
        <v>10793540</v>
      </c>
      <c r="AI66" s="95">
        <v>57</v>
      </c>
      <c r="AJ66" s="99">
        <v>57</v>
      </c>
      <c r="AK66" s="100" t="s">
        <v>131</v>
      </c>
      <c r="AL66" s="101">
        <f t="shared" si="18"/>
        <v>10022868</v>
      </c>
      <c r="AM66" s="102">
        <v>8227744</v>
      </c>
      <c r="AN66" s="101">
        <f t="shared" si="19"/>
        <v>1795124</v>
      </c>
      <c r="AO66" s="101">
        <v>500226</v>
      </c>
      <c r="AP66" s="101">
        <v>286710.25</v>
      </c>
      <c r="AQ66" s="101">
        <v>256123.75</v>
      </c>
      <c r="AR66" s="101">
        <v>322466.25</v>
      </c>
      <c r="AS66" s="101">
        <v>181031</v>
      </c>
      <c r="AT66" s="101">
        <f t="shared" si="20"/>
        <v>-1302.8017184124328</v>
      </c>
      <c r="AU66" s="103">
        <f t="shared" si="21"/>
        <v>3340378.4482815876</v>
      </c>
      <c r="AV66" s="103">
        <f t="shared" si="22"/>
        <v>1575702.3081458812</v>
      </c>
      <c r="AX66" s="104">
        <v>57</v>
      </c>
      <c r="AY66" s="105" t="s">
        <v>131</v>
      </c>
      <c r="AZ66" s="106">
        <v>0</v>
      </c>
      <c r="BA66" s="106">
        <v>0</v>
      </c>
      <c r="BB66" s="107">
        <v>0</v>
      </c>
      <c r="BC66" s="108">
        <f t="shared" si="23"/>
        <v>0</v>
      </c>
      <c r="BD66" s="107">
        <v>0</v>
      </c>
      <c r="BE66" s="107">
        <v>0</v>
      </c>
      <c r="BF66" s="108">
        <f t="shared" si="5"/>
        <v>0</v>
      </c>
      <c r="BG66" s="109">
        <f t="shared" si="6"/>
        <v>0</v>
      </c>
      <c r="BH66" s="110"/>
      <c r="BI66" s="108">
        <v>0</v>
      </c>
      <c r="BJ66" s="101">
        <f t="shared" si="24"/>
        <v>1795124</v>
      </c>
      <c r="BK66" s="101">
        <f t="shared" si="25"/>
        <v>1795124</v>
      </c>
      <c r="BL66" s="101">
        <f t="shared" si="26"/>
        <v>0</v>
      </c>
      <c r="BM66" s="101">
        <v>-1302.8017184124328</v>
      </c>
      <c r="BN66" s="108">
        <f t="shared" si="27"/>
        <v>-1302.8017184124328</v>
      </c>
      <c r="BO66" s="109">
        <f t="shared" si="28"/>
        <v>-1302.8017184124328</v>
      </c>
      <c r="BP66" s="111"/>
      <c r="BQ66" s="112"/>
      <c r="BR66" s="113"/>
      <c r="BS66" s="111"/>
      <c r="BT66" s="114"/>
      <c r="BU66" s="114">
        <f t="shared" si="7"/>
        <v>-57</v>
      </c>
      <c r="BV66" s="25"/>
      <c r="BW66" s="25"/>
      <c r="BX66" s="111"/>
    </row>
    <row r="67" spans="1:76">
      <c r="A67" s="83">
        <v>58</v>
      </c>
      <c r="B67" s="83">
        <v>58</v>
      </c>
      <c r="C67" s="84" t="s">
        <v>132</v>
      </c>
      <c r="D67" s="85">
        <f t="shared" si="8"/>
        <v>0</v>
      </c>
      <c r="E67" s="86">
        <f t="shared" si="9"/>
        <v>0</v>
      </c>
      <c r="F67" s="86">
        <f t="shared" si="9"/>
        <v>0</v>
      </c>
      <c r="G67" s="87">
        <f t="shared" si="10"/>
        <v>0</v>
      </c>
      <c r="H67" s="88"/>
      <c r="I67" s="89">
        <f t="shared" si="11"/>
        <v>0</v>
      </c>
      <c r="J67" s="90" t="str">
        <f t="shared" si="1"/>
        <v/>
      </c>
      <c r="K67" s="91">
        <f t="shared" si="12"/>
        <v>0</v>
      </c>
      <c r="L67" s="87">
        <f t="shared" si="13"/>
        <v>0</v>
      </c>
      <c r="M67" s="92"/>
      <c r="N67" s="115">
        <f t="shared" si="2"/>
        <v>0</v>
      </c>
      <c r="P67" s="89">
        <f t="shared" si="14"/>
        <v>0</v>
      </c>
      <c r="Q67" s="86">
        <f t="shared" si="15"/>
        <v>0</v>
      </c>
      <c r="R67" s="86">
        <f t="shared" si="16"/>
        <v>0</v>
      </c>
      <c r="S67" s="94">
        <f t="shared" si="3"/>
        <v>0</v>
      </c>
      <c r="U67" s="115">
        <f t="shared" si="17"/>
        <v>0</v>
      </c>
      <c r="V67">
        <f t="shared" si="4"/>
        <v>0</v>
      </c>
      <c r="W67" s="95">
        <v>58</v>
      </c>
      <c r="X67" s="96"/>
      <c r="Y67" s="97"/>
      <c r="Z67" s="97"/>
      <c r="AA67" s="97"/>
      <c r="AB67" s="97"/>
      <c r="AC67" s="97"/>
      <c r="AD67" s="97"/>
      <c r="AE67" s="97"/>
      <c r="AF67" s="97"/>
      <c r="AG67" s="98"/>
      <c r="AI67" s="95">
        <v>58</v>
      </c>
      <c r="AJ67" s="99">
        <v>58</v>
      </c>
      <c r="AK67" s="100" t="s">
        <v>132</v>
      </c>
      <c r="AL67" s="101">
        <f t="shared" si="18"/>
        <v>0</v>
      </c>
      <c r="AM67" s="102">
        <v>0</v>
      </c>
      <c r="AN67" s="101">
        <f t="shared" si="19"/>
        <v>0</v>
      </c>
      <c r="AO67" s="101">
        <v>0</v>
      </c>
      <c r="AP67" s="101">
        <v>0</v>
      </c>
      <c r="AQ67" s="101">
        <v>0</v>
      </c>
      <c r="AR67" s="101">
        <v>0</v>
      </c>
      <c r="AS67" s="101">
        <v>0</v>
      </c>
      <c r="AT67" s="101">
        <f t="shared" si="20"/>
        <v>0</v>
      </c>
      <c r="AU67" s="103">
        <f t="shared" si="21"/>
        <v>0</v>
      </c>
      <c r="AV67" s="103">
        <f t="shared" si="22"/>
        <v>0</v>
      </c>
      <c r="AX67" s="104">
        <v>58</v>
      </c>
      <c r="AY67" s="105" t="s">
        <v>132</v>
      </c>
      <c r="AZ67" s="106">
        <v>0</v>
      </c>
      <c r="BA67" s="106">
        <v>0</v>
      </c>
      <c r="BB67" s="107">
        <v>0</v>
      </c>
      <c r="BC67" s="108">
        <f t="shared" si="23"/>
        <v>0</v>
      </c>
      <c r="BD67" s="107">
        <v>0</v>
      </c>
      <c r="BE67" s="107">
        <v>0</v>
      </c>
      <c r="BF67" s="108">
        <f t="shared" si="5"/>
        <v>0</v>
      </c>
      <c r="BG67" s="109">
        <f t="shared" si="6"/>
        <v>0</v>
      </c>
      <c r="BH67" s="110"/>
      <c r="BI67" s="108">
        <v>0</v>
      </c>
      <c r="BJ67" s="101">
        <f t="shared" si="24"/>
        <v>0</v>
      </c>
      <c r="BK67" s="101">
        <f t="shared" si="25"/>
        <v>0</v>
      </c>
      <c r="BL67" s="101">
        <f t="shared" si="26"/>
        <v>0</v>
      </c>
      <c r="BM67" s="101">
        <v>0</v>
      </c>
      <c r="BN67" s="108">
        <f t="shared" si="27"/>
        <v>0</v>
      </c>
      <c r="BO67" s="109">
        <f t="shared" si="28"/>
        <v>0</v>
      </c>
      <c r="BP67" s="111"/>
      <c r="BQ67" s="112"/>
      <c r="BR67" s="113"/>
      <c r="BS67" s="111"/>
      <c r="BT67" s="114"/>
      <c r="BU67" s="114">
        <f t="shared" si="7"/>
        <v>-58</v>
      </c>
      <c r="BV67" s="25"/>
      <c r="BW67" s="25"/>
      <c r="BX67" s="111"/>
    </row>
    <row r="68" spans="1:76">
      <c r="A68" s="83">
        <v>59</v>
      </c>
      <c r="B68" s="83">
        <v>59</v>
      </c>
      <c r="C68" s="84" t="s">
        <v>133</v>
      </c>
      <c r="D68" s="85">
        <f t="shared" si="8"/>
        <v>0</v>
      </c>
      <c r="E68" s="86">
        <f t="shared" si="9"/>
        <v>0</v>
      </c>
      <c r="F68" s="86">
        <f t="shared" si="9"/>
        <v>0</v>
      </c>
      <c r="G68" s="87">
        <f t="shared" si="10"/>
        <v>0</v>
      </c>
      <c r="H68" s="88"/>
      <c r="I68" s="89">
        <f t="shared" si="11"/>
        <v>0</v>
      </c>
      <c r="J68" s="90" t="str">
        <f t="shared" si="1"/>
        <v/>
      </c>
      <c r="K68" s="91">
        <f t="shared" si="12"/>
        <v>0</v>
      </c>
      <c r="L68" s="87">
        <f t="shared" si="13"/>
        <v>0</v>
      </c>
      <c r="M68" s="92"/>
      <c r="N68" s="115">
        <f t="shared" si="2"/>
        <v>0</v>
      </c>
      <c r="P68" s="89">
        <f t="shared" si="14"/>
        <v>0</v>
      </c>
      <c r="Q68" s="86">
        <f t="shared" si="15"/>
        <v>0</v>
      </c>
      <c r="R68" s="86">
        <f t="shared" si="16"/>
        <v>0</v>
      </c>
      <c r="S68" s="94">
        <f t="shared" si="3"/>
        <v>0</v>
      </c>
      <c r="U68" s="115">
        <f t="shared" si="17"/>
        <v>0</v>
      </c>
      <c r="V68">
        <f t="shared" si="4"/>
        <v>0</v>
      </c>
      <c r="W68" s="95">
        <v>59</v>
      </c>
      <c r="X68" s="96"/>
      <c r="Y68" s="97"/>
      <c r="Z68" s="97"/>
      <c r="AA68" s="97"/>
      <c r="AB68" s="97"/>
      <c r="AC68" s="97"/>
      <c r="AD68" s="97"/>
      <c r="AE68" s="97"/>
      <c r="AF68" s="97"/>
      <c r="AG68" s="98"/>
      <c r="AI68" s="95">
        <v>59</v>
      </c>
      <c r="AJ68" s="99">
        <v>59</v>
      </c>
      <c r="AK68" s="100" t="s">
        <v>133</v>
      </c>
      <c r="AL68" s="101">
        <f t="shared" si="18"/>
        <v>0</v>
      </c>
      <c r="AM68" s="102">
        <v>0</v>
      </c>
      <c r="AN68" s="101">
        <f t="shared" si="19"/>
        <v>0</v>
      </c>
      <c r="AO68" s="101">
        <v>0</v>
      </c>
      <c r="AP68" s="101">
        <v>0</v>
      </c>
      <c r="AQ68" s="101">
        <v>0</v>
      </c>
      <c r="AR68" s="101">
        <v>0</v>
      </c>
      <c r="AS68" s="101">
        <v>0</v>
      </c>
      <c r="AT68" s="101">
        <f t="shared" si="20"/>
        <v>0</v>
      </c>
      <c r="AU68" s="103">
        <f t="shared" si="21"/>
        <v>0</v>
      </c>
      <c r="AV68" s="103">
        <f t="shared" si="22"/>
        <v>0</v>
      </c>
      <c r="AX68" s="104">
        <v>59</v>
      </c>
      <c r="AY68" s="105" t="s">
        <v>133</v>
      </c>
      <c r="AZ68" s="106">
        <v>0</v>
      </c>
      <c r="BA68" s="106">
        <v>0</v>
      </c>
      <c r="BB68" s="107">
        <v>0</v>
      </c>
      <c r="BC68" s="108">
        <f t="shared" si="23"/>
        <v>0</v>
      </c>
      <c r="BD68" s="107">
        <v>0</v>
      </c>
      <c r="BE68" s="107">
        <v>0</v>
      </c>
      <c r="BF68" s="108">
        <f t="shared" si="5"/>
        <v>0</v>
      </c>
      <c r="BG68" s="109">
        <f t="shared" si="6"/>
        <v>0</v>
      </c>
      <c r="BH68" s="110"/>
      <c r="BI68" s="108">
        <v>0</v>
      </c>
      <c r="BJ68" s="101">
        <f t="shared" si="24"/>
        <v>0</v>
      </c>
      <c r="BK68" s="101">
        <f t="shared" si="25"/>
        <v>0</v>
      </c>
      <c r="BL68" s="101">
        <f t="shared" si="26"/>
        <v>0</v>
      </c>
      <c r="BM68" s="101">
        <v>0</v>
      </c>
      <c r="BN68" s="108">
        <f t="shared" si="27"/>
        <v>0</v>
      </c>
      <c r="BO68" s="109">
        <f t="shared" si="28"/>
        <v>0</v>
      </c>
      <c r="BP68" s="111"/>
      <c r="BQ68" s="112"/>
      <c r="BR68" s="113"/>
      <c r="BS68" s="111"/>
      <c r="BT68" s="114"/>
      <c r="BU68" s="114">
        <f t="shared" si="7"/>
        <v>-59</v>
      </c>
      <c r="BV68" s="25"/>
      <c r="BW68" s="25"/>
      <c r="BX68" s="111"/>
    </row>
    <row r="69" spans="1:76">
      <c r="A69" s="83">
        <v>60</v>
      </c>
      <c r="B69" s="83">
        <v>60</v>
      </c>
      <c r="C69" s="84" t="s">
        <v>134</v>
      </c>
      <c r="D69" s="85">
        <f t="shared" si="8"/>
        <v>0</v>
      </c>
      <c r="E69" s="86">
        <f t="shared" si="9"/>
        <v>0</v>
      </c>
      <c r="F69" s="86">
        <f t="shared" si="9"/>
        <v>0</v>
      </c>
      <c r="G69" s="87">
        <f t="shared" si="10"/>
        <v>0</v>
      </c>
      <c r="H69" s="88"/>
      <c r="I69" s="89">
        <f t="shared" si="11"/>
        <v>0</v>
      </c>
      <c r="J69" s="90" t="str">
        <f t="shared" si="1"/>
        <v/>
      </c>
      <c r="K69" s="91">
        <f t="shared" si="12"/>
        <v>0</v>
      </c>
      <c r="L69" s="87">
        <f t="shared" si="13"/>
        <v>0</v>
      </c>
      <c r="M69" s="92"/>
      <c r="N69" s="115">
        <f t="shared" si="2"/>
        <v>0</v>
      </c>
      <c r="P69" s="89">
        <f t="shared" si="14"/>
        <v>0</v>
      </c>
      <c r="Q69" s="86">
        <f t="shared" si="15"/>
        <v>0</v>
      </c>
      <c r="R69" s="86">
        <f t="shared" si="16"/>
        <v>0</v>
      </c>
      <c r="S69" s="94">
        <f t="shared" si="3"/>
        <v>0</v>
      </c>
      <c r="U69" s="115">
        <f t="shared" si="17"/>
        <v>0</v>
      </c>
      <c r="V69">
        <f t="shared" si="4"/>
        <v>0</v>
      </c>
      <c r="W69" s="95">
        <v>60</v>
      </c>
      <c r="X69" s="96"/>
      <c r="Y69" s="97"/>
      <c r="Z69" s="97"/>
      <c r="AA69" s="97"/>
      <c r="AB69" s="97"/>
      <c r="AC69" s="97"/>
      <c r="AD69" s="97"/>
      <c r="AE69" s="97"/>
      <c r="AF69" s="97"/>
      <c r="AG69" s="98"/>
      <c r="AI69" s="95">
        <v>60</v>
      </c>
      <c r="AJ69" s="99">
        <v>60</v>
      </c>
      <c r="AK69" s="100" t="s">
        <v>134</v>
      </c>
      <c r="AL69" s="101">
        <f t="shared" si="18"/>
        <v>0</v>
      </c>
      <c r="AM69" s="102">
        <v>0</v>
      </c>
      <c r="AN69" s="101">
        <f t="shared" si="19"/>
        <v>0</v>
      </c>
      <c r="AO69" s="101">
        <v>0</v>
      </c>
      <c r="AP69" s="101">
        <v>0</v>
      </c>
      <c r="AQ69" s="101">
        <v>0</v>
      </c>
      <c r="AR69" s="101">
        <v>0</v>
      </c>
      <c r="AS69" s="101">
        <v>0</v>
      </c>
      <c r="AT69" s="101">
        <f t="shared" si="20"/>
        <v>0</v>
      </c>
      <c r="AU69" s="103">
        <f t="shared" si="21"/>
        <v>0</v>
      </c>
      <c r="AV69" s="103">
        <f t="shared" si="22"/>
        <v>0</v>
      </c>
      <c r="AX69" s="104">
        <v>60</v>
      </c>
      <c r="AY69" s="105" t="s">
        <v>134</v>
      </c>
      <c r="AZ69" s="106">
        <v>0</v>
      </c>
      <c r="BA69" s="106">
        <v>0</v>
      </c>
      <c r="BB69" s="107">
        <v>0</v>
      </c>
      <c r="BC69" s="108">
        <f t="shared" si="23"/>
        <v>0</v>
      </c>
      <c r="BD69" s="107">
        <v>0</v>
      </c>
      <c r="BE69" s="107">
        <v>0</v>
      </c>
      <c r="BF69" s="108">
        <f t="shared" si="5"/>
        <v>0</v>
      </c>
      <c r="BG69" s="109">
        <f t="shared" si="6"/>
        <v>0</v>
      </c>
      <c r="BH69" s="110"/>
      <c r="BI69" s="108">
        <v>0</v>
      </c>
      <c r="BJ69" s="101">
        <f t="shared" si="24"/>
        <v>0</v>
      </c>
      <c r="BK69" s="101">
        <f t="shared" si="25"/>
        <v>0</v>
      </c>
      <c r="BL69" s="101">
        <f t="shared" si="26"/>
        <v>0</v>
      </c>
      <c r="BM69" s="101">
        <v>0</v>
      </c>
      <c r="BN69" s="108">
        <f t="shared" si="27"/>
        <v>0</v>
      </c>
      <c r="BO69" s="109">
        <f t="shared" si="28"/>
        <v>0</v>
      </c>
      <c r="BP69" s="111"/>
      <c r="BQ69" s="112"/>
      <c r="BR69" s="113"/>
      <c r="BS69" s="111"/>
      <c r="BT69" s="114"/>
      <c r="BU69" s="114">
        <f t="shared" si="7"/>
        <v>-60</v>
      </c>
      <c r="BV69" s="25"/>
      <c r="BW69" s="25"/>
      <c r="BX69" s="111"/>
    </row>
    <row r="70" spans="1:76">
      <c r="A70" s="83">
        <v>61</v>
      </c>
      <c r="B70" s="83">
        <v>61</v>
      </c>
      <c r="C70" s="84" t="s">
        <v>135</v>
      </c>
      <c r="D70" s="85">
        <f t="shared" si="8"/>
        <v>234.25832328295883</v>
      </c>
      <c r="E70" s="86">
        <f t="shared" si="9"/>
        <v>2560132</v>
      </c>
      <c r="F70" s="86">
        <f t="shared" si="9"/>
        <v>206391</v>
      </c>
      <c r="G70" s="87">
        <f t="shared" si="10"/>
        <v>2766523</v>
      </c>
      <c r="H70" s="88"/>
      <c r="I70" s="89">
        <f t="shared" si="11"/>
        <v>493872.62432514271</v>
      </c>
      <c r="J70" s="90">
        <f t="shared" si="1"/>
        <v>0.59553489288330153</v>
      </c>
      <c r="K70" s="91">
        <f t="shared" si="12"/>
        <v>206391</v>
      </c>
      <c r="L70" s="87">
        <f t="shared" si="13"/>
        <v>700263.62432514271</v>
      </c>
      <c r="M70" s="92"/>
      <c r="N70" s="115">
        <f t="shared" si="2"/>
        <v>2066259.3756748573</v>
      </c>
      <c r="P70" s="89">
        <f t="shared" si="14"/>
        <v>35187</v>
      </c>
      <c r="Q70" s="86">
        <f t="shared" si="15"/>
        <v>493872.62432514271</v>
      </c>
      <c r="R70" s="86">
        <f t="shared" si="16"/>
        <v>209070</v>
      </c>
      <c r="S70" s="94">
        <f t="shared" si="3"/>
        <v>735450.62432514271</v>
      </c>
      <c r="U70" s="115">
        <f t="shared" si="17"/>
        <v>1070870.5069999548</v>
      </c>
      <c r="V70">
        <f t="shared" si="4"/>
        <v>0</v>
      </c>
      <c r="W70" s="95">
        <v>61</v>
      </c>
      <c r="X70" s="96">
        <v>234.25832328295883</v>
      </c>
      <c r="Y70" s="97">
        <v>2560132</v>
      </c>
      <c r="Z70" s="97">
        <v>0</v>
      </c>
      <c r="AA70" s="97">
        <v>2560132</v>
      </c>
      <c r="AB70" s="97">
        <v>206391</v>
      </c>
      <c r="AC70" s="97">
        <v>2766523</v>
      </c>
      <c r="AD70" s="97">
        <v>32508</v>
      </c>
      <c r="AE70" s="97">
        <v>2679</v>
      </c>
      <c r="AF70" s="97">
        <v>35187</v>
      </c>
      <c r="AG70" s="98">
        <v>2801710</v>
      </c>
      <c r="AI70" s="95">
        <v>61</v>
      </c>
      <c r="AJ70" s="99">
        <v>61</v>
      </c>
      <c r="AK70" s="100" t="s">
        <v>135</v>
      </c>
      <c r="AL70" s="101">
        <f t="shared" si="18"/>
        <v>2560132</v>
      </c>
      <c r="AM70" s="102">
        <v>1997486</v>
      </c>
      <c r="AN70" s="101">
        <f t="shared" si="19"/>
        <v>562646</v>
      </c>
      <c r="AO70" s="101">
        <v>68342.5</v>
      </c>
      <c r="AP70" s="101">
        <v>40780</v>
      </c>
      <c r="AQ70" s="101">
        <v>83339</v>
      </c>
      <c r="AR70" s="101">
        <v>24195.5</v>
      </c>
      <c r="AS70" s="101">
        <v>50167.5</v>
      </c>
      <c r="AT70" s="101">
        <f t="shared" si="20"/>
        <v>-177.99300004518591</v>
      </c>
      <c r="AU70" s="103">
        <f t="shared" si="21"/>
        <v>829292.50699995481</v>
      </c>
      <c r="AV70" s="103">
        <f t="shared" si="22"/>
        <v>493872.62432514271</v>
      </c>
      <c r="AX70" s="104">
        <v>61</v>
      </c>
      <c r="AY70" s="105" t="s">
        <v>135</v>
      </c>
      <c r="AZ70" s="106">
        <v>0</v>
      </c>
      <c r="BA70" s="106">
        <v>0</v>
      </c>
      <c r="BB70" s="107">
        <v>0</v>
      </c>
      <c r="BC70" s="108">
        <f t="shared" si="23"/>
        <v>0</v>
      </c>
      <c r="BD70" s="107">
        <v>0</v>
      </c>
      <c r="BE70" s="107">
        <v>0</v>
      </c>
      <c r="BF70" s="108">
        <f t="shared" si="5"/>
        <v>0</v>
      </c>
      <c r="BG70" s="109">
        <f t="shared" si="6"/>
        <v>0</v>
      </c>
      <c r="BH70" s="110"/>
      <c r="BI70" s="108">
        <v>0</v>
      </c>
      <c r="BJ70" s="101">
        <f t="shared" si="24"/>
        <v>562646</v>
      </c>
      <c r="BK70" s="101">
        <f t="shared" si="25"/>
        <v>562646</v>
      </c>
      <c r="BL70" s="101">
        <f t="shared" si="26"/>
        <v>0</v>
      </c>
      <c r="BM70" s="101">
        <v>-177.99300004518591</v>
      </c>
      <c r="BN70" s="108">
        <f t="shared" si="27"/>
        <v>-177.99300004518591</v>
      </c>
      <c r="BO70" s="109">
        <f t="shared" si="28"/>
        <v>-177.99300004518591</v>
      </c>
      <c r="BP70" s="111"/>
      <c r="BQ70" s="112"/>
      <c r="BR70" s="113"/>
      <c r="BS70" s="111"/>
      <c r="BT70" s="114"/>
      <c r="BU70" s="114">
        <f t="shared" si="7"/>
        <v>-61</v>
      </c>
      <c r="BV70" s="25"/>
      <c r="BW70" s="25"/>
      <c r="BX70" s="111"/>
    </row>
    <row r="71" spans="1:76">
      <c r="A71" s="83">
        <v>62</v>
      </c>
      <c r="B71" s="83">
        <v>62</v>
      </c>
      <c r="C71" s="84" t="s">
        <v>136</v>
      </c>
      <c r="D71" s="85">
        <f t="shared" si="8"/>
        <v>0</v>
      </c>
      <c r="E71" s="86">
        <f t="shared" si="9"/>
        <v>0</v>
      </c>
      <c r="F71" s="86">
        <f t="shared" si="9"/>
        <v>0</v>
      </c>
      <c r="G71" s="87">
        <f t="shared" si="10"/>
        <v>0</v>
      </c>
      <c r="H71" s="88"/>
      <c r="I71" s="89">
        <f t="shared" si="11"/>
        <v>0</v>
      </c>
      <c r="J71" s="90" t="str">
        <f t="shared" si="1"/>
        <v/>
      </c>
      <c r="K71" s="91">
        <f t="shared" si="12"/>
        <v>0</v>
      </c>
      <c r="L71" s="87">
        <f t="shared" si="13"/>
        <v>0</v>
      </c>
      <c r="M71" s="92"/>
      <c r="N71" s="115">
        <f t="shared" si="2"/>
        <v>0</v>
      </c>
      <c r="P71" s="89">
        <f t="shared" si="14"/>
        <v>0</v>
      </c>
      <c r="Q71" s="86">
        <f t="shared" si="15"/>
        <v>0</v>
      </c>
      <c r="R71" s="86">
        <f t="shared" si="16"/>
        <v>0</v>
      </c>
      <c r="S71" s="94">
        <f t="shared" si="3"/>
        <v>0</v>
      </c>
      <c r="U71" s="115">
        <f t="shared" si="17"/>
        <v>0</v>
      </c>
      <c r="V71">
        <f t="shared" si="4"/>
        <v>0</v>
      </c>
      <c r="W71" s="95">
        <v>62</v>
      </c>
      <c r="X71" s="96"/>
      <c r="Y71" s="97"/>
      <c r="Z71" s="97"/>
      <c r="AA71" s="97"/>
      <c r="AB71" s="97"/>
      <c r="AC71" s="97"/>
      <c r="AD71" s="97"/>
      <c r="AE71" s="97"/>
      <c r="AF71" s="97"/>
      <c r="AG71" s="98"/>
      <c r="AI71" s="95">
        <v>62</v>
      </c>
      <c r="AJ71" s="99">
        <v>62</v>
      </c>
      <c r="AK71" s="100" t="s">
        <v>136</v>
      </c>
      <c r="AL71" s="101">
        <f t="shared" si="18"/>
        <v>0</v>
      </c>
      <c r="AM71" s="102">
        <v>0</v>
      </c>
      <c r="AN71" s="101">
        <f t="shared" si="19"/>
        <v>0</v>
      </c>
      <c r="AO71" s="101">
        <v>0</v>
      </c>
      <c r="AP71" s="101">
        <v>0</v>
      </c>
      <c r="AQ71" s="101">
        <v>0</v>
      </c>
      <c r="AR71" s="101">
        <v>0</v>
      </c>
      <c r="AS71" s="101">
        <v>0</v>
      </c>
      <c r="AT71" s="101">
        <f t="shared" si="20"/>
        <v>0</v>
      </c>
      <c r="AU71" s="103">
        <f t="shared" si="21"/>
        <v>0</v>
      </c>
      <c r="AV71" s="103">
        <f t="shared" si="22"/>
        <v>0</v>
      </c>
      <c r="AX71" s="104">
        <v>62</v>
      </c>
      <c r="AY71" s="105" t="s">
        <v>136</v>
      </c>
      <c r="AZ71" s="106">
        <v>0</v>
      </c>
      <c r="BA71" s="106">
        <v>0</v>
      </c>
      <c r="BB71" s="107">
        <v>0</v>
      </c>
      <c r="BC71" s="108">
        <f t="shared" si="23"/>
        <v>0</v>
      </c>
      <c r="BD71" s="107">
        <v>0</v>
      </c>
      <c r="BE71" s="107">
        <v>0</v>
      </c>
      <c r="BF71" s="108">
        <f t="shared" si="5"/>
        <v>0</v>
      </c>
      <c r="BG71" s="109">
        <f t="shared" si="6"/>
        <v>0</v>
      </c>
      <c r="BH71" s="110"/>
      <c r="BI71" s="108">
        <v>0</v>
      </c>
      <c r="BJ71" s="101">
        <f t="shared" si="24"/>
        <v>0</v>
      </c>
      <c r="BK71" s="101">
        <f t="shared" si="25"/>
        <v>0</v>
      </c>
      <c r="BL71" s="101">
        <f t="shared" si="26"/>
        <v>0</v>
      </c>
      <c r="BM71" s="101">
        <v>0</v>
      </c>
      <c r="BN71" s="108">
        <f t="shared" si="27"/>
        <v>0</v>
      </c>
      <c r="BO71" s="109">
        <f t="shared" si="28"/>
        <v>0</v>
      </c>
      <c r="BP71" s="111"/>
      <c r="BQ71" s="112"/>
      <c r="BR71" s="113"/>
      <c r="BS71" s="111"/>
      <c r="BT71" s="114"/>
      <c r="BU71" s="114">
        <f t="shared" si="7"/>
        <v>-62</v>
      </c>
      <c r="BV71" s="25"/>
      <c r="BW71" s="25"/>
      <c r="BX71" s="111"/>
    </row>
    <row r="72" spans="1:76">
      <c r="A72" s="83">
        <v>63</v>
      </c>
      <c r="B72" s="83">
        <v>63</v>
      </c>
      <c r="C72" s="84" t="s">
        <v>137</v>
      </c>
      <c r="D72" s="85">
        <f t="shared" si="8"/>
        <v>2.1442953020134228</v>
      </c>
      <c r="E72" s="86">
        <f t="shared" si="9"/>
        <v>29002</v>
      </c>
      <c r="F72" s="86">
        <f t="shared" si="9"/>
        <v>1915</v>
      </c>
      <c r="G72" s="87">
        <f t="shared" si="10"/>
        <v>30917</v>
      </c>
      <c r="H72" s="88"/>
      <c r="I72" s="89">
        <f t="shared" si="11"/>
        <v>0</v>
      </c>
      <c r="J72" s="90">
        <f t="shared" si="1"/>
        <v>0</v>
      </c>
      <c r="K72" s="91">
        <f t="shared" si="12"/>
        <v>1915</v>
      </c>
      <c r="L72" s="87">
        <f t="shared" si="13"/>
        <v>1915</v>
      </c>
      <c r="M72" s="92"/>
      <c r="N72" s="115">
        <f t="shared" si="2"/>
        <v>29002</v>
      </c>
      <c r="P72" s="89">
        <f t="shared" si="14"/>
        <v>0</v>
      </c>
      <c r="Q72" s="86">
        <f t="shared" si="15"/>
        <v>0</v>
      </c>
      <c r="R72" s="86">
        <f t="shared" si="16"/>
        <v>1915</v>
      </c>
      <c r="S72" s="94">
        <f t="shared" si="3"/>
        <v>1915</v>
      </c>
      <c r="U72" s="115">
        <f t="shared" si="17"/>
        <v>8859.0327578984143</v>
      </c>
      <c r="V72">
        <f t="shared" si="4"/>
        <v>0</v>
      </c>
      <c r="W72" s="95">
        <v>63</v>
      </c>
      <c r="X72" s="96">
        <v>2.1442953020134228</v>
      </c>
      <c r="Y72" s="97">
        <v>29002</v>
      </c>
      <c r="Z72" s="97">
        <v>0</v>
      </c>
      <c r="AA72" s="97">
        <v>29002</v>
      </c>
      <c r="AB72" s="97">
        <v>1915</v>
      </c>
      <c r="AC72" s="97">
        <v>30917</v>
      </c>
      <c r="AD72" s="97">
        <v>0</v>
      </c>
      <c r="AE72" s="97">
        <v>0</v>
      </c>
      <c r="AF72" s="97">
        <v>0</v>
      </c>
      <c r="AG72" s="98">
        <v>30917</v>
      </c>
      <c r="AI72" s="95">
        <v>63</v>
      </c>
      <c r="AJ72" s="99">
        <v>63</v>
      </c>
      <c r="AK72" s="100" t="s">
        <v>137</v>
      </c>
      <c r="AL72" s="101">
        <f t="shared" si="18"/>
        <v>29002</v>
      </c>
      <c r="AM72" s="102">
        <v>45435</v>
      </c>
      <c r="AN72" s="101">
        <f t="shared" si="19"/>
        <v>0</v>
      </c>
      <c r="AO72" s="101">
        <v>1715.25</v>
      </c>
      <c r="AP72" s="101">
        <v>0</v>
      </c>
      <c r="AQ72" s="101">
        <v>2048.5</v>
      </c>
      <c r="AR72" s="101">
        <v>0</v>
      </c>
      <c r="AS72" s="101">
        <v>3184.75</v>
      </c>
      <c r="AT72" s="101">
        <f t="shared" si="20"/>
        <v>-4.4672421015848158</v>
      </c>
      <c r="AU72" s="103">
        <f t="shared" si="21"/>
        <v>6944.0327578984152</v>
      </c>
      <c r="AV72" s="103">
        <f t="shared" si="22"/>
        <v>0</v>
      </c>
      <c r="AX72" s="104">
        <v>63</v>
      </c>
      <c r="AY72" s="105" t="s">
        <v>137</v>
      </c>
      <c r="AZ72" s="106">
        <v>0</v>
      </c>
      <c r="BA72" s="106">
        <v>0</v>
      </c>
      <c r="BB72" s="107">
        <v>0</v>
      </c>
      <c r="BC72" s="108">
        <f t="shared" si="23"/>
        <v>0</v>
      </c>
      <c r="BD72" s="107">
        <v>0</v>
      </c>
      <c r="BE72" s="107">
        <v>0</v>
      </c>
      <c r="BF72" s="108">
        <f t="shared" si="5"/>
        <v>0</v>
      </c>
      <c r="BG72" s="109">
        <f t="shared" si="6"/>
        <v>0</v>
      </c>
      <c r="BH72" s="110"/>
      <c r="BI72" s="108">
        <v>0</v>
      </c>
      <c r="BJ72" s="101">
        <f t="shared" si="24"/>
        <v>0</v>
      </c>
      <c r="BK72" s="101">
        <f t="shared" si="25"/>
        <v>0</v>
      </c>
      <c r="BL72" s="101">
        <f t="shared" si="26"/>
        <v>0</v>
      </c>
      <c r="BM72" s="101">
        <v>-4.4672421015848158</v>
      </c>
      <c r="BN72" s="108">
        <f t="shared" si="27"/>
        <v>-4.4672421015848158</v>
      </c>
      <c r="BO72" s="109">
        <f t="shared" si="28"/>
        <v>-4.4672421015848158</v>
      </c>
      <c r="BP72" s="111"/>
      <c r="BQ72" s="112"/>
      <c r="BR72" s="113"/>
      <c r="BS72" s="111"/>
      <c r="BT72" s="114"/>
      <c r="BU72" s="114">
        <f t="shared" si="7"/>
        <v>-63</v>
      </c>
      <c r="BV72" s="25"/>
      <c r="BW72" s="25"/>
      <c r="BX72" s="111"/>
    </row>
    <row r="73" spans="1:76">
      <c r="A73" s="83">
        <v>64</v>
      </c>
      <c r="B73" s="83">
        <v>64</v>
      </c>
      <c r="C73" s="84" t="s">
        <v>138</v>
      </c>
      <c r="D73" s="85">
        <f t="shared" si="8"/>
        <v>63.752707738226036</v>
      </c>
      <c r="E73" s="86">
        <f t="shared" si="9"/>
        <v>657311</v>
      </c>
      <c r="F73" s="86">
        <f t="shared" si="9"/>
        <v>55869</v>
      </c>
      <c r="G73" s="87">
        <f t="shared" si="10"/>
        <v>713180</v>
      </c>
      <c r="H73" s="88"/>
      <c r="I73" s="89">
        <f t="shared" si="11"/>
        <v>132943.22218551062</v>
      </c>
      <c r="J73" s="90">
        <f t="shared" si="1"/>
        <v>0.63518408497046863</v>
      </c>
      <c r="K73" s="91">
        <f t="shared" si="12"/>
        <v>55869</v>
      </c>
      <c r="L73" s="87">
        <f t="shared" si="13"/>
        <v>188812.22218551062</v>
      </c>
      <c r="M73" s="92"/>
      <c r="N73" s="115">
        <f t="shared" si="2"/>
        <v>524367.77781448932</v>
      </c>
      <c r="P73" s="89">
        <f t="shared" si="14"/>
        <v>11312</v>
      </c>
      <c r="Q73" s="86">
        <f t="shared" si="15"/>
        <v>132943.22218551062</v>
      </c>
      <c r="R73" s="86">
        <f t="shared" si="16"/>
        <v>56759</v>
      </c>
      <c r="S73" s="94">
        <f t="shared" si="3"/>
        <v>200124.22218551062</v>
      </c>
      <c r="U73" s="115">
        <f t="shared" si="17"/>
        <v>276479.72981891775</v>
      </c>
      <c r="V73">
        <f t="shared" si="4"/>
        <v>0</v>
      </c>
      <c r="W73" s="95">
        <v>64</v>
      </c>
      <c r="X73" s="96">
        <v>63.752707738226036</v>
      </c>
      <c r="Y73" s="97">
        <v>657311</v>
      </c>
      <c r="Z73" s="97">
        <v>0</v>
      </c>
      <c r="AA73" s="97">
        <v>657311</v>
      </c>
      <c r="AB73" s="97">
        <v>55869</v>
      </c>
      <c r="AC73" s="97">
        <v>713180</v>
      </c>
      <c r="AD73" s="97">
        <v>10422</v>
      </c>
      <c r="AE73" s="97">
        <v>890</v>
      </c>
      <c r="AF73" s="97">
        <v>11312</v>
      </c>
      <c r="AG73" s="98">
        <v>724492</v>
      </c>
      <c r="AI73" s="95">
        <v>64</v>
      </c>
      <c r="AJ73" s="99">
        <v>64</v>
      </c>
      <c r="AK73" s="100" t="s">
        <v>138</v>
      </c>
      <c r="AL73" s="101">
        <f t="shared" si="18"/>
        <v>657311</v>
      </c>
      <c r="AM73" s="102">
        <v>505855</v>
      </c>
      <c r="AN73" s="101">
        <f t="shared" si="19"/>
        <v>151456</v>
      </c>
      <c r="AO73" s="101">
        <v>2503.5</v>
      </c>
      <c r="AP73" s="101">
        <v>27846.75</v>
      </c>
      <c r="AQ73" s="101">
        <v>11617</v>
      </c>
      <c r="AR73" s="101">
        <v>10086.25</v>
      </c>
      <c r="AS73" s="101">
        <v>5795.75</v>
      </c>
      <c r="AT73" s="101">
        <f t="shared" si="20"/>
        <v>-6.5201810822436528</v>
      </c>
      <c r="AU73" s="103">
        <f t="shared" si="21"/>
        <v>209298.72981891775</v>
      </c>
      <c r="AV73" s="103">
        <f t="shared" si="22"/>
        <v>132943.22218551062</v>
      </c>
      <c r="AX73" s="104">
        <v>64</v>
      </c>
      <c r="AY73" s="105" t="s">
        <v>138</v>
      </c>
      <c r="AZ73" s="106">
        <v>0</v>
      </c>
      <c r="BA73" s="106">
        <v>0</v>
      </c>
      <c r="BB73" s="107">
        <v>0</v>
      </c>
      <c r="BC73" s="108">
        <f t="shared" si="23"/>
        <v>0</v>
      </c>
      <c r="BD73" s="107">
        <v>0</v>
      </c>
      <c r="BE73" s="107">
        <v>0</v>
      </c>
      <c r="BF73" s="108">
        <f t="shared" si="5"/>
        <v>0</v>
      </c>
      <c r="BG73" s="109">
        <f t="shared" si="6"/>
        <v>0</v>
      </c>
      <c r="BH73" s="110"/>
      <c r="BI73" s="108">
        <v>0</v>
      </c>
      <c r="BJ73" s="101">
        <f t="shared" si="24"/>
        <v>151456</v>
      </c>
      <c r="BK73" s="101">
        <f t="shared" si="25"/>
        <v>151456</v>
      </c>
      <c r="BL73" s="101">
        <f t="shared" si="26"/>
        <v>0</v>
      </c>
      <c r="BM73" s="101">
        <v>-6.5201810822436528</v>
      </c>
      <c r="BN73" s="108">
        <f t="shared" si="27"/>
        <v>-6.5201810822436528</v>
      </c>
      <c r="BO73" s="109">
        <f t="shared" si="28"/>
        <v>-6.5201810822436528</v>
      </c>
      <c r="BP73" s="111"/>
      <c r="BQ73" s="112"/>
      <c r="BR73" s="113"/>
      <c r="BS73" s="111"/>
      <c r="BT73" s="114"/>
      <c r="BU73" s="114">
        <f t="shared" si="7"/>
        <v>-64</v>
      </c>
      <c r="BV73" s="25"/>
      <c r="BW73" s="25"/>
      <c r="BX73" s="111"/>
    </row>
    <row r="74" spans="1:76">
      <c r="A74" s="83">
        <v>65</v>
      </c>
      <c r="B74" s="83">
        <v>65</v>
      </c>
      <c r="C74" s="84" t="s">
        <v>139</v>
      </c>
      <c r="D74" s="85">
        <f t="shared" si="8"/>
        <v>1</v>
      </c>
      <c r="E74" s="86">
        <f t="shared" si="9"/>
        <v>14705</v>
      </c>
      <c r="F74" s="86">
        <f t="shared" si="9"/>
        <v>893</v>
      </c>
      <c r="G74" s="87">
        <f t="shared" si="10"/>
        <v>15598</v>
      </c>
      <c r="H74" s="88"/>
      <c r="I74" s="89">
        <f t="shared" si="11"/>
        <v>0</v>
      </c>
      <c r="J74" s="90">
        <f t="shared" ref="J74:J137" si="29">IF(AU74=0,"",(SUM(I74)/SUM(AU74)))</f>
        <v>0</v>
      </c>
      <c r="K74" s="91">
        <f t="shared" si="12"/>
        <v>893</v>
      </c>
      <c r="L74" s="87">
        <f t="shared" si="13"/>
        <v>893</v>
      </c>
      <c r="M74" s="92"/>
      <c r="N74" s="115">
        <f t="shared" ref="N74:N137" si="30">G74-L74</f>
        <v>14705</v>
      </c>
      <c r="P74" s="89">
        <f t="shared" si="14"/>
        <v>0</v>
      </c>
      <c r="Q74" s="86">
        <f t="shared" si="15"/>
        <v>0</v>
      </c>
      <c r="R74" s="86">
        <f t="shared" si="16"/>
        <v>893</v>
      </c>
      <c r="S74" s="94">
        <f t="shared" ref="S74:S137" si="31">SUM(P74:R74)-AE74-BE74</f>
        <v>893</v>
      </c>
      <c r="U74" s="115">
        <f t="shared" si="17"/>
        <v>15597.687126432429</v>
      </c>
      <c r="V74">
        <f t="shared" ref="V74:V137" si="32">W74-A74</f>
        <v>0</v>
      </c>
      <c r="W74" s="95">
        <v>65</v>
      </c>
      <c r="X74" s="96">
        <v>1</v>
      </c>
      <c r="Y74" s="97">
        <v>14705</v>
      </c>
      <c r="Z74" s="97">
        <v>0</v>
      </c>
      <c r="AA74" s="97">
        <v>14705</v>
      </c>
      <c r="AB74" s="97">
        <v>893</v>
      </c>
      <c r="AC74" s="97">
        <v>15598</v>
      </c>
      <c r="AD74" s="97">
        <v>0</v>
      </c>
      <c r="AE74" s="97">
        <v>0</v>
      </c>
      <c r="AF74" s="97">
        <v>0</v>
      </c>
      <c r="AG74" s="98">
        <v>15598</v>
      </c>
      <c r="AI74" s="95">
        <v>65</v>
      </c>
      <c r="AJ74" s="99">
        <v>65</v>
      </c>
      <c r="AK74" s="100" t="s">
        <v>139</v>
      </c>
      <c r="AL74" s="101">
        <f t="shared" si="18"/>
        <v>14705</v>
      </c>
      <c r="AM74" s="102">
        <v>48526</v>
      </c>
      <c r="AN74" s="101">
        <f t="shared" si="19"/>
        <v>0</v>
      </c>
      <c r="AO74" s="101">
        <v>6455.5</v>
      </c>
      <c r="AP74" s="101">
        <v>2471</v>
      </c>
      <c r="AQ74" s="101">
        <v>0</v>
      </c>
      <c r="AR74" s="101">
        <v>0</v>
      </c>
      <c r="AS74" s="101">
        <v>5795</v>
      </c>
      <c r="AT74" s="101">
        <f t="shared" si="20"/>
        <v>-16.812873567570932</v>
      </c>
      <c r="AU74" s="103">
        <f t="shared" si="21"/>
        <v>14704.687126432429</v>
      </c>
      <c r="AV74" s="103">
        <f t="shared" si="22"/>
        <v>0</v>
      </c>
      <c r="AX74" s="104">
        <v>65</v>
      </c>
      <c r="AY74" s="105" t="s">
        <v>139</v>
      </c>
      <c r="AZ74" s="106">
        <v>0</v>
      </c>
      <c r="BA74" s="106">
        <v>0</v>
      </c>
      <c r="BB74" s="107">
        <v>0</v>
      </c>
      <c r="BC74" s="108">
        <f t="shared" si="23"/>
        <v>0</v>
      </c>
      <c r="BD74" s="107">
        <v>0</v>
      </c>
      <c r="BE74" s="107">
        <v>0</v>
      </c>
      <c r="BF74" s="108">
        <f t="shared" ref="BF74:BF137" si="33">BD74+BE74</f>
        <v>0</v>
      </c>
      <c r="BG74" s="109">
        <f t="shared" ref="BG74:BG137" si="34">BF74+BC74</f>
        <v>0</v>
      </c>
      <c r="BH74" s="110"/>
      <c r="BI74" s="108">
        <v>0</v>
      </c>
      <c r="BJ74" s="101">
        <f t="shared" si="24"/>
        <v>0</v>
      </c>
      <c r="BK74" s="101">
        <f t="shared" si="25"/>
        <v>0</v>
      </c>
      <c r="BL74" s="101">
        <f t="shared" si="26"/>
        <v>0</v>
      </c>
      <c r="BM74" s="101">
        <v>-16.812873567570932</v>
      </c>
      <c r="BN74" s="108">
        <f t="shared" si="27"/>
        <v>-16.812873567570932</v>
      </c>
      <c r="BO74" s="109">
        <f t="shared" si="28"/>
        <v>-16.812873567570932</v>
      </c>
      <c r="BP74" s="111"/>
      <c r="BQ74" s="112"/>
      <c r="BR74" s="113"/>
      <c r="BS74" s="111"/>
      <c r="BT74" s="114"/>
      <c r="BU74" s="114">
        <f t="shared" ref="BU74:BU137" si="35">BV74-A74</f>
        <v>-65</v>
      </c>
      <c r="BV74" s="25"/>
      <c r="BW74" s="25"/>
      <c r="BX74" s="111"/>
    </row>
    <row r="75" spans="1:76">
      <c r="A75" s="83">
        <v>66</v>
      </c>
      <c r="B75" s="83">
        <v>66</v>
      </c>
      <c r="C75" s="84" t="s">
        <v>140</v>
      </c>
      <c r="D75" s="85">
        <f t="shared" ref="D75:D138" si="36">X75</f>
        <v>0</v>
      </c>
      <c r="E75" s="86">
        <f t="shared" ref="E75:F138" si="37">AA75+BA75</f>
        <v>0</v>
      </c>
      <c r="F75" s="86">
        <f t="shared" si="37"/>
        <v>0</v>
      </c>
      <c r="G75" s="87">
        <f t="shared" ref="G75:G138" si="38">F75+E75</f>
        <v>0</v>
      </c>
      <c r="H75" s="88"/>
      <c r="I75" s="89">
        <f t="shared" ref="I75:I138" si="39">IF(AV75="",AU75,AV75)</f>
        <v>0</v>
      </c>
      <c r="J75" s="90" t="str">
        <f t="shared" si="29"/>
        <v/>
      </c>
      <c r="K75" s="91">
        <f t="shared" ref="K75:K138" si="40">F75</f>
        <v>0</v>
      </c>
      <c r="L75" s="87">
        <f t="shared" ref="L75:L138" si="41">I75+K75</f>
        <v>0</v>
      </c>
      <c r="M75" s="92"/>
      <c r="N75" s="115">
        <f t="shared" si="30"/>
        <v>0</v>
      </c>
      <c r="P75" s="89">
        <f t="shared" ref="P75:P138" si="42">AF75+BF75</f>
        <v>0</v>
      </c>
      <c r="Q75" s="86">
        <f t="shared" ref="Q75:Q138" si="43">IF(AV75="",AU75,AV75)</f>
        <v>0</v>
      </c>
      <c r="R75" s="86">
        <f t="shared" ref="R75:R138" si="44">AB75+AE75+BB75+BE75</f>
        <v>0</v>
      </c>
      <c r="S75" s="94">
        <f t="shared" si="31"/>
        <v>0</v>
      </c>
      <c r="U75" s="115">
        <f t="shared" ref="U75:U138" si="45">AB75+AF75+AU75+BB75+BE75</f>
        <v>0</v>
      </c>
      <c r="V75">
        <f t="shared" si="32"/>
        <v>0</v>
      </c>
      <c r="W75" s="95">
        <v>66</v>
      </c>
      <c r="X75" s="96"/>
      <c r="Y75" s="97"/>
      <c r="Z75" s="97"/>
      <c r="AA75" s="97"/>
      <c r="AB75" s="97"/>
      <c r="AC75" s="97"/>
      <c r="AD75" s="97"/>
      <c r="AE75" s="97"/>
      <c r="AF75" s="97"/>
      <c r="AG75" s="98"/>
      <c r="AI75" s="95">
        <v>66</v>
      </c>
      <c r="AJ75" s="99">
        <v>66</v>
      </c>
      <c r="AK75" s="100" t="s">
        <v>140</v>
      </c>
      <c r="AL75" s="101">
        <f t="shared" ref="AL75:AL138" si="46">AA75+BA75</f>
        <v>0</v>
      </c>
      <c r="AM75" s="102">
        <v>0</v>
      </c>
      <c r="AN75" s="101">
        <f t="shared" ref="AN75:AN138" si="47">IF(AM75&lt;0,AL75,IF(AL75-AM75&gt;0,AL75-AM75,0))</f>
        <v>0</v>
      </c>
      <c r="AO75" s="101">
        <v>0</v>
      </c>
      <c r="AP75" s="101">
        <v>0</v>
      </c>
      <c r="AQ75" s="101">
        <v>0</v>
      </c>
      <c r="AR75" s="101">
        <v>0</v>
      </c>
      <c r="AS75" s="101">
        <v>0</v>
      </c>
      <c r="AT75" s="101">
        <f t="shared" ref="AT75:AT138" si="48">BN75</f>
        <v>0</v>
      </c>
      <c r="AU75" s="103">
        <f t="shared" ref="AU75:AU138" si="49">SUM(AN75:AS75)+AT75</f>
        <v>0</v>
      </c>
      <c r="AV75" s="103">
        <f t="shared" ref="AV75:AV138" si="50">AN75*AN$3+AO75*AO$3+AP75*AP$3+AQ75*AQ$3+AR75*AR$3+AS75*AS$3</f>
        <v>0</v>
      </c>
      <c r="AX75" s="104">
        <v>66</v>
      </c>
      <c r="AY75" s="105" t="s">
        <v>140</v>
      </c>
      <c r="AZ75" s="106">
        <v>0</v>
      </c>
      <c r="BA75" s="106">
        <v>0</v>
      </c>
      <c r="BB75" s="107">
        <v>0</v>
      </c>
      <c r="BC75" s="108">
        <f t="shared" ref="BC75:BC138" si="51">BA75+BB75</f>
        <v>0</v>
      </c>
      <c r="BD75" s="107">
        <v>0</v>
      </c>
      <c r="BE75" s="107">
        <v>0</v>
      </c>
      <c r="BF75" s="108">
        <f t="shared" si="33"/>
        <v>0</v>
      </c>
      <c r="BG75" s="109">
        <f t="shared" si="34"/>
        <v>0</v>
      </c>
      <c r="BH75" s="110"/>
      <c r="BI75" s="108">
        <v>0</v>
      </c>
      <c r="BJ75" s="101">
        <f t="shared" ref="BJ75:BJ138" si="52">AN75</f>
        <v>0</v>
      </c>
      <c r="BK75" s="101">
        <f t="shared" ref="BK75:BK138" si="53">IF(AM75&lt;0,0,IF((AA75-AM75)&gt;0,AA75-AM75,0))</f>
        <v>0</v>
      </c>
      <c r="BL75" s="101">
        <f t="shared" ref="BL75:BL138" si="54">BJ75-BK75</f>
        <v>0</v>
      </c>
      <c r="BM75" s="101">
        <v>0</v>
      </c>
      <c r="BN75" s="108">
        <f t="shared" ref="BN75:BN138" si="55">IF(AND(BL75&lt;0,BM75&lt;0),      IF(BL75&lt;BM75,    0,   BM75-BL75),    IF(AND(BL75&gt;0,BM75&gt;0),     IF(OR(BM75&gt;BL75,BM75=BL75    ),      BM75-BL75,    0), BM75))</f>
        <v>0</v>
      </c>
      <c r="BO75" s="109">
        <f t="shared" ref="BO75:BO138" si="56">BI75+BN75</f>
        <v>0</v>
      </c>
      <c r="BP75" s="111"/>
      <c r="BQ75" s="112"/>
      <c r="BR75" s="113"/>
      <c r="BS75" s="111"/>
      <c r="BT75" s="114"/>
      <c r="BU75" s="114">
        <f t="shared" si="35"/>
        <v>-66</v>
      </c>
      <c r="BV75" s="25"/>
      <c r="BW75" s="25"/>
      <c r="BX75" s="111"/>
    </row>
    <row r="76" spans="1:76">
      <c r="A76" s="83">
        <v>67</v>
      </c>
      <c r="B76" s="83">
        <v>67</v>
      </c>
      <c r="C76" s="84" t="s">
        <v>141</v>
      </c>
      <c r="D76" s="85">
        <f t="shared" si="36"/>
        <v>1.8144329896907216</v>
      </c>
      <c r="E76" s="86">
        <f t="shared" si="37"/>
        <v>30035</v>
      </c>
      <c r="F76" s="86">
        <f t="shared" si="37"/>
        <v>1620</v>
      </c>
      <c r="G76" s="87">
        <f t="shared" si="38"/>
        <v>31655</v>
      </c>
      <c r="H76" s="88"/>
      <c r="I76" s="89">
        <f t="shared" si="39"/>
        <v>0</v>
      </c>
      <c r="J76" s="90">
        <f t="shared" si="29"/>
        <v>0</v>
      </c>
      <c r="K76" s="91">
        <f t="shared" si="40"/>
        <v>1620</v>
      </c>
      <c r="L76" s="87">
        <f t="shared" si="41"/>
        <v>1620</v>
      </c>
      <c r="M76" s="92"/>
      <c r="N76" s="115">
        <f t="shared" si="30"/>
        <v>30035</v>
      </c>
      <c r="P76" s="89">
        <f t="shared" si="42"/>
        <v>0</v>
      </c>
      <c r="Q76" s="86">
        <f t="shared" si="43"/>
        <v>0</v>
      </c>
      <c r="R76" s="86">
        <f t="shared" si="44"/>
        <v>1620</v>
      </c>
      <c r="S76" s="94">
        <f t="shared" si="31"/>
        <v>1620</v>
      </c>
      <c r="U76" s="115">
        <f t="shared" si="45"/>
        <v>8058.9900340522381</v>
      </c>
      <c r="V76">
        <f t="shared" si="32"/>
        <v>0</v>
      </c>
      <c r="W76" s="95">
        <v>67</v>
      </c>
      <c r="X76" s="96">
        <v>1.8144329896907216</v>
      </c>
      <c r="Y76" s="97">
        <v>30035</v>
      </c>
      <c r="Z76" s="97">
        <v>0</v>
      </c>
      <c r="AA76" s="97">
        <v>30035</v>
      </c>
      <c r="AB76" s="97">
        <v>1620</v>
      </c>
      <c r="AC76" s="97">
        <v>31655</v>
      </c>
      <c r="AD76" s="97">
        <v>0</v>
      </c>
      <c r="AE76" s="97">
        <v>0</v>
      </c>
      <c r="AF76" s="97">
        <v>0</v>
      </c>
      <c r="AG76" s="98">
        <v>31655</v>
      </c>
      <c r="AI76" s="95">
        <v>67</v>
      </c>
      <c r="AJ76" s="99">
        <v>67</v>
      </c>
      <c r="AK76" s="100" t="s">
        <v>141</v>
      </c>
      <c r="AL76" s="101">
        <f t="shared" si="46"/>
        <v>30035</v>
      </c>
      <c r="AM76" s="102">
        <v>45633</v>
      </c>
      <c r="AN76" s="101">
        <f t="shared" si="47"/>
        <v>0</v>
      </c>
      <c r="AO76" s="101">
        <v>771.75</v>
      </c>
      <c r="AP76" s="101">
        <v>3297.75</v>
      </c>
      <c r="AQ76" s="101">
        <v>0</v>
      </c>
      <c r="AR76" s="101">
        <v>0</v>
      </c>
      <c r="AS76" s="101">
        <v>2371.5</v>
      </c>
      <c r="AT76" s="101">
        <f t="shared" si="48"/>
        <v>-2.0099659477614296</v>
      </c>
      <c r="AU76" s="103">
        <f t="shared" si="49"/>
        <v>6438.9900340522381</v>
      </c>
      <c r="AV76" s="103">
        <f t="shared" si="50"/>
        <v>0</v>
      </c>
      <c r="AX76" s="104">
        <v>67</v>
      </c>
      <c r="AY76" s="105" t="s">
        <v>141</v>
      </c>
      <c r="AZ76" s="106">
        <v>0</v>
      </c>
      <c r="BA76" s="106">
        <v>0</v>
      </c>
      <c r="BB76" s="107">
        <v>0</v>
      </c>
      <c r="BC76" s="108">
        <f t="shared" si="51"/>
        <v>0</v>
      </c>
      <c r="BD76" s="107">
        <v>0</v>
      </c>
      <c r="BE76" s="107">
        <v>0</v>
      </c>
      <c r="BF76" s="108">
        <f t="shared" si="33"/>
        <v>0</v>
      </c>
      <c r="BG76" s="109">
        <f t="shared" si="34"/>
        <v>0</v>
      </c>
      <c r="BH76" s="110"/>
      <c r="BI76" s="108">
        <v>0</v>
      </c>
      <c r="BJ76" s="101">
        <f t="shared" si="52"/>
        <v>0</v>
      </c>
      <c r="BK76" s="101">
        <f t="shared" si="53"/>
        <v>0</v>
      </c>
      <c r="BL76" s="101">
        <f t="shared" si="54"/>
        <v>0</v>
      </c>
      <c r="BM76" s="101">
        <v>-2.0099659477614296</v>
      </c>
      <c r="BN76" s="108">
        <f t="shared" si="55"/>
        <v>-2.0099659477614296</v>
      </c>
      <c r="BO76" s="109">
        <f t="shared" si="56"/>
        <v>-2.0099659477614296</v>
      </c>
      <c r="BP76" s="111"/>
      <c r="BQ76" s="112"/>
      <c r="BR76" s="113"/>
      <c r="BS76" s="111"/>
      <c r="BT76" s="114"/>
      <c r="BU76" s="114">
        <f t="shared" si="35"/>
        <v>-67</v>
      </c>
      <c r="BV76" s="25"/>
      <c r="BW76" s="25"/>
      <c r="BX76" s="111"/>
    </row>
    <row r="77" spans="1:76">
      <c r="A77" s="83">
        <v>68</v>
      </c>
      <c r="B77" s="83">
        <v>68</v>
      </c>
      <c r="C77" s="84" t="s">
        <v>142</v>
      </c>
      <c r="D77" s="85">
        <f t="shared" si="36"/>
        <v>3</v>
      </c>
      <c r="E77" s="86">
        <f t="shared" si="37"/>
        <v>41718</v>
      </c>
      <c r="F77" s="86">
        <f t="shared" si="37"/>
        <v>2679</v>
      </c>
      <c r="G77" s="87">
        <f t="shared" si="38"/>
        <v>44397</v>
      </c>
      <c r="H77" s="88"/>
      <c r="I77" s="89">
        <f t="shared" si="39"/>
        <v>3705.0585044173908</v>
      </c>
      <c r="J77" s="90">
        <f t="shared" si="29"/>
        <v>0.42529325105572957</v>
      </c>
      <c r="K77" s="91">
        <f t="shared" si="40"/>
        <v>2679</v>
      </c>
      <c r="L77" s="87">
        <f t="shared" si="41"/>
        <v>6384.0585044173913</v>
      </c>
      <c r="M77" s="92"/>
      <c r="N77" s="115">
        <f t="shared" si="30"/>
        <v>38012.941495582607</v>
      </c>
      <c r="P77" s="89">
        <f t="shared" si="42"/>
        <v>0</v>
      </c>
      <c r="Q77" s="86">
        <f t="shared" si="43"/>
        <v>3705.0585044173908</v>
      </c>
      <c r="R77" s="86">
        <f t="shared" si="44"/>
        <v>2679</v>
      </c>
      <c r="S77" s="94">
        <f t="shared" si="31"/>
        <v>6384.0585044173913</v>
      </c>
      <c r="U77" s="115">
        <f t="shared" si="45"/>
        <v>11390.773570871661</v>
      </c>
      <c r="V77">
        <f t="shared" si="32"/>
        <v>0</v>
      </c>
      <c r="W77" s="95">
        <v>68</v>
      </c>
      <c r="X77" s="96">
        <v>3</v>
      </c>
      <c r="Y77" s="97">
        <v>41718</v>
      </c>
      <c r="Z77" s="97">
        <v>0</v>
      </c>
      <c r="AA77" s="97">
        <v>41718</v>
      </c>
      <c r="AB77" s="97">
        <v>2679</v>
      </c>
      <c r="AC77" s="97">
        <v>44397</v>
      </c>
      <c r="AD77" s="97">
        <v>0</v>
      </c>
      <c r="AE77" s="97">
        <v>0</v>
      </c>
      <c r="AF77" s="97">
        <v>0</v>
      </c>
      <c r="AG77" s="98">
        <v>44397</v>
      </c>
      <c r="AI77" s="95">
        <v>68</v>
      </c>
      <c r="AJ77" s="99">
        <v>68</v>
      </c>
      <c r="AK77" s="100" t="s">
        <v>142</v>
      </c>
      <c r="AL77" s="101">
        <f t="shared" si="46"/>
        <v>41718</v>
      </c>
      <c r="AM77" s="102">
        <v>37497</v>
      </c>
      <c r="AN77" s="101">
        <f t="shared" si="47"/>
        <v>4221</v>
      </c>
      <c r="AO77" s="101">
        <v>4502.5</v>
      </c>
      <c r="AP77" s="101">
        <v>0</v>
      </c>
      <c r="AQ77" s="101">
        <v>0</v>
      </c>
      <c r="AR77" s="101">
        <v>0</v>
      </c>
      <c r="AS77" s="101">
        <v>0</v>
      </c>
      <c r="AT77" s="101">
        <f t="shared" si="48"/>
        <v>-11.726429128339078</v>
      </c>
      <c r="AU77" s="103">
        <f t="shared" si="49"/>
        <v>8711.7735708716609</v>
      </c>
      <c r="AV77" s="103">
        <f t="shared" si="50"/>
        <v>3705.0585044173908</v>
      </c>
      <c r="AX77" s="104">
        <v>68</v>
      </c>
      <c r="AY77" s="105" t="s">
        <v>142</v>
      </c>
      <c r="AZ77" s="106">
        <v>0</v>
      </c>
      <c r="BA77" s="106">
        <v>0</v>
      </c>
      <c r="BB77" s="107">
        <v>0</v>
      </c>
      <c r="BC77" s="108">
        <f t="shared" si="51"/>
        <v>0</v>
      </c>
      <c r="BD77" s="107">
        <v>0</v>
      </c>
      <c r="BE77" s="107">
        <v>0</v>
      </c>
      <c r="BF77" s="108">
        <f t="shared" si="33"/>
        <v>0</v>
      </c>
      <c r="BG77" s="109">
        <f t="shared" si="34"/>
        <v>0</v>
      </c>
      <c r="BH77" s="110"/>
      <c r="BI77" s="108">
        <v>0</v>
      </c>
      <c r="BJ77" s="101">
        <f t="shared" si="52"/>
        <v>4221</v>
      </c>
      <c r="BK77" s="101">
        <f t="shared" si="53"/>
        <v>4221</v>
      </c>
      <c r="BL77" s="101">
        <f t="shared" si="54"/>
        <v>0</v>
      </c>
      <c r="BM77" s="101">
        <v>-11.726429128339078</v>
      </c>
      <c r="BN77" s="108">
        <f t="shared" si="55"/>
        <v>-11.726429128339078</v>
      </c>
      <c r="BO77" s="109">
        <f t="shared" si="56"/>
        <v>-11.726429128339078</v>
      </c>
      <c r="BP77" s="111"/>
      <c r="BQ77" s="112"/>
      <c r="BR77" s="113"/>
      <c r="BS77" s="111"/>
      <c r="BT77" s="114"/>
      <c r="BU77" s="114">
        <f t="shared" si="35"/>
        <v>-68</v>
      </c>
      <c r="BV77" s="25"/>
      <c r="BW77" s="25"/>
      <c r="BX77" s="111"/>
    </row>
    <row r="78" spans="1:76">
      <c r="A78" s="83">
        <v>69</v>
      </c>
      <c r="B78" s="83">
        <v>69</v>
      </c>
      <c r="C78" s="84" t="s">
        <v>143</v>
      </c>
      <c r="D78" s="85">
        <f t="shared" si="36"/>
        <v>0</v>
      </c>
      <c r="E78" s="86">
        <f t="shared" si="37"/>
        <v>0</v>
      </c>
      <c r="F78" s="86">
        <f t="shared" si="37"/>
        <v>0</v>
      </c>
      <c r="G78" s="87">
        <f t="shared" si="38"/>
        <v>0</v>
      </c>
      <c r="H78" s="88"/>
      <c r="I78" s="89">
        <f t="shared" si="39"/>
        <v>0</v>
      </c>
      <c r="J78" s="90" t="str">
        <f t="shared" si="29"/>
        <v/>
      </c>
      <c r="K78" s="91">
        <f t="shared" si="40"/>
        <v>0</v>
      </c>
      <c r="L78" s="87">
        <f t="shared" si="41"/>
        <v>0</v>
      </c>
      <c r="M78" s="92"/>
      <c r="N78" s="115">
        <f t="shared" si="30"/>
        <v>0</v>
      </c>
      <c r="P78" s="89">
        <f t="shared" si="42"/>
        <v>0</v>
      </c>
      <c r="Q78" s="86">
        <f t="shared" si="43"/>
        <v>0</v>
      </c>
      <c r="R78" s="86">
        <f t="shared" si="44"/>
        <v>0</v>
      </c>
      <c r="S78" s="94">
        <f t="shared" si="31"/>
        <v>0</v>
      </c>
      <c r="U78" s="115">
        <f t="shared" si="45"/>
        <v>0</v>
      </c>
      <c r="V78">
        <f t="shared" si="32"/>
        <v>0</v>
      </c>
      <c r="W78" s="95">
        <v>69</v>
      </c>
      <c r="X78" s="96"/>
      <c r="Y78" s="97"/>
      <c r="Z78" s="97"/>
      <c r="AA78" s="97"/>
      <c r="AB78" s="97"/>
      <c r="AC78" s="97"/>
      <c r="AD78" s="97"/>
      <c r="AE78" s="97"/>
      <c r="AF78" s="97"/>
      <c r="AG78" s="98"/>
      <c r="AI78" s="95">
        <v>69</v>
      </c>
      <c r="AJ78" s="99">
        <v>69</v>
      </c>
      <c r="AK78" s="100" t="s">
        <v>143</v>
      </c>
      <c r="AL78" s="101">
        <f t="shared" si="46"/>
        <v>0</v>
      </c>
      <c r="AM78" s="102">
        <v>0</v>
      </c>
      <c r="AN78" s="101">
        <f t="shared" si="47"/>
        <v>0</v>
      </c>
      <c r="AO78" s="101">
        <v>0</v>
      </c>
      <c r="AP78" s="101">
        <v>0</v>
      </c>
      <c r="AQ78" s="101">
        <v>0</v>
      </c>
      <c r="AR78" s="101">
        <v>0</v>
      </c>
      <c r="AS78" s="101">
        <v>0</v>
      </c>
      <c r="AT78" s="101">
        <f t="shared" si="48"/>
        <v>0</v>
      </c>
      <c r="AU78" s="103">
        <f t="shared" si="49"/>
        <v>0</v>
      </c>
      <c r="AV78" s="103">
        <f t="shared" si="50"/>
        <v>0</v>
      </c>
      <c r="AX78" s="104">
        <v>69</v>
      </c>
      <c r="AY78" s="105" t="s">
        <v>143</v>
      </c>
      <c r="AZ78" s="106">
        <v>0</v>
      </c>
      <c r="BA78" s="106">
        <v>0</v>
      </c>
      <c r="BB78" s="107">
        <v>0</v>
      </c>
      <c r="BC78" s="108">
        <f t="shared" si="51"/>
        <v>0</v>
      </c>
      <c r="BD78" s="107">
        <v>0</v>
      </c>
      <c r="BE78" s="107">
        <v>0</v>
      </c>
      <c r="BF78" s="108">
        <f t="shared" si="33"/>
        <v>0</v>
      </c>
      <c r="BG78" s="109">
        <f t="shared" si="34"/>
        <v>0</v>
      </c>
      <c r="BH78" s="110"/>
      <c r="BI78" s="108">
        <v>0</v>
      </c>
      <c r="BJ78" s="101">
        <f t="shared" si="52"/>
        <v>0</v>
      </c>
      <c r="BK78" s="101">
        <f t="shared" si="53"/>
        <v>0</v>
      </c>
      <c r="BL78" s="101">
        <f t="shared" si="54"/>
        <v>0</v>
      </c>
      <c r="BM78" s="101">
        <v>0</v>
      </c>
      <c r="BN78" s="108">
        <f t="shared" si="55"/>
        <v>0</v>
      </c>
      <c r="BO78" s="109">
        <f t="shared" si="56"/>
        <v>0</v>
      </c>
      <c r="BP78" s="111"/>
      <c r="BQ78" s="112"/>
      <c r="BR78" s="113"/>
      <c r="BS78" s="111"/>
      <c r="BT78" s="114"/>
      <c r="BU78" s="114">
        <f t="shared" si="35"/>
        <v>-69</v>
      </c>
      <c r="BV78" s="25"/>
      <c r="BW78" s="25"/>
      <c r="BX78" s="111"/>
    </row>
    <row r="79" spans="1:76">
      <c r="A79" s="83">
        <v>70</v>
      </c>
      <c r="B79" s="83">
        <v>70</v>
      </c>
      <c r="C79" s="84" t="s">
        <v>144</v>
      </c>
      <c r="D79" s="85">
        <f t="shared" si="36"/>
        <v>0</v>
      </c>
      <c r="E79" s="86">
        <f t="shared" si="37"/>
        <v>0</v>
      </c>
      <c r="F79" s="86">
        <f t="shared" si="37"/>
        <v>0</v>
      </c>
      <c r="G79" s="87">
        <f t="shared" si="38"/>
        <v>0</v>
      </c>
      <c r="H79" s="88"/>
      <c r="I79" s="89">
        <f t="shared" si="39"/>
        <v>0</v>
      </c>
      <c r="J79" s="90" t="str">
        <f t="shared" si="29"/>
        <v/>
      </c>
      <c r="K79" s="91">
        <f t="shared" si="40"/>
        <v>0</v>
      </c>
      <c r="L79" s="87">
        <f t="shared" si="41"/>
        <v>0</v>
      </c>
      <c r="M79" s="92"/>
      <c r="N79" s="115">
        <f t="shared" si="30"/>
        <v>0</v>
      </c>
      <c r="P79" s="89">
        <f t="shared" si="42"/>
        <v>0</v>
      </c>
      <c r="Q79" s="86">
        <f t="shared" si="43"/>
        <v>0</v>
      </c>
      <c r="R79" s="86">
        <f t="shared" si="44"/>
        <v>0</v>
      </c>
      <c r="S79" s="94">
        <f t="shared" si="31"/>
        <v>0</v>
      </c>
      <c r="U79" s="115">
        <f t="shared" si="45"/>
        <v>0</v>
      </c>
      <c r="V79">
        <f t="shared" si="32"/>
        <v>0</v>
      </c>
      <c r="W79" s="95">
        <v>70</v>
      </c>
      <c r="X79" s="96"/>
      <c r="Y79" s="97"/>
      <c r="Z79" s="97"/>
      <c r="AA79" s="97"/>
      <c r="AB79" s="97"/>
      <c r="AC79" s="97"/>
      <c r="AD79" s="97"/>
      <c r="AE79" s="97"/>
      <c r="AF79" s="97"/>
      <c r="AG79" s="98"/>
      <c r="AI79" s="95">
        <v>70</v>
      </c>
      <c r="AJ79" s="99">
        <v>70</v>
      </c>
      <c r="AK79" s="100" t="s">
        <v>144</v>
      </c>
      <c r="AL79" s="101">
        <f t="shared" si="46"/>
        <v>0</v>
      </c>
      <c r="AM79" s="102">
        <v>0</v>
      </c>
      <c r="AN79" s="101">
        <f t="shared" si="47"/>
        <v>0</v>
      </c>
      <c r="AO79" s="101">
        <v>0</v>
      </c>
      <c r="AP79" s="101">
        <v>0</v>
      </c>
      <c r="AQ79" s="101">
        <v>0</v>
      </c>
      <c r="AR79" s="101">
        <v>0</v>
      </c>
      <c r="AS79" s="101">
        <v>0</v>
      </c>
      <c r="AT79" s="101">
        <f t="shared" si="48"/>
        <v>0</v>
      </c>
      <c r="AU79" s="103">
        <f t="shared" si="49"/>
        <v>0</v>
      </c>
      <c r="AV79" s="103">
        <f t="shared" si="50"/>
        <v>0</v>
      </c>
      <c r="AX79" s="104">
        <v>70</v>
      </c>
      <c r="AY79" s="105" t="s">
        <v>144</v>
      </c>
      <c r="AZ79" s="106">
        <v>0</v>
      </c>
      <c r="BA79" s="106">
        <v>0</v>
      </c>
      <c r="BB79" s="107">
        <v>0</v>
      </c>
      <c r="BC79" s="108">
        <f t="shared" si="51"/>
        <v>0</v>
      </c>
      <c r="BD79" s="107">
        <v>0</v>
      </c>
      <c r="BE79" s="107">
        <v>0</v>
      </c>
      <c r="BF79" s="108">
        <f t="shared" si="33"/>
        <v>0</v>
      </c>
      <c r="BG79" s="109">
        <f t="shared" si="34"/>
        <v>0</v>
      </c>
      <c r="BH79" s="110"/>
      <c r="BI79" s="108">
        <v>0</v>
      </c>
      <c r="BJ79" s="101">
        <f t="shared" si="52"/>
        <v>0</v>
      </c>
      <c r="BK79" s="101">
        <f t="shared" si="53"/>
        <v>0</v>
      </c>
      <c r="BL79" s="101">
        <f t="shared" si="54"/>
        <v>0</v>
      </c>
      <c r="BM79" s="101">
        <v>0</v>
      </c>
      <c r="BN79" s="108">
        <f t="shared" si="55"/>
        <v>0</v>
      </c>
      <c r="BO79" s="109">
        <f t="shared" si="56"/>
        <v>0</v>
      </c>
      <c r="BP79" s="111"/>
      <c r="BQ79" s="112"/>
      <c r="BR79" s="113"/>
      <c r="BS79" s="111"/>
      <c r="BT79" s="114"/>
      <c r="BU79" s="114">
        <f t="shared" si="35"/>
        <v>-70</v>
      </c>
      <c r="BV79" s="25"/>
      <c r="BW79" s="25"/>
      <c r="BX79" s="111"/>
    </row>
    <row r="80" spans="1:76">
      <c r="A80" s="83">
        <v>71</v>
      </c>
      <c r="B80" s="83">
        <v>71</v>
      </c>
      <c r="C80" s="84" t="s">
        <v>145</v>
      </c>
      <c r="D80" s="85">
        <f t="shared" si="36"/>
        <v>5.44746087511977</v>
      </c>
      <c r="E80" s="86">
        <f t="shared" si="37"/>
        <v>84796</v>
      </c>
      <c r="F80" s="86">
        <f t="shared" si="37"/>
        <v>4864</v>
      </c>
      <c r="G80" s="87">
        <f t="shared" si="38"/>
        <v>89660</v>
      </c>
      <c r="H80" s="88"/>
      <c r="I80" s="89">
        <f t="shared" si="39"/>
        <v>39186.194459300066</v>
      </c>
      <c r="J80" s="90">
        <f t="shared" si="29"/>
        <v>0.70441383207602981</v>
      </c>
      <c r="K80" s="91">
        <f t="shared" si="40"/>
        <v>4864</v>
      </c>
      <c r="L80" s="87">
        <f t="shared" si="41"/>
        <v>44050.194459300066</v>
      </c>
      <c r="M80" s="92"/>
      <c r="N80" s="115">
        <f t="shared" si="30"/>
        <v>45609.805540699934</v>
      </c>
      <c r="P80" s="89">
        <f t="shared" si="42"/>
        <v>0</v>
      </c>
      <c r="Q80" s="86">
        <f t="shared" si="43"/>
        <v>39186.194459300066</v>
      </c>
      <c r="R80" s="86">
        <f t="shared" si="44"/>
        <v>4864</v>
      </c>
      <c r="S80" s="94">
        <f t="shared" si="31"/>
        <v>44050.194459300066</v>
      </c>
      <c r="U80" s="115">
        <f t="shared" si="45"/>
        <v>60493.507364742611</v>
      </c>
      <c r="V80">
        <f t="shared" si="32"/>
        <v>0</v>
      </c>
      <c r="W80" s="95">
        <v>71</v>
      </c>
      <c r="X80" s="96">
        <v>5.44746087511977</v>
      </c>
      <c r="Y80" s="97">
        <v>84796</v>
      </c>
      <c r="Z80" s="97">
        <v>0</v>
      </c>
      <c r="AA80" s="97">
        <v>84796</v>
      </c>
      <c r="AB80" s="97">
        <v>4864</v>
      </c>
      <c r="AC80" s="97">
        <v>89660</v>
      </c>
      <c r="AD80" s="97">
        <v>0</v>
      </c>
      <c r="AE80" s="97">
        <v>0</v>
      </c>
      <c r="AF80" s="97">
        <v>0</v>
      </c>
      <c r="AG80" s="98">
        <v>89660</v>
      </c>
      <c r="AI80" s="95">
        <v>71</v>
      </c>
      <c r="AJ80" s="99">
        <v>71</v>
      </c>
      <c r="AK80" s="100" t="s">
        <v>145</v>
      </c>
      <c r="AL80" s="101">
        <f t="shared" si="46"/>
        <v>84796</v>
      </c>
      <c r="AM80" s="102">
        <v>40153</v>
      </c>
      <c r="AN80" s="101">
        <f t="shared" si="47"/>
        <v>44643</v>
      </c>
      <c r="AO80" s="101">
        <v>1725</v>
      </c>
      <c r="AP80" s="101">
        <v>0</v>
      </c>
      <c r="AQ80" s="101">
        <v>3188</v>
      </c>
      <c r="AR80" s="101">
        <v>6078</v>
      </c>
      <c r="AS80" s="101">
        <v>0</v>
      </c>
      <c r="AT80" s="101">
        <f t="shared" si="48"/>
        <v>-4.4926352573866097</v>
      </c>
      <c r="AU80" s="103">
        <f t="shared" si="49"/>
        <v>55629.507364742611</v>
      </c>
      <c r="AV80" s="103">
        <f t="shared" si="50"/>
        <v>39186.194459300066</v>
      </c>
      <c r="AX80" s="104">
        <v>71</v>
      </c>
      <c r="AY80" s="105" t="s">
        <v>145</v>
      </c>
      <c r="AZ80" s="106">
        <v>0</v>
      </c>
      <c r="BA80" s="106">
        <v>0</v>
      </c>
      <c r="BB80" s="107">
        <v>0</v>
      </c>
      <c r="BC80" s="108">
        <f t="shared" si="51"/>
        <v>0</v>
      </c>
      <c r="BD80" s="107">
        <v>0</v>
      </c>
      <c r="BE80" s="107">
        <v>0</v>
      </c>
      <c r="BF80" s="108">
        <f t="shared" si="33"/>
        <v>0</v>
      </c>
      <c r="BG80" s="109">
        <f t="shared" si="34"/>
        <v>0</v>
      </c>
      <c r="BH80" s="110"/>
      <c r="BI80" s="108">
        <v>0</v>
      </c>
      <c r="BJ80" s="101">
        <f t="shared" si="52"/>
        <v>44643</v>
      </c>
      <c r="BK80" s="101">
        <f t="shared" si="53"/>
        <v>44643</v>
      </c>
      <c r="BL80" s="101">
        <f t="shared" si="54"/>
        <v>0</v>
      </c>
      <c r="BM80" s="101">
        <v>-4.4926352573866097</v>
      </c>
      <c r="BN80" s="108">
        <f t="shared" si="55"/>
        <v>-4.4926352573866097</v>
      </c>
      <c r="BO80" s="109">
        <f t="shared" si="56"/>
        <v>-4.4926352573866097</v>
      </c>
      <c r="BP80" s="111"/>
      <c r="BQ80" s="112"/>
      <c r="BR80" s="113"/>
      <c r="BS80" s="111"/>
      <c r="BT80" s="114"/>
      <c r="BU80" s="114">
        <f t="shared" si="35"/>
        <v>-71</v>
      </c>
      <c r="BV80" s="25"/>
      <c r="BW80" s="25"/>
      <c r="BX80" s="111"/>
    </row>
    <row r="81" spans="1:76">
      <c r="A81" s="83">
        <v>72</v>
      </c>
      <c r="B81" s="83">
        <v>72</v>
      </c>
      <c r="C81" s="84" t="s">
        <v>146</v>
      </c>
      <c r="D81" s="85">
        <f t="shared" si="36"/>
        <v>12.407894736842106</v>
      </c>
      <c r="E81" s="86">
        <f t="shared" si="37"/>
        <v>144398</v>
      </c>
      <c r="F81" s="86">
        <f t="shared" si="37"/>
        <v>11060</v>
      </c>
      <c r="G81" s="87">
        <f t="shared" si="38"/>
        <v>155458</v>
      </c>
      <c r="H81" s="88"/>
      <c r="I81" s="89">
        <f t="shared" si="39"/>
        <v>4949.7334533071944</v>
      </c>
      <c r="J81" s="90">
        <f t="shared" si="29"/>
        <v>0.14065499099394202</v>
      </c>
      <c r="K81" s="91">
        <f t="shared" si="40"/>
        <v>11060</v>
      </c>
      <c r="L81" s="87">
        <f t="shared" si="41"/>
        <v>16009.733453307195</v>
      </c>
      <c r="M81" s="92"/>
      <c r="N81" s="115">
        <f t="shared" si="30"/>
        <v>139448.26654669282</v>
      </c>
      <c r="P81" s="89">
        <f t="shared" si="42"/>
        <v>0</v>
      </c>
      <c r="Q81" s="86">
        <f t="shared" si="43"/>
        <v>4949.7334533071944</v>
      </c>
      <c r="R81" s="86">
        <f t="shared" si="44"/>
        <v>11060</v>
      </c>
      <c r="S81" s="94">
        <f t="shared" si="31"/>
        <v>16009.733453307195</v>
      </c>
      <c r="U81" s="115">
        <f t="shared" si="45"/>
        <v>46250.599482675862</v>
      </c>
      <c r="V81">
        <f t="shared" si="32"/>
        <v>0</v>
      </c>
      <c r="W81" s="95">
        <v>72</v>
      </c>
      <c r="X81" s="96">
        <v>12.407894736842106</v>
      </c>
      <c r="Y81" s="97">
        <v>144398</v>
      </c>
      <c r="Z81" s="97">
        <v>0</v>
      </c>
      <c r="AA81" s="97">
        <v>144398</v>
      </c>
      <c r="AB81" s="97">
        <v>11060</v>
      </c>
      <c r="AC81" s="97">
        <v>155458</v>
      </c>
      <c r="AD81" s="97">
        <v>0</v>
      </c>
      <c r="AE81" s="97">
        <v>0</v>
      </c>
      <c r="AF81" s="97">
        <v>0</v>
      </c>
      <c r="AG81" s="98">
        <v>155458</v>
      </c>
      <c r="AI81" s="95">
        <v>72</v>
      </c>
      <c r="AJ81" s="99">
        <v>72</v>
      </c>
      <c r="AK81" s="100" t="s">
        <v>146</v>
      </c>
      <c r="AL81" s="101">
        <f t="shared" si="46"/>
        <v>144398</v>
      </c>
      <c r="AM81" s="102">
        <v>138759</v>
      </c>
      <c r="AN81" s="101">
        <f t="shared" si="47"/>
        <v>5639</v>
      </c>
      <c r="AO81" s="101">
        <v>10520.75</v>
      </c>
      <c r="AP81" s="101">
        <v>6978.5</v>
      </c>
      <c r="AQ81" s="101">
        <v>3145.75</v>
      </c>
      <c r="AR81" s="101">
        <v>0</v>
      </c>
      <c r="AS81" s="101">
        <v>8934</v>
      </c>
      <c r="AT81" s="101">
        <f t="shared" si="48"/>
        <v>-27.400517324138491</v>
      </c>
      <c r="AU81" s="103">
        <f t="shared" si="49"/>
        <v>35190.599482675862</v>
      </c>
      <c r="AV81" s="103">
        <f t="shared" si="50"/>
        <v>4949.7334533071944</v>
      </c>
      <c r="AX81" s="104">
        <v>72</v>
      </c>
      <c r="AY81" s="105" t="s">
        <v>146</v>
      </c>
      <c r="AZ81" s="106">
        <v>0</v>
      </c>
      <c r="BA81" s="106">
        <v>0</v>
      </c>
      <c r="BB81" s="107">
        <v>0</v>
      </c>
      <c r="BC81" s="108">
        <f t="shared" si="51"/>
        <v>0</v>
      </c>
      <c r="BD81" s="107">
        <v>0</v>
      </c>
      <c r="BE81" s="107">
        <v>0</v>
      </c>
      <c r="BF81" s="108">
        <f t="shared" si="33"/>
        <v>0</v>
      </c>
      <c r="BG81" s="109">
        <f t="shared" si="34"/>
        <v>0</v>
      </c>
      <c r="BH81" s="110"/>
      <c r="BI81" s="108">
        <v>0</v>
      </c>
      <c r="BJ81" s="101">
        <f t="shared" si="52"/>
        <v>5639</v>
      </c>
      <c r="BK81" s="101">
        <f t="shared" si="53"/>
        <v>5639</v>
      </c>
      <c r="BL81" s="101">
        <f t="shared" si="54"/>
        <v>0</v>
      </c>
      <c r="BM81" s="101">
        <v>-27.400517324138491</v>
      </c>
      <c r="BN81" s="108">
        <f t="shared" si="55"/>
        <v>-27.400517324138491</v>
      </c>
      <c r="BO81" s="109">
        <f t="shared" si="56"/>
        <v>-27.400517324138491</v>
      </c>
      <c r="BP81" s="111"/>
      <c r="BQ81" s="112"/>
      <c r="BR81" s="113"/>
      <c r="BS81" s="111"/>
      <c r="BT81" s="114"/>
      <c r="BU81" s="114">
        <f t="shared" si="35"/>
        <v>-72</v>
      </c>
      <c r="BV81" s="25"/>
      <c r="BW81" s="25"/>
      <c r="BX81" s="111"/>
    </row>
    <row r="82" spans="1:76">
      <c r="A82" s="83">
        <v>73</v>
      </c>
      <c r="B82" s="83">
        <v>73</v>
      </c>
      <c r="C82" s="84" t="s">
        <v>147</v>
      </c>
      <c r="D82" s="85">
        <f t="shared" si="36"/>
        <v>14.451636296912971</v>
      </c>
      <c r="E82" s="86">
        <f t="shared" si="37"/>
        <v>218111</v>
      </c>
      <c r="F82" s="86">
        <f t="shared" si="37"/>
        <v>12828</v>
      </c>
      <c r="G82" s="87">
        <f t="shared" si="38"/>
        <v>230939</v>
      </c>
      <c r="H82" s="88"/>
      <c r="I82" s="89">
        <f t="shared" si="39"/>
        <v>65892.284247714924</v>
      </c>
      <c r="J82" s="90">
        <f t="shared" si="29"/>
        <v>0.75708235524665424</v>
      </c>
      <c r="K82" s="91">
        <f t="shared" si="40"/>
        <v>12828</v>
      </c>
      <c r="L82" s="87">
        <f t="shared" si="41"/>
        <v>78720.284247714924</v>
      </c>
      <c r="M82" s="92"/>
      <c r="N82" s="115">
        <f t="shared" si="30"/>
        <v>152218.71575228509</v>
      </c>
      <c r="P82" s="89">
        <f t="shared" si="42"/>
        <v>0</v>
      </c>
      <c r="Q82" s="86">
        <f t="shared" si="43"/>
        <v>65892.284247714924</v>
      </c>
      <c r="R82" s="86">
        <f t="shared" si="44"/>
        <v>12828</v>
      </c>
      <c r="S82" s="94">
        <f t="shared" si="31"/>
        <v>78720.284247714924</v>
      </c>
      <c r="U82" s="115">
        <f t="shared" si="45"/>
        <v>99862.5</v>
      </c>
      <c r="V82">
        <f t="shared" si="32"/>
        <v>0</v>
      </c>
      <c r="W82" s="95">
        <v>73</v>
      </c>
      <c r="X82" s="96">
        <v>14.451636296912971</v>
      </c>
      <c r="Y82" s="97">
        <v>218111</v>
      </c>
      <c r="Z82" s="97">
        <v>0</v>
      </c>
      <c r="AA82" s="97">
        <v>218111</v>
      </c>
      <c r="AB82" s="97">
        <v>12828</v>
      </c>
      <c r="AC82" s="97">
        <v>230939</v>
      </c>
      <c r="AD82" s="97">
        <v>0</v>
      </c>
      <c r="AE82" s="97">
        <v>0</v>
      </c>
      <c r="AF82" s="97">
        <v>0</v>
      </c>
      <c r="AG82" s="98">
        <v>230939</v>
      </c>
      <c r="AI82" s="95">
        <v>73</v>
      </c>
      <c r="AJ82" s="99">
        <v>73</v>
      </c>
      <c r="AK82" s="100" t="s">
        <v>147</v>
      </c>
      <c r="AL82" s="101">
        <f t="shared" si="46"/>
        <v>218111</v>
      </c>
      <c r="AM82" s="102">
        <v>143043</v>
      </c>
      <c r="AN82" s="101">
        <f t="shared" si="47"/>
        <v>75068</v>
      </c>
      <c r="AO82" s="101">
        <v>0</v>
      </c>
      <c r="AP82" s="101">
        <v>4617.75</v>
      </c>
      <c r="AQ82" s="101">
        <v>1022</v>
      </c>
      <c r="AR82" s="101">
        <v>0</v>
      </c>
      <c r="AS82" s="101">
        <v>6326.75</v>
      </c>
      <c r="AT82" s="101">
        <f t="shared" si="48"/>
        <v>0</v>
      </c>
      <c r="AU82" s="103">
        <f t="shared" si="49"/>
        <v>87034.5</v>
      </c>
      <c r="AV82" s="103">
        <f t="shared" si="50"/>
        <v>65892.284247714924</v>
      </c>
      <c r="AX82" s="104">
        <v>73</v>
      </c>
      <c r="AY82" s="105" t="s">
        <v>147</v>
      </c>
      <c r="AZ82" s="106">
        <v>0</v>
      </c>
      <c r="BA82" s="106">
        <v>0</v>
      </c>
      <c r="BB82" s="107">
        <v>0</v>
      </c>
      <c r="BC82" s="108">
        <f t="shared" si="51"/>
        <v>0</v>
      </c>
      <c r="BD82" s="107">
        <v>0</v>
      </c>
      <c r="BE82" s="107">
        <v>0</v>
      </c>
      <c r="BF82" s="108">
        <f t="shared" si="33"/>
        <v>0</v>
      </c>
      <c r="BG82" s="109">
        <f t="shared" si="34"/>
        <v>0</v>
      </c>
      <c r="BH82" s="110"/>
      <c r="BI82" s="108">
        <v>0</v>
      </c>
      <c r="BJ82" s="101">
        <f t="shared" si="52"/>
        <v>75068</v>
      </c>
      <c r="BK82" s="101">
        <f t="shared" si="53"/>
        <v>75068</v>
      </c>
      <c r="BL82" s="101">
        <f t="shared" si="54"/>
        <v>0</v>
      </c>
      <c r="BM82" s="101">
        <v>0</v>
      </c>
      <c r="BN82" s="108">
        <f t="shared" si="55"/>
        <v>0</v>
      </c>
      <c r="BO82" s="109">
        <f t="shared" si="56"/>
        <v>0</v>
      </c>
      <c r="BP82" s="111"/>
      <c r="BQ82" s="112"/>
      <c r="BR82" s="113"/>
      <c r="BS82" s="111"/>
      <c r="BT82" s="114"/>
      <c r="BU82" s="114">
        <f t="shared" si="35"/>
        <v>-73</v>
      </c>
      <c r="BV82" s="25"/>
      <c r="BW82" s="25"/>
      <c r="BX82" s="111"/>
    </row>
    <row r="83" spans="1:76">
      <c r="A83" s="83">
        <v>74</v>
      </c>
      <c r="B83" s="83">
        <v>74</v>
      </c>
      <c r="C83" s="84" t="s">
        <v>148</v>
      </c>
      <c r="D83" s="85">
        <f t="shared" si="36"/>
        <v>4</v>
      </c>
      <c r="E83" s="86">
        <f t="shared" si="37"/>
        <v>55024</v>
      </c>
      <c r="F83" s="86">
        <f t="shared" si="37"/>
        <v>3572</v>
      </c>
      <c r="G83" s="87">
        <f t="shared" si="38"/>
        <v>58596</v>
      </c>
      <c r="H83" s="88"/>
      <c r="I83" s="89">
        <f t="shared" si="39"/>
        <v>14310.250840444616</v>
      </c>
      <c r="J83" s="90">
        <f t="shared" si="29"/>
        <v>0.55548981388679297</v>
      </c>
      <c r="K83" s="91">
        <f t="shared" si="40"/>
        <v>3572</v>
      </c>
      <c r="L83" s="87">
        <f t="shared" si="41"/>
        <v>17882.250840444616</v>
      </c>
      <c r="M83" s="92"/>
      <c r="N83" s="115">
        <f t="shared" si="30"/>
        <v>40713.749159555387</v>
      </c>
      <c r="P83" s="89">
        <f t="shared" si="42"/>
        <v>0</v>
      </c>
      <c r="Q83" s="86">
        <f t="shared" si="43"/>
        <v>14310.250840444616</v>
      </c>
      <c r="R83" s="86">
        <f t="shared" si="44"/>
        <v>3572</v>
      </c>
      <c r="S83" s="94">
        <f t="shared" si="31"/>
        <v>17882.250840444616</v>
      </c>
      <c r="U83" s="115">
        <f t="shared" si="45"/>
        <v>29333.5</v>
      </c>
      <c r="V83">
        <f t="shared" si="32"/>
        <v>0</v>
      </c>
      <c r="W83" s="95">
        <v>74</v>
      </c>
      <c r="X83" s="96">
        <v>4</v>
      </c>
      <c r="Y83" s="97">
        <v>55024</v>
      </c>
      <c r="Z83" s="97">
        <v>0</v>
      </c>
      <c r="AA83" s="97">
        <v>55024</v>
      </c>
      <c r="AB83" s="97">
        <v>3572</v>
      </c>
      <c r="AC83" s="97">
        <v>58596</v>
      </c>
      <c r="AD83" s="97">
        <v>0</v>
      </c>
      <c r="AE83" s="97">
        <v>0</v>
      </c>
      <c r="AF83" s="97">
        <v>0</v>
      </c>
      <c r="AG83" s="98">
        <v>58596</v>
      </c>
      <c r="AI83" s="95">
        <v>74</v>
      </c>
      <c r="AJ83" s="99">
        <v>74</v>
      </c>
      <c r="AK83" s="100" t="s">
        <v>148</v>
      </c>
      <c r="AL83" s="101">
        <f t="shared" si="46"/>
        <v>55024</v>
      </c>
      <c r="AM83" s="102">
        <v>38721</v>
      </c>
      <c r="AN83" s="101">
        <f t="shared" si="47"/>
        <v>16303</v>
      </c>
      <c r="AO83" s="101">
        <v>0</v>
      </c>
      <c r="AP83" s="101">
        <v>8244</v>
      </c>
      <c r="AQ83" s="101">
        <v>498.5</v>
      </c>
      <c r="AR83" s="101">
        <v>716</v>
      </c>
      <c r="AS83" s="101">
        <v>0</v>
      </c>
      <c r="AT83" s="101">
        <f t="shared" si="48"/>
        <v>0</v>
      </c>
      <c r="AU83" s="103">
        <f t="shared" si="49"/>
        <v>25761.5</v>
      </c>
      <c r="AV83" s="103">
        <f t="shared" si="50"/>
        <v>14310.250840444616</v>
      </c>
      <c r="AX83" s="104">
        <v>74</v>
      </c>
      <c r="AY83" s="105" t="s">
        <v>148</v>
      </c>
      <c r="AZ83" s="106">
        <v>0</v>
      </c>
      <c r="BA83" s="106">
        <v>0</v>
      </c>
      <c r="BB83" s="107">
        <v>0</v>
      </c>
      <c r="BC83" s="108">
        <f t="shared" si="51"/>
        <v>0</v>
      </c>
      <c r="BD83" s="107">
        <v>0</v>
      </c>
      <c r="BE83" s="107">
        <v>0</v>
      </c>
      <c r="BF83" s="108">
        <f t="shared" si="33"/>
        <v>0</v>
      </c>
      <c r="BG83" s="109">
        <f t="shared" si="34"/>
        <v>0</v>
      </c>
      <c r="BH83" s="110"/>
      <c r="BI83" s="108">
        <v>0</v>
      </c>
      <c r="BJ83" s="101">
        <f t="shared" si="52"/>
        <v>16303</v>
      </c>
      <c r="BK83" s="101">
        <f t="shared" si="53"/>
        <v>16303</v>
      </c>
      <c r="BL83" s="101">
        <f t="shared" si="54"/>
        <v>0</v>
      </c>
      <c r="BM83" s="101">
        <v>0</v>
      </c>
      <c r="BN83" s="108">
        <f t="shared" si="55"/>
        <v>0</v>
      </c>
      <c r="BO83" s="109">
        <f t="shared" si="56"/>
        <v>0</v>
      </c>
      <c r="BP83" s="111"/>
      <c r="BQ83" s="112"/>
      <c r="BR83" s="113"/>
      <c r="BS83" s="111"/>
      <c r="BT83" s="114"/>
      <c r="BU83" s="114">
        <f t="shared" si="35"/>
        <v>-74</v>
      </c>
      <c r="BV83" s="25"/>
      <c r="BW83" s="25"/>
      <c r="BX83" s="111"/>
    </row>
    <row r="84" spans="1:76">
      <c r="A84" s="83">
        <v>75</v>
      </c>
      <c r="B84" s="83">
        <v>75</v>
      </c>
      <c r="C84" s="84" t="s">
        <v>149</v>
      </c>
      <c r="D84" s="85">
        <f t="shared" si="36"/>
        <v>0</v>
      </c>
      <c r="E84" s="86">
        <f t="shared" si="37"/>
        <v>0</v>
      </c>
      <c r="F84" s="86">
        <f t="shared" si="37"/>
        <v>0</v>
      </c>
      <c r="G84" s="87">
        <f t="shared" si="38"/>
        <v>0</v>
      </c>
      <c r="H84" s="88"/>
      <c r="I84" s="89">
        <f t="shared" si="39"/>
        <v>0</v>
      </c>
      <c r="J84" s="90" t="str">
        <f t="shared" si="29"/>
        <v/>
      </c>
      <c r="K84" s="91">
        <f t="shared" si="40"/>
        <v>0</v>
      </c>
      <c r="L84" s="87">
        <f t="shared" si="41"/>
        <v>0</v>
      </c>
      <c r="M84" s="92"/>
      <c r="N84" s="115">
        <f t="shared" si="30"/>
        <v>0</v>
      </c>
      <c r="P84" s="89">
        <f t="shared" si="42"/>
        <v>0</v>
      </c>
      <c r="Q84" s="86">
        <f t="shared" si="43"/>
        <v>0</v>
      </c>
      <c r="R84" s="86">
        <f t="shared" si="44"/>
        <v>0</v>
      </c>
      <c r="S84" s="94">
        <f t="shared" si="31"/>
        <v>0</v>
      </c>
      <c r="U84" s="115">
        <f t="shared" si="45"/>
        <v>0</v>
      </c>
      <c r="V84">
        <f t="shared" si="32"/>
        <v>0</v>
      </c>
      <c r="W84" s="95">
        <v>75</v>
      </c>
      <c r="X84" s="96"/>
      <c r="Y84" s="97"/>
      <c r="Z84" s="97"/>
      <c r="AA84" s="97"/>
      <c r="AB84" s="97"/>
      <c r="AC84" s="97"/>
      <c r="AD84" s="97"/>
      <c r="AE84" s="97"/>
      <c r="AF84" s="97"/>
      <c r="AG84" s="98"/>
      <c r="AI84" s="95">
        <v>75</v>
      </c>
      <c r="AJ84" s="99">
        <v>75</v>
      </c>
      <c r="AK84" s="100" t="s">
        <v>149</v>
      </c>
      <c r="AL84" s="101">
        <f t="shared" si="46"/>
        <v>0</v>
      </c>
      <c r="AM84" s="102">
        <v>0</v>
      </c>
      <c r="AN84" s="101">
        <f t="shared" si="47"/>
        <v>0</v>
      </c>
      <c r="AO84" s="101">
        <v>0</v>
      </c>
      <c r="AP84" s="101">
        <v>0</v>
      </c>
      <c r="AQ84" s="101">
        <v>0</v>
      </c>
      <c r="AR84" s="101">
        <v>0</v>
      </c>
      <c r="AS84" s="101">
        <v>0</v>
      </c>
      <c r="AT84" s="101">
        <f t="shared" si="48"/>
        <v>0</v>
      </c>
      <c r="AU84" s="103">
        <f t="shared" si="49"/>
        <v>0</v>
      </c>
      <c r="AV84" s="103">
        <f t="shared" si="50"/>
        <v>0</v>
      </c>
      <c r="AX84" s="104">
        <v>75</v>
      </c>
      <c r="AY84" s="105" t="s">
        <v>149</v>
      </c>
      <c r="AZ84" s="106">
        <v>0</v>
      </c>
      <c r="BA84" s="106">
        <v>0</v>
      </c>
      <c r="BB84" s="107">
        <v>0</v>
      </c>
      <c r="BC84" s="108">
        <f t="shared" si="51"/>
        <v>0</v>
      </c>
      <c r="BD84" s="107">
        <v>0</v>
      </c>
      <c r="BE84" s="107">
        <v>0</v>
      </c>
      <c r="BF84" s="108">
        <f t="shared" si="33"/>
        <v>0</v>
      </c>
      <c r="BG84" s="109">
        <f t="shared" si="34"/>
        <v>0</v>
      </c>
      <c r="BH84" s="110"/>
      <c r="BI84" s="108">
        <v>0</v>
      </c>
      <c r="BJ84" s="101">
        <f t="shared" si="52"/>
        <v>0</v>
      </c>
      <c r="BK84" s="101">
        <f t="shared" si="53"/>
        <v>0</v>
      </c>
      <c r="BL84" s="101">
        <f t="shared" si="54"/>
        <v>0</v>
      </c>
      <c r="BM84" s="101">
        <v>0</v>
      </c>
      <c r="BN84" s="108">
        <f t="shared" si="55"/>
        <v>0</v>
      </c>
      <c r="BO84" s="109">
        <f t="shared" si="56"/>
        <v>0</v>
      </c>
      <c r="BP84" s="111"/>
      <c r="BQ84" s="112"/>
      <c r="BR84" s="113"/>
      <c r="BS84" s="111"/>
      <c r="BT84" s="114"/>
      <c r="BU84" s="114">
        <f t="shared" si="35"/>
        <v>-75</v>
      </c>
      <c r="BV84" s="25"/>
      <c r="BW84" s="25"/>
      <c r="BX84" s="111"/>
    </row>
    <row r="85" spans="1:76">
      <c r="A85" s="83">
        <v>76</v>
      </c>
      <c r="B85" s="83">
        <v>76</v>
      </c>
      <c r="C85" s="84" t="s">
        <v>150</v>
      </c>
      <c r="D85" s="85">
        <f t="shared" si="36"/>
        <v>0</v>
      </c>
      <c r="E85" s="86">
        <f t="shared" si="37"/>
        <v>0</v>
      </c>
      <c r="F85" s="86">
        <f t="shared" si="37"/>
        <v>0</v>
      </c>
      <c r="G85" s="87">
        <f t="shared" si="38"/>
        <v>0</v>
      </c>
      <c r="H85" s="88"/>
      <c r="I85" s="89">
        <f t="shared" si="39"/>
        <v>0</v>
      </c>
      <c r="J85" s="90" t="str">
        <f t="shared" si="29"/>
        <v/>
      </c>
      <c r="K85" s="91">
        <f t="shared" si="40"/>
        <v>0</v>
      </c>
      <c r="L85" s="87">
        <f t="shared" si="41"/>
        <v>0</v>
      </c>
      <c r="M85" s="92"/>
      <c r="N85" s="115">
        <f t="shared" si="30"/>
        <v>0</v>
      </c>
      <c r="P85" s="89">
        <f t="shared" si="42"/>
        <v>0</v>
      </c>
      <c r="Q85" s="86">
        <f t="shared" si="43"/>
        <v>0</v>
      </c>
      <c r="R85" s="86">
        <f t="shared" si="44"/>
        <v>0</v>
      </c>
      <c r="S85" s="94">
        <f t="shared" si="31"/>
        <v>0</v>
      </c>
      <c r="U85" s="115">
        <f t="shared" si="45"/>
        <v>0</v>
      </c>
      <c r="V85">
        <f t="shared" si="32"/>
        <v>0</v>
      </c>
      <c r="W85" s="95">
        <v>76</v>
      </c>
      <c r="X85" s="96"/>
      <c r="Y85" s="97"/>
      <c r="Z85" s="97"/>
      <c r="AA85" s="97"/>
      <c r="AB85" s="97"/>
      <c r="AC85" s="97"/>
      <c r="AD85" s="97"/>
      <c r="AE85" s="97"/>
      <c r="AF85" s="97"/>
      <c r="AG85" s="98"/>
      <c r="AI85" s="95">
        <v>76</v>
      </c>
      <c r="AJ85" s="99">
        <v>76</v>
      </c>
      <c r="AK85" s="100" t="s">
        <v>150</v>
      </c>
      <c r="AL85" s="101">
        <f t="shared" si="46"/>
        <v>0</v>
      </c>
      <c r="AM85" s="102">
        <v>0</v>
      </c>
      <c r="AN85" s="101">
        <f t="shared" si="47"/>
        <v>0</v>
      </c>
      <c r="AO85" s="101">
        <v>0</v>
      </c>
      <c r="AP85" s="101">
        <v>0</v>
      </c>
      <c r="AQ85" s="101">
        <v>0</v>
      </c>
      <c r="AR85" s="101">
        <v>0</v>
      </c>
      <c r="AS85" s="101">
        <v>0</v>
      </c>
      <c r="AT85" s="101">
        <f t="shared" si="48"/>
        <v>0</v>
      </c>
      <c r="AU85" s="103">
        <f t="shared" si="49"/>
        <v>0</v>
      </c>
      <c r="AV85" s="103">
        <f t="shared" si="50"/>
        <v>0</v>
      </c>
      <c r="AX85" s="104">
        <v>76</v>
      </c>
      <c r="AY85" s="105" t="s">
        <v>150</v>
      </c>
      <c r="AZ85" s="106">
        <v>0</v>
      </c>
      <c r="BA85" s="106">
        <v>0</v>
      </c>
      <c r="BB85" s="107">
        <v>0</v>
      </c>
      <c r="BC85" s="108">
        <f t="shared" si="51"/>
        <v>0</v>
      </c>
      <c r="BD85" s="107">
        <v>0</v>
      </c>
      <c r="BE85" s="107">
        <v>0</v>
      </c>
      <c r="BF85" s="108">
        <f t="shared" si="33"/>
        <v>0</v>
      </c>
      <c r="BG85" s="109">
        <f t="shared" si="34"/>
        <v>0</v>
      </c>
      <c r="BH85" s="110"/>
      <c r="BI85" s="108">
        <v>0</v>
      </c>
      <c r="BJ85" s="101">
        <f t="shared" si="52"/>
        <v>0</v>
      </c>
      <c r="BK85" s="101">
        <f t="shared" si="53"/>
        <v>0</v>
      </c>
      <c r="BL85" s="101">
        <f t="shared" si="54"/>
        <v>0</v>
      </c>
      <c r="BM85" s="101">
        <v>0</v>
      </c>
      <c r="BN85" s="108">
        <f t="shared" si="55"/>
        <v>0</v>
      </c>
      <c r="BO85" s="109">
        <f t="shared" si="56"/>
        <v>0</v>
      </c>
      <c r="BP85" s="111"/>
      <c r="BQ85" s="112"/>
      <c r="BR85" s="113"/>
      <c r="BS85" s="111"/>
      <c r="BT85" s="114"/>
      <c r="BU85" s="114">
        <f t="shared" si="35"/>
        <v>-76</v>
      </c>
      <c r="BV85" s="25"/>
      <c r="BW85" s="25"/>
      <c r="BX85" s="111"/>
    </row>
    <row r="86" spans="1:76">
      <c r="A86" s="83">
        <v>77</v>
      </c>
      <c r="B86" s="83">
        <v>77</v>
      </c>
      <c r="C86" s="84" t="s">
        <v>151</v>
      </c>
      <c r="D86" s="85">
        <f t="shared" si="36"/>
        <v>0</v>
      </c>
      <c r="E86" s="86">
        <f t="shared" si="37"/>
        <v>0</v>
      </c>
      <c r="F86" s="86">
        <f t="shared" si="37"/>
        <v>0</v>
      </c>
      <c r="G86" s="87">
        <f t="shared" si="38"/>
        <v>0</v>
      </c>
      <c r="H86" s="88"/>
      <c r="I86" s="89">
        <f t="shared" si="39"/>
        <v>0</v>
      </c>
      <c r="J86" s="90" t="str">
        <f t="shared" si="29"/>
        <v/>
      </c>
      <c r="K86" s="91">
        <f t="shared" si="40"/>
        <v>0</v>
      </c>
      <c r="L86" s="87">
        <f t="shared" si="41"/>
        <v>0</v>
      </c>
      <c r="M86" s="92"/>
      <c r="N86" s="115">
        <f t="shared" si="30"/>
        <v>0</v>
      </c>
      <c r="P86" s="89">
        <f t="shared" si="42"/>
        <v>0</v>
      </c>
      <c r="Q86" s="86">
        <f t="shared" si="43"/>
        <v>0</v>
      </c>
      <c r="R86" s="86">
        <f t="shared" si="44"/>
        <v>0</v>
      </c>
      <c r="S86" s="94">
        <f t="shared" si="31"/>
        <v>0</v>
      </c>
      <c r="U86" s="115">
        <f t="shared" si="45"/>
        <v>0</v>
      </c>
      <c r="V86">
        <f t="shared" si="32"/>
        <v>0</v>
      </c>
      <c r="W86" s="95">
        <v>77</v>
      </c>
      <c r="X86" s="96"/>
      <c r="Y86" s="97"/>
      <c r="Z86" s="97"/>
      <c r="AA86" s="97"/>
      <c r="AB86" s="97"/>
      <c r="AC86" s="97"/>
      <c r="AD86" s="97"/>
      <c r="AE86" s="97"/>
      <c r="AF86" s="97"/>
      <c r="AG86" s="98"/>
      <c r="AI86" s="95">
        <v>77</v>
      </c>
      <c r="AJ86" s="99">
        <v>77</v>
      </c>
      <c r="AK86" s="100" t="s">
        <v>151</v>
      </c>
      <c r="AL86" s="101">
        <f t="shared" si="46"/>
        <v>0</v>
      </c>
      <c r="AM86" s="102">
        <v>0</v>
      </c>
      <c r="AN86" s="101">
        <f t="shared" si="47"/>
        <v>0</v>
      </c>
      <c r="AO86" s="101">
        <v>0</v>
      </c>
      <c r="AP86" s="101">
        <v>0</v>
      </c>
      <c r="AQ86" s="101">
        <v>0</v>
      </c>
      <c r="AR86" s="101">
        <v>0</v>
      </c>
      <c r="AS86" s="101">
        <v>0</v>
      </c>
      <c r="AT86" s="101">
        <f t="shared" si="48"/>
        <v>0</v>
      </c>
      <c r="AU86" s="103">
        <f t="shared" si="49"/>
        <v>0</v>
      </c>
      <c r="AV86" s="103">
        <f t="shared" si="50"/>
        <v>0</v>
      </c>
      <c r="AX86" s="104">
        <v>77</v>
      </c>
      <c r="AY86" s="105" t="s">
        <v>151</v>
      </c>
      <c r="AZ86" s="106">
        <v>0</v>
      </c>
      <c r="BA86" s="106">
        <v>0</v>
      </c>
      <c r="BB86" s="107">
        <v>0</v>
      </c>
      <c r="BC86" s="108">
        <f t="shared" si="51"/>
        <v>0</v>
      </c>
      <c r="BD86" s="107">
        <v>0</v>
      </c>
      <c r="BE86" s="107">
        <v>0</v>
      </c>
      <c r="BF86" s="108">
        <f t="shared" si="33"/>
        <v>0</v>
      </c>
      <c r="BG86" s="109">
        <f t="shared" si="34"/>
        <v>0</v>
      </c>
      <c r="BH86" s="110"/>
      <c r="BI86" s="108">
        <v>0</v>
      </c>
      <c r="BJ86" s="101">
        <f t="shared" si="52"/>
        <v>0</v>
      </c>
      <c r="BK86" s="101">
        <f t="shared" si="53"/>
        <v>0</v>
      </c>
      <c r="BL86" s="101">
        <f t="shared" si="54"/>
        <v>0</v>
      </c>
      <c r="BM86" s="101">
        <v>0</v>
      </c>
      <c r="BN86" s="108">
        <f t="shared" si="55"/>
        <v>0</v>
      </c>
      <c r="BO86" s="109">
        <f t="shared" si="56"/>
        <v>0</v>
      </c>
      <c r="BP86" s="111"/>
      <c r="BQ86" s="112"/>
      <c r="BR86" s="113"/>
      <c r="BS86" s="111"/>
      <c r="BT86" s="114"/>
      <c r="BU86" s="114">
        <f t="shared" si="35"/>
        <v>-77</v>
      </c>
      <c r="BV86" s="25"/>
      <c r="BW86" s="25"/>
      <c r="BX86" s="111"/>
    </row>
    <row r="87" spans="1:76">
      <c r="A87" s="83">
        <v>78</v>
      </c>
      <c r="B87" s="83">
        <v>78</v>
      </c>
      <c r="C87" s="84" t="s">
        <v>152</v>
      </c>
      <c r="D87" s="85">
        <f t="shared" si="36"/>
        <v>0</v>
      </c>
      <c r="E87" s="86">
        <f t="shared" si="37"/>
        <v>0</v>
      </c>
      <c r="F87" s="86">
        <f t="shared" si="37"/>
        <v>0</v>
      </c>
      <c r="G87" s="87">
        <f t="shared" si="38"/>
        <v>0</v>
      </c>
      <c r="H87" s="88"/>
      <c r="I87" s="89">
        <f t="shared" si="39"/>
        <v>0</v>
      </c>
      <c r="J87" s="90" t="str">
        <f t="shared" si="29"/>
        <v/>
      </c>
      <c r="K87" s="91">
        <f t="shared" si="40"/>
        <v>0</v>
      </c>
      <c r="L87" s="87">
        <f t="shared" si="41"/>
        <v>0</v>
      </c>
      <c r="M87" s="92"/>
      <c r="N87" s="115">
        <f t="shared" si="30"/>
        <v>0</v>
      </c>
      <c r="P87" s="89">
        <f t="shared" si="42"/>
        <v>0</v>
      </c>
      <c r="Q87" s="86">
        <f t="shared" si="43"/>
        <v>0</v>
      </c>
      <c r="R87" s="86">
        <f t="shared" si="44"/>
        <v>0</v>
      </c>
      <c r="S87" s="94">
        <f t="shared" si="31"/>
        <v>0</v>
      </c>
      <c r="U87" s="115">
        <f t="shared" si="45"/>
        <v>0</v>
      </c>
      <c r="V87">
        <f t="shared" si="32"/>
        <v>0</v>
      </c>
      <c r="W87" s="95">
        <v>78</v>
      </c>
      <c r="X87" s="96"/>
      <c r="Y87" s="97"/>
      <c r="Z87" s="97"/>
      <c r="AA87" s="97"/>
      <c r="AB87" s="97"/>
      <c r="AC87" s="97"/>
      <c r="AD87" s="97"/>
      <c r="AE87" s="97"/>
      <c r="AF87" s="97"/>
      <c r="AG87" s="98"/>
      <c r="AI87" s="95">
        <v>78</v>
      </c>
      <c r="AJ87" s="99">
        <v>78</v>
      </c>
      <c r="AK87" s="100" t="s">
        <v>152</v>
      </c>
      <c r="AL87" s="101">
        <f t="shared" si="46"/>
        <v>0</v>
      </c>
      <c r="AM87" s="102">
        <v>0</v>
      </c>
      <c r="AN87" s="101">
        <f t="shared" si="47"/>
        <v>0</v>
      </c>
      <c r="AO87" s="101">
        <v>0</v>
      </c>
      <c r="AP87" s="101">
        <v>0</v>
      </c>
      <c r="AQ87" s="101">
        <v>0</v>
      </c>
      <c r="AR87" s="101">
        <v>0</v>
      </c>
      <c r="AS87" s="101">
        <v>0</v>
      </c>
      <c r="AT87" s="101">
        <f t="shared" si="48"/>
        <v>0</v>
      </c>
      <c r="AU87" s="103">
        <f t="shared" si="49"/>
        <v>0</v>
      </c>
      <c r="AV87" s="103">
        <f t="shared" si="50"/>
        <v>0</v>
      </c>
      <c r="AX87" s="104">
        <v>78</v>
      </c>
      <c r="AY87" s="105" t="s">
        <v>152</v>
      </c>
      <c r="AZ87" s="106">
        <v>0</v>
      </c>
      <c r="BA87" s="106">
        <v>0</v>
      </c>
      <c r="BB87" s="107">
        <v>0</v>
      </c>
      <c r="BC87" s="108">
        <f t="shared" si="51"/>
        <v>0</v>
      </c>
      <c r="BD87" s="107">
        <v>0</v>
      </c>
      <c r="BE87" s="107">
        <v>0</v>
      </c>
      <c r="BF87" s="108">
        <f t="shared" si="33"/>
        <v>0</v>
      </c>
      <c r="BG87" s="109">
        <f t="shared" si="34"/>
        <v>0</v>
      </c>
      <c r="BH87" s="110"/>
      <c r="BI87" s="108">
        <v>0</v>
      </c>
      <c r="BJ87" s="101">
        <f t="shared" si="52"/>
        <v>0</v>
      </c>
      <c r="BK87" s="101">
        <f t="shared" si="53"/>
        <v>0</v>
      </c>
      <c r="BL87" s="101">
        <f t="shared" si="54"/>
        <v>0</v>
      </c>
      <c r="BM87" s="101">
        <v>0</v>
      </c>
      <c r="BN87" s="108">
        <f t="shared" si="55"/>
        <v>0</v>
      </c>
      <c r="BO87" s="109">
        <f t="shared" si="56"/>
        <v>0</v>
      </c>
      <c r="BP87" s="111"/>
      <c r="BQ87" s="112"/>
      <c r="BR87" s="113"/>
      <c r="BS87" s="111"/>
      <c r="BT87" s="114"/>
      <c r="BU87" s="114">
        <f t="shared" si="35"/>
        <v>-78</v>
      </c>
      <c r="BV87" s="25"/>
      <c r="BW87" s="25"/>
      <c r="BX87" s="111"/>
    </row>
    <row r="88" spans="1:76">
      <c r="A88" s="83">
        <v>79</v>
      </c>
      <c r="B88" s="83">
        <v>79</v>
      </c>
      <c r="C88" s="84" t="s">
        <v>153</v>
      </c>
      <c r="D88" s="85">
        <f t="shared" si="36"/>
        <v>217.9916144886482</v>
      </c>
      <c r="E88" s="86">
        <f t="shared" si="37"/>
        <v>2088844</v>
      </c>
      <c r="F88" s="86">
        <f t="shared" si="37"/>
        <v>189506</v>
      </c>
      <c r="G88" s="87">
        <f t="shared" si="38"/>
        <v>2278350</v>
      </c>
      <c r="H88" s="88"/>
      <c r="I88" s="89">
        <f t="shared" si="39"/>
        <v>196928.99445227446</v>
      </c>
      <c r="J88" s="90">
        <f t="shared" si="29"/>
        <v>0.3413408321633063</v>
      </c>
      <c r="K88" s="91">
        <f t="shared" si="40"/>
        <v>189506</v>
      </c>
      <c r="L88" s="87">
        <f t="shared" si="41"/>
        <v>386434.99445227446</v>
      </c>
      <c r="M88" s="92"/>
      <c r="N88" s="115">
        <f t="shared" si="30"/>
        <v>1891915.0055477256</v>
      </c>
      <c r="P88" s="89">
        <f t="shared" si="42"/>
        <v>57500</v>
      </c>
      <c r="Q88" s="86">
        <f t="shared" si="43"/>
        <v>196928.99445227446</v>
      </c>
      <c r="R88" s="86">
        <f t="shared" si="44"/>
        <v>194395</v>
      </c>
      <c r="S88" s="94">
        <f t="shared" si="31"/>
        <v>443934.99445227446</v>
      </c>
      <c r="U88" s="115">
        <f t="shared" si="45"/>
        <v>823933.73877711338</v>
      </c>
      <c r="V88">
        <f t="shared" si="32"/>
        <v>0</v>
      </c>
      <c r="W88" s="95">
        <v>79</v>
      </c>
      <c r="X88" s="96">
        <v>217.9916144886482</v>
      </c>
      <c r="Y88" s="97">
        <v>2088844</v>
      </c>
      <c r="Z88" s="97">
        <v>0</v>
      </c>
      <c r="AA88" s="97">
        <v>2088844</v>
      </c>
      <c r="AB88" s="97">
        <v>189506</v>
      </c>
      <c r="AC88" s="97">
        <v>2278350</v>
      </c>
      <c r="AD88" s="97">
        <v>52611</v>
      </c>
      <c r="AE88" s="97">
        <v>4889</v>
      </c>
      <c r="AF88" s="97">
        <v>57500</v>
      </c>
      <c r="AG88" s="98">
        <v>2335850</v>
      </c>
      <c r="AI88" s="95">
        <v>79</v>
      </c>
      <c r="AJ88" s="99">
        <v>79</v>
      </c>
      <c r="AK88" s="100" t="s">
        <v>153</v>
      </c>
      <c r="AL88" s="101">
        <f t="shared" si="46"/>
        <v>2088844</v>
      </c>
      <c r="AM88" s="102">
        <v>1864492</v>
      </c>
      <c r="AN88" s="101">
        <f t="shared" si="47"/>
        <v>224352</v>
      </c>
      <c r="AO88" s="101">
        <v>113465</v>
      </c>
      <c r="AP88" s="101">
        <v>92274.75</v>
      </c>
      <c r="AQ88" s="101">
        <v>87325.75</v>
      </c>
      <c r="AR88" s="101">
        <v>59805.75</v>
      </c>
      <c r="AS88" s="101">
        <v>0</v>
      </c>
      <c r="AT88" s="101">
        <f t="shared" si="48"/>
        <v>-295.51122288662009</v>
      </c>
      <c r="AU88" s="103">
        <f t="shared" si="49"/>
        <v>576927.73877711338</v>
      </c>
      <c r="AV88" s="103">
        <f t="shared" si="50"/>
        <v>196928.99445227446</v>
      </c>
      <c r="AX88" s="104">
        <v>79</v>
      </c>
      <c r="AY88" s="105" t="s">
        <v>153</v>
      </c>
      <c r="AZ88" s="106">
        <v>0</v>
      </c>
      <c r="BA88" s="106">
        <v>0</v>
      </c>
      <c r="BB88" s="107">
        <v>0</v>
      </c>
      <c r="BC88" s="108">
        <f t="shared" si="51"/>
        <v>0</v>
      </c>
      <c r="BD88" s="107">
        <v>0</v>
      </c>
      <c r="BE88" s="107">
        <v>0</v>
      </c>
      <c r="BF88" s="108">
        <f t="shared" si="33"/>
        <v>0</v>
      </c>
      <c r="BG88" s="109">
        <f t="shared" si="34"/>
        <v>0</v>
      </c>
      <c r="BH88" s="110"/>
      <c r="BI88" s="108">
        <v>0</v>
      </c>
      <c r="BJ88" s="101">
        <f t="shared" si="52"/>
        <v>224352</v>
      </c>
      <c r="BK88" s="101">
        <f t="shared" si="53"/>
        <v>224352</v>
      </c>
      <c r="BL88" s="101">
        <f t="shared" si="54"/>
        <v>0</v>
      </c>
      <c r="BM88" s="101">
        <v>-295.51122288662009</v>
      </c>
      <c r="BN88" s="108">
        <f t="shared" si="55"/>
        <v>-295.51122288662009</v>
      </c>
      <c r="BO88" s="109">
        <f t="shared" si="56"/>
        <v>-295.51122288662009</v>
      </c>
      <c r="BP88" s="111"/>
      <c r="BQ88" s="112"/>
      <c r="BR88" s="113"/>
      <c r="BS88" s="111"/>
      <c r="BT88" s="114"/>
      <c r="BU88" s="114">
        <f t="shared" si="35"/>
        <v>-79</v>
      </c>
      <c r="BV88" s="25"/>
      <c r="BW88" s="25"/>
      <c r="BX88" s="111"/>
    </row>
    <row r="89" spans="1:76">
      <c r="A89" s="83">
        <v>80</v>
      </c>
      <c r="B89" s="83">
        <v>80</v>
      </c>
      <c r="C89" s="84" t="s">
        <v>154</v>
      </c>
      <c r="D89" s="85">
        <f t="shared" si="36"/>
        <v>0</v>
      </c>
      <c r="E89" s="86">
        <f t="shared" si="37"/>
        <v>0</v>
      </c>
      <c r="F89" s="86">
        <f t="shared" si="37"/>
        <v>0</v>
      </c>
      <c r="G89" s="87">
        <f t="shared" si="38"/>
        <v>0</v>
      </c>
      <c r="H89" s="88"/>
      <c r="I89" s="89">
        <f t="shared" si="39"/>
        <v>0</v>
      </c>
      <c r="J89" s="90" t="str">
        <f t="shared" si="29"/>
        <v/>
      </c>
      <c r="K89" s="91">
        <f t="shared" si="40"/>
        <v>0</v>
      </c>
      <c r="L89" s="87">
        <f t="shared" si="41"/>
        <v>0</v>
      </c>
      <c r="M89" s="92"/>
      <c r="N89" s="115">
        <f t="shared" si="30"/>
        <v>0</v>
      </c>
      <c r="P89" s="89">
        <f t="shared" si="42"/>
        <v>0</v>
      </c>
      <c r="Q89" s="86">
        <f t="shared" si="43"/>
        <v>0</v>
      </c>
      <c r="R89" s="86">
        <f t="shared" si="44"/>
        <v>0</v>
      </c>
      <c r="S89" s="94">
        <f t="shared" si="31"/>
        <v>0</v>
      </c>
      <c r="U89" s="115">
        <f t="shared" si="45"/>
        <v>0</v>
      </c>
      <c r="V89">
        <f t="shared" si="32"/>
        <v>0</v>
      </c>
      <c r="W89" s="95">
        <v>80</v>
      </c>
      <c r="X89" s="96"/>
      <c r="Y89" s="97"/>
      <c r="Z89" s="97"/>
      <c r="AA89" s="97"/>
      <c r="AB89" s="97"/>
      <c r="AC89" s="97"/>
      <c r="AD89" s="97"/>
      <c r="AE89" s="97"/>
      <c r="AF89" s="97"/>
      <c r="AG89" s="98"/>
      <c r="AI89" s="95">
        <v>80</v>
      </c>
      <c r="AJ89" s="99">
        <v>80</v>
      </c>
      <c r="AK89" s="100" t="s">
        <v>154</v>
      </c>
      <c r="AL89" s="101">
        <f t="shared" si="46"/>
        <v>0</v>
      </c>
      <c r="AM89" s="102">
        <v>0</v>
      </c>
      <c r="AN89" s="101">
        <f t="shared" si="47"/>
        <v>0</v>
      </c>
      <c r="AO89" s="101">
        <v>0</v>
      </c>
      <c r="AP89" s="101">
        <v>0</v>
      </c>
      <c r="AQ89" s="101">
        <v>0</v>
      </c>
      <c r="AR89" s="101">
        <v>0</v>
      </c>
      <c r="AS89" s="101">
        <v>0</v>
      </c>
      <c r="AT89" s="101">
        <f t="shared" si="48"/>
        <v>0</v>
      </c>
      <c r="AU89" s="103">
        <f t="shared" si="49"/>
        <v>0</v>
      </c>
      <c r="AV89" s="103">
        <f t="shared" si="50"/>
        <v>0</v>
      </c>
      <c r="AX89" s="104">
        <v>80</v>
      </c>
      <c r="AY89" s="105" t="s">
        <v>154</v>
      </c>
      <c r="AZ89" s="106">
        <v>0</v>
      </c>
      <c r="BA89" s="106">
        <v>0</v>
      </c>
      <c r="BB89" s="107">
        <v>0</v>
      </c>
      <c r="BC89" s="108">
        <f t="shared" si="51"/>
        <v>0</v>
      </c>
      <c r="BD89" s="107">
        <v>0</v>
      </c>
      <c r="BE89" s="107">
        <v>0</v>
      </c>
      <c r="BF89" s="108">
        <f t="shared" si="33"/>
        <v>0</v>
      </c>
      <c r="BG89" s="109">
        <f t="shared" si="34"/>
        <v>0</v>
      </c>
      <c r="BH89" s="110"/>
      <c r="BI89" s="108">
        <v>0</v>
      </c>
      <c r="BJ89" s="101">
        <f t="shared" si="52"/>
        <v>0</v>
      </c>
      <c r="BK89" s="101">
        <f t="shared" si="53"/>
        <v>0</v>
      </c>
      <c r="BL89" s="101">
        <f t="shared" si="54"/>
        <v>0</v>
      </c>
      <c r="BM89" s="101">
        <v>0</v>
      </c>
      <c r="BN89" s="108">
        <f t="shared" si="55"/>
        <v>0</v>
      </c>
      <c r="BO89" s="109">
        <f t="shared" si="56"/>
        <v>0</v>
      </c>
      <c r="BP89" s="111"/>
      <c r="BQ89" s="112"/>
      <c r="BR89" s="113"/>
      <c r="BS89" s="111"/>
      <c r="BT89" s="114"/>
      <c r="BU89" s="114">
        <f t="shared" si="35"/>
        <v>-80</v>
      </c>
      <c r="BV89" s="25"/>
      <c r="BW89" s="25"/>
      <c r="BX89" s="111"/>
    </row>
    <row r="90" spans="1:76">
      <c r="A90" s="83">
        <v>81</v>
      </c>
      <c r="B90" s="83">
        <v>81</v>
      </c>
      <c r="C90" s="84" t="s">
        <v>155</v>
      </c>
      <c r="D90" s="85">
        <f t="shared" si="36"/>
        <v>0</v>
      </c>
      <c r="E90" s="86">
        <f t="shared" si="37"/>
        <v>0</v>
      </c>
      <c r="F90" s="86">
        <f t="shared" si="37"/>
        <v>0</v>
      </c>
      <c r="G90" s="87">
        <f t="shared" si="38"/>
        <v>0</v>
      </c>
      <c r="H90" s="88"/>
      <c r="I90" s="89">
        <f t="shared" si="39"/>
        <v>0</v>
      </c>
      <c r="J90" s="90" t="str">
        <f t="shared" si="29"/>
        <v/>
      </c>
      <c r="K90" s="91">
        <f t="shared" si="40"/>
        <v>0</v>
      </c>
      <c r="L90" s="87">
        <f t="shared" si="41"/>
        <v>0</v>
      </c>
      <c r="M90" s="92"/>
      <c r="N90" s="115">
        <f t="shared" si="30"/>
        <v>0</v>
      </c>
      <c r="P90" s="89">
        <f t="shared" si="42"/>
        <v>0</v>
      </c>
      <c r="Q90" s="86">
        <f t="shared" si="43"/>
        <v>0</v>
      </c>
      <c r="R90" s="86">
        <f t="shared" si="44"/>
        <v>0</v>
      </c>
      <c r="S90" s="94">
        <f t="shared" si="31"/>
        <v>0</v>
      </c>
      <c r="U90" s="115">
        <f t="shared" si="45"/>
        <v>0</v>
      </c>
      <c r="V90">
        <f t="shared" si="32"/>
        <v>0</v>
      </c>
      <c r="W90" s="95">
        <v>81</v>
      </c>
      <c r="X90" s="96"/>
      <c r="Y90" s="97"/>
      <c r="Z90" s="97"/>
      <c r="AA90" s="97"/>
      <c r="AB90" s="97"/>
      <c r="AC90" s="97"/>
      <c r="AD90" s="97"/>
      <c r="AE90" s="97"/>
      <c r="AF90" s="97"/>
      <c r="AG90" s="98"/>
      <c r="AI90" s="95">
        <v>81</v>
      </c>
      <c r="AJ90" s="99">
        <v>81</v>
      </c>
      <c r="AK90" s="100" t="s">
        <v>155</v>
      </c>
      <c r="AL90" s="101">
        <f t="shared" si="46"/>
        <v>0</v>
      </c>
      <c r="AM90" s="102">
        <v>0</v>
      </c>
      <c r="AN90" s="101">
        <f t="shared" si="47"/>
        <v>0</v>
      </c>
      <c r="AO90" s="101">
        <v>0</v>
      </c>
      <c r="AP90" s="101">
        <v>0</v>
      </c>
      <c r="AQ90" s="101">
        <v>0</v>
      </c>
      <c r="AR90" s="101">
        <v>0</v>
      </c>
      <c r="AS90" s="101">
        <v>0</v>
      </c>
      <c r="AT90" s="101">
        <f t="shared" si="48"/>
        <v>0</v>
      </c>
      <c r="AU90" s="103">
        <f t="shared" si="49"/>
        <v>0</v>
      </c>
      <c r="AV90" s="103">
        <f t="shared" si="50"/>
        <v>0</v>
      </c>
      <c r="AX90" s="104">
        <v>81</v>
      </c>
      <c r="AY90" s="105" t="s">
        <v>155</v>
      </c>
      <c r="AZ90" s="106">
        <v>0</v>
      </c>
      <c r="BA90" s="106">
        <v>0</v>
      </c>
      <c r="BB90" s="107">
        <v>0</v>
      </c>
      <c r="BC90" s="108">
        <f t="shared" si="51"/>
        <v>0</v>
      </c>
      <c r="BD90" s="107">
        <v>0</v>
      </c>
      <c r="BE90" s="107">
        <v>0</v>
      </c>
      <c r="BF90" s="108">
        <f t="shared" si="33"/>
        <v>0</v>
      </c>
      <c r="BG90" s="109">
        <f t="shared" si="34"/>
        <v>0</v>
      </c>
      <c r="BH90" s="110"/>
      <c r="BI90" s="108">
        <v>0</v>
      </c>
      <c r="BJ90" s="101">
        <f t="shared" si="52"/>
        <v>0</v>
      </c>
      <c r="BK90" s="101">
        <f t="shared" si="53"/>
        <v>0</v>
      </c>
      <c r="BL90" s="101">
        <f t="shared" si="54"/>
        <v>0</v>
      </c>
      <c r="BM90" s="101">
        <v>0</v>
      </c>
      <c r="BN90" s="108">
        <f t="shared" si="55"/>
        <v>0</v>
      </c>
      <c r="BO90" s="109">
        <f t="shared" si="56"/>
        <v>0</v>
      </c>
      <c r="BP90" s="111"/>
      <c r="BQ90" s="112"/>
      <c r="BR90" s="113"/>
      <c r="BS90" s="111"/>
      <c r="BT90" s="114"/>
      <c r="BU90" s="114">
        <f t="shared" si="35"/>
        <v>-81</v>
      </c>
      <c r="BV90" s="25"/>
      <c r="BW90" s="25"/>
      <c r="BX90" s="111"/>
    </row>
    <row r="91" spans="1:76">
      <c r="A91" s="83">
        <v>82</v>
      </c>
      <c r="B91" s="83">
        <v>82</v>
      </c>
      <c r="C91" s="84" t="s">
        <v>156</v>
      </c>
      <c r="D91" s="85">
        <f t="shared" si="36"/>
        <v>12.996503496503497</v>
      </c>
      <c r="E91" s="86">
        <f t="shared" si="37"/>
        <v>165111</v>
      </c>
      <c r="F91" s="86">
        <f t="shared" si="37"/>
        <v>11602</v>
      </c>
      <c r="G91" s="87">
        <f t="shared" si="38"/>
        <v>176713</v>
      </c>
      <c r="H91" s="88"/>
      <c r="I91" s="89">
        <f t="shared" si="39"/>
        <v>18036.37577559075</v>
      </c>
      <c r="J91" s="90">
        <f t="shared" si="29"/>
        <v>0.25679399709682965</v>
      </c>
      <c r="K91" s="91">
        <f t="shared" si="40"/>
        <v>11602</v>
      </c>
      <c r="L91" s="87">
        <f t="shared" si="41"/>
        <v>29638.37577559075</v>
      </c>
      <c r="M91" s="92"/>
      <c r="N91" s="115">
        <f t="shared" si="30"/>
        <v>147074.62422440926</v>
      </c>
      <c r="P91" s="89">
        <f t="shared" si="42"/>
        <v>0</v>
      </c>
      <c r="Q91" s="86">
        <f t="shared" si="43"/>
        <v>18036.37577559075</v>
      </c>
      <c r="R91" s="86">
        <f t="shared" si="44"/>
        <v>11602</v>
      </c>
      <c r="S91" s="94">
        <f t="shared" si="31"/>
        <v>29638.37577559075</v>
      </c>
      <c r="U91" s="115">
        <f t="shared" si="45"/>
        <v>81838.75</v>
      </c>
      <c r="V91">
        <f t="shared" si="32"/>
        <v>0</v>
      </c>
      <c r="W91" s="95">
        <v>82</v>
      </c>
      <c r="X91" s="96">
        <v>12.996503496503497</v>
      </c>
      <c r="Y91" s="97">
        <v>165111</v>
      </c>
      <c r="Z91" s="97">
        <v>0</v>
      </c>
      <c r="AA91" s="97">
        <v>165111</v>
      </c>
      <c r="AB91" s="97">
        <v>11602</v>
      </c>
      <c r="AC91" s="97">
        <v>176713</v>
      </c>
      <c r="AD91" s="97">
        <v>0</v>
      </c>
      <c r="AE91" s="97">
        <v>0</v>
      </c>
      <c r="AF91" s="97">
        <v>0</v>
      </c>
      <c r="AG91" s="98">
        <v>176713</v>
      </c>
      <c r="AI91" s="95">
        <v>82</v>
      </c>
      <c r="AJ91" s="99">
        <v>82</v>
      </c>
      <c r="AK91" s="100" t="s">
        <v>156</v>
      </c>
      <c r="AL91" s="101">
        <f t="shared" si="46"/>
        <v>165111</v>
      </c>
      <c r="AM91" s="102">
        <v>144563</v>
      </c>
      <c r="AN91" s="101">
        <f t="shared" si="47"/>
        <v>20548</v>
      </c>
      <c r="AO91" s="101">
        <v>0</v>
      </c>
      <c r="AP91" s="101">
        <v>6734.5</v>
      </c>
      <c r="AQ91" s="101">
        <v>32964</v>
      </c>
      <c r="AR91" s="101">
        <v>0</v>
      </c>
      <c r="AS91" s="101">
        <v>9990.25</v>
      </c>
      <c r="AT91" s="101">
        <f t="shared" si="48"/>
        <v>0</v>
      </c>
      <c r="AU91" s="103">
        <f t="shared" si="49"/>
        <v>70236.75</v>
      </c>
      <c r="AV91" s="103">
        <f t="shared" si="50"/>
        <v>18036.37577559075</v>
      </c>
      <c r="AX91" s="104">
        <v>82</v>
      </c>
      <c r="AY91" s="105" t="s">
        <v>156</v>
      </c>
      <c r="AZ91" s="106">
        <v>0</v>
      </c>
      <c r="BA91" s="106">
        <v>0</v>
      </c>
      <c r="BB91" s="107">
        <v>0</v>
      </c>
      <c r="BC91" s="108">
        <f t="shared" si="51"/>
        <v>0</v>
      </c>
      <c r="BD91" s="107">
        <v>0</v>
      </c>
      <c r="BE91" s="107">
        <v>0</v>
      </c>
      <c r="BF91" s="108">
        <f t="shared" si="33"/>
        <v>0</v>
      </c>
      <c r="BG91" s="109">
        <f t="shared" si="34"/>
        <v>0</v>
      </c>
      <c r="BH91" s="110"/>
      <c r="BI91" s="108">
        <v>0</v>
      </c>
      <c r="BJ91" s="101">
        <f t="shared" si="52"/>
        <v>20548</v>
      </c>
      <c r="BK91" s="101">
        <f t="shared" si="53"/>
        <v>20548</v>
      </c>
      <c r="BL91" s="101">
        <f t="shared" si="54"/>
        <v>0</v>
      </c>
      <c r="BM91" s="101">
        <v>0</v>
      </c>
      <c r="BN91" s="108">
        <f t="shared" si="55"/>
        <v>0</v>
      </c>
      <c r="BO91" s="109">
        <f t="shared" si="56"/>
        <v>0</v>
      </c>
      <c r="BP91" s="111"/>
      <c r="BQ91" s="112"/>
      <c r="BR91" s="113"/>
      <c r="BS91" s="111"/>
      <c r="BT91" s="114"/>
      <c r="BU91" s="114">
        <f t="shared" si="35"/>
        <v>-82</v>
      </c>
      <c r="BV91" s="25"/>
      <c r="BW91" s="25"/>
      <c r="BX91" s="111"/>
    </row>
    <row r="92" spans="1:76">
      <c r="A92" s="83">
        <v>83</v>
      </c>
      <c r="B92" s="83">
        <v>83</v>
      </c>
      <c r="C92" s="84" t="s">
        <v>157</v>
      </c>
      <c r="D92" s="85">
        <f t="shared" si="36"/>
        <v>6.5823361207227986</v>
      </c>
      <c r="E92" s="86">
        <f t="shared" si="37"/>
        <v>64517</v>
      </c>
      <c r="F92" s="86">
        <f t="shared" si="37"/>
        <v>5615</v>
      </c>
      <c r="G92" s="87">
        <f t="shared" si="38"/>
        <v>70132</v>
      </c>
      <c r="H92" s="88"/>
      <c r="I92" s="89">
        <f t="shared" si="39"/>
        <v>16047.35360761875</v>
      </c>
      <c r="J92" s="90">
        <f t="shared" si="29"/>
        <v>0.53889031387542585</v>
      </c>
      <c r="K92" s="91">
        <f t="shared" si="40"/>
        <v>5615</v>
      </c>
      <c r="L92" s="87">
        <f t="shared" si="41"/>
        <v>21662.353607618752</v>
      </c>
      <c r="M92" s="92"/>
      <c r="N92" s="115">
        <f t="shared" si="30"/>
        <v>48469.646392381248</v>
      </c>
      <c r="P92" s="89">
        <f t="shared" si="42"/>
        <v>3589</v>
      </c>
      <c r="Q92" s="86">
        <f t="shared" si="43"/>
        <v>16047.35360761875</v>
      </c>
      <c r="R92" s="86">
        <f t="shared" si="44"/>
        <v>5879</v>
      </c>
      <c r="S92" s="94">
        <f t="shared" si="31"/>
        <v>25251.353607618752</v>
      </c>
      <c r="U92" s="115">
        <f t="shared" si="45"/>
        <v>38982.515579941159</v>
      </c>
      <c r="V92">
        <f t="shared" si="32"/>
        <v>0</v>
      </c>
      <c r="W92" s="95">
        <v>83</v>
      </c>
      <c r="X92" s="96">
        <v>6.5823361207227986</v>
      </c>
      <c r="Y92" s="97">
        <v>64517</v>
      </c>
      <c r="Z92" s="97">
        <v>0</v>
      </c>
      <c r="AA92" s="97">
        <v>64517</v>
      </c>
      <c r="AB92" s="97">
        <v>5615</v>
      </c>
      <c r="AC92" s="97">
        <v>70132</v>
      </c>
      <c r="AD92" s="97">
        <v>3325</v>
      </c>
      <c r="AE92" s="97">
        <v>264</v>
      </c>
      <c r="AF92" s="97">
        <v>3589</v>
      </c>
      <c r="AG92" s="98">
        <v>73721</v>
      </c>
      <c r="AI92" s="95">
        <v>83</v>
      </c>
      <c r="AJ92" s="99">
        <v>83</v>
      </c>
      <c r="AK92" s="100" t="s">
        <v>157</v>
      </c>
      <c r="AL92" s="101">
        <f t="shared" si="46"/>
        <v>64517</v>
      </c>
      <c r="AM92" s="102">
        <v>46235</v>
      </c>
      <c r="AN92" s="101">
        <f t="shared" si="47"/>
        <v>18282</v>
      </c>
      <c r="AO92" s="101">
        <v>2681.75</v>
      </c>
      <c r="AP92" s="101">
        <v>2333.25</v>
      </c>
      <c r="AQ92" s="101">
        <v>4201</v>
      </c>
      <c r="AR92" s="101">
        <v>2121.75</v>
      </c>
      <c r="AS92" s="101">
        <v>165.75</v>
      </c>
      <c r="AT92" s="101">
        <f t="shared" si="48"/>
        <v>-6.9844200588395324</v>
      </c>
      <c r="AU92" s="103">
        <f t="shared" si="49"/>
        <v>29778.515579941159</v>
      </c>
      <c r="AV92" s="103">
        <f t="shared" si="50"/>
        <v>16047.35360761875</v>
      </c>
      <c r="AX92" s="104">
        <v>83</v>
      </c>
      <c r="AY92" s="105" t="s">
        <v>157</v>
      </c>
      <c r="AZ92" s="106">
        <v>0</v>
      </c>
      <c r="BA92" s="106">
        <v>0</v>
      </c>
      <c r="BB92" s="107">
        <v>0</v>
      </c>
      <c r="BC92" s="108">
        <f t="shared" si="51"/>
        <v>0</v>
      </c>
      <c r="BD92" s="107">
        <v>0</v>
      </c>
      <c r="BE92" s="107">
        <v>0</v>
      </c>
      <c r="BF92" s="108">
        <f t="shared" si="33"/>
        <v>0</v>
      </c>
      <c r="BG92" s="109">
        <f t="shared" si="34"/>
        <v>0</v>
      </c>
      <c r="BH92" s="110"/>
      <c r="BI92" s="108">
        <v>0</v>
      </c>
      <c r="BJ92" s="101">
        <f t="shared" si="52"/>
        <v>18282</v>
      </c>
      <c r="BK92" s="101">
        <f t="shared" si="53"/>
        <v>18282</v>
      </c>
      <c r="BL92" s="101">
        <f t="shared" si="54"/>
        <v>0</v>
      </c>
      <c r="BM92" s="101">
        <v>-6.9844200588395324</v>
      </c>
      <c r="BN92" s="108">
        <f t="shared" si="55"/>
        <v>-6.9844200588395324</v>
      </c>
      <c r="BO92" s="109">
        <f t="shared" si="56"/>
        <v>-6.9844200588395324</v>
      </c>
      <c r="BP92" s="111"/>
      <c r="BQ92" s="112"/>
      <c r="BR92" s="113"/>
      <c r="BS92" s="111"/>
      <c r="BT92" s="114"/>
      <c r="BU92" s="114">
        <f t="shared" si="35"/>
        <v>-83</v>
      </c>
      <c r="BV92" s="25"/>
      <c r="BW92" s="25"/>
      <c r="BX92" s="111"/>
    </row>
    <row r="93" spans="1:76">
      <c r="A93" s="83">
        <v>84</v>
      </c>
      <c r="B93" s="83">
        <v>84</v>
      </c>
      <c r="C93" s="84" t="s">
        <v>158</v>
      </c>
      <c r="D93" s="85">
        <f t="shared" si="36"/>
        <v>0</v>
      </c>
      <c r="E93" s="86">
        <f t="shared" si="37"/>
        <v>0</v>
      </c>
      <c r="F93" s="86">
        <f t="shared" si="37"/>
        <v>0</v>
      </c>
      <c r="G93" s="87">
        <f t="shared" si="38"/>
        <v>0</v>
      </c>
      <c r="H93" s="88"/>
      <c r="I93" s="89">
        <f t="shared" si="39"/>
        <v>0</v>
      </c>
      <c r="J93" s="90" t="str">
        <f t="shared" si="29"/>
        <v/>
      </c>
      <c r="K93" s="91">
        <f t="shared" si="40"/>
        <v>0</v>
      </c>
      <c r="L93" s="87">
        <f t="shared" si="41"/>
        <v>0</v>
      </c>
      <c r="M93" s="92"/>
      <c r="N93" s="115">
        <f t="shared" si="30"/>
        <v>0</v>
      </c>
      <c r="P93" s="89">
        <f t="shared" si="42"/>
        <v>0</v>
      </c>
      <c r="Q93" s="86">
        <f t="shared" si="43"/>
        <v>0</v>
      </c>
      <c r="R93" s="86">
        <f t="shared" si="44"/>
        <v>0</v>
      </c>
      <c r="S93" s="94">
        <f t="shared" si="31"/>
        <v>0</v>
      </c>
      <c r="U93" s="115">
        <f t="shared" si="45"/>
        <v>0</v>
      </c>
      <c r="V93">
        <f t="shared" si="32"/>
        <v>0</v>
      </c>
      <c r="W93" s="95">
        <v>84</v>
      </c>
      <c r="X93" s="96"/>
      <c r="Y93" s="97"/>
      <c r="Z93" s="97"/>
      <c r="AA93" s="97"/>
      <c r="AB93" s="97"/>
      <c r="AC93" s="97"/>
      <c r="AD93" s="97"/>
      <c r="AE93" s="97"/>
      <c r="AF93" s="97"/>
      <c r="AG93" s="98"/>
      <c r="AI93" s="95">
        <v>84</v>
      </c>
      <c r="AJ93" s="99">
        <v>84</v>
      </c>
      <c r="AK93" s="100" t="s">
        <v>158</v>
      </c>
      <c r="AL93" s="101">
        <f t="shared" si="46"/>
        <v>0</v>
      </c>
      <c r="AM93" s="102">
        <v>0</v>
      </c>
      <c r="AN93" s="101">
        <f t="shared" si="47"/>
        <v>0</v>
      </c>
      <c r="AO93" s="101">
        <v>0</v>
      </c>
      <c r="AP93" s="101">
        <v>0</v>
      </c>
      <c r="AQ93" s="101">
        <v>0</v>
      </c>
      <c r="AR93" s="101">
        <v>0</v>
      </c>
      <c r="AS93" s="101">
        <v>0</v>
      </c>
      <c r="AT93" s="101">
        <f t="shared" si="48"/>
        <v>0</v>
      </c>
      <c r="AU93" s="103">
        <f t="shared" si="49"/>
        <v>0</v>
      </c>
      <c r="AV93" s="103">
        <f t="shared" si="50"/>
        <v>0</v>
      </c>
      <c r="AX93" s="104">
        <v>84</v>
      </c>
      <c r="AY93" s="105" t="s">
        <v>158</v>
      </c>
      <c r="AZ93" s="106">
        <v>0</v>
      </c>
      <c r="BA93" s="106">
        <v>0</v>
      </c>
      <c r="BB93" s="107">
        <v>0</v>
      </c>
      <c r="BC93" s="108">
        <f t="shared" si="51"/>
        <v>0</v>
      </c>
      <c r="BD93" s="107">
        <v>0</v>
      </c>
      <c r="BE93" s="107">
        <v>0</v>
      </c>
      <c r="BF93" s="108">
        <f t="shared" si="33"/>
        <v>0</v>
      </c>
      <c r="BG93" s="109">
        <f t="shared" si="34"/>
        <v>0</v>
      </c>
      <c r="BH93" s="110"/>
      <c r="BI93" s="108">
        <v>0</v>
      </c>
      <c r="BJ93" s="101">
        <f t="shared" si="52"/>
        <v>0</v>
      </c>
      <c r="BK93" s="101">
        <f t="shared" si="53"/>
        <v>0</v>
      </c>
      <c r="BL93" s="101">
        <f t="shared" si="54"/>
        <v>0</v>
      </c>
      <c r="BM93" s="101">
        <v>0</v>
      </c>
      <c r="BN93" s="108">
        <f t="shared" si="55"/>
        <v>0</v>
      </c>
      <c r="BO93" s="109">
        <f t="shared" si="56"/>
        <v>0</v>
      </c>
      <c r="BP93" s="111"/>
      <c r="BQ93" s="112"/>
      <c r="BR93" s="113"/>
      <c r="BS93" s="111"/>
      <c r="BT93" s="114"/>
      <c r="BU93" s="114">
        <f t="shared" si="35"/>
        <v>-84</v>
      </c>
      <c r="BV93" s="25"/>
      <c r="BW93" s="25"/>
      <c r="BX93" s="111"/>
    </row>
    <row r="94" spans="1:76">
      <c r="A94" s="83">
        <v>85</v>
      </c>
      <c r="B94" s="83">
        <v>86</v>
      </c>
      <c r="C94" s="84" t="s">
        <v>159</v>
      </c>
      <c r="D94" s="85">
        <f t="shared" si="36"/>
        <v>0</v>
      </c>
      <c r="E94" s="86">
        <f t="shared" si="37"/>
        <v>0</v>
      </c>
      <c r="F94" s="86">
        <f t="shared" si="37"/>
        <v>0</v>
      </c>
      <c r="G94" s="87">
        <f t="shared" si="38"/>
        <v>0</v>
      </c>
      <c r="H94" s="88"/>
      <c r="I94" s="89">
        <f t="shared" si="39"/>
        <v>0</v>
      </c>
      <c r="J94" s="90" t="str">
        <f t="shared" si="29"/>
        <v/>
      </c>
      <c r="K94" s="91">
        <f t="shared" si="40"/>
        <v>0</v>
      </c>
      <c r="L94" s="87">
        <f t="shared" si="41"/>
        <v>0</v>
      </c>
      <c r="M94" s="92"/>
      <c r="N94" s="115">
        <f t="shared" si="30"/>
        <v>0</v>
      </c>
      <c r="P94" s="89">
        <f t="shared" si="42"/>
        <v>0</v>
      </c>
      <c r="Q94" s="86">
        <f t="shared" si="43"/>
        <v>0</v>
      </c>
      <c r="R94" s="86">
        <f t="shared" si="44"/>
        <v>0</v>
      </c>
      <c r="S94" s="94">
        <f t="shared" si="31"/>
        <v>0</v>
      </c>
      <c r="U94" s="115">
        <f t="shared" si="45"/>
        <v>0</v>
      </c>
      <c r="V94">
        <f t="shared" si="32"/>
        <v>0</v>
      </c>
      <c r="W94" s="95">
        <v>85</v>
      </c>
      <c r="X94" s="96"/>
      <c r="Y94" s="97"/>
      <c r="Z94" s="97"/>
      <c r="AA94" s="97"/>
      <c r="AB94" s="97"/>
      <c r="AC94" s="97"/>
      <c r="AD94" s="97"/>
      <c r="AE94" s="97"/>
      <c r="AF94" s="97"/>
      <c r="AG94" s="98"/>
      <c r="AI94" s="95">
        <v>85</v>
      </c>
      <c r="AJ94" s="99">
        <v>86</v>
      </c>
      <c r="AK94" s="100" t="s">
        <v>159</v>
      </c>
      <c r="AL94" s="101">
        <f t="shared" si="46"/>
        <v>0</v>
      </c>
      <c r="AM94" s="102">
        <v>0</v>
      </c>
      <c r="AN94" s="101">
        <f t="shared" si="47"/>
        <v>0</v>
      </c>
      <c r="AO94" s="101">
        <v>0</v>
      </c>
      <c r="AP94" s="101">
        <v>0</v>
      </c>
      <c r="AQ94" s="101">
        <v>0</v>
      </c>
      <c r="AR94" s="101">
        <v>0</v>
      </c>
      <c r="AS94" s="101">
        <v>0</v>
      </c>
      <c r="AT94" s="101">
        <f t="shared" si="48"/>
        <v>0</v>
      </c>
      <c r="AU94" s="103">
        <f t="shared" si="49"/>
        <v>0</v>
      </c>
      <c r="AV94" s="103">
        <f t="shared" si="50"/>
        <v>0</v>
      </c>
      <c r="AX94" s="104">
        <v>85</v>
      </c>
      <c r="AY94" s="105" t="s">
        <v>159</v>
      </c>
      <c r="AZ94" s="106">
        <v>0</v>
      </c>
      <c r="BA94" s="106">
        <v>0</v>
      </c>
      <c r="BB94" s="107">
        <v>0</v>
      </c>
      <c r="BC94" s="108">
        <f t="shared" si="51"/>
        <v>0</v>
      </c>
      <c r="BD94" s="107">
        <v>0</v>
      </c>
      <c r="BE94" s="107">
        <v>0</v>
      </c>
      <c r="BF94" s="108">
        <f t="shared" si="33"/>
        <v>0</v>
      </c>
      <c r="BG94" s="109">
        <f t="shared" si="34"/>
        <v>0</v>
      </c>
      <c r="BH94" s="110"/>
      <c r="BI94" s="108">
        <v>0</v>
      </c>
      <c r="BJ94" s="101">
        <f t="shared" si="52"/>
        <v>0</v>
      </c>
      <c r="BK94" s="101">
        <f t="shared" si="53"/>
        <v>0</v>
      </c>
      <c r="BL94" s="101">
        <f t="shared" si="54"/>
        <v>0</v>
      </c>
      <c r="BM94" s="101">
        <v>0</v>
      </c>
      <c r="BN94" s="108">
        <f t="shared" si="55"/>
        <v>0</v>
      </c>
      <c r="BO94" s="109">
        <f t="shared" si="56"/>
        <v>0</v>
      </c>
      <c r="BP94" s="111"/>
      <c r="BQ94" s="112"/>
      <c r="BR94" s="113"/>
      <c r="BS94" s="111"/>
      <c r="BT94" s="114"/>
      <c r="BU94" s="114">
        <f t="shared" si="35"/>
        <v>-85</v>
      </c>
      <c r="BV94" s="25"/>
      <c r="BW94" s="25"/>
      <c r="BX94" s="111"/>
    </row>
    <row r="95" spans="1:76">
      <c r="A95" s="83">
        <v>86</v>
      </c>
      <c r="B95" s="83">
        <v>87</v>
      </c>
      <c r="C95" s="84" t="s">
        <v>160</v>
      </c>
      <c r="D95" s="85">
        <f t="shared" si="36"/>
        <v>101.8681995581526</v>
      </c>
      <c r="E95" s="86">
        <f t="shared" si="37"/>
        <v>1024866</v>
      </c>
      <c r="F95" s="86">
        <f t="shared" si="37"/>
        <v>89579</v>
      </c>
      <c r="G95" s="87">
        <f t="shared" si="38"/>
        <v>1114445</v>
      </c>
      <c r="H95" s="88"/>
      <c r="I95" s="89">
        <f t="shared" si="39"/>
        <v>80790.639612670246</v>
      </c>
      <c r="J95" s="90">
        <f t="shared" si="29"/>
        <v>0.38893413717631631</v>
      </c>
      <c r="K95" s="91">
        <f t="shared" si="40"/>
        <v>89579</v>
      </c>
      <c r="L95" s="87">
        <f t="shared" si="41"/>
        <v>170369.63961267023</v>
      </c>
      <c r="M95" s="92"/>
      <c r="N95" s="115">
        <f t="shared" si="30"/>
        <v>944075.36038732971</v>
      </c>
      <c r="P95" s="89">
        <f t="shared" si="42"/>
        <v>17641</v>
      </c>
      <c r="Q95" s="86">
        <f t="shared" si="43"/>
        <v>80790.639612670246</v>
      </c>
      <c r="R95" s="86">
        <f t="shared" si="44"/>
        <v>90915</v>
      </c>
      <c r="S95" s="94">
        <f t="shared" si="31"/>
        <v>188010.63961267023</v>
      </c>
      <c r="U95" s="115">
        <f t="shared" si="45"/>
        <v>314943.1898418967</v>
      </c>
      <c r="V95">
        <f t="shared" si="32"/>
        <v>0</v>
      </c>
      <c r="W95" s="95">
        <v>86</v>
      </c>
      <c r="X95" s="96">
        <v>101.8681995581526</v>
      </c>
      <c r="Y95" s="97">
        <v>1024866</v>
      </c>
      <c r="Z95" s="97">
        <v>0</v>
      </c>
      <c r="AA95" s="97">
        <v>1024866</v>
      </c>
      <c r="AB95" s="97">
        <v>89579</v>
      </c>
      <c r="AC95" s="97">
        <v>1114445</v>
      </c>
      <c r="AD95" s="97">
        <v>16305</v>
      </c>
      <c r="AE95" s="97">
        <v>1336</v>
      </c>
      <c r="AF95" s="97">
        <v>17641</v>
      </c>
      <c r="AG95" s="98">
        <v>1132086</v>
      </c>
      <c r="AI95" s="95">
        <v>86</v>
      </c>
      <c r="AJ95" s="99">
        <v>87</v>
      </c>
      <c r="AK95" s="100" t="s">
        <v>160</v>
      </c>
      <c r="AL95" s="101">
        <f t="shared" si="46"/>
        <v>1024866</v>
      </c>
      <c r="AM95" s="102">
        <v>932825</v>
      </c>
      <c r="AN95" s="101">
        <f t="shared" si="47"/>
        <v>92041</v>
      </c>
      <c r="AO95" s="101">
        <v>53681.75</v>
      </c>
      <c r="AP95" s="101">
        <v>42056.25</v>
      </c>
      <c r="AQ95" s="101">
        <v>5678.5</v>
      </c>
      <c r="AR95" s="101">
        <v>14405.5</v>
      </c>
      <c r="AS95" s="101">
        <v>0</v>
      </c>
      <c r="AT95" s="101">
        <f t="shared" si="48"/>
        <v>-139.810158103297</v>
      </c>
      <c r="AU95" s="103">
        <f t="shared" si="49"/>
        <v>207723.1898418967</v>
      </c>
      <c r="AV95" s="103">
        <f t="shared" si="50"/>
        <v>80790.639612670246</v>
      </c>
      <c r="AX95" s="104">
        <v>86</v>
      </c>
      <c r="AY95" s="105" t="s">
        <v>160</v>
      </c>
      <c r="AZ95" s="106">
        <v>0</v>
      </c>
      <c r="BA95" s="106">
        <v>0</v>
      </c>
      <c r="BB95" s="107">
        <v>0</v>
      </c>
      <c r="BC95" s="108">
        <f t="shared" si="51"/>
        <v>0</v>
      </c>
      <c r="BD95" s="107">
        <v>0</v>
      </c>
      <c r="BE95" s="107">
        <v>0</v>
      </c>
      <c r="BF95" s="108">
        <f t="shared" si="33"/>
        <v>0</v>
      </c>
      <c r="BG95" s="109">
        <f t="shared" si="34"/>
        <v>0</v>
      </c>
      <c r="BH95" s="110"/>
      <c r="BI95" s="108">
        <v>0</v>
      </c>
      <c r="BJ95" s="101">
        <f t="shared" si="52"/>
        <v>92041</v>
      </c>
      <c r="BK95" s="101">
        <f t="shared" si="53"/>
        <v>92041</v>
      </c>
      <c r="BL95" s="101">
        <f t="shared" si="54"/>
        <v>0</v>
      </c>
      <c r="BM95" s="101">
        <v>-139.810158103297</v>
      </c>
      <c r="BN95" s="108">
        <f t="shared" si="55"/>
        <v>-139.810158103297</v>
      </c>
      <c r="BO95" s="109">
        <f t="shared" si="56"/>
        <v>-139.810158103297</v>
      </c>
      <c r="BP95" s="111"/>
      <c r="BQ95" s="112"/>
      <c r="BR95" s="113"/>
      <c r="BS95" s="111"/>
      <c r="BT95" s="114"/>
      <c r="BU95" s="114">
        <f t="shared" si="35"/>
        <v>-86</v>
      </c>
      <c r="BV95" s="25"/>
      <c r="BW95" s="25"/>
      <c r="BX95" s="111"/>
    </row>
    <row r="96" spans="1:76">
      <c r="A96" s="83">
        <v>87</v>
      </c>
      <c r="B96" s="83">
        <v>85</v>
      </c>
      <c r="C96" s="84" t="s">
        <v>161</v>
      </c>
      <c r="D96" s="85">
        <f t="shared" si="36"/>
        <v>7.8347738553924122</v>
      </c>
      <c r="E96" s="86">
        <f t="shared" si="37"/>
        <v>96316</v>
      </c>
      <c r="F96" s="86">
        <f t="shared" si="37"/>
        <v>6990</v>
      </c>
      <c r="G96" s="87">
        <f t="shared" si="38"/>
        <v>103306</v>
      </c>
      <c r="H96" s="88"/>
      <c r="I96" s="89">
        <f t="shared" si="39"/>
        <v>0</v>
      </c>
      <c r="J96" s="90">
        <f t="shared" si="29"/>
        <v>0</v>
      </c>
      <c r="K96" s="91">
        <f t="shared" si="40"/>
        <v>6990</v>
      </c>
      <c r="L96" s="87">
        <f t="shared" si="41"/>
        <v>6990</v>
      </c>
      <c r="M96" s="92"/>
      <c r="N96" s="115">
        <f t="shared" si="30"/>
        <v>96316</v>
      </c>
      <c r="P96" s="89">
        <f t="shared" si="42"/>
        <v>0</v>
      </c>
      <c r="Q96" s="86">
        <f t="shared" si="43"/>
        <v>0</v>
      </c>
      <c r="R96" s="86">
        <f t="shared" si="44"/>
        <v>6990</v>
      </c>
      <c r="S96" s="94">
        <f t="shared" si="31"/>
        <v>6990</v>
      </c>
      <c r="U96" s="115">
        <f t="shared" si="45"/>
        <v>24767.270979329784</v>
      </c>
      <c r="V96">
        <f t="shared" si="32"/>
        <v>0</v>
      </c>
      <c r="W96" s="95">
        <v>87</v>
      </c>
      <c r="X96" s="116">
        <v>7.8347738553924122</v>
      </c>
      <c r="Y96" s="117">
        <v>96316</v>
      </c>
      <c r="Z96" s="117">
        <v>0</v>
      </c>
      <c r="AA96" s="117">
        <v>96316</v>
      </c>
      <c r="AB96" s="117">
        <v>6990</v>
      </c>
      <c r="AC96" s="97">
        <v>103306</v>
      </c>
      <c r="AD96" s="97">
        <v>0</v>
      </c>
      <c r="AE96" s="97">
        <v>0</v>
      </c>
      <c r="AF96" s="97">
        <v>0</v>
      </c>
      <c r="AG96" s="98">
        <v>103306</v>
      </c>
      <c r="AI96" s="95">
        <v>87</v>
      </c>
      <c r="AJ96" s="99">
        <v>85</v>
      </c>
      <c r="AK96" s="100" t="s">
        <v>161</v>
      </c>
      <c r="AL96" s="101">
        <f t="shared" si="46"/>
        <v>96316</v>
      </c>
      <c r="AM96" s="102">
        <v>99857</v>
      </c>
      <c r="AN96" s="101">
        <f t="shared" si="47"/>
        <v>0</v>
      </c>
      <c r="AO96" s="101">
        <v>14486.5</v>
      </c>
      <c r="AP96" s="101">
        <v>3328.5</v>
      </c>
      <c r="AQ96" s="101">
        <v>0</v>
      </c>
      <c r="AR96" s="101">
        <v>0</v>
      </c>
      <c r="AS96" s="101">
        <v>0</v>
      </c>
      <c r="AT96" s="101">
        <f t="shared" si="48"/>
        <v>-37.729020670216414</v>
      </c>
      <c r="AU96" s="103">
        <f t="shared" si="49"/>
        <v>17777.270979329784</v>
      </c>
      <c r="AV96" s="103">
        <f t="shared" si="50"/>
        <v>0</v>
      </c>
      <c r="AX96" s="104">
        <v>87</v>
      </c>
      <c r="AY96" s="105" t="s">
        <v>161</v>
      </c>
      <c r="AZ96" s="106">
        <v>0</v>
      </c>
      <c r="BA96" s="106">
        <v>0</v>
      </c>
      <c r="BB96" s="107">
        <v>0</v>
      </c>
      <c r="BC96" s="108">
        <f t="shared" si="51"/>
        <v>0</v>
      </c>
      <c r="BD96" s="107">
        <v>0</v>
      </c>
      <c r="BE96" s="107">
        <v>0</v>
      </c>
      <c r="BF96" s="108">
        <f t="shared" si="33"/>
        <v>0</v>
      </c>
      <c r="BG96" s="109">
        <f t="shared" si="34"/>
        <v>0</v>
      </c>
      <c r="BH96" s="110"/>
      <c r="BI96" s="108">
        <v>0</v>
      </c>
      <c r="BJ96" s="101">
        <f t="shared" si="52"/>
        <v>0</v>
      </c>
      <c r="BK96" s="101">
        <f t="shared" si="53"/>
        <v>0</v>
      </c>
      <c r="BL96" s="101">
        <f t="shared" si="54"/>
        <v>0</v>
      </c>
      <c r="BM96" s="101">
        <v>-37.729020670216414</v>
      </c>
      <c r="BN96" s="108">
        <f t="shared" si="55"/>
        <v>-37.729020670216414</v>
      </c>
      <c r="BO96" s="109">
        <f t="shared" si="56"/>
        <v>-37.729020670216414</v>
      </c>
      <c r="BP96" s="111"/>
      <c r="BQ96" s="112"/>
      <c r="BR96" s="113"/>
      <c r="BS96" s="111"/>
      <c r="BT96" s="114"/>
      <c r="BU96" s="114">
        <f t="shared" si="35"/>
        <v>-87</v>
      </c>
      <c r="BV96" s="25"/>
      <c r="BW96" s="25"/>
      <c r="BX96" s="111"/>
    </row>
    <row r="97" spans="1:76">
      <c r="A97" s="83">
        <v>88</v>
      </c>
      <c r="B97" s="83">
        <v>88</v>
      </c>
      <c r="C97" s="84" t="s">
        <v>162</v>
      </c>
      <c r="D97" s="85">
        <f t="shared" si="36"/>
        <v>11.657439446366782</v>
      </c>
      <c r="E97" s="86">
        <f t="shared" si="37"/>
        <v>138794</v>
      </c>
      <c r="F97" s="86">
        <f t="shared" si="37"/>
        <v>10409</v>
      </c>
      <c r="G97" s="87">
        <f t="shared" si="38"/>
        <v>149203</v>
      </c>
      <c r="H97" s="88"/>
      <c r="I97" s="89">
        <f t="shared" si="39"/>
        <v>1729.2028556508553</v>
      </c>
      <c r="J97" s="90">
        <f t="shared" si="29"/>
        <v>7.7597534386432354E-2</v>
      </c>
      <c r="K97" s="91">
        <f t="shared" si="40"/>
        <v>10409</v>
      </c>
      <c r="L97" s="87">
        <f t="shared" si="41"/>
        <v>12138.202855650856</v>
      </c>
      <c r="M97" s="92"/>
      <c r="N97" s="115">
        <f t="shared" si="30"/>
        <v>137064.79714434914</v>
      </c>
      <c r="P97" s="89">
        <f t="shared" si="42"/>
        <v>0</v>
      </c>
      <c r="Q97" s="86">
        <f t="shared" si="43"/>
        <v>1729.2028556508553</v>
      </c>
      <c r="R97" s="86">
        <f t="shared" si="44"/>
        <v>10409</v>
      </c>
      <c r="S97" s="94">
        <f t="shared" si="31"/>
        <v>12138.202855650856</v>
      </c>
      <c r="U97" s="115">
        <f t="shared" si="45"/>
        <v>32693.25</v>
      </c>
      <c r="V97">
        <f t="shared" si="32"/>
        <v>0</v>
      </c>
      <c r="W97" s="95">
        <v>88</v>
      </c>
      <c r="X97" s="96">
        <v>11.657439446366782</v>
      </c>
      <c r="Y97" s="97">
        <v>138794</v>
      </c>
      <c r="Z97" s="97">
        <v>0</v>
      </c>
      <c r="AA97" s="97">
        <v>138794</v>
      </c>
      <c r="AB97" s="97">
        <v>10409</v>
      </c>
      <c r="AC97" s="97">
        <v>149203</v>
      </c>
      <c r="AD97" s="97">
        <v>0</v>
      </c>
      <c r="AE97" s="97">
        <v>0</v>
      </c>
      <c r="AF97" s="97">
        <v>0</v>
      </c>
      <c r="AG97" s="98">
        <v>149203</v>
      </c>
      <c r="AI97" s="95">
        <v>88</v>
      </c>
      <c r="AJ97" s="99">
        <v>88</v>
      </c>
      <c r="AK97" s="100" t="s">
        <v>162</v>
      </c>
      <c r="AL97" s="101">
        <f t="shared" si="46"/>
        <v>138794</v>
      </c>
      <c r="AM97" s="102">
        <v>136824</v>
      </c>
      <c r="AN97" s="101">
        <f t="shared" si="47"/>
        <v>1970</v>
      </c>
      <c r="AO97" s="101">
        <v>0</v>
      </c>
      <c r="AP97" s="101">
        <v>4160.25</v>
      </c>
      <c r="AQ97" s="101">
        <v>16059.5</v>
      </c>
      <c r="AR97" s="101">
        <v>0</v>
      </c>
      <c r="AS97" s="101">
        <v>94.5</v>
      </c>
      <c r="AT97" s="101">
        <f t="shared" si="48"/>
        <v>0</v>
      </c>
      <c r="AU97" s="103">
        <f t="shared" si="49"/>
        <v>22284.25</v>
      </c>
      <c r="AV97" s="103">
        <f t="shared" si="50"/>
        <v>1729.2028556508553</v>
      </c>
      <c r="AX97" s="104">
        <v>88</v>
      </c>
      <c r="AY97" s="105" t="s">
        <v>162</v>
      </c>
      <c r="AZ97" s="106">
        <v>0</v>
      </c>
      <c r="BA97" s="106">
        <v>0</v>
      </c>
      <c r="BB97" s="107">
        <v>0</v>
      </c>
      <c r="BC97" s="108">
        <f t="shared" si="51"/>
        <v>0</v>
      </c>
      <c r="BD97" s="107">
        <v>0</v>
      </c>
      <c r="BE97" s="107">
        <v>0</v>
      </c>
      <c r="BF97" s="108">
        <f t="shared" si="33"/>
        <v>0</v>
      </c>
      <c r="BG97" s="109">
        <f t="shared" si="34"/>
        <v>0</v>
      </c>
      <c r="BH97" s="110"/>
      <c r="BI97" s="108">
        <v>0</v>
      </c>
      <c r="BJ97" s="101">
        <f t="shared" si="52"/>
        <v>1970</v>
      </c>
      <c r="BK97" s="101">
        <f t="shared" si="53"/>
        <v>1970</v>
      </c>
      <c r="BL97" s="101">
        <f t="shared" si="54"/>
        <v>0</v>
      </c>
      <c r="BM97" s="101">
        <v>0</v>
      </c>
      <c r="BN97" s="108">
        <f t="shared" si="55"/>
        <v>0</v>
      </c>
      <c r="BO97" s="109">
        <f t="shared" si="56"/>
        <v>0</v>
      </c>
      <c r="BP97" s="111"/>
      <c r="BQ97" s="112"/>
      <c r="BR97" s="113"/>
      <c r="BS97" s="111"/>
      <c r="BT97" s="114"/>
      <c r="BU97" s="114">
        <f t="shared" si="35"/>
        <v>-88</v>
      </c>
      <c r="BV97" s="25"/>
      <c r="BW97" s="25"/>
      <c r="BX97" s="111"/>
    </row>
    <row r="98" spans="1:76">
      <c r="A98" s="83">
        <v>89</v>
      </c>
      <c r="B98" s="83">
        <v>89</v>
      </c>
      <c r="C98" s="84" t="s">
        <v>163</v>
      </c>
      <c r="D98" s="85">
        <f t="shared" si="36"/>
        <v>39.125435540069688</v>
      </c>
      <c r="E98" s="86">
        <f t="shared" si="37"/>
        <v>901171</v>
      </c>
      <c r="F98" s="86">
        <f t="shared" si="37"/>
        <v>34046</v>
      </c>
      <c r="G98" s="87">
        <f t="shared" si="38"/>
        <v>935217</v>
      </c>
      <c r="H98" s="88"/>
      <c r="I98" s="89">
        <f t="shared" si="39"/>
        <v>56088.494047326902</v>
      </c>
      <c r="J98" s="90">
        <f t="shared" si="29"/>
        <v>0.46623276386989104</v>
      </c>
      <c r="K98" s="91">
        <f t="shared" si="40"/>
        <v>34046</v>
      </c>
      <c r="L98" s="87">
        <f t="shared" si="41"/>
        <v>90134.494047326909</v>
      </c>
      <c r="M98" s="92"/>
      <c r="N98" s="115">
        <f t="shared" si="30"/>
        <v>845082.50595267303</v>
      </c>
      <c r="P98" s="89">
        <f t="shared" si="42"/>
        <v>24530</v>
      </c>
      <c r="Q98" s="86">
        <f t="shared" si="43"/>
        <v>56088.494047326902</v>
      </c>
      <c r="R98" s="86">
        <f t="shared" si="44"/>
        <v>34939</v>
      </c>
      <c r="S98" s="94">
        <f t="shared" si="31"/>
        <v>114664.49404732691</v>
      </c>
      <c r="U98" s="115">
        <f t="shared" si="45"/>
        <v>178877.48542494795</v>
      </c>
      <c r="V98">
        <f t="shared" si="32"/>
        <v>0</v>
      </c>
      <c r="W98" s="95">
        <v>89</v>
      </c>
      <c r="X98" s="96">
        <v>39.125435540069688</v>
      </c>
      <c r="Y98" s="97">
        <v>901171</v>
      </c>
      <c r="Z98" s="97">
        <v>0</v>
      </c>
      <c r="AA98" s="97">
        <v>901171</v>
      </c>
      <c r="AB98" s="97">
        <v>34046</v>
      </c>
      <c r="AC98" s="97">
        <v>935217</v>
      </c>
      <c r="AD98" s="97">
        <v>23637</v>
      </c>
      <c r="AE98" s="97">
        <v>893</v>
      </c>
      <c r="AF98" s="97">
        <v>24530</v>
      </c>
      <c r="AG98" s="98">
        <v>959747</v>
      </c>
      <c r="AI98" s="95">
        <v>89</v>
      </c>
      <c r="AJ98" s="99">
        <v>89</v>
      </c>
      <c r="AK98" s="100" t="s">
        <v>163</v>
      </c>
      <c r="AL98" s="101">
        <f t="shared" si="46"/>
        <v>901171</v>
      </c>
      <c r="AM98" s="102">
        <v>837272</v>
      </c>
      <c r="AN98" s="101">
        <f t="shared" si="47"/>
        <v>63899</v>
      </c>
      <c r="AO98" s="101">
        <v>38593.75</v>
      </c>
      <c r="AP98" s="101">
        <v>4390.5</v>
      </c>
      <c r="AQ98" s="101">
        <v>7351</v>
      </c>
      <c r="AR98" s="101">
        <v>0</v>
      </c>
      <c r="AS98" s="101">
        <v>6167.75</v>
      </c>
      <c r="AT98" s="101">
        <f t="shared" si="48"/>
        <v>-100.51457505204598</v>
      </c>
      <c r="AU98" s="103">
        <f t="shared" si="49"/>
        <v>120301.48542494795</v>
      </c>
      <c r="AV98" s="103">
        <f t="shared" si="50"/>
        <v>56088.494047326902</v>
      </c>
      <c r="AX98" s="104">
        <v>89</v>
      </c>
      <c r="AY98" s="105" t="s">
        <v>163</v>
      </c>
      <c r="AZ98" s="106">
        <v>0</v>
      </c>
      <c r="BA98" s="106">
        <v>0</v>
      </c>
      <c r="BB98" s="107">
        <v>0</v>
      </c>
      <c r="BC98" s="108">
        <f t="shared" si="51"/>
        <v>0</v>
      </c>
      <c r="BD98" s="107">
        <v>0</v>
      </c>
      <c r="BE98" s="107">
        <v>0</v>
      </c>
      <c r="BF98" s="108">
        <f t="shared" si="33"/>
        <v>0</v>
      </c>
      <c r="BG98" s="109">
        <f t="shared" si="34"/>
        <v>0</v>
      </c>
      <c r="BH98" s="110"/>
      <c r="BI98" s="108">
        <v>0</v>
      </c>
      <c r="BJ98" s="101">
        <f t="shared" si="52"/>
        <v>63899</v>
      </c>
      <c r="BK98" s="101">
        <f t="shared" si="53"/>
        <v>63899</v>
      </c>
      <c r="BL98" s="101">
        <f t="shared" si="54"/>
        <v>0</v>
      </c>
      <c r="BM98" s="101">
        <v>-100.51457505204598</v>
      </c>
      <c r="BN98" s="108">
        <f t="shared" si="55"/>
        <v>-100.51457505204598</v>
      </c>
      <c r="BO98" s="109">
        <f t="shared" si="56"/>
        <v>-100.51457505204598</v>
      </c>
      <c r="BP98" s="111"/>
      <c r="BQ98" s="112"/>
      <c r="BR98" s="113"/>
      <c r="BS98" s="111"/>
      <c r="BT98" s="114"/>
      <c r="BU98" s="114">
        <f t="shared" si="35"/>
        <v>-89</v>
      </c>
      <c r="BV98" s="25"/>
      <c r="BW98" s="25"/>
      <c r="BX98" s="111"/>
    </row>
    <row r="99" spans="1:76">
      <c r="A99" s="83">
        <v>90</v>
      </c>
      <c r="B99" s="83">
        <v>90</v>
      </c>
      <c r="C99" s="84" t="s">
        <v>164</v>
      </c>
      <c r="D99" s="85">
        <f t="shared" si="36"/>
        <v>0</v>
      </c>
      <c r="E99" s="86">
        <f t="shared" si="37"/>
        <v>0</v>
      </c>
      <c r="F99" s="86">
        <f t="shared" si="37"/>
        <v>0</v>
      </c>
      <c r="G99" s="87">
        <f t="shared" si="38"/>
        <v>0</v>
      </c>
      <c r="H99" s="88"/>
      <c r="I99" s="89">
        <f t="shared" si="39"/>
        <v>0</v>
      </c>
      <c r="J99" s="90" t="str">
        <f t="shared" si="29"/>
        <v/>
      </c>
      <c r="K99" s="91">
        <f t="shared" si="40"/>
        <v>0</v>
      </c>
      <c r="L99" s="87">
        <f t="shared" si="41"/>
        <v>0</v>
      </c>
      <c r="M99" s="92"/>
      <c r="N99" s="115">
        <f t="shared" si="30"/>
        <v>0</v>
      </c>
      <c r="P99" s="89">
        <f t="shared" si="42"/>
        <v>0</v>
      </c>
      <c r="Q99" s="86">
        <f t="shared" si="43"/>
        <v>0</v>
      </c>
      <c r="R99" s="86">
        <f t="shared" si="44"/>
        <v>0</v>
      </c>
      <c r="S99" s="94">
        <f t="shared" si="31"/>
        <v>0</v>
      </c>
      <c r="U99" s="115">
        <f t="shared" si="45"/>
        <v>0</v>
      </c>
      <c r="V99">
        <f t="shared" si="32"/>
        <v>0</v>
      </c>
      <c r="W99" s="95">
        <v>90</v>
      </c>
      <c r="X99" s="96"/>
      <c r="Y99" s="97"/>
      <c r="Z99" s="97"/>
      <c r="AA99" s="97"/>
      <c r="AB99" s="97"/>
      <c r="AC99" s="97"/>
      <c r="AD99" s="97"/>
      <c r="AE99" s="97"/>
      <c r="AF99" s="97"/>
      <c r="AG99" s="98"/>
      <c r="AI99" s="95">
        <v>90</v>
      </c>
      <c r="AJ99" s="99">
        <v>90</v>
      </c>
      <c r="AK99" s="100" t="s">
        <v>164</v>
      </c>
      <c r="AL99" s="101">
        <f t="shared" si="46"/>
        <v>0</v>
      </c>
      <c r="AM99" s="102">
        <v>0</v>
      </c>
      <c r="AN99" s="101">
        <f t="shared" si="47"/>
        <v>0</v>
      </c>
      <c r="AO99" s="101">
        <v>0</v>
      </c>
      <c r="AP99" s="101">
        <v>0</v>
      </c>
      <c r="AQ99" s="101">
        <v>0</v>
      </c>
      <c r="AR99" s="101">
        <v>0</v>
      </c>
      <c r="AS99" s="101">
        <v>0</v>
      </c>
      <c r="AT99" s="101">
        <f t="shared" si="48"/>
        <v>0</v>
      </c>
      <c r="AU99" s="103">
        <f t="shared" si="49"/>
        <v>0</v>
      </c>
      <c r="AV99" s="103">
        <f t="shared" si="50"/>
        <v>0</v>
      </c>
      <c r="AX99" s="104">
        <v>90</v>
      </c>
      <c r="AY99" s="105" t="s">
        <v>164</v>
      </c>
      <c r="AZ99" s="106">
        <v>0</v>
      </c>
      <c r="BA99" s="106">
        <v>0</v>
      </c>
      <c r="BB99" s="107">
        <v>0</v>
      </c>
      <c r="BC99" s="108">
        <f t="shared" si="51"/>
        <v>0</v>
      </c>
      <c r="BD99" s="107">
        <v>0</v>
      </c>
      <c r="BE99" s="107">
        <v>0</v>
      </c>
      <c r="BF99" s="108">
        <f t="shared" si="33"/>
        <v>0</v>
      </c>
      <c r="BG99" s="109">
        <f t="shared" si="34"/>
        <v>0</v>
      </c>
      <c r="BH99" s="110"/>
      <c r="BI99" s="108">
        <v>0</v>
      </c>
      <c r="BJ99" s="101">
        <f t="shared" si="52"/>
        <v>0</v>
      </c>
      <c r="BK99" s="101">
        <f t="shared" si="53"/>
        <v>0</v>
      </c>
      <c r="BL99" s="101">
        <f t="shared" si="54"/>
        <v>0</v>
      </c>
      <c r="BM99" s="101">
        <v>0</v>
      </c>
      <c r="BN99" s="108">
        <f t="shared" si="55"/>
        <v>0</v>
      </c>
      <c r="BO99" s="109">
        <f t="shared" si="56"/>
        <v>0</v>
      </c>
      <c r="BP99" s="111"/>
      <c r="BQ99" s="112"/>
      <c r="BR99" s="113"/>
      <c r="BS99" s="111"/>
      <c r="BT99" s="114"/>
      <c r="BU99" s="114">
        <f t="shared" si="35"/>
        <v>-90</v>
      </c>
      <c r="BV99" s="25"/>
      <c r="BW99" s="25"/>
      <c r="BX99" s="111"/>
    </row>
    <row r="100" spans="1:76">
      <c r="A100" s="83">
        <v>91</v>
      </c>
      <c r="B100" s="83">
        <v>91</v>
      </c>
      <c r="C100" s="84" t="s">
        <v>165</v>
      </c>
      <c r="D100" s="85">
        <f t="shared" si="36"/>
        <v>8</v>
      </c>
      <c r="E100" s="86">
        <f t="shared" si="37"/>
        <v>171992</v>
      </c>
      <c r="F100" s="86">
        <f t="shared" si="37"/>
        <v>7144</v>
      </c>
      <c r="G100" s="87">
        <f t="shared" si="38"/>
        <v>179136</v>
      </c>
      <c r="H100" s="88"/>
      <c r="I100" s="89">
        <f t="shared" si="39"/>
        <v>3913.9672758107431</v>
      </c>
      <c r="J100" s="90">
        <f t="shared" si="29"/>
        <v>0.15626803249199461</v>
      </c>
      <c r="K100" s="91">
        <f t="shared" si="40"/>
        <v>7144</v>
      </c>
      <c r="L100" s="87">
        <f t="shared" si="41"/>
        <v>11057.967275810743</v>
      </c>
      <c r="M100" s="92"/>
      <c r="N100" s="115">
        <f t="shared" si="30"/>
        <v>168078.03272418925</v>
      </c>
      <c r="P100" s="89">
        <f t="shared" si="42"/>
        <v>0</v>
      </c>
      <c r="Q100" s="86">
        <f t="shared" si="43"/>
        <v>3913.9672758107431</v>
      </c>
      <c r="R100" s="86">
        <f t="shared" si="44"/>
        <v>7144</v>
      </c>
      <c r="S100" s="94">
        <f t="shared" si="31"/>
        <v>11057.967275810743</v>
      </c>
      <c r="U100" s="115">
        <f t="shared" si="45"/>
        <v>32190.5</v>
      </c>
      <c r="V100">
        <f t="shared" si="32"/>
        <v>0</v>
      </c>
      <c r="W100" s="95">
        <v>91</v>
      </c>
      <c r="X100" s="96">
        <v>8</v>
      </c>
      <c r="Y100" s="97">
        <v>171992</v>
      </c>
      <c r="Z100" s="97">
        <v>0</v>
      </c>
      <c r="AA100" s="97">
        <v>171992</v>
      </c>
      <c r="AB100" s="97">
        <v>7144</v>
      </c>
      <c r="AC100" s="97">
        <v>179136</v>
      </c>
      <c r="AD100" s="97">
        <v>0</v>
      </c>
      <c r="AE100" s="97">
        <v>0</v>
      </c>
      <c r="AF100" s="97">
        <v>0</v>
      </c>
      <c r="AG100" s="98">
        <v>179136</v>
      </c>
      <c r="AI100" s="95">
        <v>91</v>
      </c>
      <c r="AJ100" s="99">
        <v>91</v>
      </c>
      <c r="AK100" s="100" t="s">
        <v>165</v>
      </c>
      <c r="AL100" s="101">
        <f t="shared" si="46"/>
        <v>171992</v>
      </c>
      <c r="AM100" s="102">
        <v>167533</v>
      </c>
      <c r="AN100" s="101">
        <f t="shared" si="47"/>
        <v>4459</v>
      </c>
      <c r="AO100" s="101">
        <v>0</v>
      </c>
      <c r="AP100" s="101">
        <v>0</v>
      </c>
      <c r="AQ100" s="101">
        <v>0</v>
      </c>
      <c r="AR100" s="101">
        <v>0</v>
      </c>
      <c r="AS100" s="101">
        <v>20587.5</v>
      </c>
      <c r="AT100" s="101">
        <f t="shared" si="48"/>
        <v>0</v>
      </c>
      <c r="AU100" s="103">
        <f t="shared" si="49"/>
        <v>25046.5</v>
      </c>
      <c r="AV100" s="103">
        <f t="shared" si="50"/>
        <v>3913.9672758107431</v>
      </c>
      <c r="AX100" s="104">
        <v>91</v>
      </c>
      <c r="AY100" s="105" t="s">
        <v>165</v>
      </c>
      <c r="AZ100" s="106">
        <v>0</v>
      </c>
      <c r="BA100" s="106">
        <v>0</v>
      </c>
      <c r="BB100" s="107">
        <v>0</v>
      </c>
      <c r="BC100" s="108">
        <f t="shared" si="51"/>
        <v>0</v>
      </c>
      <c r="BD100" s="107">
        <v>0</v>
      </c>
      <c r="BE100" s="107">
        <v>0</v>
      </c>
      <c r="BF100" s="108">
        <f t="shared" si="33"/>
        <v>0</v>
      </c>
      <c r="BG100" s="109">
        <f t="shared" si="34"/>
        <v>0</v>
      </c>
      <c r="BH100" s="110"/>
      <c r="BI100" s="108">
        <v>0</v>
      </c>
      <c r="BJ100" s="101">
        <f t="shared" si="52"/>
        <v>4459</v>
      </c>
      <c r="BK100" s="101">
        <f t="shared" si="53"/>
        <v>4459</v>
      </c>
      <c r="BL100" s="101">
        <f t="shared" si="54"/>
        <v>0</v>
      </c>
      <c r="BM100" s="101">
        <v>0</v>
      </c>
      <c r="BN100" s="108">
        <f t="shared" si="55"/>
        <v>0</v>
      </c>
      <c r="BO100" s="109">
        <f t="shared" si="56"/>
        <v>0</v>
      </c>
      <c r="BP100" s="111"/>
      <c r="BQ100" s="112"/>
      <c r="BR100" s="113"/>
      <c r="BS100" s="111"/>
      <c r="BT100" s="114"/>
      <c r="BU100" s="114">
        <f t="shared" si="35"/>
        <v>-91</v>
      </c>
      <c r="BV100" s="25"/>
      <c r="BW100" s="25"/>
      <c r="BX100" s="111"/>
    </row>
    <row r="101" spans="1:76">
      <c r="A101" s="83">
        <v>92</v>
      </c>
      <c r="B101" s="83">
        <v>92</v>
      </c>
      <c r="C101" s="84" t="s">
        <v>166</v>
      </c>
      <c r="D101" s="85">
        <f t="shared" si="36"/>
        <v>0</v>
      </c>
      <c r="E101" s="86">
        <f t="shared" si="37"/>
        <v>0</v>
      </c>
      <c r="F101" s="86">
        <f t="shared" si="37"/>
        <v>0</v>
      </c>
      <c r="G101" s="87">
        <f t="shared" si="38"/>
        <v>0</v>
      </c>
      <c r="H101" s="88"/>
      <c r="I101" s="89">
        <f t="shared" si="39"/>
        <v>0</v>
      </c>
      <c r="J101" s="90" t="str">
        <f t="shared" si="29"/>
        <v/>
      </c>
      <c r="K101" s="91">
        <f t="shared" si="40"/>
        <v>0</v>
      </c>
      <c r="L101" s="87">
        <f t="shared" si="41"/>
        <v>0</v>
      </c>
      <c r="M101" s="92"/>
      <c r="N101" s="115">
        <f t="shared" si="30"/>
        <v>0</v>
      </c>
      <c r="P101" s="89">
        <f t="shared" si="42"/>
        <v>0</v>
      </c>
      <c r="Q101" s="86">
        <f t="shared" si="43"/>
        <v>0</v>
      </c>
      <c r="R101" s="86">
        <f t="shared" si="44"/>
        <v>0</v>
      </c>
      <c r="S101" s="94">
        <f t="shared" si="31"/>
        <v>0</v>
      </c>
      <c r="U101" s="115">
        <f t="shared" si="45"/>
        <v>0</v>
      </c>
      <c r="V101">
        <f t="shared" si="32"/>
        <v>0</v>
      </c>
      <c r="W101" s="95">
        <v>92</v>
      </c>
      <c r="X101" s="96"/>
      <c r="Y101" s="97"/>
      <c r="Z101" s="97"/>
      <c r="AA101" s="97"/>
      <c r="AB101" s="97"/>
      <c r="AC101" s="97"/>
      <c r="AD101" s="97"/>
      <c r="AE101" s="97"/>
      <c r="AF101" s="97"/>
      <c r="AG101" s="98"/>
      <c r="AI101" s="95">
        <v>92</v>
      </c>
      <c r="AJ101" s="99">
        <v>92</v>
      </c>
      <c r="AK101" s="100" t="s">
        <v>166</v>
      </c>
      <c r="AL101" s="101">
        <f t="shared" si="46"/>
        <v>0</v>
      </c>
      <c r="AM101" s="102">
        <v>0</v>
      </c>
      <c r="AN101" s="101">
        <f t="shared" si="47"/>
        <v>0</v>
      </c>
      <c r="AO101" s="101">
        <v>0</v>
      </c>
      <c r="AP101" s="101">
        <v>0</v>
      </c>
      <c r="AQ101" s="101">
        <v>0</v>
      </c>
      <c r="AR101" s="101">
        <v>0</v>
      </c>
      <c r="AS101" s="101">
        <v>0</v>
      </c>
      <c r="AT101" s="101">
        <f t="shared" si="48"/>
        <v>0</v>
      </c>
      <c r="AU101" s="103">
        <f t="shared" si="49"/>
        <v>0</v>
      </c>
      <c r="AV101" s="103">
        <f t="shared" si="50"/>
        <v>0</v>
      </c>
      <c r="AX101" s="104">
        <v>92</v>
      </c>
      <c r="AY101" s="105" t="s">
        <v>166</v>
      </c>
      <c r="AZ101" s="106">
        <v>0</v>
      </c>
      <c r="BA101" s="106">
        <v>0</v>
      </c>
      <c r="BB101" s="107">
        <v>0</v>
      </c>
      <c r="BC101" s="108">
        <f t="shared" si="51"/>
        <v>0</v>
      </c>
      <c r="BD101" s="107">
        <v>0</v>
      </c>
      <c r="BE101" s="107">
        <v>0</v>
      </c>
      <c r="BF101" s="108">
        <f t="shared" si="33"/>
        <v>0</v>
      </c>
      <c r="BG101" s="109">
        <f t="shared" si="34"/>
        <v>0</v>
      </c>
      <c r="BH101" s="110"/>
      <c r="BI101" s="108">
        <v>0</v>
      </c>
      <c r="BJ101" s="101">
        <f t="shared" si="52"/>
        <v>0</v>
      </c>
      <c r="BK101" s="101">
        <f t="shared" si="53"/>
        <v>0</v>
      </c>
      <c r="BL101" s="101">
        <f t="shared" si="54"/>
        <v>0</v>
      </c>
      <c r="BM101" s="101">
        <v>0</v>
      </c>
      <c r="BN101" s="108">
        <f t="shared" si="55"/>
        <v>0</v>
      </c>
      <c r="BO101" s="109">
        <f t="shared" si="56"/>
        <v>0</v>
      </c>
      <c r="BP101" s="111"/>
      <c r="BQ101" s="112"/>
      <c r="BR101" s="113"/>
      <c r="BS101" s="111"/>
      <c r="BT101" s="114"/>
      <c r="BU101" s="114">
        <f t="shared" si="35"/>
        <v>-92</v>
      </c>
      <c r="BV101" s="25"/>
      <c r="BW101" s="25"/>
      <c r="BX101" s="111"/>
    </row>
    <row r="102" spans="1:76">
      <c r="A102" s="83">
        <v>93</v>
      </c>
      <c r="B102" s="83">
        <v>93</v>
      </c>
      <c r="C102" s="84" t="s">
        <v>167</v>
      </c>
      <c r="D102" s="85">
        <f t="shared" si="36"/>
        <v>692.15987276662634</v>
      </c>
      <c r="E102" s="86">
        <f t="shared" si="37"/>
        <v>8036719</v>
      </c>
      <c r="F102" s="86">
        <f t="shared" si="37"/>
        <v>610675</v>
      </c>
      <c r="G102" s="87">
        <f t="shared" si="38"/>
        <v>8647394</v>
      </c>
      <c r="H102" s="88"/>
      <c r="I102" s="89">
        <f t="shared" si="39"/>
        <v>1669899.0976135542</v>
      </c>
      <c r="J102" s="90">
        <f t="shared" si="29"/>
        <v>0.68173147126604128</v>
      </c>
      <c r="K102" s="91">
        <f t="shared" si="40"/>
        <v>610675</v>
      </c>
      <c r="L102" s="87">
        <f t="shared" si="41"/>
        <v>2280574.0976135544</v>
      </c>
      <c r="M102" s="92"/>
      <c r="N102" s="115">
        <f t="shared" si="30"/>
        <v>6366819.9023864456</v>
      </c>
      <c r="P102" s="89">
        <f t="shared" si="42"/>
        <v>104312</v>
      </c>
      <c r="Q102" s="86">
        <f t="shared" si="43"/>
        <v>1669899.0976135542</v>
      </c>
      <c r="R102" s="86">
        <f t="shared" si="44"/>
        <v>617819</v>
      </c>
      <c r="S102" s="94">
        <f t="shared" si="31"/>
        <v>2384886.0976135544</v>
      </c>
      <c r="U102" s="115">
        <f t="shared" si="45"/>
        <v>3164483.8590967203</v>
      </c>
      <c r="V102">
        <f t="shared" si="32"/>
        <v>0</v>
      </c>
      <c r="W102" s="95">
        <v>93</v>
      </c>
      <c r="X102" s="96">
        <v>692.15987276662634</v>
      </c>
      <c r="Y102" s="97">
        <v>8036719</v>
      </c>
      <c r="Z102" s="97">
        <v>0</v>
      </c>
      <c r="AA102" s="97">
        <v>8036719</v>
      </c>
      <c r="AB102" s="97">
        <v>610675</v>
      </c>
      <c r="AC102" s="97">
        <v>8647394</v>
      </c>
      <c r="AD102" s="97">
        <v>97168</v>
      </c>
      <c r="AE102" s="97">
        <v>7144</v>
      </c>
      <c r="AF102" s="97">
        <v>104312</v>
      </c>
      <c r="AG102" s="98">
        <v>8751706</v>
      </c>
      <c r="AI102" s="95">
        <v>93</v>
      </c>
      <c r="AJ102" s="99">
        <v>93</v>
      </c>
      <c r="AK102" s="100" t="s">
        <v>167</v>
      </c>
      <c r="AL102" s="101">
        <f t="shared" si="46"/>
        <v>8036719</v>
      </c>
      <c r="AM102" s="102">
        <v>6134281</v>
      </c>
      <c r="AN102" s="101">
        <f t="shared" si="47"/>
        <v>1902438</v>
      </c>
      <c r="AO102" s="101">
        <v>86349.5</v>
      </c>
      <c r="AP102" s="101">
        <v>118726</v>
      </c>
      <c r="AQ102" s="101">
        <v>121515.75</v>
      </c>
      <c r="AR102" s="101">
        <v>143937</v>
      </c>
      <c r="AS102" s="101">
        <v>76755.5</v>
      </c>
      <c r="AT102" s="101">
        <f t="shared" si="48"/>
        <v>-224.89090327982558</v>
      </c>
      <c r="AU102" s="103">
        <f t="shared" si="49"/>
        <v>2449496.8590967203</v>
      </c>
      <c r="AV102" s="103">
        <f t="shared" si="50"/>
        <v>1669899.0976135542</v>
      </c>
      <c r="AX102" s="104">
        <v>93</v>
      </c>
      <c r="AY102" s="105" t="s">
        <v>167</v>
      </c>
      <c r="AZ102" s="106">
        <v>0</v>
      </c>
      <c r="BA102" s="106">
        <v>0</v>
      </c>
      <c r="BB102" s="107">
        <v>0</v>
      </c>
      <c r="BC102" s="108">
        <f t="shared" si="51"/>
        <v>0</v>
      </c>
      <c r="BD102" s="107">
        <v>0</v>
      </c>
      <c r="BE102" s="107">
        <v>0</v>
      </c>
      <c r="BF102" s="108">
        <f t="shared" si="33"/>
        <v>0</v>
      </c>
      <c r="BG102" s="109">
        <f t="shared" si="34"/>
        <v>0</v>
      </c>
      <c r="BH102" s="110"/>
      <c r="BI102" s="108">
        <v>0</v>
      </c>
      <c r="BJ102" s="101">
        <f t="shared" si="52"/>
        <v>1902438</v>
      </c>
      <c r="BK102" s="101">
        <f t="shared" si="53"/>
        <v>1902438</v>
      </c>
      <c r="BL102" s="101">
        <f t="shared" si="54"/>
        <v>0</v>
      </c>
      <c r="BM102" s="101">
        <v>-224.89090327982558</v>
      </c>
      <c r="BN102" s="108">
        <f t="shared" si="55"/>
        <v>-224.89090327982558</v>
      </c>
      <c r="BO102" s="109">
        <f t="shared" si="56"/>
        <v>-224.89090327982558</v>
      </c>
      <c r="BP102" s="111"/>
      <c r="BQ102" s="112"/>
      <c r="BR102" s="113"/>
      <c r="BS102" s="111"/>
      <c r="BT102" s="114"/>
      <c r="BU102" s="114">
        <f t="shared" si="35"/>
        <v>-93</v>
      </c>
      <c r="BV102" s="25"/>
      <c r="BW102" s="25"/>
      <c r="BX102" s="111"/>
    </row>
    <row r="103" spans="1:76">
      <c r="A103" s="83">
        <v>94</v>
      </c>
      <c r="B103" s="83">
        <v>94</v>
      </c>
      <c r="C103" s="84" t="s">
        <v>168</v>
      </c>
      <c r="D103" s="85">
        <f t="shared" si="36"/>
        <v>2.2673611111111112</v>
      </c>
      <c r="E103" s="86">
        <f t="shared" si="37"/>
        <v>29652</v>
      </c>
      <c r="F103" s="86">
        <f t="shared" si="37"/>
        <v>2018</v>
      </c>
      <c r="G103" s="87">
        <f t="shared" si="38"/>
        <v>31670</v>
      </c>
      <c r="H103" s="88"/>
      <c r="I103" s="89">
        <f t="shared" si="39"/>
        <v>2812.3685022869749</v>
      </c>
      <c r="J103" s="90">
        <f t="shared" si="29"/>
        <v>0.14410947719950679</v>
      </c>
      <c r="K103" s="91">
        <f t="shared" si="40"/>
        <v>2018</v>
      </c>
      <c r="L103" s="87">
        <f t="shared" si="41"/>
        <v>4830.3685022869749</v>
      </c>
      <c r="M103" s="92"/>
      <c r="N103" s="115">
        <f t="shared" si="30"/>
        <v>26839.631497713024</v>
      </c>
      <c r="P103" s="89">
        <f t="shared" si="42"/>
        <v>0</v>
      </c>
      <c r="Q103" s="86">
        <f t="shared" si="43"/>
        <v>2812.3685022869749</v>
      </c>
      <c r="R103" s="86">
        <f t="shared" si="44"/>
        <v>2018</v>
      </c>
      <c r="S103" s="94">
        <f t="shared" si="31"/>
        <v>4830.3685022869749</v>
      </c>
      <c r="U103" s="115">
        <f t="shared" si="45"/>
        <v>21533.5</v>
      </c>
      <c r="V103">
        <f t="shared" si="32"/>
        <v>0</v>
      </c>
      <c r="W103" s="95">
        <v>94</v>
      </c>
      <c r="X103" s="96">
        <v>2.2673611111111112</v>
      </c>
      <c r="Y103" s="97">
        <v>29652</v>
      </c>
      <c r="Z103" s="97">
        <v>0</v>
      </c>
      <c r="AA103" s="97">
        <v>29652</v>
      </c>
      <c r="AB103" s="97">
        <v>2018</v>
      </c>
      <c r="AC103" s="97">
        <v>31670</v>
      </c>
      <c r="AD103" s="97">
        <v>0</v>
      </c>
      <c r="AE103" s="97">
        <v>0</v>
      </c>
      <c r="AF103" s="97">
        <v>0</v>
      </c>
      <c r="AG103" s="98">
        <v>31670</v>
      </c>
      <c r="AI103" s="95">
        <v>94</v>
      </c>
      <c r="AJ103" s="99">
        <v>94</v>
      </c>
      <c r="AK103" s="100" t="s">
        <v>168</v>
      </c>
      <c r="AL103" s="101">
        <f t="shared" si="46"/>
        <v>29652</v>
      </c>
      <c r="AM103" s="102">
        <v>26448</v>
      </c>
      <c r="AN103" s="101">
        <f t="shared" si="47"/>
        <v>3204</v>
      </c>
      <c r="AO103" s="101">
        <v>0</v>
      </c>
      <c r="AP103" s="101">
        <v>0</v>
      </c>
      <c r="AQ103" s="101">
        <v>6271.75</v>
      </c>
      <c r="AR103" s="101">
        <v>9878.25</v>
      </c>
      <c r="AS103" s="101">
        <v>161.5</v>
      </c>
      <c r="AT103" s="101">
        <f t="shared" si="48"/>
        <v>0</v>
      </c>
      <c r="AU103" s="103">
        <f t="shared" si="49"/>
        <v>19515.5</v>
      </c>
      <c r="AV103" s="103">
        <f t="shared" si="50"/>
        <v>2812.3685022869749</v>
      </c>
      <c r="AX103" s="104">
        <v>94</v>
      </c>
      <c r="AY103" s="105" t="s">
        <v>168</v>
      </c>
      <c r="AZ103" s="106">
        <v>0</v>
      </c>
      <c r="BA103" s="106">
        <v>0</v>
      </c>
      <c r="BB103" s="107">
        <v>0</v>
      </c>
      <c r="BC103" s="108">
        <f t="shared" si="51"/>
        <v>0</v>
      </c>
      <c r="BD103" s="107">
        <v>0</v>
      </c>
      <c r="BE103" s="107">
        <v>0</v>
      </c>
      <c r="BF103" s="108">
        <f t="shared" si="33"/>
        <v>0</v>
      </c>
      <c r="BG103" s="109">
        <f t="shared" si="34"/>
        <v>0</v>
      </c>
      <c r="BH103" s="110"/>
      <c r="BI103" s="108">
        <v>0</v>
      </c>
      <c r="BJ103" s="101">
        <f t="shared" si="52"/>
        <v>3204</v>
      </c>
      <c r="BK103" s="101">
        <f t="shared" si="53"/>
        <v>3204</v>
      </c>
      <c r="BL103" s="101">
        <f t="shared" si="54"/>
        <v>0</v>
      </c>
      <c r="BM103" s="101">
        <v>0</v>
      </c>
      <c r="BN103" s="108">
        <f t="shared" si="55"/>
        <v>0</v>
      </c>
      <c r="BO103" s="109">
        <f t="shared" si="56"/>
        <v>0</v>
      </c>
      <c r="BP103" s="111"/>
      <c r="BQ103" s="112"/>
      <c r="BR103" s="113"/>
      <c r="BS103" s="111"/>
      <c r="BT103" s="114"/>
      <c r="BU103" s="114">
        <f t="shared" si="35"/>
        <v>-94</v>
      </c>
      <c r="BV103" s="25"/>
      <c r="BW103" s="25"/>
      <c r="BX103" s="111"/>
    </row>
    <row r="104" spans="1:76">
      <c r="A104" s="83">
        <v>95</v>
      </c>
      <c r="B104" s="83">
        <v>95</v>
      </c>
      <c r="C104" s="84" t="s">
        <v>169</v>
      </c>
      <c r="D104" s="85">
        <f t="shared" si="36"/>
        <v>1375.6689931932826</v>
      </c>
      <c r="E104" s="86">
        <f t="shared" si="37"/>
        <v>14034888</v>
      </c>
      <c r="F104" s="86">
        <f t="shared" si="37"/>
        <v>1223435</v>
      </c>
      <c r="G104" s="87">
        <f t="shared" si="38"/>
        <v>15258323</v>
      </c>
      <c r="H104" s="88"/>
      <c r="I104" s="89">
        <f t="shared" si="39"/>
        <v>1725601.3737641876</v>
      </c>
      <c r="J104" s="90">
        <f t="shared" si="29"/>
        <v>0.51922341431073415</v>
      </c>
      <c r="K104" s="91">
        <f t="shared" si="40"/>
        <v>1223435</v>
      </c>
      <c r="L104" s="87">
        <f t="shared" si="41"/>
        <v>2949036.3737641876</v>
      </c>
      <c r="M104" s="92"/>
      <c r="N104" s="115">
        <f t="shared" si="30"/>
        <v>12309286.626235813</v>
      </c>
      <c r="P104" s="89">
        <f t="shared" si="42"/>
        <v>96664</v>
      </c>
      <c r="Q104" s="86">
        <f t="shared" si="43"/>
        <v>1725601.3737641876</v>
      </c>
      <c r="R104" s="86">
        <f t="shared" si="44"/>
        <v>1231191</v>
      </c>
      <c r="S104" s="94">
        <f t="shared" si="31"/>
        <v>3045700.3737641876</v>
      </c>
      <c r="U104" s="115">
        <f t="shared" si="45"/>
        <v>4643526.5</v>
      </c>
      <c r="V104">
        <f t="shared" si="32"/>
        <v>0</v>
      </c>
      <c r="W104" s="95">
        <v>95</v>
      </c>
      <c r="X104" s="96">
        <v>1375.6689931932826</v>
      </c>
      <c r="Y104" s="97">
        <v>14003541</v>
      </c>
      <c r="Z104" s="97">
        <v>0</v>
      </c>
      <c r="AA104" s="97">
        <v>14003541</v>
      </c>
      <c r="AB104" s="97">
        <v>1220713</v>
      </c>
      <c r="AC104" s="97">
        <v>15224254</v>
      </c>
      <c r="AD104" s="97">
        <v>88908</v>
      </c>
      <c r="AE104" s="97">
        <v>7756</v>
      </c>
      <c r="AF104" s="97">
        <v>96664</v>
      </c>
      <c r="AG104" s="98">
        <v>15320918</v>
      </c>
      <c r="AI104" s="95">
        <v>95</v>
      </c>
      <c r="AJ104" s="99">
        <v>95</v>
      </c>
      <c r="AK104" s="100" t="s">
        <v>169</v>
      </c>
      <c r="AL104" s="101">
        <f t="shared" si="46"/>
        <v>14034888</v>
      </c>
      <c r="AM104" s="102">
        <v>12068991</v>
      </c>
      <c r="AN104" s="101">
        <f t="shared" si="47"/>
        <v>1965897</v>
      </c>
      <c r="AO104" s="101">
        <v>629575</v>
      </c>
      <c r="AP104" s="101">
        <v>487964.5</v>
      </c>
      <c r="AQ104" s="101">
        <v>123926</v>
      </c>
      <c r="AR104" s="101">
        <v>0</v>
      </c>
      <c r="AS104" s="101">
        <v>116065</v>
      </c>
      <c r="AT104" s="101">
        <f t="shared" si="48"/>
        <v>0</v>
      </c>
      <c r="AU104" s="103">
        <f t="shared" si="49"/>
        <v>3323427.5</v>
      </c>
      <c r="AV104" s="103">
        <f t="shared" si="50"/>
        <v>1725601.3737641876</v>
      </c>
      <c r="AX104" s="104">
        <v>95</v>
      </c>
      <c r="AY104" s="105" t="s">
        <v>169</v>
      </c>
      <c r="AZ104" s="106">
        <v>3.0481099656360584</v>
      </c>
      <c r="BA104" s="106">
        <v>31347</v>
      </c>
      <c r="BB104" s="107">
        <v>2722</v>
      </c>
      <c r="BC104" s="108">
        <f t="shared" si="51"/>
        <v>34069</v>
      </c>
      <c r="BD104" s="107">
        <v>0</v>
      </c>
      <c r="BE104" s="107">
        <v>0</v>
      </c>
      <c r="BF104" s="108">
        <f t="shared" si="33"/>
        <v>0</v>
      </c>
      <c r="BG104" s="109">
        <f t="shared" si="34"/>
        <v>34069</v>
      </c>
      <c r="BH104" s="110"/>
      <c r="BI104" s="108">
        <v>0</v>
      </c>
      <c r="BJ104" s="101">
        <f t="shared" si="52"/>
        <v>1965897</v>
      </c>
      <c r="BK104" s="101">
        <f t="shared" si="53"/>
        <v>1934550</v>
      </c>
      <c r="BL104" s="101">
        <f t="shared" si="54"/>
        <v>31347</v>
      </c>
      <c r="BM104" s="101">
        <v>26149.945385644212</v>
      </c>
      <c r="BN104" s="108">
        <f t="shared" si="55"/>
        <v>0</v>
      </c>
      <c r="BO104" s="109">
        <f t="shared" si="56"/>
        <v>0</v>
      </c>
      <c r="BP104" s="111"/>
      <c r="BQ104" s="112"/>
      <c r="BR104" s="113"/>
      <c r="BS104" s="111"/>
      <c r="BT104" s="114"/>
      <c r="BU104" s="114">
        <f t="shared" si="35"/>
        <v>-95</v>
      </c>
      <c r="BV104" s="25"/>
      <c r="BW104" s="25"/>
      <c r="BX104" s="111"/>
    </row>
    <row r="105" spans="1:76">
      <c r="A105" s="83">
        <v>96</v>
      </c>
      <c r="B105" s="83">
        <v>96</v>
      </c>
      <c r="C105" s="84" t="s">
        <v>170</v>
      </c>
      <c r="D105" s="85">
        <f t="shared" si="36"/>
        <v>68.661034087863356</v>
      </c>
      <c r="E105" s="86">
        <f t="shared" si="37"/>
        <v>1038776</v>
      </c>
      <c r="F105" s="86">
        <f t="shared" si="37"/>
        <v>60236</v>
      </c>
      <c r="G105" s="87">
        <f t="shared" si="38"/>
        <v>1099012</v>
      </c>
      <c r="H105" s="88"/>
      <c r="I105" s="89">
        <f t="shared" si="39"/>
        <v>151025.24189434698</v>
      </c>
      <c r="J105" s="90">
        <f t="shared" si="29"/>
        <v>0.54489585351010139</v>
      </c>
      <c r="K105" s="91">
        <f t="shared" si="40"/>
        <v>60236</v>
      </c>
      <c r="L105" s="87">
        <f t="shared" si="41"/>
        <v>211261.24189434698</v>
      </c>
      <c r="M105" s="92"/>
      <c r="N105" s="115">
        <f t="shared" si="30"/>
        <v>887750.75810565299</v>
      </c>
      <c r="P105" s="89">
        <f t="shared" si="42"/>
        <v>16337</v>
      </c>
      <c r="Q105" s="86">
        <f t="shared" si="43"/>
        <v>151025.24189434698</v>
      </c>
      <c r="R105" s="86">
        <f t="shared" si="44"/>
        <v>61126</v>
      </c>
      <c r="S105" s="94">
        <f t="shared" si="31"/>
        <v>227598.24189434698</v>
      </c>
      <c r="U105" s="115">
        <f t="shared" si="45"/>
        <v>353736.5</v>
      </c>
      <c r="V105">
        <f t="shared" si="32"/>
        <v>0</v>
      </c>
      <c r="W105" s="95">
        <v>96</v>
      </c>
      <c r="X105" s="96">
        <v>68.661034087863356</v>
      </c>
      <c r="Y105" s="97">
        <v>1038776</v>
      </c>
      <c r="Z105" s="97">
        <v>0</v>
      </c>
      <c r="AA105" s="97">
        <v>1038776</v>
      </c>
      <c r="AB105" s="97">
        <v>60236</v>
      </c>
      <c r="AC105" s="97">
        <v>1099012</v>
      </c>
      <c r="AD105" s="97">
        <v>15447</v>
      </c>
      <c r="AE105" s="97">
        <v>890</v>
      </c>
      <c r="AF105" s="97">
        <v>16337</v>
      </c>
      <c r="AG105" s="98">
        <v>1115349</v>
      </c>
      <c r="AI105" s="95">
        <v>96</v>
      </c>
      <c r="AJ105" s="99">
        <v>96</v>
      </c>
      <c r="AK105" s="100" t="s">
        <v>170</v>
      </c>
      <c r="AL105" s="101">
        <f t="shared" si="46"/>
        <v>1038776</v>
      </c>
      <c r="AM105" s="102">
        <v>866720</v>
      </c>
      <c r="AN105" s="101">
        <f t="shared" si="47"/>
        <v>172056</v>
      </c>
      <c r="AO105" s="101">
        <v>0</v>
      </c>
      <c r="AP105" s="101">
        <v>0</v>
      </c>
      <c r="AQ105" s="101">
        <v>0</v>
      </c>
      <c r="AR105" s="101">
        <v>49379</v>
      </c>
      <c r="AS105" s="101">
        <v>55728.5</v>
      </c>
      <c r="AT105" s="101">
        <f t="shared" si="48"/>
        <v>0</v>
      </c>
      <c r="AU105" s="103">
        <f t="shared" si="49"/>
        <v>277163.5</v>
      </c>
      <c r="AV105" s="103">
        <f t="shared" si="50"/>
        <v>151025.24189434698</v>
      </c>
      <c r="AX105" s="104">
        <v>96</v>
      </c>
      <c r="AY105" s="105" t="s">
        <v>170</v>
      </c>
      <c r="AZ105" s="106">
        <v>0</v>
      </c>
      <c r="BA105" s="106">
        <v>0</v>
      </c>
      <c r="BB105" s="107">
        <v>0</v>
      </c>
      <c r="BC105" s="108">
        <f t="shared" si="51"/>
        <v>0</v>
      </c>
      <c r="BD105" s="107">
        <v>0</v>
      </c>
      <c r="BE105" s="107">
        <v>0</v>
      </c>
      <c r="BF105" s="108">
        <f t="shared" si="33"/>
        <v>0</v>
      </c>
      <c r="BG105" s="109">
        <f t="shared" si="34"/>
        <v>0</v>
      </c>
      <c r="BH105" s="110"/>
      <c r="BI105" s="108">
        <v>0</v>
      </c>
      <c r="BJ105" s="101">
        <f t="shared" si="52"/>
        <v>172056</v>
      </c>
      <c r="BK105" s="101">
        <f t="shared" si="53"/>
        <v>172056</v>
      </c>
      <c r="BL105" s="101">
        <f t="shared" si="54"/>
        <v>0</v>
      </c>
      <c r="BM105" s="101">
        <v>0</v>
      </c>
      <c r="BN105" s="108">
        <f t="shared" si="55"/>
        <v>0</v>
      </c>
      <c r="BO105" s="109">
        <f t="shared" si="56"/>
        <v>0</v>
      </c>
      <c r="BP105" s="111"/>
      <c r="BQ105" s="112"/>
      <c r="BR105" s="113"/>
      <c r="BS105" s="111"/>
      <c r="BT105" s="114"/>
      <c r="BU105" s="114">
        <f t="shared" si="35"/>
        <v>-96</v>
      </c>
      <c r="BV105" s="25"/>
      <c r="BW105" s="25"/>
      <c r="BX105" s="111"/>
    </row>
    <row r="106" spans="1:76">
      <c r="A106" s="83">
        <v>97</v>
      </c>
      <c r="B106" s="83">
        <v>97</v>
      </c>
      <c r="C106" s="84" t="s">
        <v>171</v>
      </c>
      <c r="D106" s="85">
        <f t="shared" si="36"/>
        <v>176.91046022067351</v>
      </c>
      <c r="E106" s="86">
        <f t="shared" si="37"/>
        <v>1918552</v>
      </c>
      <c r="F106" s="86">
        <f t="shared" si="37"/>
        <v>155301</v>
      </c>
      <c r="G106" s="87">
        <f t="shared" si="38"/>
        <v>2073853</v>
      </c>
      <c r="H106" s="88"/>
      <c r="I106" s="89">
        <f t="shared" si="39"/>
        <v>89660.484717417392</v>
      </c>
      <c r="J106" s="90">
        <f t="shared" si="29"/>
        <v>0.78260989052089969</v>
      </c>
      <c r="K106" s="91">
        <f t="shared" si="40"/>
        <v>155301</v>
      </c>
      <c r="L106" s="87">
        <f t="shared" si="41"/>
        <v>244961.48471741739</v>
      </c>
      <c r="M106" s="92"/>
      <c r="N106" s="115">
        <f t="shared" si="30"/>
        <v>1828891.5152825825</v>
      </c>
      <c r="P106" s="89">
        <f t="shared" si="42"/>
        <v>35850</v>
      </c>
      <c r="Q106" s="86">
        <f t="shared" si="43"/>
        <v>89660.484717417392</v>
      </c>
      <c r="R106" s="86">
        <f t="shared" si="44"/>
        <v>157980</v>
      </c>
      <c r="S106" s="94">
        <f t="shared" si="31"/>
        <v>280811.48471741739</v>
      </c>
      <c r="U106" s="115">
        <f t="shared" si="45"/>
        <v>305717</v>
      </c>
      <c r="V106">
        <f t="shared" si="32"/>
        <v>0</v>
      </c>
      <c r="W106" s="95">
        <v>97</v>
      </c>
      <c r="X106" s="96">
        <v>176.91046022067351</v>
      </c>
      <c r="Y106" s="97">
        <v>1918552</v>
      </c>
      <c r="Z106" s="97">
        <v>0</v>
      </c>
      <c r="AA106" s="97">
        <v>1918552</v>
      </c>
      <c r="AB106" s="97">
        <v>155301</v>
      </c>
      <c r="AC106" s="97">
        <v>2073853</v>
      </c>
      <c r="AD106" s="97">
        <v>33171</v>
      </c>
      <c r="AE106" s="97">
        <v>2679</v>
      </c>
      <c r="AF106" s="97">
        <v>35850</v>
      </c>
      <c r="AG106" s="98">
        <v>2109703</v>
      </c>
      <c r="AI106" s="95">
        <v>97</v>
      </c>
      <c r="AJ106" s="99">
        <v>97</v>
      </c>
      <c r="AK106" s="100" t="s">
        <v>171</v>
      </c>
      <c r="AL106" s="101">
        <f t="shared" si="46"/>
        <v>1918552</v>
      </c>
      <c r="AM106" s="102">
        <v>1816406</v>
      </c>
      <c r="AN106" s="101">
        <f t="shared" si="47"/>
        <v>102146</v>
      </c>
      <c r="AO106" s="101">
        <v>0</v>
      </c>
      <c r="AP106" s="101">
        <v>0</v>
      </c>
      <c r="AQ106" s="101">
        <v>0</v>
      </c>
      <c r="AR106" s="101">
        <v>12420</v>
      </c>
      <c r="AS106" s="101">
        <v>0</v>
      </c>
      <c r="AT106" s="101">
        <f t="shared" si="48"/>
        <v>0</v>
      </c>
      <c r="AU106" s="103">
        <f t="shared" si="49"/>
        <v>114566</v>
      </c>
      <c r="AV106" s="103">
        <f t="shared" si="50"/>
        <v>89660.484717417392</v>
      </c>
      <c r="AX106" s="104">
        <v>97</v>
      </c>
      <c r="AY106" s="105" t="s">
        <v>171</v>
      </c>
      <c r="AZ106" s="106">
        <v>0</v>
      </c>
      <c r="BA106" s="106">
        <v>0</v>
      </c>
      <c r="BB106" s="107">
        <v>0</v>
      </c>
      <c r="BC106" s="108">
        <f t="shared" si="51"/>
        <v>0</v>
      </c>
      <c r="BD106" s="107">
        <v>0</v>
      </c>
      <c r="BE106" s="107">
        <v>0</v>
      </c>
      <c r="BF106" s="108">
        <f t="shared" si="33"/>
        <v>0</v>
      </c>
      <c r="BG106" s="109">
        <f t="shared" si="34"/>
        <v>0</v>
      </c>
      <c r="BH106" s="110"/>
      <c r="BI106" s="108">
        <v>0</v>
      </c>
      <c r="BJ106" s="101">
        <f t="shared" si="52"/>
        <v>102146</v>
      </c>
      <c r="BK106" s="101">
        <f t="shared" si="53"/>
        <v>102146</v>
      </c>
      <c r="BL106" s="101">
        <f t="shared" si="54"/>
        <v>0</v>
      </c>
      <c r="BM106" s="101">
        <v>0</v>
      </c>
      <c r="BN106" s="108">
        <f t="shared" si="55"/>
        <v>0</v>
      </c>
      <c r="BO106" s="109">
        <f t="shared" si="56"/>
        <v>0</v>
      </c>
      <c r="BP106" s="111"/>
      <c r="BQ106" s="112"/>
      <c r="BR106" s="113"/>
      <c r="BS106" s="111"/>
      <c r="BT106" s="114"/>
      <c r="BU106" s="114">
        <f t="shared" si="35"/>
        <v>-97</v>
      </c>
      <c r="BV106" s="25"/>
      <c r="BW106" s="25"/>
      <c r="BX106" s="111"/>
    </row>
    <row r="107" spans="1:76">
      <c r="A107" s="83">
        <v>98</v>
      </c>
      <c r="B107" s="83">
        <v>98</v>
      </c>
      <c r="C107" s="84" t="s">
        <v>172</v>
      </c>
      <c r="D107" s="85">
        <f t="shared" si="36"/>
        <v>5</v>
      </c>
      <c r="E107" s="86">
        <f t="shared" si="37"/>
        <v>62760</v>
      </c>
      <c r="F107" s="86">
        <f t="shared" si="37"/>
        <v>3572</v>
      </c>
      <c r="G107" s="87">
        <f t="shared" si="38"/>
        <v>66332</v>
      </c>
      <c r="H107" s="88"/>
      <c r="I107" s="89">
        <f t="shared" si="39"/>
        <v>0</v>
      </c>
      <c r="J107" s="90">
        <f t="shared" si="29"/>
        <v>0</v>
      </c>
      <c r="K107" s="91">
        <f t="shared" si="40"/>
        <v>3572</v>
      </c>
      <c r="L107" s="87">
        <f t="shared" si="41"/>
        <v>3572</v>
      </c>
      <c r="M107" s="92"/>
      <c r="N107" s="115">
        <f t="shared" si="30"/>
        <v>62760</v>
      </c>
      <c r="P107" s="89">
        <f t="shared" si="42"/>
        <v>16583</v>
      </c>
      <c r="Q107" s="86">
        <f t="shared" si="43"/>
        <v>0</v>
      </c>
      <c r="R107" s="86">
        <f t="shared" si="44"/>
        <v>4465</v>
      </c>
      <c r="S107" s="94">
        <f t="shared" si="31"/>
        <v>20155</v>
      </c>
      <c r="U107" s="115">
        <f t="shared" si="45"/>
        <v>33294.689288764741</v>
      </c>
      <c r="V107">
        <f t="shared" si="32"/>
        <v>0</v>
      </c>
      <c r="W107" s="95">
        <v>98</v>
      </c>
      <c r="X107" s="96">
        <v>5</v>
      </c>
      <c r="Y107" s="97">
        <v>62760</v>
      </c>
      <c r="Z107" s="97">
        <v>0</v>
      </c>
      <c r="AA107" s="97">
        <v>62760</v>
      </c>
      <c r="AB107" s="97">
        <v>3572</v>
      </c>
      <c r="AC107" s="97">
        <v>66332</v>
      </c>
      <c r="AD107" s="97">
        <v>15690</v>
      </c>
      <c r="AE107" s="97">
        <v>893</v>
      </c>
      <c r="AF107" s="97">
        <v>16583</v>
      </c>
      <c r="AG107" s="98">
        <v>82915</v>
      </c>
      <c r="AI107" s="95">
        <v>98</v>
      </c>
      <c r="AJ107" s="99">
        <v>98</v>
      </c>
      <c r="AK107" s="100" t="s">
        <v>172</v>
      </c>
      <c r="AL107" s="101">
        <f t="shared" si="46"/>
        <v>62760</v>
      </c>
      <c r="AM107" s="102">
        <v>67740</v>
      </c>
      <c r="AN107" s="101">
        <f t="shared" si="47"/>
        <v>0</v>
      </c>
      <c r="AO107" s="101">
        <v>13174</v>
      </c>
      <c r="AP107" s="101">
        <v>0</v>
      </c>
      <c r="AQ107" s="101">
        <v>0</v>
      </c>
      <c r="AR107" s="101">
        <v>0</v>
      </c>
      <c r="AS107" s="101">
        <v>0</v>
      </c>
      <c r="AT107" s="101">
        <f t="shared" si="48"/>
        <v>-34.310711235259078</v>
      </c>
      <c r="AU107" s="103">
        <f t="shared" si="49"/>
        <v>13139.689288764741</v>
      </c>
      <c r="AV107" s="103">
        <f t="shared" si="50"/>
        <v>0</v>
      </c>
      <c r="AX107" s="104">
        <v>98</v>
      </c>
      <c r="AY107" s="105" t="s">
        <v>172</v>
      </c>
      <c r="AZ107" s="106">
        <v>0</v>
      </c>
      <c r="BA107" s="106">
        <v>0</v>
      </c>
      <c r="BB107" s="107">
        <v>0</v>
      </c>
      <c r="BC107" s="108">
        <f t="shared" si="51"/>
        <v>0</v>
      </c>
      <c r="BD107" s="107">
        <v>0</v>
      </c>
      <c r="BE107" s="107">
        <v>0</v>
      </c>
      <c r="BF107" s="108">
        <f t="shared" si="33"/>
        <v>0</v>
      </c>
      <c r="BG107" s="109">
        <f t="shared" si="34"/>
        <v>0</v>
      </c>
      <c r="BH107" s="110"/>
      <c r="BI107" s="108">
        <v>0</v>
      </c>
      <c r="BJ107" s="101">
        <f t="shared" si="52"/>
        <v>0</v>
      </c>
      <c r="BK107" s="101">
        <f t="shared" si="53"/>
        <v>0</v>
      </c>
      <c r="BL107" s="101">
        <f t="shared" si="54"/>
        <v>0</v>
      </c>
      <c r="BM107" s="101">
        <v>-34.310711235259078</v>
      </c>
      <c r="BN107" s="108">
        <f t="shared" si="55"/>
        <v>-34.310711235259078</v>
      </c>
      <c r="BO107" s="109">
        <f t="shared" si="56"/>
        <v>-34.310711235259078</v>
      </c>
      <c r="BP107" s="111"/>
      <c r="BQ107" s="112"/>
      <c r="BR107" s="113"/>
      <c r="BS107" s="111"/>
      <c r="BT107" s="114"/>
      <c r="BU107" s="114">
        <f t="shared" si="35"/>
        <v>-98</v>
      </c>
      <c r="BV107" s="25"/>
      <c r="BW107" s="25"/>
      <c r="BX107" s="111"/>
    </row>
    <row r="108" spans="1:76">
      <c r="A108" s="83">
        <v>99</v>
      </c>
      <c r="B108" s="83">
        <v>99</v>
      </c>
      <c r="C108" s="84" t="s">
        <v>173</v>
      </c>
      <c r="D108" s="85">
        <f t="shared" si="36"/>
        <v>107.57785467128028</v>
      </c>
      <c r="E108" s="86">
        <f t="shared" si="37"/>
        <v>1598822</v>
      </c>
      <c r="F108" s="86">
        <f t="shared" si="37"/>
        <v>96067</v>
      </c>
      <c r="G108" s="87">
        <f t="shared" si="38"/>
        <v>1694889</v>
      </c>
      <c r="H108" s="88"/>
      <c r="I108" s="89">
        <f t="shared" si="39"/>
        <v>56802.997156210047</v>
      </c>
      <c r="J108" s="90">
        <f t="shared" si="29"/>
        <v>0.35308841323274803</v>
      </c>
      <c r="K108" s="91">
        <f t="shared" si="40"/>
        <v>96067</v>
      </c>
      <c r="L108" s="87">
        <f t="shared" si="41"/>
        <v>152869.99715621004</v>
      </c>
      <c r="M108" s="92"/>
      <c r="N108" s="115">
        <f t="shared" si="30"/>
        <v>1542019.00284379</v>
      </c>
      <c r="P108" s="89">
        <f t="shared" si="42"/>
        <v>0</v>
      </c>
      <c r="Q108" s="86">
        <f t="shared" si="43"/>
        <v>56802.997156210047</v>
      </c>
      <c r="R108" s="86">
        <f t="shared" si="44"/>
        <v>96067</v>
      </c>
      <c r="S108" s="94">
        <f t="shared" si="31"/>
        <v>152869.99715621004</v>
      </c>
      <c r="U108" s="115">
        <f t="shared" si="45"/>
        <v>256941.71303898827</v>
      </c>
      <c r="V108">
        <f t="shared" si="32"/>
        <v>0</v>
      </c>
      <c r="W108" s="95">
        <v>99</v>
      </c>
      <c r="X108" s="96">
        <v>107.57785467128028</v>
      </c>
      <c r="Y108" s="97">
        <v>1598822</v>
      </c>
      <c r="Z108" s="97">
        <v>0</v>
      </c>
      <c r="AA108" s="97">
        <v>1598822</v>
      </c>
      <c r="AB108" s="97">
        <v>96067</v>
      </c>
      <c r="AC108" s="97">
        <v>1694889</v>
      </c>
      <c r="AD108" s="97">
        <v>0</v>
      </c>
      <c r="AE108" s="97">
        <v>0</v>
      </c>
      <c r="AF108" s="97">
        <v>0</v>
      </c>
      <c r="AG108" s="98">
        <v>1694889</v>
      </c>
      <c r="AI108" s="95">
        <v>99</v>
      </c>
      <c r="AJ108" s="99">
        <v>99</v>
      </c>
      <c r="AK108" s="100" t="s">
        <v>173</v>
      </c>
      <c r="AL108" s="101">
        <f t="shared" si="46"/>
        <v>1598822</v>
      </c>
      <c r="AM108" s="102">
        <v>1534109</v>
      </c>
      <c r="AN108" s="101">
        <f t="shared" si="47"/>
        <v>64713</v>
      </c>
      <c r="AO108" s="101">
        <v>59624.25</v>
      </c>
      <c r="AP108" s="101">
        <v>0</v>
      </c>
      <c r="AQ108" s="101">
        <v>26049.75</v>
      </c>
      <c r="AR108" s="101">
        <v>10643</v>
      </c>
      <c r="AS108" s="101">
        <v>0</v>
      </c>
      <c r="AT108" s="101">
        <f t="shared" si="48"/>
        <v>-155.28696101173409</v>
      </c>
      <c r="AU108" s="103">
        <f t="shared" si="49"/>
        <v>160874.71303898827</v>
      </c>
      <c r="AV108" s="103">
        <f t="shared" si="50"/>
        <v>56802.997156210047</v>
      </c>
      <c r="AX108" s="104">
        <v>99</v>
      </c>
      <c r="AY108" s="105" t="s">
        <v>173</v>
      </c>
      <c r="AZ108" s="106">
        <v>0</v>
      </c>
      <c r="BA108" s="106">
        <v>0</v>
      </c>
      <c r="BB108" s="107">
        <v>0</v>
      </c>
      <c r="BC108" s="108">
        <f t="shared" si="51"/>
        <v>0</v>
      </c>
      <c r="BD108" s="107">
        <v>0</v>
      </c>
      <c r="BE108" s="107">
        <v>0</v>
      </c>
      <c r="BF108" s="108">
        <f t="shared" si="33"/>
        <v>0</v>
      </c>
      <c r="BG108" s="109">
        <f t="shared" si="34"/>
        <v>0</v>
      </c>
      <c r="BH108" s="110"/>
      <c r="BI108" s="108">
        <v>0</v>
      </c>
      <c r="BJ108" s="101">
        <f t="shared" si="52"/>
        <v>64713</v>
      </c>
      <c r="BK108" s="101">
        <f t="shared" si="53"/>
        <v>64713</v>
      </c>
      <c r="BL108" s="101">
        <f t="shared" si="54"/>
        <v>0</v>
      </c>
      <c r="BM108" s="101">
        <v>-155.28696101173409</v>
      </c>
      <c r="BN108" s="108">
        <f t="shared" si="55"/>
        <v>-155.28696101173409</v>
      </c>
      <c r="BO108" s="109">
        <f t="shared" si="56"/>
        <v>-155.28696101173409</v>
      </c>
      <c r="BP108" s="111"/>
      <c r="BQ108" s="112"/>
      <c r="BR108" s="113"/>
      <c r="BS108" s="111"/>
      <c r="BT108" s="114"/>
      <c r="BU108" s="114">
        <f t="shared" si="35"/>
        <v>-99</v>
      </c>
      <c r="BV108" s="25"/>
      <c r="BW108" s="25"/>
      <c r="BX108" s="111"/>
    </row>
    <row r="109" spans="1:76">
      <c r="A109" s="83">
        <v>100</v>
      </c>
      <c r="B109" s="83">
        <v>100</v>
      </c>
      <c r="C109" s="84" t="s">
        <v>174</v>
      </c>
      <c r="D109" s="85">
        <f t="shared" si="36"/>
        <v>348.10920887460293</v>
      </c>
      <c r="E109" s="86">
        <f t="shared" si="37"/>
        <v>4819542</v>
      </c>
      <c r="F109" s="86">
        <f t="shared" si="37"/>
        <v>305047</v>
      </c>
      <c r="G109" s="87">
        <f t="shared" si="38"/>
        <v>5124589</v>
      </c>
      <c r="H109" s="88"/>
      <c r="I109" s="89">
        <f t="shared" si="39"/>
        <v>455694.98523698113</v>
      </c>
      <c r="J109" s="90">
        <f t="shared" si="29"/>
        <v>0.40918510014665777</v>
      </c>
      <c r="K109" s="91">
        <f t="shared" si="40"/>
        <v>305047</v>
      </c>
      <c r="L109" s="87">
        <f t="shared" si="41"/>
        <v>760741.98523698119</v>
      </c>
      <c r="M109" s="92"/>
      <c r="N109" s="115">
        <f t="shared" si="30"/>
        <v>4363847.014763019</v>
      </c>
      <c r="P109" s="89">
        <f t="shared" si="42"/>
        <v>95091</v>
      </c>
      <c r="Q109" s="86">
        <f t="shared" si="43"/>
        <v>455694.98523698113</v>
      </c>
      <c r="R109" s="86">
        <f t="shared" si="44"/>
        <v>310775</v>
      </c>
      <c r="S109" s="94">
        <f t="shared" si="31"/>
        <v>855832.98523698119</v>
      </c>
      <c r="U109" s="115">
        <f t="shared" si="45"/>
        <v>1513802.6595236571</v>
      </c>
      <c r="V109">
        <f t="shared" si="32"/>
        <v>0</v>
      </c>
      <c r="W109" s="95">
        <v>100</v>
      </c>
      <c r="X109" s="96">
        <v>348.10920887460293</v>
      </c>
      <c r="Y109" s="97">
        <v>4819542</v>
      </c>
      <c r="Z109" s="97">
        <v>0</v>
      </c>
      <c r="AA109" s="97">
        <v>4819542</v>
      </c>
      <c r="AB109" s="97">
        <v>305047</v>
      </c>
      <c r="AC109" s="97">
        <v>5124589</v>
      </c>
      <c r="AD109" s="97">
        <v>89363</v>
      </c>
      <c r="AE109" s="97">
        <v>5728</v>
      </c>
      <c r="AF109" s="97">
        <v>95091</v>
      </c>
      <c r="AG109" s="98">
        <v>5219680</v>
      </c>
      <c r="AI109" s="95">
        <v>100</v>
      </c>
      <c r="AJ109" s="99">
        <v>100</v>
      </c>
      <c r="AK109" s="100" t="s">
        <v>174</v>
      </c>
      <c r="AL109" s="101">
        <f t="shared" si="46"/>
        <v>4819542</v>
      </c>
      <c r="AM109" s="102">
        <v>4300390</v>
      </c>
      <c r="AN109" s="101">
        <f t="shared" si="47"/>
        <v>519152</v>
      </c>
      <c r="AO109" s="101">
        <v>60124.75</v>
      </c>
      <c r="AP109" s="101">
        <v>176455.25</v>
      </c>
      <c r="AQ109" s="101">
        <v>107995</v>
      </c>
      <c r="AR109" s="101">
        <v>124198</v>
      </c>
      <c r="AS109" s="101">
        <v>125896.25</v>
      </c>
      <c r="AT109" s="101">
        <f t="shared" si="48"/>
        <v>-156.59047634294257</v>
      </c>
      <c r="AU109" s="103">
        <f t="shared" si="49"/>
        <v>1113664.6595236571</v>
      </c>
      <c r="AV109" s="103">
        <f t="shared" si="50"/>
        <v>455694.98523698113</v>
      </c>
      <c r="AX109" s="104">
        <v>100</v>
      </c>
      <c r="AY109" s="105" t="s">
        <v>174</v>
      </c>
      <c r="AZ109" s="106">
        <v>0</v>
      </c>
      <c r="BA109" s="106">
        <v>0</v>
      </c>
      <c r="BB109" s="107">
        <v>0</v>
      </c>
      <c r="BC109" s="108">
        <f t="shared" si="51"/>
        <v>0</v>
      </c>
      <c r="BD109" s="107">
        <v>0</v>
      </c>
      <c r="BE109" s="107">
        <v>0</v>
      </c>
      <c r="BF109" s="108">
        <f t="shared" si="33"/>
        <v>0</v>
      </c>
      <c r="BG109" s="109">
        <f t="shared" si="34"/>
        <v>0</v>
      </c>
      <c r="BH109" s="110"/>
      <c r="BI109" s="108">
        <v>0</v>
      </c>
      <c r="BJ109" s="101">
        <f t="shared" si="52"/>
        <v>519152</v>
      </c>
      <c r="BK109" s="101">
        <f t="shared" si="53"/>
        <v>519152</v>
      </c>
      <c r="BL109" s="101">
        <f t="shared" si="54"/>
        <v>0</v>
      </c>
      <c r="BM109" s="101">
        <v>-156.59047634294257</v>
      </c>
      <c r="BN109" s="108">
        <f t="shared" si="55"/>
        <v>-156.59047634294257</v>
      </c>
      <c r="BO109" s="109">
        <f t="shared" si="56"/>
        <v>-156.59047634294257</v>
      </c>
      <c r="BP109" s="111"/>
      <c r="BQ109" s="112"/>
      <c r="BR109" s="113"/>
      <c r="BS109" s="111"/>
      <c r="BT109" s="114"/>
      <c r="BU109" s="114">
        <f t="shared" si="35"/>
        <v>-100</v>
      </c>
      <c r="BV109" s="25"/>
      <c r="BW109" s="25"/>
      <c r="BX109" s="111"/>
    </row>
    <row r="110" spans="1:76">
      <c r="A110" s="83">
        <v>101</v>
      </c>
      <c r="B110" s="83">
        <v>101</v>
      </c>
      <c r="C110" s="84" t="s">
        <v>175</v>
      </c>
      <c r="D110" s="85">
        <f t="shared" si="36"/>
        <v>356.53125000000011</v>
      </c>
      <c r="E110" s="86">
        <f t="shared" si="37"/>
        <v>3663705</v>
      </c>
      <c r="F110" s="86">
        <f t="shared" si="37"/>
        <v>317488</v>
      </c>
      <c r="G110" s="87">
        <f t="shared" si="38"/>
        <v>3981193</v>
      </c>
      <c r="H110" s="88"/>
      <c r="I110" s="89">
        <f t="shared" si="39"/>
        <v>0</v>
      </c>
      <c r="J110" s="90">
        <f t="shared" si="29"/>
        <v>0</v>
      </c>
      <c r="K110" s="91">
        <f t="shared" si="40"/>
        <v>317488</v>
      </c>
      <c r="L110" s="87">
        <f t="shared" si="41"/>
        <v>317488</v>
      </c>
      <c r="M110" s="92"/>
      <c r="N110" s="115">
        <f t="shared" si="30"/>
        <v>3663705</v>
      </c>
      <c r="P110" s="89">
        <f t="shared" si="42"/>
        <v>11193</v>
      </c>
      <c r="Q110" s="86">
        <f t="shared" si="43"/>
        <v>0</v>
      </c>
      <c r="R110" s="86">
        <f t="shared" si="44"/>
        <v>318381</v>
      </c>
      <c r="S110" s="94">
        <f t="shared" si="31"/>
        <v>328681</v>
      </c>
      <c r="U110" s="115">
        <f t="shared" si="45"/>
        <v>481086.25</v>
      </c>
      <c r="V110">
        <f t="shared" si="32"/>
        <v>0</v>
      </c>
      <c r="W110" s="95">
        <v>101</v>
      </c>
      <c r="X110" s="96">
        <v>356.53125000000011</v>
      </c>
      <c r="Y110" s="97">
        <v>3663705</v>
      </c>
      <c r="Z110" s="97">
        <v>0</v>
      </c>
      <c r="AA110" s="97">
        <v>3663705</v>
      </c>
      <c r="AB110" s="97">
        <v>317488</v>
      </c>
      <c r="AC110" s="97">
        <v>3981193</v>
      </c>
      <c r="AD110" s="97">
        <v>10300</v>
      </c>
      <c r="AE110" s="97">
        <v>893</v>
      </c>
      <c r="AF110" s="97">
        <v>11193</v>
      </c>
      <c r="AG110" s="98">
        <v>3992386</v>
      </c>
      <c r="AI110" s="95">
        <v>101</v>
      </c>
      <c r="AJ110" s="99">
        <v>101</v>
      </c>
      <c r="AK110" s="100" t="s">
        <v>175</v>
      </c>
      <c r="AL110" s="101">
        <f t="shared" si="46"/>
        <v>3663705</v>
      </c>
      <c r="AM110" s="102">
        <v>3852988</v>
      </c>
      <c r="AN110" s="101">
        <f t="shared" si="47"/>
        <v>0</v>
      </c>
      <c r="AO110" s="101">
        <v>0</v>
      </c>
      <c r="AP110" s="101">
        <v>75524.5</v>
      </c>
      <c r="AQ110" s="101">
        <v>16566.75</v>
      </c>
      <c r="AR110" s="101">
        <v>26560.25</v>
      </c>
      <c r="AS110" s="101">
        <v>33753.75</v>
      </c>
      <c r="AT110" s="101">
        <f t="shared" si="48"/>
        <v>0</v>
      </c>
      <c r="AU110" s="103">
        <f t="shared" si="49"/>
        <v>152405.25</v>
      </c>
      <c r="AV110" s="103">
        <f t="shared" si="50"/>
        <v>0</v>
      </c>
      <c r="AX110" s="104">
        <v>101</v>
      </c>
      <c r="AY110" s="105" t="s">
        <v>175</v>
      </c>
      <c r="AZ110" s="106">
        <v>0</v>
      </c>
      <c r="BA110" s="106">
        <v>0</v>
      </c>
      <c r="BB110" s="107">
        <v>0</v>
      </c>
      <c r="BC110" s="108">
        <f t="shared" si="51"/>
        <v>0</v>
      </c>
      <c r="BD110" s="107">
        <v>0</v>
      </c>
      <c r="BE110" s="107">
        <v>0</v>
      </c>
      <c r="BF110" s="108">
        <f t="shared" si="33"/>
        <v>0</v>
      </c>
      <c r="BG110" s="109">
        <f t="shared" si="34"/>
        <v>0</v>
      </c>
      <c r="BH110" s="110"/>
      <c r="BI110" s="108">
        <v>0</v>
      </c>
      <c r="BJ110" s="101">
        <f t="shared" si="52"/>
        <v>0</v>
      </c>
      <c r="BK110" s="101">
        <f t="shared" si="53"/>
        <v>0</v>
      </c>
      <c r="BL110" s="101">
        <f t="shared" si="54"/>
        <v>0</v>
      </c>
      <c r="BM110" s="101">
        <v>0</v>
      </c>
      <c r="BN110" s="108">
        <f t="shared" si="55"/>
        <v>0</v>
      </c>
      <c r="BO110" s="109">
        <f t="shared" si="56"/>
        <v>0</v>
      </c>
      <c r="BP110" s="111"/>
      <c r="BQ110" s="112"/>
      <c r="BR110" s="113"/>
      <c r="BS110" s="111"/>
      <c r="BT110" s="114"/>
      <c r="BU110" s="114">
        <f t="shared" si="35"/>
        <v>-101</v>
      </c>
      <c r="BV110" s="25"/>
      <c r="BW110" s="25"/>
      <c r="BX110" s="111"/>
    </row>
    <row r="111" spans="1:76">
      <c r="A111" s="83">
        <v>102</v>
      </c>
      <c r="B111" s="83">
        <v>102</v>
      </c>
      <c r="C111" s="84" t="s">
        <v>176</v>
      </c>
      <c r="D111" s="85">
        <f t="shared" si="36"/>
        <v>0</v>
      </c>
      <c r="E111" s="86">
        <f t="shared" si="37"/>
        <v>0</v>
      </c>
      <c r="F111" s="86">
        <f t="shared" si="37"/>
        <v>0</v>
      </c>
      <c r="G111" s="87">
        <f t="shared" si="38"/>
        <v>0</v>
      </c>
      <c r="H111" s="88"/>
      <c r="I111" s="89">
        <f t="shared" si="39"/>
        <v>0</v>
      </c>
      <c r="J111" s="90" t="str">
        <f t="shared" si="29"/>
        <v/>
      </c>
      <c r="K111" s="91">
        <f t="shared" si="40"/>
        <v>0</v>
      </c>
      <c r="L111" s="87">
        <f t="shared" si="41"/>
        <v>0</v>
      </c>
      <c r="M111" s="92"/>
      <c r="N111" s="115">
        <f t="shared" si="30"/>
        <v>0</v>
      </c>
      <c r="P111" s="89">
        <f t="shared" si="42"/>
        <v>0</v>
      </c>
      <c r="Q111" s="86">
        <f t="shared" si="43"/>
        <v>0</v>
      </c>
      <c r="R111" s="86">
        <f t="shared" si="44"/>
        <v>0</v>
      </c>
      <c r="S111" s="94">
        <f t="shared" si="31"/>
        <v>0</v>
      </c>
      <c r="U111" s="115">
        <f t="shared" si="45"/>
        <v>0</v>
      </c>
      <c r="V111">
        <f t="shared" si="32"/>
        <v>0</v>
      </c>
      <c r="W111" s="95">
        <v>102</v>
      </c>
      <c r="X111" s="96"/>
      <c r="Y111" s="97"/>
      <c r="Z111" s="97"/>
      <c r="AA111" s="97"/>
      <c r="AB111" s="97"/>
      <c r="AC111" s="97"/>
      <c r="AD111" s="97"/>
      <c r="AE111" s="97"/>
      <c r="AF111" s="97"/>
      <c r="AG111" s="98"/>
      <c r="AI111" s="95">
        <v>102</v>
      </c>
      <c r="AJ111" s="99">
        <v>102</v>
      </c>
      <c r="AK111" s="100" t="s">
        <v>176</v>
      </c>
      <c r="AL111" s="101">
        <f t="shared" si="46"/>
        <v>0</v>
      </c>
      <c r="AM111" s="102">
        <v>0</v>
      </c>
      <c r="AN111" s="101">
        <f t="shared" si="47"/>
        <v>0</v>
      </c>
      <c r="AO111" s="101">
        <v>0</v>
      </c>
      <c r="AP111" s="101">
        <v>0</v>
      </c>
      <c r="AQ111" s="101">
        <v>0</v>
      </c>
      <c r="AR111" s="101">
        <v>0</v>
      </c>
      <c r="AS111" s="101">
        <v>0</v>
      </c>
      <c r="AT111" s="101">
        <f t="shared" si="48"/>
        <v>0</v>
      </c>
      <c r="AU111" s="103">
        <f t="shared" si="49"/>
        <v>0</v>
      </c>
      <c r="AV111" s="103">
        <f t="shared" si="50"/>
        <v>0</v>
      </c>
      <c r="AX111" s="104">
        <v>102</v>
      </c>
      <c r="AY111" s="105" t="s">
        <v>176</v>
      </c>
      <c r="AZ111" s="106">
        <v>0</v>
      </c>
      <c r="BA111" s="106">
        <v>0</v>
      </c>
      <c r="BB111" s="107">
        <v>0</v>
      </c>
      <c r="BC111" s="108">
        <f t="shared" si="51"/>
        <v>0</v>
      </c>
      <c r="BD111" s="107">
        <v>0</v>
      </c>
      <c r="BE111" s="107">
        <v>0</v>
      </c>
      <c r="BF111" s="108">
        <f t="shared" si="33"/>
        <v>0</v>
      </c>
      <c r="BG111" s="109">
        <f t="shared" si="34"/>
        <v>0</v>
      </c>
      <c r="BH111" s="110"/>
      <c r="BI111" s="108">
        <v>0</v>
      </c>
      <c r="BJ111" s="101">
        <f t="shared" si="52"/>
        <v>0</v>
      </c>
      <c r="BK111" s="101">
        <f t="shared" si="53"/>
        <v>0</v>
      </c>
      <c r="BL111" s="101">
        <f t="shared" si="54"/>
        <v>0</v>
      </c>
      <c r="BM111" s="101">
        <v>0</v>
      </c>
      <c r="BN111" s="108">
        <f t="shared" si="55"/>
        <v>0</v>
      </c>
      <c r="BO111" s="109">
        <f t="shared" si="56"/>
        <v>0</v>
      </c>
      <c r="BP111" s="111"/>
      <c r="BQ111" s="112"/>
      <c r="BR111" s="113"/>
      <c r="BS111" s="111"/>
      <c r="BT111" s="114" t="s">
        <v>91</v>
      </c>
      <c r="BU111" s="114">
        <f t="shared" si="35"/>
        <v>-102</v>
      </c>
      <c r="BV111" s="25"/>
      <c r="BW111" s="25"/>
      <c r="BX111" s="111"/>
    </row>
    <row r="112" spans="1:76">
      <c r="A112" s="83">
        <v>103</v>
      </c>
      <c r="B112" s="83">
        <v>103</v>
      </c>
      <c r="C112" s="84" t="s">
        <v>177</v>
      </c>
      <c r="D112" s="85">
        <f t="shared" si="36"/>
        <v>17.520833333333332</v>
      </c>
      <c r="E112" s="86">
        <f t="shared" si="37"/>
        <v>173492</v>
      </c>
      <c r="F112" s="86">
        <f t="shared" si="37"/>
        <v>15646</v>
      </c>
      <c r="G112" s="87">
        <f t="shared" si="38"/>
        <v>189138</v>
      </c>
      <c r="H112" s="88"/>
      <c r="I112" s="89">
        <f t="shared" si="39"/>
        <v>47108.927949200886</v>
      </c>
      <c r="J112" s="90">
        <f t="shared" si="29"/>
        <v>0.79188976074166151</v>
      </c>
      <c r="K112" s="91">
        <f t="shared" si="40"/>
        <v>15646</v>
      </c>
      <c r="L112" s="87">
        <f t="shared" si="41"/>
        <v>62754.927949200886</v>
      </c>
      <c r="M112" s="92"/>
      <c r="N112" s="115">
        <f t="shared" si="30"/>
        <v>126383.07205079912</v>
      </c>
      <c r="P112" s="89">
        <f t="shared" si="42"/>
        <v>0</v>
      </c>
      <c r="Q112" s="86">
        <f t="shared" si="43"/>
        <v>47108.927949200886</v>
      </c>
      <c r="R112" s="86">
        <f t="shared" si="44"/>
        <v>15646</v>
      </c>
      <c r="S112" s="94">
        <f t="shared" si="31"/>
        <v>62754.927949200886</v>
      </c>
      <c r="U112" s="115">
        <f t="shared" si="45"/>
        <v>75135.25</v>
      </c>
      <c r="V112">
        <f t="shared" si="32"/>
        <v>0</v>
      </c>
      <c r="W112" s="95">
        <v>103</v>
      </c>
      <c r="X112" s="96">
        <v>17.520833333333332</v>
      </c>
      <c r="Y112" s="97">
        <v>173492</v>
      </c>
      <c r="Z112" s="97">
        <v>0</v>
      </c>
      <c r="AA112" s="97">
        <v>173492</v>
      </c>
      <c r="AB112" s="97">
        <v>15646</v>
      </c>
      <c r="AC112" s="97">
        <v>189138</v>
      </c>
      <c r="AD112" s="97">
        <v>0</v>
      </c>
      <c r="AE112" s="97">
        <v>0</v>
      </c>
      <c r="AF112" s="97">
        <v>0</v>
      </c>
      <c r="AG112" s="98">
        <v>189138</v>
      </c>
      <c r="AI112" s="95">
        <v>103</v>
      </c>
      <c r="AJ112" s="99">
        <v>103</v>
      </c>
      <c r="AK112" s="100" t="s">
        <v>177</v>
      </c>
      <c r="AL112" s="101">
        <f t="shared" si="46"/>
        <v>173492</v>
      </c>
      <c r="AM112" s="102">
        <v>119823</v>
      </c>
      <c r="AN112" s="101">
        <f t="shared" si="47"/>
        <v>53669</v>
      </c>
      <c r="AO112" s="101">
        <v>0</v>
      </c>
      <c r="AP112" s="101">
        <v>5820.25</v>
      </c>
      <c r="AQ112" s="101">
        <v>0</v>
      </c>
      <c r="AR112" s="101">
        <v>0</v>
      </c>
      <c r="AS112" s="101">
        <v>0</v>
      </c>
      <c r="AT112" s="101">
        <f t="shared" si="48"/>
        <v>0</v>
      </c>
      <c r="AU112" s="103">
        <f t="shared" si="49"/>
        <v>59489.25</v>
      </c>
      <c r="AV112" s="103">
        <f t="shared" si="50"/>
        <v>47108.927949200886</v>
      </c>
      <c r="AX112" s="104">
        <v>103</v>
      </c>
      <c r="AY112" s="105" t="s">
        <v>177</v>
      </c>
      <c r="AZ112" s="106">
        <v>0</v>
      </c>
      <c r="BA112" s="106">
        <v>0</v>
      </c>
      <c r="BB112" s="107">
        <v>0</v>
      </c>
      <c r="BC112" s="108">
        <f t="shared" si="51"/>
        <v>0</v>
      </c>
      <c r="BD112" s="107">
        <v>0</v>
      </c>
      <c r="BE112" s="107">
        <v>0</v>
      </c>
      <c r="BF112" s="108">
        <f t="shared" si="33"/>
        <v>0</v>
      </c>
      <c r="BG112" s="109">
        <f t="shared" si="34"/>
        <v>0</v>
      </c>
      <c r="BH112" s="110"/>
      <c r="BI112" s="108">
        <v>0</v>
      </c>
      <c r="BJ112" s="101">
        <f t="shared" si="52"/>
        <v>53669</v>
      </c>
      <c r="BK112" s="101">
        <f t="shared" si="53"/>
        <v>53669</v>
      </c>
      <c r="BL112" s="101">
        <f t="shared" si="54"/>
        <v>0</v>
      </c>
      <c r="BM112" s="101">
        <v>0</v>
      </c>
      <c r="BN112" s="108">
        <f t="shared" si="55"/>
        <v>0</v>
      </c>
      <c r="BO112" s="109">
        <f t="shared" si="56"/>
        <v>0</v>
      </c>
      <c r="BP112" s="111"/>
      <c r="BQ112" s="112"/>
      <c r="BR112" s="113"/>
      <c r="BS112" s="111"/>
      <c r="BT112" s="114"/>
      <c r="BU112" s="114">
        <f t="shared" si="35"/>
        <v>-103</v>
      </c>
      <c r="BV112" s="25"/>
      <c r="BW112" s="25"/>
      <c r="BX112" s="111"/>
    </row>
    <row r="113" spans="1:76">
      <c r="A113" s="83">
        <v>104</v>
      </c>
      <c r="B113" s="83">
        <v>104</v>
      </c>
      <c r="C113" s="118" t="s">
        <v>178</v>
      </c>
      <c r="D113" s="85">
        <f t="shared" si="36"/>
        <v>0</v>
      </c>
      <c r="E113" s="86">
        <f t="shared" si="37"/>
        <v>0</v>
      </c>
      <c r="F113" s="86">
        <f t="shared" si="37"/>
        <v>0</v>
      </c>
      <c r="G113" s="87">
        <f t="shared" si="38"/>
        <v>0</v>
      </c>
      <c r="H113" s="88"/>
      <c r="I113" s="89">
        <f t="shared" si="39"/>
        <v>0</v>
      </c>
      <c r="J113" s="90" t="str">
        <f t="shared" si="29"/>
        <v/>
      </c>
      <c r="K113" s="91">
        <f t="shared" si="40"/>
        <v>0</v>
      </c>
      <c r="L113" s="87">
        <f t="shared" si="41"/>
        <v>0</v>
      </c>
      <c r="M113" s="92"/>
      <c r="N113" s="115">
        <f t="shared" si="30"/>
        <v>0</v>
      </c>
      <c r="P113" s="89">
        <f t="shared" si="42"/>
        <v>0</v>
      </c>
      <c r="Q113" s="86">
        <f t="shared" si="43"/>
        <v>0</v>
      </c>
      <c r="R113" s="86">
        <f t="shared" si="44"/>
        <v>0</v>
      </c>
      <c r="S113" s="94">
        <f t="shared" si="31"/>
        <v>0</v>
      </c>
      <c r="U113" s="115">
        <f t="shared" si="45"/>
        <v>0</v>
      </c>
      <c r="V113">
        <f t="shared" si="32"/>
        <v>0</v>
      </c>
      <c r="W113" s="95">
        <v>104</v>
      </c>
      <c r="X113" s="96"/>
      <c r="Y113" s="97"/>
      <c r="Z113" s="97"/>
      <c r="AA113" s="97"/>
      <c r="AB113" s="97"/>
      <c r="AC113" s="97"/>
      <c r="AD113" s="97"/>
      <c r="AE113" s="97"/>
      <c r="AF113" s="97"/>
      <c r="AG113" s="98"/>
      <c r="AI113" s="95">
        <v>104</v>
      </c>
      <c r="AJ113" s="99">
        <v>104</v>
      </c>
      <c r="AK113" s="100" t="s">
        <v>178</v>
      </c>
      <c r="AL113" s="101">
        <f t="shared" si="46"/>
        <v>0</v>
      </c>
      <c r="AM113" s="102">
        <v>0</v>
      </c>
      <c r="AN113" s="101">
        <f t="shared" si="47"/>
        <v>0</v>
      </c>
      <c r="AO113" s="101">
        <v>0</v>
      </c>
      <c r="AP113" s="101">
        <v>0</v>
      </c>
      <c r="AQ113" s="101">
        <v>0</v>
      </c>
      <c r="AR113" s="101">
        <v>0</v>
      </c>
      <c r="AS113" s="101">
        <v>0</v>
      </c>
      <c r="AT113" s="101">
        <f t="shared" si="48"/>
        <v>0</v>
      </c>
      <c r="AU113" s="103">
        <f t="shared" si="49"/>
        <v>0</v>
      </c>
      <c r="AV113" s="103">
        <f t="shared" si="50"/>
        <v>0</v>
      </c>
      <c r="AX113" s="104">
        <v>104</v>
      </c>
      <c r="AY113" s="105" t="s">
        <v>178</v>
      </c>
      <c r="AZ113" s="106">
        <v>0</v>
      </c>
      <c r="BA113" s="106">
        <v>0</v>
      </c>
      <c r="BB113" s="107">
        <v>0</v>
      </c>
      <c r="BC113" s="108">
        <f t="shared" si="51"/>
        <v>0</v>
      </c>
      <c r="BD113" s="107">
        <v>0</v>
      </c>
      <c r="BE113" s="107">
        <v>0</v>
      </c>
      <c r="BF113" s="108">
        <f t="shared" si="33"/>
        <v>0</v>
      </c>
      <c r="BG113" s="109">
        <f t="shared" si="34"/>
        <v>0</v>
      </c>
      <c r="BH113" s="110"/>
      <c r="BI113" s="108">
        <v>0</v>
      </c>
      <c r="BJ113" s="101">
        <f t="shared" si="52"/>
        <v>0</v>
      </c>
      <c r="BK113" s="101">
        <f t="shared" si="53"/>
        <v>0</v>
      </c>
      <c r="BL113" s="101">
        <f t="shared" si="54"/>
        <v>0</v>
      </c>
      <c r="BM113" s="101">
        <v>0</v>
      </c>
      <c r="BN113" s="108">
        <f t="shared" si="55"/>
        <v>0</v>
      </c>
      <c r="BO113" s="109">
        <f t="shared" si="56"/>
        <v>0</v>
      </c>
      <c r="BP113" s="111"/>
      <c r="BQ113" s="112"/>
      <c r="BR113" s="113"/>
      <c r="BS113" s="111"/>
      <c r="BT113" s="114"/>
      <c r="BU113" s="114">
        <f t="shared" si="35"/>
        <v>-104</v>
      </c>
      <c r="BV113" s="25"/>
      <c r="BW113" s="25"/>
      <c r="BX113" s="111"/>
    </row>
    <row r="114" spans="1:76">
      <c r="A114" s="83">
        <v>105</v>
      </c>
      <c r="B114" s="83">
        <v>105</v>
      </c>
      <c r="C114" s="84" t="s">
        <v>179</v>
      </c>
      <c r="D114" s="85">
        <f t="shared" si="36"/>
        <v>2</v>
      </c>
      <c r="E114" s="86">
        <f t="shared" si="37"/>
        <v>21948</v>
      </c>
      <c r="F114" s="86">
        <f t="shared" si="37"/>
        <v>1786</v>
      </c>
      <c r="G114" s="87">
        <f t="shared" si="38"/>
        <v>23734</v>
      </c>
      <c r="H114" s="88"/>
      <c r="I114" s="89">
        <f t="shared" si="39"/>
        <v>0</v>
      </c>
      <c r="J114" s="90">
        <f t="shared" si="29"/>
        <v>0</v>
      </c>
      <c r="K114" s="91">
        <f t="shared" si="40"/>
        <v>1786</v>
      </c>
      <c r="L114" s="87">
        <f t="shared" si="41"/>
        <v>1786</v>
      </c>
      <c r="M114" s="92"/>
      <c r="N114" s="115">
        <f t="shared" si="30"/>
        <v>21948</v>
      </c>
      <c r="P114" s="89">
        <f t="shared" si="42"/>
        <v>0</v>
      </c>
      <c r="Q114" s="86">
        <f t="shared" si="43"/>
        <v>0</v>
      </c>
      <c r="R114" s="86">
        <f t="shared" si="44"/>
        <v>1786</v>
      </c>
      <c r="S114" s="94">
        <f t="shared" si="31"/>
        <v>1786</v>
      </c>
      <c r="U114" s="115">
        <f t="shared" si="45"/>
        <v>7918.5413999354751</v>
      </c>
      <c r="V114">
        <f t="shared" si="32"/>
        <v>0</v>
      </c>
      <c r="W114" s="95">
        <v>105</v>
      </c>
      <c r="X114" s="96">
        <v>2</v>
      </c>
      <c r="Y114" s="97">
        <v>21948</v>
      </c>
      <c r="Z114" s="97">
        <v>0</v>
      </c>
      <c r="AA114" s="97">
        <v>21948</v>
      </c>
      <c r="AB114" s="97">
        <v>1786</v>
      </c>
      <c r="AC114" s="97">
        <v>23734</v>
      </c>
      <c r="AD114" s="97">
        <v>0</v>
      </c>
      <c r="AE114" s="97">
        <v>0</v>
      </c>
      <c r="AF114" s="97">
        <v>0</v>
      </c>
      <c r="AG114" s="98">
        <v>23734</v>
      </c>
      <c r="AI114" s="95">
        <v>105</v>
      </c>
      <c r="AJ114" s="99">
        <v>105</v>
      </c>
      <c r="AK114" s="100" t="s">
        <v>179</v>
      </c>
      <c r="AL114" s="101">
        <f t="shared" si="46"/>
        <v>21948</v>
      </c>
      <c r="AM114" s="102">
        <v>23562</v>
      </c>
      <c r="AN114" s="101">
        <f t="shared" si="47"/>
        <v>0</v>
      </c>
      <c r="AO114" s="101">
        <v>3535.75</v>
      </c>
      <c r="AP114" s="101">
        <v>0</v>
      </c>
      <c r="AQ114" s="101">
        <v>0</v>
      </c>
      <c r="AR114" s="101">
        <v>0</v>
      </c>
      <c r="AS114" s="101">
        <v>2606</v>
      </c>
      <c r="AT114" s="101">
        <f t="shared" si="48"/>
        <v>-9.2086000645249442</v>
      </c>
      <c r="AU114" s="103">
        <f t="shared" si="49"/>
        <v>6132.5413999354751</v>
      </c>
      <c r="AV114" s="103">
        <f t="shared" si="50"/>
        <v>0</v>
      </c>
      <c r="AX114" s="104">
        <v>105</v>
      </c>
      <c r="AY114" s="105" t="s">
        <v>179</v>
      </c>
      <c r="AZ114" s="106">
        <v>0</v>
      </c>
      <c r="BA114" s="106">
        <v>0</v>
      </c>
      <c r="BB114" s="107">
        <v>0</v>
      </c>
      <c r="BC114" s="108">
        <f t="shared" si="51"/>
        <v>0</v>
      </c>
      <c r="BD114" s="107">
        <v>0</v>
      </c>
      <c r="BE114" s="107">
        <v>0</v>
      </c>
      <c r="BF114" s="108">
        <f t="shared" si="33"/>
        <v>0</v>
      </c>
      <c r="BG114" s="109">
        <f t="shared" si="34"/>
        <v>0</v>
      </c>
      <c r="BH114" s="110"/>
      <c r="BI114" s="108">
        <v>0</v>
      </c>
      <c r="BJ114" s="101">
        <f t="shared" si="52"/>
        <v>0</v>
      </c>
      <c r="BK114" s="101">
        <f t="shared" si="53"/>
        <v>0</v>
      </c>
      <c r="BL114" s="101">
        <f t="shared" si="54"/>
        <v>0</v>
      </c>
      <c r="BM114" s="101">
        <v>-9.2086000645249442</v>
      </c>
      <c r="BN114" s="108">
        <f t="shared" si="55"/>
        <v>-9.2086000645249442</v>
      </c>
      <c r="BO114" s="109">
        <f t="shared" si="56"/>
        <v>-9.2086000645249442</v>
      </c>
      <c r="BP114" s="111"/>
      <c r="BQ114" s="112"/>
      <c r="BR114" s="113"/>
      <c r="BS114" s="111"/>
      <c r="BT114" s="114"/>
      <c r="BU114" s="114">
        <f t="shared" si="35"/>
        <v>-105</v>
      </c>
      <c r="BV114" s="25"/>
      <c r="BW114" s="25"/>
      <c r="BX114" s="111"/>
    </row>
    <row r="115" spans="1:76">
      <c r="A115" s="83">
        <v>106</v>
      </c>
      <c r="B115" s="83">
        <v>106</v>
      </c>
      <c r="C115" s="84" t="s">
        <v>180</v>
      </c>
      <c r="D115" s="85">
        <f t="shared" si="36"/>
        <v>0</v>
      </c>
      <c r="E115" s="86">
        <f t="shared" si="37"/>
        <v>0</v>
      </c>
      <c r="F115" s="86">
        <f t="shared" si="37"/>
        <v>0</v>
      </c>
      <c r="G115" s="87">
        <f t="shared" si="38"/>
        <v>0</v>
      </c>
      <c r="H115" s="88"/>
      <c r="I115" s="89">
        <f t="shared" si="39"/>
        <v>0</v>
      </c>
      <c r="J115" s="90" t="str">
        <f t="shared" si="29"/>
        <v/>
      </c>
      <c r="K115" s="91">
        <f t="shared" si="40"/>
        <v>0</v>
      </c>
      <c r="L115" s="87">
        <f t="shared" si="41"/>
        <v>0</v>
      </c>
      <c r="M115" s="92"/>
      <c r="N115" s="115">
        <f t="shared" si="30"/>
        <v>0</v>
      </c>
      <c r="P115" s="89">
        <f t="shared" si="42"/>
        <v>0</v>
      </c>
      <c r="Q115" s="86">
        <f t="shared" si="43"/>
        <v>0</v>
      </c>
      <c r="R115" s="86">
        <f t="shared" si="44"/>
        <v>0</v>
      </c>
      <c r="S115" s="94">
        <f t="shared" si="31"/>
        <v>0</v>
      </c>
      <c r="U115" s="115">
        <f t="shared" si="45"/>
        <v>0</v>
      </c>
      <c r="V115">
        <f t="shared" si="32"/>
        <v>0</v>
      </c>
      <c r="W115" s="95">
        <v>106</v>
      </c>
      <c r="X115" s="96"/>
      <c r="Y115" s="97"/>
      <c r="Z115" s="97"/>
      <c r="AA115" s="97"/>
      <c r="AB115" s="97"/>
      <c r="AC115" s="97"/>
      <c r="AD115" s="97"/>
      <c r="AE115" s="97"/>
      <c r="AF115" s="97"/>
      <c r="AG115" s="98"/>
      <c r="AI115" s="95">
        <v>106</v>
      </c>
      <c r="AJ115" s="99">
        <v>106</v>
      </c>
      <c r="AK115" s="100" t="s">
        <v>180</v>
      </c>
      <c r="AL115" s="101">
        <f t="shared" si="46"/>
        <v>0</v>
      </c>
      <c r="AM115" s="102">
        <v>0</v>
      </c>
      <c r="AN115" s="101">
        <f t="shared" si="47"/>
        <v>0</v>
      </c>
      <c r="AO115" s="101">
        <v>0</v>
      </c>
      <c r="AP115" s="101">
        <v>0</v>
      </c>
      <c r="AQ115" s="101">
        <v>0</v>
      </c>
      <c r="AR115" s="101">
        <v>0</v>
      </c>
      <c r="AS115" s="101">
        <v>0</v>
      </c>
      <c r="AT115" s="101">
        <f t="shared" si="48"/>
        <v>0</v>
      </c>
      <c r="AU115" s="103">
        <f t="shared" si="49"/>
        <v>0</v>
      </c>
      <c r="AV115" s="103">
        <f t="shared" si="50"/>
        <v>0</v>
      </c>
      <c r="AX115" s="104">
        <v>106</v>
      </c>
      <c r="AY115" s="105" t="s">
        <v>180</v>
      </c>
      <c r="AZ115" s="106">
        <v>0</v>
      </c>
      <c r="BA115" s="106">
        <v>0</v>
      </c>
      <c r="BB115" s="107">
        <v>0</v>
      </c>
      <c r="BC115" s="108">
        <f t="shared" si="51"/>
        <v>0</v>
      </c>
      <c r="BD115" s="107">
        <v>0</v>
      </c>
      <c r="BE115" s="107">
        <v>0</v>
      </c>
      <c r="BF115" s="108">
        <f t="shared" si="33"/>
        <v>0</v>
      </c>
      <c r="BG115" s="109">
        <f t="shared" si="34"/>
        <v>0</v>
      </c>
      <c r="BH115" s="110"/>
      <c r="BI115" s="108">
        <v>0</v>
      </c>
      <c r="BJ115" s="101">
        <f t="shared" si="52"/>
        <v>0</v>
      </c>
      <c r="BK115" s="101">
        <f t="shared" si="53"/>
        <v>0</v>
      </c>
      <c r="BL115" s="101">
        <f t="shared" si="54"/>
        <v>0</v>
      </c>
      <c r="BM115" s="101">
        <v>0</v>
      </c>
      <c r="BN115" s="108">
        <f t="shared" si="55"/>
        <v>0</v>
      </c>
      <c r="BO115" s="109">
        <f t="shared" si="56"/>
        <v>0</v>
      </c>
      <c r="BP115" s="111"/>
      <c r="BQ115" s="112"/>
      <c r="BR115" s="113"/>
      <c r="BS115" s="111"/>
      <c r="BT115" s="114"/>
      <c r="BU115" s="114">
        <f t="shared" si="35"/>
        <v>-106</v>
      </c>
      <c r="BV115" s="25"/>
      <c r="BW115" s="25"/>
      <c r="BX115" s="111"/>
    </row>
    <row r="116" spans="1:76">
      <c r="A116" s="83">
        <v>107</v>
      </c>
      <c r="B116" s="83">
        <v>107</v>
      </c>
      <c r="C116" s="84" t="s">
        <v>181</v>
      </c>
      <c r="D116" s="85">
        <f t="shared" si="36"/>
        <v>0</v>
      </c>
      <c r="E116" s="86">
        <f t="shared" si="37"/>
        <v>0</v>
      </c>
      <c r="F116" s="86">
        <f t="shared" si="37"/>
        <v>0</v>
      </c>
      <c r="G116" s="87">
        <f t="shared" si="38"/>
        <v>0</v>
      </c>
      <c r="H116" s="88"/>
      <c r="I116" s="89">
        <f t="shared" si="39"/>
        <v>0</v>
      </c>
      <c r="J116" s="90">
        <f t="shared" si="29"/>
        <v>0</v>
      </c>
      <c r="K116" s="91">
        <f t="shared" si="40"/>
        <v>0</v>
      </c>
      <c r="L116" s="87">
        <f t="shared" si="41"/>
        <v>0</v>
      </c>
      <c r="M116" s="92"/>
      <c r="N116" s="115">
        <f t="shared" si="30"/>
        <v>0</v>
      </c>
      <c r="P116" s="89">
        <f t="shared" si="42"/>
        <v>0</v>
      </c>
      <c r="Q116" s="86">
        <f t="shared" si="43"/>
        <v>0</v>
      </c>
      <c r="R116" s="86">
        <f t="shared" si="44"/>
        <v>0</v>
      </c>
      <c r="S116" s="94">
        <f t="shared" si="31"/>
        <v>0</v>
      </c>
      <c r="U116" s="115">
        <f t="shared" si="45"/>
        <v>159542.75</v>
      </c>
      <c r="V116">
        <f t="shared" si="32"/>
        <v>0</v>
      </c>
      <c r="W116" s="95">
        <v>107</v>
      </c>
      <c r="X116" s="96"/>
      <c r="Y116" s="97"/>
      <c r="Z116" s="97"/>
      <c r="AA116" s="97"/>
      <c r="AB116" s="97"/>
      <c r="AC116" s="97"/>
      <c r="AD116" s="97"/>
      <c r="AE116" s="97"/>
      <c r="AF116" s="97"/>
      <c r="AG116" s="98"/>
      <c r="AI116" s="95">
        <v>107</v>
      </c>
      <c r="AJ116" s="99">
        <v>107</v>
      </c>
      <c r="AK116" s="100" t="s">
        <v>181</v>
      </c>
      <c r="AL116" s="101">
        <f t="shared" si="46"/>
        <v>0</v>
      </c>
      <c r="AM116" s="102">
        <v>14423</v>
      </c>
      <c r="AN116" s="101">
        <f t="shared" si="47"/>
        <v>0</v>
      </c>
      <c r="AO116" s="101">
        <v>0</v>
      </c>
      <c r="AP116" s="101">
        <v>3552.5</v>
      </c>
      <c r="AQ116" s="101">
        <v>0</v>
      </c>
      <c r="AR116" s="101">
        <v>0</v>
      </c>
      <c r="AS116" s="101">
        <v>155990.25</v>
      </c>
      <c r="AT116" s="101">
        <f t="shared" si="48"/>
        <v>0</v>
      </c>
      <c r="AU116" s="103">
        <f t="shared" si="49"/>
        <v>159542.75</v>
      </c>
      <c r="AV116" s="103">
        <f t="shared" si="50"/>
        <v>0</v>
      </c>
      <c r="AX116" s="104">
        <v>107</v>
      </c>
      <c r="AY116" s="105" t="s">
        <v>181</v>
      </c>
      <c r="AZ116" s="106">
        <v>0</v>
      </c>
      <c r="BA116" s="106">
        <v>0</v>
      </c>
      <c r="BB116" s="107">
        <v>0</v>
      </c>
      <c r="BC116" s="108">
        <f t="shared" si="51"/>
        <v>0</v>
      </c>
      <c r="BD116" s="107">
        <v>0</v>
      </c>
      <c r="BE116" s="107">
        <v>0</v>
      </c>
      <c r="BF116" s="108">
        <f t="shared" si="33"/>
        <v>0</v>
      </c>
      <c r="BG116" s="109">
        <f t="shared" si="34"/>
        <v>0</v>
      </c>
      <c r="BH116" s="110"/>
      <c r="BI116" s="108">
        <v>0</v>
      </c>
      <c r="BJ116" s="101">
        <f t="shared" si="52"/>
        <v>0</v>
      </c>
      <c r="BK116" s="101">
        <f t="shared" si="53"/>
        <v>0</v>
      </c>
      <c r="BL116" s="101">
        <f t="shared" si="54"/>
        <v>0</v>
      </c>
      <c r="BM116" s="101">
        <v>0</v>
      </c>
      <c r="BN116" s="108">
        <f t="shared" si="55"/>
        <v>0</v>
      </c>
      <c r="BO116" s="109">
        <f t="shared" si="56"/>
        <v>0</v>
      </c>
      <c r="BP116" s="111"/>
      <c r="BQ116" s="112"/>
      <c r="BR116" s="113"/>
      <c r="BS116" s="111"/>
      <c r="BT116" s="114"/>
      <c r="BU116" s="114">
        <f t="shared" si="35"/>
        <v>-107</v>
      </c>
      <c r="BV116" s="25"/>
      <c r="BW116" s="25"/>
      <c r="BX116" s="111"/>
    </row>
    <row r="117" spans="1:76">
      <c r="A117" s="83">
        <v>108</v>
      </c>
      <c r="B117" s="83">
        <v>108</v>
      </c>
      <c r="C117" s="84" t="s">
        <v>182</v>
      </c>
      <c r="D117" s="85">
        <f t="shared" si="36"/>
        <v>0</v>
      </c>
      <c r="E117" s="86">
        <f t="shared" si="37"/>
        <v>0</v>
      </c>
      <c r="F117" s="86">
        <f t="shared" si="37"/>
        <v>0</v>
      </c>
      <c r="G117" s="87">
        <f t="shared" si="38"/>
        <v>0</v>
      </c>
      <c r="H117" s="88"/>
      <c r="I117" s="89">
        <f t="shared" si="39"/>
        <v>0</v>
      </c>
      <c r="J117" s="90" t="str">
        <f t="shared" si="29"/>
        <v/>
      </c>
      <c r="K117" s="91">
        <f t="shared" si="40"/>
        <v>0</v>
      </c>
      <c r="L117" s="87">
        <f t="shared" si="41"/>
        <v>0</v>
      </c>
      <c r="M117" s="92"/>
      <c r="N117" s="115">
        <f t="shared" si="30"/>
        <v>0</v>
      </c>
      <c r="P117" s="89">
        <f t="shared" si="42"/>
        <v>0</v>
      </c>
      <c r="Q117" s="86">
        <f t="shared" si="43"/>
        <v>0</v>
      </c>
      <c r="R117" s="86">
        <f t="shared" si="44"/>
        <v>0</v>
      </c>
      <c r="S117" s="94">
        <f t="shared" si="31"/>
        <v>0</v>
      </c>
      <c r="U117" s="115">
        <f t="shared" si="45"/>
        <v>0</v>
      </c>
      <c r="V117">
        <f t="shared" si="32"/>
        <v>0</v>
      </c>
      <c r="W117" s="95">
        <v>108</v>
      </c>
      <c r="X117" s="96"/>
      <c r="Y117" s="97"/>
      <c r="Z117" s="97"/>
      <c r="AA117" s="97"/>
      <c r="AB117" s="97"/>
      <c r="AC117" s="97"/>
      <c r="AD117" s="97"/>
      <c r="AE117" s="97"/>
      <c r="AF117" s="97"/>
      <c r="AG117" s="98"/>
      <c r="AI117" s="95">
        <v>108</v>
      </c>
      <c r="AJ117" s="99">
        <v>108</v>
      </c>
      <c r="AK117" s="100" t="s">
        <v>182</v>
      </c>
      <c r="AL117" s="101">
        <f t="shared" si="46"/>
        <v>0</v>
      </c>
      <c r="AM117" s="102">
        <v>0</v>
      </c>
      <c r="AN117" s="101">
        <f t="shared" si="47"/>
        <v>0</v>
      </c>
      <c r="AO117" s="101">
        <v>0</v>
      </c>
      <c r="AP117" s="101">
        <v>0</v>
      </c>
      <c r="AQ117" s="101">
        <v>0</v>
      </c>
      <c r="AR117" s="101">
        <v>0</v>
      </c>
      <c r="AS117" s="101">
        <v>0</v>
      </c>
      <c r="AT117" s="101">
        <f t="shared" si="48"/>
        <v>0</v>
      </c>
      <c r="AU117" s="103">
        <f t="shared" si="49"/>
        <v>0</v>
      </c>
      <c r="AV117" s="103">
        <f t="shared" si="50"/>
        <v>0</v>
      </c>
      <c r="AX117" s="104">
        <v>108</v>
      </c>
      <c r="AY117" s="105" t="s">
        <v>182</v>
      </c>
      <c r="AZ117" s="106">
        <v>0</v>
      </c>
      <c r="BA117" s="106">
        <v>0</v>
      </c>
      <c r="BB117" s="107">
        <v>0</v>
      </c>
      <c r="BC117" s="108">
        <f t="shared" si="51"/>
        <v>0</v>
      </c>
      <c r="BD117" s="107">
        <v>0</v>
      </c>
      <c r="BE117" s="107">
        <v>0</v>
      </c>
      <c r="BF117" s="108">
        <f t="shared" si="33"/>
        <v>0</v>
      </c>
      <c r="BG117" s="109">
        <f t="shared" si="34"/>
        <v>0</v>
      </c>
      <c r="BH117" s="110"/>
      <c r="BI117" s="108">
        <v>0</v>
      </c>
      <c r="BJ117" s="101">
        <f t="shared" si="52"/>
        <v>0</v>
      </c>
      <c r="BK117" s="101">
        <f t="shared" si="53"/>
        <v>0</v>
      </c>
      <c r="BL117" s="101">
        <f t="shared" si="54"/>
        <v>0</v>
      </c>
      <c r="BM117" s="101">
        <v>0</v>
      </c>
      <c r="BN117" s="108">
        <f t="shared" si="55"/>
        <v>0</v>
      </c>
      <c r="BO117" s="109">
        <f t="shared" si="56"/>
        <v>0</v>
      </c>
      <c r="BP117" s="111"/>
      <c r="BQ117" s="112"/>
      <c r="BR117" s="113"/>
      <c r="BS117" s="111"/>
      <c r="BT117" s="114"/>
      <c r="BU117" s="114">
        <f t="shared" si="35"/>
        <v>-108</v>
      </c>
      <c r="BV117" s="25"/>
      <c r="BW117" s="25"/>
      <c r="BX117" s="111"/>
    </row>
    <row r="118" spans="1:76">
      <c r="A118" s="83">
        <v>109</v>
      </c>
      <c r="B118" s="83">
        <v>109</v>
      </c>
      <c r="C118" s="84" t="s">
        <v>183</v>
      </c>
      <c r="D118" s="85">
        <f t="shared" si="36"/>
        <v>0</v>
      </c>
      <c r="E118" s="86">
        <f t="shared" si="37"/>
        <v>0</v>
      </c>
      <c r="F118" s="86">
        <f t="shared" si="37"/>
        <v>0</v>
      </c>
      <c r="G118" s="87">
        <f t="shared" si="38"/>
        <v>0</v>
      </c>
      <c r="H118" s="88"/>
      <c r="I118" s="89">
        <f t="shared" si="39"/>
        <v>0</v>
      </c>
      <c r="J118" s="90" t="str">
        <f t="shared" si="29"/>
        <v/>
      </c>
      <c r="K118" s="91">
        <f t="shared" si="40"/>
        <v>0</v>
      </c>
      <c r="L118" s="87">
        <f t="shared" si="41"/>
        <v>0</v>
      </c>
      <c r="M118" s="92"/>
      <c r="N118" s="115">
        <f t="shared" si="30"/>
        <v>0</v>
      </c>
      <c r="P118" s="89">
        <f t="shared" si="42"/>
        <v>0</v>
      </c>
      <c r="Q118" s="86">
        <f t="shared" si="43"/>
        <v>0</v>
      </c>
      <c r="R118" s="86">
        <f t="shared" si="44"/>
        <v>0</v>
      </c>
      <c r="S118" s="94">
        <f t="shared" si="31"/>
        <v>0</v>
      </c>
      <c r="U118" s="115">
        <f t="shared" si="45"/>
        <v>0</v>
      </c>
      <c r="V118">
        <f t="shared" si="32"/>
        <v>0</v>
      </c>
      <c r="W118" s="95">
        <v>109</v>
      </c>
      <c r="X118" s="96"/>
      <c r="Y118" s="97"/>
      <c r="Z118" s="97"/>
      <c r="AA118" s="97"/>
      <c r="AB118" s="97"/>
      <c r="AC118" s="97"/>
      <c r="AD118" s="97"/>
      <c r="AE118" s="97"/>
      <c r="AF118" s="97"/>
      <c r="AG118" s="98"/>
      <c r="AI118" s="95">
        <v>109</v>
      </c>
      <c r="AJ118" s="99">
        <v>109</v>
      </c>
      <c r="AK118" s="100" t="s">
        <v>183</v>
      </c>
      <c r="AL118" s="101">
        <f t="shared" si="46"/>
        <v>0</v>
      </c>
      <c r="AM118" s="102">
        <v>0</v>
      </c>
      <c r="AN118" s="101">
        <f t="shared" si="47"/>
        <v>0</v>
      </c>
      <c r="AO118" s="101">
        <v>0</v>
      </c>
      <c r="AP118" s="101">
        <v>0</v>
      </c>
      <c r="AQ118" s="101">
        <v>0</v>
      </c>
      <c r="AR118" s="101">
        <v>0</v>
      </c>
      <c r="AS118" s="101">
        <v>0</v>
      </c>
      <c r="AT118" s="101">
        <f t="shared" si="48"/>
        <v>0</v>
      </c>
      <c r="AU118" s="103">
        <f t="shared" si="49"/>
        <v>0</v>
      </c>
      <c r="AV118" s="103">
        <f t="shared" si="50"/>
        <v>0</v>
      </c>
      <c r="AX118" s="104">
        <v>109</v>
      </c>
      <c r="AY118" s="105" t="s">
        <v>183</v>
      </c>
      <c r="AZ118" s="106">
        <v>0</v>
      </c>
      <c r="BA118" s="106">
        <v>0</v>
      </c>
      <c r="BB118" s="107">
        <v>0</v>
      </c>
      <c r="BC118" s="108">
        <f t="shared" si="51"/>
        <v>0</v>
      </c>
      <c r="BD118" s="107">
        <v>0</v>
      </c>
      <c r="BE118" s="107">
        <v>0</v>
      </c>
      <c r="BF118" s="108">
        <f t="shared" si="33"/>
        <v>0</v>
      </c>
      <c r="BG118" s="109">
        <f t="shared" si="34"/>
        <v>0</v>
      </c>
      <c r="BH118" s="110"/>
      <c r="BI118" s="108">
        <v>0</v>
      </c>
      <c r="BJ118" s="101">
        <f t="shared" si="52"/>
        <v>0</v>
      </c>
      <c r="BK118" s="101">
        <f t="shared" si="53"/>
        <v>0</v>
      </c>
      <c r="BL118" s="101">
        <f t="shared" si="54"/>
        <v>0</v>
      </c>
      <c r="BM118" s="101">
        <v>0</v>
      </c>
      <c r="BN118" s="108">
        <f t="shared" si="55"/>
        <v>0</v>
      </c>
      <c r="BO118" s="109">
        <f t="shared" si="56"/>
        <v>0</v>
      </c>
      <c r="BP118" s="111"/>
      <c r="BQ118" s="112"/>
      <c r="BR118" s="113"/>
      <c r="BS118" s="111"/>
      <c r="BT118" s="114"/>
      <c r="BU118" s="114">
        <f t="shared" si="35"/>
        <v>-109</v>
      </c>
      <c r="BV118" s="25"/>
      <c r="BW118" s="25"/>
      <c r="BX118" s="111"/>
    </row>
    <row r="119" spans="1:76">
      <c r="A119" s="83">
        <v>110</v>
      </c>
      <c r="B119" s="83">
        <v>110</v>
      </c>
      <c r="C119" s="84" t="s">
        <v>184</v>
      </c>
      <c r="D119" s="85">
        <f t="shared" si="36"/>
        <v>32.320945945945944</v>
      </c>
      <c r="E119" s="86">
        <f t="shared" si="37"/>
        <v>359503</v>
      </c>
      <c r="F119" s="86">
        <f t="shared" si="37"/>
        <v>28770</v>
      </c>
      <c r="G119" s="87">
        <f t="shared" si="38"/>
        <v>388273</v>
      </c>
      <c r="H119" s="88"/>
      <c r="I119" s="89">
        <f t="shared" si="39"/>
        <v>0</v>
      </c>
      <c r="J119" s="90">
        <f t="shared" si="29"/>
        <v>0</v>
      </c>
      <c r="K119" s="91">
        <f t="shared" si="40"/>
        <v>28770</v>
      </c>
      <c r="L119" s="87">
        <f t="shared" si="41"/>
        <v>28770</v>
      </c>
      <c r="M119" s="92"/>
      <c r="N119" s="115">
        <f t="shared" si="30"/>
        <v>359503</v>
      </c>
      <c r="P119" s="89">
        <f t="shared" si="42"/>
        <v>0</v>
      </c>
      <c r="Q119" s="86">
        <f t="shared" si="43"/>
        <v>0</v>
      </c>
      <c r="R119" s="86">
        <f t="shared" si="44"/>
        <v>28770</v>
      </c>
      <c r="S119" s="94">
        <f t="shared" si="31"/>
        <v>28770</v>
      </c>
      <c r="U119" s="115">
        <f t="shared" si="45"/>
        <v>68095.25</v>
      </c>
      <c r="V119">
        <f t="shared" si="32"/>
        <v>0</v>
      </c>
      <c r="W119" s="95">
        <v>110</v>
      </c>
      <c r="X119" s="96">
        <v>32.320945945945944</v>
      </c>
      <c r="Y119" s="97">
        <v>359503</v>
      </c>
      <c r="Z119" s="97">
        <v>0</v>
      </c>
      <c r="AA119" s="97">
        <v>359503</v>
      </c>
      <c r="AB119" s="97">
        <v>28770</v>
      </c>
      <c r="AC119" s="97">
        <v>388273</v>
      </c>
      <c r="AD119" s="97">
        <v>0</v>
      </c>
      <c r="AE119" s="97">
        <v>0</v>
      </c>
      <c r="AF119" s="97">
        <v>0</v>
      </c>
      <c r="AG119" s="98">
        <v>388273</v>
      </c>
      <c r="AI119" s="95">
        <v>110</v>
      </c>
      <c r="AJ119" s="99">
        <v>110</v>
      </c>
      <c r="AK119" s="100" t="s">
        <v>184</v>
      </c>
      <c r="AL119" s="101">
        <f t="shared" si="46"/>
        <v>359503</v>
      </c>
      <c r="AM119" s="102">
        <v>481145</v>
      </c>
      <c r="AN119" s="101">
        <f t="shared" si="47"/>
        <v>0</v>
      </c>
      <c r="AO119" s="101">
        <v>0</v>
      </c>
      <c r="AP119" s="101">
        <v>1544</v>
      </c>
      <c r="AQ119" s="101">
        <v>0</v>
      </c>
      <c r="AR119" s="101">
        <v>23833.25</v>
      </c>
      <c r="AS119" s="101">
        <v>13948</v>
      </c>
      <c r="AT119" s="101">
        <f t="shared" si="48"/>
        <v>0</v>
      </c>
      <c r="AU119" s="103">
        <f t="shared" si="49"/>
        <v>39325.25</v>
      </c>
      <c r="AV119" s="103">
        <f t="shared" si="50"/>
        <v>0</v>
      </c>
      <c r="AX119" s="104">
        <v>110</v>
      </c>
      <c r="AY119" s="105" t="s">
        <v>184</v>
      </c>
      <c r="AZ119" s="106">
        <v>0</v>
      </c>
      <c r="BA119" s="106">
        <v>0</v>
      </c>
      <c r="BB119" s="107">
        <v>0</v>
      </c>
      <c r="BC119" s="108">
        <f t="shared" si="51"/>
        <v>0</v>
      </c>
      <c r="BD119" s="107">
        <v>0</v>
      </c>
      <c r="BE119" s="107">
        <v>0</v>
      </c>
      <c r="BF119" s="108">
        <f t="shared" si="33"/>
        <v>0</v>
      </c>
      <c r="BG119" s="109">
        <f t="shared" si="34"/>
        <v>0</v>
      </c>
      <c r="BH119" s="110"/>
      <c r="BI119" s="108">
        <v>0</v>
      </c>
      <c r="BJ119" s="101">
        <f t="shared" si="52"/>
        <v>0</v>
      </c>
      <c r="BK119" s="101">
        <f t="shared" si="53"/>
        <v>0</v>
      </c>
      <c r="BL119" s="101">
        <f t="shared" si="54"/>
        <v>0</v>
      </c>
      <c r="BM119" s="101">
        <v>0</v>
      </c>
      <c r="BN119" s="108">
        <f t="shared" si="55"/>
        <v>0</v>
      </c>
      <c r="BO119" s="109">
        <f t="shared" si="56"/>
        <v>0</v>
      </c>
      <c r="BP119" s="111"/>
      <c r="BQ119" s="112"/>
      <c r="BR119" s="113"/>
      <c r="BS119" s="111"/>
      <c r="BT119" s="114"/>
      <c r="BU119" s="114">
        <f t="shared" si="35"/>
        <v>-110</v>
      </c>
      <c r="BV119" s="25"/>
      <c r="BW119" s="25"/>
      <c r="BX119" s="111"/>
    </row>
    <row r="120" spans="1:76">
      <c r="A120" s="83">
        <v>111</v>
      </c>
      <c r="B120" s="83">
        <v>111</v>
      </c>
      <c r="C120" s="84" t="s">
        <v>185</v>
      </c>
      <c r="D120" s="85">
        <f t="shared" si="36"/>
        <v>13.720561703496855</v>
      </c>
      <c r="E120" s="86">
        <f t="shared" si="37"/>
        <v>173298</v>
      </c>
      <c r="F120" s="86">
        <f t="shared" si="37"/>
        <v>12232</v>
      </c>
      <c r="G120" s="87">
        <f t="shared" si="38"/>
        <v>185530</v>
      </c>
      <c r="H120" s="88"/>
      <c r="I120" s="89">
        <f t="shared" si="39"/>
        <v>0</v>
      </c>
      <c r="J120" s="90">
        <f t="shared" si="29"/>
        <v>0</v>
      </c>
      <c r="K120" s="91">
        <f t="shared" si="40"/>
        <v>12232</v>
      </c>
      <c r="L120" s="87">
        <f t="shared" si="41"/>
        <v>12232</v>
      </c>
      <c r="M120" s="92"/>
      <c r="N120" s="115">
        <f t="shared" si="30"/>
        <v>173298</v>
      </c>
      <c r="P120" s="89">
        <f t="shared" si="42"/>
        <v>0</v>
      </c>
      <c r="Q120" s="86">
        <f t="shared" si="43"/>
        <v>0</v>
      </c>
      <c r="R120" s="86">
        <f t="shared" si="44"/>
        <v>12232</v>
      </c>
      <c r="S120" s="94">
        <f t="shared" si="31"/>
        <v>12232</v>
      </c>
      <c r="U120" s="115">
        <f t="shared" si="45"/>
        <v>81304.972306363197</v>
      </c>
      <c r="V120">
        <f t="shared" si="32"/>
        <v>0</v>
      </c>
      <c r="W120" s="95">
        <v>111</v>
      </c>
      <c r="X120" s="96">
        <v>13.720561703496855</v>
      </c>
      <c r="Y120" s="97">
        <v>173298</v>
      </c>
      <c r="Z120" s="97">
        <v>0</v>
      </c>
      <c r="AA120" s="97">
        <v>173298</v>
      </c>
      <c r="AB120" s="97">
        <v>12232</v>
      </c>
      <c r="AC120" s="97">
        <v>185530</v>
      </c>
      <c r="AD120" s="97">
        <v>0</v>
      </c>
      <c r="AE120" s="97">
        <v>0</v>
      </c>
      <c r="AF120" s="97">
        <v>0</v>
      </c>
      <c r="AG120" s="98">
        <v>185530</v>
      </c>
      <c r="AI120" s="95">
        <v>111</v>
      </c>
      <c r="AJ120" s="99">
        <v>111</v>
      </c>
      <c r="AK120" s="100" t="s">
        <v>185</v>
      </c>
      <c r="AL120" s="101">
        <f t="shared" si="46"/>
        <v>173298</v>
      </c>
      <c r="AM120" s="102">
        <v>370546</v>
      </c>
      <c r="AN120" s="101">
        <f t="shared" si="47"/>
        <v>0</v>
      </c>
      <c r="AO120" s="101">
        <v>41478.5</v>
      </c>
      <c r="AP120" s="101">
        <v>11998</v>
      </c>
      <c r="AQ120" s="101">
        <v>0</v>
      </c>
      <c r="AR120" s="101">
        <v>14194.25</v>
      </c>
      <c r="AS120" s="101">
        <v>1510.25</v>
      </c>
      <c r="AT120" s="101">
        <f t="shared" si="48"/>
        <v>-108.02769363680272</v>
      </c>
      <c r="AU120" s="103">
        <f t="shared" si="49"/>
        <v>69072.972306363197</v>
      </c>
      <c r="AV120" s="103">
        <f t="shared" si="50"/>
        <v>0</v>
      </c>
      <c r="AX120" s="104">
        <v>111</v>
      </c>
      <c r="AY120" s="105" t="s">
        <v>185</v>
      </c>
      <c r="AZ120" s="106">
        <v>0</v>
      </c>
      <c r="BA120" s="106">
        <v>0</v>
      </c>
      <c r="BB120" s="107">
        <v>0</v>
      </c>
      <c r="BC120" s="108">
        <f t="shared" si="51"/>
        <v>0</v>
      </c>
      <c r="BD120" s="107">
        <v>0</v>
      </c>
      <c r="BE120" s="107">
        <v>0</v>
      </c>
      <c r="BF120" s="108">
        <f t="shared" si="33"/>
        <v>0</v>
      </c>
      <c r="BG120" s="109">
        <f t="shared" si="34"/>
        <v>0</v>
      </c>
      <c r="BH120" s="110"/>
      <c r="BI120" s="108">
        <v>0</v>
      </c>
      <c r="BJ120" s="101">
        <f t="shared" si="52"/>
        <v>0</v>
      </c>
      <c r="BK120" s="101">
        <f t="shared" si="53"/>
        <v>0</v>
      </c>
      <c r="BL120" s="101">
        <f t="shared" si="54"/>
        <v>0</v>
      </c>
      <c r="BM120" s="101">
        <v>-108.02769363680272</v>
      </c>
      <c r="BN120" s="108">
        <f t="shared" si="55"/>
        <v>-108.02769363680272</v>
      </c>
      <c r="BO120" s="109">
        <f t="shared" si="56"/>
        <v>-108.02769363680272</v>
      </c>
      <c r="BP120" s="111"/>
      <c r="BQ120" s="112"/>
      <c r="BR120" s="113"/>
      <c r="BS120" s="111"/>
      <c r="BT120" s="114"/>
      <c r="BU120" s="114">
        <f t="shared" si="35"/>
        <v>-111</v>
      </c>
      <c r="BV120" s="25"/>
      <c r="BW120" s="25"/>
      <c r="BX120" s="111"/>
    </row>
    <row r="121" spans="1:76">
      <c r="A121" s="83">
        <v>112</v>
      </c>
      <c r="B121" s="83">
        <v>112</v>
      </c>
      <c r="C121" s="84" t="s">
        <v>186</v>
      </c>
      <c r="D121" s="85">
        <f t="shared" si="36"/>
        <v>0</v>
      </c>
      <c r="E121" s="86">
        <f t="shared" si="37"/>
        <v>0</v>
      </c>
      <c r="F121" s="86">
        <f t="shared" si="37"/>
        <v>0</v>
      </c>
      <c r="G121" s="87">
        <f t="shared" si="38"/>
        <v>0</v>
      </c>
      <c r="H121" s="88"/>
      <c r="I121" s="89">
        <f t="shared" si="39"/>
        <v>0</v>
      </c>
      <c r="J121" s="90" t="str">
        <f t="shared" si="29"/>
        <v/>
      </c>
      <c r="K121" s="91">
        <f t="shared" si="40"/>
        <v>0</v>
      </c>
      <c r="L121" s="87">
        <f t="shared" si="41"/>
        <v>0</v>
      </c>
      <c r="M121" s="92"/>
      <c r="N121" s="115">
        <f t="shared" si="30"/>
        <v>0</v>
      </c>
      <c r="P121" s="89">
        <f t="shared" si="42"/>
        <v>0</v>
      </c>
      <c r="Q121" s="86">
        <f t="shared" si="43"/>
        <v>0</v>
      </c>
      <c r="R121" s="86">
        <f t="shared" si="44"/>
        <v>0</v>
      </c>
      <c r="S121" s="94">
        <f t="shared" si="31"/>
        <v>0</v>
      </c>
      <c r="U121" s="115">
        <f t="shared" si="45"/>
        <v>0</v>
      </c>
      <c r="V121">
        <f t="shared" si="32"/>
        <v>0</v>
      </c>
      <c r="W121" s="95">
        <v>112</v>
      </c>
      <c r="X121" s="96"/>
      <c r="Y121" s="97"/>
      <c r="Z121" s="97"/>
      <c r="AA121" s="97"/>
      <c r="AB121" s="97"/>
      <c r="AC121" s="97"/>
      <c r="AD121" s="97"/>
      <c r="AE121" s="97"/>
      <c r="AF121" s="97"/>
      <c r="AG121" s="98"/>
      <c r="AI121" s="95">
        <v>112</v>
      </c>
      <c r="AJ121" s="99">
        <v>112</v>
      </c>
      <c r="AK121" s="100" t="s">
        <v>186</v>
      </c>
      <c r="AL121" s="101">
        <f t="shared" si="46"/>
        <v>0</v>
      </c>
      <c r="AM121" s="102">
        <v>0</v>
      </c>
      <c r="AN121" s="101">
        <f t="shared" si="47"/>
        <v>0</v>
      </c>
      <c r="AO121" s="101">
        <v>0</v>
      </c>
      <c r="AP121" s="101">
        <v>0</v>
      </c>
      <c r="AQ121" s="101">
        <v>0</v>
      </c>
      <c r="AR121" s="101">
        <v>0</v>
      </c>
      <c r="AS121" s="101">
        <v>0</v>
      </c>
      <c r="AT121" s="101">
        <f t="shared" si="48"/>
        <v>0</v>
      </c>
      <c r="AU121" s="103">
        <f t="shared" si="49"/>
        <v>0</v>
      </c>
      <c r="AV121" s="103">
        <f t="shared" si="50"/>
        <v>0</v>
      </c>
      <c r="AX121" s="104">
        <v>112</v>
      </c>
      <c r="AY121" s="105" t="s">
        <v>186</v>
      </c>
      <c r="AZ121" s="106">
        <v>0</v>
      </c>
      <c r="BA121" s="106">
        <v>0</v>
      </c>
      <c r="BB121" s="107">
        <v>0</v>
      </c>
      <c r="BC121" s="108">
        <f t="shared" si="51"/>
        <v>0</v>
      </c>
      <c r="BD121" s="107">
        <v>0</v>
      </c>
      <c r="BE121" s="107">
        <v>0</v>
      </c>
      <c r="BF121" s="108">
        <f t="shared" si="33"/>
        <v>0</v>
      </c>
      <c r="BG121" s="109">
        <f t="shared" si="34"/>
        <v>0</v>
      </c>
      <c r="BH121" s="110"/>
      <c r="BI121" s="108">
        <v>0</v>
      </c>
      <c r="BJ121" s="101">
        <f t="shared" si="52"/>
        <v>0</v>
      </c>
      <c r="BK121" s="101">
        <f t="shared" si="53"/>
        <v>0</v>
      </c>
      <c r="BL121" s="101">
        <f t="shared" si="54"/>
        <v>0</v>
      </c>
      <c r="BM121" s="101">
        <v>0</v>
      </c>
      <c r="BN121" s="108">
        <f t="shared" si="55"/>
        <v>0</v>
      </c>
      <c r="BO121" s="109">
        <f t="shared" si="56"/>
        <v>0</v>
      </c>
      <c r="BP121" s="111"/>
      <c r="BQ121" s="112"/>
      <c r="BR121" s="113"/>
      <c r="BS121" s="111"/>
      <c r="BT121" s="114" t="s">
        <v>129</v>
      </c>
      <c r="BU121" s="114">
        <f t="shared" si="35"/>
        <v>-112</v>
      </c>
      <c r="BV121" s="25"/>
      <c r="BW121" s="25"/>
      <c r="BX121" s="111"/>
    </row>
    <row r="122" spans="1:76">
      <c r="A122" s="83">
        <v>113</v>
      </c>
      <c r="B122" s="83">
        <v>113</v>
      </c>
      <c r="C122" s="84" t="s">
        <v>187</v>
      </c>
      <c r="D122" s="85">
        <f t="shared" si="36"/>
        <v>0</v>
      </c>
      <c r="E122" s="86">
        <f t="shared" si="37"/>
        <v>0</v>
      </c>
      <c r="F122" s="86">
        <f t="shared" si="37"/>
        <v>0</v>
      </c>
      <c r="G122" s="87">
        <f t="shared" si="38"/>
        <v>0</v>
      </c>
      <c r="H122" s="88"/>
      <c r="I122" s="89">
        <f t="shared" si="39"/>
        <v>0</v>
      </c>
      <c r="J122" s="90" t="str">
        <f t="shared" si="29"/>
        <v/>
      </c>
      <c r="K122" s="91">
        <f t="shared" si="40"/>
        <v>0</v>
      </c>
      <c r="L122" s="87">
        <f t="shared" si="41"/>
        <v>0</v>
      </c>
      <c r="M122" s="92"/>
      <c r="N122" s="115">
        <f t="shared" si="30"/>
        <v>0</v>
      </c>
      <c r="P122" s="89">
        <f t="shared" si="42"/>
        <v>0</v>
      </c>
      <c r="Q122" s="86">
        <f t="shared" si="43"/>
        <v>0</v>
      </c>
      <c r="R122" s="86">
        <f t="shared" si="44"/>
        <v>0</v>
      </c>
      <c r="S122" s="94">
        <f t="shared" si="31"/>
        <v>0</v>
      </c>
      <c r="U122" s="115">
        <f t="shared" si="45"/>
        <v>0</v>
      </c>
      <c r="V122">
        <f t="shared" si="32"/>
        <v>0</v>
      </c>
      <c r="W122" s="95">
        <v>113</v>
      </c>
      <c r="X122" s="96"/>
      <c r="Y122" s="97"/>
      <c r="Z122" s="97"/>
      <c r="AA122" s="97"/>
      <c r="AB122" s="97"/>
      <c r="AC122" s="97"/>
      <c r="AD122" s="97"/>
      <c r="AE122" s="97"/>
      <c r="AF122" s="97"/>
      <c r="AG122" s="98"/>
      <c r="AI122" s="95">
        <v>113</v>
      </c>
      <c r="AJ122" s="99">
        <v>113</v>
      </c>
      <c r="AK122" s="100" t="s">
        <v>187</v>
      </c>
      <c r="AL122" s="101">
        <f t="shared" si="46"/>
        <v>0</v>
      </c>
      <c r="AM122" s="102">
        <v>0</v>
      </c>
      <c r="AN122" s="101">
        <f t="shared" si="47"/>
        <v>0</v>
      </c>
      <c r="AO122" s="101">
        <v>0</v>
      </c>
      <c r="AP122" s="101">
        <v>0</v>
      </c>
      <c r="AQ122" s="101">
        <v>0</v>
      </c>
      <c r="AR122" s="101">
        <v>0</v>
      </c>
      <c r="AS122" s="101">
        <v>0</v>
      </c>
      <c r="AT122" s="101">
        <f t="shared" si="48"/>
        <v>0</v>
      </c>
      <c r="AU122" s="103">
        <f t="shared" si="49"/>
        <v>0</v>
      </c>
      <c r="AV122" s="103">
        <f t="shared" si="50"/>
        <v>0</v>
      </c>
      <c r="AX122" s="104">
        <v>113</v>
      </c>
      <c r="AY122" s="105" t="s">
        <v>187</v>
      </c>
      <c r="AZ122" s="106">
        <v>0</v>
      </c>
      <c r="BA122" s="106">
        <v>0</v>
      </c>
      <c r="BB122" s="107">
        <v>0</v>
      </c>
      <c r="BC122" s="108">
        <f t="shared" si="51"/>
        <v>0</v>
      </c>
      <c r="BD122" s="107">
        <v>0</v>
      </c>
      <c r="BE122" s="107">
        <v>0</v>
      </c>
      <c r="BF122" s="108">
        <f t="shared" si="33"/>
        <v>0</v>
      </c>
      <c r="BG122" s="109">
        <f t="shared" si="34"/>
        <v>0</v>
      </c>
      <c r="BH122" s="110"/>
      <c r="BI122" s="108">
        <v>0</v>
      </c>
      <c r="BJ122" s="101">
        <f t="shared" si="52"/>
        <v>0</v>
      </c>
      <c r="BK122" s="101">
        <f t="shared" si="53"/>
        <v>0</v>
      </c>
      <c r="BL122" s="101">
        <f t="shared" si="54"/>
        <v>0</v>
      </c>
      <c r="BM122" s="101">
        <v>0</v>
      </c>
      <c r="BN122" s="108">
        <f t="shared" si="55"/>
        <v>0</v>
      </c>
      <c r="BO122" s="109">
        <f t="shared" si="56"/>
        <v>0</v>
      </c>
      <c r="BP122" s="111"/>
      <c r="BQ122" s="112"/>
      <c r="BR122" s="113"/>
      <c r="BS122" s="111"/>
      <c r="BT122" s="114"/>
      <c r="BU122" s="114">
        <f t="shared" si="35"/>
        <v>-113</v>
      </c>
      <c r="BV122" s="25"/>
      <c r="BW122" s="25"/>
      <c r="BX122" s="111"/>
    </row>
    <row r="123" spans="1:76">
      <c r="A123" s="83">
        <v>114</v>
      </c>
      <c r="B123" s="83">
        <v>114</v>
      </c>
      <c r="C123" s="84" t="s">
        <v>188</v>
      </c>
      <c r="D123" s="85">
        <f t="shared" si="36"/>
        <v>87.056607744107751</v>
      </c>
      <c r="E123" s="86">
        <f t="shared" si="37"/>
        <v>1031882</v>
      </c>
      <c r="F123" s="86">
        <f t="shared" si="37"/>
        <v>73691</v>
      </c>
      <c r="G123" s="87">
        <f t="shared" si="38"/>
        <v>1105573</v>
      </c>
      <c r="H123" s="88"/>
      <c r="I123" s="89">
        <f t="shared" si="39"/>
        <v>29955.586728323218</v>
      </c>
      <c r="J123" s="90">
        <f t="shared" si="29"/>
        <v>0.38965223004475569</v>
      </c>
      <c r="K123" s="91">
        <f t="shared" si="40"/>
        <v>73691</v>
      </c>
      <c r="L123" s="87">
        <f t="shared" si="41"/>
        <v>103646.58672832322</v>
      </c>
      <c r="M123" s="92"/>
      <c r="N123" s="115">
        <f t="shared" si="30"/>
        <v>1001926.4132716767</v>
      </c>
      <c r="P123" s="89">
        <f t="shared" si="42"/>
        <v>62314</v>
      </c>
      <c r="Q123" s="86">
        <f t="shared" si="43"/>
        <v>29955.586728323218</v>
      </c>
      <c r="R123" s="86">
        <f t="shared" si="44"/>
        <v>77707</v>
      </c>
      <c r="S123" s="94">
        <f t="shared" si="31"/>
        <v>165960.58672832322</v>
      </c>
      <c r="U123" s="115">
        <f t="shared" si="45"/>
        <v>212882.75</v>
      </c>
      <c r="V123">
        <f t="shared" si="32"/>
        <v>0</v>
      </c>
      <c r="W123" s="95">
        <v>114</v>
      </c>
      <c r="X123" s="96">
        <v>87.056607744107751</v>
      </c>
      <c r="Y123" s="97">
        <v>1031882</v>
      </c>
      <c r="Z123" s="97">
        <v>0</v>
      </c>
      <c r="AA123" s="97">
        <v>1031882</v>
      </c>
      <c r="AB123" s="97">
        <v>73691</v>
      </c>
      <c r="AC123" s="97">
        <v>1105573</v>
      </c>
      <c r="AD123" s="97">
        <v>58298</v>
      </c>
      <c r="AE123" s="97">
        <v>4016</v>
      </c>
      <c r="AF123" s="97">
        <v>62314</v>
      </c>
      <c r="AG123" s="98">
        <v>1167887</v>
      </c>
      <c r="AI123" s="95">
        <v>114</v>
      </c>
      <c r="AJ123" s="99">
        <v>114</v>
      </c>
      <c r="AK123" s="100" t="s">
        <v>188</v>
      </c>
      <c r="AL123" s="101">
        <f t="shared" si="46"/>
        <v>1031882</v>
      </c>
      <c r="AM123" s="102">
        <v>997755</v>
      </c>
      <c r="AN123" s="101">
        <f t="shared" si="47"/>
        <v>34127</v>
      </c>
      <c r="AO123" s="101">
        <v>0</v>
      </c>
      <c r="AP123" s="101">
        <v>0</v>
      </c>
      <c r="AQ123" s="101">
        <v>0</v>
      </c>
      <c r="AR123" s="101">
        <v>34723.75</v>
      </c>
      <c r="AS123" s="101">
        <v>8027</v>
      </c>
      <c r="AT123" s="101">
        <f t="shared" si="48"/>
        <v>0</v>
      </c>
      <c r="AU123" s="103">
        <f t="shared" si="49"/>
        <v>76877.75</v>
      </c>
      <c r="AV123" s="103">
        <f t="shared" si="50"/>
        <v>29955.586728323218</v>
      </c>
      <c r="AX123" s="104">
        <v>114</v>
      </c>
      <c r="AY123" s="105" t="s">
        <v>188</v>
      </c>
      <c r="AZ123" s="106">
        <v>0</v>
      </c>
      <c r="BA123" s="106">
        <v>0</v>
      </c>
      <c r="BB123" s="107">
        <v>0</v>
      </c>
      <c r="BC123" s="108">
        <f t="shared" si="51"/>
        <v>0</v>
      </c>
      <c r="BD123" s="107">
        <v>0</v>
      </c>
      <c r="BE123" s="107">
        <v>0</v>
      </c>
      <c r="BF123" s="108">
        <f t="shared" si="33"/>
        <v>0</v>
      </c>
      <c r="BG123" s="109">
        <f t="shared" si="34"/>
        <v>0</v>
      </c>
      <c r="BH123" s="110"/>
      <c r="BI123" s="108">
        <v>0</v>
      </c>
      <c r="BJ123" s="101">
        <f t="shared" si="52"/>
        <v>34127</v>
      </c>
      <c r="BK123" s="101">
        <f t="shared" si="53"/>
        <v>34127</v>
      </c>
      <c r="BL123" s="101">
        <f t="shared" si="54"/>
        <v>0</v>
      </c>
      <c r="BM123" s="101">
        <v>0</v>
      </c>
      <c r="BN123" s="108">
        <f t="shared" si="55"/>
        <v>0</v>
      </c>
      <c r="BO123" s="109">
        <f t="shared" si="56"/>
        <v>0</v>
      </c>
      <c r="BP123" s="111"/>
      <c r="BQ123" s="112"/>
      <c r="BR123" s="113"/>
      <c r="BS123" s="111"/>
      <c r="BT123" s="114"/>
      <c r="BU123" s="114">
        <f t="shared" si="35"/>
        <v>-114</v>
      </c>
      <c r="BV123" s="25"/>
      <c r="BW123" s="25"/>
      <c r="BX123" s="111"/>
    </row>
    <row r="124" spans="1:76">
      <c r="A124" s="83">
        <v>115</v>
      </c>
      <c r="B124" s="83">
        <v>115</v>
      </c>
      <c r="C124" s="84" t="s">
        <v>189</v>
      </c>
      <c r="D124" s="85">
        <f t="shared" si="36"/>
        <v>0</v>
      </c>
      <c r="E124" s="86">
        <f t="shared" si="37"/>
        <v>0</v>
      </c>
      <c r="F124" s="86">
        <f t="shared" si="37"/>
        <v>0</v>
      </c>
      <c r="G124" s="87">
        <f t="shared" si="38"/>
        <v>0</v>
      </c>
      <c r="H124" s="88"/>
      <c r="I124" s="89">
        <f t="shared" si="39"/>
        <v>0</v>
      </c>
      <c r="J124" s="90" t="str">
        <f t="shared" si="29"/>
        <v/>
      </c>
      <c r="K124" s="91">
        <f t="shared" si="40"/>
        <v>0</v>
      </c>
      <c r="L124" s="87">
        <f t="shared" si="41"/>
        <v>0</v>
      </c>
      <c r="M124" s="92"/>
      <c r="N124" s="115">
        <f t="shared" si="30"/>
        <v>0</v>
      </c>
      <c r="P124" s="89">
        <f t="shared" si="42"/>
        <v>0</v>
      </c>
      <c r="Q124" s="86">
        <f t="shared" si="43"/>
        <v>0</v>
      </c>
      <c r="R124" s="86">
        <f t="shared" si="44"/>
        <v>0</v>
      </c>
      <c r="S124" s="94">
        <f t="shared" si="31"/>
        <v>0</v>
      </c>
      <c r="U124" s="115">
        <f t="shared" si="45"/>
        <v>0</v>
      </c>
      <c r="V124">
        <f t="shared" si="32"/>
        <v>0</v>
      </c>
      <c r="W124" s="95">
        <v>115</v>
      </c>
      <c r="X124" s="96"/>
      <c r="Y124" s="97"/>
      <c r="Z124" s="97"/>
      <c r="AA124" s="97"/>
      <c r="AB124" s="97"/>
      <c r="AC124" s="97"/>
      <c r="AD124" s="97"/>
      <c r="AE124" s="97"/>
      <c r="AF124" s="97"/>
      <c r="AG124" s="98"/>
      <c r="AI124" s="95">
        <v>115</v>
      </c>
      <c r="AJ124" s="99">
        <v>115</v>
      </c>
      <c r="AK124" s="100" t="s">
        <v>189</v>
      </c>
      <c r="AL124" s="101">
        <f t="shared" si="46"/>
        <v>0</v>
      </c>
      <c r="AM124" s="102">
        <v>0</v>
      </c>
      <c r="AN124" s="101">
        <f t="shared" si="47"/>
        <v>0</v>
      </c>
      <c r="AO124" s="101">
        <v>0</v>
      </c>
      <c r="AP124" s="101">
        <v>0</v>
      </c>
      <c r="AQ124" s="101">
        <v>0</v>
      </c>
      <c r="AR124" s="101">
        <v>0</v>
      </c>
      <c r="AS124" s="101">
        <v>0</v>
      </c>
      <c r="AT124" s="101">
        <f t="shared" si="48"/>
        <v>0</v>
      </c>
      <c r="AU124" s="103">
        <f t="shared" si="49"/>
        <v>0</v>
      </c>
      <c r="AV124" s="103">
        <f t="shared" si="50"/>
        <v>0</v>
      </c>
      <c r="AX124" s="104">
        <v>115</v>
      </c>
      <c r="AY124" s="105" t="s">
        <v>189</v>
      </c>
      <c r="AZ124" s="106">
        <v>0</v>
      </c>
      <c r="BA124" s="106">
        <v>0</v>
      </c>
      <c r="BB124" s="107">
        <v>0</v>
      </c>
      <c r="BC124" s="108">
        <f t="shared" si="51"/>
        <v>0</v>
      </c>
      <c r="BD124" s="107">
        <v>0</v>
      </c>
      <c r="BE124" s="107">
        <v>0</v>
      </c>
      <c r="BF124" s="108">
        <f t="shared" si="33"/>
        <v>0</v>
      </c>
      <c r="BG124" s="109">
        <f t="shared" si="34"/>
        <v>0</v>
      </c>
      <c r="BH124" s="110"/>
      <c r="BI124" s="108">
        <v>0</v>
      </c>
      <c r="BJ124" s="101">
        <f t="shared" si="52"/>
        <v>0</v>
      </c>
      <c r="BK124" s="101">
        <f t="shared" si="53"/>
        <v>0</v>
      </c>
      <c r="BL124" s="101">
        <f t="shared" si="54"/>
        <v>0</v>
      </c>
      <c r="BM124" s="101">
        <v>0</v>
      </c>
      <c r="BN124" s="108">
        <f t="shared" si="55"/>
        <v>0</v>
      </c>
      <c r="BO124" s="109">
        <f t="shared" si="56"/>
        <v>0</v>
      </c>
      <c r="BP124" s="111"/>
      <c r="BQ124" s="112"/>
      <c r="BR124" s="113"/>
      <c r="BS124" s="111"/>
      <c r="BT124" s="114"/>
      <c r="BU124" s="114">
        <f t="shared" si="35"/>
        <v>-115</v>
      </c>
      <c r="BV124" s="25"/>
      <c r="BW124" s="25"/>
      <c r="BX124" s="111"/>
    </row>
    <row r="125" spans="1:76">
      <c r="A125" s="83">
        <v>116</v>
      </c>
      <c r="B125" s="83">
        <v>116</v>
      </c>
      <c r="C125" s="84" t="s">
        <v>190</v>
      </c>
      <c r="D125" s="85">
        <f t="shared" si="36"/>
        <v>0</v>
      </c>
      <c r="E125" s="86">
        <f t="shared" si="37"/>
        <v>0</v>
      </c>
      <c r="F125" s="86">
        <f t="shared" si="37"/>
        <v>0</v>
      </c>
      <c r="G125" s="87">
        <f t="shared" si="38"/>
        <v>0</v>
      </c>
      <c r="H125" s="88"/>
      <c r="I125" s="89">
        <f t="shared" si="39"/>
        <v>0</v>
      </c>
      <c r="J125" s="90" t="str">
        <f t="shared" si="29"/>
        <v/>
      </c>
      <c r="K125" s="91">
        <f t="shared" si="40"/>
        <v>0</v>
      </c>
      <c r="L125" s="87">
        <f t="shared" si="41"/>
        <v>0</v>
      </c>
      <c r="M125" s="92"/>
      <c r="N125" s="115">
        <f t="shared" si="30"/>
        <v>0</v>
      </c>
      <c r="P125" s="89">
        <f t="shared" si="42"/>
        <v>0</v>
      </c>
      <c r="Q125" s="86">
        <f t="shared" si="43"/>
        <v>0</v>
      </c>
      <c r="R125" s="86">
        <f t="shared" si="44"/>
        <v>0</v>
      </c>
      <c r="S125" s="94">
        <f t="shared" si="31"/>
        <v>0</v>
      </c>
      <c r="U125" s="115">
        <f t="shared" si="45"/>
        <v>0</v>
      </c>
      <c r="V125">
        <f t="shared" si="32"/>
        <v>0</v>
      </c>
      <c r="W125" s="95">
        <v>116</v>
      </c>
      <c r="X125" s="96"/>
      <c r="Y125" s="97"/>
      <c r="Z125" s="97"/>
      <c r="AA125" s="97"/>
      <c r="AB125" s="97"/>
      <c r="AC125" s="97"/>
      <c r="AD125" s="97"/>
      <c r="AE125" s="97"/>
      <c r="AF125" s="97"/>
      <c r="AG125" s="98"/>
      <c r="AI125" s="95">
        <v>116</v>
      </c>
      <c r="AJ125" s="99">
        <v>116</v>
      </c>
      <c r="AK125" s="100" t="s">
        <v>190</v>
      </c>
      <c r="AL125" s="101">
        <f t="shared" si="46"/>
        <v>0</v>
      </c>
      <c r="AM125" s="102">
        <v>0</v>
      </c>
      <c r="AN125" s="101">
        <f t="shared" si="47"/>
        <v>0</v>
      </c>
      <c r="AO125" s="101">
        <v>0</v>
      </c>
      <c r="AP125" s="101">
        <v>0</v>
      </c>
      <c r="AQ125" s="101">
        <v>0</v>
      </c>
      <c r="AR125" s="101">
        <v>0</v>
      </c>
      <c r="AS125" s="101">
        <v>0</v>
      </c>
      <c r="AT125" s="101">
        <f t="shared" si="48"/>
        <v>0</v>
      </c>
      <c r="AU125" s="103">
        <f t="shared" si="49"/>
        <v>0</v>
      </c>
      <c r="AV125" s="103">
        <f t="shared" si="50"/>
        <v>0</v>
      </c>
      <c r="AX125" s="104">
        <v>116</v>
      </c>
      <c r="AY125" s="105" t="s">
        <v>190</v>
      </c>
      <c r="AZ125" s="106">
        <v>0</v>
      </c>
      <c r="BA125" s="106">
        <v>0</v>
      </c>
      <c r="BB125" s="107">
        <v>0</v>
      </c>
      <c r="BC125" s="108">
        <f t="shared" si="51"/>
        <v>0</v>
      </c>
      <c r="BD125" s="107">
        <v>0</v>
      </c>
      <c r="BE125" s="107">
        <v>0</v>
      </c>
      <c r="BF125" s="108">
        <f t="shared" si="33"/>
        <v>0</v>
      </c>
      <c r="BG125" s="109">
        <f t="shared" si="34"/>
        <v>0</v>
      </c>
      <c r="BH125" s="110"/>
      <c r="BI125" s="108">
        <v>0</v>
      </c>
      <c r="BJ125" s="101">
        <f t="shared" si="52"/>
        <v>0</v>
      </c>
      <c r="BK125" s="101">
        <f t="shared" si="53"/>
        <v>0</v>
      </c>
      <c r="BL125" s="101">
        <f t="shared" si="54"/>
        <v>0</v>
      </c>
      <c r="BM125" s="101">
        <v>0</v>
      </c>
      <c r="BN125" s="108">
        <f t="shared" si="55"/>
        <v>0</v>
      </c>
      <c r="BO125" s="109">
        <f t="shared" si="56"/>
        <v>0</v>
      </c>
      <c r="BP125" s="111"/>
      <c r="BQ125" s="112"/>
      <c r="BR125" s="113"/>
      <c r="BS125" s="111"/>
      <c r="BT125" s="114"/>
      <c r="BU125" s="114">
        <f t="shared" si="35"/>
        <v>-116</v>
      </c>
      <c r="BV125" s="25"/>
      <c r="BW125" s="25"/>
      <c r="BX125" s="111"/>
    </row>
    <row r="126" spans="1:76">
      <c r="A126" s="83">
        <v>117</v>
      </c>
      <c r="B126" s="83">
        <v>117</v>
      </c>
      <c r="C126" s="84" t="s">
        <v>191</v>
      </c>
      <c r="D126" s="85">
        <f t="shared" si="36"/>
        <v>42.918134703117651</v>
      </c>
      <c r="E126" s="86">
        <f t="shared" si="37"/>
        <v>557079</v>
      </c>
      <c r="F126" s="86">
        <f t="shared" si="37"/>
        <v>37415</v>
      </c>
      <c r="G126" s="87">
        <f t="shared" si="38"/>
        <v>594494</v>
      </c>
      <c r="H126" s="88"/>
      <c r="I126" s="89">
        <f t="shared" si="39"/>
        <v>70647.153216781269</v>
      </c>
      <c r="J126" s="90">
        <f t="shared" si="29"/>
        <v>0.4683516062438407</v>
      </c>
      <c r="K126" s="91">
        <f t="shared" si="40"/>
        <v>37415</v>
      </c>
      <c r="L126" s="87">
        <f t="shared" si="41"/>
        <v>108062.15321678127</v>
      </c>
      <c r="M126" s="92"/>
      <c r="N126" s="115">
        <f t="shared" si="30"/>
        <v>486431.84678321873</v>
      </c>
      <c r="P126" s="89">
        <f t="shared" si="42"/>
        <v>13375</v>
      </c>
      <c r="Q126" s="86">
        <f t="shared" si="43"/>
        <v>70647.153216781269</v>
      </c>
      <c r="R126" s="86">
        <f t="shared" si="44"/>
        <v>38287</v>
      </c>
      <c r="S126" s="94">
        <f t="shared" si="31"/>
        <v>121437.15321678127</v>
      </c>
      <c r="U126" s="115">
        <f t="shared" si="45"/>
        <v>201632.12859515595</v>
      </c>
      <c r="V126">
        <f t="shared" si="32"/>
        <v>0</v>
      </c>
      <c r="W126" s="95">
        <v>117</v>
      </c>
      <c r="X126" s="96">
        <v>42.918134703117651</v>
      </c>
      <c r="Y126" s="97">
        <v>557079</v>
      </c>
      <c r="Z126" s="97">
        <v>0</v>
      </c>
      <c r="AA126" s="97">
        <v>557079</v>
      </c>
      <c r="AB126" s="97">
        <v>37415</v>
      </c>
      <c r="AC126" s="97">
        <v>594494</v>
      </c>
      <c r="AD126" s="97">
        <v>12503</v>
      </c>
      <c r="AE126" s="97">
        <v>872</v>
      </c>
      <c r="AF126" s="97">
        <v>13375</v>
      </c>
      <c r="AG126" s="98">
        <v>607869</v>
      </c>
      <c r="AI126" s="95">
        <v>117</v>
      </c>
      <c r="AJ126" s="99">
        <v>117</v>
      </c>
      <c r="AK126" s="100" t="s">
        <v>191</v>
      </c>
      <c r="AL126" s="101">
        <f t="shared" si="46"/>
        <v>557079</v>
      </c>
      <c r="AM126" s="102">
        <v>476594</v>
      </c>
      <c r="AN126" s="101">
        <f t="shared" si="47"/>
        <v>80485</v>
      </c>
      <c r="AO126" s="101">
        <v>1198.5</v>
      </c>
      <c r="AP126" s="101">
        <v>22843.75</v>
      </c>
      <c r="AQ126" s="101">
        <v>15796.5</v>
      </c>
      <c r="AR126" s="101">
        <v>26926.75</v>
      </c>
      <c r="AS126" s="101">
        <v>3594.75</v>
      </c>
      <c r="AT126" s="101">
        <f t="shared" si="48"/>
        <v>-3.1214048440451734</v>
      </c>
      <c r="AU126" s="103">
        <f t="shared" si="49"/>
        <v>150842.12859515595</v>
      </c>
      <c r="AV126" s="103">
        <f t="shared" si="50"/>
        <v>70647.153216781269</v>
      </c>
      <c r="AX126" s="104">
        <v>117</v>
      </c>
      <c r="AY126" s="105" t="s">
        <v>191</v>
      </c>
      <c r="AZ126" s="106">
        <v>0</v>
      </c>
      <c r="BA126" s="106">
        <v>0</v>
      </c>
      <c r="BB126" s="107">
        <v>0</v>
      </c>
      <c r="BC126" s="108">
        <f t="shared" si="51"/>
        <v>0</v>
      </c>
      <c r="BD126" s="107">
        <v>0</v>
      </c>
      <c r="BE126" s="107">
        <v>0</v>
      </c>
      <c r="BF126" s="108">
        <f t="shared" si="33"/>
        <v>0</v>
      </c>
      <c r="BG126" s="109">
        <f t="shared" si="34"/>
        <v>0</v>
      </c>
      <c r="BH126" s="110"/>
      <c r="BI126" s="108">
        <v>0</v>
      </c>
      <c r="BJ126" s="101">
        <f t="shared" si="52"/>
        <v>80485</v>
      </c>
      <c r="BK126" s="101">
        <f t="shared" si="53"/>
        <v>80485</v>
      </c>
      <c r="BL126" s="101">
        <f t="shared" si="54"/>
        <v>0</v>
      </c>
      <c r="BM126" s="101">
        <v>-3.1214048440451734</v>
      </c>
      <c r="BN126" s="108">
        <f t="shared" si="55"/>
        <v>-3.1214048440451734</v>
      </c>
      <c r="BO126" s="109">
        <f t="shared" si="56"/>
        <v>-3.1214048440451734</v>
      </c>
      <c r="BP126" s="111"/>
      <c r="BQ126" s="112"/>
      <c r="BR126" s="113"/>
      <c r="BS126" s="111"/>
      <c r="BT126" s="114"/>
      <c r="BU126" s="114">
        <f t="shared" si="35"/>
        <v>-117</v>
      </c>
      <c r="BV126" s="25"/>
      <c r="BW126" s="25"/>
      <c r="BX126" s="111"/>
    </row>
    <row r="127" spans="1:76">
      <c r="A127" s="83">
        <v>118</v>
      </c>
      <c r="B127" s="83">
        <v>118</v>
      </c>
      <c r="C127" s="84" t="s">
        <v>192</v>
      </c>
      <c r="D127" s="85">
        <f t="shared" si="36"/>
        <v>1</v>
      </c>
      <c r="E127" s="86">
        <f t="shared" si="37"/>
        <v>10527</v>
      </c>
      <c r="F127" s="86">
        <f t="shared" si="37"/>
        <v>893</v>
      </c>
      <c r="G127" s="87">
        <f t="shared" si="38"/>
        <v>11420</v>
      </c>
      <c r="H127" s="88"/>
      <c r="I127" s="89">
        <f t="shared" si="39"/>
        <v>0</v>
      </c>
      <c r="J127" s="90">
        <f t="shared" si="29"/>
        <v>0</v>
      </c>
      <c r="K127" s="91">
        <f t="shared" si="40"/>
        <v>893</v>
      </c>
      <c r="L127" s="87">
        <f t="shared" si="41"/>
        <v>893</v>
      </c>
      <c r="M127" s="92"/>
      <c r="N127" s="115">
        <f t="shared" si="30"/>
        <v>10527</v>
      </c>
      <c r="P127" s="89">
        <f t="shared" si="42"/>
        <v>0</v>
      </c>
      <c r="Q127" s="86">
        <f t="shared" si="43"/>
        <v>0</v>
      </c>
      <c r="R127" s="86">
        <f t="shared" si="44"/>
        <v>893</v>
      </c>
      <c r="S127" s="94">
        <f t="shared" si="31"/>
        <v>893</v>
      </c>
      <c r="U127" s="115">
        <f t="shared" si="45"/>
        <v>3696</v>
      </c>
      <c r="V127">
        <f t="shared" si="32"/>
        <v>0</v>
      </c>
      <c r="W127" s="95">
        <v>118</v>
      </c>
      <c r="X127" s="96">
        <v>1</v>
      </c>
      <c r="Y127" s="97">
        <v>10527</v>
      </c>
      <c r="Z127" s="97">
        <v>0</v>
      </c>
      <c r="AA127" s="97">
        <v>10527</v>
      </c>
      <c r="AB127" s="97">
        <v>893</v>
      </c>
      <c r="AC127" s="97">
        <v>11420</v>
      </c>
      <c r="AD127" s="97">
        <v>0</v>
      </c>
      <c r="AE127" s="97">
        <v>0</v>
      </c>
      <c r="AF127" s="97">
        <v>0</v>
      </c>
      <c r="AG127" s="98">
        <v>11420</v>
      </c>
      <c r="AI127" s="95">
        <v>118</v>
      </c>
      <c r="AJ127" s="99">
        <v>118</v>
      </c>
      <c r="AK127" s="100" t="s">
        <v>192</v>
      </c>
      <c r="AL127" s="101">
        <f t="shared" si="46"/>
        <v>10527</v>
      </c>
      <c r="AM127" s="102">
        <v>10784</v>
      </c>
      <c r="AN127" s="101">
        <f t="shared" si="47"/>
        <v>0</v>
      </c>
      <c r="AO127" s="101">
        <v>0</v>
      </c>
      <c r="AP127" s="101">
        <v>2803</v>
      </c>
      <c r="AQ127" s="101">
        <v>0</v>
      </c>
      <c r="AR127" s="101">
        <v>0</v>
      </c>
      <c r="AS127" s="101">
        <v>0</v>
      </c>
      <c r="AT127" s="101">
        <f t="shared" si="48"/>
        <v>0</v>
      </c>
      <c r="AU127" s="103">
        <f t="shared" si="49"/>
        <v>2803</v>
      </c>
      <c r="AV127" s="103">
        <f t="shared" si="50"/>
        <v>0</v>
      </c>
      <c r="AX127" s="104">
        <v>118</v>
      </c>
      <c r="AY127" s="105" t="s">
        <v>192</v>
      </c>
      <c r="AZ127" s="106">
        <v>0</v>
      </c>
      <c r="BA127" s="106">
        <v>0</v>
      </c>
      <c r="BB127" s="107">
        <v>0</v>
      </c>
      <c r="BC127" s="108">
        <f t="shared" si="51"/>
        <v>0</v>
      </c>
      <c r="BD127" s="107">
        <v>0</v>
      </c>
      <c r="BE127" s="107">
        <v>0</v>
      </c>
      <c r="BF127" s="108">
        <f t="shared" si="33"/>
        <v>0</v>
      </c>
      <c r="BG127" s="109">
        <f t="shared" si="34"/>
        <v>0</v>
      </c>
      <c r="BH127" s="110"/>
      <c r="BI127" s="108">
        <v>0</v>
      </c>
      <c r="BJ127" s="101">
        <f t="shared" si="52"/>
        <v>0</v>
      </c>
      <c r="BK127" s="101">
        <f t="shared" si="53"/>
        <v>0</v>
      </c>
      <c r="BL127" s="101">
        <f t="shared" si="54"/>
        <v>0</v>
      </c>
      <c r="BM127" s="101">
        <v>0</v>
      </c>
      <c r="BN127" s="108">
        <f t="shared" si="55"/>
        <v>0</v>
      </c>
      <c r="BO127" s="109">
        <f t="shared" si="56"/>
        <v>0</v>
      </c>
      <c r="BP127" s="111"/>
      <c r="BQ127" s="112"/>
      <c r="BR127" s="113"/>
      <c r="BS127" s="111"/>
      <c r="BT127" s="114"/>
      <c r="BU127" s="114">
        <f t="shared" si="35"/>
        <v>-118</v>
      </c>
      <c r="BV127" s="25"/>
      <c r="BW127" s="25"/>
      <c r="BX127" s="111"/>
    </row>
    <row r="128" spans="1:76">
      <c r="A128" s="83">
        <v>119</v>
      </c>
      <c r="B128" s="83">
        <v>119</v>
      </c>
      <c r="C128" s="84" t="s">
        <v>193</v>
      </c>
      <c r="D128" s="85">
        <f t="shared" si="36"/>
        <v>0</v>
      </c>
      <c r="E128" s="86">
        <f t="shared" si="37"/>
        <v>0</v>
      </c>
      <c r="F128" s="86">
        <f t="shared" si="37"/>
        <v>0</v>
      </c>
      <c r="G128" s="87">
        <f t="shared" si="38"/>
        <v>0</v>
      </c>
      <c r="H128" s="88"/>
      <c r="I128" s="89">
        <f t="shared" si="39"/>
        <v>0</v>
      </c>
      <c r="J128" s="90" t="str">
        <f t="shared" si="29"/>
        <v/>
      </c>
      <c r="K128" s="91">
        <f t="shared" si="40"/>
        <v>0</v>
      </c>
      <c r="L128" s="87">
        <f t="shared" si="41"/>
        <v>0</v>
      </c>
      <c r="M128" s="92"/>
      <c r="N128" s="115">
        <f t="shared" si="30"/>
        <v>0</v>
      </c>
      <c r="P128" s="89">
        <f t="shared" si="42"/>
        <v>0</v>
      </c>
      <c r="Q128" s="86">
        <f t="shared" si="43"/>
        <v>0</v>
      </c>
      <c r="R128" s="86">
        <f t="shared" si="44"/>
        <v>0</v>
      </c>
      <c r="S128" s="94">
        <f t="shared" si="31"/>
        <v>0</v>
      </c>
      <c r="U128" s="115">
        <f t="shared" si="45"/>
        <v>0</v>
      </c>
      <c r="V128">
        <f t="shared" si="32"/>
        <v>0</v>
      </c>
      <c r="W128" s="95">
        <v>119</v>
      </c>
      <c r="X128" s="96"/>
      <c r="Y128" s="97"/>
      <c r="Z128" s="97"/>
      <c r="AA128" s="97"/>
      <c r="AB128" s="97"/>
      <c r="AC128" s="97"/>
      <c r="AD128" s="97"/>
      <c r="AE128" s="97"/>
      <c r="AF128" s="97"/>
      <c r="AG128" s="98"/>
      <c r="AI128" s="95">
        <v>119</v>
      </c>
      <c r="AJ128" s="99">
        <v>119</v>
      </c>
      <c r="AK128" s="100" t="s">
        <v>193</v>
      </c>
      <c r="AL128" s="101">
        <f t="shared" si="46"/>
        <v>0</v>
      </c>
      <c r="AM128" s="102">
        <v>0</v>
      </c>
      <c r="AN128" s="101">
        <f t="shared" si="47"/>
        <v>0</v>
      </c>
      <c r="AO128" s="101">
        <v>0</v>
      </c>
      <c r="AP128" s="101">
        <v>0</v>
      </c>
      <c r="AQ128" s="101">
        <v>0</v>
      </c>
      <c r="AR128" s="101">
        <v>0</v>
      </c>
      <c r="AS128" s="101">
        <v>0</v>
      </c>
      <c r="AT128" s="101">
        <f t="shared" si="48"/>
        <v>0</v>
      </c>
      <c r="AU128" s="103">
        <f t="shared" si="49"/>
        <v>0</v>
      </c>
      <c r="AV128" s="103">
        <f t="shared" si="50"/>
        <v>0</v>
      </c>
      <c r="AX128" s="104">
        <v>119</v>
      </c>
      <c r="AY128" s="105" t="s">
        <v>193</v>
      </c>
      <c r="AZ128" s="106">
        <v>0</v>
      </c>
      <c r="BA128" s="106">
        <v>0</v>
      </c>
      <c r="BB128" s="107">
        <v>0</v>
      </c>
      <c r="BC128" s="108">
        <f t="shared" si="51"/>
        <v>0</v>
      </c>
      <c r="BD128" s="107">
        <v>0</v>
      </c>
      <c r="BE128" s="107">
        <v>0</v>
      </c>
      <c r="BF128" s="108">
        <f t="shared" si="33"/>
        <v>0</v>
      </c>
      <c r="BG128" s="109">
        <f t="shared" si="34"/>
        <v>0</v>
      </c>
      <c r="BH128" s="110"/>
      <c r="BI128" s="108">
        <v>0</v>
      </c>
      <c r="BJ128" s="101">
        <f t="shared" si="52"/>
        <v>0</v>
      </c>
      <c r="BK128" s="101">
        <f t="shared" si="53"/>
        <v>0</v>
      </c>
      <c r="BL128" s="101">
        <f t="shared" si="54"/>
        <v>0</v>
      </c>
      <c r="BM128" s="101">
        <v>0</v>
      </c>
      <c r="BN128" s="108">
        <f t="shared" si="55"/>
        <v>0</v>
      </c>
      <c r="BO128" s="109">
        <f t="shared" si="56"/>
        <v>0</v>
      </c>
      <c r="BP128" s="111"/>
      <c r="BQ128" s="112"/>
      <c r="BR128" s="113"/>
      <c r="BS128" s="111"/>
      <c r="BT128" s="114"/>
      <c r="BU128" s="114">
        <f t="shared" si="35"/>
        <v>-119</v>
      </c>
      <c r="BV128" s="25"/>
      <c r="BW128" s="25"/>
      <c r="BX128" s="111"/>
    </row>
    <row r="129" spans="1:76">
      <c r="A129" s="83">
        <v>120</v>
      </c>
      <c r="B129" s="83">
        <v>120</v>
      </c>
      <c r="C129" s="84" t="s">
        <v>194</v>
      </c>
      <c r="D129" s="85">
        <f t="shared" si="36"/>
        <v>0</v>
      </c>
      <c r="E129" s="86">
        <f t="shared" si="37"/>
        <v>0</v>
      </c>
      <c r="F129" s="86">
        <f t="shared" si="37"/>
        <v>0</v>
      </c>
      <c r="G129" s="87">
        <f t="shared" si="38"/>
        <v>0</v>
      </c>
      <c r="H129" s="88"/>
      <c r="I129" s="89">
        <f t="shared" si="39"/>
        <v>0</v>
      </c>
      <c r="J129" s="90" t="str">
        <f t="shared" si="29"/>
        <v/>
      </c>
      <c r="K129" s="91">
        <f t="shared" si="40"/>
        <v>0</v>
      </c>
      <c r="L129" s="87">
        <f t="shared" si="41"/>
        <v>0</v>
      </c>
      <c r="M129" s="92"/>
      <c r="N129" s="115">
        <f t="shared" si="30"/>
        <v>0</v>
      </c>
      <c r="P129" s="89">
        <f t="shared" si="42"/>
        <v>0</v>
      </c>
      <c r="Q129" s="86">
        <f t="shared" si="43"/>
        <v>0</v>
      </c>
      <c r="R129" s="86">
        <f t="shared" si="44"/>
        <v>0</v>
      </c>
      <c r="S129" s="94">
        <f t="shared" si="31"/>
        <v>0</v>
      </c>
      <c r="U129" s="115">
        <f t="shared" si="45"/>
        <v>0</v>
      </c>
      <c r="V129">
        <f t="shared" si="32"/>
        <v>0</v>
      </c>
      <c r="W129" s="95">
        <v>120</v>
      </c>
      <c r="X129" s="96"/>
      <c r="Y129" s="97"/>
      <c r="Z129" s="97"/>
      <c r="AA129" s="97"/>
      <c r="AB129" s="97"/>
      <c r="AC129" s="97"/>
      <c r="AD129" s="97"/>
      <c r="AE129" s="97"/>
      <c r="AF129" s="97"/>
      <c r="AG129" s="98"/>
      <c r="AI129" s="95">
        <v>120</v>
      </c>
      <c r="AJ129" s="99">
        <v>120</v>
      </c>
      <c r="AK129" s="100" t="s">
        <v>194</v>
      </c>
      <c r="AL129" s="101">
        <f t="shared" si="46"/>
        <v>0</v>
      </c>
      <c r="AM129" s="102">
        <v>0</v>
      </c>
      <c r="AN129" s="101">
        <f t="shared" si="47"/>
        <v>0</v>
      </c>
      <c r="AO129" s="101">
        <v>0</v>
      </c>
      <c r="AP129" s="101">
        <v>0</v>
      </c>
      <c r="AQ129" s="101">
        <v>0</v>
      </c>
      <c r="AR129" s="101">
        <v>0</v>
      </c>
      <c r="AS129" s="101">
        <v>0</v>
      </c>
      <c r="AT129" s="101">
        <f t="shared" si="48"/>
        <v>0</v>
      </c>
      <c r="AU129" s="103">
        <f t="shared" si="49"/>
        <v>0</v>
      </c>
      <c r="AV129" s="103">
        <f t="shared" si="50"/>
        <v>0</v>
      </c>
      <c r="AX129" s="104">
        <v>120</v>
      </c>
      <c r="AY129" s="105" t="s">
        <v>194</v>
      </c>
      <c r="AZ129" s="106">
        <v>0</v>
      </c>
      <c r="BA129" s="106">
        <v>0</v>
      </c>
      <c r="BB129" s="107">
        <v>0</v>
      </c>
      <c r="BC129" s="108">
        <f t="shared" si="51"/>
        <v>0</v>
      </c>
      <c r="BD129" s="107">
        <v>0</v>
      </c>
      <c r="BE129" s="107">
        <v>0</v>
      </c>
      <c r="BF129" s="108">
        <f t="shared" si="33"/>
        <v>0</v>
      </c>
      <c r="BG129" s="109">
        <f t="shared" si="34"/>
        <v>0</v>
      </c>
      <c r="BH129" s="110"/>
      <c r="BI129" s="108">
        <v>0</v>
      </c>
      <c r="BJ129" s="101">
        <f t="shared" si="52"/>
        <v>0</v>
      </c>
      <c r="BK129" s="101">
        <f t="shared" si="53"/>
        <v>0</v>
      </c>
      <c r="BL129" s="101">
        <f t="shared" si="54"/>
        <v>0</v>
      </c>
      <c r="BM129" s="101">
        <v>0</v>
      </c>
      <c r="BN129" s="108">
        <f t="shared" si="55"/>
        <v>0</v>
      </c>
      <c r="BO129" s="109">
        <f t="shared" si="56"/>
        <v>0</v>
      </c>
      <c r="BP129" s="111"/>
      <c r="BQ129" s="112"/>
      <c r="BR129" s="113"/>
      <c r="BS129" s="111"/>
      <c r="BT129" s="114"/>
      <c r="BU129" s="114">
        <f t="shared" si="35"/>
        <v>-120</v>
      </c>
      <c r="BV129" s="25"/>
      <c r="BW129" s="25"/>
      <c r="BX129" s="111"/>
    </row>
    <row r="130" spans="1:76">
      <c r="A130" s="83">
        <v>121</v>
      </c>
      <c r="B130" s="83">
        <v>121</v>
      </c>
      <c r="C130" s="84" t="s">
        <v>195</v>
      </c>
      <c r="D130" s="85">
        <f t="shared" si="36"/>
        <v>0</v>
      </c>
      <c r="E130" s="86">
        <f t="shared" si="37"/>
        <v>0</v>
      </c>
      <c r="F130" s="86">
        <f t="shared" si="37"/>
        <v>0</v>
      </c>
      <c r="G130" s="87">
        <f t="shared" si="38"/>
        <v>0</v>
      </c>
      <c r="H130" s="88"/>
      <c r="I130" s="89">
        <f t="shared" si="39"/>
        <v>0</v>
      </c>
      <c r="J130" s="90">
        <f t="shared" si="29"/>
        <v>0</v>
      </c>
      <c r="K130" s="91">
        <f t="shared" si="40"/>
        <v>0</v>
      </c>
      <c r="L130" s="87">
        <f t="shared" si="41"/>
        <v>0</v>
      </c>
      <c r="M130" s="92"/>
      <c r="N130" s="115">
        <f t="shared" si="30"/>
        <v>0</v>
      </c>
      <c r="P130" s="89">
        <f t="shared" si="42"/>
        <v>0</v>
      </c>
      <c r="Q130" s="86">
        <f t="shared" si="43"/>
        <v>0</v>
      </c>
      <c r="R130" s="86">
        <f t="shared" si="44"/>
        <v>0</v>
      </c>
      <c r="S130" s="94">
        <f t="shared" si="31"/>
        <v>0</v>
      </c>
      <c r="U130" s="115">
        <f t="shared" si="45"/>
        <v>5373</v>
      </c>
      <c r="V130">
        <f t="shared" si="32"/>
        <v>0</v>
      </c>
      <c r="W130" s="95">
        <v>121</v>
      </c>
      <c r="X130" s="96"/>
      <c r="Y130" s="97"/>
      <c r="Z130" s="97"/>
      <c r="AA130" s="97"/>
      <c r="AB130" s="97"/>
      <c r="AC130" s="97"/>
      <c r="AD130" s="97"/>
      <c r="AE130" s="97"/>
      <c r="AF130" s="97"/>
      <c r="AG130" s="98"/>
      <c r="AI130" s="95">
        <v>121</v>
      </c>
      <c r="AJ130" s="99">
        <v>121</v>
      </c>
      <c r="AK130" s="100" t="s">
        <v>195</v>
      </c>
      <c r="AL130" s="101">
        <f t="shared" si="46"/>
        <v>0</v>
      </c>
      <c r="AM130" s="102">
        <v>0</v>
      </c>
      <c r="AN130" s="101">
        <f t="shared" si="47"/>
        <v>0</v>
      </c>
      <c r="AO130" s="101">
        <v>0</v>
      </c>
      <c r="AP130" s="101">
        <v>0</v>
      </c>
      <c r="AQ130" s="101">
        <v>0</v>
      </c>
      <c r="AR130" s="101">
        <v>0</v>
      </c>
      <c r="AS130" s="101">
        <v>5373</v>
      </c>
      <c r="AT130" s="101">
        <f t="shared" si="48"/>
        <v>0</v>
      </c>
      <c r="AU130" s="103">
        <f t="shared" si="49"/>
        <v>5373</v>
      </c>
      <c r="AV130" s="103">
        <f t="shared" si="50"/>
        <v>0</v>
      </c>
      <c r="AX130" s="104">
        <v>121</v>
      </c>
      <c r="AY130" s="105" t="s">
        <v>195</v>
      </c>
      <c r="AZ130" s="106">
        <v>0</v>
      </c>
      <c r="BA130" s="106">
        <v>0</v>
      </c>
      <c r="BB130" s="107">
        <v>0</v>
      </c>
      <c r="BC130" s="108">
        <f t="shared" si="51"/>
        <v>0</v>
      </c>
      <c r="BD130" s="107">
        <v>0</v>
      </c>
      <c r="BE130" s="107">
        <v>0</v>
      </c>
      <c r="BF130" s="108">
        <f t="shared" si="33"/>
        <v>0</v>
      </c>
      <c r="BG130" s="109">
        <f t="shared" si="34"/>
        <v>0</v>
      </c>
      <c r="BH130" s="110"/>
      <c r="BI130" s="108">
        <v>0</v>
      </c>
      <c r="BJ130" s="101">
        <f t="shared" si="52"/>
        <v>0</v>
      </c>
      <c r="BK130" s="101">
        <f t="shared" si="53"/>
        <v>0</v>
      </c>
      <c r="BL130" s="101">
        <f t="shared" si="54"/>
        <v>0</v>
      </c>
      <c r="BM130" s="101">
        <v>0</v>
      </c>
      <c r="BN130" s="108">
        <f t="shared" si="55"/>
        <v>0</v>
      </c>
      <c r="BO130" s="109">
        <f t="shared" si="56"/>
        <v>0</v>
      </c>
      <c r="BP130" s="111"/>
      <c r="BQ130" s="112"/>
      <c r="BR130" s="113"/>
      <c r="BS130" s="111"/>
      <c r="BT130" s="114"/>
      <c r="BU130" s="114">
        <f t="shared" si="35"/>
        <v>-121</v>
      </c>
      <c r="BV130" s="25"/>
      <c r="BW130" s="25"/>
      <c r="BX130" s="111"/>
    </row>
    <row r="131" spans="1:76">
      <c r="A131" s="83">
        <v>122</v>
      </c>
      <c r="B131" s="83">
        <v>122</v>
      </c>
      <c r="C131" s="84" t="s">
        <v>196</v>
      </c>
      <c r="D131" s="85">
        <f t="shared" si="36"/>
        <v>25.44189342403628</v>
      </c>
      <c r="E131" s="86">
        <f t="shared" si="37"/>
        <v>292325</v>
      </c>
      <c r="F131" s="86">
        <f t="shared" si="37"/>
        <v>22720</v>
      </c>
      <c r="G131" s="87">
        <f t="shared" si="38"/>
        <v>315045</v>
      </c>
      <c r="H131" s="88"/>
      <c r="I131" s="89">
        <f t="shared" si="39"/>
        <v>0</v>
      </c>
      <c r="J131" s="90">
        <f t="shared" si="29"/>
        <v>0</v>
      </c>
      <c r="K131" s="91">
        <f t="shared" si="40"/>
        <v>22720</v>
      </c>
      <c r="L131" s="87">
        <f t="shared" si="41"/>
        <v>22720</v>
      </c>
      <c r="M131" s="92"/>
      <c r="N131" s="115">
        <f t="shared" si="30"/>
        <v>292325</v>
      </c>
      <c r="P131" s="89">
        <f t="shared" si="42"/>
        <v>0</v>
      </c>
      <c r="Q131" s="86">
        <f t="shared" si="43"/>
        <v>0</v>
      </c>
      <c r="R131" s="86">
        <f t="shared" si="44"/>
        <v>22720</v>
      </c>
      <c r="S131" s="94">
        <f t="shared" si="31"/>
        <v>22720</v>
      </c>
      <c r="U131" s="115">
        <f t="shared" si="45"/>
        <v>29662.80206360605</v>
      </c>
      <c r="V131">
        <f t="shared" si="32"/>
        <v>0</v>
      </c>
      <c r="W131" s="95">
        <v>122</v>
      </c>
      <c r="X131" s="96">
        <v>25.44189342403628</v>
      </c>
      <c r="Y131" s="97">
        <v>292325</v>
      </c>
      <c r="Z131" s="97">
        <v>0</v>
      </c>
      <c r="AA131" s="97">
        <v>292325</v>
      </c>
      <c r="AB131" s="97">
        <v>22720</v>
      </c>
      <c r="AC131" s="97">
        <v>315045</v>
      </c>
      <c r="AD131" s="97">
        <v>0</v>
      </c>
      <c r="AE131" s="97">
        <v>0</v>
      </c>
      <c r="AF131" s="97">
        <v>0</v>
      </c>
      <c r="AG131" s="98">
        <v>315045</v>
      </c>
      <c r="AI131" s="95">
        <v>122</v>
      </c>
      <c r="AJ131" s="99">
        <v>122</v>
      </c>
      <c r="AK131" s="100" t="s">
        <v>196</v>
      </c>
      <c r="AL131" s="101">
        <f t="shared" si="46"/>
        <v>292325</v>
      </c>
      <c r="AM131" s="102">
        <v>322672</v>
      </c>
      <c r="AN131" s="101">
        <f t="shared" si="47"/>
        <v>0</v>
      </c>
      <c r="AO131" s="101">
        <v>76</v>
      </c>
      <c r="AP131" s="101">
        <v>3336</v>
      </c>
      <c r="AQ131" s="101">
        <v>2677.75</v>
      </c>
      <c r="AR131" s="101">
        <v>853.25</v>
      </c>
      <c r="AS131" s="101">
        <v>0</v>
      </c>
      <c r="AT131" s="101">
        <f t="shared" si="48"/>
        <v>-0.19793639394862339</v>
      </c>
      <c r="AU131" s="103">
        <f t="shared" si="49"/>
        <v>6942.802063606051</v>
      </c>
      <c r="AV131" s="103">
        <f t="shared" si="50"/>
        <v>0</v>
      </c>
      <c r="AX131" s="104">
        <v>122</v>
      </c>
      <c r="AY131" s="105" t="s">
        <v>196</v>
      </c>
      <c r="AZ131" s="106">
        <v>0</v>
      </c>
      <c r="BA131" s="106">
        <v>0</v>
      </c>
      <c r="BB131" s="107">
        <v>0</v>
      </c>
      <c r="BC131" s="108">
        <f t="shared" si="51"/>
        <v>0</v>
      </c>
      <c r="BD131" s="107">
        <v>0</v>
      </c>
      <c r="BE131" s="107">
        <v>0</v>
      </c>
      <c r="BF131" s="108">
        <f t="shared" si="33"/>
        <v>0</v>
      </c>
      <c r="BG131" s="109">
        <f t="shared" si="34"/>
        <v>0</v>
      </c>
      <c r="BH131" s="110"/>
      <c r="BI131" s="108">
        <v>0</v>
      </c>
      <c r="BJ131" s="101">
        <f t="shared" si="52"/>
        <v>0</v>
      </c>
      <c r="BK131" s="101">
        <f t="shared" si="53"/>
        <v>0</v>
      </c>
      <c r="BL131" s="101">
        <f t="shared" si="54"/>
        <v>0</v>
      </c>
      <c r="BM131" s="101">
        <v>-0.19793639394862339</v>
      </c>
      <c r="BN131" s="108">
        <f t="shared" si="55"/>
        <v>-0.19793639394862339</v>
      </c>
      <c r="BO131" s="109">
        <f t="shared" si="56"/>
        <v>-0.19793639394862339</v>
      </c>
      <c r="BP131" s="111"/>
      <c r="BQ131" s="112"/>
      <c r="BR131" s="113"/>
      <c r="BS131" s="111"/>
      <c r="BT131" s="114"/>
      <c r="BU131" s="114">
        <f t="shared" si="35"/>
        <v>-122</v>
      </c>
      <c r="BV131" s="25"/>
      <c r="BW131" s="25"/>
      <c r="BX131" s="111"/>
    </row>
    <row r="132" spans="1:76">
      <c r="A132" s="83">
        <v>123</v>
      </c>
      <c r="B132" s="83">
        <v>123</v>
      </c>
      <c r="C132" s="84" t="s">
        <v>197</v>
      </c>
      <c r="D132" s="85">
        <f t="shared" si="36"/>
        <v>0</v>
      </c>
      <c r="E132" s="86">
        <f t="shared" si="37"/>
        <v>0</v>
      </c>
      <c r="F132" s="86">
        <f t="shared" si="37"/>
        <v>0</v>
      </c>
      <c r="G132" s="87">
        <f t="shared" si="38"/>
        <v>0</v>
      </c>
      <c r="H132" s="88"/>
      <c r="I132" s="89">
        <f t="shared" si="39"/>
        <v>0</v>
      </c>
      <c r="J132" s="90" t="str">
        <f t="shared" si="29"/>
        <v/>
      </c>
      <c r="K132" s="91">
        <f t="shared" si="40"/>
        <v>0</v>
      </c>
      <c r="L132" s="87">
        <f t="shared" si="41"/>
        <v>0</v>
      </c>
      <c r="M132" s="92"/>
      <c r="N132" s="115">
        <f t="shared" si="30"/>
        <v>0</v>
      </c>
      <c r="P132" s="89">
        <f t="shared" si="42"/>
        <v>0</v>
      </c>
      <c r="Q132" s="86">
        <f t="shared" si="43"/>
        <v>0</v>
      </c>
      <c r="R132" s="86">
        <f t="shared" si="44"/>
        <v>0</v>
      </c>
      <c r="S132" s="94">
        <f t="shared" si="31"/>
        <v>0</v>
      </c>
      <c r="U132" s="115">
        <f t="shared" si="45"/>
        <v>0</v>
      </c>
      <c r="V132">
        <f t="shared" si="32"/>
        <v>0</v>
      </c>
      <c r="W132" s="95">
        <v>123</v>
      </c>
      <c r="X132" s="96"/>
      <c r="Y132" s="97"/>
      <c r="Z132" s="97"/>
      <c r="AA132" s="97"/>
      <c r="AB132" s="97"/>
      <c r="AC132" s="97"/>
      <c r="AD132" s="97"/>
      <c r="AE132" s="97"/>
      <c r="AF132" s="97"/>
      <c r="AG132" s="98"/>
      <c r="AI132" s="95">
        <v>123</v>
      </c>
      <c r="AJ132" s="99">
        <v>123</v>
      </c>
      <c r="AK132" s="100" t="s">
        <v>197</v>
      </c>
      <c r="AL132" s="101">
        <f t="shared" si="46"/>
        <v>0</v>
      </c>
      <c r="AM132" s="102">
        <v>0</v>
      </c>
      <c r="AN132" s="101">
        <f t="shared" si="47"/>
        <v>0</v>
      </c>
      <c r="AO132" s="101">
        <v>0</v>
      </c>
      <c r="AP132" s="101">
        <v>0</v>
      </c>
      <c r="AQ132" s="101">
        <v>0</v>
      </c>
      <c r="AR132" s="101">
        <v>0</v>
      </c>
      <c r="AS132" s="101">
        <v>0</v>
      </c>
      <c r="AT132" s="101">
        <f t="shared" si="48"/>
        <v>0</v>
      </c>
      <c r="AU132" s="103">
        <f t="shared" si="49"/>
        <v>0</v>
      </c>
      <c r="AV132" s="103">
        <f t="shared" si="50"/>
        <v>0</v>
      </c>
      <c r="AX132" s="104">
        <v>123</v>
      </c>
      <c r="AY132" s="105" t="s">
        <v>197</v>
      </c>
      <c r="AZ132" s="106">
        <v>0</v>
      </c>
      <c r="BA132" s="106">
        <v>0</v>
      </c>
      <c r="BB132" s="107">
        <v>0</v>
      </c>
      <c r="BC132" s="108">
        <f t="shared" si="51"/>
        <v>0</v>
      </c>
      <c r="BD132" s="107">
        <v>0</v>
      </c>
      <c r="BE132" s="107">
        <v>0</v>
      </c>
      <c r="BF132" s="108">
        <f t="shared" si="33"/>
        <v>0</v>
      </c>
      <c r="BG132" s="109">
        <f t="shared" si="34"/>
        <v>0</v>
      </c>
      <c r="BH132" s="110"/>
      <c r="BI132" s="108">
        <v>0</v>
      </c>
      <c r="BJ132" s="101">
        <f t="shared" si="52"/>
        <v>0</v>
      </c>
      <c r="BK132" s="101">
        <f t="shared" si="53"/>
        <v>0</v>
      </c>
      <c r="BL132" s="101">
        <f t="shared" si="54"/>
        <v>0</v>
      </c>
      <c r="BM132" s="101">
        <v>0</v>
      </c>
      <c r="BN132" s="108">
        <f t="shared" si="55"/>
        <v>0</v>
      </c>
      <c r="BO132" s="109">
        <f t="shared" si="56"/>
        <v>0</v>
      </c>
      <c r="BP132" s="111"/>
      <c r="BQ132" s="112"/>
      <c r="BR132" s="113"/>
      <c r="BS132" s="111"/>
      <c r="BT132" s="114"/>
      <c r="BU132" s="114">
        <f t="shared" si="35"/>
        <v>-123</v>
      </c>
      <c r="BV132" s="25"/>
      <c r="BW132" s="25"/>
      <c r="BX132" s="111"/>
    </row>
    <row r="133" spans="1:76">
      <c r="A133" s="83">
        <v>124</v>
      </c>
      <c r="B133" s="83">
        <v>124</v>
      </c>
      <c r="C133" s="84" t="s">
        <v>198</v>
      </c>
      <c r="D133" s="85">
        <f t="shared" si="36"/>
        <v>0</v>
      </c>
      <c r="E133" s="86">
        <f t="shared" si="37"/>
        <v>0</v>
      </c>
      <c r="F133" s="86">
        <f t="shared" si="37"/>
        <v>0</v>
      </c>
      <c r="G133" s="87">
        <f t="shared" si="38"/>
        <v>0</v>
      </c>
      <c r="H133" s="88"/>
      <c r="I133" s="89">
        <f t="shared" si="39"/>
        <v>0</v>
      </c>
      <c r="J133" s="90" t="str">
        <f t="shared" si="29"/>
        <v/>
      </c>
      <c r="K133" s="91">
        <f t="shared" si="40"/>
        <v>0</v>
      </c>
      <c r="L133" s="87">
        <f t="shared" si="41"/>
        <v>0</v>
      </c>
      <c r="M133" s="92"/>
      <c r="N133" s="115">
        <f t="shared" si="30"/>
        <v>0</v>
      </c>
      <c r="P133" s="89">
        <f t="shared" si="42"/>
        <v>0</v>
      </c>
      <c r="Q133" s="86">
        <f t="shared" si="43"/>
        <v>0</v>
      </c>
      <c r="R133" s="86">
        <f t="shared" si="44"/>
        <v>0</v>
      </c>
      <c r="S133" s="94">
        <f t="shared" si="31"/>
        <v>0</v>
      </c>
      <c r="U133" s="115">
        <f t="shared" si="45"/>
        <v>0</v>
      </c>
      <c r="V133">
        <f t="shared" si="32"/>
        <v>0</v>
      </c>
      <c r="W133" s="95">
        <v>124</v>
      </c>
      <c r="X133" s="96"/>
      <c r="Y133" s="97"/>
      <c r="Z133" s="97"/>
      <c r="AA133" s="97"/>
      <c r="AB133" s="97"/>
      <c r="AC133" s="97"/>
      <c r="AD133" s="97"/>
      <c r="AE133" s="97"/>
      <c r="AF133" s="97"/>
      <c r="AG133" s="98"/>
      <c r="AI133" s="95">
        <v>124</v>
      </c>
      <c r="AJ133" s="99">
        <v>124</v>
      </c>
      <c r="AK133" s="100" t="s">
        <v>198</v>
      </c>
      <c r="AL133" s="101">
        <f t="shared" si="46"/>
        <v>0</v>
      </c>
      <c r="AM133" s="102">
        <v>0</v>
      </c>
      <c r="AN133" s="101">
        <f t="shared" si="47"/>
        <v>0</v>
      </c>
      <c r="AO133" s="101">
        <v>0</v>
      </c>
      <c r="AP133" s="101">
        <v>0</v>
      </c>
      <c r="AQ133" s="101">
        <v>0</v>
      </c>
      <c r="AR133" s="101">
        <v>0</v>
      </c>
      <c r="AS133" s="101">
        <v>0</v>
      </c>
      <c r="AT133" s="101">
        <f t="shared" si="48"/>
        <v>0</v>
      </c>
      <c r="AU133" s="103">
        <f t="shared" si="49"/>
        <v>0</v>
      </c>
      <c r="AV133" s="103">
        <f t="shared" si="50"/>
        <v>0</v>
      </c>
      <c r="AX133" s="104">
        <v>124</v>
      </c>
      <c r="AY133" s="105" t="s">
        <v>198</v>
      </c>
      <c r="AZ133" s="106">
        <v>0</v>
      </c>
      <c r="BA133" s="106">
        <v>0</v>
      </c>
      <c r="BB133" s="107">
        <v>0</v>
      </c>
      <c r="BC133" s="108">
        <f t="shared" si="51"/>
        <v>0</v>
      </c>
      <c r="BD133" s="107">
        <v>0</v>
      </c>
      <c r="BE133" s="107">
        <v>0</v>
      </c>
      <c r="BF133" s="108">
        <f t="shared" si="33"/>
        <v>0</v>
      </c>
      <c r="BG133" s="109">
        <f t="shared" si="34"/>
        <v>0</v>
      </c>
      <c r="BH133" s="110"/>
      <c r="BI133" s="108">
        <v>0</v>
      </c>
      <c r="BJ133" s="101">
        <f t="shared" si="52"/>
        <v>0</v>
      </c>
      <c r="BK133" s="101">
        <f t="shared" si="53"/>
        <v>0</v>
      </c>
      <c r="BL133" s="101">
        <f t="shared" si="54"/>
        <v>0</v>
      </c>
      <c r="BM133" s="101">
        <v>0</v>
      </c>
      <c r="BN133" s="108">
        <f t="shared" si="55"/>
        <v>0</v>
      </c>
      <c r="BO133" s="109">
        <f t="shared" si="56"/>
        <v>0</v>
      </c>
      <c r="BP133" s="111"/>
      <c r="BQ133" s="112"/>
      <c r="BR133" s="113"/>
      <c r="BS133" s="111"/>
      <c r="BT133" s="114"/>
      <c r="BU133" s="114">
        <f t="shared" si="35"/>
        <v>-124</v>
      </c>
      <c r="BV133" s="25"/>
      <c r="BW133" s="25"/>
      <c r="BX133" s="111"/>
    </row>
    <row r="134" spans="1:76">
      <c r="A134" s="83">
        <v>125</v>
      </c>
      <c r="B134" s="83">
        <v>125</v>
      </c>
      <c r="C134" s="84" t="s">
        <v>199</v>
      </c>
      <c r="D134" s="85">
        <f t="shared" si="36"/>
        <v>18.984417344173441</v>
      </c>
      <c r="E134" s="86">
        <f t="shared" si="37"/>
        <v>246762</v>
      </c>
      <c r="F134" s="86">
        <f t="shared" si="37"/>
        <v>16057</v>
      </c>
      <c r="G134" s="87">
        <f t="shared" si="38"/>
        <v>262819</v>
      </c>
      <c r="H134" s="88"/>
      <c r="I134" s="89">
        <f t="shared" si="39"/>
        <v>0</v>
      </c>
      <c r="J134" s="90">
        <f t="shared" si="29"/>
        <v>0</v>
      </c>
      <c r="K134" s="91">
        <f t="shared" si="40"/>
        <v>16057</v>
      </c>
      <c r="L134" s="87">
        <f t="shared" si="41"/>
        <v>16057</v>
      </c>
      <c r="M134" s="92"/>
      <c r="N134" s="115">
        <f t="shared" si="30"/>
        <v>246762</v>
      </c>
      <c r="P134" s="89">
        <f t="shared" si="42"/>
        <v>14525</v>
      </c>
      <c r="Q134" s="86">
        <f t="shared" si="43"/>
        <v>0</v>
      </c>
      <c r="R134" s="86">
        <f t="shared" si="44"/>
        <v>16950</v>
      </c>
      <c r="S134" s="94">
        <f t="shared" si="31"/>
        <v>30582</v>
      </c>
      <c r="U134" s="115">
        <f t="shared" si="45"/>
        <v>66178.75</v>
      </c>
      <c r="V134">
        <f t="shared" si="32"/>
        <v>0</v>
      </c>
      <c r="W134" s="95">
        <v>125</v>
      </c>
      <c r="X134" s="96">
        <v>18.984417344173441</v>
      </c>
      <c r="Y134" s="97">
        <v>246762</v>
      </c>
      <c r="Z134" s="97">
        <v>0</v>
      </c>
      <c r="AA134" s="97">
        <v>246762</v>
      </c>
      <c r="AB134" s="97">
        <v>16057</v>
      </c>
      <c r="AC134" s="97">
        <v>262819</v>
      </c>
      <c r="AD134" s="97">
        <v>13632</v>
      </c>
      <c r="AE134" s="97">
        <v>893</v>
      </c>
      <c r="AF134" s="97">
        <v>14525</v>
      </c>
      <c r="AG134" s="98">
        <v>277344</v>
      </c>
      <c r="AI134" s="95">
        <v>125</v>
      </c>
      <c r="AJ134" s="99">
        <v>125</v>
      </c>
      <c r="AK134" s="100" t="s">
        <v>199</v>
      </c>
      <c r="AL134" s="101">
        <f t="shared" si="46"/>
        <v>246762</v>
      </c>
      <c r="AM134" s="102">
        <v>290710</v>
      </c>
      <c r="AN134" s="101">
        <f t="shared" si="47"/>
        <v>0</v>
      </c>
      <c r="AO134" s="101">
        <v>0</v>
      </c>
      <c r="AP134" s="101">
        <v>8794.5</v>
      </c>
      <c r="AQ134" s="101">
        <v>1543.25</v>
      </c>
      <c r="AR134" s="101">
        <v>25259</v>
      </c>
      <c r="AS134" s="101">
        <v>0</v>
      </c>
      <c r="AT134" s="101">
        <f t="shared" si="48"/>
        <v>0</v>
      </c>
      <c r="AU134" s="103">
        <f t="shared" si="49"/>
        <v>35596.75</v>
      </c>
      <c r="AV134" s="103">
        <f t="shared" si="50"/>
        <v>0</v>
      </c>
      <c r="AX134" s="104">
        <v>125</v>
      </c>
      <c r="AY134" s="105" t="s">
        <v>199</v>
      </c>
      <c r="AZ134" s="106">
        <v>0</v>
      </c>
      <c r="BA134" s="106">
        <v>0</v>
      </c>
      <c r="BB134" s="107">
        <v>0</v>
      </c>
      <c r="BC134" s="108">
        <f t="shared" si="51"/>
        <v>0</v>
      </c>
      <c r="BD134" s="107">
        <v>0</v>
      </c>
      <c r="BE134" s="107">
        <v>0</v>
      </c>
      <c r="BF134" s="108">
        <f t="shared" si="33"/>
        <v>0</v>
      </c>
      <c r="BG134" s="109">
        <f t="shared" si="34"/>
        <v>0</v>
      </c>
      <c r="BH134" s="110"/>
      <c r="BI134" s="108">
        <v>0</v>
      </c>
      <c r="BJ134" s="101">
        <f t="shared" si="52"/>
        <v>0</v>
      </c>
      <c r="BK134" s="101">
        <f t="shared" si="53"/>
        <v>0</v>
      </c>
      <c r="BL134" s="101">
        <f t="shared" si="54"/>
        <v>0</v>
      </c>
      <c r="BM134" s="101">
        <v>0</v>
      </c>
      <c r="BN134" s="108">
        <f t="shared" si="55"/>
        <v>0</v>
      </c>
      <c r="BO134" s="109">
        <f t="shared" si="56"/>
        <v>0</v>
      </c>
      <c r="BP134" s="111"/>
      <c r="BQ134" s="112"/>
      <c r="BR134" s="113"/>
      <c r="BS134" s="111"/>
      <c r="BT134" s="114"/>
      <c r="BU134" s="114">
        <f t="shared" si="35"/>
        <v>-125</v>
      </c>
      <c r="BV134" s="25"/>
      <c r="BW134" s="25"/>
      <c r="BX134" s="111"/>
    </row>
    <row r="135" spans="1:76">
      <c r="A135" s="83">
        <v>126</v>
      </c>
      <c r="B135" s="83">
        <v>126</v>
      </c>
      <c r="C135" s="84" t="s">
        <v>200</v>
      </c>
      <c r="D135" s="85">
        <f t="shared" si="36"/>
        <v>0</v>
      </c>
      <c r="E135" s="86">
        <f t="shared" si="37"/>
        <v>0</v>
      </c>
      <c r="F135" s="86">
        <f t="shared" si="37"/>
        <v>0</v>
      </c>
      <c r="G135" s="87">
        <f t="shared" si="38"/>
        <v>0</v>
      </c>
      <c r="H135" s="88"/>
      <c r="I135" s="89">
        <f t="shared" si="39"/>
        <v>0</v>
      </c>
      <c r="J135" s="90">
        <f t="shared" si="29"/>
        <v>0</v>
      </c>
      <c r="K135" s="91">
        <f t="shared" si="40"/>
        <v>0</v>
      </c>
      <c r="L135" s="87">
        <f t="shared" si="41"/>
        <v>0</v>
      </c>
      <c r="M135" s="92"/>
      <c r="N135" s="115">
        <f t="shared" si="30"/>
        <v>0</v>
      </c>
      <c r="P135" s="89">
        <f t="shared" si="42"/>
        <v>0</v>
      </c>
      <c r="Q135" s="86">
        <f t="shared" si="43"/>
        <v>0</v>
      </c>
      <c r="R135" s="86">
        <f t="shared" si="44"/>
        <v>0</v>
      </c>
      <c r="S135" s="94">
        <f t="shared" si="31"/>
        <v>0</v>
      </c>
      <c r="U135" s="115">
        <f t="shared" si="45"/>
        <v>12456.5</v>
      </c>
      <c r="V135">
        <f t="shared" si="32"/>
        <v>0</v>
      </c>
      <c r="W135" s="95">
        <v>126</v>
      </c>
      <c r="X135" s="96"/>
      <c r="Y135" s="97"/>
      <c r="Z135" s="97"/>
      <c r="AA135" s="97"/>
      <c r="AB135" s="97"/>
      <c r="AC135" s="97"/>
      <c r="AD135" s="97"/>
      <c r="AE135" s="97"/>
      <c r="AF135" s="97"/>
      <c r="AG135" s="98"/>
      <c r="AI135" s="95">
        <v>126</v>
      </c>
      <c r="AJ135" s="99">
        <v>126</v>
      </c>
      <c r="AK135" s="100" t="s">
        <v>200</v>
      </c>
      <c r="AL135" s="101">
        <f t="shared" si="46"/>
        <v>0</v>
      </c>
      <c r="AM135" s="102">
        <v>0</v>
      </c>
      <c r="AN135" s="101">
        <f t="shared" si="47"/>
        <v>0</v>
      </c>
      <c r="AO135" s="101">
        <v>0</v>
      </c>
      <c r="AP135" s="101">
        <v>0</v>
      </c>
      <c r="AQ135" s="101">
        <v>0</v>
      </c>
      <c r="AR135" s="101">
        <v>0</v>
      </c>
      <c r="AS135" s="101">
        <v>12456.5</v>
      </c>
      <c r="AT135" s="101">
        <f t="shared" si="48"/>
        <v>0</v>
      </c>
      <c r="AU135" s="103">
        <f t="shared" si="49"/>
        <v>12456.5</v>
      </c>
      <c r="AV135" s="103">
        <f t="shared" si="50"/>
        <v>0</v>
      </c>
      <c r="AX135" s="104">
        <v>126</v>
      </c>
      <c r="AY135" s="105" t="s">
        <v>200</v>
      </c>
      <c r="AZ135" s="106">
        <v>0</v>
      </c>
      <c r="BA135" s="106">
        <v>0</v>
      </c>
      <c r="BB135" s="107">
        <v>0</v>
      </c>
      <c r="BC135" s="108">
        <f t="shared" si="51"/>
        <v>0</v>
      </c>
      <c r="BD135" s="107">
        <v>0</v>
      </c>
      <c r="BE135" s="107">
        <v>0</v>
      </c>
      <c r="BF135" s="108">
        <f t="shared" si="33"/>
        <v>0</v>
      </c>
      <c r="BG135" s="109">
        <f t="shared" si="34"/>
        <v>0</v>
      </c>
      <c r="BH135" s="110"/>
      <c r="BI135" s="108">
        <v>0</v>
      </c>
      <c r="BJ135" s="101">
        <f t="shared" si="52"/>
        <v>0</v>
      </c>
      <c r="BK135" s="101">
        <f t="shared" si="53"/>
        <v>0</v>
      </c>
      <c r="BL135" s="101">
        <f t="shared" si="54"/>
        <v>0</v>
      </c>
      <c r="BM135" s="101">
        <v>0</v>
      </c>
      <c r="BN135" s="108">
        <f t="shared" si="55"/>
        <v>0</v>
      </c>
      <c r="BO135" s="109">
        <f t="shared" si="56"/>
        <v>0</v>
      </c>
      <c r="BP135" s="111"/>
      <c r="BQ135" s="112"/>
      <c r="BR135" s="113"/>
      <c r="BS135" s="111"/>
      <c r="BT135" s="114" t="s">
        <v>129</v>
      </c>
      <c r="BU135" s="114">
        <f t="shared" si="35"/>
        <v>-126</v>
      </c>
      <c r="BV135" s="25"/>
      <c r="BW135" s="25"/>
      <c r="BX135" s="111"/>
    </row>
    <row r="136" spans="1:76">
      <c r="A136" s="83">
        <v>127</v>
      </c>
      <c r="B136" s="83">
        <v>127</v>
      </c>
      <c r="C136" s="84" t="s">
        <v>201</v>
      </c>
      <c r="D136" s="85">
        <f t="shared" si="36"/>
        <v>9</v>
      </c>
      <c r="E136" s="86">
        <f t="shared" si="37"/>
        <v>110840</v>
      </c>
      <c r="F136" s="86">
        <f t="shared" si="37"/>
        <v>8037</v>
      </c>
      <c r="G136" s="87">
        <f t="shared" si="38"/>
        <v>118877</v>
      </c>
      <c r="H136" s="88"/>
      <c r="I136" s="89">
        <f t="shared" si="39"/>
        <v>8358.1063916281437</v>
      </c>
      <c r="J136" s="90">
        <f t="shared" si="29"/>
        <v>0.34305148545510356</v>
      </c>
      <c r="K136" s="91">
        <f t="shared" si="40"/>
        <v>8037</v>
      </c>
      <c r="L136" s="87">
        <f t="shared" si="41"/>
        <v>16395.106391628142</v>
      </c>
      <c r="M136" s="92"/>
      <c r="N136" s="115">
        <f t="shared" si="30"/>
        <v>102481.89360837186</v>
      </c>
      <c r="P136" s="89">
        <f t="shared" si="42"/>
        <v>0</v>
      </c>
      <c r="Q136" s="86">
        <f t="shared" si="43"/>
        <v>8358.1063916281437</v>
      </c>
      <c r="R136" s="86">
        <f t="shared" si="44"/>
        <v>8037</v>
      </c>
      <c r="S136" s="94">
        <f t="shared" si="31"/>
        <v>16395.106391628142</v>
      </c>
      <c r="U136" s="115">
        <f t="shared" si="45"/>
        <v>32401</v>
      </c>
      <c r="V136">
        <f t="shared" si="32"/>
        <v>0</v>
      </c>
      <c r="W136" s="95">
        <v>127</v>
      </c>
      <c r="X136" s="96">
        <v>9</v>
      </c>
      <c r="Y136" s="97">
        <v>110840</v>
      </c>
      <c r="Z136" s="97">
        <v>0</v>
      </c>
      <c r="AA136" s="97">
        <v>110840</v>
      </c>
      <c r="AB136" s="97">
        <v>8037</v>
      </c>
      <c r="AC136" s="97">
        <v>118877</v>
      </c>
      <c r="AD136" s="97">
        <v>0</v>
      </c>
      <c r="AE136" s="97">
        <v>0</v>
      </c>
      <c r="AF136" s="97">
        <v>0</v>
      </c>
      <c r="AG136" s="98">
        <v>118877</v>
      </c>
      <c r="AI136" s="95">
        <v>127</v>
      </c>
      <c r="AJ136" s="99">
        <v>127</v>
      </c>
      <c r="AK136" s="100" t="s">
        <v>201</v>
      </c>
      <c r="AL136" s="101">
        <f t="shared" si="46"/>
        <v>110840</v>
      </c>
      <c r="AM136" s="102">
        <v>101318</v>
      </c>
      <c r="AN136" s="101">
        <f t="shared" si="47"/>
        <v>9522</v>
      </c>
      <c r="AO136" s="101">
        <v>0</v>
      </c>
      <c r="AP136" s="101">
        <v>1445.25</v>
      </c>
      <c r="AQ136" s="101">
        <v>0</v>
      </c>
      <c r="AR136" s="101">
        <v>13396.75</v>
      </c>
      <c r="AS136" s="101">
        <v>0</v>
      </c>
      <c r="AT136" s="101">
        <f t="shared" si="48"/>
        <v>0</v>
      </c>
      <c r="AU136" s="103">
        <f t="shared" si="49"/>
        <v>24364</v>
      </c>
      <c r="AV136" s="103">
        <f t="shared" si="50"/>
        <v>8358.1063916281437</v>
      </c>
      <c r="AX136" s="104">
        <v>127</v>
      </c>
      <c r="AY136" s="105" t="s">
        <v>201</v>
      </c>
      <c r="AZ136" s="106">
        <v>0</v>
      </c>
      <c r="BA136" s="106">
        <v>0</v>
      </c>
      <c r="BB136" s="107">
        <v>0</v>
      </c>
      <c r="BC136" s="108">
        <f t="shared" si="51"/>
        <v>0</v>
      </c>
      <c r="BD136" s="107">
        <v>0</v>
      </c>
      <c r="BE136" s="107">
        <v>0</v>
      </c>
      <c r="BF136" s="108">
        <f t="shared" si="33"/>
        <v>0</v>
      </c>
      <c r="BG136" s="109">
        <f t="shared" si="34"/>
        <v>0</v>
      </c>
      <c r="BH136" s="110"/>
      <c r="BI136" s="108">
        <v>0</v>
      </c>
      <c r="BJ136" s="101">
        <f t="shared" si="52"/>
        <v>9522</v>
      </c>
      <c r="BK136" s="101">
        <f t="shared" si="53"/>
        <v>9522</v>
      </c>
      <c r="BL136" s="101">
        <f t="shared" si="54"/>
        <v>0</v>
      </c>
      <c r="BM136" s="101">
        <v>0</v>
      </c>
      <c r="BN136" s="108">
        <f t="shared" si="55"/>
        <v>0</v>
      </c>
      <c r="BO136" s="109">
        <f t="shared" si="56"/>
        <v>0</v>
      </c>
      <c r="BP136" s="111"/>
      <c r="BQ136" s="112"/>
      <c r="BR136" s="113"/>
      <c r="BS136" s="111"/>
      <c r="BT136" s="114"/>
      <c r="BU136" s="114">
        <f t="shared" si="35"/>
        <v>-127</v>
      </c>
      <c r="BV136" s="25"/>
      <c r="BW136" s="25"/>
      <c r="BX136" s="111"/>
    </row>
    <row r="137" spans="1:76">
      <c r="A137" s="83">
        <v>128</v>
      </c>
      <c r="B137" s="83">
        <v>128</v>
      </c>
      <c r="C137" s="84" t="s">
        <v>202</v>
      </c>
      <c r="D137" s="85">
        <f t="shared" si="36"/>
        <v>319.87946706287966</v>
      </c>
      <c r="E137" s="86">
        <f t="shared" si="37"/>
        <v>3016949</v>
      </c>
      <c r="F137" s="86">
        <f t="shared" si="37"/>
        <v>285646</v>
      </c>
      <c r="G137" s="87">
        <f t="shared" si="38"/>
        <v>3302595</v>
      </c>
      <c r="H137" s="88"/>
      <c r="I137" s="89">
        <f t="shared" si="39"/>
        <v>181013.30603671033</v>
      </c>
      <c r="J137" s="90">
        <f t="shared" si="29"/>
        <v>0.61228024150045102</v>
      </c>
      <c r="K137" s="91">
        <f t="shared" si="40"/>
        <v>285646</v>
      </c>
      <c r="L137" s="87">
        <f t="shared" si="41"/>
        <v>466659.30603671033</v>
      </c>
      <c r="M137" s="92"/>
      <c r="N137" s="115">
        <f t="shared" si="30"/>
        <v>2835935.6939632897</v>
      </c>
      <c r="P137" s="89">
        <f t="shared" si="42"/>
        <v>0</v>
      </c>
      <c r="Q137" s="86">
        <f t="shared" si="43"/>
        <v>181013.30603671033</v>
      </c>
      <c r="R137" s="86">
        <f t="shared" si="44"/>
        <v>285646</v>
      </c>
      <c r="S137" s="94">
        <f t="shared" si="31"/>
        <v>466659.30603671033</v>
      </c>
      <c r="U137" s="115">
        <f t="shared" si="45"/>
        <v>581284</v>
      </c>
      <c r="V137">
        <f t="shared" si="32"/>
        <v>0</v>
      </c>
      <c r="W137" s="95">
        <v>128</v>
      </c>
      <c r="X137" s="96">
        <v>319.87946706287966</v>
      </c>
      <c r="Y137" s="97">
        <v>3016949</v>
      </c>
      <c r="Z137" s="97">
        <v>0</v>
      </c>
      <c r="AA137" s="97">
        <v>3016949</v>
      </c>
      <c r="AB137" s="97">
        <v>285646</v>
      </c>
      <c r="AC137" s="97">
        <v>3302595</v>
      </c>
      <c r="AD137" s="97">
        <v>0</v>
      </c>
      <c r="AE137" s="97">
        <v>0</v>
      </c>
      <c r="AF137" s="97">
        <v>0</v>
      </c>
      <c r="AG137" s="98">
        <v>3302595</v>
      </c>
      <c r="AI137" s="95">
        <v>128</v>
      </c>
      <c r="AJ137" s="99">
        <v>128</v>
      </c>
      <c r="AK137" s="100" t="s">
        <v>202</v>
      </c>
      <c r="AL137" s="101">
        <f t="shared" si="46"/>
        <v>3016949</v>
      </c>
      <c r="AM137" s="102">
        <v>2810729</v>
      </c>
      <c r="AN137" s="101">
        <f t="shared" si="47"/>
        <v>206220</v>
      </c>
      <c r="AO137" s="101">
        <v>0</v>
      </c>
      <c r="AP137" s="101">
        <v>41892.25</v>
      </c>
      <c r="AQ137" s="101">
        <v>21917.25</v>
      </c>
      <c r="AR137" s="101">
        <v>25608.5</v>
      </c>
      <c r="AS137" s="101">
        <v>0</v>
      </c>
      <c r="AT137" s="101">
        <f t="shared" si="48"/>
        <v>0</v>
      </c>
      <c r="AU137" s="103">
        <f t="shared" si="49"/>
        <v>295638</v>
      </c>
      <c r="AV137" s="103">
        <f t="shared" si="50"/>
        <v>181013.30603671033</v>
      </c>
      <c r="AX137" s="104">
        <v>128</v>
      </c>
      <c r="AY137" s="105" t="s">
        <v>202</v>
      </c>
      <c r="AZ137" s="106">
        <v>0</v>
      </c>
      <c r="BA137" s="106">
        <v>0</v>
      </c>
      <c r="BB137" s="107">
        <v>0</v>
      </c>
      <c r="BC137" s="108">
        <f t="shared" si="51"/>
        <v>0</v>
      </c>
      <c r="BD137" s="107">
        <v>0</v>
      </c>
      <c r="BE137" s="107">
        <v>0</v>
      </c>
      <c r="BF137" s="108">
        <f t="shared" si="33"/>
        <v>0</v>
      </c>
      <c r="BG137" s="109">
        <f t="shared" si="34"/>
        <v>0</v>
      </c>
      <c r="BH137" s="110"/>
      <c r="BI137" s="108">
        <v>0</v>
      </c>
      <c r="BJ137" s="101">
        <f t="shared" si="52"/>
        <v>206220</v>
      </c>
      <c r="BK137" s="101">
        <f t="shared" si="53"/>
        <v>206220</v>
      </c>
      <c r="BL137" s="101">
        <f t="shared" si="54"/>
        <v>0</v>
      </c>
      <c r="BM137" s="101">
        <v>0</v>
      </c>
      <c r="BN137" s="108">
        <f t="shared" si="55"/>
        <v>0</v>
      </c>
      <c r="BO137" s="109">
        <f t="shared" si="56"/>
        <v>0</v>
      </c>
      <c r="BP137" s="111"/>
      <c r="BQ137" s="112"/>
      <c r="BR137" s="113"/>
      <c r="BS137" s="111"/>
      <c r="BT137" s="114"/>
      <c r="BU137" s="114">
        <f t="shared" si="35"/>
        <v>-128</v>
      </c>
      <c r="BV137" s="25"/>
      <c r="BW137" s="25"/>
      <c r="BX137" s="111"/>
    </row>
    <row r="138" spans="1:76">
      <c r="A138" s="83">
        <v>129</v>
      </c>
      <c r="B138" s="83">
        <v>129</v>
      </c>
      <c r="C138" s="84" t="s">
        <v>203</v>
      </c>
      <c r="D138" s="85">
        <f t="shared" si="36"/>
        <v>0</v>
      </c>
      <c r="E138" s="86">
        <f t="shared" si="37"/>
        <v>0</v>
      </c>
      <c r="F138" s="86">
        <f t="shared" si="37"/>
        <v>0</v>
      </c>
      <c r="G138" s="87">
        <f t="shared" si="38"/>
        <v>0</v>
      </c>
      <c r="H138" s="88"/>
      <c r="I138" s="89">
        <f t="shared" si="39"/>
        <v>0</v>
      </c>
      <c r="J138" s="90" t="str">
        <f t="shared" ref="J138:J201" si="57">IF(AU138=0,"",(SUM(I138)/SUM(AU138)))</f>
        <v/>
      </c>
      <c r="K138" s="91">
        <f t="shared" si="40"/>
        <v>0</v>
      </c>
      <c r="L138" s="87">
        <f t="shared" si="41"/>
        <v>0</v>
      </c>
      <c r="M138" s="92"/>
      <c r="N138" s="115">
        <f t="shared" ref="N138:N201" si="58">G138-L138</f>
        <v>0</v>
      </c>
      <c r="P138" s="89">
        <f t="shared" si="42"/>
        <v>0</v>
      </c>
      <c r="Q138" s="86">
        <f t="shared" si="43"/>
        <v>0</v>
      </c>
      <c r="R138" s="86">
        <f t="shared" si="44"/>
        <v>0</v>
      </c>
      <c r="S138" s="94">
        <f t="shared" ref="S138:S201" si="59">SUM(P138:R138)-AE138-BE138</f>
        <v>0</v>
      </c>
      <c r="U138" s="115">
        <f t="shared" si="45"/>
        <v>0</v>
      </c>
      <c r="V138">
        <f t="shared" ref="V138:V201" si="60">W138-A138</f>
        <v>0</v>
      </c>
      <c r="W138" s="95">
        <v>129</v>
      </c>
      <c r="X138" s="96"/>
      <c r="Y138" s="97"/>
      <c r="Z138" s="97"/>
      <c r="AA138" s="97"/>
      <c r="AB138" s="97"/>
      <c r="AC138" s="97"/>
      <c r="AD138" s="97"/>
      <c r="AE138" s="97"/>
      <c r="AF138" s="97"/>
      <c r="AG138" s="98"/>
      <c r="AI138" s="95">
        <v>129</v>
      </c>
      <c r="AJ138" s="99">
        <v>129</v>
      </c>
      <c r="AK138" s="100" t="s">
        <v>203</v>
      </c>
      <c r="AL138" s="101">
        <f t="shared" si="46"/>
        <v>0</v>
      </c>
      <c r="AM138" s="102">
        <v>0</v>
      </c>
      <c r="AN138" s="101">
        <f t="shared" si="47"/>
        <v>0</v>
      </c>
      <c r="AO138" s="101">
        <v>0</v>
      </c>
      <c r="AP138" s="101">
        <v>0</v>
      </c>
      <c r="AQ138" s="101">
        <v>0</v>
      </c>
      <c r="AR138" s="101">
        <v>0</v>
      </c>
      <c r="AS138" s="101">
        <v>0</v>
      </c>
      <c r="AT138" s="101">
        <f t="shared" si="48"/>
        <v>0</v>
      </c>
      <c r="AU138" s="103">
        <f t="shared" si="49"/>
        <v>0</v>
      </c>
      <c r="AV138" s="103">
        <f t="shared" si="50"/>
        <v>0</v>
      </c>
      <c r="AX138" s="104">
        <v>129</v>
      </c>
      <c r="AY138" s="105" t="s">
        <v>203</v>
      </c>
      <c r="AZ138" s="106">
        <v>0</v>
      </c>
      <c r="BA138" s="106">
        <v>0</v>
      </c>
      <c r="BB138" s="107">
        <v>0</v>
      </c>
      <c r="BC138" s="108">
        <f t="shared" si="51"/>
        <v>0</v>
      </c>
      <c r="BD138" s="107">
        <v>0</v>
      </c>
      <c r="BE138" s="107">
        <v>0</v>
      </c>
      <c r="BF138" s="108">
        <f t="shared" ref="BF138:BF201" si="61">BD138+BE138</f>
        <v>0</v>
      </c>
      <c r="BG138" s="109">
        <f t="shared" ref="BG138:BG201" si="62">BF138+BC138</f>
        <v>0</v>
      </c>
      <c r="BH138" s="110"/>
      <c r="BI138" s="108">
        <v>0</v>
      </c>
      <c r="BJ138" s="101">
        <f t="shared" si="52"/>
        <v>0</v>
      </c>
      <c r="BK138" s="101">
        <f t="shared" si="53"/>
        <v>0</v>
      </c>
      <c r="BL138" s="101">
        <f t="shared" si="54"/>
        <v>0</v>
      </c>
      <c r="BM138" s="101">
        <v>0</v>
      </c>
      <c r="BN138" s="108">
        <f t="shared" si="55"/>
        <v>0</v>
      </c>
      <c r="BO138" s="109">
        <f t="shared" si="56"/>
        <v>0</v>
      </c>
      <c r="BP138" s="111"/>
      <c r="BQ138" s="112"/>
      <c r="BR138" s="113"/>
      <c r="BS138" s="111"/>
      <c r="BT138" s="114"/>
      <c r="BU138" s="114">
        <f t="shared" ref="BU138:BU201" si="63">BV138-A138</f>
        <v>-129</v>
      </c>
      <c r="BV138" s="25"/>
      <c r="BW138" s="25"/>
      <c r="BX138" s="111"/>
    </row>
    <row r="139" spans="1:76">
      <c r="A139" s="83">
        <v>130</v>
      </c>
      <c r="B139" s="83">
        <v>130</v>
      </c>
      <c r="C139" s="84" t="s">
        <v>204</v>
      </c>
      <c r="D139" s="85">
        <f t="shared" ref="D139:D202" si="64">X139</f>
        <v>0</v>
      </c>
      <c r="E139" s="86">
        <f t="shared" ref="E139:F202" si="65">AA139+BA139</f>
        <v>0</v>
      </c>
      <c r="F139" s="86">
        <f t="shared" si="65"/>
        <v>0</v>
      </c>
      <c r="G139" s="87">
        <f t="shared" ref="G139:G202" si="66">F139+E139</f>
        <v>0</v>
      </c>
      <c r="H139" s="88"/>
      <c r="I139" s="89">
        <f t="shared" ref="I139:I202" si="67">IF(AV139="",AU139,AV139)</f>
        <v>0</v>
      </c>
      <c r="J139" s="90" t="str">
        <f t="shared" si="57"/>
        <v/>
      </c>
      <c r="K139" s="91">
        <f t="shared" ref="K139:K202" si="68">F139</f>
        <v>0</v>
      </c>
      <c r="L139" s="87">
        <f t="shared" ref="L139:L202" si="69">I139+K139</f>
        <v>0</v>
      </c>
      <c r="M139" s="92"/>
      <c r="N139" s="115">
        <f t="shared" si="58"/>
        <v>0</v>
      </c>
      <c r="P139" s="89">
        <f t="shared" ref="P139:P202" si="70">AF139+BF139</f>
        <v>0</v>
      </c>
      <c r="Q139" s="86">
        <f t="shared" ref="Q139:Q202" si="71">IF(AV139="",AU139,AV139)</f>
        <v>0</v>
      </c>
      <c r="R139" s="86">
        <f t="shared" ref="R139:R202" si="72">AB139+AE139+BB139+BE139</f>
        <v>0</v>
      </c>
      <c r="S139" s="94">
        <f t="shared" si="59"/>
        <v>0</v>
      </c>
      <c r="U139" s="115">
        <f t="shared" ref="U139:U202" si="73">AB139+AF139+AU139+BB139+BE139</f>
        <v>0</v>
      </c>
      <c r="V139">
        <f t="shared" si="60"/>
        <v>0</v>
      </c>
      <c r="W139" s="95">
        <v>130</v>
      </c>
      <c r="X139" s="96"/>
      <c r="Y139" s="97"/>
      <c r="Z139" s="97"/>
      <c r="AA139" s="97"/>
      <c r="AB139" s="97"/>
      <c r="AC139" s="97"/>
      <c r="AD139" s="97"/>
      <c r="AE139" s="97"/>
      <c r="AF139" s="97"/>
      <c r="AG139" s="98"/>
      <c r="AI139" s="95">
        <v>130</v>
      </c>
      <c r="AJ139" s="99">
        <v>130</v>
      </c>
      <c r="AK139" s="100" t="s">
        <v>204</v>
      </c>
      <c r="AL139" s="101">
        <f t="shared" ref="AL139:AL202" si="74">AA139+BA139</f>
        <v>0</v>
      </c>
      <c r="AM139" s="102">
        <v>0</v>
      </c>
      <c r="AN139" s="101">
        <f t="shared" ref="AN139:AN202" si="75">IF(AM139&lt;0,AL139,IF(AL139-AM139&gt;0,AL139-AM139,0))</f>
        <v>0</v>
      </c>
      <c r="AO139" s="101">
        <v>0</v>
      </c>
      <c r="AP139" s="101">
        <v>0</v>
      </c>
      <c r="AQ139" s="101">
        <v>0</v>
      </c>
      <c r="AR139" s="101">
        <v>0</v>
      </c>
      <c r="AS139" s="101">
        <v>0</v>
      </c>
      <c r="AT139" s="101">
        <f t="shared" ref="AT139:AT202" si="76">BN139</f>
        <v>0</v>
      </c>
      <c r="AU139" s="103">
        <f t="shared" ref="AU139:AU202" si="77">SUM(AN139:AS139)+AT139</f>
        <v>0</v>
      </c>
      <c r="AV139" s="103">
        <f t="shared" ref="AV139:AV202" si="78">AN139*AN$3+AO139*AO$3+AP139*AP$3+AQ139*AQ$3+AR139*AR$3+AS139*AS$3</f>
        <v>0</v>
      </c>
      <c r="AX139" s="104">
        <v>130</v>
      </c>
      <c r="AY139" s="105" t="s">
        <v>204</v>
      </c>
      <c r="AZ139" s="106">
        <v>0</v>
      </c>
      <c r="BA139" s="106">
        <v>0</v>
      </c>
      <c r="BB139" s="107">
        <v>0</v>
      </c>
      <c r="BC139" s="108">
        <f t="shared" ref="BC139:BC202" si="79">BA139+BB139</f>
        <v>0</v>
      </c>
      <c r="BD139" s="107">
        <v>0</v>
      </c>
      <c r="BE139" s="107">
        <v>0</v>
      </c>
      <c r="BF139" s="108">
        <f t="shared" si="61"/>
        <v>0</v>
      </c>
      <c r="BG139" s="109">
        <f t="shared" si="62"/>
        <v>0</v>
      </c>
      <c r="BH139" s="110"/>
      <c r="BI139" s="108">
        <v>0</v>
      </c>
      <c r="BJ139" s="101">
        <f t="shared" ref="BJ139:BJ202" si="80">AN139</f>
        <v>0</v>
      </c>
      <c r="BK139" s="101">
        <f t="shared" ref="BK139:BK202" si="81">IF(AM139&lt;0,0,IF((AA139-AM139)&gt;0,AA139-AM139,0))</f>
        <v>0</v>
      </c>
      <c r="BL139" s="101">
        <f t="shared" ref="BL139:BL202" si="82">BJ139-BK139</f>
        <v>0</v>
      </c>
      <c r="BM139" s="101">
        <v>0</v>
      </c>
      <c r="BN139" s="108">
        <f t="shared" ref="BN139:BN202" si="83">IF(AND(BL139&lt;0,BM139&lt;0),      IF(BL139&lt;BM139,    0,   BM139-BL139),    IF(AND(BL139&gt;0,BM139&gt;0),     IF(OR(BM139&gt;BL139,BM139=BL139    ),      BM139-BL139,    0), BM139))</f>
        <v>0</v>
      </c>
      <c r="BO139" s="109">
        <f t="shared" ref="BO139:BO202" si="84">BI139+BN139</f>
        <v>0</v>
      </c>
      <c r="BP139" s="111"/>
      <c r="BQ139" s="112"/>
      <c r="BR139" s="113"/>
      <c r="BS139" s="111"/>
      <c r="BT139" s="114"/>
      <c r="BU139" s="114">
        <f t="shared" si="63"/>
        <v>-130</v>
      </c>
      <c r="BV139" s="25"/>
      <c r="BW139" s="25"/>
      <c r="BX139" s="111"/>
    </row>
    <row r="140" spans="1:76">
      <c r="A140" s="83">
        <v>131</v>
      </c>
      <c r="B140" s="83">
        <v>131</v>
      </c>
      <c r="C140" s="84" t="s">
        <v>205</v>
      </c>
      <c r="D140" s="85">
        <f t="shared" si="64"/>
        <v>8.8435374149659864</v>
      </c>
      <c r="E140" s="86">
        <f t="shared" si="65"/>
        <v>88694</v>
      </c>
      <c r="F140" s="86">
        <f t="shared" si="65"/>
        <v>7001</v>
      </c>
      <c r="G140" s="87">
        <f t="shared" si="66"/>
        <v>95695</v>
      </c>
      <c r="H140" s="88"/>
      <c r="I140" s="89">
        <f t="shared" si="67"/>
        <v>0</v>
      </c>
      <c r="J140" s="90">
        <f t="shared" si="57"/>
        <v>0</v>
      </c>
      <c r="K140" s="91">
        <f t="shared" si="68"/>
        <v>7001</v>
      </c>
      <c r="L140" s="87">
        <f t="shared" si="69"/>
        <v>7001</v>
      </c>
      <c r="M140" s="92"/>
      <c r="N140" s="115">
        <f t="shared" si="58"/>
        <v>88694</v>
      </c>
      <c r="P140" s="89">
        <f t="shared" si="70"/>
        <v>12190</v>
      </c>
      <c r="Q140" s="86">
        <f t="shared" si="71"/>
        <v>0</v>
      </c>
      <c r="R140" s="86">
        <f t="shared" si="72"/>
        <v>7894</v>
      </c>
      <c r="S140" s="94">
        <f t="shared" si="59"/>
        <v>19191</v>
      </c>
      <c r="U140" s="115">
        <f t="shared" si="73"/>
        <v>40235.509639633965</v>
      </c>
      <c r="V140">
        <f t="shared" si="60"/>
        <v>0</v>
      </c>
      <c r="W140" s="95">
        <v>131</v>
      </c>
      <c r="X140" s="96">
        <v>8.8435374149659864</v>
      </c>
      <c r="Y140" s="97">
        <v>88694</v>
      </c>
      <c r="Z140" s="97">
        <v>0</v>
      </c>
      <c r="AA140" s="97">
        <v>88694</v>
      </c>
      <c r="AB140" s="97">
        <v>7001</v>
      </c>
      <c r="AC140" s="97">
        <v>95695</v>
      </c>
      <c r="AD140" s="97">
        <v>11297</v>
      </c>
      <c r="AE140" s="97">
        <v>893</v>
      </c>
      <c r="AF140" s="97">
        <v>12190</v>
      </c>
      <c r="AG140" s="98">
        <v>107885</v>
      </c>
      <c r="AI140" s="95">
        <v>131</v>
      </c>
      <c r="AJ140" s="99">
        <v>131</v>
      </c>
      <c r="AK140" s="100" t="s">
        <v>205</v>
      </c>
      <c r="AL140" s="101">
        <f t="shared" si="74"/>
        <v>88694</v>
      </c>
      <c r="AM140" s="102">
        <v>128822</v>
      </c>
      <c r="AN140" s="101">
        <f t="shared" si="75"/>
        <v>0</v>
      </c>
      <c r="AO140" s="101">
        <v>18042.5</v>
      </c>
      <c r="AP140" s="101">
        <v>19.5</v>
      </c>
      <c r="AQ140" s="101">
        <v>2903.75</v>
      </c>
      <c r="AR140" s="101">
        <v>125.75</v>
      </c>
      <c r="AS140" s="101">
        <v>0</v>
      </c>
      <c r="AT140" s="101">
        <f t="shared" si="76"/>
        <v>-46.99036036603502</v>
      </c>
      <c r="AU140" s="103">
        <f t="shared" si="77"/>
        <v>21044.509639633965</v>
      </c>
      <c r="AV140" s="103">
        <f t="shared" si="78"/>
        <v>0</v>
      </c>
      <c r="AX140" s="104">
        <v>131</v>
      </c>
      <c r="AY140" s="105" t="s">
        <v>205</v>
      </c>
      <c r="AZ140" s="106">
        <v>0</v>
      </c>
      <c r="BA140" s="106">
        <v>0</v>
      </c>
      <c r="BB140" s="107">
        <v>0</v>
      </c>
      <c r="BC140" s="108">
        <f t="shared" si="79"/>
        <v>0</v>
      </c>
      <c r="BD140" s="107">
        <v>0</v>
      </c>
      <c r="BE140" s="107">
        <v>0</v>
      </c>
      <c r="BF140" s="108">
        <f t="shared" si="61"/>
        <v>0</v>
      </c>
      <c r="BG140" s="109">
        <f t="shared" si="62"/>
        <v>0</v>
      </c>
      <c r="BH140" s="110"/>
      <c r="BI140" s="108">
        <v>0</v>
      </c>
      <c r="BJ140" s="101">
        <f t="shared" si="80"/>
        <v>0</v>
      </c>
      <c r="BK140" s="101">
        <f t="shared" si="81"/>
        <v>0</v>
      </c>
      <c r="BL140" s="101">
        <f t="shared" si="82"/>
        <v>0</v>
      </c>
      <c r="BM140" s="101">
        <v>-46.99036036603502</v>
      </c>
      <c r="BN140" s="108">
        <f t="shared" si="83"/>
        <v>-46.99036036603502</v>
      </c>
      <c r="BO140" s="109">
        <f t="shared" si="84"/>
        <v>-46.99036036603502</v>
      </c>
      <c r="BP140" s="111"/>
      <c r="BQ140" s="112"/>
      <c r="BR140" s="113"/>
      <c r="BS140" s="111"/>
      <c r="BT140" s="114"/>
      <c r="BU140" s="114">
        <f t="shared" si="63"/>
        <v>-131</v>
      </c>
      <c r="BV140" s="25"/>
      <c r="BW140" s="25"/>
      <c r="BX140" s="111"/>
    </row>
    <row r="141" spans="1:76">
      <c r="A141" s="83">
        <v>132</v>
      </c>
      <c r="B141" s="83">
        <v>132</v>
      </c>
      <c r="C141" s="84" t="s">
        <v>206</v>
      </c>
      <c r="D141" s="85">
        <f t="shared" si="64"/>
        <v>0</v>
      </c>
      <c r="E141" s="86">
        <f t="shared" si="65"/>
        <v>0</v>
      </c>
      <c r="F141" s="86">
        <f t="shared" si="65"/>
        <v>0</v>
      </c>
      <c r="G141" s="87">
        <f t="shared" si="66"/>
        <v>0</v>
      </c>
      <c r="H141" s="88"/>
      <c r="I141" s="89">
        <f t="shared" si="67"/>
        <v>0</v>
      </c>
      <c r="J141" s="90" t="str">
        <f t="shared" si="57"/>
        <v/>
      </c>
      <c r="K141" s="91">
        <f t="shared" si="68"/>
        <v>0</v>
      </c>
      <c r="L141" s="87">
        <f t="shared" si="69"/>
        <v>0</v>
      </c>
      <c r="M141" s="92"/>
      <c r="N141" s="115">
        <f t="shared" si="58"/>
        <v>0</v>
      </c>
      <c r="P141" s="89">
        <f t="shared" si="70"/>
        <v>0</v>
      </c>
      <c r="Q141" s="86">
        <f t="shared" si="71"/>
        <v>0</v>
      </c>
      <c r="R141" s="86">
        <f t="shared" si="72"/>
        <v>0</v>
      </c>
      <c r="S141" s="94">
        <f t="shared" si="59"/>
        <v>0</v>
      </c>
      <c r="U141" s="115">
        <f t="shared" si="73"/>
        <v>0</v>
      </c>
      <c r="V141">
        <f t="shared" si="60"/>
        <v>0</v>
      </c>
      <c r="W141" s="95">
        <v>132</v>
      </c>
      <c r="X141" s="96"/>
      <c r="Y141" s="97"/>
      <c r="Z141" s="97"/>
      <c r="AA141" s="97"/>
      <c r="AB141" s="97"/>
      <c r="AC141" s="97"/>
      <c r="AD141" s="97"/>
      <c r="AE141" s="97"/>
      <c r="AF141" s="97"/>
      <c r="AG141" s="98"/>
      <c r="AI141" s="95">
        <v>132</v>
      </c>
      <c r="AJ141" s="99">
        <v>132</v>
      </c>
      <c r="AK141" s="100" t="s">
        <v>206</v>
      </c>
      <c r="AL141" s="101">
        <f t="shared" si="74"/>
        <v>0</v>
      </c>
      <c r="AM141" s="102">
        <v>0</v>
      </c>
      <c r="AN141" s="101">
        <f t="shared" si="75"/>
        <v>0</v>
      </c>
      <c r="AO141" s="101">
        <v>0</v>
      </c>
      <c r="AP141" s="101">
        <v>0</v>
      </c>
      <c r="AQ141" s="101">
        <v>0</v>
      </c>
      <c r="AR141" s="101">
        <v>0</v>
      </c>
      <c r="AS141" s="101">
        <v>0</v>
      </c>
      <c r="AT141" s="101">
        <f t="shared" si="76"/>
        <v>0</v>
      </c>
      <c r="AU141" s="103">
        <f t="shared" si="77"/>
        <v>0</v>
      </c>
      <c r="AV141" s="103">
        <f t="shared" si="78"/>
        <v>0</v>
      </c>
      <c r="AX141" s="104">
        <v>132</v>
      </c>
      <c r="AY141" s="105" t="s">
        <v>206</v>
      </c>
      <c r="AZ141" s="106">
        <v>0</v>
      </c>
      <c r="BA141" s="106">
        <v>0</v>
      </c>
      <c r="BB141" s="107">
        <v>0</v>
      </c>
      <c r="BC141" s="108">
        <f t="shared" si="79"/>
        <v>0</v>
      </c>
      <c r="BD141" s="107">
        <v>0</v>
      </c>
      <c r="BE141" s="107">
        <v>0</v>
      </c>
      <c r="BF141" s="108">
        <f t="shared" si="61"/>
        <v>0</v>
      </c>
      <c r="BG141" s="109">
        <f t="shared" si="62"/>
        <v>0</v>
      </c>
      <c r="BH141" s="110"/>
      <c r="BI141" s="108">
        <v>0</v>
      </c>
      <c r="BJ141" s="101">
        <f t="shared" si="80"/>
        <v>0</v>
      </c>
      <c r="BK141" s="101">
        <f t="shared" si="81"/>
        <v>0</v>
      </c>
      <c r="BL141" s="101">
        <f t="shared" si="82"/>
        <v>0</v>
      </c>
      <c r="BM141" s="101">
        <v>0</v>
      </c>
      <c r="BN141" s="108">
        <f t="shared" si="83"/>
        <v>0</v>
      </c>
      <c r="BO141" s="109">
        <f t="shared" si="84"/>
        <v>0</v>
      </c>
      <c r="BP141" s="111"/>
      <c r="BQ141" s="112"/>
      <c r="BR141" s="113"/>
      <c r="BS141" s="111"/>
      <c r="BT141" s="114"/>
      <c r="BU141" s="114">
        <f t="shared" si="63"/>
        <v>-132</v>
      </c>
      <c r="BV141" s="25"/>
      <c r="BW141" s="25"/>
      <c r="BX141" s="111"/>
    </row>
    <row r="142" spans="1:76">
      <c r="A142" s="83">
        <v>133</v>
      </c>
      <c r="B142" s="83">
        <v>133</v>
      </c>
      <c r="C142" s="84" t="s">
        <v>207</v>
      </c>
      <c r="D142" s="85">
        <f t="shared" si="64"/>
        <v>26.107470532882896</v>
      </c>
      <c r="E142" s="86">
        <f t="shared" si="65"/>
        <v>332327</v>
      </c>
      <c r="F142" s="86">
        <f t="shared" si="65"/>
        <v>23291</v>
      </c>
      <c r="G142" s="87">
        <f t="shared" si="66"/>
        <v>355618</v>
      </c>
      <c r="H142" s="88"/>
      <c r="I142" s="89">
        <f t="shared" si="67"/>
        <v>78369.755614759037</v>
      </c>
      <c r="J142" s="90">
        <f t="shared" si="57"/>
        <v>0.70279434154508824</v>
      </c>
      <c r="K142" s="91">
        <f t="shared" si="68"/>
        <v>23291</v>
      </c>
      <c r="L142" s="87">
        <f t="shared" si="69"/>
        <v>101660.75561475904</v>
      </c>
      <c r="M142" s="92"/>
      <c r="N142" s="115">
        <f t="shared" si="58"/>
        <v>253957.24438524095</v>
      </c>
      <c r="P142" s="89">
        <f t="shared" si="70"/>
        <v>0</v>
      </c>
      <c r="Q142" s="86">
        <f t="shared" si="71"/>
        <v>78369.755614759037</v>
      </c>
      <c r="R142" s="86">
        <f t="shared" si="72"/>
        <v>23291</v>
      </c>
      <c r="S142" s="94">
        <f t="shared" si="59"/>
        <v>101660.75561475904</v>
      </c>
      <c r="U142" s="115">
        <f t="shared" si="73"/>
        <v>134802.64854637801</v>
      </c>
      <c r="V142">
        <f t="shared" si="60"/>
        <v>0</v>
      </c>
      <c r="W142" s="95">
        <v>133</v>
      </c>
      <c r="X142" s="96">
        <v>26.107470532882896</v>
      </c>
      <c r="Y142" s="97">
        <v>332327</v>
      </c>
      <c r="Z142" s="97">
        <v>0</v>
      </c>
      <c r="AA142" s="97">
        <v>332327</v>
      </c>
      <c r="AB142" s="97">
        <v>23291</v>
      </c>
      <c r="AC142" s="97">
        <v>355618</v>
      </c>
      <c r="AD142" s="97">
        <v>0</v>
      </c>
      <c r="AE142" s="97">
        <v>0</v>
      </c>
      <c r="AF142" s="97">
        <v>0</v>
      </c>
      <c r="AG142" s="98">
        <v>355618</v>
      </c>
      <c r="AI142" s="95">
        <v>133</v>
      </c>
      <c r="AJ142" s="99">
        <v>133</v>
      </c>
      <c r="AK142" s="100" t="s">
        <v>207</v>
      </c>
      <c r="AL142" s="101">
        <f t="shared" si="74"/>
        <v>332327</v>
      </c>
      <c r="AM142" s="102">
        <v>243044</v>
      </c>
      <c r="AN142" s="101">
        <f t="shared" si="75"/>
        <v>89283</v>
      </c>
      <c r="AO142" s="101">
        <v>14629.5</v>
      </c>
      <c r="AP142" s="101">
        <v>0</v>
      </c>
      <c r="AQ142" s="101">
        <v>4026.75</v>
      </c>
      <c r="AR142" s="101">
        <v>3610.5</v>
      </c>
      <c r="AS142" s="101">
        <v>0</v>
      </c>
      <c r="AT142" s="101">
        <f t="shared" si="76"/>
        <v>-38.101453621995461</v>
      </c>
      <c r="AU142" s="103">
        <f t="shared" si="77"/>
        <v>111511.64854637801</v>
      </c>
      <c r="AV142" s="103">
        <f t="shared" si="78"/>
        <v>78369.755614759037</v>
      </c>
      <c r="AX142" s="104">
        <v>133</v>
      </c>
      <c r="AY142" s="105" t="s">
        <v>207</v>
      </c>
      <c r="AZ142" s="106">
        <v>0</v>
      </c>
      <c r="BA142" s="106">
        <v>0</v>
      </c>
      <c r="BB142" s="107">
        <v>0</v>
      </c>
      <c r="BC142" s="108">
        <f t="shared" si="79"/>
        <v>0</v>
      </c>
      <c r="BD142" s="107">
        <v>0</v>
      </c>
      <c r="BE142" s="107">
        <v>0</v>
      </c>
      <c r="BF142" s="108">
        <f t="shared" si="61"/>
        <v>0</v>
      </c>
      <c r="BG142" s="109">
        <f t="shared" si="62"/>
        <v>0</v>
      </c>
      <c r="BH142" s="110"/>
      <c r="BI142" s="108">
        <v>0</v>
      </c>
      <c r="BJ142" s="101">
        <f t="shared" si="80"/>
        <v>89283</v>
      </c>
      <c r="BK142" s="101">
        <f t="shared" si="81"/>
        <v>89283</v>
      </c>
      <c r="BL142" s="101">
        <f t="shared" si="82"/>
        <v>0</v>
      </c>
      <c r="BM142" s="101">
        <v>-38.101453621995461</v>
      </c>
      <c r="BN142" s="108">
        <f t="shared" si="83"/>
        <v>-38.101453621995461</v>
      </c>
      <c r="BO142" s="109">
        <f t="shared" si="84"/>
        <v>-38.101453621995461</v>
      </c>
      <c r="BP142" s="111"/>
      <c r="BQ142" s="112"/>
      <c r="BR142" s="113"/>
      <c r="BS142" s="111"/>
      <c r="BT142" s="114"/>
      <c r="BU142" s="114">
        <f t="shared" si="63"/>
        <v>-133</v>
      </c>
      <c r="BV142" s="25"/>
      <c r="BW142" s="25"/>
      <c r="BX142" s="111"/>
    </row>
    <row r="143" spans="1:76">
      <c r="A143" s="83">
        <v>134</v>
      </c>
      <c r="B143" s="83">
        <v>134</v>
      </c>
      <c r="C143" s="84" t="s">
        <v>208</v>
      </c>
      <c r="D143" s="85">
        <f t="shared" si="64"/>
        <v>0</v>
      </c>
      <c r="E143" s="86">
        <f t="shared" si="65"/>
        <v>0</v>
      </c>
      <c r="F143" s="86">
        <f t="shared" si="65"/>
        <v>0</v>
      </c>
      <c r="G143" s="87">
        <f t="shared" si="66"/>
        <v>0</v>
      </c>
      <c r="H143" s="88"/>
      <c r="I143" s="89">
        <f t="shared" si="67"/>
        <v>0</v>
      </c>
      <c r="J143" s="90" t="str">
        <f t="shared" si="57"/>
        <v/>
      </c>
      <c r="K143" s="91">
        <f t="shared" si="68"/>
        <v>0</v>
      </c>
      <c r="L143" s="87">
        <f t="shared" si="69"/>
        <v>0</v>
      </c>
      <c r="M143" s="92"/>
      <c r="N143" s="115">
        <f t="shared" si="58"/>
        <v>0</v>
      </c>
      <c r="P143" s="89">
        <f t="shared" si="70"/>
        <v>0</v>
      </c>
      <c r="Q143" s="86">
        <f t="shared" si="71"/>
        <v>0</v>
      </c>
      <c r="R143" s="86">
        <f t="shared" si="72"/>
        <v>0</v>
      </c>
      <c r="S143" s="94">
        <f t="shared" si="59"/>
        <v>0</v>
      </c>
      <c r="U143" s="115">
        <f t="shared" si="73"/>
        <v>0</v>
      </c>
      <c r="V143">
        <f t="shared" si="60"/>
        <v>0</v>
      </c>
      <c r="W143" s="95">
        <v>134</v>
      </c>
      <c r="X143" s="96"/>
      <c r="Y143" s="97"/>
      <c r="Z143" s="97"/>
      <c r="AA143" s="97"/>
      <c r="AB143" s="97"/>
      <c r="AC143" s="97"/>
      <c r="AD143" s="97"/>
      <c r="AE143" s="97"/>
      <c r="AF143" s="97"/>
      <c r="AG143" s="98"/>
      <c r="AI143" s="95">
        <v>134</v>
      </c>
      <c r="AJ143" s="99">
        <v>134</v>
      </c>
      <c r="AK143" s="100" t="s">
        <v>208</v>
      </c>
      <c r="AL143" s="101">
        <f t="shared" si="74"/>
        <v>0</v>
      </c>
      <c r="AM143" s="102">
        <v>0</v>
      </c>
      <c r="AN143" s="101">
        <f t="shared" si="75"/>
        <v>0</v>
      </c>
      <c r="AO143" s="101">
        <v>0</v>
      </c>
      <c r="AP143" s="101">
        <v>0</v>
      </c>
      <c r="AQ143" s="101">
        <v>0</v>
      </c>
      <c r="AR143" s="101">
        <v>0</v>
      </c>
      <c r="AS143" s="101">
        <v>0</v>
      </c>
      <c r="AT143" s="101">
        <f t="shared" si="76"/>
        <v>0</v>
      </c>
      <c r="AU143" s="103">
        <f t="shared" si="77"/>
        <v>0</v>
      </c>
      <c r="AV143" s="103">
        <f t="shared" si="78"/>
        <v>0</v>
      </c>
      <c r="AX143" s="104">
        <v>134</v>
      </c>
      <c r="AY143" s="105" t="s">
        <v>208</v>
      </c>
      <c r="AZ143" s="106">
        <v>0</v>
      </c>
      <c r="BA143" s="106">
        <v>0</v>
      </c>
      <c r="BB143" s="107">
        <v>0</v>
      </c>
      <c r="BC143" s="108">
        <f t="shared" si="79"/>
        <v>0</v>
      </c>
      <c r="BD143" s="107">
        <v>0</v>
      </c>
      <c r="BE143" s="107">
        <v>0</v>
      </c>
      <c r="BF143" s="108">
        <f t="shared" si="61"/>
        <v>0</v>
      </c>
      <c r="BG143" s="109">
        <f t="shared" si="62"/>
        <v>0</v>
      </c>
      <c r="BH143" s="110"/>
      <c r="BI143" s="108">
        <v>0</v>
      </c>
      <c r="BJ143" s="101">
        <f t="shared" si="80"/>
        <v>0</v>
      </c>
      <c r="BK143" s="101">
        <f t="shared" si="81"/>
        <v>0</v>
      </c>
      <c r="BL143" s="101">
        <f t="shared" si="82"/>
        <v>0</v>
      </c>
      <c r="BM143" s="101">
        <v>0</v>
      </c>
      <c r="BN143" s="108">
        <f t="shared" si="83"/>
        <v>0</v>
      </c>
      <c r="BO143" s="109">
        <f t="shared" si="84"/>
        <v>0</v>
      </c>
      <c r="BP143" s="111"/>
      <c r="BQ143" s="112"/>
      <c r="BR143" s="113"/>
      <c r="BS143" s="111"/>
      <c r="BT143" s="114"/>
      <c r="BU143" s="114">
        <f t="shared" si="63"/>
        <v>-134</v>
      </c>
      <c r="BV143" s="25"/>
      <c r="BW143" s="25"/>
      <c r="BX143" s="111"/>
    </row>
    <row r="144" spans="1:76">
      <c r="A144" s="83">
        <v>135</v>
      </c>
      <c r="B144" s="83">
        <v>135</v>
      </c>
      <c r="C144" s="84" t="s">
        <v>209</v>
      </c>
      <c r="D144" s="85">
        <f t="shared" si="64"/>
        <v>0</v>
      </c>
      <c r="E144" s="86">
        <f t="shared" si="65"/>
        <v>0</v>
      </c>
      <c r="F144" s="86">
        <f t="shared" si="65"/>
        <v>0</v>
      </c>
      <c r="G144" s="87">
        <f t="shared" si="66"/>
        <v>0</v>
      </c>
      <c r="H144" s="88"/>
      <c r="I144" s="89">
        <f t="shared" si="67"/>
        <v>0</v>
      </c>
      <c r="J144" s="90" t="str">
        <f t="shared" si="57"/>
        <v/>
      </c>
      <c r="K144" s="91">
        <f t="shared" si="68"/>
        <v>0</v>
      </c>
      <c r="L144" s="87">
        <f t="shared" si="69"/>
        <v>0</v>
      </c>
      <c r="M144" s="92"/>
      <c r="N144" s="115">
        <f t="shared" si="58"/>
        <v>0</v>
      </c>
      <c r="P144" s="89">
        <f t="shared" si="70"/>
        <v>0</v>
      </c>
      <c r="Q144" s="86">
        <f t="shared" si="71"/>
        <v>0</v>
      </c>
      <c r="R144" s="86">
        <f t="shared" si="72"/>
        <v>0</v>
      </c>
      <c r="S144" s="94">
        <f t="shared" si="59"/>
        <v>0</v>
      </c>
      <c r="U144" s="115">
        <f t="shared" si="73"/>
        <v>0</v>
      </c>
      <c r="V144">
        <f t="shared" si="60"/>
        <v>0</v>
      </c>
      <c r="W144" s="95">
        <v>135</v>
      </c>
      <c r="X144" s="96"/>
      <c r="Y144" s="97"/>
      <c r="Z144" s="97"/>
      <c r="AA144" s="97"/>
      <c r="AB144" s="97"/>
      <c r="AC144" s="97"/>
      <c r="AD144" s="97"/>
      <c r="AE144" s="97"/>
      <c r="AF144" s="97"/>
      <c r="AG144" s="98"/>
      <c r="AI144" s="95">
        <v>135</v>
      </c>
      <c r="AJ144" s="99">
        <v>135</v>
      </c>
      <c r="AK144" s="100" t="s">
        <v>209</v>
      </c>
      <c r="AL144" s="101">
        <f t="shared" si="74"/>
        <v>0</v>
      </c>
      <c r="AM144" s="102">
        <v>0</v>
      </c>
      <c r="AN144" s="101">
        <f t="shared" si="75"/>
        <v>0</v>
      </c>
      <c r="AO144" s="101">
        <v>0</v>
      </c>
      <c r="AP144" s="101">
        <v>0</v>
      </c>
      <c r="AQ144" s="101">
        <v>0</v>
      </c>
      <c r="AR144" s="101">
        <v>0</v>
      </c>
      <c r="AS144" s="101">
        <v>0</v>
      </c>
      <c r="AT144" s="101">
        <f t="shared" si="76"/>
        <v>0</v>
      </c>
      <c r="AU144" s="103">
        <f t="shared" si="77"/>
        <v>0</v>
      </c>
      <c r="AV144" s="103">
        <f t="shared" si="78"/>
        <v>0</v>
      </c>
      <c r="AX144" s="104">
        <v>135</v>
      </c>
      <c r="AY144" s="105" t="s">
        <v>209</v>
      </c>
      <c r="AZ144" s="106">
        <v>0</v>
      </c>
      <c r="BA144" s="106">
        <v>0</v>
      </c>
      <c r="BB144" s="107">
        <v>0</v>
      </c>
      <c r="BC144" s="108">
        <f t="shared" si="79"/>
        <v>0</v>
      </c>
      <c r="BD144" s="107">
        <v>0</v>
      </c>
      <c r="BE144" s="107">
        <v>0</v>
      </c>
      <c r="BF144" s="108">
        <f t="shared" si="61"/>
        <v>0</v>
      </c>
      <c r="BG144" s="109">
        <f t="shared" si="62"/>
        <v>0</v>
      </c>
      <c r="BH144" s="110"/>
      <c r="BI144" s="108">
        <v>0</v>
      </c>
      <c r="BJ144" s="101">
        <f t="shared" si="80"/>
        <v>0</v>
      </c>
      <c r="BK144" s="101">
        <f t="shared" si="81"/>
        <v>0</v>
      </c>
      <c r="BL144" s="101">
        <f t="shared" si="82"/>
        <v>0</v>
      </c>
      <c r="BM144" s="101">
        <v>0</v>
      </c>
      <c r="BN144" s="108">
        <f t="shared" si="83"/>
        <v>0</v>
      </c>
      <c r="BO144" s="109">
        <f t="shared" si="84"/>
        <v>0</v>
      </c>
      <c r="BP144" s="111"/>
      <c r="BQ144" s="112"/>
      <c r="BR144" s="113"/>
      <c r="BS144" s="111"/>
      <c r="BT144" s="114"/>
      <c r="BU144" s="114">
        <f t="shared" si="63"/>
        <v>-135</v>
      </c>
      <c r="BV144" s="25"/>
      <c r="BW144" s="25"/>
      <c r="BX144" s="111"/>
    </row>
    <row r="145" spans="1:76">
      <c r="A145" s="83">
        <v>136</v>
      </c>
      <c r="B145" s="83">
        <v>136</v>
      </c>
      <c r="C145" s="84" t="s">
        <v>210</v>
      </c>
      <c r="D145" s="85">
        <f t="shared" si="64"/>
        <v>8</v>
      </c>
      <c r="E145" s="86">
        <f t="shared" si="65"/>
        <v>97017</v>
      </c>
      <c r="F145" s="86">
        <f t="shared" si="65"/>
        <v>7141</v>
      </c>
      <c r="G145" s="87">
        <f t="shared" si="66"/>
        <v>104158</v>
      </c>
      <c r="H145" s="88"/>
      <c r="I145" s="89">
        <f t="shared" si="67"/>
        <v>0</v>
      </c>
      <c r="J145" s="90" t="str">
        <f t="shared" si="57"/>
        <v/>
      </c>
      <c r="K145" s="91">
        <f t="shared" si="68"/>
        <v>7141</v>
      </c>
      <c r="L145" s="87">
        <f t="shared" si="69"/>
        <v>7141</v>
      </c>
      <c r="M145" s="92"/>
      <c r="N145" s="115">
        <f t="shared" si="58"/>
        <v>97017</v>
      </c>
      <c r="P145" s="89">
        <f t="shared" si="70"/>
        <v>0</v>
      </c>
      <c r="Q145" s="86">
        <f t="shared" si="71"/>
        <v>0</v>
      </c>
      <c r="R145" s="86">
        <f t="shared" si="72"/>
        <v>7141</v>
      </c>
      <c r="S145" s="94">
        <f t="shared" si="59"/>
        <v>7141</v>
      </c>
      <c r="U145" s="115">
        <f t="shared" si="73"/>
        <v>7141</v>
      </c>
      <c r="V145">
        <f t="shared" si="60"/>
        <v>0</v>
      </c>
      <c r="W145" s="95">
        <v>136</v>
      </c>
      <c r="X145" s="96">
        <v>8</v>
      </c>
      <c r="Y145" s="97">
        <v>97017</v>
      </c>
      <c r="Z145" s="97">
        <v>0</v>
      </c>
      <c r="AA145" s="97">
        <v>97017</v>
      </c>
      <c r="AB145" s="97">
        <v>7141</v>
      </c>
      <c r="AC145" s="97">
        <v>104158</v>
      </c>
      <c r="AD145" s="97">
        <v>0</v>
      </c>
      <c r="AE145" s="97">
        <v>0</v>
      </c>
      <c r="AF145" s="97">
        <v>0</v>
      </c>
      <c r="AG145" s="98">
        <v>104158</v>
      </c>
      <c r="AI145" s="95">
        <v>136</v>
      </c>
      <c r="AJ145" s="99">
        <v>136</v>
      </c>
      <c r="AK145" s="100" t="s">
        <v>210</v>
      </c>
      <c r="AL145" s="101">
        <f t="shared" si="74"/>
        <v>97017</v>
      </c>
      <c r="AM145" s="102">
        <v>99651</v>
      </c>
      <c r="AN145" s="101">
        <f t="shared" si="75"/>
        <v>0</v>
      </c>
      <c r="AO145" s="101">
        <v>0</v>
      </c>
      <c r="AP145" s="101">
        <v>0</v>
      </c>
      <c r="AQ145" s="101">
        <v>0</v>
      </c>
      <c r="AR145" s="101">
        <v>0</v>
      </c>
      <c r="AS145" s="101">
        <v>0</v>
      </c>
      <c r="AT145" s="101">
        <f t="shared" si="76"/>
        <v>0</v>
      </c>
      <c r="AU145" s="103">
        <f t="shared" si="77"/>
        <v>0</v>
      </c>
      <c r="AV145" s="103">
        <f t="shared" si="78"/>
        <v>0</v>
      </c>
      <c r="AX145" s="104">
        <v>136</v>
      </c>
      <c r="AY145" s="105" t="s">
        <v>210</v>
      </c>
      <c r="AZ145" s="106">
        <v>0</v>
      </c>
      <c r="BA145" s="106">
        <v>0</v>
      </c>
      <c r="BB145" s="107">
        <v>0</v>
      </c>
      <c r="BC145" s="108">
        <f t="shared" si="79"/>
        <v>0</v>
      </c>
      <c r="BD145" s="107">
        <v>0</v>
      </c>
      <c r="BE145" s="107">
        <v>0</v>
      </c>
      <c r="BF145" s="108">
        <f t="shared" si="61"/>
        <v>0</v>
      </c>
      <c r="BG145" s="109">
        <f t="shared" si="62"/>
        <v>0</v>
      </c>
      <c r="BH145" s="110"/>
      <c r="BI145" s="108">
        <v>0</v>
      </c>
      <c r="BJ145" s="101">
        <f t="shared" si="80"/>
        <v>0</v>
      </c>
      <c r="BK145" s="101">
        <f t="shared" si="81"/>
        <v>0</v>
      </c>
      <c r="BL145" s="101">
        <f t="shared" si="82"/>
        <v>0</v>
      </c>
      <c r="BM145" s="101">
        <v>0</v>
      </c>
      <c r="BN145" s="108">
        <f t="shared" si="83"/>
        <v>0</v>
      </c>
      <c r="BO145" s="109">
        <f t="shared" si="84"/>
        <v>0</v>
      </c>
      <c r="BP145" s="111"/>
      <c r="BQ145" s="112"/>
      <c r="BR145" s="113"/>
      <c r="BS145" s="111"/>
      <c r="BT145" s="114"/>
      <c r="BU145" s="114">
        <f t="shared" si="63"/>
        <v>-136</v>
      </c>
      <c r="BV145" s="25"/>
      <c r="BW145" s="25"/>
      <c r="BX145" s="111"/>
    </row>
    <row r="146" spans="1:76">
      <c r="A146" s="83">
        <v>137</v>
      </c>
      <c r="B146" s="83">
        <v>137</v>
      </c>
      <c r="C146" s="84" t="s">
        <v>211</v>
      </c>
      <c r="D146" s="85">
        <f t="shared" si="64"/>
        <v>845.41406966970067</v>
      </c>
      <c r="E146" s="86">
        <f t="shared" si="65"/>
        <v>10883650</v>
      </c>
      <c r="F146" s="86">
        <f t="shared" si="65"/>
        <v>752658</v>
      </c>
      <c r="G146" s="87">
        <f t="shared" si="66"/>
        <v>11636308</v>
      </c>
      <c r="H146" s="88"/>
      <c r="I146" s="89">
        <f t="shared" si="67"/>
        <v>657357.78222759312</v>
      </c>
      <c r="J146" s="90">
        <f t="shared" si="57"/>
        <v>0.41210178821495663</v>
      </c>
      <c r="K146" s="91">
        <f t="shared" si="68"/>
        <v>752658</v>
      </c>
      <c r="L146" s="87">
        <f t="shared" si="69"/>
        <v>1410015.782227593</v>
      </c>
      <c r="M146" s="92"/>
      <c r="N146" s="115">
        <f t="shared" si="58"/>
        <v>10226292.217772407</v>
      </c>
      <c r="P146" s="89">
        <f t="shared" si="70"/>
        <v>34430</v>
      </c>
      <c r="Q146" s="86">
        <f t="shared" si="71"/>
        <v>657357.78222759312</v>
      </c>
      <c r="R146" s="86">
        <f t="shared" si="72"/>
        <v>754871</v>
      </c>
      <c r="S146" s="94">
        <f t="shared" si="59"/>
        <v>1444445.782227593</v>
      </c>
      <c r="U146" s="115">
        <f t="shared" si="73"/>
        <v>2382222.5056641889</v>
      </c>
      <c r="V146">
        <f t="shared" si="60"/>
        <v>0</v>
      </c>
      <c r="W146" s="95">
        <v>137</v>
      </c>
      <c r="X146" s="96">
        <v>845.41406966970067</v>
      </c>
      <c r="Y146" s="97">
        <v>10883650</v>
      </c>
      <c r="Z146" s="97">
        <v>0</v>
      </c>
      <c r="AA146" s="97">
        <v>10883650</v>
      </c>
      <c r="AB146" s="97">
        <v>752658</v>
      </c>
      <c r="AC146" s="97">
        <v>11636308</v>
      </c>
      <c r="AD146" s="97">
        <v>32217</v>
      </c>
      <c r="AE146" s="97">
        <v>2213</v>
      </c>
      <c r="AF146" s="97">
        <v>34430</v>
      </c>
      <c r="AG146" s="98">
        <v>11670738</v>
      </c>
      <c r="AI146" s="95">
        <v>137</v>
      </c>
      <c r="AJ146" s="99">
        <v>137</v>
      </c>
      <c r="AK146" s="100" t="s">
        <v>211</v>
      </c>
      <c r="AL146" s="101">
        <f t="shared" si="74"/>
        <v>10883650</v>
      </c>
      <c r="AM146" s="102">
        <v>10134753</v>
      </c>
      <c r="AN146" s="101">
        <f t="shared" si="75"/>
        <v>748897</v>
      </c>
      <c r="AO146" s="101">
        <v>158766</v>
      </c>
      <c r="AP146" s="101">
        <v>214858.5</v>
      </c>
      <c r="AQ146" s="101">
        <v>391845.5</v>
      </c>
      <c r="AR146" s="101">
        <v>81181</v>
      </c>
      <c r="AS146" s="101">
        <v>0</v>
      </c>
      <c r="AT146" s="101">
        <f t="shared" si="76"/>
        <v>-413.49433581123594</v>
      </c>
      <c r="AU146" s="103">
        <f t="shared" si="77"/>
        <v>1595134.5056641889</v>
      </c>
      <c r="AV146" s="103">
        <f t="shared" si="78"/>
        <v>657357.78222759312</v>
      </c>
      <c r="AX146" s="104">
        <v>137</v>
      </c>
      <c r="AY146" s="105" t="s">
        <v>211</v>
      </c>
      <c r="AZ146" s="106">
        <v>0</v>
      </c>
      <c r="BA146" s="106">
        <v>0</v>
      </c>
      <c r="BB146" s="107">
        <v>0</v>
      </c>
      <c r="BC146" s="108">
        <f t="shared" si="79"/>
        <v>0</v>
      </c>
      <c r="BD146" s="107">
        <v>0</v>
      </c>
      <c r="BE146" s="107">
        <v>0</v>
      </c>
      <c r="BF146" s="108">
        <f t="shared" si="61"/>
        <v>0</v>
      </c>
      <c r="BG146" s="109">
        <f t="shared" si="62"/>
        <v>0</v>
      </c>
      <c r="BH146" s="110"/>
      <c r="BI146" s="108">
        <v>0</v>
      </c>
      <c r="BJ146" s="101">
        <f t="shared" si="80"/>
        <v>748897</v>
      </c>
      <c r="BK146" s="101">
        <f t="shared" si="81"/>
        <v>748897</v>
      </c>
      <c r="BL146" s="101">
        <f t="shared" si="82"/>
        <v>0</v>
      </c>
      <c r="BM146" s="101">
        <v>-413.49433581123594</v>
      </c>
      <c r="BN146" s="108">
        <f t="shared" si="83"/>
        <v>-413.49433581123594</v>
      </c>
      <c r="BO146" s="109">
        <f t="shared" si="84"/>
        <v>-413.49433581123594</v>
      </c>
      <c r="BP146" s="111"/>
      <c r="BQ146" s="112"/>
      <c r="BR146" s="113"/>
      <c r="BS146" s="111"/>
      <c r="BT146" s="114"/>
      <c r="BU146" s="114">
        <f t="shared" si="63"/>
        <v>-137</v>
      </c>
      <c r="BV146" s="25"/>
      <c r="BW146" s="25"/>
      <c r="BX146" s="111"/>
    </row>
    <row r="147" spans="1:76">
      <c r="A147" s="83">
        <v>138</v>
      </c>
      <c r="B147" s="83">
        <v>138</v>
      </c>
      <c r="C147" s="84" t="s">
        <v>212</v>
      </c>
      <c r="D147" s="85">
        <f t="shared" si="64"/>
        <v>2.5</v>
      </c>
      <c r="E147" s="86">
        <f t="shared" si="65"/>
        <v>32170</v>
      </c>
      <c r="F147" s="86">
        <f t="shared" si="65"/>
        <v>2233</v>
      </c>
      <c r="G147" s="87">
        <f t="shared" si="66"/>
        <v>34403</v>
      </c>
      <c r="H147" s="88"/>
      <c r="I147" s="89">
        <f t="shared" si="67"/>
        <v>0</v>
      </c>
      <c r="J147" s="90">
        <f t="shared" si="57"/>
        <v>0</v>
      </c>
      <c r="K147" s="91">
        <f t="shared" si="68"/>
        <v>2233</v>
      </c>
      <c r="L147" s="87">
        <f t="shared" si="69"/>
        <v>2233</v>
      </c>
      <c r="M147" s="92"/>
      <c r="N147" s="115">
        <f t="shared" si="58"/>
        <v>32170</v>
      </c>
      <c r="P147" s="89">
        <f t="shared" si="70"/>
        <v>0</v>
      </c>
      <c r="Q147" s="86">
        <f t="shared" si="71"/>
        <v>0</v>
      </c>
      <c r="R147" s="86">
        <f t="shared" si="72"/>
        <v>2233</v>
      </c>
      <c r="S147" s="94">
        <f t="shared" si="59"/>
        <v>2233</v>
      </c>
      <c r="U147" s="115">
        <f t="shared" si="73"/>
        <v>8484.6754563517097</v>
      </c>
      <c r="V147">
        <f t="shared" si="60"/>
        <v>0</v>
      </c>
      <c r="W147" s="95">
        <v>138</v>
      </c>
      <c r="X147" s="96">
        <v>2.5</v>
      </c>
      <c r="Y147" s="97">
        <v>32170</v>
      </c>
      <c r="Z147" s="97">
        <v>0</v>
      </c>
      <c r="AA147" s="97">
        <v>32170</v>
      </c>
      <c r="AB147" s="97">
        <v>2233</v>
      </c>
      <c r="AC147" s="97">
        <v>34403</v>
      </c>
      <c r="AD147" s="97">
        <v>0</v>
      </c>
      <c r="AE147" s="97">
        <v>0</v>
      </c>
      <c r="AF147" s="97">
        <v>0</v>
      </c>
      <c r="AG147" s="98">
        <v>34403</v>
      </c>
      <c r="AI147" s="95">
        <v>138</v>
      </c>
      <c r="AJ147" s="99">
        <v>138</v>
      </c>
      <c r="AK147" s="100" t="s">
        <v>212</v>
      </c>
      <c r="AL147" s="101">
        <f t="shared" si="74"/>
        <v>32170</v>
      </c>
      <c r="AM147" s="102">
        <v>36657</v>
      </c>
      <c r="AN147" s="101">
        <f t="shared" si="75"/>
        <v>0</v>
      </c>
      <c r="AO147" s="101">
        <v>6268</v>
      </c>
      <c r="AP147" s="101">
        <v>0</v>
      </c>
      <c r="AQ147" s="101">
        <v>0</v>
      </c>
      <c r="AR147" s="101">
        <v>0</v>
      </c>
      <c r="AS147" s="101">
        <v>0</v>
      </c>
      <c r="AT147" s="101">
        <f t="shared" si="76"/>
        <v>-16.324543648290273</v>
      </c>
      <c r="AU147" s="103">
        <f t="shared" si="77"/>
        <v>6251.6754563517097</v>
      </c>
      <c r="AV147" s="103">
        <f t="shared" si="78"/>
        <v>0</v>
      </c>
      <c r="AX147" s="104">
        <v>138</v>
      </c>
      <c r="AY147" s="105" t="s">
        <v>212</v>
      </c>
      <c r="AZ147" s="106">
        <v>0</v>
      </c>
      <c r="BA147" s="106">
        <v>0</v>
      </c>
      <c r="BB147" s="107">
        <v>0</v>
      </c>
      <c r="BC147" s="108">
        <f t="shared" si="79"/>
        <v>0</v>
      </c>
      <c r="BD147" s="107">
        <v>0</v>
      </c>
      <c r="BE147" s="107">
        <v>0</v>
      </c>
      <c r="BF147" s="108">
        <f t="shared" si="61"/>
        <v>0</v>
      </c>
      <c r="BG147" s="109">
        <f t="shared" si="62"/>
        <v>0</v>
      </c>
      <c r="BH147" s="110"/>
      <c r="BI147" s="108">
        <v>0</v>
      </c>
      <c r="BJ147" s="101">
        <f t="shared" si="80"/>
        <v>0</v>
      </c>
      <c r="BK147" s="101">
        <f t="shared" si="81"/>
        <v>0</v>
      </c>
      <c r="BL147" s="101">
        <f t="shared" si="82"/>
        <v>0</v>
      </c>
      <c r="BM147" s="101">
        <v>-16.324543648290273</v>
      </c>
      <c r="BN147" s="108">
        <f t="shared" si="83"/>
        <v>-16.324543648290273</v>
      </c>
      <c r="BO147" s="109">
        <f t="shared" si="84"/>
        <v>-16.324543648290273</v>
      </c>
      <c r="BP147" s="111"/>
      <c r="BQ147" s="112"/>
      <c r="BR147" s="113"/>
      <c r="BS147" s="111"/>
      <c r="BT147" s="114"/>
      <c r="BU147" s="114">
        <f t="shared" si="63"/>
        <v>-138</v>
      </c>
      <c r="BV147" s="25"/>
      <c r="BW147" s="25"/>
      <c r="BX147" s="111"/>
    </row>
    <row r="148" spans="1:76">
      <c r="A148" s="83">
        <v>139</v>
      </c>
      <c r="B148" s="83">
        <v>139</v>
      </c>
      <c r="C148" s="84" t="s">
        <v>213</v>
      </c>
      <c r="D148" s="85">
        <f t="shared" si="64"/>
        <v>11.330987237237238</v>
      </c>
      <c r="E148" s="86">
        <f t="shared" si="65"/>
        <v>143283</v>
      </c>
      <c r="F148" s="86">
        <f t="shared" si="65"/>
        <v>10094</v>
      </c>
      <c r="G148" s="87">
        <f t="shared" si="66"/>
        <v>153377</v>
      </c>
      <c r="H148" s="88"/>
      <c r="I148" s="89">
        <f t="shared" si="67"/>
        <v>0</v>
      </c>
      <c r="J148" s="90">
        <f t="shared" si="57"/>
        <v>0</v>
      </c>
      <c r="K148" s="91">
        <f t="shared" si="68"/>
        <v>10094</v>
      </c>
      <c r="L148" s="87">
        <f t="shared" si="69"/>
        <v>10094</v>
      </c>
      <c r="M148" s="92"/>
      <c r="N148" s="115">
        <f t="shared" si="58"/>
        <v>143283</v>
      </c>
      <c r="P148" s="89">
        <f t="shared" si="70"/>
        <v>0</v>
      </c>
      <c r="Q148" s="86">
        <f t="shared" si="71"/>
        <v>0</v>
      </c>
      <c r="R148" s="86">
        <f t="shared" si="72"/>
        <v>10094</v>
      </c>
      <c r="S148" s="94">
        <f t="shared" si="59"/>
        <v>10094</v>
      </c>
      <c r="U148" s="115">
        <f t="shared" si="73"/>
        <v>26836.5</v>
      </c>
      <c r="V148">
        <f t="shared" si="60"/>
        <v>0</v>
      </c>
      <c r="W148" s="95">
        <v>139</v>
      </c>
      <c r="X148" s="96">
        <v>11.330987237237238</v>
      </c>
      <c r="Y148" s="97">
        <v>143283</v>
      </c>
      <c r="Z148" s="97">
        <v>0</v>
      </c>
      <c r="AA148" s="97">
        <v>143283</v>
      </c>
      <c r="AB148" s="97">
        <v>10094</v>
      </c>
      <c r="AC148" s="97">
        <v>153377</v>
      </c>
      <c r="AD148" s="97">
        <v>0</v>
      </c>
      <c r="AE148" s="97">
        <v>0</v>
      </c>
      <c r="AF148" s="97">
        <v>0</v>
      </c>
      <c r="AG148" s="98">
        <v>153377</v>
      </c>
      <c r="AI148" s="95">
        <v>139</v>
      </c>
      <c r="AJ148" s="99">
        <v>139</v>
      </c>
      <c r="AK148" s="100" t="s">
        <v>213</v>
      </c>
      <c r="AL148" s="101">
        <f t="shared" si="74"/>
        <v>143283</v>
      </c>
      <c r="AM148" s="102">
        <v>258515</v>
      </c>
      <c r="AN148" s="101">
        <f t="shared" si="75"/>
        <v>0</v>
      </c>
      <c r="AO148" s="101">
        <v>0</v>
      </c>
      <c r="AP148" s="101">
        <v>16230.5</v>
      </c>
      <c r="AQ148" s="101">
        <v>512</v>
      </c>
      <c r="AR148" s="101">
        <v>0</v>
      </c>
      <c r="AS148" s="101">
        <v>0</v>
      </c>
      <c r="AT148" s="101">
        <f t="shared" si="76"/>
        <v>0</v>
      </c>
      <c r="AU148" s="103">
        <f t="shared" si="77"/>
        <v>16742.5</v>
      </c>
      <c r="AV148" s="103">
        <f t="shared" si="78"/>
        <v>0</v>
      </c>
      <c r="AX148" s="104">
        <v>139</v>
      </c>
      <c r="AY148" s="105" t="s">
        <v>213</v>
      </c>
      <c r="AZ148" s="106">
        <v>0</v>
      </c>
      <c r="BA148" s="106">
        <v>0</v>
      </c>
      <c r="BB148" s="107">
        <v>0</v>
      </c>
      <c r="BC148" s="108">
        <f t="shared" si="79"/>
        <v>0</v>
      </c>
      <c r="BD148" s="107">
        <v>0</v>
      </c>
      <c r="BE148" s="107">
        <v>0</v>
      </c>
      <c r="BF148" s="108">
        <f t="shared" si="61"/>
        <v>0</v>
      </c>
      <c r="BG148" s="109">
        <f t="shared" si="62"/>
        <v>0</v>
      </c>
      <c r="BH148" s="110"/>
      <c r="BI148" s="108">
        <v>0</v>
      </c>
      <c r="BJ148" s="101">
        <f t="shared" si="80"/>
        <v>0</v>
      </c>
      <c r="BK148" s="101">
        <f t="shared" si="81"/>
        <v>0</v>
      </c>
      <c r="BL148" s="101">
        <f t="shared" si="82"/>
        <v>0</v>
      </c>
      <c r="BM148" s="101">
        <v>0</v>
      </c>
      <c r="BN148" s="108">
        <f t="shared" si="83"/>
        <v>0</v>
      </c>
      <c r="BO148" s="109">
        <f t="shared" si="84"/>
        <v>0</v>
      </c>
      <c r="BP148" s="111"/>
      <c r="BQ148" s="112"/>
      <c r="BR148" s="113"/>
      <c r="BS148" s="111"/>
      <c r="BT148" s="114"/>
      <c r="BU148" s="114">
        <f t="shared" si="63"/>
        <v>-139</v>
      </c>
      <c r="BV148" s="25"/>
      <c r="BW148" s="25"/>
      <c r="BX148" s="111"/>
    </row>
    <row r="149" spans="1:76">
      <c r="A149" s="83">
        <v>140</v>
      </c>
      <c r="B149" s="83">
        <v>140</v>
      </c>
      <c r="C149" s="84" t="s">
        <v>214</v>
      </c>
      <c r="D149" s="85">
        <f t="shared" si="64"/>
        <v>0</v>
      </c>
      <c r="E149" s="86">
        <f t="shared" si="65"/>
        <v>0</v>
      </c>
      <c r="F149" s="86">
        <f t="shared" si="65"/>
        <v>0</v>
      </c>
      <c r="G149" s="87">
        <f t="shared" si="66"/>
        <v>0</v>
      </c>
      <c r="H149" s="88"/>
      <c r="I149" s="89">
        <f t="shared" si="67"/>
        <v>0</v>
      </c>
      <c r="J149" s="90" t="str">
        <f t="shared" si="57"/>
        <v/>
      </c>
      <c r="K149" s="91">
        <f t="shared" si="68"/>
        <v>0</v>
      </c>
      <c r="L149" s="87">
        <f t="shared" si="69"/>
        <v>0</v>
      </c>
      <c r="M149" s="92"/>
      <c r="N149" s="115">
        <f t="shared" si="58"/>
        <v>0</v>
      </c>
      <c r="P149" s="89">
        <f t="shared" si="70"/>
        <v>0</v>
      </c>
      <c r="Q149" s="86">
        <f t="shared" si="71"/>
        <v>0</v>
      </c>
      <c r="R149" s="86">
        <f t="shared" si="72"/>
        <v>0</v>
      </c>
      <c r="S149" s="94">
        <f t="shared" si="59"/>
        <v>0</v>
      </c>
      <c r="U149" s="115">
        <f t="shared" si="73"/>
        <v>0</v>
      </c>
      <c r="V149">
        <f t="shared" si="60"/>
        <v>0</v>
      </c>
      <c r="W149" s="95">
        <v>140</v>
      </c>
      <c r="X149" s="96"/>
      <c r="Y149" s="97"/>
      <c r="Z149" s="97"/>
      <c r="AA149" s="97"/>
      <c r="AB149" s="97"/>
      <c r="AC149" s="97"/>
      <c r="AD149" s="97"/>
      <c r="AE149" s="97"/>
      <c r="AF149" s="97"/>
      <c r="AG149" s="98"/>
      <c r="AI149" s="95">
        <v>140</v>
      </c>
      <c r="AJ149" s="99">
        <v>140</v>
      </c>
      <c r="AK149" s="100" t="s">
        <v>214</v>
      </c>
      <c r="AL149" s="101">
        <f t="shared" si="74"/>
        <v>0</v>
      </c>
      <c r="AM149" s="102">
        <v>0</v>
      </c>
      <c r="AN149" s="101">
        <f t="shared" si="75"/>
        <v>0</v>
      </c>
      <c r="AO149" s="101">
        <v>0</v>
      </c>
      <c r="AP149" s="101">
        <v>0</v>
      </c>
      <c r="AQ149" s="101">
        <v>0</v>
      </c>
      <c r="AR149" s="101">
        <v>0</v>
      </c>
      <c r="AS149" s="101">
        <v>0</v>
      </c>
      <c r="AT149" s="101">
        <f t="shared" si="76"/>
        <v>0</v>
      </c>
      <c r="AU149" s="103">
        <f t="shared" si="77"/>
        <v>0</v>
      </c>
      <c r="AV149" s="103">
        <f t="shared" si="78"/>
        <v>0</v>
      </c>
      <c r="AX149" s="104">
        <v>140</v>
      </c>
      <c r="AY149" s="105" t="s">
        <v>214</v>
      </c>
      <c r="AZ149" s="106">
        <v>0</v>
      </c>
      <c r="BA149" s="106">
        <v>0</v>
      </c>
      <c r="BB149" s="107">
        <v>0</v>
      </c>
      <c r="BC149" s="108">
        <f t="shared" si="79"/>
        <v>0</v>
      </c>
      <c r="BD149" s="107">
        <v>0</v>
      </c>
      <c r="BE149" s="107">
        <v>0</v>
      </c>
      <c r="BF149" s="108">
        <f t="shared" si="61"/>
        <v>0</v>
      </c>
      <c r="BG149" s="109">
        <f t="shared" si="62"/>
        <v>0</v>
      </c>
      <c r="BH149" s="110"/>
      <c r="BI149" s="108">
        <v>0</v>
      </c>
      <c r="BJ149" s="101">
        <f t="shared" si="80"/>
        <v>0</v>
      </c>
      <c r="BK149" s="101">
        <f t="shared" si="81"/>
        <v>0</v>
      </c>
      <c r="BL149" s="101">
        <f t="shared" si="82"/>
        <v>0</v>
      </c>
      <c r="BM149" s="101">
        <v>0</v>
      </c>
      <c r="BN149" s="108">
        <f t="shared" si="83"/>
        <v>0</v>
      </c>
      <c r="BO149" s="109">
        <f t="shared" si="84"/>
        <v>0</v>
      </c>
      <c r="BP149" s="111"/>
      <c r="BQ149" s="112"/>
      <c r="BR149" s="113"/>
      <c r="BS149" s="111"/>
      <c r="BT149" s="114"/>
      <c r="BU149" s="114">
        <f t="shared" si="63"/>
        <v>-140</v>
      </c>
      <c r="BV149" s="25"/>
      <c r="BW149" s="25"/>
      <c r="BX149" s="111"/>
    </row>
    <row r="150" spans="1:76">
      <c r="A150" s="83">
        <v>141</v>
      </c>
      <c r="B150" s="83">
        <v>141</v>
      </c>
      <c r="C150" s="84" t="s">
        <v>215</v>
      </c>
      <c r="D150" s="85">
        <f t="shared" si="64"/>
        <v>106.42905405405406</v>
      </c>
      <c r="E150" s="86">
        <f t="shared" si="65"/>
        <v>1549967</v>
      </c>
      <c r="F150" s="86">
        <f t="shared" si="65"/>
        <v>91547</v>
      </c>
      <c r="G150" s="87">
        <f t="shared" si="66"/>
        <v>1641514</v>
      </c>
      <c r="H150" s="88"/>
      <c r="I150" s="89">
        <f t="shared" si="67"/>
        <v>351530.26296282531</v>
      </c>
      <c r="J150" s="90">
        <f t="shared" si="57"/>
        <v>0.60143851102160284</v>
      </c>
      <c r="K150" s="91">
        <f t="shared" si="68"/>
        <v>91547</v>
      </c>
      <c r="L150" s="87">
        <f t="shared" si="69"/>
        <v>443077.26296282531</v>
      </c>
      <c r="M150" s="92"/>
      <c r="N150" s="115">
        <f t="shared" si="58"/>
        <v>1198436.7370371746</v>
      </c>
      <c r="P150" s="89">
        <f t="shared" si="70"/>
        <v>56876</v>
      </c>
      <c r="Q150" s="86">
        <f t="shared" si="71"/>
        <v>351530.26296282531</v>
      </c>
      <c r="R150" s="86">
        <f t="shared" si="72"/>
        <v>94718</v>
      </c>
      <c r="S150" s="94">
        <f t="shared" si="59"/>
        <v>499953.26296282531</v>
      </c>
      <c r="U150" s="115">
        <f t="shared" si="73"/>
        <v>732905.4641603285</v>
      </c>
      <c r="V150">
        <f t="shared" si="60"/>
        <v>0</v>
      </c>
      <c r="W150" s="95">
        <v>141</v>
      </c>
      <c r="X150" s="96">
        <v>106.42905405405406</v>
      </c>
      <c r="Y150" s="97">
        <v>1549967</v>
      </c>
      <c r="Z150" s="97">
        <v>0</v>
      </c>
      <c r="AA150" s="97">
        <v>1549967</v>
      </c>
      <c r="AB150" s="97">
        <v>91547</v>
      </c>
      <c r="AC150" s="97">
        <v>1641514</v>
      </c>
      <c r="AD150" s="97">
        <v>53705</v>
      </c>
      <c r="AE150" s="97">
        <v>3171</v>
      </c>
      <c r="AF150" s="97">
        <v>56876</v>
      </c>
      <c r="AG150" s="98">
        <v>1698390</v>
      </c>
      <c r="AI150" s="95">
        <v>141</v>
      </c>
      <c r="AJ150" s="99">
        <v>141</v>
      </c>
      <c r="AK150" s="100" t="s">
        <v>215</v>
      </c>
      <c r="AL150" s="101">
        <f t="shared" si="74"/>
        <v>1549967</v>
      </c>
      <c r="AM150" s="102">
        <v>1149485</v>
      </c>
      <c r="AN150" s="101">
        <f t="shared" si="75"/>
        <v>400482</v>
      </c>
      <c r="AO150" s="101">
        <v>55304.25</v>
      </c>
      <c r="AP150" s="101">
        <v>22396.5</v>
      </c>
      <c r="AQ150" s="101">
        <v>0</v>
      </c>
      <c r="AR150" s="101">
        <v>49340.75</v>
      </c>
      <c r="AS150" s="101">
        <v>57103</v>
      </c>
      <c r="AT150" s="101">
        <f t="shared" si="76"/>
        <v>-144.03583967147279</v>
      </c>
      <c r="AU150" s="103">
        <f t="shared" si="77"/>
        <v>584482.4641603285</v>
      </c>
      <c r="AV150" s="103">
        <f t="shared" si="78"/>
        <v>351530.26296282531</v>
      </c>
      <c r="AX150" s="104">
        <v>141</v>
      </c>
      <c r="AY150" s="105" t="s">
        <v>215</v>
      </c>
      <c r="AZ150" s="106">
        <v>0</v>
      </c>
      <c r="BA150" s="106">
        <v>0</v>
      </c>
      <c r="BB150" s="107">
        <v>0</v>
      </c>
      <c r="BC150" s="108">
        <f t="shared" si="79"/>
        <v>0</v>
      </c>
      <c r="BD150" s="107">
        <v>0</v>
      </c>
      <c r="BE150" s="107">
        <v>0</v>
      </c>
      <c r="BF150" s="108">
        <f t="shared" si="61"/>
        <v>0</v>
      </c>
      <c r="BG150" s="109">
        <f t="shared" si="62"/>
        <v>0</v>
      </c>
      <c r="BH150" s="110"/>
      <c r="BI150" s="108">
        <v>0</v>
      </c>
      <c r="BJ150" s="101">
        <f t="shared" si="80"/>
        <v>400482</v>
      </c>
      <c r="BK150" s="101">
        <f t="shared" si="81"/>
        <v>400482</v>
      </c>
      <c r="BL150" s="101">
        <f t="shared" si="82"/>
        <v>0</v>
      </c>
      <c r="BM150" s="101">
        <v>-144.03583967147279</v>
      </c>
      <c r="BN150" s="108">
        <f t="shared" si="83"/>
        <v>-144.03583967147279</v>
      </c>
      <c r="BO150" s="109">
        <f t="shared" si="84"/>
        <v>-144.03583967147279</v>
      </c>
      <c r="BP150" s="111"/>
      <c r="BQ150" s="112"/>
      <c r="BR150" s="113"/>
      <c r="BS150" s="111"/>
      <c r="BT150" s="114"/>
      <c r="BU150" s="114">
        <f t="shared" si="63"/>
        <v>-141</v>
      </c>
      <c r="BV150" s="25"/>
      <c r="BW150" s="25"/>
      <c r="BX150" s="111"/>
    </row>
    <row r="151" spans="1:76">
      <c r="A151" s="83">
        <v>142</v>
      </c>
      <c r="B151" s="83">
        <v>142</v>
      </c>
      <c r="C151" s="84" t="s">
        <v>216</v>
      </c>
      <c r="D151" s="85">
        <f t="shared" si="64"/>
        <v>32.41836734693878</v>
      </c>
      <c r="E151" s="86">
        <f t="shared" si="65"/>
        <v>531222</v>
      </c>
      <c r="F151" s="86">
        <f t="shared" si="65"/>
        <v>28056</v>
      </c>
      <c r="G151" s="87">
        <f t="shared" si="66"/>
        <v>559278</v>
      </c>
      <c r="H151" s="88"/>
      <c r="I151" s="89">
        <f t="shared" si="67"/>
        <v>104883.61422277414</v>
      </c>
      <c r="J151" s="90">
        <f t="shared" si="57"/>
        <v>0.69814680110741978</v>
      </c>
      <c r="K151" s="91">
        <f t="shared" si="68"/>
        <v>28056</v>
      </c>
      <c r="L151" s="87">
        <f t="shared" si="69"/>
        <v>132939.61422277414</v>
      </c>
      <c r="M151" s="92"/>
      <c r="N151" s="115">
        <f t="shared" si="58"/>
        <v>426338.38577722583</v>
      </c>
      <c r="P151" s="89">
        <f t="shared" si="70"/>
        <v>17801</v>
      </c>
      <c r="Q151" s="86">
        <f t="shared" si="71"/>
        <v>104883.61422277414</v>
      </c>
      <c r="R151" s="86">
        <f t="shared" si="72"/>
        <v>28949</v>
      </c>
      <c r="S151" s="94">
        <f t="shared" si="59"/>
        <v>150740.61422277414</v>
      </c>
      <c r="U151" s="115">
        <f t="shared" si="73"/>
        <v>196088.46142960884</v>
      </c>
      <c r="V151">
        <f t="shared" si="60"/>
        <v>0</v>
      </c>
      <c r="W151" s="95">
        <v>142</v>
      </c>
      <c r="X151" s="96">
        <v>32.41836734693878</v>
      </c>
      <c r="Y151" s="97">
        <v>531222</v>
      </c>
      <c r="Z151" s="97">
        <v>0</v>
      </c>
      <c r="AA151" s="97">
        <v>531222</v>
      </c>
      <c r="AB151" s="97">
        <v>28056</v>
      </c>
      <c r="AC151" s="97">
        <v>559278</v>
      </c>
      <c r="AD151" s="97">
        <v>16908</v>
      </c>
      <c r="AE151" s="97">
        <v>893</v>
      </c>
      <c r="AF151" s="97">
        <v>17801</v>
      </c>
      <c r="AG151" s="98">
        <v>577079</v>
      </c>
      <c r="AI151" s="95">
        <v>142</v>
      </c>
      <c r="AJ151" s="99">
        <v>142</v>
      </c>
      <c r="AK151" s="100" t="s">
        <v>216</v>
      </c>
      <c r="AL151" s="101">
        <f t="shared" si="74"/>
        <v>531222</v>
      </c>
      <c r="AM151" s="102">
        <v>411733</v>
      </c>
      <c r="AN151" s="101">
        <f t="shared" si="75"/>
        <v>119489</v>
      </c>
      <c r="AO151" s="101">
        <v>15661.25</v>
      </c>
      <c r="AP151" s="101">
        <v>8611</v>
      </c>
      <c r="AQ151" s="101">
        <v>6511</v>
      </c>
      <c r="AR151" s="101">
        <v>0</v>
      </c>
      <c r="AS151" s="101">
        <v>0</v>
      </c>
      <c r="AT151" s="101">
        <f t="shared" si="76"/>
        <v>-40.788570391152462</v>
      </c>
      <c r="AU151" s="103">
        <f t="shared" si="77"/>
        <v>150231.46142960884</v>
      </c>
      <c r="AV151" s="103">
        <f t="shared" si="78"/>
        <v>104883.61422277414</v>
      </c>
      <c r="AX151" s="104">
        <v>142</v>
      </c>
      <c r="AY151" s="105" t="s">
        <v>216</v>
      </c>
      <c r="AZ151" s="106">
        <v>0</v>
      </c>
      <c r="BA151" s="106">
        <v>0</v>
      </c>
      <c r="BB151" s="107">
        <v>0</v>
      </c>
      <c r="BC151" s="108">
        <f t="shared" si="79"/>
        <v>0</v>
      </c>
      <c r="BD151" s="107">
        <v>0</v>
      </c>
      <c r="BE151" s="107">
        <v>0</v>
      </c>
      <c r="BF151" s="108">
        <f t="shared" si="61"/>
        <v>0</v>
      </c>
      <c r="BG151" s="109">
        <f t="shared" si="62"/>
        <v>0</v>
      </c>
      <c r="BH151" s="110"/>
      <c r="BI151" s="108">
        <v>0</v>
      </c>
      <c r="BJ151" s="101">
        <f t="shared" si="80"/>
        <v>119489</v>
      </c>
      <c r="BK151" s="101">
        <f t="shared" si="81"/>
        <v>119489</v>
      </c>
      <c r="BL151" s="101">
        <f t="shared" si="82"/>
        <v>0</v>
      </c>
      <c r="BM151" s="101">
        <v>-40.788570391152462</v>
      </c>
      <c r="BN151" s="108">
        <f t="shared" si="83"/>
        <v>-40.788570391152462</v>
      </c>
      <c r="BO151" s="109">
        <f t="shared" si="84"/>
        <v>-40.788570391152462</v>
      </c>
      <c r="BP151" s="111"/>
      <c r="BQ151" s="112"/>
      <c r="BR151" s="113"/>
      <c r="BS151" s="111"/>
      <c r="BT151" s="114"/>
      <c r="BU151" s="114">
        <f t="shared" si="63"/>
        <v>-142</v>
      </c>
      <c r="BV151" s="25"/>
      <c r="BW151" s="25"/>
      <c r="BX151" s="111"/>
    </row>
    <row r="152" spans="1:76">
      <c r="A152" s="83">
        <v>143</v>
      </c>
      <c r="B152" s="83">
        <v>143</v>
      </c>
      <c r="C152" s="84" t="s">
        <v>217</v>
      </c>
      <c r="D152" s="85">
        <f t="shared" si="64"/>
        <v>0</v>
      </c>
      <c r="E152" s="86">
        <f t="shared" si="65"/>
        <v>0</v>
      </c>
      <c r="F152" s="86">
        <f t="shared" si="65"/>
        <v>0</v>
      </c>
      <c r="G152" s="87">
        <f t="shared" si="66"/>
        <v>0</v>
      </c>
      <c r="H152" s="88"/>
      <c r="I152" s="89">
        <f t="shared" si="67"/>
        <v>0</v>
      </c>
      <c r="J152" s="90" t="str">
        <f t="shared" si="57"/>
        <v/>
      </c>
      <c r="K152" s="91">
        <f t="shared" si="68"/>
        <v>0</v>
      </c>
      <c r="L152" s="87">
        <f t="shared" si="69"/>
        <v>0</v>
      </c>
      <c r="M152" s="92"/>
      <c r="N152" s="115">
        <f t="shared" si="58"/>
        <v>0</v>
      </c>
      <c r="P152" s="89">
        <f t="shared" si="70"/>
        <v>0</v>
      </c>
      <c r="Q152" s="86">
        <f t="shared" si="71"/>
        <v>0</v>
      </c>
      <c r="R152" s="86">
        <f t="shared" si="72"/>
        <v>0</v>
      </c>
      <c r="S152" s="94">
        <f t="shared" si="59"/>
        <v>0</v>
      </c>
      <c r="U152" s="115">
        <f t="shared" si="73"/>
        <v>0</v>
      </c>
      <c r="V152">
        <f t="shared" si="60"/>
        <v>0</v>
      </c>
      <c r="W152" s="95">
        <v>143</v>
      </c>
      <c r="X152" s="96"/>
      <c r="Y152" s="97"/>
      <c r="Z152" s="97"/>
      <c r="AA152" s="97"/>
      <c r="AB152" s="97"/>
      <c r="AC152" s="97"/>
      <c r="AD152" s="97"/>
      <c r="AE152" s="97"/>
      <c r="AF152" s="97"/>
      <c r="AG152" s="98"/>
      <c r="AI152" s="95">
        <v>143</v>
      </c>
      <c r="AJ152" s="99">
        <v>143</v>
      </c>
      <c r="AK152" s="100" t="s">
        <v>217</v>
      </c>
      <c r="AL152" s="101">
        <f t="shared" si="74"/>
        <v>0</v>
      </c>
      <c r="AM152" s="102">
        <v>0</v>
      </c>
      <c r="AN152" s="101">
        <f t="shared" si="75"/>
        <v>0</v>
      </c>
      <c r="AO152" s="101">
        <v>0</v>
      </c>
      <c r="AP152" s="101">
        <v>0</v>
      </c>
      <c r="AQ152" s="101">
        <v>0</v>
      </c>
      <c r="AR152" s="101">
        <v>0</v>
      </c>
      <c r="AS152" s="101">
        <v>0</v>
      </c>
      <c r="AT152" s="101">
        <f t="shared" si="76"/>
        <v>0</v>
      </c>
      <c r="AU152" s="103">
        <f t="shared" si="77"/>
        <v>0</v>
      </c>
      <c r="AV152" s="103">
        <f t="shared" si="78"/>
        <v>0</v>
      </c>
      <c r="AX152" s="104">
        <v>143</v>
      </c>
      <c r="AY152" s="105" t="s">
        <v>217</v>
      </c>
      <c r="AZ152" s="106">
        <v>0</v>
      </c>
      <c r="BA152" s="106">
        <v>0</v>
      </c>
      <c r="BB152" s="107">
        <v>0</v>
      </c>
      <c r="BC152" s="108">
        <f t="shared" si="79"/>
        <v>0</v>
      </c>
      <c r="BD152" s="107">
        <v>0</v>
      </c>
      <c r="BE152" s="107">
        <v>0</v>
      </c>
      <c r="BF152" s="108">
        <f t="shared" si="61"/>
        <v>0</v>
      </c>
      <c r="BG152" s="109">
        <f t="shared" si="62"/>
        <v>0</v>
      </c>
      <c r="BH152" s="110"/>
      <c r="BI152" s="108">
        <v>0</v>
      </c>
      <c r="BJ152" s="101">
        <f t="shared" si="80"/>
        <v>0</v>
      </c>
      <c r="BK152" s="101">
        <f t="shared" si="81"/>
        <v>0</v>
      </c>
      <c r="BL152" s="101">
        <f t="shared" si="82"/>
        <v>0</v>
      </c>
      <c r="BM152" s="101">
        <v>0</v>
      </c>
      <c r="BN152" s="108">
        <f t="shared" si="83"/>
        <v>0</v>
      </c>
      <c r="BO152" s="109">
        <f t="shared" si="84"/>
        <v>0</v>
      </c>
      <c r="BP152" s="111"/>
      <c r="BQ152" s="112"/>
      <c r="BR152" s="113"/>
      <c r="BS152" s="111"/>
      <c r="BT152" s="114"/>
      <c r="BU152" s="114">
        <f t="shared" si="63"/>
        <v>-143</v>
      </c>
      <c r="BV152" s="25"/>
      <c r="BW152" s="25"/>
      <c r="BX152" s="111"/>
    </row>
    <row r="153" spans="1:76">
      <c r="A153" s="83">
        <v>144</v>
      </c>
      <c r="B153" s="83">
        <v>144</v>
      </c>
      <c r="C153" s="84" t="s">
        <v>218</v>
      </c>
      <c r="D153" s="85">
        <f t="shared" si="64"/>
        <v>0</v>
      </c>
      <c r="E153" s="86">
        <f t="shared" si="65"/>
        <v>0</v>
      </c>
      <c r="F153" s="86">
        <f t="shared" si="65"/>
        <v>0</v>
      </c>
      <c r="G153" s="87">
        <f t="shared" si="66"/>
        <v>0</v>
      </c>
      <c r="H153" s="88"/>
      <c r="I153" s="89">
        <f t="shared" si="67"/>
        <v>0</v>
      </c>
      <c r="J153" s="90" t="str">
        <f t="shared" si="57"/>
        <v/>
      </c>
      <c r="K153" s="91">
        <f t="shared" si="68"/>
        <v>0</v>
      </c>
      <c r="L153" s="87">
        <f t="shared" si="69"/>
        <v>0</v>
      </c>
      <c r="M153" s="92"/>
      <c r="N153" s="115">
        <f t="shared" si="58"/>
        <v>0</v>
      </c>
      <c r="P153" s="89">
        <f t="shared" si="70"/>
        <v>0</v>
      </c>
      <c r="Q153" s="86">
        <f t="shared" si="71"/>
        <v>0</v>
      </c>
      <c r="R153" s="86">
        <f t="shared" si="72"/>
        <v>0</v>
      </c>
      <c r="S153" s="94">
        <f t="shared" si="59"/>
        <v>0</v>
      </c>
      <c r="U153" s="115">
        <f t="shared" si="73"/>
        <v>0</v>
      </c>
      <c r="V153">
        <f t="shared" si="60"/>
        <v>0</v>
      </c>
      <c r="W153" s="95">
        <v>144</v>
      </c>
      <c r="X153" s="96"/>
      <c r="Y153" s="97"/>
      <c r="Z153" s="97"/>
      <c r="AA153" s="97"/>
      <c r="AB153" s="97"/>
      <c r="AC153" s="97"/>
      <c r="AD153" s="97"/>
      <c r="AE153" s="97"/>
      <c r="AF153" s="97"/>
      <c r="AG153" s="98"/>
      <c r="AI153" s="95">
        <v>144</v>
      </c>
      <c r="AJ153" s="99">
        <v>144</v>
      </c>
      <c r="AK153" s="100" t="s">
        <v>218</v>
      </c>
      <c r="AL153" s="101">
        <f t="shared" si="74"/>
        <v>0</v>
      </c>
      <c r="AM153" s="102">
        <v>0</v>
      </c>
      <c r="AN153" s="101">
        <f t="shared" si="75"/>
        <v>0</v>
      </c>
      <c r="AO153" s="101">
        <v>0</v>
      </c>
      <c r="AP153" s="101">
        <v>0</v>
      </c>
      <c r="AQ153" s="101">
        <v>0</v>
      </c>
      <c r="AR153" s="101">
        <v>0</v>
      </c>
      <c r="AS153" s="101">
        <v>0</v>
      </c>
      <c r="AT153" s="101">
        <f t="shared" si="76"/>
        <v>0</v>
      </c>
      <c r="AU153" s="103">
        <f t="shared" si="77"/>
        <v>0</v>
      </c>
      <c r="AV153" s="103">
        <f t="shared" si="78"/>
        <v>0</v>
      </c>
      <c r="AX153" s="104">
        <v>144</v>
      </c>
      <c r="AY153" s="105" t="s">
        <v>218</v>
      </c>
      <c r="AZ153" s="106">
        <v>0</v>
      </c>
      <c r="BA153" s="106">
        <v>0</v>
      </c>
      <c r="BB153" s="107">
        <v>0</v>
      </c>
      <c r="BC153" s="108">
        <f t="shared" si="79"/>
        <v>0</v>
      </c>
      <c r="BD153" s="107">
        <v>0</v>
      </c>
      <c r="BE153" s="107">
        <v>0</v>
      </c>
      <c r="BF153" s="108">
        <f t="shared" si="61"/>
        <v>0</v>
      </c>
      <c r="BG153" s="109">
        <f t="shared" si="62"/>
        <v>0</v>
      </c>
      <c r="BH153" s="110"/>
      <c r="BI153" s="108">
        <v>0</v>
      </c>
      <c r="BJ153" s="101">
        <f t="shared" si="80"/>
        <v>0</v>
      </c>
      <c r="BK153" s="101">
        <f t="shared" si="81"/>
        <v>0</v>
      </c>
      <c r="BL153" s="101">
        <f t="shared" si="82"/>
        <v>0</v>
      </c>
      <c r="BM153" s="101">
        <v>0</v>
      </c>
      <c r="BN153" s="108">
        <f t="shared" si="83"/>
        <v>0</v>
      </c>
      <c r="BO153" s="109">
        <f t="shared" si="84"/>
        <v>0</v>
      </c>
      <c r="BP153" s="111"/>
      <c r="BQ153" s="112"/>
      <c r="BR153" s="113"/>
      <c r="BS153" s="111"/>
      <c r="BT153" s="114"/>
      <c r="BU153" s="114">
        <f t="shared" si="63"/>
        <v>-144</v>
      </c>
      <c r="BV153" s="25"/>
      <c r="BW153" s="25"/>
      <c r="BX153" s="111"/>
    </row>
    <row r="154" spans="1:76">
      <c r="A154" s="83">
        <v>145</v>
      </c>
      <c r="B154" s="83">
        <v>145</v>
      </c>
      <c r="C154" s="84" t="s">
        <v>219</v>
      </c>
      <c r="D154" s="85">
        <f t="shared" si="64"/>
        <v>6.7619047619047628</v>
      </c>
      <c r="E154" s="86">
        <f t="shared" si="65"/>
        <v>74596</v>
      </c>
      <c r="F154" s="86">
        <f t="shared" si="65"/>
        <v>6038</v>
      </c>
      <c r="G154" s="87">
        <f t="shared" si="66"/>
        <v>80634</v>
      </c>
      <c r="H154" s="88"/>
      <c r="I154" s="89">
        <f t="shared" si="67"/>
        <v>0</v>
      </c>
      <c r="J154" s="90">
        <f t="shared" si="57"/>
        <v>0</v>
      </c>
      <c r="K154" s="91">
        <f t="shared" si="68"/>
        <v>6038</v>
      </c>
      <c r="L154" s="87">
        <f t="shared" si="69"/>
        <v>6038</v>
      </c>
      <c r="M154" s="92"/>
      <c r="N154" s="115">
        <f t="shared" si="58"/>
        <v>74596</v>
      </c>
      <c r="P154" s="89">
        <f t="shared" si="70"/>
        <v>0</v>
      </c>
      <c r="Q154" s="86">
        <f t="shared" si="71"/>
        <v>0</v>
      </c>
      <c r="R154" s="86">
        <f t="shared" si="72"/>
        <v>6038</v>
      </c>
      <c r="S154" s="94">
        <f t="shared" si="59"/>
        <v>6038</v>
      </c>
      <c r="U154" s="115">
        <f t="shared" si="73"/>
        <v>37834.228847089551</v>
      </c>
      <c r="V154">
        <f t="shared" si="60"/>
        <v>0</v>
      </c>
      <c r="W154" s="95">
        <v>145</v>
      </c>
      <c r="X154" s="96">
        <v>6.7619047619047628</v>
      </c>
      <c r="Y154" s="97">
        <v>74596</v>
      </c>
      <c r="Z154" s="97">
        <v>0</v>
      </c>
      <c r="AA154" s="97">
        <v>74596</v>
      </c>
      <c r="AB154" s="97">
        <v>6038</v>
      </c>
      <c r="AC154" s="97">
        <v>80634</v>
      </c>
      <c r="AD154" s="97">
        <v>0</v>
      </c>
      <c r="AE154" s="97">
        <v>0</v>
      </c>
      <c r="AF154" s="97">
        <v>0</v>
      </c>
      <c r="AG154" s="98">
        <v>80634</v>
      </c>
      <c r="AI154" s="95">
        <v>145</v>
      </c>
      <c r="AJ154" s="99">
        <v>145</v>
      </c>
      <c r="AK154" s="100" t="s">
        <v>219</v>
      </c>
      <c r="AL154" s="101">
        <f t="shared" si="74"/>
        <v>74596</v>
      </c>
      <c r="AM154" s="102">
        <v>127250</v>
      </c>
      <c r="AN154" s="101">
        <f t="shared" si="75"/>
        <v>0</v>
      </c>
      <c r="AO154" s="101">
        <v>6247.5</v>
      </c>
      <c r="AP154" s="101">
        <v>18617.75</v>
      </c>
      <c r="AQ154" s="101">
        <v>2119.75</v>
      </c>
      <c r="AR154" s="101">
        <v>4827.5</v>
      </c>
      <c r="AS154" s="101">
        <v>0</v>
      </c>
      <c r="AT154" s="101">
        <f t="shared" si="76"/>
        <v>-16.271152910449018</v>
      </c>
      <c r="AU154" s="103">
        <f t="shared" si="77"/>
        <v>31796.228847089551</v>
      </c>
      <c r="AV154" s="103">
        <f t="shared" si="78"/>
        <v>0</v>
      </c>
      <c r="AX154" s="104">
        <v>145</v>
      </c>
      <c r="AY154" s="105" t="s">
        <v>219</v>
      </c>
      <c r="AZ154" s="106">
        <v>0</v>
      </c>
      <c r="BA154" s="106">
        <v>0</v>
      </c>
      <c r="BB154" s="107">
        <v>0</v>
      </c>
      <c r="BC154" s="108">
        <f t="shared" si="79"/>
        <v>0</v>
      </c>
      <c r="BD154" s="107">
        <v>0</v>
      </c>
      <c r="BE154" s="107">
        <v>0</v>
      </c>
      <c r="BF154" s="108">
        <f t="shared" si="61"/>
        <v>0</v>
      </c>
      <c r="BG154" s="109">
        <f t="shared" si="62"/>
        <v>0</v>
      </c>
      <c r="BH154" s="110"/>
      <c r="BI154" s="108">
        <v>0</v>
      </c>
      <c r="BJ154" s="101">
        <f t="shared" si="80"/>
        <v>0</v>
      </c>
      <c r="BK154" s="101">
        <f t="shared" si="81"/>
        <v>0</v>
      </c>
      <c r="BL154" s="101">
        <f t="shared" si="82"/>
        <v>0</v>
      </c>
      <c r="BM154" s="101">
        <v>-16.271152910449018</v>
      </c>
      <c r="BN154" s="108">
        <f t="shared" si="83"/>
        <v>-16.271152910449018</v>
      </c>
      <c r="BO154" s="109">
        <f t="shared" si="84"/>
        <v>-16.271152910449018</v>
      </c>
      <c r="BP154" s="111"/>
      <c r="BQ154" s="112"/>
      <c r="BR154" s="113"/>
      <c r="BS154" s="111"/>
      <c r="BT154" s="114"/>
      <c r="BU154" s="114">
        <f t="shared" si="63"/>
        <v>-145</v>
      </c>
      <c r="BV154" s="25"/>
      <c r="BW154" s="25"/>
      <c r="BX154" s="111"/>
    </row>
    <row r="155" spans="1:76">
      <c r="A155" s="83">
        <v>146</v>
      </c>
      <c r="B155" s="83">
        <v>146</v>
      </c>
      <c r="C155" s="84" t="s">
        <v>220</v>
      </c>
      <c r="D155" s="85">
        <f t="shared" si="64"/>
        <v>0</v>
      </c>
      <c r="E155" s="86">
        <f t="shared" si="65"/>
        <v>0</v>
      </c>
      <c r="F155" s="86">
        <f t="shared" si="65"/>
        <v>0</v>
      </c>
      <c r="G155" s="87">
        <f t="shared" si="66"/>
        <v>0</v>
      </c>
      <c r="H155" s="88"/>
      <c r="I155" s="89">
        <f t="shared" si="67"/>
        <v>0</v>
      </c>
      <c r="J155" s="90" t="str">
        <f t="shared" si="57"/>
        <v/>
      </c>
      <c r="K155" s="91">
        <f t="shared" si="68"/>
        <v>0</v>
      </c>
      <c r="L155" s="87">
        <f t="shared" si="69"/>
        <v>0</v>
      </c>
      <c r="M155" s="92"/>
      <c r="N155" s="115">
        <f t="shared" si="58"/>
        <v>0</v>
      </c>
      <c r="P155" s="89">
        <f t="shared" si="70"/>
        <v>0</v>
      </c>
      <c r="Q155" s="86">
        <f t="shared" si="71"/>
        <v>0</v>
      </c>
      <c r="R155" s="86">
        <f t="shared" si="72"/>
        <v>0</v>
      </c>
      <c r="S155" s="94">
        <f t="shared" si="59"/>
        <v>0</v>
      </c>
      <c r="U155" s="115">
        <f t="shared" si="73"/>
        <v>0</v>
      </c>
      <c r="V155">
        <f t="shared" si="60"/>
        <v>0</v>
      </c>
      <c r="W155" s="95">
        <v>146</v>
      </c>
      <c r="X155" s="96"/>
      <c r="Y155" s="97"/>
      <c r="Z155" s="97"/>
      <c r="AA155" s="97"/>
      <c r="AB155" s="97"/>
      <c r="AC155" s="97"/>
      <c r="AD155" s="97"/>
      <c r="AE155" s="97"/>
      <c r="AF155" s="97"/>
      <c r="AG155" s="98"/>
      <c r="AI155" s="95">
        <v>146</v>
      </c>
      <c r="AJ155" s="99">
        <v>146</v>
      </c>
      <c r="AK155" s="100" t="s">
        <v>220</v>
      </c>
      <c r="AL155" s="101">
        <f t="shared" si="74"/>
        <v>0</v>
      </c>
      <c r="AM155" s="102">
        <v>0</v>
      </c>
      <c r="AN155" s="101">
        <f t="shared" si="75"/>
        <v>0</v>
      </c>
      <c r="AO155" s="101">
        <v>0</v>
      </c>
      <c r="AP155" s="101">
        <v>0</v>
      </c>
      <c r="AQ155" s="101">
        <v>0</v>
      </c>
      <c r="AR155" s="101">
        <v>0</v>
      </c>
      <c r="AS155" s="101">
        <v>0</v>
      </c>
      <c r="AT155" s="101">
        <f t="shared" si="76"/>
        <v>0</v>
      </c>
      <c r="AU155" s="103">
        <f t="shared" si="77"/>
        <v>0</v>
      </c>
      <c r="AV155" s="103">
        <f t="shared" si="78"/>
        <v>0</v>
      </c>
      <c r="AX155" s="104">
        <v>146</v>
      </c>
      <c r="AY155" s="105" t="s">
        <v>220</v>
      </c>
      <c r="AZ155" s="106">
        <v>0</v>
      </c>
      <c r="BA155" s="106">
        <v>0</v>
      </c>
      <c r="BB155" s="107">
        <v>0</v>
      </c>
      <c r="BC155" s="108">
        <f t="shared" si="79"/>
        <v>0</v>
      </c>
      <c r="BD155" s="107">
        <v>0</v>
      </c>
      <c r="BE155" s="107">
        <v>0</v>
      </c>
      <c r="BF155" s="108">
        <f t="shared" si="61"/>
        <v>0</v>
      </c>
      <c r="BG155" s="109">
        <f t="shared" si="62"/>
        <v>0</v>
      </c>
      <c r="BH155" s="110"/>
      <c r="BI155" s="108">
        <v>0</v>
      </c>
      <c r="BJ155" s="101">
        <f t="shared" si="80"/>
        <v>0</v>
      </c>
      <c r="BK155" s="101">
        <f t="shared" si="81"/>
        <v>0</v>
      </c>
      <c r="BL155" s="101">
        <f t="shared" si="82"/>
        <v>0</v>
      </c>
      <c r="BM155" s="101">
        <v>0</v>
      </c>
      <c r="BN155" s="108">
        <f t="shared" si="83"/>
        <v>0</v>
      </c>
      <c r="BO155" s="109">
        <f t="shared" si="84"/>
        <v>0</v>
      </c>
      <c r="BP155" s="111"/>
      <c r="BQ155" s="112"/>
      <c r="BR155" s="113"/>
      <c r="BS155" s="111"/>
      <c r="BT155" s="114" t="s">
        <v>91</v>
      </c>
      <c r="BU155" s="114">
        <f t="shared" si="63"/>
        <v>-146</v>
      </c>
      <c r="BV155" s="25"/>
      <c r="BW155" s="25"/>
      <c r="BX155" s="111"/>
    </row>
    <row r="156" spans="1:76">
      <c r="A156" s="83">
        <v>147</v>
      </c>
      <c r="B156" s="83">
        <v>147</v>
      </c>
      <c r="C156" s="84" t="s">
        <v>221</v>
      </c>
      <c r="D156" s="85">
        <f t="shared" si="64"/>
        <v>0</v>
      </c>
      <c r="E156" s="86">
        <f t="shared" si="65"/>
        <v>0</v>
      </c>
      <c r="F156" s="86">
        <f t="shared" si="65"/>
        <v>0</v>
      </c>
      <c r="G156" s="87">
        <f t="shared" si="66"/>
        <v>0</v>
      </c>
      <c r="H156" s="88"/>
      <c r="I156" s="89">
        <f t="shared" si="67"/>
        <v>0</v>
      </c>
      <c r="J156" s="90" t="str">
        <f t="shared" si="57"/>
        <v/>
      </c>
      <c r="K156" s="91">
        <f t="shared" si="68"/>
        <v>0</v>
      </c>
      <c r="L156" s="87">
        <f t="shared" si="69"/>
        <v>0</v>
      </c>
      <c r="M156" s="92"/>
      <c r="N156" s="115">
        <f t="shared" si="58"/>
        <v>0</v>
      </c>
      <c r="P156" s="89">
        <f t="shared" si="70"/>
        <v>0</v>
      </c>
      <c r="Q156" s="86">
        <f t="shared" si="71"/>
        <v>0</v>
      </c>
      <c r="R156" s="86">
        <f t="shared" si="72"/>
        <v>0</v>
      </c>
      <c r="S156" s="94">
        <f t="shared" si="59"/>
        <v>0</v>
      </c>
      <c r="U156" s="115">
        <f t="shared" si="73"/>
        <v>0</v>
      </c>
      <c r="V156">
        <f t="shared" si="60"/>
        <v>0</v>
      </c>
      <c r="W156" s="95">
        <v>147</v>
      </c>
      <c r="X156" s="96"/>
      <c r="Y156" s="97"/>
      <c r="Z156" s="97"/>
      <c r="AA156" s="97"/>
      <c r="AB156" s="97"/>
      <c r="AC156" s="97"/>
      <c r="AD156" s="97"/>
      <c r="AE156" s="97"/>
      <c r="AF156" s="97"/>
      <c r="AG156" s="98"/>
      <c r="AI156" s="95">
        <v>147</v>
      </c>
      <c r="AJ156" s="99">
        <v>147</v>
      </c>
      <c r="AK156" s="100" t="s">
        <v>221</v>
      </c>
      <c r="AL156" s="101">
        <f t="shared" si="74"/>
        <v>0</v>
      </c>
      <c r="AM156" s="102">
        <v>0</v>
      </c>
      <c r="AN156" s="101">
        <f t="shared" si="75"/>
        <v>0</v>
      </c>
      <c r="AO156" s="101">
        <v>0</v>
      </c>
      <c r="AP156" s="101">
        <v>0</v>
      </c>
      <c r="AQ156" s="101">
        <v>0</v>
      </c>
      <c r="AR156" s="101">
        <v>0</v>
      </c>
      <c r="AS156" s="101">
        <v>0</v>
      </c>
      <c r="AT156" s="101">
        <f t="shared" si="76"/>
        <v>0</v>
      </c>
      <c r="AU156" s="103">
        <f t="shared" si="77"/>
        <v>0</v>
      </c>
      <c r="AV156" s="103">
        <f t="shared" si="78"/>
        <v>0</v>
      </c>
      <c r="AX156" s="104">
        <v>147</v>
      </c>
      <c r="AY156" s="105" t="s">
        <v>221</v>
      </c>
      <c r="AZ156" s="106">
        <v>0</v>
      </c>
      <c r="BA156" s="106">
        <v>0</v>
      </c>
      <c r="BB156" s="107">
        <v>0</v>
      </c>
      <c r="BC156" s="108">
        <f t="shared" si="79"/>
        <v>0</v>
      </c>
      <c r="BD156" s="107">
        <v>0</v>
      </c>
      <c r="BE156" s="107">
        <v>0</v>
      </c>
      <c r="BF156" s="108">
        <f t="shared" si="61"/>
        <v>0</v>
      </c>
      <c r="BG156" s="109">
        <f t="shared" si="62"/>
        <v>0</v>
      </c>
      <c r="BH156" s="110"/>
      <c r="BI156" s="108">
        <v>0</v>
      </c>
      <c r="BJ156" s="101">
        <f t="shared" si="80"/>
        <v>0</v>
      </c>
      <c r="BK156" s="101">
        <f t="shared" si="81"/>
        <v>0</v>
      </c>
      <c r="BL156" s="101">
        <f t="shared" si="82"/>
        <v>0</v>
      </c>
      <c r="BM156" s="101">
        <v>0</v>
      </c>
      <c r="BN156" s="108">
        <f t="shared" si="83"/>
        <v>0</v>
      </c>
      <c r="BO156" s="109">
        <f t="shared" si="84"/>
        <v>0</v>
      </c>
      <c r="BP156" s="111"/>
      <c r="BQ156" s="112"/>
      <c r="BR156" s="113"/>
      <c r="BS156" s="111"/>
      <c r="BT156" s="114"/>
      <c r="BU156" s="114">
        <f t="shared" si="63"/>
        <v>-147</v>
      </c>
      <c r="BV156" s="25"/>
      <c r="BW156" s="25"/>
      <c r="BX156" s="111"/>
    </row>
    <row r="157" spans="1:76">
      <c r="A157" s="83">
        <v>148</v>
      </c>
      <c r="B157" s="83">
        <v>148</v>
      </c>
      <c r="C157" s="84" t="s">
        <v>222</v>
      </c>
      <c r="D157" s="85">
        <f t="shared" si="64"/>
        <v>2</v>
      </c>
      <c r="E157" s="86">
        <f t="shared" si="65"/>
        <v>43876</v>
      </c>
      <c r="F157" s="86">
        <f t="shared" si="65"/>
        <v>1786</v>
      </c>
      <c r="G157" s="87">
        <f t="shared" si="66"/>
        <v>45662</v>
      </c>
      <c r="H157" s="88"/>
      <c r="I157" s="89">
        <f t="shared" si="67"/>
        <v>24904.032193160441</v>
      </c>
      <c r="J157" s="90">
        <f t="shared" si="57"/>
        <v>0.53676063224992909</v>
      </c>
      <c r="K157" s="91">
        <f t="shared" si="68"/>
        <v>1786</v>
      </c>
      <c r="L157" s="87">
        <f t="shared" si="69"/>
        <v>26690.032193160441</v>
      </c>
      <c r="M157" s="92"/>
      <c r="N157" s="115">
        <f t="shared" si="58"/>
        <v>18971.967806839559</v>
      </c>
      <c r="P157" s="89">
        <f t="shared" si="70"/>
        <v>0</v>
      </c>
      <c r="Q157" s="86">
        <f t="shared" si="71"/>
        <v>24904.032193160441</v>
      </c>
      <c r="R157" s="86">
        <f t="shared" si="72"/>
        <v>1786</v>
      </c>
      <c r="S157" s="94">
        <f t="shared" si="59"/>
        <v>26690.032193160441</v>
      </c>
      <c r="U157" s="115">
        <f t="shared" si="73"/>
        <v>48182.905243908623</v>
      </c>
      <c r="V157">
        <f t="shared" si="60"/>
        <v>0</v>
      </c>
      <c r="W157" s="95">
        <v>148</v>
      </c>
      <c r="X157" s="96">
        <v>2</v>
      </c>
      <c r="Y157" s="97">
        <v>43876</v>
      </c>
      <c r="Z157" s="97">
        <v>0</v>
      </c>
      <c r="AA157" s="97">
        <v>43876</v>
      </c>
      <c r="AB157" s="97">
        <v>1786</v>
      </c>
      <c r="AC157" s="97">
        <v>45662</v>
      </c>
      <c r="AD157" s="97">
        <v>0</v>
      </c>
      <c r="AE157" s="97">
        <v>0</v>
      </c>
      <c r="AF157" s="97">
        <v>0</v>
      </c>
      <c r="AG157" s="98">
        <v>45662</v>
      </c>
      <c r="AI157" s="95">
        <v>148</v>
      </c>
      <c r="AJ157" s="99">
        <v>148</v>
      </c>
      <c r="AK157" s="100" t="s">
        <v>222</v>
      </c>
      <c r="AL157" s="101">
        <f t="shared" si="74"/>
        <v>43876</v>
      </c>
      <c r="AM157" s="102">
        <v>15504</v>
      </c>
      <c r="AN157" s="101">
        <f t="shared" si="75"/>
        <v>28372</v>
      </c>
      <c r="AO157" s="101">
        <v>3876</v>
      </c>
      <c r="AP157" s="101">
        <v>0</v>
      </c>
      <c r="AQ157" s="101">
        <v>0</v>
      </c>
      <c r="AR157" s="101">
        <v>0</v>
      </c>
      <c r="AS157" s="101">
        <v>14159</v>
      </c>
      <c r="AT157" s="101">
        <f t="shared" si="76"/>
        <v>-10.094756091380987</v>
      </c>
      <c r="AU157" s="103">
        <f t="shared" si="77"/>
        <v>46396.905243908623</v>
      </c>
      <c r="AV157" s="103">
        <f t="shared" si="78"/>
        <v>24904.032193160441</v>
      </c>
      <c r="AX157" s="104">
        <v>148</v>
      </c>
      <c r="AY157" s="105" t="s">
        <v>222</v>
      </c>
      <c r="AZ157" s="106">
        <v>0</v>
      </c>
      <c r="BA157" s="106">
        <v>0</v>
      </c>
      <c r="BB157" s="107">
        <v>0</v>
      </c>
      <c r="BC157" s="108">
        <f t="shared" si="79"/>
        <v>0</v>
      </c>
      <c r="BD157" s="107">
        <v>0</v>
      </c>
      <c r="BE157" s="107">
        <v>0</v>
      </c>
      <c r="BF157" s="108">
        <f t="shared" si="61"/>
        <v>0</v>
      </c>
      <c r="BG157" s="109">
        <f t="shared" si="62"/>
        <v>0</v>
      </c>
      <c r="BH157" s="110"/>
      <c r="BI157" s="108">
        <v>0</v>
      </c>
      <c r="BJ157" s="101">
        <f t="shared" si="80"/>
        <v>28372</v>
      </c>
      <c r="BK157" s="101">
        <f t="shared" si="81"/>
        <v>28372</v>
      </c>
      <c r="BL157" s="101">
        <f t="shared" si="82"/>
        <v>0</v>
      </c>
      <c r="BM157" s="101">
        <v>-10.094756091380987</v>
      </c>
      <c r="BN157" s="108">
        <f t="shared" si="83"/>
        <v>-10.094756091380987</v>
      </c>
      <c r="BO157" s="109">
        <f t="shared" si="84"/>
        <v>-10.094756091380987</v>
      </c>
      <c r="BP157" s="111"/>
      <c r="BQ157" s="112"/>
      <c r="BR157" s="113"/>
      <c r="BS157" s="111"/>
      <c r="BT157" s="114"/>
      <c r="BU157" s="114">
        <f t="shared" si="63"/>
        <v>-148</v>
      </c>
      <c r="BV157" s="25"/>
      <c r="BW157" s="25"/>
      <c r="BX157" s="111"/>
    </row>
    <row r="158" spans="1:76">
      <c r="A158" s="83">
        <v>149</v>
      </c>
      <c r="B158" s="83">
        <v>149</v>
      </c>
      <c r="C158" s="84" t="s">
        <v>223</v>
      </c>
      <c r="D158" s="85">
        <f t="shared" si="64"/>
        <v>1578.8495372066934</v>
      </c>
      <c r="E158" s="86">
        <f t="shared" si="65"/>
        <v>18815463</v>
      </c>
      <c r="F158" s="86">
        <f t="shared" si="65"/>
        <v>1404907</v>
      </c>
      <c r="G158" s="87">
        <f t="shared" si="66"/>
        <v>20220370</v>
      </c>
      <c r="H158" s="88"/>
      <c r="I158" s="89">
        <f t="shared" si="67"/>
        <v>665098.81775245862</v>
      </c>
      <c r="J158" s="90">
        <f t="shared" si="57"/>
        <v>0.24485581155818945</v>
      </c>
      <c r="K158" s="91">
        <f t="shared" si="68"/>
        <v>1404907</v>
      </c>
      <c r="L158" s="87">
        <f t="shared" si="69"/>
        <v>2070005.8177524586</v>
      </c>
      <c r="M158" s="92"/>
      <c r="N158" s="115">
        <f t="shared" si="58"/>
        <v>18150364.182247542</v>
      </c>
      <c r="P158" s="89">
        <f t="shared" si="70"/>
        <v>72656</v>
      </c>
      <c r="Q158" s="86">
        <f t="shared" si="71"/>
        <v>665098.81775245862</v>
      </c>
      <c r="R158" s="86">
        <f t="shared" si="72"/>
        <v>1409830</v>
      </c>
      <c r="S158" s="94">
        <f t="shared" si="59"/>
        <v>2142661.8177524586</v>
      </c>
      <c r="U158" s="115">
        <f t="shared" si="73"/>
        <v>4193850.6532109566</v>
      </c>
      <c r="V158">
        <f t="shared" si="60"/>
        <v>0</v>
      </c>
      <c r="W158" s="95">
        <v>149</v>
      </c>
      <c r="X158" s="96">
        <v>1578.8495372066934</v>
      </c>
      <c r="Y158" s="97">
        <v>18815463</v>
      </c>
      <c r="Z158" s="97">
        <v>0</v>
      </c>
      <c r="AA158" s="97">
        <v>18815463</v>
      </c>
      <c r="AB158" s="97">
        <v>1404907</v>
      </c>
      <c r="AC158" s="97">
        <v>20220370</v>
      </c>
      <c r="AD158" s="97">
        <v>67733</v>
      </c>
      <c r="AE158" s="97">
        <v>4923</v>
      </c>
      <c r="AF158" s="97">
        <v>72656</v>
      </c>
      <c r="AG158" s="98">
        <v>20293026</v>
      </c>
      <c r="AI158" s="95">
        <v>149</v>
      </c>
      <c r="AJ158" s="99">
        <v>149</v>
      </c>
      <c r="AK158" s="100" t="s">
        <v>223</v>
      </c>
      <c r="AL158" s="101">
        <f t="shared" si="74"/>
        <v>18815463</v>
      </c>
      <c r="AM158" s="102">
        <v>18057747</v>
      </c>
      <c r="AN158" s="101">
        <f t="shared" si="75"/>
        <v>757716</v>
      </c>
      <c r="AO158" s="101">
        <v>330244.25</v>
      </c>
      <c r="AP158" s="101">
        <v>492986</v>
      </c>
      <c r="AQ158" s="101">
        <v>331326.5</v>
      </c>
      <c r="AR158" s="101">
        <v>804875</v>
      </c>
      <c r="AS158" s="101">
        <v>0</v>
      </c>
      <c r="AT158" s="101">
        <f t="shared" si="76"/>
        <v>-860.09678904316388</v>
      </c>
      <c r="AU158" s="103">
        <f t="shared" si="77"/>
        <v>2716287.6532109566</v>
      </c>
      <c r="AV158" s="103">
        <f t="shared" si="78"/>
        <v>665098.81775245862</v>
      </c>
      <c r="AX158" s="104">
        <v>149</v>
      </c>
      <c r="AY158" s="105" t="s">
        <v>223</v>
      </c>
      <c r="AZ158" s="106">
        <v>0</v>
      </c>
      <c r="BA158" s="106">
        <v>0</v>
      </c>
      <c r="BB158" s="107">
        <v>0</v>
      </c>
      <c r="BC158" s="108">
        <f t="shared" si="79"/>
        <v>0</v>
      </c>
      <c r="BD158" s="107">
        <v>0</v>
      </c>
      <c r="BE158" s="107">
        <v>0</v>
      </c>
      <c r="BF158" s="108">
        <f t="shared" si="61"/>
        <v>0</v>
      </c>
      <c r="BG158" s="109">
        <f t="shared" si="62"/>
        <v>0</v>
      </c>
      <c r="BH158" s="110"/>
      <c r="BI158" s="108">
        <v>0</v>
      </c>
      <c r="BJ158" s="101">
        <f t="shared" si="80"/>
        <v>757716</v>
      </c>
      <c r="BK158" s="101">
        <f t="shared" si="81"/>
        <v>757716</v>
      </c>
      <c r="BL158" s="101">
        <f t="shared" si="82"/>
        <v>0</v>
      </c>
      <c r="BM158" s="101">
        <v>-860.09678904316388</v>
      </c>
      <c r="BN158" s="108">
        <f t="shared" si="83"/>
        <v>-860.09678904316388</v>
      </c>
      <c r="BO158" s="109">
        <f t="shared" si="84"/>
        <v>-860.09678904316388</v>
      </c>
      <c r="BP158" s="111"/>
      <c r="BQ158" s="112"/>
      <c r="BR158" s="113"/>
      <c r="BS158" s="111"/>
      <c r="BT158" s="114"/>
      <c r="BU158" s="114">
        <f t="shared" si="63"/>
        <v>-149</v>
      </c>
      <c r="BV158" s="25"/>
      <c r="BW158" s="25"/>
      <c r="BX158" s="111"/>
    </row>
    <row r="159" spans="1:76">
      <c r="A159" s="83">
        <v>150</v>
      </c>
      <c r="B159" s="83">
        <v>150</v>
      </c>
      <c r="C159" s="84" t="s">
        <v>224</v>
      </c>
      <c r="D159" s="85">
        <f t="shared" si="64"/>
        <v>0</v>
      </c>
      <c r="E159" s="86">
        <f t="shared" si="65"/>
        <v>0</v>
      </c>
      <c r="F159" s="86">
        <f t="shared" si="65"/>
        <v>0</v>
      </c>
      <c r="G159" s="87">
        <f t="shared" si="66"/>
        <v>0</v>
      </c>
      <c r="H159" s="88"/>
      <c r="I159" s="89">
        <f t="shared" si="67"/>
        <v>0</v>
      </c>
      <c r="J159" s="90">
        <f t="shared" si="57"/>
        <v>0</v>
      </c>
      <c r="K159" s="91">
        <f t="shared" si="68"/>
        <v>0</v>
      </c>
      <c r="L159" s="87">
        <f t="shared" si="69"/>
        <v>0</v>
      </c>
      <c r="M159" s="92"/>
      <c r="N159" s="115">
        <f t="shared" si="58"/>
        <v>0</v>
      </c>
      <c r="P159" s="89">
        <f t="shared" si="70"/>
        <v>0</v>
      </c>
      <c r="Q159" s="86">
        <f t="shared" si="71"/>
        <v>0</v>
      </c>
      <c r="R159" s="86">
        <f t="shared" si="72"/>
        <v>0</v>
      </c>
      <c r="S159" s="94">
        <f t="shared" si="59"/>
        <v>0</v>
      </c>
      <c r="U159" s="115">
        <f t="shared" si="73"/>
        <v>7343.75</v>
      </c>
      <c r="V159">
        <f t="shared" si="60"/>
        <v>0</v>
      </c>
      <c r="W159" s="95">
        <v>150</v>
      </c>
      <c r="X159" s="96"/>
      <c r="Y159" s="97"/>
      <c r="Z159" s="97"/>
      <c r="AA159" s="97"/>
      <c r="AB159" s="97"/>
      <c r="AC159" s="97"/>
      <c r="AD159" s="97"/>
      <c r="AE159" s="97"/>
      <c r="AF159" s="97"/>
      <c r="AG159" s="98"/>
      <c r="AI159" s="95">
        <v>150</v>
      </c>
      <c r="AJ159" s="99">
        <v>150</v>
      </c>
      <c r="AK159" s="100" t="s">
        <v>224</v>
      </c>
      <c r="AL159" s="101">
        <f t="shared" si="74"/>
        <v>0</v>
      </c>
      <c r="AM159" s="102">
        <v>18905</v>
      </c>
      <c r="AN159" s="101">
        <f t="shared" si="75"/>
        <v>0</v>
      </c>
      <c r="AO159" s="101">
        <v>0</v>
      </c>
      <c r="AP159" s="101">
        <v>1937.5</v>
      </c>
      <c r="AQ159" s="101">
        <v>5406.25</v>
      </c>
      <c r="AR159" s="101">
        <v>0</v>
      </c>
      <c r="AS159" s="101">
        <v>0</v>
      </c>
      <c r="AT159" s="101">
        <f t="shared" si="76"/>
        <v>0</v>
      </c>
      <c r="AU159" s="103">
        <f t="shared" si="77"/>
        <v>7343.75</v>
      </c>
      <c r="AV159" s="103">
        <f t="shared" si="78"/>
        <v>0</v>
      </c>
      <c r="AX159" s="104">
        <v>150</v>
      </c>
      <c r="AY159" s="105" t="s">
        <v>224</v>
      </c>
      <c r="AZ159" s="106">
        <v>0</v>
      </c>
      <c r="BA159" s="106">
        <v>0</v>
      </c>
      <c r="BB159" s="107">
        <v>0</v>
      </c>
      <c r="BC159" s="108">
        <f t="shared" si="79"/>
        <v>0</v>
      </c>
      <c r="BD159" s="107">
        <v>0</v>
      </c>
      <c r="BE159" s="107">
        <v>0</v>
      </c>
      <c r="BF159" s="108">
        <f t="shared" si="61"/>
        <v>0</v>
      </c>
      <c r="BG159" s="109">
        <f t="shared" si="62"/>
        <v>0</v>
      </c>
      <c r="BH159" s="110"/>
      <c r="BI159" s="108">
        <v>0</v>
      </c>
      <c r="BJ159" s="101">
        <f t="shared" si="80"/>
        <v>0</v>
      </c>
      <c r="BK159" s="101">
        <f t="shared" si="81"/>
        <v>0</v>
      </c>
      <c r="BL159" s="101">
        <f t="shared" si="82"/>
        <v>0</v>
      </c>
      <c r="BM159" s="101">
        <v>0</v>
      </c>
      <c r="BN159" s="108">
        <f t="shared" si="83"/>
        <v>0</v>
      </c>
      <c r="BO159" s="109">
        <f t="shared" si="84"/>
        <v>0</v>
      </c>
      <c r="BP159" s="111"/>
      <c r="BQ159" s="112"/>
      <c r="BR159" s="113"/>
      <c r="BS159" s="111"/>
      <c r="BT159" s="114"/>
      <c r="BU159" s="114">
        <f t="shared" si="63"/>
        <v>-150</v>
      </c>
      <c r="BV159" s="25"/>
      <c r="BW159" s="25"/>
      <c r="BX159" s="111"/>
    </row>
    <row r="160" spans="1:76">
      <c r="A160" s="83">
        <v>151</v>
      </c>
      <c r="B160" s="83">
        <v>151</v>
      </c>
      <c r="C160" s="84" t="s">
        <v>225</v>
      </c>
      <c r="D160" s="85">
        <f t="shared" si="64"/>
        <v>12.792569659442725</v>
      </c>
      <c r="E160" s="86">
        <f t="shared" si="65"/>
        <v>139737</v>
      </c>
      <c r="F160" s="86">
        <f t="shared" si="65"/>
        <v>11424</v>
      </c>
      <c r="G160" s="87">
        <f t="shared" si="66"/>
        <v>151161</v>
      </c>
      <c r="H160" s="88"/>
      <c r="I160" s="89">
        <f t="shared" si="67"/>
        <v>0</v>
      </c>
      <c r="J160" s="90">
        <f t="shared" si="57"/>
        <v>0</v>
      </c>
      <c r="K160" s="91">
        <f t="shared" si="68"/>
        <v>11424</v>
      </c>
      <c r="L160" s="87">
        <f t="shared" si="69"/>
        <v>11424</v>
      </c>
      <c r="M160" s="92"/>
      <c r="N160" s="115">
        <f t="shared" si="58"/>
        <v>139737</v>
      </c>
      <c r="P160" s="89">
        <f t="shared" si="70"/>
        <v>0</v>
      </c>
      <c r="Q160" s="86">
        <f t="shared" si="71"/>
        <v>0</v>
      </c>
      <c r="R160" s="86">
        <f t="shared" si="72"/>
        <v>11424</v>
      </c>
      <c r="S160" s="94">
        <f t="shared" si="59"/>
        <v>11424</v>
      </c>
      <c r="U160" s="115">
        <f t="shared" si="73"/>
        <v>25661.724591588791</v>
      </c>
      <c r="V160">
        <f t="shared" si="60"/>
        <v>0</v>
      </c>
      <c r="W160" s="95">
        <v>151</v>
      </c>
      <c r="X160" s="96">
        <v>12.792569659442725</v>
      </c>
      <c r="Y160" s="97">
        <v>139737</v>
      </c>
      <c r="Z160" s="97">
        <v>0</v>
      </c>
      <c r="AA160" s="97">
        <v>139737</v>
      </c>
      <c r="AB160" s="97">
        <v>11424</v>
      </c>
      <c r="AC160" s="97">
        <v>151161</v>
      </c>
      <c r="AD160" s="97">
        <v>0</v>
      </c>
      <c r="AE160" s="97">
        <v>0</v>
      </c>
      <c r="AF160" s="97">
        <v>0</v>
      </c>
      <c r="AG160" s="98">
        <v>151161</v>
      </c>
      <c r="AI160" s="95">
        <v>151</v>
      </c>
      <c r="AJ160" s="99">
        <v>151</v>
      </c>
      <c r="AK160" s="100" t="s">
        <v>225</v>
      </c>
      <c r="AL160" s="101">
        <f t="shared" si="74"/>
        <v>139737</v>
      </c>
      <c r="AM160" s="102">
        <v>160103</v>
      </c>
      <c r="AN160" s="101">
        <f t="shared" si="75"/>
        <v>0</v>
      </c>
      <c r="AO160" s="101">
        <v>7593</v>
      </c>
      <c r="AP160" s="101">
        <v>0</v>
      </c>
      <c r="AQ160" s="101">
        <v>6664.5</v>
      </c>
      <c r="AR160" s="101">
        <v>0</v>
      </c>
      <c r="AS160" s="101">
        <v>0</v>
      </c>
      <c r="AT160" s="101">
        <f t="shared" si="76"/>
        <v>-19.775408411209355</v>
      </c>
      <c r="AU160" s="103">
        <f t="shared" si="77"/>
        <v>14237.724591588791</v>
      </c>
      <c r="AV160" s="103">
        <f t="shared" si="78"/>
        <v>0</v>
      </c>
      <c r="AX160" s="104">
        <v>151</v>
      </c>
      <c r="AY160" s="105" t="s">
        <v>225</v>
      </c>
      <c r="AZ160" s="106">
        <v>0</v>
      </c>
      <c r="BA160" s="106">
        <v>0</v>
      </c>
      <c r="BB160" s="107">
        <v>0</v>
      </c>
      <c r="BC160" s="108">
        <f t="shared" si="79"/>
        <v>0</v>
      </c>
      <c r="BD160" s="107">
        <v>0</v>
      </c>
      <c r="BE160" s="107">
        <v>0</v>
      </c>
      <c r="BF160" s="108">
        <f t="shared" si="61"/>
        <v>0</v>
      </c>
      <c r="BG160" s="109">
        <f t="shared" si="62"/>
        <v>0</v>
      </c>
      <c r="BH160" s="110"/>
      <c r="BI160" s="108">
        <v>0</v>
      </c>
      <c r="BJ160" s="101">
        <f t="shared" si="80"/>
        <v>0</v>
      </c>
      <c r="BK160" s="101">
        <f t="shared" si="81"/>
        <v>0</v>
      </c>
      <c r="BL160" s="101">
        <f t="shared" si="82"/>
        <v>0</v>
      </c>
      <c r="BM160" s="101">
        <v>-19.775408411209355</v>
      </c>
      <c r="BN160" s="108">
        <f t="shared" si="83"/>
        <v>-19.775408411209355</v>
      </c>
      <c r="BO160" s="109">
        <f t="shared" si="84"/>
        <v>-19.775408411209355</v>
      </c>
      <c r="BP160" s="111"/>
      <c r="BQ160" s="112"/>
      <c r="BR160" s="113"/>
      <c r="BS160" s="111"/>
      <c r="BT160" s="114"/>
      <c r="BU160" s="114">
        <f t="shared" si="63"/>
        <v>-151</v>
      </c>
      <c r="BV160" s="25"/>
      <c r="BW160" s="25"/>
      <c r="BX160" s="111"/>
    </row>
    <row r="161" spans="1:76">
      <c r="A161" s="83">
        <v>152</v>
      </c>
      <c r="B161" s="83">
        <v>152</v>
      </c>
      <c r="C161" s="84" t="s">
        <v>226</v>
      </c>
      <c r="D161" s="85">
        <f t="shared" si="64"/>
        <v>0</v>
      </c>
      <c r="E161" s="86">
        <f t="shared" si="65"/>
        <v>0</v>
      </c>
      <c r="F161" s="86">
        <f t="shared" si="65"/>
        <v>0</v>
      </c>
      <c r="G161" s="87">
        <f t="shared" si="66"/>
        <v>0</v>
      </c>
      <c r="H161" s="88"/>
      <c r="I161" s="89">
        <f t="shared" si="67"/>
        <v>0</v>
      </c>
      <c r="J161" s="90">
        <f t="shared" si="57"/>
        <v>0</v>
      </c>
      <c r="K161" s="91">
        <f t="shared" si="68"/>
        <v>0</v>
      </c>
      <c r="L161" s="87">
        <f t="shared" si="69"/>
        <v>0</v>
      </c>
      <c r="M161" s="92"/>
      <c r="N161" s="115">
        <f t="shared" si="58"/>
        <v>0</v>
      </c>
      <c r="P161" s="89">
        <f t="shared" si="70"/>
        <v>0</v>
      </c>
      <c r="Q161" s="86">
        <f t="shared" si="71"/>
        <v>0</v>
      </c>
      <c r="R161" s="86">
        <f t="shared" si="72"/>
        <v>0</v>
      </c>
      <c r="S161" s="94">
        <f t="shared" si="59"/>
        <v>0</v>
      </c>
      <c r="U161" s="115">
        <f t="shared" si="73"/>
        <v>8993.5746562073309</v>
      </c>
      <c r="V161">
        <f t="shared" si="60"/>
        <v>0</v>
      </c>
      <c r="W161" s="95">
        <v>152</v>
      </c>
      <c r="X161" s="96"/>
      <c r="Y161" s="97"/>
      <c r="Z161" s="97"/>
      <c r="AA161" s="97"/>
      <c r="AB161" s="97"/>
      <c r="AC161" s="97"/>
      <c r="AD161" s="97"/>
      <c r="AE161" s="97"/>
      <c r="AF161" s="97"/>
      <c r="AG161" s="98"/>
      <c r="AI161" s="95">
        <v>152</v>
      </c>
      <c r="AJ161" s="99">
        <v>152</v>
      </c>
      <c r="AK161" s="100" t="s">
        <v>226</v>
      </c>
      <c r="AL161" s="101">
        <f t="shared" si="74"/>
        <v>0</v>
      </c>
      <c r="AM161" s="102">
        <v>36009</v>
      </c>
      <c r="AN161" s="101">
        <f t="shared" si="75"/>
        <v>0</v>
      </c>
      <c r="AO161" s="101">
        <v>3331</v>
      </c>
      <c r="AP161" s="101">
        <v>5671.25</v>
      </c>
      <c r="AQ161" s="101">
        <v>0</v>
      </c>
      <c r="AR161" s="101">
        <v>0</v>
      </c>
      <c r="AS161" s="101">
        <v>0</v>
      </c>
      <c r="AT161" s="101">
        <f t="shared" si="76"/>
        <v>-8.6753437926690822</v>
      </c>
      <c r="AU161" s="103">
        <f t="shared" si="77"/>
        <v>8993.5746562073309</v>
      </c>
      <c r="AV161" s="103">
        <f t="shared" si="78"/>
        <v>0</v>
      </c>
      <c r="AX161" s="104">
        <v>152</v>
      </c>
      <c r="AY161" s="105" t="s">
        <v>226</v>
      </c>
      <c r="AZ161" s="106">
        <v>0</v>
      </c>
      <c r="BA161" s="106">
        <v>0</v>
      </c>
      <c r="BB161" s="107">
        <v>0</v>
      </c>
      <c r="BC161" s="108">
        <f t="shared" si="79"/>
        <v>0</v>
      </c>
      <c r="BD161" s="107">
        <v>0</v>
      </c>
      <c r="BE161" s="107">
        <v>0</v>
      </c>
      <c r="BF161" s="108">
        <f t="shared" si="61"/>
        <v>0</v>
      </c>
      <c r="BG161" s="109">
        <f t="shared" si="62"/>
        <v>0</v>
      </c>
      <c r="BH161" s="110"/>
      <c r="BI161" s="108">
        <v>0</v>
      </c>
      <c r="BJ161" s="101">
        <f t="shared" si="80"/>
        <v>0</v>
      </c>
      <c r="BK161" s="101">
        <f t="shared" si="81"/>
        <v>0</v>
      </c>
      <c r="BL161" s="101">
        <f t="shared" si="82"/>
        <v>0</v>
      </c>
      <c r="BM161" s="101">
        <v>-8.6753437926690822</v>
      </c>
      <c r="BN161" s="108">
        <f t="shared" si="83"/>
        <v>-8.6753437926690822</v>
      </c>
      <c r="BO161" s="109">
        <f t="shared" si="84"/>
        <v>-8.6753437926690822</v>
      </c>
      <c r="BP161" s="111"/>
      <c r="BQ161" s="112"/>
      <c r="BR161" s="113"/>
      <c r="BS161" s="111"/>
      <c r="BT161" s="114"/>
      <c r="BU161" s="114">
        <f t="shared" si="63"/>
        <v>-152</v>
      </c>
      <c r="BV161" s="25"/>
      <c r="BW161" s="25"/>
      <c r="BX161" s="111"/>
    </row>
    <row r="162" spans="1:76">
      <c r="A162" s="83">
        <v>153</v>
      </c>
      <c r="B162" s="83">
        <v>153</v>
      </c>
      <c r="C162" s="84" t="s">
        <v>227</v>
      </c>
      <c r="D162" s="85">
        <f t="shared" si="64"/>
        <v>90.714913536417782</v>
      </c>
      <c r="E162" s="86">
        <f t="shared" si="65"/>
        <v>860076</v>
      </c>
      <c r="F162" s="86">
        <f t="shared" si="65"/>
        <v>75643</v>
      </c>
      <c r="G162" s="87">
        <f t="shared" si="66"/>
        <v>935719</v>
      </c>
      <c r="H162" s="88"/>
      <c r="I162" s="89">
        <f t="shared" si="67"/>
        <v>53705.354071138034</v>
      </c>
      <c r="J162" s="90">
        <f t="shared" si="57"/>
        <v>0.43426954025093778</v>
      </c>
      <c r="K162" s="91">
        <f t="shared" si="68"/>
        <v>75643</v>
      </c>
      <c r="L162" s="87">
        <f t="shared" si="69"/>
        <v>129348.35407113803</v>
      </c>
      <c r="M162" s="92"/>
      <c r="N162" s="115">
        <f t="shared" si="58"/>
        <v>806370.64592886192</v>
      </c>
      <c r="P162" s="89">
        <f t="shared" si="70"/>
        <v>65338</v>
      </c>
      <c r="Q162" s="86">
        <f t="shared" si="71"/>
        <v>53705.354071138034</v>
      </c>
      <c r="R162" s="86">
        <f t="shared" si="72"/>
        <v>81001</v>
      </c>
      <c r="S162" s="94">
        <f t="shared" si="59"/>
        <v>194686.35407113802</v>
      </c>
      <c r="U162" s="115">
        <f t="shared" si="73"/>
        <v>264649.25</v>
      </c>
      <c r="V162">
        <f t="shared" si="60"/>
        <v>0</v>
      </c>
      <c r="W162" s="95">
        <v>153</v>
      </c>
      <c r="X162" s="96">
        <v>90.714913536417782</v>
      </c>
      <c r="Y162" s="97">
        <v>860076</v>
      </c>
      <c r="Z162" s="97">
        <v>0</v>
      </c>
      <c r="AA162" s="97">
        <v>860076</v>
      </c>
      <c r="AB162" s="97">
        <v>75643</v>
      </c>
      <c r="AC162" s="97">
        <v>935719</v>
      </c>
      <c r="AD162" s="97">
        <v>59980</v>
      </c>
      <c r="AE162" s="97">
        <v>5358</v>
      </c>
      <c r="AF162" s="97">
        <v>65338</v>
      </c>
      <c r="AG162" s="98">
        <v>1001057</v>
      </c>
      <c r="AI162" s="95">
        <v>153</v>
      </c>
      <c r="AJ162" s="99">
        <v>153</v>
      </c>
      <c r="AK162" s="100" t="s">
        <v>227</v>
      </c>
      <c r="AL162" s="101">
        <f t="shared" si="74"/>
        <v>860076</v>
      </c>
      <c r="AM162" s="102">
        <v>798892</v>
      </c>
      <c r="AN162" s="101">
        <f t="shared" si="75"/>
        <v>61184</v>
      </c>
      <c r="AO162" s="101">
        <v>0</v>
      </c>
      <c r="AP162" s="101">
        <v>14016.5</v>
      </c>
      <c r="AQ162" s="101">
        <v>26902.25</v>
      </c>
      <c r="AR162" s="101">
        <v>12686.25</v>
      </c>
      <c r="AS162" s="101">
        <v>8879.25</v>
      </c>
      <c r="AT162" s="101">
        <f t="shared" si="76"/>
        <v>0</v>
      </c>
      <c r="AU162" s="103">
        <f t="shared" si="77"/>
        <v>123668.25</v>
      </c>
      <c r="AV162" s="103">
        <f t="shared" si="78"/>
        <v>53705.354071138034</v>
      </c>
      <c r="AX162" s="104">
        <v>153</v>
      </c>
      <c r="AY162" s="105" t="s">
        <v>227</v>
      </c>
      <c r="AZ162" s="106">
        <v>0</v>
      </c>
      <c r="BA162" s="106">
        <v>0</v>
      </c>
      <c r="BB162" s="107">
        <v>0</v>
      </c>
      <c r="BC162" s="108">
        <f t="shared" si="79"/>
        <v>0</v>
      </c>
      <c r="BD162" s="107">
        <v>0</v>
      </c>
      <c r="BE162" s="107">
        <v>0</v>
      </c>
      <c r="BF162" s="108">
        <f t="shared" si="61"/>
        <v>0</v>
      </c>
      <c r="BG162" s="109">
        <f t="shared" si="62"/>
        <v>0</v>
      </c>
      <c r="BH162" s="110"/>
      <c r="BI162" s="108">
        <v>0</v>
      </c>
      <c r="BJ162" s="101">
        <f t="shared" si="80"/>
        <v>61184</v>
      </c>
      <c r="BK162" s="101">
        <f t="shared" si="81"/>
        <v>61184</v>
      </c>
      <c r="BL162" s="101">
        <f t="shared" si="82"/>
        <v>0</v>
      </c>
      <c r="BM162" s="101">
        <v>0</v>
      </c>
      <c r="BN162" s="108">
        <f t="shared" si="83"/>
        <v>0</v>
      </c>
      <c r="BO162" s="109">
        <f t="shared" si="84"/>
        <v>0</v>
      </c>
      <c r="BP162" s="111"/>
      <c r="BQ162" s="112"/>
      <c r="BR162" s="113"/>
      <c r="BS162" s="111"/>
      <c r="BT162" s="114"/>
      <c r="BU162" s="114">
        <f t="shared" si="63"/>
        <v>-153</v>
      </c>
      <c r="BV162" s="25"/>
      <c r="BW162" s="25"/>
      <c r="BX162" s="111"/>
    </row>
    <row r="163" spans="1:76">
      <c r="A163" s="83">
        <v>154</v>
      </c>
      <c r="B163" s="83">
        <v>154</v>
      </c>
      <c r="C163" s="84" t="s">
        <v>228</v>
      </c>
      <c r="D163" s="85">
        <f t="shared" si="64"/>
        <v>5</v>
      </c>
      <c r="E163" s="86">
        <f t="shared" si="65"/>
        <v>90605</v>
      </c>
      <c r="F163" s="86">
        <f t="shared" si="65"/>
        <v>4465</v>
      </c>
      <c r="G163" s="87">
        <f t="shared" si="66"/>
        <v>95070</v>
      </c>
      <c r="H163" s="88"/>
      <c r="I163" s="89">
        <f t="shared" si="67"/>
        <v>62812.19652158353</v>
      </c>
      <c r="J163" s="90">
        <f t="shared" si="57"/>
        <v>0.82766287347130496</v>
      </c>
      <c r="K163" s="91">
        <f t="shared" si="68"/>
        <v>4465</v>
      </c>
      <c r="L163" s="87">
        <f t="shared" si="69"/>
        <v>67277.196521583537</v>
      </c>
      <c r="M163" s="92"/>
      <c r="N163" s="115">
        <f t="shared" si="58"/>
        <v>27792.803478416463</v>
      </c>
      <c r="P163" s="89">
        <f t="shared" si="70"/>
        <v>0</v>
      </c>
      <c r="Q163" s="86">
        <f t="shared" si="71"/>
        <v>62812.19652158353</v>
      </c>
      <c r="R163" s="86">
        <f t="shared" si="72"/>
        <v>4465</v>
      </c>
      <c r="S163" s="94">
        <f t="shared" si="59"/>
        <v>67277.196521583537</v>
      </c>
      <c r="U163" s="115">
        <f t="shared" si="73"/>
        <v>80356.040343687986</v>
      </c>
      <c r="V163">
        <f t="shared" si="60"/>
        <v>0</v>
      </c>
      <c r="W163" s="95">
        <v>154</v>
      </c>
      <c r="X163" s="96">
        <v>5</v>
      </c>
      <c r="Y163" s="97">
        <v>90605</v>
      </c>
      <c r="Z163" s="97">
        <v>0</v>
      </c>
      <c r="AA163" s="97">
        <v>90605</v>
      </c>
      <c r="AB163" s="97">
        <v>4465</v>
      </c>
      <c r="AC163" s="97">
        <v>95070</v>
      </c>
      <c r="AD163" s="97">
        <v>0</v>
      </c>
      <c r="AE163" s="97">
        <v>0</v>
      </c>
      <c r="AF163" s="97">
        <v>0</v>
      </c>
      <c r="AG163" s="98">
        <v>95070</v>
      </c>
      <c r="AI163" s="95">
        <v>154</v>
      </c>
      <c r="AJ163" s="99">
        <v>154</v>
      </c>
      <c r="AK163" s="100" t="s">
        <v>228</v>
      </c>
      <c r="AL163" s="101">
        <f t="shared" si="74"/>
        <v>90605</v>
      </c>
      <c r="AM163" s="102">
        <v>19046</v>
      </c>
      <c r="AN163" s="101">
        <f t="shared" si="75"/>
        <v>71559</v>
      </c>
      <c r="AO163" s="101">
        <v>80.5</v>
      </c>
      <c r="AP163" s="101">
        <v>0</v>
      </c>
      <c r="AQ163" s="101">
        <v>0</v>
      </c>
      <c r="AR163" s="101">
        <v>0</v>
      </c>
      <c r="AS163" s="101">
        <v>4251.75</v>
      </c>
      <c r="AT163" s="101">
        <f t="shared" si="76"/>
        <v>-0.20965631201136148</v>
      </c>
      <c r="AU163" s="103">
        <f t="shared" si="77"/>
        <v>75891.040343687986</v>
      </c>
      <c r="AV163" s="103">
        <f t="shared" si="78"/>
        <v>62812.19652158353</v>
      </c>
      <c r="AX163" s="104">
        <v>154</v>
      </c>
      <c r="AY163" s="105" t="s">
        <v>228</v>
      </c>
      <c r="AZ163" s="106">
        <v>0</v>
      </c>
      <c r="BA163" s="106">
        <v>0</v>
      </c>
      <c r="BB163" s="107">
        <v>0</v>
      </c>
      <c r="BC163" s="108">
        <f t="shared" si="79"/>
        <v>0</v>
      </c>
      <c r="BD163" s="107">
        <v>0</v>
      </c>
      <c r="BE163" s="107">
        <v>0</v>
      </c>
      <c r="BF163" s="108">
        <f t="shared" si="61"/>
        <v>0</v>
      </c>
      <c r="BG163" s="109">
        <f t="shared" si="62"/>
        <v>0</v>
      </c>
      <c r="BH163" s="110"/>
      <c r="BI163" s="108">
        <v>0</v>
      </c>
      <c r="BJ163" s="101">
        <f t="shared" si="80"/>
        <v>71559</v>
      </c>
      <c r="BK163" s="101">
        <f t="shared" si="81"/>
        <v>71559</v>
      </c>
      <c r="BL163" s="101">
        <f t="shared" si="82"/>
        <v>0</v>
      </c>
      <c r="BM163" s="101">
        <v>-0.20965631201136148</v>
      </c>
      <c r="BN163" s="108">
        <f t="shared" si="83"/>
        <v>-0.20965631201136148</v>
      </c>
      <c r="BO163" s="109">
        <f t="shared" si="84"/>
        <v>-0.20965631201136148</v>
      </c>
      <c r="BP163" s="111"/>
      <c r="BQ163" s="112"/>
      <c r="BR163" s="113"/>
      <c r="BS163" s="111"/>
      <c r="BT163" s="114"/>
      <c r="BU163" s="114">
        <f t="shared" si="63"/>
        <v>-154</v>
      </c>
      <c r="BV163" s="25"/>
      <c r="BW163" s="25"/>
      <c r="BX163" s="111"/>
    </row>
    <row r="164" spans="1:76">
      <c r="A164" s="83">
        <v>155</v>
      </c>
      <c r="B164" s="83">
        <v>155</v>
      </c>
      <c r="C164" s="84" t="s">
        <v>229</v>
      </c>
      <c r="D164" s="85">
        <f t="shared" si="64"/>
        <v>1</v>
      </c>
      <c r="E164" s="86">
        <f t="shared" si="65"/>
        <v>24857</v>
      </c>
      <c r="F164" s="86">
        <f t="shared" si="65"/>
        <v>893</v>
      </c>
      <c r="G164" s="87">
        <f t="shared" si="66"/>
        <v>25750</v>
      </c>
      <c r="H164" s="88"/>
      <c r="I164" s="89">
        <f t="shared" si="67"/>
        <v>0</v>
      </c>
      <c r="J164" s="90">
        <f t="shared" si="57"/>
        <v>0</v>
      </c>
      <c r="K164" s="91">
        <f t="shared" si="68"/>
        <v>893</v>
      </c>
      <c r="L164" s="87">
        <f t="shared" si="69"/>
        <v>893</v>
      </c>
      <c r="M164" s="92"/>
      <c r="N164" s="115">
        <f t="shared" si="58"/>
        <v>24857</v>
      </c>
      <c r="P164" s="89">
        <f t="shared" si="70"/>
        <v>0</v>
      </c>
      <c r="Q164" s="86">
        <f t="shared" si="71"/>
        <v>0</v>
      </c>
      <c r="R164" s="86">
        <f t="shared" si="72"/>
        <v>893</v>
      </c>
      <c r="S164" s="94">
        <f t="shared" si="59"/>
        <v>893</v>
      </c>
      <c r="U164" s="115">
        <f t="shared" si="73"/>
        <v>9251.0213120857443</v>
      </c>
      <c r="V164">
        <f t="shared" si="60"/>
        <v>0</v>
      </c>
      <c r="W164" s="95">
        <v>155</v>
      </c>
      <c r="X164" s="96">
        <v>1</v>
      </c>
      <c r="Y164" s="97">
        <v>24857</v>
      </c>
      <c r="Z164" s="97">
        <v>0</v>
      </c>
      <c r="AA164" s="97">
        <v>24857</v>
      </c>
      <c r="AB164" s="97">
        <v>893</v>
      </c>
      <c r="AC164" s="97">
        <v>25750</v>
      </c>
      <c r="AD164" s="97">
        <v>0</v>
      </c>
      <c r="AE164" s="97">
        <v>0</v>
      </c>
      <c r="AF164" s="97">
        <v>0</v>
      </c>
      <c r="AG164" s="98">
        <v>25750</v>
      </c>
      <c r="AI164" s="95">
        <v>155</v>
      </c>
      <c r="AJ164" s="99">
        <v>155</v>
      </c>
      <c r="AK164" s="100" t="s">
        <v>229</v>
      </c>
      <c r="AL164" s="101">
        <f t="shared" si="74"/>
        <v>24857</v>
      </c>
      <c r="AM164" s="102">
        <v>31299</v>
      </c>
      <c r="AN164" s="101">
        <f t="shared" si="75"/>
        <v>0</v>
      </c>
      <c r="AO164" s="101">
        <v>663.75</v>
      </c>
      <c r="AP164" s="101">
        <v>136</v>
      </c>
      <c r="AQ164" s="101">
        <v>0</v>
      </c>
      <c r="AR164" s="101">
        <v>4820</v>
      </c>
      <c r="AS164" s="101">
        <v>2740</v>
      </c>
      <c r="AT164" s="101">
        <f t="shared" si="76"/>
        <v>-1.7286879142557154</v>
      </c>
      <c r="AU164" s="103">
        <f t="shared" si="77"/>
        <v>8358.0213120857443</v>
      </c>
      <c r="AV164" s="103">
        <f t="shared" si="78"/>
        <v>0</v>
      </c>
      <c r="AX164" s="104">
        <v>155</v>
      </c>
      <c r="AY164" s="105" t="s">
        <v>229</v>
      </c>
      <c r="AZ164" s="106">
        <v>0</v>
      </c>
      <c r="BA164" s="106">
        <v>0</v>
      </c>
      <c r="BB164" s="107">
        <v>0</v>
      </c>
      <c r="BC164" s="108">
        <f t="shared" si="79"/>
        <v>0</v>
      </c>
      <c r="BD164" s="107">
        <v>0</v>
      </c>
      <c r="BE164" s="107">
        <v>0</v>
      </c>
      <c r="BF164" s="108">
        <f t="shared" si="61"/>
        <v>0</v>
      </c>
      <c r="BG164" s="109">
        <f t="shared" si="62"/>
        <v>0</v>
      </c>
      <c r="BH164" s="110"/>
      <c r="BI164" s="108">
        <v>0</v>
      </c>
      <c r="BJ164" s="101">
        <f t="shared" si="80"/>
        <v>0</v>
      </c>
      <c r="BK164" s="101">
        <f t="shared" si="81"/>
        <v>0</v>
      </c>
      <c r="BL164" s="101">
        <f t="shared" si="82"/>
        <v>0</v>
      </c>
      <c r="BM164" s="101">
        <v>-1.7286879142557154</v>
      </c>
      <c r="BN164" s="108">
        <f t="shared" si="83"/>
        <v>-1.7286879142557154</v>
      </c>
      <c r="BO164" s="109">
        <f t="shared" si="84"/>
        <v>-1.7286879142557154</v>
      </c>
      <c r="BP164" s="111"/>
      <c r="BQ164" s="112"/>
      <c r="BR164" s="113"/>
      <c r="BS164" s="111"/>
      <c r="BT164" s="114"/>
      <c r="BU164" s="114">
        <f t="shared" si="63"/>
        <v>-155</v>
      </c>
      <c r="BV164" s="25"/>
      <c r="BW164" s="25"/>
      <c r="BX164" s="111"/>
    </row>
    <row r="165" spans="1:76">
      <c r="A165" s="83">
        <v>156</v>
      </c>
      <c r="B165" s="83">
        <v>156</v>
      </c>
      <c r="C165" s="84" t="s">
        <v>230</v>
      </c>
      <c r="D165" s="85">
        <f t="shared" si="64"/>
        <v>0</v>
      </c>
      <c r="E165" s="86">
        <f t="shared" si="65"/>
        <v>0</v>
      </c>
      <c r="F165" s="86">
        <f t="shared" si="65"/>
        <v>0</v>
      </c>
      <c r="G165" s="87">
        <f t="shared" si="66"/>
        <v>0</v>
      </c>
      <c r="H165" s="88"/>
      <c r="I165" s="89">
        <f t="shared" si="67"/>
        <v>0</v>
      </c>
      <c r="J165" s="90" t="str">
        <f t="shared" si="57"/>
        <v/>
      </c>
      <c r="K165" s="91">
        <f t="shared" si="68"/>
        <v>0</v>
      </c>
      <c r="L165" s="87">
        <f t="shared" si="69"/>
        <v>0</v>
      </c>
      <c r="M165" s="92"/>
      <c r="N165" s="115">
        <f t="shared" si="58"/>
        <v>0</v>
      </c>
      <c r="P165" s="89">
        <f t="shared" si="70"/>
        <v>0</v>
      </c>
      <c r="Q165" s="86">
        <f t="shared" si="71"/>
        <v>0</v>
      </c>
      <c r="R165" s="86">
        <f t="shared" si="72"/>
        <v>0</v>
      </c>
      <c r="S165" s="94">
        <f t="shared" si="59"/>
        <v>0</v>
      </c>
      <c r="U165" s="115">
        <f t="shared" si="73"/>
        <v>0</v>
      </c>
      <c r="V165">
        <f t="shared" si="60"/>
        <v>0</v>
      </c>
      <c r="W165" s="95">
        <v>156</v>
      </c>
      <c r="X165" s="96"/>
      <c r="Y165" s="97"/>
      <c r="Z165" s="97"/>
      <c r="AA165" s="97"/>
      <c r="AB165" s="97"/>
      <c r="AC165" s="97"/>
      <c r="AD165" s="97"/>
      <c r="AE165" s="97"/>
      <c r="AF165" s="97"/>
      <c r="AG165" s="98"/>
      <c r="AI165" s="95">
        <v>156</v>
      </c>
      <c r="AJ165" s="99">
        <v>156</v>
      </c>
      <c r="AK165" s="100" t="s">
        <v>230</v>
      </c>
      <c r="AL165" s="101">
        <f t="shared" si="74"/>
        <v>0</v>
      </c>
      <c r="AM165" s="102">
        <v>0</v>
      </c>
      <c r="AN165" s="101">
        <f t="shared" si="75"/>
        <v>0</v>
      </c>
      <c r="AO165" s="101">
        <v>0</v>
      </c>
      <c r="AP165" s="101">
        <v>0</v>
      </c>
      <c r="AQ165" s="101">
        <v>0</v>
      </c>
      <c r="AR165" s="101">
        <v>0</v>
      </c>
      <c r="AS165" s="101">
        <v>0</v>
      </c>
      <c r="AT165" s="101">
        <f t="shared" si="76"/>
        <v>0</v>
      </c>
      <c r="AU165" s="103">
        <f t="shared" si="77"/>
        <v>0</v>
      </c>
      <c r="AV165" s="103">
        <f t="shared" si="78"/>
        <v>0</v>
      </c>
      <c r="AX165" s="104">
        <v>156</v>
      </c>
      <c r="AY165" s="105" t="s">
        <v>230</v>
      </c>
      <c r="AZ165" s="106">
        <v>0</v>
      </c>
      <c r="BA165" s="106">
        <v>0</v>
      </c>
      <c r="BB165" s="107">
        <v>0</v>
      </c>
      <c r="BC165" s="108">
        <f t="shared" si="79"/>
        <v>0</v>
      </c>
      <c r="BD165" s="107">
        <v>0</v>
      </c>
      <c r="BE165" s="107">
        <v>0</v>
      </c>
      <c r="BF165" s="108">
        <f t="shared" si="61"/>
        <v>0</v>
      </c>
      <c r="BG165" s="109">
        <f t="shared" si="62"/>
        <v>0</v>
      </c>
      <c r="BH165" s="110"/>
      <c r="BI165" s="108">
        <v>0</v>
      </c>
      <c r="BJ165" s="101">
        <f t="shared" si="80"/>
        <v>0</v>
      </c>
      <c r="BK165" s="101">
        <f t="shared" si="81"/>
        <v>0</v>
      </c>
      <c r="BL165" s="101">
        <f t="shared" si="82"/>
        <v>0</v>
      </c>
      <c r="BM165" s="101">
        <v>0</v>
      </c>
      <c r="BN165" s="108">
        <f t="shared" si="83"/>
        <v>0</v>
      </c>
      <c r="BO165" s="109">
        <f t="shared" si="84"/>
        <v>0</v>
      </c>
      <c r="BP165" s="111"/>
      <c r="BQ165" s="112"/>
      <c r="BR165" s="113"/>
      <c r="BS165" s="111"/>
      <c r="BT165" s="114"/>
      <c r="BU165" s="114">
        <f t="shared" si="63"/>
        <v>-156</v>
      </c>
      <c r="BV165" s="25"/>
      <c r="BW165" s="25"/>
      <c r="BX165" s="111"/>
    </row>
    <row r="166" spans="1:76">
      <c r="A166" s="83">
        <v>157</v>
      </c>
      <c r="B166" s="83">
        <v>157</v>
      </c>
      <c r="C166" s="84" t="s">
        <v>231</v>
      </c>
      <c r="D166" s="85">
        <f t="shared" si="64"/>
        <v>0</v>
      </c>
      <c r="E166" s="86">
        <f t="shared" si="65"/>
        <v>0</v>
      </c>
      <c r="F166" s="86">
        <f t="shared" si="65"/>
        <v>0</v>
      </c>
      <c r="G166" s="87">
        <f t="shared" si="66"/>
        <v>0</v>
      </c>
      <c r="H166" s="88"/>
      <c r="I166" s="89">
        <f t="shared" si="67"/>
        <v>0</v>
      </c>
      <c r="J166" s="90">
        <f t="shared" si="57"/>
        <v>0</v>
      </c>
      <c r="K166" s="91">
        <f t="shared" si="68"/>
        <v>0</v>
      </c>
      <c r="L166" s="87">
        <f t="shared" si="69"/>
        <v>0</v>
      </c>
      <c r="M166" s="92"/>
      <c r="N166" s="115">
        <f t="shared" si="58"/>
        <v>0</v>
      </c>
      <c r="P166" s="89">
        <f t="shared" si="70"/>
        <v>0</v>
      </c>
      <c r="Q166" s="86">
        <f t="shared" si="71"/>
        <v>0</v>
      </c>
      <c r="R166" s="86">
        <f t="shared" si="72"/>
        <v>0</v>
      </c>
      <c r="S166" s="94">
        <f t="shared" si="59"/>
        <v>0</v>
      </c>
      <c r="U166" s="115">
        <f t="shared" si="73"/>
        <v>6258</v>
      </c>
      <c r="V166">
        <f t="shared" si="60"/>
        <v>0</v>
      </c>
      <c r="W166" s="95">
        <v>157</v>
      </c>
      <c r="X166" s="96"/>
      <c r="Y166" s="97"/>
      <c r="Z166" s="97"/>
      <c r="AA166" s="97"/>
      <c r="AB166" s="97"/>
      <c r="AC166" s="97"/>
      <c r="AD166" s="97"/>
      <c r="AE166" s="97"/>
      <c r="AF166" s="97"/>
      <c r="AG166" s="98"/>
      <c r="AI166" s="95">
        <v>157</v>
      </c>
      <c r="AJ166" s="99">
        <v>157</v>
      </c>
      <c r="AK166" s="100" t="s">
        <v>231</v>
      </c>
      <c r="AL166" s="101">
        <f t="shared" si="74"/>
        <v>0</v>
      </c>
      <c r="AM166" s="102">
        <v>0</v>
      </c>
      <c r="AN166" s="101">
        <f t="shared" si="75"/>
        <v>0</v>
      </c>
      <c r="AO166" s="101">
        <v>0</v>
      </c>
      <c r="AP166" s="101">
        <v>0</v>
      </c>
      <c r="AQ166" s="101">
        <v>0</v>
      </c>
      <c r="AR166" s="101">
        <v>6258</v>
      </c>
      <c r="AS166" s="101">
        <v>0</v>
      </c>
      <c r="AT166" s="101">
        <f t="shared" si="76"/>
        <v>0</v>
      </c>
      <c r="AU166" s="103">
        <f t="shared" si="77"/>
        <v>6258</v>
      </c>
      <c r="AV166" s="103">
        <f t="shared" si="78"/>
        <v>0</v>
      </c>
      <c r="AX166" s="104">
        <v>157</v>
      </c>
      <c r="AY166" s="105" t="s">
        <v>231</v>
      </c>
      <c r="AZ166" s="106">
        <v>0</v>
      </c>
      <c r="BA166" s="106">
        <v>0</v>
      </c>
      <c r="BB166" s="107">
        <v>0</v>
      </c>
      <c r="BC166" s="108">
        <f t="shared" si="79"/>
        <v>0</v>
      </c>
      <c r="BD166" s="107">
        <v>0</v>
      </c>
      <c r="BE166" s="107">
        <v>0</v>
      </c>
      <c r="BF166" s="108">
        <f t="shared" si="61"/>
        <v>0</v>
      </c>
      <c r="BG166" s="109">
        <f t="shared" si="62"/>
        <v>0</v>
      </c>
      <c r="BH166" s="110"/>
      <c r="BI166" s="108">
        <v>0</v>
      </c>
      <c r="BJ166" s="101">
        <f t="shared" si="80"/>
        <v>0</v>
      </c>
      <c r="BK166" s="101">
        <f t="shared" si="81"/>
        <v>0</v>
      </c>
      <c r="BL166" s="101">
        <f t="shared" si="82"/>
        <v>0</v>
      </c>
      <c r="BM166" s="101">
        <v>0</v>
      </c>
      <c r="BN166" s="108">
        <f t="shared" si="83"/>
        <v>0</v>
      </c>
      <c r="BO166" s="109">
        <f t="shared" si="84"/>
        <v>0</v>
      </c>
      <c r="BP166" s="111"/>
      <c r="BQ166" s="112"/>
      <c r="BR166" s="113"/>
      <c r="BS166" s="111"/>
      <c r="BT166" s="114"/>
      <c r="BU166" s="114">
        <f t="shared" si="63"/>
        <v>-157</v>
      </c>
      <c r="BV166" s="25"/>
      <c r="BW166" s="25"/>
      <c r="BX166" s="111"/>
    </row>
    <row r="167" spans="1:76">
      <c r="A167" s="83">
        <v>158</v>
      </c>
      <c r="B167" s="83">
        <v>158</v>
      </c>
      <c r="C167" s="84" t="s">
        <v>232</v>
      </c>
      <c r="D167" s="85">
        <f t="shared" si="64"/>
        <v>63.254355400696859</v>
      </c>
      <c r="E167" s="86">
        <f t="shared" si="65"/>
        <v>767831</v>
      </c>
      <c r="F167" s="86">
        <f t="shared" si="65"/>
        <v>53801</v>
      </c>
      <c r="G167" s="87">
        <f t="shared" si="66"/>
        <v>821632</v>
      </c>
      <c r="H167" s="88"/>
      <c r="I167" s="89">
        <f t="shared" si="67"/>
        <v>0</v>
      </c>
      <c r="J167" s="90">
        <f t="shared" si="57"/>
        <v>0</v>
      </c>
      <c r="K167" s="91">
        <f t="shared" si="68"/>
        <v>53801</v>
      </c>
      <c r="L167" s="87">
        <f t="shared" si="69"/>
        <v>53801</v>
      </c>
      <c r="M167" s="92"/>
      <c r="N167" s="115">
        <f t="shared" si="58"/>
        <v>767831</v>
      </c>
      <c r="P167" s="89">
        <f t="shared" si="70"/>
        <v>40857</v>
      </c>
      <c r="Q167" s="86">
        <f t="shared" si="71"/>
        <v>0</v>
      </c>
      <c r="R167" s="86">
        <f t="shared" si="72"/>
        <v>56480</v>
      </c>
      <c r="S167" s="94">
        <f t="shared" si="59"/>
        <v>94658</v>
      </c>
      <c r="U167" s="115">
        <f t="shared" si="73"/>
        <v>145033.29728803429</v>
      </c>
      <c r="V167">
        <f t="shared" si="60"/>
        <v>0</v>
      </c>
      <c r="W167" s="95">
        <v>158</v>
      </c>
      <c r="X167" s="96">
        <v>63.254355400696859</v>
      </c>
      <c r="Y167" s="97">
        <v>767831</v>
      </c>
      <c r="Z167" s="97">
        <v>0</v>
      </c>
      <c r="AA167" s="97">
        <v>767831</v>
      </c>
      <c r="AB167" s="97">
        <v>53801</v>
      </c>
      <c r="AC167" s="97">
        <v>821632</v>
      </c>
      <c r="AD167" s="97">
        <v>38178</v>
      </c>
      <c r="AE167" s="97">
        <v>2679</v>
      </c>
      <c r="AF167" s="97">
        <v>40857</v>
      </c>
      <c r="AG167" s="98">
        <v>862489</v>
      </c>
      <c r="AI167" s="95">
        <v>158</v>
      </c>
      <c r="AJ167" s="99">
        <v>158</v>
      </c>
      <c r="AK167" s="100" t="s">
        <v>232</v>
      </c>
      <c r="AL167" s="101">
        <f t="shared" si="74"/>
        <v>767831</v>
      </c>
      <c r="AM167" s="102">
        <v>780849</v>
      </c>
      <c r="AN167" s="101">
        <f t="shared" si="75"/>
        <v>0</v>
      </c>
      <c r="AO167" s="101">
        <v>5933.25</v>
      </c>
      <c r="AP167" s="101">
        <v>34912.25</v>
      </c>
      <c r="AQ167" s="101">
        <v>999.75</v>
      </c>
      <c r="AR167" s="101">
        <v>0</v>
      </c>
      <c r="AS167" s="101">
        <v>8545.5</v>
      </c>
      <c r="AT167" s="101">
        <f t="shared" si="76"/>
        <v>-15.452711965732306</v>
      </c>
      <c r="AU167" s="103">
        <f t="shared" si="77"/>
        <v>50375.297288034271</v>
      </c>
      <c r="AV167" s="103">
        <f t="shared" si="78"/>
        <v>0</v>
      </c>
      <c r="AX167" s="104">
        <v>158</v>
      </c>
      <c r="AY167" s="105" t="s">
        <v>232</v>
      </c>
      <c r="AZ167" s="106">
        <v>0</v>
      </c>
      <c r="BA167" s="106">
        <v>0</v>
      </c>
      <c r="BB167" s="107">
        <v>0</v>
      </c>
      <c r="BC167" s="108">
        <f t="shared" si="79"/>
        <v>0</v>
      </c>
      <c r="BD167" s="107">
        <v>0</v>
      </c>
      <c r="BE167" s="107">
        <v>0</v>
      </c>
      <c r="BF167" s="108">
        <f t="shared" si="61"/>
        <v>0</v>
      </c>
      <c r="BG167" s="109">
        <f t="shared" si="62"/>
        <v>0</v>
      </c>
      <c r="BH167" s="110"/>
      <c r="BI167" s="108">
        <v>0</v>
      </c>
      <c r="BJ167" s="101">
        <f t="shared" si="80"/>
        <v>0</v>
      </c>
      <c r="BK167" s="101">
        <f t="shared" si="81"/>
        <v>0</v>
      </c>
      <c r="BL167" s="101">
        <f t="shared" si="82"/>
        <v>0</v>
      </c>
      <c r="BM167" s="101">
        <v>-15.452711965732306</v>
      </c>
      <c r="BN167" s="108">
        <f t="shared" si="83"/>
        <v>-15.452711965732306</v>
      </c>
      <c r="BO167" s="109">
        <f t="shared" si="84"/>
        <v>-15.452711965732306</v>
      </c>
      <c r="BP167" s="111"/>
      <c r="BQ167" s="112"/>
      <c r="BR167" s="113"/>
      <c r="BS167" s="111"/>
      <c r="BT167" s="114"/>
      <c r="BU167" s="114">
        <f t="shared" si="63"/>
        <v>-158</v>
      </c>
      <c r="BV167" s="25"/>
      <c r="BW167" s="25"/>
      <c r="BX167" s="111"/>
    </row>
    <row r="168" spans="1:76">
      <c r="A168" s="83">
        <v>159</v>
      </c>
      <c r="B168" s="83">
        <v>159</v>
      </c>
      <c r="C168" s="84" t="s">
        <v>233</v>
      </c>
      <c r="D168" s="85">
        <f t="shared" si="64"/>
        <v>7.9292929292929291</v>
      </c>
      <c r="E168" s="86">
        <f t="shared" si="65"/>
        <v>96624</v>
      </c>
      <c r="F168" s="86">
        <f t="shared" si="65"/>
        <v>6243</v>
      </c>
      <c r="G168" s="87">
        <f t="shared" si="66"/>
        <v>102867</v>
      </c>
      <c r="H168" s="88"/>
      <c r="I168" s="89">
        <f t="shared" si="67"/>
        <v>0</v>
      </c>
      <c r="J168" s="90">
        <f t="shared" si="57"/>
        <v>0</v>
      </c>
      <c r="K168" s="91">
        <f t="shared" si="68"/>
        <v>6243</v>
      </c>
      <c r="L168" s="87">
        <f t="shared" si="69"/>
        <v>6243</v>
      </c>
      <c r="M168" s="92"/>
      <c r="N168" s="115">
        <f t="shared" si="58"/>
        <v>96624</v>
      </c>
      <c r="P168" s="89">
        <f t="shared" si="70"/>
        <v>14089</v>
      </c>
      <c r="Q168" s="86">
        <f t="shared" si="71"/>
        <v>0</v>
      </c>
      <c r="R168" s="86">
        <f t="shared" si="72"/>
        <v>7069</v>
      </c>
      <c r="S168" s="94">
        <f t="shared" si="59"/>
        <v>20332</v>
      </c>
      <c r="U168" s="115">
        <f t="shared" si="73"/>
        <v>37905.066696637674</v>
      </c>
      <c r="V168">
        <f t="shared" si="60"/>
        <v>0</v>
      </c>
      <c r="W168" s="95">
        <v>159</v>
      </c>
      <c r="X168" s="96">
        <v>7.9292929292929291</v>
      </c>
      <c r="Y168" s="97">
        <v>96624</v>
      </c>
      <c r="Z168" s="97">
        <v>0</v>
      </c>
      <c r="AA168" s="97">
        <v>96624</v>
      </c>
      <c r="AB168" s="97">
        <v>6243</v>
      </c>
      <c r="AC168" s="97">
        <v>102867</v>
      </c>
      <c r="AD168" s="97">
        <v>13263</v>
      </c>
      <c r="AE168" s="97">
        <v>826</v>
      </c>
      <c r="AF168" s="97">
        <v>14089</v>
      </c>
      <c r="AG168" s="98">
        <v>116956</v>
      </c>
      <c r="AI168" s="95">
        <v>159</v>
      </c>
      <c r="AJ168" s="99">
        <v>159</v>
      </c>
      <c r="AK168" s="100" t="s">
        <v>233</v>
      </c>
      <c r="AL168" s="101">
        <f t="shared" si="74"/>
        <v>96624</v>
      </c>
      <c r="AM168" s="102">
        <v>118789</v>
      </c>
      <c r="AN168" s="101">
        <f t="shared" si="75"/>
        <v>0</v>
      </c>
      <c r="AO168" s="101">
        <v>6405.75</v>
      </c>
      <c r="AP168" s="101">
        <v>1525</v>
      </c>
      <c r="AQ168" s="101">
        <v>0</v>
      </c>
      <c r="AR168" s="101">
        <v>1925.5</v>
      </c>
      <c r="AS168" s="101">
        <v>7733.5</v>
      </c>
      <c r="AT168" s="101">
        <f t="shared" si="76"/>
        <v>-16.683303362322476</v>
      </c>
      <c r="AU168" s="103">
        <f t="shared" si="77"/>
        <v>17573.066696637678</v>
      </c>
      <c r="AV168" s="103">
        <f t="shared" si="78"/>
        <v>0</v>
      </c>
      <c r="AX168" s="104">
        <v>159</v>
      </c>
      <c r="AY168" s="105" t="s">
        <v>233</v>
      </c>
      <c r="AZ168" s="106">
        <v>0</v>
      </c>
      <c r="BA168" s="106">
        <v>0</v>
      </c>
      <c r="BB168" s="107">
        <v>0</v>
      </c>
      <c r="BC168" s="108">
        <f t="shared" si="79"/>
        <v>0</v>
      </c>
      <c r="BD168" s="107">
        <v>0</v>
      </c>
      <c r="BE168" s="107">
        <v>0</v>
      </c>
      <c r="BF168" s="108">
        <f t="shared" si="61"/>
        <v>0</v>
      </c>
      <c r="BG168" s="109">
        <f t="shared" si="62"/>
        <v>0</v>
      </c>
      <c r="BH168" s="110"/>
      <c r="BI168" s="108">
        <v>0</v>
      </c>
      <c r="BJ168" s="101">
        <f t="shared" si="80"/>
        <v>0</v>
      </c>
      <c r="BK168" s="101">
        <f t="shared" si="81"/>
        <v>0</v>
      </c>
      <c r="BL168" s="101">
        <f t="shared" si="82"/>
        <v>0</v>
      </c>
      <c r="BM168" s="101">
        <v>-16.683303362322476</v>
      </c>
      <c r="BN168" s="108">
        <f t="shared" si="83"/>
        <v>-16.683303362322476</v>
      </c>
      <c r="BO168" s="109">
        <f t="shared" si="84"/>
        <v>-16.683303362322476</v>
      </c>
      <c r="BP168" s="111"/>
      <c r="BQ168" s="112"/>
      <c r="BR168" s="113"/>
      <c r="BS168" s="111"/>
      <c r="BT168" s="114"/>
      <c r="BU168" s="114">
        <f t="shared" si="63"/>
        <v>-159</v>
      </c>
      <c r="BV168" s="25"/>
      <c r="BW168" s="25"/>
      <c r="BX168" s="111"/>
    </row>
    <row r="169" spans="1:76">
      <c r="A169" s="83">
        <v>160</v>
      </c>
      <c r="B169" s="83">
        <v>160</v>
      </c>
      <c r="C169" s="84" t="s">
        <v>234</v>
      </c>
      <c r="D169" s="85">
        <f t="shared" si="64"/>
        <v>1640.5660263279096</v>
      </c>
      <c r="E169" s="86">
        <f t="shared" si="65"/>
        <v>18464166</v>
      </c>
      <c r="F169" s="86">
        <f t="shared" si="65"/>
        <v>1437608</v>
      </c>
      <c r="G169" s="87">
        <f t="shared" si="66"/>
        <v>19901774</v>
      </c>
      <c r="H169" s="88"/>
      <c r="I169" s="89">
        <f t="shared" si="67"/>
        <v>1278785.889079371</v>
      </c>
      <c r="J169" s="90">
        <f t="shared" si="57"/>
        <v>0.3668474260023421</v>
      </c>
      <c r="K169" s="91">
        <f t="shared" si="68"/>
        <v>1437608</v>
      </c>
      <c r="L169" s="87">
        <f t="shared" si="69"/>
        <v>2716393.889079371</v>
      </c>
      <c r="M169" s="92"/>
      <c r="N169" s="115">
        <f t="shared" si="58"/>
        <v>17185380.11092063</v>
      </c>
      <c r="P169" s="89">
        <f t="shared" si="70"/>
        <v>252615</v>
      </c>
      <c r="Q169" s="86">
        <f t="shared" si="71"/>
        <v>1278785.889079371</v>
      </c>
      <c r="R169" s="86">
        <f t="shared" si="72"/>
        <v>1457432</v>
      </c>
      <c r="S169" s="94">
        <f t="shared" si="59"/>
        <v>2969008.889079371</v>
      </c>
      <c r="U169" s="115">
        <f t="shared" si="73"/>
        <v>5176102.4104533438</v>
      </c>
      <c r="V169">
        <f t="shared" si="60"/>
        <v>0</v>
      </c>
      <c r="W169" s="95">
        <v>160</v>
      </c>
      <c r="X169" s="96">
        <v>1640.5660263279096</v>
      </c>
      <c r="Y169" s="97">
        <v>18464166</v>
      </c>
      <c r="Z169" s="97">
        <v>0</v>
      </c>
      <c r="AA169" s="97">
        <v>18464166</v>
      </c>
      <c r="AB169" s="97">
        <v>1437608</v>
      </c>
      <c r="AC169" s="97">
        <v>19901774</v>
      </c>
      <c r="AD169" s="97">
        <v>232791</v>
      </c>
      <c r="AE169" s="97">
        <v>19824</v>
      </c>
      <c r="AF169" s="97">
        <v>252615</v>
      </c>
      <c r="AG169" s="98">
        <v>20154389</v>
      </c>
      <c r="AI169" s="95">
        <v>160</v>
      </c>
      <c r="AJ169" s="99">
        <v>160</v>
      </c>
      <c r="AK169" s="100" t="s">
        <v>234</v>
      </c>
      <c r="AL169" s="101">
        <f t="shared" si="74"/>
        <v>18464166</v>
      </c>
      <c r="AM169" s="102">
        <v>17007305</v>
      </c>
      <c r="AN169" s="101">
        <f t="shared" si="75"/>
        <v>1456861</v>
      </c>
      <c r="AO169" s="101">
        <v>605830</v>
      </c>
      <c r="AP169" s="101">
        <v>527358.75</v>
      </c>
      <c r="AQ169" s="101">
        <v>860495.5</v>
      </c>
      <c r="AR169" s="101">
        <v>36912</v>
      </c>
      <c r="AS169" s="101">
        <v>0</v>
      </c>
      <c r="AT169" s="101">
        <f t="shared" si="76"/>
        <v>-1577.8395466562361</v>
      </c>
      <c r="AU169" s="103">
        <f t="shared" si="77"/>
        <v>3485879.4104533438</v>
      </c>
      <c r="AV169" s="103">
        <f t="shared" si="78"/>
        <v>1278785.889079371</v>
      </c>
      <c r="AX169" s="104">
        <v>160</v>
      </c>
      <c r="AY169" s="105" t="s">
        <v>234</v>
      </c>
      <c r="AZ169" s="106">
        <v>0</v>
      </c>
      <c r="BA169" s="106">
        <v>0</v>
      </c>
      <c r="BB169" s="107">
        <v>0</v>
      </c>
      <c r="BC169" s="108">
        <f t="shared" si="79"/>
        <v>0</v>
      </c>
      <c r="BD169" s="107">
        <v>0</v>
      </c>
      <c r="BE169" s="107">
        <v>0</v>
      </c>
      <c r="BF169" s="108">
        <f t="shared" si="61"/>
        <v>0</v>
      </c>
      <c r="BG169" s="109">
        <f t="shared" si="62"/>
        <v>0</v>
      </c>
      <c r="BH169" s="110"/>
      <c r="BI169" s="108">
        <v>0</v>
      </c>
      <c r="BJ169" s="101">
        <f t="shared" si="80"/>
        <v>1456861</v>
      </c>
      <c r="BK169" s="101">
        <f t="shared" si="81"/>
        <v>1456861</v>
      </c>
      <c r="BL169" s="101">
        <f t="shared" si="82"/>
        <v>0</v>
      </c>
      <c r="BM169" s="101">
        <v>-1577.8395466562361</v>
      </c>
      <c r="BN169" s="108">
        <f t="shared" si="83"/>
        <v>-1577.8395466562361</v>
      </c>
      <c r="BO169" s="109">
        <f t="shared" si="84"/>
        <v>-1577.8395466562361</v>
      </c>
      <c r="BP169" s="111"/>
      <c r="BQ169" s="112"/>
      <c r="BR169" s="113"/>
      <c r="BS169" s="111"/>
      <c r="BT169" s="114"/>
      <c r="BU169" s="114">
        <f t="shared" si="63"/>
        <v>-160</v>
      </c>
      <c r="BV169" s="25"/>
      <c r="BW169" s="25"/>
      <c r="BX169" s="111"/>
    </row>
    <row r="170" spans="1:76">
      <c r="A170" s="83">
        <v>161</v>
      </c>
      <c r="B170" s="83">
        <v>161</v>
      </c>
      <c r="C170" s="84" t="s">
        <v>235</v>
      </c>
      <c r="D170" s="85">
        <f t="shared" si="64"/>
        <v>21.798006702449172</v>
      </c>
      <c r="E170" s="86">
        <f t="shared" si="65"/>
        <v>344982</v>
      </c>
      <c r="F170" s="86">
        <f t="shared" si="65"/>
        <v>18560</v>
      </c>
      <c r="G170" s="87">
        <f t="shared" si="66"/>
        <v>363542</v>
      </c>
      <c r="H170" s="88"/>
      <c r="I170" s="89">
        <f t="shared" si="67"/>
        <v>0</v>
      </c>
      <c r="J170" s="90">
        <f t="shared" si="57"/>
        <v>0</v>
      </c>
      <c r="K170" s="91">
        <f t="shared" si="68"/>
        <v>18560</v>
      </c>
      <c r="L170" s="87">
        <f t="shared" si="69"/>
        <v>18560</v>
      </c>
      <c r="M170" s="92"/>
      <c r="N170" s="115">
        <f t="shared" si="58"/>
        <v>344982</v>
      </c>
      <c r="P170" s="89">
        <f t="shared" si="70"/>
        <v>13192</v>
      </c>
      <c r="Q170" s="86">
        <f t="shared" si="71"/>
        <v>0</v>
      </c>
      <c r="R170" s="86">
        <f t="shared" si="72"/>
        <v>19446</v>
      </c>
      <c r="S170" s="94">
        <f t="shared" si="59"/>
        <v>31752</v>
      </c>
      <c r="U170" s="115">
        <f t="shared" si="73"/>
        <v>124672.51965949021</v>
      </c>
      <c r="V170">
        <f t="shared" si="60"/>
        <v>0</v>
      </c>
      <c r="W170" s="95">
        <v>161</v>
      </c>
      <c r="X170" s="96">
        <v>21.798006702449172</v>
      </c>
      <c r="Y170" s="97">
        <v>344982</v>
      </c>
      <c r="Z170" s="97">
        <v>0</v>
      </c>
      <c r="AA170" s="97">
        <v>344982</v>
      </c>
      <c r="AB170" s="97">
        <v>18560</v>
      </c>
      <c r="AC170" s="97">
        <v>363542</v>
      </c>
      <c r="AD170" s="97">
        <v>12306</v>
      </c>
      <c r="AE170" s="97">
        <v>886</v>
      </c>
      <c r="AF170" s="97">
        <v>13192</v>
      </c>
      <c r="AG170" s="98">
        <v>376734</v>
      </c>
      <c r="AI170" s="95">
        <v>161</v>
      </c>
      <c r="AJ170" s="99">
        <v>161</v>
      </c>
      <c r="AK170" s="100" t="s">
        <v>235</v>
      </c>
      <c r="AL170" s="101">
        <f t="shared" si="74"/>
        <v>344982</v>
      </c>
      <c r="AM170" s="102">
        <v>450778</v>
      </c>
      <c r="AN170" s="101">
        <f t="shared" si="75"/>
        <v>0</v>
      </c>
      <c r="AO170" s="101">
        <v>39636.5</v>
      </c>
      <c r="AP170" s="101">
        <v>13572.25</v>
      </c>
      <c r="AQ170" s="101">
        <v>0</v>
      </c>
      <c r="AR170" s="101">
        <v>10861</v>
      </c>
      <c r="AS170" s="101">
        <v>28954</v>
      </c>
      <c r="AT170" s="101">
        <f t="shared" si="76"/>
        <v>-103.23034050979186</v>
      </c>
      <c r="AU170" s="103">
        <f t="shared" si="77"/>
        <v>92920.519659490208</v>
      </c>
      <c r="AV170" s="103">
        <f t="shared" si="78"/>
        <v>0</v>
      </c>
      <c r="AX170" s="104">
        <v>161</v>
      </c>
      <c r="AY170" s="105" t="s">
        <v>235</v>
      </c>
      <c r="AZ170" s="106">
        <v>0</v>
      </c>
      <c r="BA170" s="106">
        <v>0</v>
      </c>
      <c r="BB170" s="107">
        <v>0</v>
      </c>
      <c r="BC170" s="108">
        <f t="shared" si="79"/>
        <v>0</v>
      </c>
      <c r="BD170" s="107">
        <v>0</v>
      </c>
      <c r="BE170" s="107">
        <v>0</v>
      </c>
      <c r="BF170" s="108">
        <f t="shared" si="61"/>
        <v>0</v>
      </c>
      <c r="BG170" s="109">
        <f t="shared" si="62"/>
        <v>0</v>
      </c>
      <c r="BH170" s="110"/>
      <c r="BI170" s="108">
        <v>0</v>
      </c>
      <c r="BJ170" s="101">
        <f t="shared" si="80"/>
        <v>0</v>
      </c>
      <c r="BK170" s="101">
        <f t="shared" si="81"/>
        <v>0</v>
      </c>
      <c r="BL170" s="101">
        <f t="shared" si="82"/>
        <v>0</v>
      </c>
      <c r="BM170" s="101">
        <v>-103.23034050979186</v>
      </c>
      <c r="BN170" s="108">
        <f t="shared" si="83"/>
        <v>-103.23034050979186</v>
      </c>
      <c r="BO170" s="109">
        <f t="shared" si="84"/>
        <v>-103.23034050979186</v>
      </c>
      <c r="BP170" s="111"/>
      <c r="BQ170" s="112"/>
      <c r="BR170" s="113"/>
      <c r="BS170" s="111"/>
      <c r="BT170" s="114"/>
      <c r="BU170" s="114">
        <f t="shared" si="63"/>
        <v>-161</v>
      </c>
      <c r="BV170" s="25"/>
      <c r="BW170" s="25"/>
      <c r="BX170" s="111"/>
    </row>
    <row r="171" spans="1:76">
      <c r="A171" s="83">
        <v>162</v>
      </c>
      <c r="B171" s="83">
        <v>162</v>
      </c>
      <c r="C171" s="84" t="s">
        <v>236</v>
      </c>
      <c r="D171" s="85">
        <f t="shared" si="64"/>
        <v>40.31893631436315</v>
      </c>
      <c r="E171" s="86">
        <f t="shared" si="65"/>
        <v>500911</v>
      </c>
      <c r="F171" s="86">
        <f t="shared" si="65"/>
        <v>36004</v>
      </c>
      <c r="G171" s="87">
        <f t="shared" si="66"/>
        <v>536915</v>
      </c>
      <c r="H171" s="88"/>
      <c r="I171" s="89">
        <f t="shared" si="67"/>
        <v>46494.490386279263</v>
      </c>
      <c r="J171" s="90">
        <f t="shared" si="57"/>
        <v>0.40945910107598582</v>
      </c>
      <c r="K171" s="91">
        <f t="shared" si="68"/>
        <v>36004</v>
      </c>
      <c r="L171" s="87">
        <f t="shared" si="69"/>
        <v>82498.490386279271</v>
      </c>
      <c r="M171" s="92"/>
      <c r="N171" s="115">
        <f t="shared" si="58"/>
        <v>454416.5096137207</v>
      </c>
      <c r="P171" s="89">
        <f t="shared" si="70"/>
        <v>0</v>
      </c>
      <c r="Q171" s="86">
        <f t="shared" si="71"/>
        <v>46494.490386279263</v>
      </c>
      <c r="R171" s="86">
        <f t="shared" si="72"/>
        <v>36004</v>
      </c>
      <c r="S171" s="94">
        <f t="shared" si="59"/>
        <v>82498.490386279271</v>
      </c>
      <c r="U171" s="115">
        <f t="shared" si="73"/>
        <v>149555</v>
      </c>
      <c r="V171">
        <f t="shared" si="60"/>
        <v>0</v>
      </c>
      <c r="W171" s="95">
        <v>162</v>
      </c>
      <c r="X171" s="96">
        <v>40.31893631436315</v>
      </c>
      <c r="Y171" s="97">
        <v>500911</v>
      </c>
      <c r="Z171" s="97">
        <v>0</v>
      </c>
      <c r="AA171" s="97">
        <v>500911</v>
      </c>
      <c r="AB171" s="97">
        <v>36004</v>
      </c>
      <c r="AC171" s="97">
        <v>536915</v>
      </c>
      <c r="AD171" s="97">
        <v>0</v>
      </c>
      <c r="AE171" s="97">
        <v>0</v>
      </c>
      <c r="AF171" s="97">
        <v>0</v>
      </c>
      <c r="AG171" s="98">
        <v>536915</v>
      </c>
      <c r="AI171" s="95">
        <v>162</v>
      </c>
      <c r="AJ171" s="99">
        <v>162</v>
      </c>
      <c r="AK171" s="100" t="s">
        <v>236</v>
      </c>
      <c r="AL171" s="101">
        <f t="shared" si="74"/>
        <v>500911</v>
      </c>
      <c r="AM171" s="102">
        <v>447942</v>
      </c>
      <c r="AN171" s="101">
        <f t="shared" si="75"/>
        <v>52969</v>
      </c>
      <c r="AO171" s="101">
        <v>0</v>
      </c>
      <c r="AP171" s="101">
        <v>2206.25</v>
      </c>
      <c r="AQ171" s="101">
        <v>16067</v>
      </c>
      <c r="AR171" s="101">
        <v>26784.75</v>
      </c>
      <c r="AS171" s="101">
        <v>15524</v>
      </c>
      <c r="AT171" s="101">
        <f t="shared" si="76"/>
        <v>0</v>
      </c>
      <c r="AU171" s="103">
        <f t="shared" si="77"/>
        <v>113551</v>
      </c>
      <c r="AV171" s="103">
        <f t="shared" si="78"/>
        <v>46494.490386279263</v>
      </c>
      <c r="AX171" s="104">
        <v>162</v>
      </c>
      <c r="AY171" s="105" t="s">
        <v>236</v>
      </c>
      <c r="AZ171" s="106">
        <v>0</v>
      </c>
      <c r="BA171" s="106">
        <v>0</v>
      </c>
      <c r="BB171" s="107">
        <v>0</v>
      </c>
      <c r="BC171" s="108">
        <f t="shared" si="79"/>
        <v>0</v>
      </c>
      <c r="BD171" s="107">
        <v>0</v>
      </c>
      <c r="BE171" s="107">
        <v>0</v>
      </c>
      <c r="BF171" s="108">
        <f t="shared" si="61"/>
        <v>0</v>
      </c>
      <c r="BG171" s="109">
        <f t="shared" si="62"/>
        <v>0</v>
      </c>
      <c r="BH171" s="110"/>
      <c r="BI171" s="108">
        <v>0</v>
      </c>
      <c r="BJ171" s="101">
        <f t="shared" si="80"/>
        <v>52969</v>
      </c>
      <c r="BK171" s="101">
        <f t="shared" si="81"/>
        <v>52969</v>
      </c>
      <c r="BL171" s="101">
        <f t="shared" si="82"/>
        <v>0</v>
      </c>
      <c r="BM171" s="101">
        <v>0</v>
      </c>
      <c r="BN171" s="108">
        <f t="shared" si="83"/>
        <v>0</v>
      </c>
      <c r="BO171" s="109">
        <f t="shared" si="84"/>
        <v>0</v>
      </c>
      <c r="BP171" s="111"/>
      <c r="BQ171" s="112"/>
      <c r="BR171" s="113"/>
      <c r="BS171" s="111"/>
      <c r="BT171" s="114"/>
      <c r="BU171" s="114">
        <f t="shared" si="63"/>
        <v>-162</v>
      </c>
      <c r="BV171" s="25"/>
      <c r="BW171" s="25"/>
      <c r="BX171" s="111"/>
    </row>
    <row r="172" spans="1:76">
      <c r="A172" s="83">
        <v>163</v>
      </c>
      <c r="B172" s="83">
        <v>163</v>
      </c>
      <c r="C172" s="84" t="s">
        <v>237</v>
      </c>
      <c r="D172" s="85">
        <f t="shared" si="64"/>
        <v>1373.3828184413428</v>
      </c>
      <c r="E172" s="86">
        <f t="shared" si="65"/>
        <v>16272157</v>
      </c>
      <c r="F172" s="86">
        <f t="shared" si="65"/>
        <v>1204075</v>
      </c>
      <c r="G172" s="87">
        <f t="shared" si="66"/>
        <v>17476232</v>
      </c>
      <c r="H172" s="88"/>
      <c r="I172" s="89">
        <f t="shared" si="67"/>
        <v>2189878.2962192898</v>
      </c>
      <c r="J172" s="90">
        <f t="shared" si="57"/>
        <v>0.4651993484076738</v>
      </c>
      <c r="K172" s="91">
        <f t="shared" si="68"/>
        <v>1204075</v>
      </c>
      <c r="L172" s="87">
        <f t="shared" si="69"/>
        <v>3393953.2962192898</v>
      </c>
      <c r="M172" s="92"/>
      <c r="N172" s="115">
        <f t="shared" si="58"/>
        <v>14082278.703780711</v>
      </c>
      <c r="P172" s="89">
        <f t="shared" si="70"/>
        <v>150406</v>
      </c>
      <c r="Q172" s="86">
        <f t="shared" si="71"/>
        <v>2189878.2962192898</v>
      </c>
      <c r="R172" s="86">
        <f t="shared" si="72"/>
        <v>1215018</v>
      </c>
      <c r="S172" s="94">
        <f t="shared" si="59"/>
        <v>3544359.2962192898</v>
      </c>
      <c r="U172" s="115">
        <f t="shared" si="73"/>
        <v>6061878.6000073999</v>
      </c>
      <c r="V172">
        <f t="shared" si="60"/>
        <v>0</v>
      </c>
      <c r="W172" s="95">
        <v>163</v>
      </c>
      <c r="X172" s="96">
        <v>1373.3828184413428</v>
      </c>
      <c r="Y172" s="97">
        <v>16272157</v>
      </c>
      <c r="Z172" s="97">
        <v>0</v>
      </c>
      <c r="AA172" s="97">
        <v>16272157</v>
      </c>
      <c r="AB172" s="97">
        <v>1204075</v>
      </c>
      <c r="AC172" s="97">
        <v>17476232</v>
      </c>
      <c r="AD172" s="97">
        <v>139463</v>
      </c>
      <c r="AE172" s="97">
        <v>10943</v>
      </c>
      <c r="AF172" s="97">
        <v>150406</v>
      </c>
      <c r="AG172" s="98">
        <v>17626638</v>
      </c>
      <c r="AI172" s="95">
        <v>163</v>
      </c>
      <c r="AJ172" s="99">
        <v>163</v>
      </c>
      <c r="AK172" s="100" t="s">
        <v>237</v>
      </c>
      <c r="AL172" s="101">
        <f t="shared" si="74"/>
        <v>16272157</v>
      </c>
      <c r="AM172" s="102">
        <v>13777331</v>
      </c>
      <c r="AN172" s="101">
        <f t="shared" si="75"/>
        <v>2494826</v>
      </c>
      <c r="AO172" s="101">
        <v>630522.75</v>
      </c>
      <c r="AP172" s="101">
        <v>309056.25</v>
      </c>
      <c r="AQ172" s="101">
        <v>645236.5</v>
      </c>
      <c r="AR172" s="101">
        <v>356117</v>
      </c>
      <c r="AS172" s="101">
        <v>273281.25</v>
      </c>
      <c r="AT172" s="101">
        <f t="shared" si="76"/>
        <v>-1642.1499925996177</v>
      </c>
      <c r="AU172" s="103">
        <f t="shared" si="77"/>
        <v>4707397.6000073999</v>
      </c>
      <c r="AV172" s="103">
        <f t="shared" si="78"/>
        <v>2189878.2962192898</v>
      </c>
      <c r="AX172" s="104">
        <v>163</v>
      </c>
      <c r="AY172" s="105" t="s">
        <v>237</v>
      </c>
      <c r="AZ172" s="106">
        <v>0</v>
      </c>
      <c r="BA172" s="106">
        <v>0</v>
      </c>
      <c r="BB172" s="107">
        <v>0</v>
      </c>
      <c r="BC172" s="108">
        <f t="shared" si="79"/>
        <v>0</v>
      </c>
      <c r="BD172" s="107">
        <v>0</v>
      </c>
      <c r="BE172" s="107">
        <v>0</v>
      </c>
      <c r="BF172" s="108">
        <f t="shared" si="61"/>
        <v>0</v>
      </c>
      <c r="BG172" s="109">
        <f t="shared" si="62"/>
        <v>0</v>
      </c>
      <c r="BH172" s="110"/>
      <c r="BI172" s="108">
        <v>0</v>
      </c>
      <c r="BJ172" s="101">
        <f t="shared" si="80"/>
        <v>2494826</v>
      </c>
      <c r="BK172" s="101">
        <f t="shared" si="81"/>
        <v>2494826</v>
      </c>
      <c r="BL172" s="101">
        <f t="shared" si="82"/>
        <v>0</v>
      </c>
      <c r="BM172" s="101">
        <v>-1642.1499925996177</v>
      </c>
      <c r="BN172" s="108">
        <f t="shared" si="83"/>
        <v>-1642.1499925996177</v>
      </c>
      <c r="BO172" s="109">
        <f t="shared" si="84"/>
        <v>-1642.1499925996177</v>
      </c>
      <c r="BP172" s="111"/>
      <c r="BQ172" s="112"/>
      <c r="BR172" s="113"/>
      <c r="BS172" s="111"/>
      <c r="BT172" s="114"/>
      <c r="BU172" s="114">
        <f t="shared" si="63"/>
        <v>-163</v>
      </c>
      <c r="BV172" s="25"/>
      <c r="BW172" s="25"/>
      <c r="BX172" s="111"/>
    </row>
    <row r="173" spans="1:76">
      <c r="A173" s="83">
        <v>164</v>
      </c>
      <c r="B173" s="83">
        <v>164</v>
      </c>
      <c r="C173" s="84" t="s">
        <v>238</v>
      </c>
      <c r="D173" s="85">
        <f t="shared" si="64"/>
        <v>2</v>
      </c>
      <c r="E173" s="86">
        <f t="shared" si="65"/>
        <v>35234</v>
      </c>
      <c r="F173" s="86">
        <f t="shared" si="65"/>
        <v>1766</v>
      </c>
      <c r="G173" s="87">
        <f t="shared" si="66"/>
        <v>37000</v>
      </c>
      <c r="H173" s="88"/>
      <c r="I173" s="89">
        <f t="shared" si="67"/>
        <v>0</v>
      </c>
      <c r="J173" s="90">
        <f t="shared" si="57"/>
        <v>0</v>
      </c>
      <c r="K173" s="91">
        <f t="shared" si="68"/>
        <v>1766</v>
      </c>
      <c r="L173" s="87">
        <f t="shared" si="69"/>
        <v>1766</v>
      </c>
      <c r="M173" s="92"/>
      <c r="N173" s="115">
        <f t="shared" si="58"/>
        <v>35234</v>
      </c>
      <c r="P173" s="89">
        <f t="shared" si="70"/>
        <v>0</v>
      </c>
      <c r="Q173" s="86">
        <f t="shared" si="71"/>
        <v>0</v>
      </c>
      <c r="R173" s="86">
        <f t="shared" si="72"/>
        <v>1766</v>
      </c>
      <c r="S173" s="94">
        <f t="shared" si="59"/>
        <v>1766</v>
      </c>
      <c r="U173" s="115">
        <f t="shared" si="73"/>
        <v>7136.25</v>
      </c>
      <c r="V173">
        <f t="shared" si="60"/>
        <v>0</v>
      </c>
      <c r="W173" s="95">
        <v>164</v>
      </c>
      <c r="X173" s="96">
        <v>2</v>
      </c>
      <c r="Y173" s="97">
        <v>35234</v>
      </c>
      <c r="Z173" s="97">
        <v>0</v>
      </c>
      <c r="AA173" s="97">
        <v>35234</v>
      </c>
      <c r="AB173" s="97">
        <v>1766</v>
      </c>
      <c r="AC173" s="97">
        <v>37000</v>
      </c>
      <c r="AD173" s="97">
        <v>0</v>
      </c>
      <c r="AE173" s="97">
        <v>0</v>
      </c>
      <c r="AF173" s="97">
        <v>0</v>
      </c>
      <c r="AG173" s="98">
        <v>37000</v>
      </c>
      <c r="AI173" s="95">
        <v>164</v>
      </c>
      <c r="AJ173" s="99">
        <v>164</v>
      </c>
      <c r="AK173" s="100" t="s">
        <v>238</v>
      </c>
      <c r="AL173" s="101">
        <f t="shared" si="74"/>
        <v>35234</v>
      </c>
      <c r="AM173" s="102">
        <v>49726</v>
      </c>
      <c r="AN173" s="101">
        <f t="shared" si="75"/>
        <v>0</v>
      </c>
      <c r="AO173" s="101">
        <v>0</v>
      </c>
      <c r="AP173" s="101">
        <v>2786.5</v>
      </c>
      <c r="AQ173" s="101">
        <v>2487</v>
      </c>
      <c r="AR173" s="101">
        <v>96.75</v>
      </c>
      <c r="AS173" s="101">
        <v>0</v>
      </c>
      <c r="AT173" s="101">
        <f t="shared" si="76"/>
        <v>0</v>
      </c>
      <c r="AU173" s="103">
        <f t="shared" si="77"/>
        <v>5370.25</v>
      </c>
      <c r="AV173" s="103">
        <f t="shared" si="78"/>
        <v>0</v>
      </c>
      <c r="AX173" s="104">
        <v>164</v>
      </c>
      <c r="AY173" s="105" t="s">
        <v>238</v>
      </c>
      <c r="AZ173" s="106">
        <v>0</v>
      </c>
      <c r="BA173" s="106">
        <v>0</v>
      </c>
      <c r="BB173" s="107">
        <v>0</v>
      </c>
      <c r="BC173" s="108">
        <f t="shared" si="79"/>
        <v>0</v>
      </c>
      <c r="BD173" s="107">
        <v>0</v>
      </c>
      <c r="BE173" s="107">
        <v>0</v>
      </c>
      <c r="BF173" s="108">
        <f t="shared" si="61"/>
        <v>0</v>
      </c>
      <c r="BG173" s="109">
        <f t="shared" si="62"/>
        <v>0</v>
      </c>
      <c r="BH173" s="110"/>
      <c r="BI173" s="108">
        <v>0</v>
      </c>
      <c r="BJ173" s="101">
        <f t="shared" si="80"/>
        <v>0</v>
      </c>
      <c r="BK173" s="101">
        <f t="shared" si="81"/>
        <v>0</v>
      </c>
      <c r="BL173" s="101">
        <f t="shared" si="82"/>
        <v>0</v>
      </c>
      <c r="BM173" s="101">
        <v>0</v>
      </c>
      <c r="BN173" s="108">
        <f t="shared" si="83"/>
        <v>0</v>
      </c>
      <c r="BO173" s="109">
        <f t="shared" si="84"/>
        <v>0</v>
      </c>
      <c r="BP173" s="111"/>
      <c r="BQ173" s="112"/>
      <c r="BR173" s="113"/>
      <c r="BS173" s="111"/>
      <c r="BT173" s="114"/>
      <c r="BU173" s="114">
        <f t="shared" si="63"/>
        <v>-164</v>
      </c>
      <c r="BV173" s="25"/>
      <c r="BW173" s="25"/>
      <c r="BX173" s="111"/>
    </row>
    <row r="174" spans="1:76">
      <c r="A174" s="83">
        <v>165</v>
      </c>
      <c r="B174" s="83">
        <v>165</v>
      </c>
      <c r="C174" s="84" t="s">
        <v>239</v>
      </c>
      <c r="D174" s="85">
        <f t="shared" si="64"/>
        <v>922.65034626341878</v>
      </c>
      <c r="E174" s="86">
        <f t="shared" si="65"/>
        <v>9409536.7953314595</v>
      </c>
      <c r="F174" s="86">
        <f t="shared" si="65"/>
        <v>817601</v>
      </c>
      <c r="G174" s="87">
        <f t="shared" si="66"/>
        <v>10227137.795331459</v>
      </c>
      <c r="H174" s="88"/>
      <c r="I174" s="89">
        <f t="shared" si="67"/>
        <v>747287.56205326447</v>
      </c>
      <c r="J174" s="90">
        <f t="shared" si="57"/>
        <v>0.5359736136204335</v>
      </c>
      <c r="K174" s="91">
        <f t="shared" si="68"/>
        <v>817601</v>
      </c>
      <c r="L174" s="87">
        <f t="shared" si="69"/>
        <v>1564888.5620532646</v>
      </c>
      <c r="M174" s="92"/>
      <c r="N174" s="115">
        <f t="shared" si="58"/>
        <v>8662249.2332781944</v>
      </c>
      <c r="P174" s="89">
        <f t="shared" si="70"/>
        <v>78258</v>
      </c>
      <c r="Q174" s="86">
        <f t="shared" si="71"/>
        <v>747287.56205326447</v>
      </c>
      <c r="R174" s="86">
        <f t="shared" si="72"/>
        <v>823284</v>
      </c>
      <c r="S174" s="94">
        <f t="shared" si="59"/>
        <v>1643146.5620532646</v>
      </c>
      <c r="U174" s="115">
        <f t="shared" si="73"/>
        <v>2290120.8499545753</v>
      </c>
      <c r="V174">
        <f t="shared" si="60"/>
        <v>0</v>
      </c>
      <c r="W174" s="95">
        <v>165</v>
      </c>
      <c r="X174" s="96">
        <v>922.65034626341878</v>
      </c>
      <c r="Y174" s="97">
        <v>9895961</v>
      </c>
      <c r="Z174" s="97">
        <v>486424.20466849388</v>
      </c>
      <c r="AA174" s="97">
        <v>9409536.7953314595</v>
      </c>
      <c r="AB174" s="97">
        <v>817601</v>
      </c>
      <c r="AC174" s="97">
        <v>10227137.795331486</v>
      </c>
      <c r="AD174" s="97">
        <v>72575</v>
      </c>
      <c r="AE174" s="97">
        <v>5683</v>
      </c>
      <c r="AF174" s="97">
        <v>78258</v>
      </c>
      <c r="AG174" s="98">
        <v>10305395.795331489</v>
      </c>
      <c r="AI174" s="95">
        <v>165</v>
      </c>
      <c r="AJ174" s="99">
        <v>165</v>
      </c>
      <c r="AK174" s="100" t="s">
        <v>239</v>
      </c>
      <c r="AL174" s="101">
        <f t="shared" si="74"/>
        <v>9409536.7953314595</v>
      </c>
      <c r="AM174" s="102">
        <v>8558187</v>
      </c>
      <c r="AN174" s="101">
        <f t="shared" si="75"/>
        <v>851349.79533145949</v>
      </c>
      <c r="AO174" s="101">
        <v>42886.75</v>
      </c>
      <c r="AP174" s="101">
        <v>40623.25</v>
      </c>
      <c r="AQ174" s="101">
        <v>188493.75</v>
      </c>
      <c r="AR174" s="101">
        <v>106605</v>
      </c>
      <c r="AS174" s="101">
        <v>164415</v>
      </c>
      <c r="AT174" s="101">
        <f t="shared" si="76"/>
        <v>-111.69537688390119</v>
      </c>
      <c r="AU174" s="103">
        <f t="shared" si="77"/>
        <v>1394261.8499545755</v>
      </c>
      <c r="AV174" s="103">
        <f t="shared" si="78"/>
        <v>747287.56205326447</v>
      </c>
      <c r="AX174" s="104">
        <v>165</v>
      </c>
      <c r="AY174" s="105" t="s">
        <v>239</v>
      </c>
      <c r="AZ174" s="106">
        <v>0</v>
      </c>
      <c r="BA174" s="106">
        <v>0</v>
      </c>
      <c r="BB174" s="107">
        <v>0</v>
      </c>
      <c r="BC174" s="108">
        <f t="shared" si="79"/>
        <v>0</v>
      </c>
      <c r="BD174" s="107">
        <v>0</v>
      </c>
      <c r="BE174" s="107">
        <v>0</v>
      </c>
      <c r="BF174" s="108">
        <f t="shared" si="61"/>
        <v>0</v>
      </c>
      <c r="BG174" s="109">
        <f t="shared" si="62"/>
        <v>0</v>
      </c>
      <c r="BH174" s="110"/>
      <c r="BI174" s="108">
        <v>0</v>
      </c>
      <c r="BJ174" s="101">
        <f t="shared" si="80"/>
        <v>851349.79533145949</v>
      </c>
      <c r="BK174" s="101">
        <f t="shared" si="81"/>
        <v>851349.79533145949</v>
      </c>
      <c r="BL174" s="101">
        <f t="shared" si="82"/>
        <v>0</v>
      </c>
      <c r="BM174" s="101">
        <v>-111.69537688390119</v>
      </c>
      <c r="BN174" s="108">
        <f t="shared" si="83"/>
        <v>-111.69537688390119</v>
      </c>
      <c r="BO174" s="109">
        <f t="shared" si="84"/>
        <v>-111.69537688390119</v>
      </c>
      <c r="BP174" s="111"/>
      <c r="BQ174" s="112"/>
      <c r="BR174" s="113"/>
      <c r="BS174" s="111"/>
      <c r="BT174" s="114"/>
      <c r="BU174" s="114">
        <f t="shared" si="63"/>
        <v>-165</v>
      </c>
      <c r="BV174" s="25"/>
      <c r="BW174" s="25"/>
      <c r="BX174" s="111"/>
    </row>
    <row r="175" spans="1:76">
      <c r="A175" s="83">
        <v>166</v>
      </c>
      <c r="B175" s="83">
        <v>166</v>
      </c>
      <c r="C175" s="84" t="s">
        <v>240</v>
      </c>
      <c r="D175" s="85">
        <f t="shared" si="64"/>
        <v>0</v>
      </c>
      <c r="E175" s="86">
        <f t="shared" si="65"/>
        <v>0</v>
      </c>
      <c r="F175" s="86">
        <f t="shared" si="65"/>
        <v>0</v>
      </c>
      <c r="G175" s="87">
        <f t="shared" si="66"/>
        <v>0</v>
      </c>
      <c r="H175" s="88"/>
      <c r="I175" s="89">
        <f t="shared" si="67"/>
        <v>0</v>
      </c>
      <c r="J175" s="90" t="str">
        <f t="shared" si="57"/>
        <v/>
      </c>
      <c r="K175" s="91">
        <f t="shared" si="68"/>
        <v>0</v>
      </c>
      <c r="L175" s="87">
        <f t="shared" si="69"/>
        <v>0</v>
      </c>
      <c r="M175" s="92"/>
      <c r="N175" s="115">
        <f t="shared" si="58"/>
        <v>0</v>
      </c>
      <c r="P175" s="89">
        <f t="shared" si="70"/>
        <v>0</v>
      </c>
      <c r="Q175" s="86">
        <f t="shared" si="71"/>
        <v>0</v>
      </c>
      <c r="R175" s="86">
        <f t="shared" si="72"/>
        <v>0</v>
      </c>
      <c r="S175" s="94">
        <f t="shared" si="59"/>
        <v>0</v>
      </c>
      <c r="U175" s="115">
        <f t="shared" si="73"/>
        <v>0</v>
      </c>
      <c r="V175">
        <f t="shared" si="60"/>
        <v>0</v>
      </c>
      <c r="W175" s="95">
        <v>166</v>
      </c>
      <c r="X175" s="96"/>
      <c r="Y175" s="97"/>
      <c r="Z175" s="97"/>
      <c r="AA175" s="97"/>
      <c r="AB175" s="97"/>
      <c r="AC175" s="97"/>
      <c r="AD175" s="97"/>
      <c r="AE175" s="97"/>
      <c r="AF175" s="97"/>
      <c r="AG175" s="98"/>
      <c r="AI175" s="95">
        <v>166</v>
      </c>
      <c r="AJ175" s="99">
        <v>166</v>
      </c>
      <c r="AK175" s="100" t="s">
        <v>240</v>
      </c>
      <c r="AL175" s="101">
        <f t="shared" si="74"/>
        <v>0</v>
      </c>
      <c r="AM175" s="102">
        <v>0</v>
      </c>
      <c r="AN175" s="101">
        <f t="shared" si="75"/>
        <v>0</v>
      </c>
      <c r="AO175" s="101">
        <v>0</v>
      </c>
      <c r="AP175" s="101">
        <v>0</v>
      </c>
      <c r="AQ175" s="101">
        <v>0</v>
      </c>
      <c r="AR175" s="101">
        <v>0</v>
      </c>
      <c r="AS175" s="101">
        <v>0</v>
      </c>
      <c r="AT175" s="101">
        <f t="shared" si="76"/>
        <v>0</v>
      </c>
      <c r="AU175" s="103">
        <f t="shared" si="77"/>
        <v>0</v>
      </c>
      <c r="AV175" s="103">
        <f t="shared" si="78"/>
        <v>0</v>
      </c>
      <c r="AX175" s="104">
        <v>166</v>
      </c>
      <c r="AY175" s="105" t="s">
        <v>240</v>
      </c>
      <c r="AZ175" s="106">
        <v>0</v>
      </c>
      <c r="BA175" s="106">
        <v>0</v>
      </c>
      <c r="BB175" s="107">
        <v>0</v>
      </c>
      <c r="BC175" s="108">
        <f t="shared" si="79"/>
        <v>0</v>
      </c>
      <c r="BD175" s="107">
        <v>0</v>
      </c>
      <c r="BE175" s="107">
        <v>0</v>
      </c>
      <c r="BF175" s="108">
        <f t="shared" si="61"/>
        <v>0</v>
      </c>
      <c r="BG175" s="109">
        <f t="shared" si="62"/>
        <v>0</v>
      </c>
      <c r="BH175" s="110"/>
      <c r="BI175" s="108">
        <v>0</v>
      </c>
      <c r="BJ175" s="101">
        <f t="shared" si="80"/>
        <v>0</v>
      </c>
      <c r="BK175" s="101">
        <f t="shared" si="81"/>
        <v>0</v>
      </c>
      <c r="BL175" s="101">
        <f t="shared" si="82"/>
        <v>0</v>
      </c>
      <c r="BM175" s="101">
        <v>0</v>
      </c>
      <c r="BN175" s="108">
        <f t="shared" si="83"/>
        <v>0</v>
      </c>
      <c r="BO175" s="109">
        <f t="shared" si="84"/>
        <v>0</v>
      </c>
      <c r="BP175" s="111"/>
      <c r="BQ175" s="112"/>
      <c r="BR175" s="113"/>
      <c r="BS175" s="111"/>
      <c r="BT175" s="114"/>
      <c r="BU175" s="114">
        <f t="shared" si="63"/>
        <v>-166</v>
      </c>
      <c r="BV175" s="25"/>
      <c r="BW175" s="25"/>
      <c r="BX175" s="111"/>
    </row>
    <row r="176" spans="1:76">
      <c r="A176" s="83">
        <v>167</v>
      </c>
      <c r="B176" s="83">
        <v>167</v>
      </c>
      <c r="C176" s="84" t="s">
        <v>241</v>
      </c>
      <c r="D176" s="85">
        <f t="shared" si="64"/>
        <v>88.51903114186851</v>
      </c>
      <c r="E176" s="86">
        <f t="shared" si="65"/>
        <v>1088128</v>
      </c>
      <c r="F176" s="86">
        <f t="shared" si="65"/>
        <v>78154</v>
      </c>
      <c r="G176" s="87">
        <f t="shared" si="66"/>
        <v>1166282</v>
      </c>
      <c r="H176" s="88"/>
      <c r="I176" s="89">
        <f t="shared" si="67"/>
        <v>0</v>
      </c>
      <c r="J176" s="90">
        <f t="shared" si="57"/>
        <v>0</v>
      </c>
      <c r="K176" s="91">
        <f t="shared" si="68"/>
        <v>78154</v>
      </c>
      <c r="L176" s="87">
        <f t="shared" si="69"/>
        <v>78154</v>
      </c>
      <c r="M176" s="92"/>
      <c r="N176" s="115">
        <f t="shared" si="58"/>
        <v>1088128</v>
      </c>
      <c r="P176" s="89">
        <f t="shared" si="70"/>
        <v>13344</v>
      </c>
      <c r="Q176" s="86">
        <f t="shared" si="71"/>
        <v>0</v>
      </c>
      <c r="R176" s="86">
        <f t="shared" si="72"/>
        <v>79047</v>
      </c>
      <c r="S176" s="94">
        <f t="shared" si="59"/>
        <v>91498</v>
      </c>
      <c r="U176" s="115">
        <f t="shared" si="73"/>
        <v>185097.5</v>
      </c>
      <c r="V176">
        <f t="shared" si="60"/>
        <v>0</v>
      </c>
      <c r="W176" s="95">
        <v>167</v>
      </c>
      <c r="X176" s="96">
        <v>88.51903114186851</v>
      </c>
      <c r="Y176" s="97">
        <v>1088128</v>
      </c>
      <c r="Z176" s="97">
        <v>0</v>
      </c>
      <c r="AA176" s="97">
        <v>1088128</v>
      </c>
      <c r="AB176" s="97">
        <v>78154</v>
      </c>
      <c r="AC176" s="97">
        <v>1166282</v>
      </c>
      <c r="AD176" s="97">
        <v>12451</v>
      </c>
      <c r="AE176" s="97">
        <v>893</v>
      </c>
      <c r="AF176" s="97">
        <v>13344</v>
      </c>
      <c r="AG176" s="98">
        <v>1179626</v>
      </c>
      <c r="AI176" s="95">
        <v>167</v>
      </c>
      <c r="AJ176" s="99">
        <v>167</v>
      </c>
      <c r="AK176" s="100" t="s">
        <v>241</v>
      </c>
      <c r="AL176" s="101">
        <f t="shared" si="74"/>
        <v>1088128</v>
      </c>
      <c r="AM176" s="102">
        <v>1242333</v>
      </c>
      <c r="AN176" s="101">
        <f t="shared" si="75"/>
        <v>0</v>
      </c>
      <c r="AO176" s="101">
        <v>0</v>
      </c>
      <c r="AP176" s="101">
        <v>0</v>
      </c>
      <c r="AQ176" s="101">
        <v>14567.25</v>
      </c>
      <c r="AR176" s="101">
        <v>42367.25</v>
      </c>
      <c r="AS176" s="101">
        <v>36665</v>
      </c>
      <c r="AT176" s="101">
        <f t="shared" si="76"/>
        <v>0</v>
      </c>
      <c r="AU176" s="103">
        <f t="shared" si="77"/>
        <v>93599.5</v>
      </c>
      <c r="AV176" s="103">
        <f t="shared" si="78"/>
        <v>0</v>
      </c>
      <c r="AX176" s="104">
        <v>167</v>
      </c>
      <c r="AY176" s="105" t="s">
        <v>241</v>
      </c>
      <c r="AZ176" s="106">
        <v>0</v>
      </c>
      <c r="BA176" s="106">
        <v>0</v>
      </c>
      <c r="BB176" s="107">
        <v>0</v>
      </c>
      <c r="BC176" s="108">
        <f t="shared" si="79"/>
        <v>0</v>
      </c>
      <c r="BD176" s="107">
        <v>0</v>
      </c>
      <c r="BE176" s="107">
        <v>0</v>
      </c>
      <c r="BF176" s="108">
        <f t="shared" si="61"/>
        <v>0</v>
      </c>
      <c r="BG176" s="109">
        <f t="shared" si="62"/>
        <v>0</v>
      </c>
      <c r="BH176" s="110"/>
      <c r="BI176" s="108">
        <v>0</v>
      </c>
      <c r="BJ176" s="101">
        <f t="shared" si="80"/>
        <v>0</v>
      </c>
      <c r="BK176" s="101">
        <f t="shared" si="81"/>
        <v>0</v>
      </c>
      <c r="BL176" s="101">
        <f t="shared" si="82"/>
        <v>0</v>
      </c>
      <c r="BM176" s="101">
        <v>0</v>
      </c>
      <c r="BN176" s="108">
        <f t="shared" si="83"/>
        <v>0</v>
      </c>
      <c r="BO176" s="109">
        <f t="shared" si="84"/>
        <v>0</v>
      </c>
      <c r="BP176" s="111"/>
      <c r="BQ176" s="112"/>
      <c r="BR176" s="113"/>
      <c r="BS176" s="111"/>
      <c r="BT176" s="114"/>
      <c r="BU176" s="114">
        <f t="shared" si="63"/>
        <v>-167</v>
      </c>
      <c r="BV176" s="25"/>
      <c r="BW176" s="25"/>
      <c r="BX176" s="111"/>
    </row>
    <row r="177" spans="1:76">
      <c r="A177" s="83">
        <v>168</v>
      </c>
      <c r="B177" s="83">
        <v>168</v>
      </c>
      <c r="C177" s="84" t="s">
        <v>242</v>
      </c>
      <c r="D177" s="85">
        <f t="shared" si="64"/>
        <v>198.347972972973</v>
      </c>
      <c r="E177" s="86">
        <f t="shared" si="65"/>
        <v>2360515</v>
      </c>
      <c r="F177" s="86">
        <f t="shared" si="65"/>
        <v>172648</v>
      </c>
      <c r="G177" s="87">
        <f t="shared" si="66"/>
        <v>2533163</v>
      </c>
      <c r="H177" s="88"/>
      <c r="I177" s="89">
        <f t="shared" si="67"/>
        <v>176942.21829838108</v>
      </c>
      <c r="J177" s="90">
        <f t="shared" si="57"/>
        <v>0.49422380187784415</v>
      </c>
      <c r="K177" s="91">
        <f t="shared" si="68"/>
        <v>172648</v>
      </c>
      <c r="L177" s="87">
        <f t="shared" si="69"/>
        <v>349590.21829838108</v>
      </c>
      <c r="M177" s="92"/>
      <c r="N177" s="115">
        <f t="shared" si="58"/>
        <v>2183572.7817016188</v>
      </c>
      <c r="P177" s="89">
        <f t="shared" si="70"/>
        <v>64972</v>
      </c>
      <c r="Q177" s="86">
        <f t="shared" si="71"/>
        <v>176942.21829838108</v>
      </c>
      <c r="R177" s="86">
        <f t="shared" si="72"/>
        <v>177107</v>
      </c>
      <c r="S177" s="94">
        <f t="shared" si="59"/>
        <v>414562.21829838108</v>
      </c>
      <c r="U177" s="115">
        <f t="shared" si="73"/>
        <v>595640.43047314696</v>
      </c>
      <c r="V177">
        <f t="shared" si="60"/>
        <v>0</v>
      </c>
      <c r="W177" s="95">
        <v>168</v>
      </c>
      <c r="X177" s="96">
        <v>198.347972972973</v>
      </c>
      <c r="Y177" s="97">
        <v>2360515</v>
      </c>
      <c r="Z177" s="97">
        <v>0</v>
      </c>
      <c r="AA177" s="97">
        <v>2360515</v>
      </c>
      <c r="AB177" s="97">
        <v>172648</v>
      </c>
      <c r="AC177" s="97">
        <v>2533163</v>
      </c>
      <c r="AD177" s="97">
        <v>60513</v>
      </c>
      <c r="AE177" s="97">
        <v>4459</v>
      </c>
      <c r="AF177" s="97">
        <v>64972</v>
      </c>
      <c r="AG177" s="98">
        <v>2598135</v>
      </c>
      <c r="AI177" s="95">
        <v>168</v>
      </c>
      <c r="AJ177" s="99">
        <v>168</v>
      </c>
      <c r="AK177" s="100" t="s">
        <v>242</v>
      </c>
      <c r="AL177" s="101">
        <f t="shared" si="74"/>
        <v>2360515</v>
      </c>
      <c r="AM177" s="102">
        <v>2158933</v>
      </c>
      <c r="AN177" s="101">
        <f t="shared" si="75"/>
        <v>201582</v>
      </c>
      <c r="AO177" s="101">
        <v>32087.5</v>
      </c>
      <c r="AP177" s="101">
        <v>6863</v>
      </c>
      <c r="AQ177" s="101">
        <v>34480.25</v>
      </c>
      <c r="AR177" s="101">
        <v>41852.75</v>
      </c>
      <c r="AS177" s="101">
        <v>41238.5</v>
      </c>
      <c r="AT177" s="101">
        <f t="shared" si="76"/>
        <v>-83.569526852981653</v>
      </c>
      <c r="AU177" s="103">
        <f t="shared" si="77"/>
        <v>358020.43047314702</v>
      </c>
      <c r="AV177" s="103">
        <f t="shared" si="78"/>
        <v>176942.21829838108</v>
      </c>
      <c r="AX177" s="104">
        <v>168</v>
      </c>
      <c r="AY177" s="105" t="s">
        <v>242</v>
      </c>
      <c r="AZ177" s="106">
        <v>0</v>
      </c>
      <c r="BA177" s="106">
        <v>0</v>
      </c>
      <c r="BB177" s="107">
        <v>0</v>
      </c>
      <c r="BC177" s="108">
        <f t="shared" si="79"/>
        <v>0</v>
      </c>
      <c r="BD177" s="107">
        <v>0</v>
      </c>
      <c r="BE177" s="107">
        <v>0</v>
      </c>
      <c r="BF177" s="108">
        <f t="shared" si="61"/>
        <v>0</v>
      </c>
      <c r="BG177" s="109">
        <f t="shared" si="62"/>
        <v>0</v>
      </c>
      <c r="BH177" s="110"/>
      <c r="BI177" s="108">
        <v>0</v>
      </c>
      <c r="BJ177" s="101">
        <f t="shared" si="80"/>
        <v>201582</v>
      </c>
      <c r="BK177" s="101">
        <f t="shared" si="81"/>
        <v>201582</v>
      </c>
      <c r="BL177" s="101">
        <f t="shared" si="82"/>
        <v>0</v>
      </c>
      <c r="BM177" s="101">
        <v>-83.569526852981653</v>
      </c>
      <c r="BN177" s="108">
        <f t="shared" si="83"/>
        <v>-83.569526852981653</v>
      </c>
      <c r="BO177" s="109">
        <f t="shared" si="84"/>
        <v>-83.569526852981653</v>
      </c>
      <c r="BP177" s="111"/>
      <c r="BQ177" s="112"/>
      <c r="BR177" s="113"/>
      <c r="BS177" s="111"/>
      <c r="BT177" s="114"/>
      <c r="BU177" s="114">
        <f t="shared" si="63"/>
        <v>-168</v>
      </c>
      <c r="BV177" s="25"/>
      <c r="BW177" s="25"/>
      <c r="BX177" s="111"/>
    </row>
    <row r="178" spans="1:76">
      <c r="A178" s="83">
        <v>169</v>
      </c>
      <c r="B178" s="83">
        <v>169</v>
      </c>
      <c r="C178" s="84" t="s">
        <v>243</v>
      </c>
      <c r="D178" s="85">
        <f t="shared" si="64"/>
        <v>0</v>
      </c>
      <c r="E178" s="86">
        <f t="shared" si="65"/>
        <v>0</v>
      </c>
      <c r="F178" s="86">
        <f t="shared" si="65"/>
        <v>0</v>
      </c>
      <c r="G178" s="87">
        <f t="shared" si="66"/>
        <v>0</v>
      </c>
      <c r="H178" s="88"/>
      <c r="I178" s="89">
        <f t="shared" si="67"/>
        <v>0</v>
      </c>
      <c r="J178" s="90" t="str">
        <f t="shared" si="57"/>
        <v/>
      </c>
      <c r="K178" s="91">
        <f t="shared" si="68"/>
        <v>0</v>
      </c>
      <c r="L178" s="87">
        <f t="shared" si="69"/>
        <v>0</v>
      </c>
      <c r="M178" s="92"/>
      <c r="N178" s="115">
        <f t="shared" si="58"/>
        <v>0</v>
      </c>
      <c r="P178" s="89">
        <f t="shared" si="70"/>
        <v>0</v>
      </c>
      <c r="Q178" s="86">
        <f t="shared" si="71"/>
        <v>0</v>
      </c>
      <c r="R178" s="86">
        <f t="shared" si="72"/>
        <v>0</v>
      </c>
      <c r="S178" s="94">
        <f t="shared" si="59"/>
        <v>0</v>
      </c>
      <c r="U178" s="115">
        <f t="shared" si="73"/>
        <v>0</v>
      </c>
      <c r="V178">
        <f t="shared" si="60"/>
        <v>0</v>
      </c>
      <c r="W178" s="95">
        <v>169</v>
      </c>
      <c r="X178" s="96"/>
      <c r="Y178" s="97"/>
      <c r="Z178" s="97"/>
      <c r="AA178" s="97"/>
      <c r="AB178" s="97"/>
      <c r="AC178" s="97"/>
      <c r="AD178" s="97"/>
      <c r="AE178" s="97"/>
      <c r="AF178" s="97"/>
      <c r="AG178" s="98"/>
      <c r="AI178" s="95">
        <v>169</v>
      </c>
      <c r="AJ178" s="99">
        <v>169</v>
      </c>
      <c r="AK178" s="100" t="s">
        <v>243</v>
      </c>
      <c r="AL178" s="101">
        <f t="shared" si="74"/>
        <v>0</v>
      </c>
      <c r="AM178" s="102">
        <v>0</v>
      </c>
      <c r="AN178" s="101">
        <f t="shared" si="75"/>
        <v>0</v>
      </c>
      <c r="AO178" s="101">
        <v>0</v>
      </c>
      <c r="AP178" s="101">
        <v>0</v>
      </c>
      <c r="AQ178" s="101">
        <v>0</v>
      </c>
      <c r="AR178" s="101">
        <v>0</v>
      </c>
      <c r="AS178" s="101">
        <v>0</v>
      </c>
      <c r="AT178" s="101">
        <f t="shared" si="76"/>
        <v>0</v>
      </c>
      <c r="AU178" s="103">
        <f t="shared" si="77"/>
        <v>0</v>
      </c>
      <c r="AV178" s="103">
        <f t="shared" si="78"/>
        <v>0</v>
      </c>
      <c r="AX178" s="104">
        <v>169</v>
      </c>
      <c r="AY178" s="105" t="s">
        <v>243</v>
      </c>
      <c r="AZ178" s="106">
        <v>0</v>
      </c>
      <c r="BA178" s="106">
        <v>0</v>
      </c>
      <c r="BB178" s="107">
        <v>0</v>
      </c>
      <c r="BC178" s="108">
        <f t="shared" si="79"/>
        <v>0</v>
      </c>
      <c r="BD178" s="107">
        <v>0</v>
      </c>
      <c r="BE178" s="107">
        <v>0</v>
      </c>
      <c r="BF178" s="108">
        <f t="shared" si="61"/>
        <v>0</v>
      </c>
      <c r="BG178" s="109">
        <f t="shared" si="62"/>
        <v>0</v>
      </c>
      <c r="BH178" s="110"/>
      <c r="BI178" s="108">
        <v>0</v>
      </c>
      <c r="BJ178" s="101">
        <f t="shared" si="80"/>
        <v>0</v>
      </c>
      <c r="BK178" s="101">
        <f t="shared" si="81"/>
        <v>0</v>
      </c>
      <c r="BL178" s="101">
        <f t="shared" si="82"/>
        <v>0</v>
      </c>
      <c r="BM178" s="101">
        <v>0</v>
      </c>
      <c r="BN178" s="108">
        <f t="shared" si="83"/>
        <v>0</v>
      </c>
      <c r="BO178" s="109">
        <f t="shared" si="84"/>
        <v>0</v>
      </c>
      <c r="BP178" s="111"/>
      <c r="BQ178" s="112"/>
      <c r="BR178" s="113"/>
      <c r="BS178" s="111"/>
      <c r="BT178" s="114"/>
      <c r="BU178" s="114">
        <f t="shared" si="63"/>
        <v>-169</v>
      </c>
      <c r="BV178" s="25"/>
      <c r="BW178" s="25"/>
      <c r="BX178" s="111"/>
    </row>
    <row r="179" spans="1:76">
      <c r="A179" s="83">
        <v>170</v>
      </c>
      <c r="B179" s="83">
        <v>170</v>
      </c>
      <c r="C179" s="84" t="s">
        <v>244</v>
      </c>
      <c r="D179" s="85">
        <f t="shared" si="64"/>
        <v>537.78376048462269</v>
      </c>
      <c r="E179" s="86">
        <f t="shared" si="65"/>
        <v>6602537</v>
      </c>
      <c r="F179" s="86">
        <f t="shared" si="65"/>
        <v>451069</v>
      </c>
      <c r="G179" s="87">
        <f t="shared" si="66"/>
        <v>7053606</v>
      </c>
      <c r="H179" s="88"/>
      <c r="I179" s="89">
        <f t="shared" si="67"/>
        <v>1032871.2988071435</v>
      </c>
      <c r="J179" s="90">
        <f t="shared" si="57"/>
        <v>0.54229282208940044</v>
      </c>
      <c r="K179" s="91">
        <f t="shared" si="68"/>
        <v>451069</v>
      </c>
      <c r="L179" s="87">
        <f t="shared" si="69"/>
        <v>1483940.2988071435</v>
      </c>
      <c r="M179" s="92"/>
      <c r="N179" s="115">
        <f t="shared" si="58"/>
        <v>5569665.7011928568</v>
      </c>
      <c r="P179" s="89">
        <f t="shared" si="70"/>
        <v>432555</v>
      </c>
      <c r="Q179" s="86">
        <f t="shared" si="71"/>
        <v>1032871.2988071435</v>
      </c>
      <c r="R179" s="86">
        <f t="shared" si="72"/>
        <v>478608</v>
      </c>
      <c r="S179" s="94">
        <f t="shared" si="59"/>
        <v>1916495.2988071435</v>
      </c>
      <c r="U179" s="115">
        <f t="shared" si="73"/>
        <v>2788261.5993464063</v>
      </c>
      <c r="V179">
        <f t="shared" si="60"/>
        <v>0</v>
      </c>
      <c r="W179" s="95">
        <v>170</v>
      </c>
      <c r="X179" s="96">
        <v>537.78376048462269</v>
      </c>
      <c r="Y179" s="97">
        <v>6602537</v>
      </c>
      <c r="Z179" s="97">
        <v>0</v>
      </c>
      <c r="AA179" s="97">
        <v>6602537</v>
      </c>
      <c r="AB179" s="97">
        <v>451069</v>
      </c>
      <c r="AC179" s="97">
        <v>7053606</v>
      </c>
      <c r="AD179" s="97">
        <v>405016</v>
      </c>
      <c r="AE179" s="97">
        <v>27539</v>
      </c>
      <c r="AF179" s="97">
        <v>432555</v>
      </c>
      <c r="AG179" s="98">
        <v>7486161</v>
      </c>
      <c r="AI179" s="95">
        <v>170</v>
      </c>
      <c r="AJ179" s="99">
        <v>170</v>
      </c>
      <c r="AK179" s="100" t="s">
        <v>244</v>
      </c>
      <c r="AL179" s="101">
        <f t="shared" si="74"/>
        <v>6602537</v>
      </c>
      <c r="AM179" s="102">
        <v>5425835</v>
      </c>
      <c r="AN179" s="101">
        <f t="shared" si="75"/>
        <v>1176702</v>
      </c>
      <c r="AO179" s="101">
        <v>176584.25</v>
      </c>
      <c r="AP179" s="101">
        <v>146599.75</v>
      </c>
      <c r="AQ179" s="101">
        <v>194455.75</v>
      </c>
      <c r="AR179" s="101">
        <v>143496.5</v>
      </c>
      <c r="AS179" s="101">
        <v>67259.25</v>
      </c>
      <c r="AT179" s="101">
        <f t="shared" si="76"/>
        <v>-459.90065359382425</v>
      </c>
      <c r="AU179" s="103">
        <f t="shared" si="77"/>
        <v>1904637.5993464063</v>
      </c>
      <c r="AV179" s="103">
        <f t="shared" si="78"/>
        <v>1032871.2988071435</v>
      </c>
      <c r="AX179" s="104">
        <v>170</v>
      </c>
      <c r="AY179" s="105" t="s">
        <v>244</v>
      </c>
      <c r="AZ179" s="106">
        <v>0</v>
      </c>
      <c r="BA179" s="106">
        <v>0</v>
      </c>
      <c r="BB179" s="107">
        <v>0</v>
      </c>
      <c r="BC179" s="108">
        <f t="shared" si="79"/>
        <v>0</v>
      </c>
      <c r="BD179" s="107">
        <v>0</v>
      </c>
      <c r="BE179" s="107">
        <v>0</v>
      </c>
      <c r="BF179" s="108">
        <f t="shared" si="61"/>
        <v>0</v>
      </c>
      <c r="BG179" s="109">
        <f t="shared" si="62"/>
        <v>0</v>
      </c>
      <c r="BH179" s="110"/>
      <c r="BI179" s="108">
        <v>0</v>
      </c>
      <c r="BJ179" s="101">
        <f t="shared" si="80"/>
        <v>1176702</v>
      </c>
      <c r="BK179" s="101">
        <f t="shared" si="81"/>
        <v>1176702</v>
      </c>
      <c r="BL179" s="101">
        <f t="shared" si="82"/>
        <v>0</v>
      </c>
      <c r="BM179" s="101">
        <v>-459.90065359382425</v>
      </c>
      <c r="BN179" s="108">
        <f t="shared" si="83"/>
        <v>-459.90065359382425</v>
      </c>
      <c r="BO179" s="109">
        <f t="shared" si="84"/>
        <v>-459.90065359382425</v>
      </c>
      <c r="BP179" s="111"/>
      <c r="BQ179" s="112"/>
      <c r="BR179" s="113"/>
      <c r="BS179" s="111"/>
      <c r="BT179" s="114"/>
      <c r="BU179" s="114">
        <f t="shared" si="63"/>
        <v>-170</v>
      </c>
      <c r="BV179" s="25"/>
      <c r="BW179" s="25"/>
      <c r="BX179" s="111"/>
    </row>
    <row r="180" spans="1:76">
      <c r="A180" s="83">
        <v>171</v>
      </c>
      <c r="B180" s="83">
        <v>171</v>
      </c>
      <c r="C180" s="84" t="s">
        <v>245</v>
      </c>
      <c r="D180" s="85">
        <f t="shared" si="64"/>
        <v>23</v>
      </c>
      <c r="E180" s="86">
        <f t="shared" si="65"/>
        <v>236124</v>
      </c>
      <c r="F180" s="86">
        <f t="shared" si="65"/>
        <v>17860</v>
      </c>
      <c r="G180" s="87">
        <f t="shared" si="66"/>
        <v>253984</v>
      </c>
      <c r="H180" s="88"/>
      <c r="I180" s="89">
        <f t="shared" si="67"/>
        <v>2680.7033102323412</v>
      </c>
      <c r="J180" s="90">
        <f t="shared" si="57"/>
        <v>9.892441685821507E-2</v>
      </c>
      <c r="K180" s="91">
        <f t="shared" si="68"/>
        <v>17860</v>
      </c>
      <c r="L180" s="87">
        <f t="shared" si="69"/>
        <v>20540.70331023234</v>
      </c>
      <c r="M180" s="92"/>
      <c r="N180" s="115">
        <f t="shared" si="58"/>
        <v>233443.29668976765</v>
      </c>
      <c r="P180" s="89">
        <f t="shared" si="70"/>
        <v>36741</v>
      </c>
      <c r="Q180" s="86">
        <f t="shared" si="71"/>
        <v>2680.7033102323412</v>
      </c>
      <c r="R180" s="86">
        <f t="shared" si="72"/>
        <v>20539</v>
      </c>
      <c r="S180" s="94">
        <f t="shared" si="59"/>
        <v>57281.70331023234</v>
      </c>
      <c r="U180" s="115">
        <f t="shared" si="73"/>
        <v>81699.5</v>
      </c>
      <c r="V180">
        <f t="shared" si="60"/>
        <v>0</v>
      </c>
      <c r="W180" s="95">
        <v>171</v>
      </c>
      <c r="X180" s="96">
        <v>23</v>
      </c>
      <c r="Y180" s="97">
        <v>236124</v>
      </c>
      <c r="Z180" s="97">
        <v>0</v>
      </c>
      <c r="AA180" s="97">
        <v>236124</v>
      </c>
      <c r="AB180" s="97">
        <v>17860</v>
      </c>
      <c r="AC180" s="97">
        <v>253984</v>
      </c>
      <c r="AD180" s="97">
        <v>34062</v>
      </c>
      <c r="AE180" s="97">
        <v>2679</v>
      </c>
      <c r="AF180" s="97">
        <v>36741</v>
      </c>
      <c r="AG180" s="98">
        <v>290725</v>
      </c>
      <c r="AI180" s="95">
        <v>171</v>
      </c>
      <c r="AJ180" s="99">
        <v>171</v>
      </c>
      <c r="AK180" s="100" t="s">
        <v>245</v>
      </c>
      <c r="AL180" s="101">
        <f t="shared" si="74"/>
        <v>236124</v>
      </c>
      <c r="AM180" s="102">
        <v>233070</v>
      </c>
      <c r="AN180" s="101">
        <f t="shared" si="75"/>
        <v>3054</v>
      </c>
      <c r="AO180" s="101">
        <v>0</v>
      </c>
      <c r="AP180" s="101">
        <v>0</v>
      </c>
      <c r="AQ180" s="101">
        <v>15887.75</v>
      </c>
      <c r="AR180" s="101">
        <v>7964.25</v>
      </c>
      <c r="AS180" s="101">
        <v>192.5</v>
      </c>
      <c r="AT180" s="101">
        <f t="shared" si="76"/>
        <v>0</v>
      </c>
      <c r="AU180" s="103">
        <f t="shared" si="77"/>
        <v>27098.5</v>
      </c>
      <c r="AV180" s="103">
        <f t="shared" si="78"/>
        <v>2680.7033102323412</v>
      </c>
      <c r="AX180" s="104">
        <v>171</v>
      </c>
      <c r="AY180" s="105" t="s">
        <v>245</v>
      </c>
      <c r="AZ180" s="106">
        <v>0</v>
      </c>
      <c r="BA180" s="106">
        <v>0</v>
      </c>
      <c r="BB180" s="107">
        <v>0</v>
      </c>
      <c r="BC180" s="108">
        <f t="shared" si="79"/>
        <v>0</v>
      </c>
      <c r="BD180" s="107">
        <v>0</v>
      </c>
      <c r="BE180" s="107">
        <v>0</v>
      </c>
      <c r="BF180" s="108">
        <f t="shared" si="61"/>
        <v>0</v>
      </c>
      <c r="BG180" s="109">
        <f t="shared" si="62"/>
        <v>0</v>
      </c>
      <c r="BH180" s="110"/>
      <c r="BI180" s="108">
        <v>0</v>
      </c>
      <c r="BJ180" s="101">
        <f t="shared" si="80"/>
        <v>3054</v>
      </c>
      <c r="BK180" s="101">
        <f t="shared" si="81"/>
        <v>3054</v>
      </c>
      <c r="BL180" s="101">
        <f t="shared" si="82"/>
        <v>0</v>
      </c>
      <c r="BM180" s="101">
        <v>0</v>
      </c>
      <c r="BN180" s="108">
        <f t="shared" si="83"/>
        <v>0</v>
      </c>
      <c r="BO180" s="109">
        <f t="shared" si="84"/>
        <v>0</v>
      </c>
      <c r="BP180" s="111"/>
      <c r="BQ180" s="112"/>
      <c r="BR180" s="113"/>
      <c r="BS180" s="111"/>
      <c r="BT180" s="114"/>
      <c r="BU180" s="114">
        <f t="shared" si="63"/>
        <v>-171</v>
      </c>
      <c r="BV180" s="25"/>
      <c r="BW180" s="25"/>
      <c r="BX180" s="111"/>
    </row>
    <row r="181" spans="1:76">
      <c r="A181" s="83">
        <v>172</v>
      </c>
      <c r="B181" s="83">
        <v>172</v>
      </c>
      <c r="C181" s="84" t="s">
        <v>246</v>
      </c>
      <c r="D181" s="85">
        <f t="shared" si="64"/>
        <v>46.9020979020979</v>
      </c>
      <c r="E181" s="86">
        <f t="shared" si="65"/>
        <v>717221</v>
      </c>
      <c r="F181" s="86">
        <f t="shared" si="65"/>
        <v>39967</v>
      </c>
      <c r="G181" s="87">
        <f t="shared" si="66"/>
        <v>757188</v>
      </c>
      <c r="H181" s="88"/>
      <c r="I181" s="89">
        <f t="shared" si="67"/>
        <v>95972.514024516524</v>
      </c>
      <c r="J181" s="90">
        <f t="shared" si="57"/>
        <v>0.4622643194408273</v>
      </c>
      <c r="K181" s="91">
        <f t="shared" si="68"/>
        <v>39967</v>
      </c>
      <c r="L181" s="87">
        <f t="shared" si="69"/>
        <v>135939.51402451651</v>
      </c>
      <c r="M181" s="92"/>
      <c r="N181" s="115">
        <f t="shared" si="58"/>
        <v>621248.48597548343</v>
      </c>
      <c r="P181" s="89">
        <f t="shared" si="70"/>
        <v>33438</v>
      </c>
      <c r="Q181" s="86">
        <f t="shared" si="71"/>
        <v>95972.514024516524</v>
      </c>
      <c r="R181" s="86">
        <f t="shared" si="72"/>
        <v>41747</v>
      </c>
      <c r="S181" s="94">
        <f t="shared" si="59"/>
        <v>169377.51402451651</v>
      </c>
      <c r="U181" s="115">
        <f t="shared" si="73"/>
        <v>281018.93425434298</v>
      </c>
      <c r="V181">
        <f t="shared" si="60"/>
        <v>0</v>
      </c>
      <c r="W181" s="95">
        <v>172</v>
      </c>
      <c r="X181" s="96">
        <v>46.9020979020979</v>
      </c>
      <c r="Y181" s="97">
        <v>717221</v>
      </c>
      <c r="Z181" s="97">
        <v>0</v>
      </c>
      <c r="AA181" s="97">
        <v>717221</v>
      </c>
      <c r="AB181" s="97">
        <v>39967</v>
      </c>
      <c r="AC181" s="97">
        <v>757188</v>
      </c>
      <c r="AD181" s="97">
        <v>31658</v>
      </c>
      <c r="AE181" s="97">
        <v>1780</v>
      </c>
      <c r="AF181" s="97">
        <v>33438</v>
      </c>
      <c r="AG181" s="98">
        <v>790626</v>
      </c>
      <c r="AI181" s="95">
        <v>172</v>
      </c>
      <c r="AJ181" s="99">
        <v>172</v>
      </c>
      <c r="AK181" s="100" t="s">
        <v>246</v>
      </c>
      <c r="AL181" s="101">
        <f t="shared" si="74"/>
        <v>717221</v>
      </c>
      <c r="AM181" s="102">
        <v>607884</v>
      </c>
      <c r="AN181" s="101">
        <f t="shared" si="75"/>
        <v>109337</v>
      </c>
      <c r="AO181" s="101">
        <v>12504</v>
      </c>
      <c r="AP181" s="101">
        <v>0</v>
      </c>
      <c r="AQ181" s="101">
        <v>16631</v>
      </c>
      <c r="AR181" s="101">
        <v>41864</v>
      </c>
      <c r="AS181" s="101">
        <v>27310.5</v>
      </c>
      <c r="AT181" s="101">
        <f t="shared" si="76"/>
        <v>-32.565745657018851</v>
      </c>
      <c r="AU181" s="103">
        <f t="shared" si="77"/>
        <v>207613.93425434298</v>
      </c>
      <c r="AV181" s="103">
        <f t="shared" si="78"/>
        <v>95972.514024516524</v>
      </c>
      <c r="AX181" s="104">
        <v>172</v>
      </c>
      <c r="AY181" s="105" t="s">
        <v>246</v>
      </c>
      <c r="AZ181" s="106">
        <v>0</v>
      </c>
      <c r="BA181" s="106">
        <v>0</v>
      </c>
      <c r="BB181" s="107">
        <v>0</v>
      </c>
      <c r="BC181" s="108">
        <f t="shared" si="79"/>
        <v>0</v>
      </c>
      <c r="BD181" s="107">
        <v>0</v>
      </c>
      <c r="BE181" s="107">
        <v>0</v>
      </c>
      <c r="BF181" s="108">
        <f t="shared" si="61"/>
        <v>0</v>
      </c>
      <c r="BG181" s="109">
        <f t="shared" si="62"/>
        <v>0</v>
      </c>
      <c r="BH181" s="110"/>
      <c r="BI181" s="108">
        <v>0</v>
      </c>
      <c r="BJ181" s="101">
        <f t="shared" si="80"/>
        <v>109337</v>
      </c>
      <c r="BK181" s="101">
        <f t="shared" si="81"/>
        <v>109337</v>
      </c>
      <c r="BL181" s="101">
        <f t="shared" si="82"/>
        <v>0</v>
      </c>
      <c r="BM181" s="101">
        <v>-32.565745657018851</v>
      </c>
      <c r="BN181" s="108">
        <f t="shared" si="83"/>
        <v>-32.565745657018851</v>
      </c>
      <c r="BO181" s="109">
        <f t="shared" si="84"/>
        <v>-32.565745657018851</v>
      </c>
      <c r="BP181" s="111"/>
      <c r="BQ181" s="112"/>
      <c r="BR181" s="113"/>
      <c r="BS181" s="111"/>
      <c r="BT181" s="114"/>
      <c r="BU181" s="114">
        <f t="shared" si="63"/>
        <v>-172</v>
      </c>
      <c r="BV181" s="25"/>
      <c r="BW181" s="25"/>
      <c r="BX181" s="111"/>
    </row>
    <row r="182" spans="1:76">
      <c r="A182" s="83">
        <v>173</v>
      </c>
      <c r="B182" s="83">
        <v>173</v>
      </c>
      <c r="C182" s="84" t="s">
        <v>247</v>
      </c>
      <c r="D182" s="85">
        <f t="shared" si="64"/>
        <v>0</v>
      </c>
      <c r="E182" s="86">
        <f t="shared" si="65"/>
        <v>0</v>
      </c>
      <c r="F182" s="86">
        <f t="shared" si="65"/>
        <v>0</v>
      </c>
      <c r="G182" s="87">
        <f t="shared" si="66"/>
        <v>0</v>
      </c>
      <c r="H182" s="88"/>
      <c r="I182" s="89">
        <f t="shared" si="67"/>
        <v>0</v>
      </c>
      <c r="J182" s="90" t="str">
        <f t="shared" si="57"/>
        <v/>
      </c>
      <c r="K182" s="91">
        <f t="shared" si="68"/>
        <v>0</v>
      </c>
      <c r="L182" s="87">
        <f t="shared" si="69"/>
        <v>0</v>
      </c>
      <c r="M182" s="92"/>
      <c r="N182" s="115">
        <f t="shared" si="58"/>
        <v>0</v>
      </c>
      <c r="P182" s="89">
        <f t="shared" si="70"/>
        <v>0</v>
      </c>
      <c r="Q182" s="86">
        <f t="shared" si="71"/>
        <v>0</v>
      </c>
      <c r="R182" s="86">
        <f t="shared" si="72"/>
        <v>0</v>
      </c>
      <c r="S182" s="94">
        <f t="shared" si="59"/>
        <v>0</v>
      </c>
      <c r="U182" s="115">
        <f t="shared" si="73"/>
        <v>0</v>
      </c>
      <c r="V182">
        <f t="shared" si="60"/>
        <v>0</v>
      </c>
      <c r="W182" s="95">
        <v>173</v>
      </c>
      <c r="X182" s="96"/>
      <c r="Y182" s="97"/>
      <c r="Z182" s="97"/>
      <c r="AA182" s="97"/>
      <c r="AB182" s="97"/>
      <c r="AC182" s="97"/>
      <c r="AD182" s="97"/>
      <c r="AE182" s="97"/>
      <c r="AF182" s="97"/>
      <c r="AG182" s="98"/>
      <c r="AI182" s="95">
        <v>173</v>
      </c>
      <c r="AJ182" s="99">
        <v>173</v>
      </c>
      <c r="AK182" s="100" t="s">
        <v>247</v>
      </c>
      <c r="AL182" s="101">
        <f t="shared" si="74"/>
        <v>0</v>
      </c>
      <c r="AM182" s="102">
        <v>0</v>
      </c>
      <c r="AN182" s="101">
        <f t="shared" si="75"/>
        <v>0</v>
      </c>
      <c r="AO182" s="101">
        <v>0</v>
      </c>
      <c r="AP182" s="101">
        <v>0</v>
      </c>
      <c r="AQ182" s="101">
        <v>0</v>
      </c>
      <c r="AR182" s="101">
        <v>0</v>
      </c>
      <c r="AS182" s="101">
        <v>0</v>
      </c>
      <c r="AT182" s="101">
        <f t="shared" si="76"/>
        <v>0</v>
      </c>
      <c r="AU182" s="103">
        <f t="shared" si="77"/>
        <v>0</v>
      </c>
      <c r="AV182" s="103">
        <f t="shared" si="78"/>
        <v>0</v>
      </c>
      <c r="AX182" s="104">
        <v>173</v>
      </c>
      <c r="AY182" s="105" t="s">
        <v>247</v>
      </c>
      <c r="AZ182" s="106">
        <v>0</v>
      </c>
      <c r="BA182" s="106">
        <v>0</v>
      </c>
      <c r="BB182" s="107">
        <v>0</v>
      </c>
      <c r="BC182" s="108">
        <f t="shared" si="79"/>
        <v>0</v>
      </c>
      <c r="BD182" s="107">
        <v>0</v>
      </c>
      <c r="BE182" s="107">
        <v>0</v>
      </c>
      <c r="BF182" s="108">
        <f t="shared" si="61"/>
        <v>0</v>
      </c>
      <c r="BG182" s="109">
        <f t="shared" si="62"/>
        <v>0</v>
      </c>
      <c r="BH182" s="110"/>
      <c r="BI182" s="108">
        <v>0</v>
      </c>
      <c r="BJ182" s="101">
        <f t="shared" si="80"/>
        <v>0</v>
      </c>
      <c r="BK182" s="101">
        <f t="shared" si="81"/>
        <v>0</v>
      </c>
      <c r="BL182" s="101">
        <f t="shared" si="82"/>
        <v>0</v>
      </c>
      <c r="BM182" s="101">
        <v>0</v>
      </c>
      <c r="BN182" s="108">
        <f t="shared" si="83"/>
        <v>0</v>
      </c>
      <c r="BO182" s="109">
        <f t="shared" si="84"/>
        <v>0</v>
      </c>
      <c r="BP182" s="111"/>
      <c r="BQ182" s="112"/>
      <c r="BR182" s="113"/>
      <c r="BS182" s="111"/>
      <c r="BT182" s="114"/>
      <c r="BU182" s="114">
        <f t="shared" si="63"/>
        <v>-173</v>
      </c>
      <c r="BV182" s="25"/>
      <c r="BW182" s="25"/>
      <c r="BX182" s="111"/>
    </row>
    <row r="183" spans="1:76">
      <c r="A183" s="83">
        <v>174</v>
      </c>
      <c r="B183" s="83">
        <v>174</v>
      </c>
      <c r="C183" s="84" t="s">
        <v>248</v>
      </c>
      <c r="D183" s="85">
        <f t="shared" si="64"/>
        <v>34.172297297297298</v>
      </c>
      <c r="E183" s="86">
        <f t="shared" si="65"/>
        <v>433476</v>
      </c>
      <c r="F183" s="86">
        <f t="shared" si="65"/>
        <v>30419</v>
      </c>
      <c r="G183" s="87">
        <f t="shared" si="66"/>
        <v>463895</v>
      </c>
      <c r="H183" s="88"/>
      <c r="I183" s="89">
        <f t="shared" si="67"/>
        <v>60343.913054532662</v>
      </c>
      <c r="J183" s="90">
        <f t="shared" si="57"/>
        <v>0.43387777681345246</v>
      </c>
      <c r="K183" s="91">
        <f t="shared" si="68"/>
        <v>30419</v>
      </c>
      <c r="L183" s="87">
        <f t="shared" si="69"/>
        <v>90762.913054532662</v>
      </c>
      <c r="M183" s="92"/>
      <c r="N183" s="115">
        <f t="shared" si="58"/>
        <v>373132.08694546734</v>
      </c>
      <c r="P183" s="89">
        <f t="shared" si="70"/>
        <v>0</v>
      </c>
      <c r="Q183" s="86">
        <f t="shared" si="71"/>
        <v>60343.913054532662</v>
      </c>
      <c r="R183" s="86">
        <f t="shared" si="72"/>
        <v>30419</v>
      </c>
      <c r="S183" s="94">
        <f t="shared" si="59"/>
        <v>90762.913054532662</v>
      </c>
      <c r="U183" s="115">
        <f t="shared" si="73"/>
        <v>169499.44218747295</v>
      </c>
      <c r="V183">
        <f t="shared" si="60"/>
        <v>0</v>
      </c>
      <c r="W183" s="95">
        <v>174</v>
      </c>
      <c r="X183" s="96">
        <v>34.172297297297298</v>
      </c>
      <c r="Y183" s="97">
        <v>433476</v>
      </c>
      <c r="Z183" s="97">
        <v>0</v>
      </c>
      <c r="AA183" s="97">
        <v>433476</v>
      </c>
      <c r="AB183" s="97">
        <v>30419</v>
      </c>
      <c r="AC183" s="97">
        <v>463895</v>
      </c>
      <c r="AD183" s="97">
        <v>0</v>
      </c>
      <c r="AE183" s="97">
        <v>0</v>
      </c>
      <c r="AF183" s="97">
        <v>0</v>
      </c>
      <c r="AG183" s="98">
        <v>463895</v>
      </c>
      <c r="AI183" s="95">
        <v>174</v>
      </c>
      <c r="AJ183" s="99">
        <v>174</v>
      </c>
      <c r="AK183" s="100" t="s">
        <v>248</v>
      </c>
      <c r="AL183" s="101">
        <f t="shared" si="74"/>
        <v>433476</v>
      </c>
      <c r="AM183" s="102">
        <v>364729</v>
      </c>
      <c r="AN183" s="101">
        <f t="shared" si="75"/>
        <v>68747</v>
      </c>
      <c r="AO183" s="101">
        <v>47153.5</v>
      </c>
      <c r="AP183" s="101">
        <v>0</v>
      </c>
      <c r="AQ183" s="101">
        <v>6319.25</v>
      </c>
      <c r="AR183" s="101">
        <v>16983.5</v>
      </c>
      <c r="AS183" s="101">
        <v>0</v>
      </c>
      <c r="AT183" s="101">
        <f t="shared" si="76"/>
        <v>-122.80781252705492</v>
      </c>
      <c r="AU183" s="103">
        <f t="shared" si="77"/>
        <v>139080.44218747295</v>
      </c>
      <c r="AV183" s="103">
        <f t="shared" si="78"/>
        <v>60343.913054532662</v>
      </c>
      <c r="AX183" s="104">
        <v>174</v>
      </c>
      <c r="AY183" s="105" t="s">
        <v>248</v>
      </c>
      <c r="AZ183" s="106">
        <v>0</v>
      </c>
      <c r="BA183" s="106">
        <v>0</v>
      </c>
      <c r="BB183" s="107">
        <v>0</v>
      </c>
      <c r="BC183" s="108">
        <f t="shared" si="79"/>
        <v>0</v>
      </c>
      <c r="BD183" s="107">
        <v>0</v>
      </c>
      <c r="BE183" s="107">
        <v>0</v>
      </c>
      <c r="BF183" s="108">
        <f t="shared" si="61"/>
        <v>0</v>
      </c>
      <c r="BG183" s="109">
        <f t="shared" si="62"/>
        <v>0</v>
      </c>
      <c r="BH183" s="110"/>
      <c r="BI183" s="108">
        <v>0</v>
      </c>
      <c r="BJ183" s="101">
        <f t="shared" si="80"/>
        <v>68747</v>
      </c>
      <c r="BK183" s="101">
        <f t="shared" si="81"/>
        <v>68747</v>
      </c>
      <c r="BL183" s="101">
        <f t="shared" si="82"/>
        <v>0</v>
      </c>
      <c r="BM183" s="101">
        <v>-122.80781252705492</v>
      </c>
      <c r="BN183" s="108">
        <f t="shared" si="83"/>
        <v>-122.80781252705492</v>
      </c>
      <c r="BO183" s="109">
        <f t="shared" si="84"/>
        <v>-122.80781252705492</v>
      </c>
      <c r="BP183" s="111"/>
      <c r="BQ183" s="112"/>
      <c r="BR183" s="113"/>
      <c r="BS183" s="111"/>
      <c r="BT183" s="114"/>
      <c r="BU183" s="114">
        <f t="shared" si="63"/>
        <v>-174</v>
      </c>
      <c r="BV183" s="25"/>
      <c r="BW183" s="25"/>
      <c r="BX183" s="111"/>
    </row>
    <row r="184" spans="1:76">
      <c r="A184" s="83">
        <v>175</v>
      </c>
      <c r="B184" s="83">
        <v>175</v>
      </c>
      <c r="C184" s="84" t="s">
        <v>249</v>
      </c>
      <c r="D184" s="85">
        <f t="shared" si="64"/>
        <v>2</v>
      </c>
      <c r="E184" s="86">
        <f t="shared" si="65"/>
        <v>27428</v>
      </c>
      <c r="F184" s="86">
        <f t="shared" si="65"/>
        <v>1786</v>
      </c>
      <c r="G184" s="87">
        <f t="shared" si="66"/>
        <v>29214</v>
      </c>
      <c r="H184" s="88"/>
      <c r="I184" s="89">
        <f t="shared" si="67"/>
        <v>9345.5953320378958</v>
      </c>
      <c r="J184" s="90">
        <f t="shared" si="57"/>
        <v>0.62695917901572562</v>
      </c>
      <c r="K184" s="91">
        <f t="shared" si="68"/>
        <v>1786</v>
      </c>
      <c r="L184" s="87">
        <f t="shared" si="69"/>
        <v>11131.595332037896</v>
      </c>
      <c r="M184" s="92"/>
      <c r="N184" s="115">
        <f t="shared" si="58"/>
        <v>18082.404667962102</v>
      </c>
      <c r="P184" s="89">
        <f t="shared" si="70"/>
        <v>0</v>
      </c>
      <c r="Q184" s="86">
        <f t="shared" si="71"/>
        <v>9345.5953320378958</v>
      </c>
      <c r="R184" s="86">
        <f t="shared" si="72"/>
        <v>1786</v>
      </c>
      <c r="S184" s="94">
        <f t="shared" si="59"/>
        <v>11131.595332037896</v>
      </c>
      <c r="U184" s="115">
        <f t="shared" si="73"/>
        <v>16692.226186383796</v>
      </c>
      <c r="V184">
        <f t="shared" si="60"/>
        <v>0</v>
      </c>
      <c r="W184" s="95">
        <v>175</v>
      </c>
      <c r="X184" s="96">
        <v>2</v>
      </c>
      <c r="Y184" s="97">
        <v>27428</v>
      </c>
      <c r="Z184" s="97">
        <v>0</v>
      </c>
      <c r="AA184" s="97">
        <v>27428</v>
      </c>
      <c r="AB184" s="97">
        <v>1786</v>
      </c>
      <c r="AC184" s="97">
        <v>29214</v>
      </c>
      <c r="AD184" s="97">
        <v>0</v>
      </c>
      <c r="AE184" s="97">
        <v>0</v>
      </c>
      <c r="AF184" s="97">
        <v>0</v>
      </c>
      <c r="AG184" s="98">
        <v>29214</v>
      </c>
      <c r="AI184" s="95">
        <v>175</v>
      </c>
      <c r="AJ184" s="99">
        <v>175</v>
      </c>
      <c r="AK184" s="100" t="s">
        <v>249</v>
      </c>
      <c r="AL184" s="101">
        <f t="shared" si="74"/>
        <v>27428</v>
      </c>
      <c r="AM184" s="102">
        <v>16781</v>
      </c>
      <c r="AN184" s="101">
        <f t="shared" si="75"/>
        <v>10647</v>
      </c>
      <c r="AO184" s="101">
        <v>1449</v>
      </c>
      <c r="AP184" s="101">
        <v>0</v>
      </c>
      <c r="AQ184" s="101">
        <v>2814</v>
      </c>
      <c r="AR184" s="101">
        <v>0</v>
      </c>
      <c r="AS184" s="101">
        <v>0</v>
      </c>
      <c r="AT184" s="101">
        <f t="shared" si="76"/>
        <v>-3.7738136162042792</v>
      </c>
      <c r="AU184" s="103">
        <f t="shared" si="77"/>
        <v>14906.226186383796</v>
      </c>
      <c r="AV184" s="103">
        <f t="shared" si="78"/>
        <v>9345.5953320378958</v>
      </c>
      <c r="AX184" s="104">
        <v>175</v>
      </c>
      <c r="AY184" s="105" t="s">
        <v>249</v>
      </c>
      <c r="AZ184" s="106">
        <v>0</v>
      </c>
      <c r="BA184" s="106">
        <v>0</v>
      </c>
      <c r="BB184" s="107">
        <v>0</v>
      </c>
      <c r="BC184" s="108">
        <f t="shared" si="79"/>
        <v>0</v>
      </c>
      <c r="BD184" s="107">
        <v>0</v>
      </c>
      <c r="BE184" s="107">
        <v>0</v>
      </c>
      <c r="BF184" s="108">
        <f t="shared" si="61"/>
        <v>0</v>
      </c>
      <c r="BG184" s="109">
        <f t="shared" si="62"/>
        <v>0</v>
      </c>
      <c r="BH184" s="110"/>
      <c r="BI184" s="108">
        <v>0</v>
      </c>
      <c r="BJ184" s="101">
        <f t="shared" si="80"/>
        <v>10647</v>
      </c>
      <c r="BK184" s="101">
        <f t="shared" si="81"/>
        <v>10647</v>
      </c>
      <c r="BL184" s="101">
        <f t="shared" si="82"/>
        <v>0</v>
      </c>
      <c r="BM184" s="101">
        <v>-3.7738136162042792</v>
      </c>
      <c r="BN184" s="108">
        <f t="shared" si="83"/>
        <v>-3.7738136162042792</v>
      </c>
      <c r="BO184" s="109">
        <f t="shared" si="84"/>
        <v>-3.7738136162042792</v>
      </c>
      <c r="BP184" s="111"/>
      <c r="BQ184" s="112"/>
      <c r="BR184" s="113"/>
      <c r="BS184" s="111"/>
      <c r="BT184" s="114"/>
      <c r="BU184" s="114">
        <f t="shared" si="63"/>
        <v>-175</v>
      </c>
      <c r="BV184" s="25"/>
      <c r="BW184" s="25"/>
      <c r="BX184" s="111"/>
    </row>
    <row r="185" spans="1:76">
      <c r="A185" s="83">
        <v>176</v>
      </c>
      <c r="B185" s="83">
        <v>176</v>
      </c>
      <c r="C185" s="84" t="s">
        <v>250</v>
      </c>
      <c r="D185" s="85">
        <f t="shared" si="64"/>
        <v>324.38585759357886</v>
      </c>
      <c r="E185" s="86">
        <f t="shared" si="65"/>
        <v>4424993</v>
      </c>
      <c r="F185" s="86">
        <f t="shared" si="65"/>
        <v>286197</v>
      </c>
      <c r="G185" s="87">
        <f t="shared" si="66"/>
        <v>4711190</v>
      </c>
      <c r="H185" s="88"/>
      <c r="I185" s="89">
        <f t="shared" si="67"/>
        <v>138934.8661919435</v>
      </c>
      <c r="J185" s="90">
        <f t="shared" si="57"/>
        <v>0.37862782232245518</v>
      </c>
      <c r="K185" s="91">
        <f t="shared" si="68"/>
        <v>286197</v>
      </c>
      <c r="L185" s="87">
        <f t="shared" si="69"/>
        <v>425131.86619194353</v>
      </c>
      <c r="M185" s="92"/>
      <c r="N185" s="115">
        <f t="shared" si="58"/>
        <v>4286058.1338080568</v>
      </c>
      <c r="P185" s="89">
        <f t="shared" si="70"/>
        <v>57328</v>
      </c>
      <c r="Q185" s="86">
        <f t="shared" si="71"/>
        <v>138934.8661919435</v>
      </c>
      <c r="R185" s="86">
        <f t="shared" si="72"/>
        <v>289328</v>
      </c>
      <c r="S185" s="94">
        <f t="shared" si="59"/>
        <v>482459.86619194353</v>
      </c>
      <c r="U185" s="115">
        <f t="shared" si="73"/>
        <v>710468.0982111526</v>
      </c>
      <c r="V185">
        <f t="shared" si="60"/>
        <v>0</v>
      </c>
      <c r="W185" s="95">
        <v>176</v>
      </c>
      <c r="X185" s="96">
        <v>324.38585759357886</v>
      </c>
      <c r="Y185" s="97">
        <v>4424993</v>
      </c>
      <c r="Z185" s="97">
        <v>0</v>
      </c>
      <c r="AA185" s="97">
        <v>4424993</v>
      </c>
      <c r="AB185" s="97">
        <v>286197</v>
      </c>
      <c r="AC185" s="97">
        <v>4711190</v>
      </c>
      <c r="AD185" s="97">
        <v>54197</v>
      </c>
      <c r="AE185" s="97">
        <v>3131</v>
      </c>
      <c r="AF185" s="97">
        <v>57328</v>
      </c>
      <c r="AG185" s="98">
        <v>4768518</v>
      </c>
      <c r="AI185" s="95">
        <v>176</v>
      </c>
      <c r="AJ185" s="99">
        <v>176</v>
      </c>
      <c r="AK185" s="100" t="s">
        <v>250</v>
      </c>
      <c r="AL185" s="101">
        <f t="shared" si="74"/>
        <v>4424993</v>
      </c>
      <c r="AM185" s="102">
        <v>4266711</v>
      </c>
      <c r="AN185" s="101">
        <f t="shared" si="75"/>
        <v>158282</v>
      </c>
      <c r="AO185" s="101">
        <v>73107</v>
      </c>
      <c r="AP185" s="101">
        <v>28096.25</v>
      </c>
      <c r="AQ185" s="101">
        <v>62354</v>
      </c>
      <c r="AR185" s="101">
        <v>42014.5</v>
      </c>
      <c r="AS185" s="101">
        <v>3279.75</v>
      </c>
      <c r="AT185" s="101">
        <f t="shared" si="76"/>
        <v>-190.40178884740453</v>
      </c>
      <c r="AU185" s="103">
        <f t="shared" si="77"/>
        <v>366943.0982111526</v>
      </c>
      <c r="AV185" s="103">
        <f t="shared" si="78"/>
        <v>138934.8661919435</v>
      </c>
      <c r="AX185" s="104">
        <v>176</v>
      </c>
      <c r="AY185" s="105" t="s">
        <v>250</v>
      </c>
      <c r="AZ185" s="106">
        <v>0</v>
      </c>
      <c r="BA185" s="106">
        <v>0</v>
      </c>
      <c r="BB185" s="107">
        <v>0</v>
      </c>
      <c r="BC185" s="108">
        <f t="shared" si="79"/>
        <v>0</v>
      </c>
      <c r="BD185" s="107">
        <v>0</v>
      </c>
      <c r="BE185" s="107">
        <v>0</v>
      </c>
      <c r="BF185" s="108">
        <f t="shared" si="61"/>
        <v>0</v>
      </c>
      <c r="BG185" s="109">
        <f t="shared" si="62"/>
        <v>0</v>
      </c>
      <c r="BH185" s="110"/>
      <c r="BI185" s="108">
        <v>0</v>
      </c>
      <c r="BJ185" s="101">
        <f t="shared" si="80"/>
        <v>158282</v>
      </c>
      <c r="BK185" s="101">
        <f t="shared" si="81"/>
        <v>158282</v>
      </c>
      <c r="BL185" s="101">
        <f t="shared" si="82"/>
        <v>0</v>
      </c>
      <c r="BM185" s="101">
        <v>-190.40178884740453</v>
      </c>
      <c r="BN185" s="108">
        <f t="shared" si="83"/>
        <v>-190.40178884740453</v>
      </c>
      <c r="BO185" s="109">
        <f t="shared" si="84"/>
        <v>-190.40178884740453</v>
      </c>
      <c r="BP185" s="111"/>
      <c r="BQ185" s="112"/>
      <c r="BR185" s="113"/>
      <c r="BS185" s="111"/>
      <c r="BT185" s="114"/>
      <c r="BU185" s="114">
        <f t="shared" si="63"/>
        <v>-176</v>
      </c>
      <c r="BV185" s="25"/>
      <c r="BW185" s="25"/>
      <c r="BX185" s="111"/>
    </row>
    <row r="186" spans="1:76">
      <c r="A186" s="83">
        <v>177</v>
      </c>
      <c r="B186" s="83">
        <v>177</v>
      </c>
      <c r="C186" s="84" t="s">
        <v>251</v>
      </c>
      <c r="D186" s="85">
        <f t="shared" si="64"/>
        <v>11.512110726643598</v>
      </c>
      <c r="E186" s="86">
        <f t="shared" si="65"/>
        <v>140068</v>
      </c>
      <c r="F186" s="86">
        <f t="shared" si="65"/>
        <v>10278</v>
      </c>
      <c r="G186" s="87">
        <f t="shared" si="66"/>
        <v>150346</v>
      </c>
      <c r="H186" s="88"/>
      <c r="I186" s="89">
        <f t="shared" si="67"/>
        <v>0</v>
      </c>
      <c r="J186" s="90">
        <f t="shared" si="57"/>
        <v>0</v>
      </c>
      <c r="K186" s="91">
        <f t="shared" si="68"/>
        <v>10278</v>
      </c>
      <c r="L186" s="87">
        <f t="shared" si="69"/>
        <v>10278</v>
      </c>
      <c r="M186" s="92"/>
      <c r="N186" s="115">
        <f t="shared" si="58"/>
        <v>140068</v>
      </c>
      <c r="P186" s="89">
        <f t="shared" si="70"/>
        <v>0</v>
      </c>
      <c r="Q186" s="86">
        <f t="shared" si="71"/>
        <v>0</v>
      </c>
      <c r="R186" s="86">
        <f t="shared" si="72"/>
        <v>10278</v>
      </c>
      <c r="S186" s="94">
        <f t="shared" si="59"/>
        <v>10278</v>
      </c>
      <c r="U186" s="115">
        <f t="shared" si="73"/>
        <v>33768.75</v>
      </c>
      <c r="V186">
        <f t="shared" si="60"/>
        <v>0</v>
      </c>
      <c r="W186" s="95">
        <v>177</v>
      </c>
      <c r="X186" s="96">
        <v>11.512110726643598</v>
      </c>
      <c r="Y186" s="97">
        <v>140068</v>
      </c>
      <c r="Z186" s="97">
        <v>0</v>
      </c>
      <c r="AA186" s="97">
        <v>140068</v>
      </c>
      <c r="AB186" s="97">
        <v>10278</v>
      </c>
      <c r="AC186" s="97">
        <v>150346</v>
      </c>
      <c r="AD186" s="97">
        <v>0</v>
      </c>
      <c r="AE186" s="97">
        <v>0</v>
      </c>
      <c r="AF186" s="97">
        <v>0</v>
      </c>
      <c r="AG186" s="98">
        <v>150346</v>
      </c>
      <c r="AI186" s="95">
        <v>177</v>
      </c>
      <c r="AJ186" s="99">
        <v>177</v>
      </c>
      <c r="AK186" s="100" t="s">
        <v>251</v>
      </c>
      <c r="AL186" s="101">
        <f t="shared" si="74"/>
        <v>140068</v>
      </c>
      <c r="AM186" s="102">
        <v>163887</v>
      </c>
      <c r="AN186" s="101">
        <f t="shared" si="75"/>
        <v>0</v>
      </c>
      <c r="AO186" s="101">
        <v>0</v>
      </c>
      <c r="AP186" s="101">
        <v>0</v>
      </c>
      <c r="AQ186" s="101">
        <v>0</v>
      </c>
      <c r="AR186" s="101">
        <v>13887</v>
      </c>
      <c r="AS186" s="101">
        <v>9603.75</v>
      </c>
      <c r="AT186" s="101">
        <f t="shared" si="76"/>
        <v>0</v>
      </c>
      <c r="AU186" s="103">
        <f t="shared" si="77"/>
        <v>23490.75</v>
      </c>
      <c r="AV186" s="103">
        <f t="shared" si="78"/>
        <v>0</v>
      </c>
      <c r="AX186" s="104">
        <v>177</v>
      </c>
      <c r="AY186" s="105" t="s">
        <v>251</v>
      </c>
      <c r="AZ186" s="106">
        <v>0</v>
      </c>
      <c r="BA186" s="106">
        <v>0</v>
      </c>
      <c r="BB186" s="107">
        <v>0</v>
      </c>
      <c r="BC186" s="108">
        <f t="shared" si="79"/>
        <v>0</v>
      </c>
      <c r="BD186" s="107">
        <v>0</v>
      </c>
      <c r="BE186" s="107">
        <v>0</v>
      </c>
      <c r="BF186" s="108">
        <f t="shared" si="61"/>
        <v>0</v>
      </c>
      <c r="BG186" s="109">
        <f t="shared" si="62"/>
        <v>0</v>
      </c>
      <c r="BH186" s="110"/>
      <c r="BI186" s="108">
        <v>0</v>
      </c>
      <c r="BJ186" s="101">
        <f t="shared" si="80"/>
        <v>0</v>
      </c>
      <c r="BK186" s="101">
        <f t="shared" si="81"/>
        <v>0</v>
      </c>
      <c r="BL186" s="101">
        <f t="shared" si="82"/>
        <v>0</v>
      </c>
      <c r="BM186" s="101">
        <v>0</v>
      </c>
      <c r="BN186" s="108">
        <f t="shared" si="83"/>
        <v>0</v>
      </c>
      <c r="BO186" s="109">
        <f t="shared" si="84"/>
        <v>0</v>
      </c>
      <c r="BP186" s="111"/>
      <c r="BQ186" s="112"/>
      <c r="BR186" s="113"/>
      <c r="BS186" s="111"/>
      <c r="BT186" s="114"/>
      <c r="BU186" s="114">
        <f t="shared" si="63"/>
        <v>-177</v>
      </c>
      <c r="BV186" s="25"/>
      <c r="BW186" s="25"/>
      <c r="BX186" s="111"/>
    </row>
    <row r="187" spans="1:76">
      <c r="A187" s="83">
        <v>178</v>
      </c>
      <c r="B187" s="83">
        <v>178</v>
      </c>
      <c r="C187" s="84" t="s">
        <v>252</v>
      </c>
      <c r="D187" s="85">
        <f t="shared" si="64"/>
        <v>249.16883116883119</v>
      </c>
      <c r="E187" s="86">
        <f t="shared" si="65"/>
        <v>2495087</v>
      </c>
      <c r="F187" s="86">
        <f t="shared" si="65"/>
        <v>222507</v>
      </c>
      <c r="G187" s="87">
        <f t="shared" si="66"/>
        <v>2717594</v>
      </c>
      <c r="H187" s="88"/>
      <c r="I187" s="89">
        <f t="shared" si="67"/>
        <v>62172.303688198008</v>
      </c>
      <c r="J187" s="90">
        <f t="shared" si="57"/>
        <v>0.40102367021555274</v>
      </c>
      <c r="K187" s="91">
        <f t="shared" si="68"/>
        <v>222507</v>
      </c>
      <c r="L187" s="87">
        <f t="shared" si="69"/>
        <v>284679.30368819798</v>
      </c>
      <c r="M187" s="92"/>
      <c r="N187" s="115">
        <f t="shared" si="58"/>
        <v>2432914.6963118021</v>
      </c>
      <c r="P187" s="89">
        <f t="shared" si="70"/>
        <v>0</v>
      </c>
      <c r="Q187" s="86">
        <f t="shared" si="71"/>
        <v>62172.303688198008</v>
      </c>
      <c r="R187" s="86">
        <f t="shared" si="72"/>
        <v>222507</v>
      </c>
      <c r="S187" s="94">
        <f t="shared" si="59"/>
        <v>284679.30368819798</v>
      </c>
      <c r="U187" s="115">
        <f t="shared" si="73"/>
        <v>377541</v>
      </c>
      <c r="V187">
        <f t="shared" si="60"/>
        <v>0</v>
      </c>
      <c r="W187" s="95">
        <v>178</v>
      </c>
      <c r="X187" s="96">
        <v>249.16883116883119</v>
      </c>
      <c r="Y187" s="97">
        <v>2495087</v>
      </c>
      <c r="Z187" s="97">
        <v>0</v>
      </c>
      <c r="AA187" s="97">
        <v>2495087</v>
      </c>
      <c r="AB187" s="97">
        <v>222507</v>
      </c>
      <c r="AC187" s="97">
        <v>2717594</v>
      </c>
      <c r="AD187" s="97">
        <v>0</v>
      </c>
      <c r="AE187" s="97">
        <v>0</v>
      </c>
      <c r="AF187" s="97">
        <v>0</v>
      </c>
      <c r="AG187" s="98">
        <v>2717594</v>
      </c>
      <c r="AI187" s="95">
        <v>178</v>
      </c>
      <c r="AJ187" s="99">
        <v>178</v>
      </c>
      <c r="AK187" s="100" t="s">
        <v>252</v>
      </c>
      <c r="AL187" s="101">
        <f t="shared" si="74"/>
        <v>2495087</v>
      </c>
      <c r="AM187" s="102">
        <v>2424257</v>
      </c>
      <c r="AN187" s="101">
        <f t="shared" si="75"/>
        <v>70830</v>
      </c>
      <c r="AO187" s="101">
        <v>0</v>
      </c>
      <c r="AP187" s="101">
        <v>48831.75</v>
      </c>
      <c r="AQ187" s="101">
        <v>18282.25</v>
      </c>
      <c r="AR187" s="101">
        <v>12672.25</v>
      </c>
      <c r="AS187" s="101">
        <v>4417.75</v>
      </c>
      <c r="AT187" s="101">
        <f t="shared" si="76"/>
        <v>0</v>
      </c>
      <c r="AU187" s="103">
        <f t="shared" si="77"/>
        <v>155034</v>
      </c>
      <c r="AV187" s="103">
        <f t="shared" si="78"/>
        <v>62172.303688198008</v>
      </c>
      <c r="AX187" s="104">
        <v>178</v>
      </c>
      <c r="AY187" s="105" t="s">
        <v>252</v>
      </c>
      <c r="AZ187" s="106">
        <v>0</v>
      </c>
      <c r="BA187" s="106">
        <v>0</v>
      </c>
      <c r="BB187" s="107">
        <v>0</v>
      </c>
      <c r="BC187" s="108">
        <f t="shared" si="79"/>
        <v>0</v>
      </c>
      <c r="BD187" s="107">
        <v>0</v>
      </c>
      <c r="BE187" s="107">
        <v>0</v>
      </c>
      <c r="BF187" s="108">
        <f t="shared" si="61"/>
        <v>0</v>
      </c>
      <c r="BG187" s="109">
        <f t="shared" si="62"/>
        <v>0</v>
      </c>
      <c r="BH187" s="110"/>
      <c r="BI187" s="108">
        <v>0</v>
      </c>
      <c r="BJ187" s="101">
        <f t="shared" si="80"/>
        <v>70830</v>
      </c>
      <c r="BK187" s="101">
        <f t="shared" si="81"/>
        <v>70830</v>
      </c>
      <c r="BL187" s="101">
        <f t="shared" si="82"/>
        <v>0</v>
      </c>
      <c r="BM187" s="101">
        <v>0</v>
      </c>
      <c r="BN187" s="108">
        <f t="shared" si="83"/>
        <v>0</v>
      </c>
      <c r="BO187" s="109">
        <f t="shared" si="84"/>
        <v>0</v>
      </c>
      <c r="BP187" s="111"/>
      <c r="BQ187" s="112"/>
      <c r="BR187" s="113"/>
      <c r="BS187" s="111"/>
      <c r="BT187" s="114"/>
      <c r="BU187" s="114">
        <f t="shared" si="63"/>
        <v>-178</v>
      </c>
      <c r="BV187" s="25"/>
      <c r="BW187" s="25"/>
      <c r="BX187" s="111"/>
    </row>
    <row r="188" spans="1:76">
      <c r="A188" s="83">
        <v>179</v>
      </c>
      <c r="B188" s="83">
        <v>179</v>
      </c>
      <c r="C188" s="84" t="s">
        <v>253</v>
      </c>
      <c r="D188" s="85">
        <f t="shared" si="64"/>
        <v>0</v>
      </c>
      <c r="E188" s="86">
        <f t="shared" si="65"/>
        <v>0</v>
      </c>
      <c r="F188" s="86">
        <f t="shared" si="65"/>
        <v>0</v>
      </c>
      <c r="G188" s="87">
        <f t="shared" si="66"/>
        <v>0</v>
      </c>
      <c r="H188" s="88"/>
      <c r="I188" s="89">
        <f t="shared" si="67"/>
        <v>0</v>
      </c>
      <c r="J188" s="90" t="str">
        <f t="shared" si="57"/>
        <v/>
      </c>
      <c r="K188" s="91">
        <f t="shared" si="68"/>
        <v>0</v>
      </c>
      <c r="L188" s="87">
        <f t="shared" si="69"/>
        <v>0</v>
      </c>
      <c r="M188" s="92"/>
      <c r="N188" s="115">
        <f t="shared" si="58"/>
        <v>0</v>
      </c>
      <c r="P188" s="89">
        <f t="shared" si="70"/>
        <v>0</v>
      </c>
      <c r="Q188" s="86">
        <f t="shared" si="71"/>
        <v>0</v>
      </c>
      <c r="R188" s="86">
        <f t="shared" si="72"/>
        <v>0</v>
      </c>
      <c r="S188" s="94">
        <f t="shared" si="59"/>
        <v>0</v>
      </c>
      <c r="U188" s="115">
        <f t="shared" si="73"/>
        <v>0</v>
      </c>
      <c r="V188">
        <f t="shared" si="60"/>
        <v>0</v>
      </c>
      <c r="W188" s="95">
        <v>179</v>
      </c>
      <c r="X188" s="96"/>
      <c r="Y188" s="97"/>
      <c r="Z188" s="97"/>
      <c r="AA188" s="97"/>
      <c r="AB188" s="97"/>
      <c r="AC188" s="97"/>
      <c r="AD188" s="97"/>
      <c r="AE188" s="97"/>
      <c r="AF188" s="97"/>
      <c r="AG188" s="98"/>
      <c r="AI188" s="95">
        <v>179</v>
      </c>
      <c r="AJ188" s="99">
        <v>179</v>
      </c>
      <c r="AK188" s="100" t="s">
        <v>253</v>
      </c>
      <c r="AL188" s="101">
        <f t="shared" si="74"/>
        <v>0</v>
      </c>
      <c r="AM188" s="102">
        <v>0</v>
      </c>
      <c r="AN188" s="101">
        <f t="shared" si="75"/>
        <v>0</v>
      </c>
      <c r="AO188" s="101">
        <v>0</v>
      </c>
      <c r="AP188" s="101">
        <v>0</v>
      </c>
      <c r="AQ188" s="101">
        <v>0</v>
      </c>
      <c r="AR188" s="101">
        <v>0</v>
      </c>
      <c r="AS188" s="101">
        <v>0</v>
      </c>
      <c r="AT188" s="101">
        <f t="shared" si="76"/>
        <v>0</v>
      </c>
      <c r="AU188" s="103">
        <f t="shared" si="77"/>
        <v>0</v>
      </c>
      <c r="AV188" s="103">
        <f t="shared" si="78"/>
        <v>0</v>
      </c>
      <c r="AX188" s="104">
        <v>179</v>
      </c>
      <c r="AY188" s="105" t="s">
        <v>253</v>
      </c>
      <c r="AZ188" s="106">
        <v>0</v>
      </c>
      <c r="BA188" s="106">
        <v>0</v>
      </c>
      <c r="BB188" s="107">
        <v>0</v>
      </c>
      <c r="BC188" s="108">
        <f t="shared" si="79"/>
        <v>0</v>
      </c>
      <c r="BD188" s="107">
        <v>0</v>
      </c>
      <c r="BE188" s="107">
        <v>0</v>
      </c>
      <c r="BF188" s="108">
        <f t="shared" si="61"/>
        <v>0</v>
      </c>
      <c r="BG188" s="109">
        <f t="shared" si="62"/>
        <v>0</v>
      </c>
      <c r="BH188" s="110"/>
      <c r="BI188" s="108">
        <v>0</v>
      </c>
      <c r="BJ188" s="101">
        <f t="shared" si="80"/>
        <v>0</v>
      </c>
      <c r="BK188" s="101">
        <f t="shared" si="81"/>
        <v>0</v>
      </c>
      <c r="BL188" s="101">
        <f t="shared" si="82"/>
        <v>0</v>
      </c>
      <c r="BM188" s="101">
        <v>0</v>
      </c>
      <c r="BN188" s="108">
        <f t="shared" si="83"/>
        <v>0</v>
      </c>
      <c r="BO188" s="109">
        <f t="shared" si="84"/>
        <v>0</v>
      </c>
      <c r="BP188" s="111"/>
      <c r="BQ188" s="112"/>
      <c r="BR188" s="113"/>
      <c r="BS188" s="111"/>
      <c r="BT188" s="114"/>
      <c r="BU188" s="114">
        <f t="shared" si="63"/>
        <v>-179</v>
      </c>
      <c r="BV188" s="25"/>
      <c r="BW188" s="25"/>
      <c r="BX188" s="111"/>
    </row>
    <row r="189" spans="1:76">
      <c r="A189" s="83">
        <v>180</v>
      </c>
      <c r="B189" s="83">
        <v>180</v>
      </c>
      <c r="C189" s="84" t="s">
        <v>254</v>
      </c>
      <c r="D189" s="85">
        <f t="shared" si="64"/>
        <v>0</v>
      </c>
      <c r="E189" s="86">
        <f t="shared" si="65"/>
        <v>0</v>
      </c>
      <c r="F189" s="86">
        <f t="shared" si="65"/>
        <v>0</v>
      </c>
      <c r="G189" s="87">
        <f t="shared" si="66"/>
        <v>0</v>
      </c>
      <c r="H189" s="88"/>
      <c r="I189" s="89">
        <f t="shared" si="67"/>
        <v>0</v>
      </c>
      <c r="J189" s="90" t="str">
        <f t="shared" si="57"/>
        <v/>
      </c>
      <c r="K189" s="91">
        <f t="shared" si="68"/>
        <v>0</v>
      </c>
      <c r="L189" s="87">
        <f t="shared" si="69"/>
        <v>0</v>
      </c>
      <c r="M189" s="92"/>
      <c r="N189" s="115">
        <f t="shared" si="58"/>
        <v>0</v>
      </c>
      <c r="P189" s="89">
        <f t="shared" si="70"/>
        <v>0</v>
      </c>
      <c r="Q189" s="86">
        <f t="shared" si="71"/>
        <v>0</v>
      </c>
      <c r="R189" s="86">
        <f t="shared" si="72"/>
        <v>0</v>
      </c>
      <c r="S189" s="94">
        <f t="shared" si="59"/>
        <v>0</v>
      </c>
      <c r="U189" s="115">
        <f t="shared" si="73"/>
        <v>0</v>
      </c>
      <c r="V189">
        <f t="shared" si="60"/>
        <v>0</v>
      </c>
      <c r="W189" s="95">
        <v>180</v>
      </c>
      <c r="X189" s="96"/>
      <c r="Y189" s="97"/>
      <c r="Z189" s="97"/>
      <c r="AA189" s="97"/>
      <c r="AB189" s="97"/>
      <c r="AC189" s="97"/>
      <c r="AD189" s="97"/>
      <c r="AE189" s="97"/>
      <c r="AF189" s="97"/>
      <c r="AG189" s="98"/>
      <c r="AI189" s="95">
        <v>180</v>
      </c>
      <c r="AJ189" s="99">
        <v>180</v>
      </c>
      <c r="AK189" s="100" t="s">
        <v>254</v>
      </c>
      <c r="AL189" s="101">
        <f t="shared" si="74"/>
        <v>0</v>
      </c>
      <c r="AM189" s="102">
        <v>0</v>
      </c>
      <c r="AN189" s="101">
        <f t="shared" si="75"/>
        <v>0</v>
      </c>
      <c r="AO189" s="101">
        <v>0</v>
      </c>
      <c r="AP189" s="101">
        <v>0</v>
      </c>
      <c r="AQ189" s="101">
        <v>0</v>
      </c>
      <c r="AR189" s="101">
        <v>0</v>
      </c>
      <c r="AS189" s="101">
        <v>0</v>
      </c>
      <c r="AT189" s="101">
        <f t="shared" si="76"/>
        <v>0</v>
      </c>
      <c r="AU189" s="103">
        <f t="shared" si="77"/>
        <v>0</v>
      </c>
      <c r="AV189" s="103">
        <f t="shared" si="78"/>
        <v>0</v>
      </c>
      <c r="AX189" s="104">
        <v>180</v>
      </c>
      <c r="AY189" s="105" t="s">
        <v>254</v>
      </c>
      <c r="AZ189" s="106">
        <v>0</v>
      </c>
      <c r="BA189" s="106">
        <v>0</v>
      </c>
      <c r="BB189" s="107">
        <v>0</v>
      </c>
      <c r="BC189" s="108">
        <f t="shared" si="79"/>
        <v>0</v>
      </c>
      <c r="BD189" s="107">
        <v>0</v>
      </c>
      <c r="BE189" s="107">
        <v>0</v>
      </c>
      <c r="BF189" s="108">
        <f t="shared" si="61"/>
        <v>0</v>
      </c>
      <c r="BG189" s="109">
        <f t="shared" si="62"/>
        <v>0</v>
      </c>
      <c r="BH189" s="110"/>
      <c r="BI189" s="108">
        <v>0</v>
      </c>
      <c r="BJ189" s="101">
        <f t="shared" si="80"/>
        <v>0</v>
      </c>
      <c r="BK189" s="101">
        <f t="shared" si="81"/>
        <v>0</v>
      </c>
      <c r="BL189" s="101">
        <f t="shared" si="82"/>
        <v>0</v>
      </c>
      <c r="BM189" s="101">
        <v>0</v>
      </c>
      <c r="BN189" s="108">
        <f t="shared" si="83"/>
        <v>0</v>
      </c>
      <c r="BO189" s="109">
        <f t="shared" si="84"/>
        <v>0</v>
      </c>
      <c r="BP189" s="111"/>
      <c r="BQ189" s="112"/>
      <c r="BR189" s="113"/>
      <c r="BS189" s="111"/>
      <c r="BT189" s="114"/>
      <c r="BU189" s="114">
        <f t="shared" si="63"/>
        <v>-180</v>
      </c>
      <c r="BV189" s="25"/>
      <c r="BW189" s="25"/>
      <c r="BX189" s="111"/>
    </row>
    <row r="190" spans="1:76">
      <c r="A190" s="83">
        <v>181</v>
      </c>
      <c r="B190" s="83">
        <v>181</v>
      </c>
      <c r="C190" s="84" t="s">
        <v>255</v>
      </c>
      <c r="D190" s="85">
        <f t="shared" si="64"/>
        <v>98.318711490714648</v>
      </c>
      <c r="E190" s="86">
        <f t="shared" si="65"/>
        <v>1097091</v>
      </c>
      <c r="F190" s="86">
        <f t="shared" si="65"/>
        <v>87800</v>
      </c>
      <c r="G190" s="87">
        <f t="shared" si="66"/>
        <v>1184891</v>
      </c>
      <c r="H190" s="88"/>
      <c r="I190" s="89">
        <f t="shared" si="67"/>
        <v>170823.29793962874</v>
      </c>
      <c r="J190" s="90">
        <f t="shared" si="57"/>
        <v>0.49427703106523058</v>
      </c>
      <c r="K190" s="91">
        <f t="shared" si="68"/>
        <v>87800</v>
      </c>
      <c r="L190" s="87">
        <f t="shared" si="69"/>
        <v>258623.29793962874</v>
      </c>
      <c r="M190" s="92"/>
      <c r="N190" s="115">
        <f t="shared" si="58"/>
        <v>926267.70206037129</v>
      </c>
      <c r="P190" s="89">
        <f t="shared" si="70"/>
        <v>0</v>
      </c>
      <c r="Q190" s="86">
        <f t="shared" si="71"/>
        <v>170823.29793962874</v>
      </c>
      <c r="R190" s="86">
        <f t="shared" si="72"/>
        <v>87800</v>
      </c>
      <c r="S190" s="94">
        <f t="shared" si="59"/>
        <v>258623.29793962874</v>
      </c>
      <c r="U190" s="115">
        <f t="shared" si="73"/>
        <v>433402.33877646015</v>
      </c>
      <c r="V190">
        <f t="shared" si="60"/>
        <v>0</v>
      </c>
      <c r="W190" s="95">
        <v>181</v>
      </c>
      <c r="X190" s="96">
        <v>98.318711490714648</v>
      </c>
      <c r="Y190" s="97">
        <v>1097091</v>
      </c>
      <c r="Z190" s="97">
        <v>0</v>
      </c>
      <c r="AA190" s="97">
        <v>1097091</v>
      </c>
      <c r="AB190" s="97">
        <v>87800</v>
      </c>
      <c r="AC190" s="97">
        <v>1184891</v>
      </c>
      <c r="AD190" s="97">
        <v>0</v>
      </c>
      <c r="AE190" s="97">
        <v>0</v>
      </c>
      <c r="AF190" s="97">
        <v>0</v>
      </c>
      <c r="AG190" s="98">
        <v>1184891</v>
      </c>
      <c r="AI190" s="95">
        <v>181</v>
      </c>
      <c r="AJ190" s="99">
        <v>181</v>
      </c>
      <c r="AK190" s="100" t="s">
        <v>255</v>
      </c>
      <c r="AL190" s="101">
        <f t="shared" si="74"/>
        <v>1097091</v>
      </c>
      <c r="AM190" s="102">
        <v>902480</v>
      </c>
      <c r="AN190" s="101">
        <f t="shared" si="75"/>
        <v>194611</v>
      </c>
      <c r="AO190" s="101">
        <v>39226</v>
      </c>
      <c r="AP190" s="101">
        <v>25644.25</v>
      </c>
      <c r="AQ190" s="101">
        <v>47084</v>
      </c>
      <c r="AR190" s="101">
        <v>31421</v>
      </c>
      <c r="AS190" s="101">
        <v>7718.25</v>
      </c>
      <c r="AT190" s="101">
        <f t="shared" si="76"/>
        <v>-102.16122353984974</v>
      </c>
      <c r="AU190" s="103">
        <f t="shared" si="77"/>
        <v>345602.33877646015</v>
      </c>
      <c r="AV190" s="103">
        <f t="shared" si="78"/>
        <v>170823.29793962874</v>
      </c>
      <c r="AX190" s="104">
        <v>181</v>
      </c>
      <c r="AY190" s="105" t="s">
        <v>255</v>
      </c>
      <c r="AZ190" s="106">
        <v>0</v>
      </c>
      <c r="BA190" s="106">
        <v>0</v>
      </c>
      <c r="BB190" s="107">
        <v>0</v>
      </c>
      <c r="BC190" s="108">
        <f t="shared" si="79"/>
        <v>0</v>
      </c>
      <c r="BD190" s="107">
        <v>0</v>
      </c>
      <c r="BE190" s="107">
        <v>0</v>
      </c>
      <c r="BF190" s="108">
        <f t="shared" si="61"/>
        <v>0</v>
      </c>
      <c r="BG190" s="109">
        <f t="shared" si="62"/>
        <v>0</v>
      </c>
      <c r="BH190" s="110"/>
      <c r="BI190" s="108">
        <v>0</v>
      </c>
      <c r="BJ190" s="101">
        <f t="shared" si="80"/>
        <v>194611</v>
      </c>
      <c r="BK190" s="101">
        <f t="shared" si="81"/>
        <v>194611</v>
      </c>
      <c r="BL190" s="101">
        <f t="shared" si="82"/>
        <v>0</v>
      </c>
      <c r="BM190" s="101">
        <v>-102.16122353984974</v>
      </c>
      <c r="BN190" s="108">
        <f t="shared" si="83"/>
        <v>-102.16122353984974</v>
      </c>
      <c r="BO190" s="109">
        <f t="shared" si="84"/>
        <v>-102.16122353984974</v>
      </c>
      <c r="BP190" s="111"/>
      <c r="BQ190" s="112"/>
      <c r="BR190" s="113"/>
      <c r="BS190" s="111"/>
      <c r="BT190" s="114"/>
      <c r="BU190" s="114">
        <f t="shared" si="63"/>
        <v>-181</v>
      </c>
      <c r="BV190" s="25"/>
      <c r="BW190" s="25"/>
      <c r="BX190" s="111"/>
    </row>
    <row r="191" spans="1:76">
      <c r="A191" s="83">
        <v>182</v>
      </c>
      <c r="B191" s="83">
        <v>182</v>
      </c>
      <c r="C191" s="84" t="s">
        <v>256</v>
      </c>
      <c r="D191" s="85">
        <f t="shared" si="64"/>
        <v>33.861111111111114</v>
      </c>
      <c r="E191" s="86">
        <f t="shared" si="65"/>
        <v>368050</v>
      </c>
      <c r="F191" s="86">
        <f t="shared" si="65"/>
        <v>27559</v>
      </c>
      <c r="G191" s="87">
        <f t="shared" si="66"/>
        <v>395609</v>
      </c>
      <c r="H191" s="88"/>
      <c r="I191" s="89">
        <f t="shared" si="67"/>
        <v>101161.00035941612</v>
      </c>
      <c r="J191" s="90">
        <f t="shared" si="57"/>
        <v>0.64518331061322975</v>
      </c>
      <c r="K191" s="91">
        <f t="shared" si="68"/>
        <v>27559</v>
      </c>
      <c r="L191" s="87">
        <f t="shared" si="69"/>
        <v>128720.00035941612</v>
      </c>
      <c r="M191" s="92"/>
      <c r="N191" s="115">
        <f t="shared" si="58"/>
        <v>266888.99964058388</v>
      </c>
      <c r="P191" s="89">
        <f t="shared" si="70"/>
        <v>38457</v>
      </c>
      <c r="Q191" s="86">
        <f t="shared" si="71"/>
        <v>101161.00035941612</v>
      </c>
      <c r="R191" s="86">
        <f t="shared" si="72"/>
        <v>30238</v>
      </c>
      <c r="S191" s="94">
        <f t="shared" si="59"/>
        <v>167177.00035941612</v>
      </c>
      <c r="U191" s="115">
        <f t="shared" si="73"/>
        <v>222810.1989436541</v>
      </c>
      <c r="V191">
        <f t="shared" si="60"/>
        <v>0</v>
      </c>
      <c r="W191" s="95">
        <v>182</v>
      </c>
      <c r="X191" s="96">
        <v>33.861111111111114</v>
      </c>
      <c r="Y191" s="97">
        <v>368050</v>
      </c>
      <c r="Z191" s="97">
        <v>0</v>
      </c>
      <c r="AA191" s="97">
        <v>368050</v>
      </c>
      <c r="AB191" s="97">
        <v>27559</v>
      </c>
      <c r="AC191" s="97">
        <v>395609</v>
      </c>
      <c r="AD191" s="97">
        <v>35778</v>
      </c>
      <c r="AE191" s="97">
        <v>2679</v>
      </c>
      <c r="AF191" s="97">
        <v>38457</v>
      </c>
      <c r="AG191" s="98">
        <v>434066</v>
      </c>
      <c r="AI191" s="95">
        <v>182</v>
      </c>
      <c r="AJ191" s="99">
        <v>182</v>
      </c>
      <c r="AK191" s="100" t="s">
        <v>256</v>
      </c>
      <c r="AL191" s="101">
        <f t="shared" si="74"/>
        <v>368050</v>
      </c>
      <c r="AM191" s="102">
        <v>252802</v>
      </c>
      <c r="AN191" s="101">
        <f t="shared" si="75"/>
        <v>115248</v>
      </c>
      <c r="AO191" s="101">
        <v>23633.25</v>
      </c>
      <c r="AP191" s="101">
        <v>13384.5</v>
      </c>
      <c r="AQ191" s="101">
        <v>3483.75</v>
      </c>
      <c r="AR191" s="101">
        <v>1106.25</v>
      </c>
      <c r="AS191" s="101">
        <v>0</v>
      </c>
      <c r="AT191" s="101">
        <f t="shared" si="76"/>
        <v>-61.551056345895631</v>
      </c>
      <c r="AU191" s="103">
        <f t="shared" si="77"/>
        <v>156794.1989436541</v>
      </c>
      <c r="AV191" s="103">
        <f t="shared" si="78"/>
        <v>101161.00035941612</v>
      </c>
      <c r="AX191" s="104">
        <v>182</v>
      </c>
      <c r="AY191" s="105" t="s">
        <v>256</v>
      </c>
      <c r="AZ191" s="106">
        <v>0</v>
      </c>
      <c r="BA191" s="106">
        <v>0</v>
      </c>
      <c r="BB191" s="107">
        <v>0</v>
      </c>
      <c r="BC191" s="108">
        <f t="shared" si="79"/>
        <v>0</v>
      </c>
      <c r="BD191" s="107">
        <v>0</v>
      </c>
      <c r="BE191" s="107">
        <v>0</v>
      </c>
      <c r="BF191" s="108">
        <f t="shared" si="61"/>
        <v>0</v>
      </c>
      <c r="BG191" s="109">
        <f t="shared" si="62"/>
        <v>0</v>
      </c>
      <c r="BH191" s="110"/>
      <c r="BI191" s="108">
        <v>0</v>
      </c>
      <c r="BJ191" s="101">
        <f t="shared" si="80"/>
        <v>115248</v>
      </c>
      <c r="BK191" s="101">
        <f t="shared" si="81"/>
        <v>115248</v>
      </c>
      <c r="BL191" s="101">
        <f t="shared" si="82"/>
        <v>0</v>
      </c>
      <c r="BM191" s="101">
        <v>-61.551056345895631</v>
      </c>
      <c r="BN191" s="108">
        <f t="shared" si="83"/>
        <v>-61.551056345895631</v>
      </c>
      <c r="BO191" s="109">
        <f t="shared" si="84"/>
        <v>-61.551056345895631</v>
      </c>
      <c r="BP191" s="111"/>
      <c r="BQ191" s="112"/>
      <c r="BR191" s="113"/>
      <c r="BS191" s="111"/>
      <c r="BT191" s="114"/>
      <c r="BU191" s="114">
        <f t="shared" si="63"/>
        <v>-182</v>
      </c>
      <c r="BV191" s="25"/>
      <c r="BW191" s="25"/>
      <c r="BX191" s="111"/>
    </row>
    <row r="192" spans="1:76">
      <c r="A192" s="83">
        <v>183</v>
      </c>
      <c r="B192" s="83">
        <v>183</v>
      </c>
      <c r="C192" s="84" t="s">
        <v>257</v>
      </c>
      <c r="D192" s="85">
        <f t="shared" si="64"/>
        <v>0</v>
      </c>
      <c r="E192" s="86">
        <f t="shared" si="65"/>
        <v>0</v>
      </c>
      <c r="F192" s="86">
        <f t="shared" si="65"/>
        <v>0</v>
      </c>
      <c r="G192" s="87">
        <f t="shared" si="66"/>
        <v>0</v>
      </c>
      <c r="H192" s="88"/>
      <c r="I192" s="89">
        <f t="shared" si="67"/>
        <v>0</v>
      </c>
      <c r="J192" s="90" t="str">
        <f t="shared" si="57"/>
        <v/>
      </c>
      <c r="K192" s="91">
        <f t="shared" si="68"/>
        <v>0</v>
      </c>
      <c r="L192" s="87">
        <f t="shared" si="69"/>
        <v>0</v>
      </c>
      <c r="M192" s="92"/>
      <c r="N192" s="115">
        <f t="shared" si="58"/>
        <v>0</v>
      </c>
      <c r="P192" s="89">
        <f t="shared" si="70"/>
        <v>0</v>
      </c>
      <c r="Q192" s="86">
        <f t="shared" si="71"/>
        <v>0</v>
      </c>
      <c r="R192" s="86">
        <f t="shared" si="72"/>
        <v>0</v>
      </c>
      <c r="S192" s="94">
        <f t="shared" si="59"/>
        <v>0</v>
      </c>
      <c r="U192" s="115">
        <f t="shared" si="73"/>
        <v>0</v>
      </c>
      <c r="V192">
        <f t="shared" si="60"/>
        <v>0</v>
      </c>
      <c r="W192" s="95">
        <v>183</v>
      </c>
      <c r="X192" s="96"/>
      <c r="Y192" s="97"/>
      <c r="Z192" s="97"/>
      <c r="AA192" s="97"/>
      <c r="AB192" s="97"/>
      <c r="AC192" s="97"/>
      <c r="AD192" s="97"/>
      <c r="AE192" s="97"/>
      <c r="AF192" s="97"/>
      <c r="AG192" s="98"/>
      <c r="AI192" s="95">
        <v>183</v>
      </c>
      <c r="AJ192" s="99">
        <v>183</v>
      </c>
      <c r="AK192" s="100" t="s">
        <v>257</v>
      </c>
      <c r="AL192" s="101">
        <f t="shared" si="74"/>
        <v>0</v>
      </c>
      <c r="AM192" s="102">
        <v>0</v>
      </c>
      <c r="AN192" s="101">
        <f t="shared" si="75"/>
        <v>0</v>
      </c>
      <c r="AO192" s="101">
        <v>0</v>
      </c>
      <c r="AP192" s="101">
        <v>0</v>
      </c>
      <c r="AQ192" s="101">
        <v>0</v>
      </c>
      <c r="AR192" s="101">
        <v>0</v>
      </c>
      <c r="AS192" s="101">
        <v>0</v>
      </c>
      <c r="AT192" s="101">
        <f t="shared" si="76"/>
        <v>0</v>
      </c>
      <c r="AU192" s="103">
        <f t="shared" si="77"/>
        <v>0</v>
      </c>
      <c r="AV192" s="103">
        <f t="shared" si="78"/>
        <v>0</v>
      </c>
      <c r="AX192" s="104">
        <v>183</v>
      </c>
      <c r="AY192" s="105" t="s">
        <v>257</v>
      </c>
      <c r="AZ192" s="106">
        <v>0</v>
      </c>
      <c r="BA192" s="106">
        <v>0</v>
      </c>
      <c r="BB192" s="107">
        <v>0</v>
      </c>
      <c r="BC192" s="108">
        <f t="shared" si="79"/>
        <v>0</v>
      </c>
      <c r="BD192" s="107">
        <v>0</v>
      </c>
      <c r="BE192" s="107">
        <v>0</v>
      </c>
      <c r="BF192" s="108">
        <f t="shared" si="61"/>
        <v>0</v>
      </c>
      <c r="BG192" s="109">
        <f t="shared" si="62"/>
        <v>0</v>
      </c>
      <c r="BH192" s="110"/>
      <c r="BI192" s="108">
        <v>0</v>
      </c>
      <c r="BJ192" s="101">
        <f t="shared" si="80"/>
        <v>0</v>
      </c>
      <c r="BK192" s="101">
        <f t="shared" si="81"/>
        <v>0</v>
      </c>
      <c r="BL192" s="101">
        <f t="shared" si="82"/>
        <v>0</v>
      </c>
      <c r="BM192" s="101">
        <v>0</v>
      </c>
      <c r="BN192" s="108">
        <f t="shared" si="83"/>
        <v>0</v>
      </c>
      <c r="BO192" s="109">
        <f t="shared" si="84"/>
        <v>0</v>
      </c>
      <c r="BP192" s="111"/>
      <c r="BQ192" s="112"/>
      <c r="BR192" s="113"/>
      <c r="BS192" s="111"/>
      <c r="BT192" s="114"/>
      <c r="BU192" s="114">
        <f t="shared" si="63"/>
        <v>-183</v>
      </c>
      <c r="BV192" s="25"/>
      <c r="BW192" s="25"/>
      <c r="BX192" s="111"/>
    </row>
    <row r="193" spans="1:76">
      <c r="A193" s="83">
        <v>184</v>
      </c>
      <c r="B193" s="83">
        <v>184</v>
      </c>
      <c r="C193" s="84" t="s">
        <v>258</v>
      </c>
      <c r="D193" s="85">
        <f t="shared" si="64"/>
        <v>0</v>
      </c>
      <c r="E193" s="86">
        <f t="shared" si="65"/>
        <v>0</v>
      </c>
      <c r="F193" s="86">
        <f t="shared" si="65"/>
        <v>0</v>
      </c>
      <c r="G193" s="87">
        <f t="shared" si="66"/>
        <v>0</v>
      </c>
      <c r="H193" s="88"/>
      <c r="I193" s="89">
        <f t="shared" si="67"/>
        <v>0</v>
      </c>
      <c r="J193" s="90" t="str">
        <f t="shared" si="57"/>
        <v/>
      </c>
      <c r="K193" s="91">
        <f t="shared" si="68"/>
        <v>0</v>
      </c>
      <c r="L193" s="87">
        <f t="shared" si="69"/>
        <v>0</v>
      </c>
      <c r="M193" s="92"/>
      <c r="N193" s="115">
        <f t="shared" si="58"/>
        <v>0</v>
      </c>
      <c r="P193" s="89">
        <f t="shared" si="70"/>
        <v>0</v>
      </c>
      <c r="Q193" s="86">
        <f t="shared" si="71"/>
        <v>0</v>
      </c>
      <c r="R193" s="86">
        <f t="shared" si="72"/>
        <v>0</v>
      </c>
      <c r="S193" s="94">
        <f t="shared" si="59"/>
        <v>0</v>
      </c>
      <c r="U193" s="115">
        <f t="shared" si="73"/>
        <v>0</v>
      </c>
      <c r="V193">
        <f t="shared" si="60"/>
        <v>0</v>
      </c>
      <c r="W193" s="95">
        <v>184</v>
      </c>
      <c r="X193" s="96"/>
      <c r="Y193" s="97"/>
      <c r="Z193" s="97"/>
      <c r="AA193" s="97"/>
      <c r="AB193" s="97"/>
      <c r="AC193" s="97"/>
      <c r="AD193" s="97"/>
      <c r="AE193" s="97"/>
      <c r="AF193" s="97"/>
      <c r="AG193" s="98"/>
      <c r="AI193" s="95">
        <v>184</v>
      </c>
      <c r="AJ193" s="99">
        <v>184</v>
      </c>
      <c r="AK193" s="100" t="s">
        <v>258</v>
      </c>
      <c r="AL193" s="101">
        <f t="shared" si="74"/>
        <v>0</v>
      </c>
      <c r="AM193" s="102">
        <v>0</v>
      </c>
      <c r="AN193" s="101">
        <f t="shared" si="75"/>
        <v>0</v>
      </c>
      <c r="AO193" s="101">
        <v>0</v>
      </c>
      <c r="AP193" s="101">
        <v>0</v>
      </c>
      <c r="AQ193" s="101">
        <v>0</v>
      </c>
      <c r="AR193" s="101">
        <v>0</v>
      </c>
      <c r="AS193" s="101">
        <v>0</v>
      </c>
      <c r="AT193" s="101">
        <f t="shared" si="76"/>
        <v>0</v>
      </c>
      <c r="AU193" s="103">
        <f t="shared" si="77"/>
        <v>0</v>
      </c>
      <c r="AV193" s="103">
        <f t="shared" si="78"/>
        <v>0</v>
      </c>
      <c r="AX193" s="104">
        <v>184</v>
      </c>
      <c r="AY193" s="105" t="s">
        <v>258</v>
      </c>
      <c r="AZ193" s="106">
        <v>0</v>
      </c>
      <c r="BA193" s="106">
        <v>0</v>
      </c>
      <c r="BB193" s="107">
        <v>0</v>
      </c>
      <c r="BC193" s="108">
        <f t="shared" si="79"/>
        <v>0</v>
      </c>
      <c r="BD193" s="107">
        <v>0</v>
      </c>
      <c r="BE193" s="107">
        <v>0</v>
      </c>
      <c r="BF193" s="108">
        <f t="shared" si="61"/>
        <v>0</v>
      </c>
      <c r="BG193" s="109">
        <f t="shared" si="62"/>
        <v>0</v>
      </c>
      <c r="BH193" s="110"/>
      <c r="BI193" s="108">
        <v>0</v>
      </c>
      <c r="BJ193" s="101">
        <f t="shared" si="80"/>
        <v>0</v>
      </c>
      <c r="BK193" s="101">
        <f t="shared" si="81"/>
        <v>0</v>
      </c>
      <c r="BL193" s="101">
        <f t="shared" si="82"/>
        <v>0</v>
      </c>
      <c r="BM193" s="101">
        <v>0</v>
      </c>
      <c r="BN193" s="108">
        <f t="shared" si="83"/>
        <v>0</v>
      </c>
      <c r="BO193" s="109">
        <f t="shared" si="84"/>
        <v>0</v>
      </c>
      <c r="BP193" s="111"/>
      <c r="BQ193" s="112"/>
      <c r="BR193" s="113"/>
      <c r="BS193" s="111"/>
      <c r="BT193" s="114"/>
      <c r="BU193" s="114">
        <f t="shared" si="63"/>
        <v>-184</v>
      </c>
      <c r="BV193" s="25"/>
      <c r="BW193" s="25"/>
      <c r="BX193" s="111"/>
    </row>
    <row r="194" spans="1:76">
      <c r="A194" s="83">
        <v>185</v>
      </c>
      <c r="B194" s="83">
        <v>185</v>
      </c>
      <c r="C194" s="84" t="s">
        <v>259</v>
      </c>
      <c r="D194" s="85">
        <f t="shared" si="64"/>
        <v>15.875</v>
      </c>
      <c r="E194" s="86">
        <f t="shared" si="65"/>
        <v>130149</v>
      </c>
      <c r="F194" s="86">
        <f t="shared" si="65"/>
        <v>11494</v>
      </c>
      <c r="G194" s="87">
        <f t="shared" si="66"/>
        <v>141643</v>
      </c>
      <c r="H194" s="88"/>
      <c r="I194" s="89">
        <f t="shared" si="67"/>
        <v>29157.695664472136</v>
      </c>
      <c r="J194" s="90">
        <f t="shared" si="57"/>
        <v>0.57928612881218977</v>
      </c>
      <c r="K194" s="91">
        <f t="shared" si="68"/>
        <v>11494</v>
      </c>
      <c r="L194" s="87">
        <f t="shared" si="69"/>
        <v>40651.695664472136</v>
      </c>
      <c r="M194" s="92"/>
      <c r="N194" s="115">
        <f t="shared" si="58"/>
        <v>100991.30433552786</v>
      </c>
      <c r="P194" s="89">
        <f t="shared" si="70"/>
        <v>32583</v>
      </c>
      <c r="Q194" s="86">
        <f t="shared" si="71"/>
        <v>29157.695664472136</v>
      </c>
      <c r="R194" s="86">
        <f t="shared" si="72"/>
        <v>14173</v>
      </c>
      <c r="S194" s="94">
        <f t="shared" si="59"/>
        <v>73234.695664472136</v>
      </c>
      <c r="U194" s="115">
        <f t="shared" si="73"/>
        <v>94410.840591452084</v>
      </c>
      <c r="V194">
        <f t="shared" si="60"/>
        <v>0</v>
      </c>
      <c r="W194" s="95">
        <v>185</v>
      </c>
      <c r="X194" s="96">
        <v>15.875</v>
      </c>
      <c r="Y194" s="97">
        <v>130149</v>
      </c>
      <c r="Z194" s="97">
        <v>0</v>
      </c>
      <c r="AA194" s="97">
        <v>130149</v>
      </c>
      <c r="AB194" s="97">
        <v>11494</v>
      </c>
      <c r="AC194" s="97">
        <v>141643</v>
      </c>
      <c r="AD194" s="97">
        <v>29904</v>
      </c>
      <c r="AE194" s="97">
        <v>2679</v>
      </c>
      <c r="AF194" s="97">
        <v>32583</v>
      </c>
      <c r="AG194" s="98">
        <v>174226</v>
      </c>
      <c r="AI194" s="95">
        <v>185</v>
      </c>
      <c r="AJ194" s="99">
        <v>185</v>
      </c>
      <c r="AK194" s="100" t="s">
        <v>259</v>
      </c>
      <c r="AL194" s="101">
        <f t="shared" si="74"/>
        <v>130149</v>
      </c>
      <c r="AM194" s="102">
        <v>96931</v>
      </c>
      <c r="AN194" s="101">
        <f t="shared" si="75"/>
        <v>33218</v>
      </c>
      <c r="AO194" s="101">
        <v>9660.25</v>
      </c>
      <c r="AP194" s="101">
        <v>2608.25</v>
      </c>
      <c r="AQ194" s="101">
        <v>3313.25</v>
      </c>
      <c r="AR194" s="101">
        <v>1559.25</v>
      </c>
      <c r="AS194" s="101">
        <v>0</v>
      </c>
      <c r="AT194" s="101">
        <f t="shared" si="76"/>
        <v>-25.159408547922794</v>
      </c>
      <c r="AU194" s="103">
        <f t="shared" si="77"/>
        <v>50333.840591452077</v>
      </c>
      <c r="AV194" s="103">
        <f t="shared" si="78"/>
        <v>29157.695664472136</v>
      </c>
      <c r="AX194" s="104">
        <v>185</v>
      </c>
      <c r="AY194" s="105" t="s">
        <v>259</v>
      </c>
      <c r="AZ194" s="106">
        <v>0</v>
      </c>
      <c r="BA194" s="106">
        <v>0</v>
      </c>
      <c r="BB194" s="107">
        <v>0</v>
      </c>
      <c r="BC194" s="108">
        <f t="shared" si="79"/>
        <v>0</v>
      </c>
      <c r="BD194" s="107">
        <v>0</v>
      </c>
      <c r="BE194" s="107">
        <v>0</v>
      </c>
      <c r="BF194" s="108">
        <f t="shared" si="61"/>
        <v>0</v>
      </c>
      <c r="BG194" s="109">
        <f t="shared" si="62"/>
        <v>0</v>
      </c>
      <c r="BH194" s="110"/>
      <c r="BI194" s="108">
        <v>0</v>
      </c>
      <c r="BJ194" s="101">
        <f t="shared" si="80"/>
        <v>33218</v>
      </c>
      <c r="BK194" s="101">
        <f t="shared" si="81"/>
        <v>33218</v>
      </c>
      <c r="BL194" s="101">
        <f t="shared" si="82"/>
        <v>0</v>
      </c>
      <c r="BM194" s="101">
        <v>-25.159408547922794</v>
      </c>
      <c r="BN194" s="108">
        <f t="shared" si="83"/>
        <v>-25.159408547922794</v>
      </c>
      <c r="BO194" s="109">
        <f t="shared" si="84"/>
        <v>-25.159408547922794</v>
      </c>
      <c r="BP194" s="111"/>
      <c r="BQ194" s="112"/>
      <c r="BR194" s="113"/>
      <c r="BS194" s="111"/>
      <c r="BT194" s="114"/>
      <c r="BU194" s="114">
        <f t="shared" si="63"/>
        <v>-185</v>
      </c>
      <c r="BV194" s="25"/>
      <c r="BW194" s="25"/>
      <c r="BX194" s="111"/>
    </row>
    <row r="195" spans="1:76">
      <c r="A195" s="83">
        <v>186</v>
      </c>
      <c r="B195" s="83">
        <v>186</v>
      </c>
      <c r="C195" s="84" t="s">
        <v>260</v>
      </c>
      <c r="D195" s="85">
        <f t="shared" si="64"/>
        <v>5.1729700866225832</v>
      </c>
      <c r="E195" s="86">
        <f t="shared" si="65"/>
        <v>66615</v>
      </c>
      <c r="F195" s="86">
        <f t="shared" si="65"/>
        <v>4620</v>
      </c>
      <c r="G195" s="87">
        <f t="shared" si="66"/>
        <v>71235</v>
      </c>
      <c r="H195" s="88"/>
      <c r="I195" s="89">
        <f t="shared" si="67"/>
        <v>0</v>
      </c>
      <c r="J195" s="90">
        <f t="shared" si="57"/>
        <v>0</v>
      </c>
      <c r="K195" s="91">
        <f t="shared" si="68"/>
        <v>4620</v>
      </c>
      <c r="L195" s="87">
        <f t="shared" si="69"/>
        <v>4620</v>
      </c>
      <c r="M195" s="92"/>
      <c r="N195" s="115">
        <f t="shared" si="58"/>
        <v>66615</v>
      </c>
      <c r="P195" s="89">
        <f t="shared" si="70"/>
        <v>0</v>
      </c>
      <c r="Q195" s="86">
        <f t="shared" si="71"/>
        <v>0</v>
      </c>
      <c r="R195" s="86">
        <f t="shared" si="72"/>
        <v>4620</v>
      </c>
      <c r="S195" s="94">
        <f t="shared" si="59"/>
        <v>4620</v>
      </c>
      <c r="U195" s="115">
        <f t="shared" si="73"/>
        <v>14966.432612081684</v>
      </c>
      <c r="V195">
        <f t="shared" si="60"/>
        <v>0</v>
      </c>
      <c r="W195" s="95">
        <v>186</v>
      </c>
      <c r="X195" s="96">
        <v>5.1729700866225832</v>
      </c>
      <c r="Y195" s="97">
        <v>66615</v>
      </c>
      <c r="Z195" s="97">
        <v>0</v>
      </c>
      <c r="AA195" s="97">
        <v>66615</v>
      </c>
      <c r="AB195" s="97">
        <v>4620</v>
      </c>
      <c r="AC195" s="97">
        <v>71235</v>
      </c>
      <c r="AD195" s="97">
        <v>0</v>
      </c>
      <c r="AE195" s="97">
        <v>0</v>
      </c>
      <c r="AF195" s="97">
        <v>0</v>
      </c>
      <c r="AG195" s="98">
        <v>71235</v>
      </c>
      <c r="AI195" s="95">
        <v>186</v>
      </c>
      <c r="AJ195" s="99">
        <v>186</v>
      </c>
      <c r="AK195" s="100" t="s">
        <v>260</v>
      </c>
      <c r="AL195" s="101">
        <f t="shared" si="74"/>
        <v>66615</v>
      </c>
      <c r="AM195" s="102">
        <v>69695</v>
      </c>
      <c r="AN195" s="101">
        <f t="shared" si="75"/>
        <v>0</v>
      </c>
      <c r="AO195" s="101">
        <v>1273.75</v>
      </c>
      <c r="AP195" s="101">
        <v>0</v>
      </c>
      <c r="AQ195" s="101">
        <v>9076</v>
      </c>
      <c r="AR195" s="101">
        <v>0</v>
      </c>
      <c r="AS195" s="101">
        <v>0</v>
      </c>
      <c r="AT195" s="101">
        <f t="shared" si="76"/>
        <v>-3.3173879183168538</v>
      </c>
      <c r="AU195" s="103">
        <f t="shared" si="77"/>
        <v>10346.432612081684</v>
      </c>
      <c r="AV195" s="103">
        <f t="shared" si="78"/>
        <v>0</v>
      </c>
      <c r="AX195" s="104">
        <v>186</v>
      </c>
      <c r="AY195" s="105" t="s">
        <v>260</v>
      </c>
      <c r="AZ195" s="106">
        <v>0</v>
      </c>
      <c r="BA195" s="106">
        <v>0</v>
      </c>
      <c r="BB195" s="107">
        <v>0</v>
      </c>
      <c r="BC195" s="108">
        <f t="shared" si="79"/>
        <v>0</v>
      </c>
      <c r="BD195" s="107">
        <v>0</v>
      </c>
      <c r="BE195" s="107">
        <v>0</v>
      </c>
      <c r="BF195" s="108">
        <f t="shared" si="61"/>
        <v>0</v>
      </c>
      <c r="BG195" s="109">
        <f t="shared" si="62"/>
        <v>0</v>
      </c>
      <c r="BH195" s="110"/>
      <c r="BI195" s="108">
        <v>0</v>
      </c>
      <c r="BJ195" s="101">
        <f t="shared" si="80"/>
        <v>0</v>
      </c>
      <c r="BK195" s="101">
        <f t="shared" si="81"/>
        <v>0</v>
      </c>
      <c r="BL195" s="101">
        <f t="shared" si="82"/>
        <v>0</v>
      </c>
      <c r="BM195" s="101">
        <v>-3.3173879183168538</v>
      </c>
      <c r="BN195" s="108">
        <f t="shared" si="83"/>
        <v>-3.3173879183168538</v>
      </c>
      <c r="BO195" s="109">
        <f t="shared" si="84"/>
        <v>-3.3173879183168538</v>
      </c>
      <c r="BP195" s="111"/>
      <c r="BQ195" s="112"/>
      <c r="BR195" s="113"/>
      <c r="BS195" s="111"/>
      <c r="BT195" s="114"/>
      <c r="BU195" s="114">
        <f t="shared" si="63"/>
        <v>-186</v>
      </c>
      <c r="BV195" s="25"/>
      <c r="BW195" s="25"/>
      <c r="BX195" s="111"/>
    </row>
    <row r="196" spans="1:76">
      <c r="A196" s="83">
        <v>187</v>
      </c>
      <c r="B196" s="83">
        <v>187</v>
      </c>
      <c r="C196" s="84" t="s">
        <v>261</v>
      </c>
      <c r="D196" s="85">
        <f t="shared" si="64"/>
        <v>4</v>
      </c>
      <c r="E196" s="86">
        <f t="shared" si="65"/>
        <v>52956</v>
      </c>
      <c r="F196" s="86">
        <f t="shared" si="65"/>
        <v>3572</v>
      </c>
      <c r="G196" s="87">
        <f t="shared" si="66"/>
        <v>56528</v>
      </c>
      <c r="H196" s="88"/>
      <c r="I196" s="89">
        <f t="shared" si="67"/>
        <v>36741.610726819039</v>
      </c>
      <c r="J196" s="90">
        <f t="shared" si="57"/>
        <v>0.77518632585542768</v>
      </c>
      <c r="K196" s="91">
        <f t="shared" si="68"/>
        <v>3572</v>
      </c>
      <c r="L196" s="87">
        <f t="shared" si="69"/>
        <v>40313.610726819039</v>
      </c>
      <c r="M196" s="92"/>
      <c r="N196" s="115">
        <f t="shared" si="58"/>
        <v>16214.389273180961</v>
      </c>
      <c r="P196" s="89">
        <f t="shared" si="70"/>
        <v>0</v>
      </c>
      <c r="Q196" s="86">
        <f t="shared" si="71"/>
        <v>36741.610726819039</v>
      </c>
      <c r="R196" s="86">
        <f t="shared" si="72"/>
        <v>3572</v>
      </c>
      <c r="S196" s="94">
        <f t="shared" si="59"/>
        <v>40313.610726819039</v>
      </c>
      <c r="U196" s="115">
        <f t="shared" si="73"/>
        <v>50969.134729220379</v>
      </c>
      <c r="V196">
        <f t="shared" si="60"/>
        <v>0</v>
      </c>
      <c r="W196" s="95">
        <v>187</v>
      </c>
      <c r="X196" s="96">
        <v>4</v>
      </c>
      <c r="Y196" s="97">
        <v>52956</v>
      </c>
      <c r="Z196" s="97">
        <v>0</v>
      </c>
      <c r="AA196" s="97">
        <v>52956</v>
      </c>
      <c r="AB196" s="97">
        <v>3572</v>
      </c>
      <c r="AC196" s="97">
        <v>56528</v>
      </c>
      <c r="AD196" s="97">
        <v>0</v>
      </c>
      <c r="AE196" s="97">
        <v>0</v>
      </c>
      <c r="AF196" s="97">
        <v>0</v>
      </c>
      <c r="AG196" s="98">
        <v>56528</v>
      </c>
      <c r="AI196" s="95">
        <v>187</v>
      </c>
      <c r="AJ196" s="99">
        <v>187</v>
      </c>
      <c r="AK196" s="100" t="s">
        <v>261</v>
      </c>
      <c r="AL196" s="101">
        <f t="shared" si="74"/>
        <v>52956</v>
      </c>
      <c r="AM196" s="102">
        <v>11098</v>
      </c>
      <c r="AN196" s="101">
        <f t="shared" si="75"/>
        <v>41858</v>
      </c>
      <c r="AO196" s="101">
        <v>140.25</v>
      </c>
      <c r="AP196" s="101">
        <v>0</v>
      </c>
      <c r="AQ196" s="101">
        <v>5399.25</v>
      </c>
      <c r="AR196" s="101">
        <v>0</v>
      </c>
      <c r="AS196" s="101">
        <v>0</v>
      </c>
      <c r="AT196" s="101">
        <f t="shared" si="76"/>
        <v>-0.36527077962233534</v>
      </c>
      <c r="AU196" s="103">
        <f t="shared" si="77"/>
        <v>47397.134729220379</v>
      </c>
      <c r="AV196" s="103">
        <f t="shared" si="78"/>
        <v>36741.610726819039</v>
      </c>
      <c r="AX196" s="104">
        <v>187</v>
      </c>
      <c r="AY196" s="105" t="s">
        <v>261</v>
      </c>
      <c r="AZ196" s="106">
        <v>0</v>
      </c>
      <c r="BA196" s="106">
        <v>0</v>
      </c>
      <c r="BB196" s="107">
        <v>0</v>
      </c>
      <c r="BC196" s="108">
        <f t="shared" si="79"/>
        <v>0</v>
      </c>
      <c r="BD196" s="107">
        <v>0</v>
      </c>
      <c r="BE196" s="107">
        <v>0</v>
      </c>
      <c r="BF196" s="108">
        <f t="shared" si="61"/>
        <v>0</v>
      </c>
      <c r="BG196" s="109">
        <f t="shared" si="62"/>
        <v>0</v>
      </c>
      <c r="BH196" s="110"/>
      <c r="BI196" s="108">
        <v>0</v>
      </c>
      <c r="BJ196" s="101">
        <f t="shared" si="80"/>
        <v>41858</v>
      </c>
      <c r="BK196" s="101">
        <f t="shared" si="81"/>
        <v>41858</v>
      </c>
      <c r="BL196" s="101">
        <f t="shared" si="82"/>
        <v>0</v>
      </c>
      <c r="BM196" s="101">
        <v>-0.36527077962233534</v>
      </c>
      <c r="BN196" s="108">
        <f t="shared" si="83"/>
        <v>-0.36527077962233534</v>
      </c>
      <c r="BO196" s="109">
        <f t="shared" si="84"/>
        <v>-0.36527077962233534</v>
      </c>
      <c r="BP196" s="111"/>
      <c r="BQ196" s="112"/>
      <c r="BR196" s="113"/>
      <c r="BS196" s="111"/>
      <c r="BT196" s="114"/>
      <c r="BU196" s="114">
        <f t="shared" si="63"/>
        <v>-187</v>
      </c>
      <c r="BV196" s="25"/>
      <c r="BW196" s="25"/>
      <c r="BX196" s="111"/>
    </row>
    <row r="197" spans="1:76">
      <c r="A197" s="83">
        <v>188</v>
      </c>
      <c r="B197" s="83">
        <v>188</v>
      </c>
      <c r="C197" s="84" t="s">
        <v>262</v>
      </c>
      <c r="D197" s="85">
        <f t="shared" si="64"/>
        <v>0</v>
      </c>
      <c r="E197" s="86">
        <f t="shared" si="65"/>
        <v>0</v>
      </c>
      <c r="F197" s="86">
        <f t="shared" si="65"/>
        <v>0</v>
      </c>
      <c r="G197" s="87">
        <f t="shared" si="66"/>
        <v>0</v>
      </c>
      <c r="H197" s="88"/>
      <c r="I197" s="89">
        <f t="shared" si="67"/>
        <v>0</v>
      </c>
      <c r="J197" s="90" t="str">
        <f t="shared" si="57"/>
        <v/>
      </c>
      <c r="K197" s="91">
        <f t="shared" si="68"/>
        <v>0</v>
      </c>
      <c r="L197" s="87">
        <f t="shared" si="69"/>
        <v>0</v>
      </c>
      <c r="M197" s="92"/>
      <c r="N197" s="115">
        <f t="shared" si="58"/>
        <v>0</v>
      </c>
      <c r="P197" s="89">
        <f t="shared" si="70"/>
        <v>0</v>
      </c>
      <c r="Q197" s="86">
        <f t="shared" si="71"/>
        <v>0</v>
      </c>
      <c r="R197" s="86">
        <f t="shared" si="72"/>
        <v>0</v>
      </c>
      <c r="S197" s="94">
        <f t="shared" si="59"/>
        <v>0</v>
      </c>
      <c r="U197" s="115">
        <f t="shared" si="73"/>
        <v>0</v>
      </c>
      <c r="V197">
        <f t="shared" si="60"/>
        <v>0</v>
      </c>
      <c r="W197" s="95">
        <v>188</v>
      </c>
      <c r="X197" s="96"/>
      <c r="Y197" s="97"/>
      <c r="Z197" s="97"/>
      <c r="AA197" s="97"/>
      <c r="AB197" s="97"/>
      <c r="AC197" s="97"/>
      <c r="AD197" s="97"/>
      <c r="AE197" s="97"/>
      <c r="AF197" s="97"/>
      <c r="AG197" s="98"/>
      <c r="AI197" s="95">
        <v>188</v>
      </c>
      <c r="AJ197" s="99">
        <v>188</v>
      </c>
      <c r="AK197" s="100" t="s">
        <v>262</v>
      </c>
      <c r="AL197" s="101">
        <f t="shared" si="74"/>
        <v>0</v>
      </c>
      <c r="AM197" s="102">
        <v>0</v>
      </c>
      <c r="AN197" s="101">
        <f t="shared" si="75"/>
        <v>0</v>
      </c>
      <c r="AO197" s="101">
        <v>0</v>
      </c>
      <c r="AP197" s="101">
        <v>0</v>
      </c>
      <c r="AQ197" s="101">
        <v>0</v>
      </c>
      <c r="AR197" s="101">
        <v>0</v>
      </c>
      <c r="AS197" s="101">
        <v>0</v>
      </c>
      <c r="AT197" s="101">
        <f t="shared" si="76"/>
        <v>0</v>
      </c>
      <c r="AU197" s="103">
        <f t="shared" si="77"/>
        <v>0</v>
      </c>
      <c r="AV197" s="103">
        <f t="shared" si="78"/>
        <v>0</v>
      </c>
      <c r="AX197" s="104">
        <v>188</v>
      </c>
      <c r="AY197" s="105" t="s">
        <v>262</v>
      </c>
      <c r="AZ197" s="106">
        <v>0</v>
      </c>
      <c r="BA197" s="106">
        <v>0</v>
      </c>
      <c r="BB197" s="107">
        <v>0</v>
      </c>
      <c r="BC197" s="108">
        <f t="shared" si="79"/>
        <v>0</v>
      </c>
      <c r="BD197" s="107">
        <v>0</v>
      </c>
      <c r="BE197" s="107">
        <v>0</v>
      </c>
      <c r="BF197" s="108">
        <f t="shared" si="61"/>
        <v>0</v>
      </c>
      <c r="BG197" s="109">
        <f t="shared" si="62"/>
        <v>0</v>
      </c>
      <c r="BH197" s="110"/>
      <c r="BI197" s="108">
        <v>0</v>
      </c>
      <c r="BJ197" s="101">
        <f t="shared" si="80"/>
        <v>0</v>
      </c>
      <c r="BK197" s="101">
        <f t="shared" si="81"/>
        <v>0</v>
      </c>
      <c r="BL197" s="101">
        <f t="shared" si="82"/>
        <v>0</v>
      </c>
      <c r="BM197" s="101">
        <v>0</v>
      </c>
      <c r="BN197" s="108">
        <f t="shared" si="83"/>
        <v>0</v>
      </c>
      <c r="BO197" s="109">
        <f t="shared" si="84"/>
        <v>0</v>
      </c>
      <c r="BP197" s="111"/>
      <c r="BQ197" s="112"/>
      <c r="BR197" s="113"/>
      <c r="BS197" s="111"/>
      <c r="BT197" s="114"/>
      <c r="BU197" s="114">
        <f t="shared" si="63"/>
        <v>-188</v>
      </c>
      <c r="BV197" s="25"/>
      <c r="BW197" s="25"/>
      <c r="BX197" s="111"/>
    </row>
    <row r="198" spans="1:76">
      <c r="A198" s="83">
        <v>189</v>
      </c>
      <c r="B198" s="83">
        <v>189</v>
      </c>
      <c r="C198" s="84" t="s">
        <v>263</v>
      </c>
      <c r="D198" s="85">
        <f t="shared" si="64"/>
        <v>8.7226078089536525</v>
      </c>
      <c r="E198" s="86">
        <f t="shared" si="65"/>
        <v>116222</v>
      </c>
      <c r="F198" s="86">
        <f t="shared" si="65"/>
        <v>7773</v>
      </c>
      <c r="G198" s="87">
        <f t="shared" si="66"/>
        <v>123995</v>
      </c>
      <c r="H198" s="88"/>
      <c r="I198" s="89">
        <f t="shared" si="67"/>
        <v>210.66430728741383</v>
      </c>
      <c r="J198" s="90">
        <f t="shared" si="57"/>
        <v>1.0518226891050943E-2</v>
      </c>
      <c r="K198" s="91">
        <f t="shared" si="68"/>
        <v>7773</v>
      </c>
      <c r="L198" s="87">
        <f t="shared" si="69"/>
        <v>7983.664307287414</v>
      </c>
      <c r="M198" s="92"/>
      <c r="N198" s="115">
        <f t="shared" si="58"/>
        <v>116011.33569271259</v>
      </c>
      <c r="P198" s="89">
        <f t="shared" si="70"/>
        <v>0</v>
      </c>
      <c r="Q198" s="86">
        <f t="shared" si="71"/>
        <v>210.66430728741383</v>
      </c>
      <c r="R198" s="86">
        <f t="shared" si="72"/>
        <v>7773</v>
      </c>
      <c r="S198" s="94">
        <f t="shared" si="59"/>
        <v>7983.664307287414</v>
      </c>
      <c r="U198" s="115">
        <f t="shared" si="73"/>
        <v>27801.5</v>
      </c>
      <c r="V198">
        <f t="shared" si="60"/>
        <v>0</v>
      </c>
      <c r="W198" s="95">
        <v>189</v>
      </c>
      <c r="X198" s="96">
        <v>8.7226078089536525</v>
      </c>
      <c r="Y198" s="97">
        <v>116222</v>
      </c>
      <c r="Z198" s="97">
        <v>0</v>
      </c>
      <c r="AA198" s="97">
        <v>116222</v>
      </c>
      <c r="AB198" s="97">
        <v>7773</v>
      </c>
      <c r="AC198" s="97">
        <v>123995</v>
      </c>
      <c r="AD198" s="97">
        <v>0</v>
      </c>
      <c r="AE198" s="97">
        <v>0</v>
      </c>
      <c r="AF198" s="97">
        <v>0</v>
      </c>
      <c r="AG198" s="98">
        <v>123995</v>
      </c>
      <c r="AI198" s="95">
        <v>189</v>
      </c>
      <c r="AJ198" s="99">
        <v>189</v>
      </c>
      <c r="AK198" s="100" t="s">
        <v>263</v>
      </c>
      <c r="AL198" s="101">
        <f t="shared" si="74"/>
        <v>116222</v>
      </c>
      <c r="AM198" s="102">
        <v>115982</v>
      </c>
      <c r="AN198" s="101">
        <f t="shared" si="75"/>
        <v>240</v>
      </c>
      <c r="AO198" s="101">
        <v>0</v>
      </c>
      <c r="AP198" s="101">
        <v>10748.75</v>
      </c>
      <c r="AQ198" s="101">
        <v>6960.25</v>
      </c>
      <c r="AR198" s="101">
        <v>0</v>
      </c>
      <c r="AS198" s="101">
        <v>2079.5</v>
      </c>
      <c r="AT198" s="101">
        <f t="shared" si="76"/>
        <v>0</v>
      </c>
      <c r="AU198" s="103">
        <f t="shared" si="77"/>
        <v>20028.5</v>
      </c>
      <c r="AV198" s="103">
        <f t="shared" si="78"/>
        <v>210.66430728741383</v>
      </c>
      <c r="AX198" s="104">
        <v>189</v>
      </c>
      <c r="AY198" s="105" t="s">
        <v>263</v>
      </c>
      <c r="AZ198" s="106">
        <v>0</v>
      </c>
      <c r="BA198" s="106">
        <v>0</v>
      </c>
      <c r="BB198" s="107">
        <v>0</v>
      </c>
      <c r="BC198" s="108">
        <f t="shared" si="79"/>
        <v>0</v>
      </c>
      <c r="BD198" s="107">
        <v>0</v>
      </c>
      <c r="BE198" s="107">
        <v>0</v>
      </c>
      <c r="BF198" s="108">
        <f t="shared" si="61"/>
        <v>0</v>
      </c>
      <c r="BG198" s="109">
        <f t="shared" si="62"/>
        <v>0</v>
      </c>
      <c r="BH198" s="110"/>
      <c r="BI198" s="108">
        <v>0</v>
      </c>
      <c r="BJ198" s="101">
        <f t="shared" si="80"/>
        <v>240</v>
      </c>
      <c r="BK198" s="101">
        <f t="shared" si="81"/>
        <v>240</v>
      </c>
      <c r="BL198" s="101">
        <f t="shared" si="82"/>
        <v>0</v>
      </c>
      <c r="BM198" s="101">
        <v>0</v>
      </c>
      <c r="BN198" s="108">
        <f t="shared" si="83"/>
        <v>0</v>
      </c>
      <c r="BO198" s="109">
        <f t="shared" si="84"/>
        <v>0</v>
      </c>
      <c r="BP198" s="111"/>
      <c r="BQ198" s="112"/>
      <c r="BR198" s="113"/>
      <c r="BS198" s="111"/>
      <c r="BT198" s="114"/>
      <c r="BU198" s="114">
        <f t="shared" si="63"/>
        <v>-189</v>
      </c>
      <c r="BV198" s="25"/>
      <c r="BW198" s="25"/>
      <c r="BX198" s="111"/>
    </row>
    <row r="199" spans="1:76">
      <c r="A199" s="83">
        <v>190</v>
      </c>
      <c r="B199" s="83">
        <v>190</v>
      </c>
      <c r="C199" s="84" t="s">
        <v>264</v>
      </c>
      <c r="D199" s="85">
        <f t="shared" si="64"/>
        <v>0</v>
      </c>
      <c r="E199" s="86">
        <f t="shared" si="65"/>
        <v>0</v>
      </c>
      <c r="F199" s="86">
        <f t="shared" si="65"/>
        <v>0</v>
      </c>
      <c r="G199" s="87">
        <f t="shared" si="66"/>
        <v>0</v>
      </c>
      <c r="H199" s="88"/>
      <c r="I199" s="89">
        <f t="shared" si="67"/>
        <v>0</v>
      </c>
      <c r="J199" s="90" t="str">
        <f t="shared" si="57"/>
        <v/>
      </c>
      <c r="K199" s="91">
        <f t="shared" si="68"/>
        <v>0</v>
      </c>
      <c r="L199" s="87">
        <f t="shared" si="69"/>
        <v>0</v>
      </c>
      <c r="M199" s="92"/>
      <c r="N199" s="115">
        <f t="shared" si="58"/>
        <v>0</v>
      </c>
      <c r="P199" s="89">
        <f t="shared" si="70"/>
        <v>0</v>
      </c>
      <c r="Q199" s="86">
        <f t="shared" si="71"/>
        <v>0</v>
      </c>
      <c r="R199" s="86">
        <f t="shared" si="72"/>
        <v>0</v>
      </c>
      <c r="S199" s="94">
        <f t="shared" si="59"/>
        <v>0</v>
      </c>
      <c r="U199" s="115">
        <f t="shared" si="73"/>
        <v>0</v>
      </c>
      <c r="V199">
        <f t="shared" si="60"/>
        <v>0</v>
      </c>
      <c r="W199" s="95">
        <v>190</v>
      </c>
      <c r="X199" s="96"/>
      <c r="Y199" s="97"/>
      <c r="Z199" s="97"/>
      <c r="AA199" s="97"/>
      <c r="AB199" s="97"/>
      <c r="AC199" s="97"/>
      <c r="AD199" s="97"/>
      <c r="AE199" s="97"/>
      <c r="AF199" s="97"/>
      <c r="AG199" s="98"/>
      <c r="AI199" s="95">
        <v>190</v>
      </c>
      <c r="AJ199" s="99">
        <v>190</v>
      </c>
      <c r="AK199" s="100" t="s">
        <v>264</v>
      </c>
      <c r="AL199" s="101">
        <f t="shared" si="74"/>
        <v>0</v>
      </c>
      <c r="AM199" s="102">
        <v>0</v>
      </c>
      <c r="AN199" s="101">
        <f t="shared" si="75"/>
        <v>0</v>
      </c>
      <c r="AO199" s="101">
        <v>0</v>
      </c>
      <c r="AP199" s="101">
        <v>0</v>
      </c>
      <c r="AQ199" s="101">
        <v>0</v>
      </c>
      <c r="AR199" s="101">
        <v>0</v>
      </c>
      <c r="AS199" s="101">
        <v>0</v>
      </c>
      <c r="AT199" s="101">
        <f t="shared" si="76"/>
        <v>0</v>
      </c>
      <c r="AU199" s="103">
        <f t="shared" si="77"/>
        <v>0</v>
      </c>
      <c r="AV199" s="103">
        <f t="shared" si="78"/>
        <v>0</v>
      </c>
      <c r="AX199" s="104">
        <v>190</v>
      </c>
      <c r="AY199" s="105" t="s">
        <v>264</v>
      </c>
      <c r="AZ199" s="106">
        <v>0</v>
      </c>
      <c r="BA199" s="106">
        <v>0</v>
      </c>
      <c r="BB199" s="107">
        <v>0</v>
      </c>
      <c r="BC199" s="108">
        <f t="shared" si="79"/>
        <v>0</v>
      </c>
      <c r="BD199" s="107">
        <v>0</v>
      </c>
      <c r="BE199" s="107">
        <v>0</v>
      </c>
      <c r="BF199" s="108">
        <f t="shared" si="61"/>
        <v>0</v>
      </c>
      <c r="BG199" s="109">
        <f t="shared" si="62"/>
        <v>0</v>
      </c>
      <c r="BH199" s="110"/>
      <c r="BI199" s="108">
        <v>0</v>
      </c>
      <c r="BJ199" s="101">
        <f t="shared" si="80"/>
        <v>0</v>
      </c>
      <c r="BK199" s="101">
        <f t="shared" si="81"/>
        <v>0</v>
      </c>
      <c r="BL199" s="101">
        <f t="shared" si="82"/>
        <v>0</v>
      </c>
      <c r="BM199" s="101">
        <v>0</v>
      </c>
      <c r="BN199" s="108">
        <f t="shared" si="83"/>
        <v>0</v>
      </c>
      <c r="BO199" s="109">
        <f t="shared" si="84"/>
        <v>0</v>
      </c>
      <c r="BP199" s="111"/>
      <c r="BQ199" s="112"/>
      <c r="BR199" s="113"/>
      <c r="BS199" s="111"/>
      <c r="BT199" s="114"/>
      <c r="BU199" s="114">
        <f t="shared" si="63"/>
        <v>-190</v>
      </c>
      <c r="BV199" s="25"/>
      <c r="BW199" s="25"/>
      <c r="BX199" s="111"/>
    </row>
    <row r="200" spans="1:76">
      <c r="A200" s="83">
        <v>191</v>
      </c>
      <c r="B200" s="83">
        <v>191</v>
      </c>
      <c r="C200" s="84" t="s">
        <v>265</v>
      </c>
      <c r="D200" s="85">
        <f t="shared" si="64"/>
        <v>3.9090909090909092</v>
      </c>
      <c r="E200" s="86">
        <f t="shared" si="65"/>
        <v>53547</v>
      </c>
      <c r="F200" s="86">
        <f t="shared" si="65"/>
        <v>3475</v>
      </c>
      <c r="G200" s="87">
        <f t="shared" si="66"/>
        <v>57022</v>
      </c>
      <c r="H200" s="88"/>
      <c r="I200" s="89">
        <f t="shared" si="67"/>
        <v>0</v>
      </c>
      <c r="J200" s="90">
        <f t="shared" si="57"/>
        <v>0</v>
      </c>
      <c r="K200" s="91">
        <f t="shared" si="68"/>
        <v>3475</v>
      </c>
      <c r="L200" s="87">
        <f t="shared" si="69"/>
        <v>3475</v>
      </c>
      <c r="M200" s="92"/>
      <c r="N200" s="115">
        <f t="shared" si="58"/>
        <v>53547</v>
      </c>
      <c r="P200" s="89">
        <f t="shared" si="70"/>
        <v>0</v>
      </c>
      <c r="Q200" s="86">
        <f t="shared" si="71"/>
        <v>0</v>
      </c>
      <c r="R200" s="86">
        <f t="shared" si="72"/>
        <v>3475</v>
      </c>
      <c r="S200" s="94">
        <f t="shared" si="59"/>
        <v>3475</v>
      </c>
      <c r="U200" s="115">
        <f t="shared" si="73"/>
        <v>21989.75</v>
      </c>
      <c r="V200">
        <f t="shared" si="60"/>
        <v>0</v>
      </c>
      <c r="W200" s="95">
        <v>191</v>
      </c>
      <c r="X200" s="96">
        <v>3.9090909090909092</v>
      </c>
      <c r="Y200" s="97">
        <v>53547</v>
      </c>
      <c r="Z200" s="97">
        <v>0</v>
      </c>
      <c r="AA200" s="97">
        <v>53547</v>
      </c>
      <c r="AB200" s="97">
        <v>3475</v>
      </c>
      <c r="AC200" s="97">
        <v>57022</v>
      </c>
      <c r="AD200" s="97">
        <v>0</v>
      </c>
      <c r="AE200" s="97">
        <v>0</v>
      </c>
      <c r="AF200" s="97">
        <v>0</v>
      </c>
      <c r="AG200" s="98">
        <v>57022</v>
      </c>
      <c r="AI200" s="95">
        <v>191</v>
      </c>
      <c r="AJ200" s="99">
        <v>191</v>
      </c>
      <c r="AK200" s="100" t="s">
        <v>265</v>
      </c>
      <c r="AL200" s="101">
        <f t="shared" si="74"/>
        <v>53547</v>
      </c>
      <c r="AM200" s="102">
        <v>92688</v>
      </c>
      <c r="AN200" s="101">
        <f t="shared" si="75"/>
        <v>0</v>
      </c>
      <c r="AO200" s="101">
        <v>0</v>
      </c>
      <c r="AP200" s="101">
        <v>0</v>
      </c>
      <c r="AQ200" s="101">
        <v>13115.25</v>
      </c>
      <c r="AR200" s="101">
        <v>5399.5</v>
      </c>
      <c r="AS200" s="101">
        <v>0</v>
      </c>
      <c r="AT200" s="101">
        <f t="shared" si="76"/>
        <v>0</v>
      </c>
      <c r="AU200" s="103">
        <f t="shared" si="77"/>
        <v>18514.75</v>
      </c>
      <c r="AV200" s="103">
        <f t="shared" si="78"/>
        <v>0</v>
      </c>
      <c r="AX200" s="104">
        <v>191</v>
      </c>
      <c r="AY200" s="105" t="s">
        <v>265</v>
      </c>
      <c r="AZ200" s="106">
        <v>0</v>
      </c>
      <c r="BA200" s="106">
        <v>0</v>
      </c>
      <c r="BB200" s="107">
        <v>0</v>
      </c>
      <c r="BC200" s="108">
        <f t="shared" si="79"/>
        <v>0</v>
      </c>
      <c r="BD200" s="107">
        <v>0</v>
      </c>
      <c r="BE200" s="107">
        <v>0</v>
      </c>
      <c r="BF200" s="108">
        <f t="shared" si="61"/>
        <v>0</v>
      </c>
      <c r="BG200" s="109">
        <f t="shared" si="62"/>
        <v>0</v>
      </c>
      <c r="BH200" s="110"/>
      <c r="BI200" s="108">
        <v>0</v>
      </c>
      <c r="BJ200" s="101">
        <f t="shared" si="80"/>
        <v>0</v>
      </c>
      <c r="BK200" s="101">
        <f t="shared" si="81"/>
        <v>0</v>
      </c>
      <c r="BL200" s="101">
        <f t="shared" si="82"/>
        <v>0</v>
      </c>
      <c r="BM200" s="101">
        <v>0</v>
      </c>
      <c r="BN200" s="108">
        <f t="shared" si="83"/>
        <v>0</v>
      </c>
      <c r="BO200" s="109">
        <f t="shared" si="84"/>
        <v>0</v>
      </c>
      <c r="BP200" s="111"/>
      <c r="BQ200" s="112"/>
      <c r="BR200" s="113"/>
      <c r="BS200" s="111"/>
      <c r="BT200" s="114"/>
      <c r="BU200" s="114">
        <f t="shared" si="63"/>
        <v>-191</v>
      </c>
      <c r="BV200" s="25"/>
      <c r="BW200" s="25"/>
      <c r="BX200" s="111"/>
    </row>
    <row r="201" spans="1:76">
      <c r="A201" s="83">
        <v>192</v>
      </c>
      <c r="B201" s="83">
        <v>192</v>
      </c>
      <c r="C201" s="84" t="s">
        <v>266</v>
      </c>
      <c r="D201" s="85">
        <f t="shared" si="64"/>
        <v>0</v>
      </c>
      <c r="E201" s="86">
        <f t="shared" si="65"/>
        <v>0</v>
      </c>
      <c r="F201" s="86">
        <f t="shared" si="65"/>
        <v>0</v>
      </c>
      <c r="G201" s="87">
        <f t="shared" si="66"/>
        <v>0</v>
      </c>
      <c r="H201" s="88"/>
      <c r="I201" s="89">
        <f t="shared" si="67"/>
        <v>0</v>
      </c>
      <c r="J201" s="90" t="str">
        <f t="shared" si="57"/>
        <v/>
      </c>
      <c r="K201" s="91">
        <f t="shared" si="68"/>
        <v>0</v>
      </c>
      <c r="L201" s="87">
        <f t="shared" si="69"/>
        <v>0</v>
      </c>
      <c r="M201" s="92"/>
      <c r="N201" s="115">
        <f t="shared" si="58"/>
        <v>0</v>
      </c>
      <c r="P201" s="89">
        <f t="shared" si="70"/>
        <v>0</v>
      </c>
      <c r="Q201" s="86">
        <f t="shared" si="71"/>
        <v>0</v>
      </c>
      <c r="R201" s="86">
        <f t="shared" si="72"/>
        <v>0</v>
      </c>
      <c r="S201" s="94">
        <f t="shared" si="59"/>
        <v>0</v>
      </c>
      <c r="U201" s="115">
        <f t="shared" si="73"/>
        <v>0</v>
      </c>
      <c r="V201">
        <f t="shared" si="60"/>
        <v>0</v>
      </c>
      <c r="W201" s="95">
        <v>192</v>
      </c>
      <c r="X201" s="96"/>
      <c r="Y201" s="97"/>
      <c r="Z201" s="97"/>
      <c r="AA201" s="97"/>
      <c r="AB201" s="97"/>
      <c r="AC201" s="97"/>
      <c r="AD201" s="97"/>
      <c r="AE201" s="97"/>
      <c r="AF201" s="97"/>
      <c r="AG201" s="98"/>
      <c r="AI201" s="95">
        <v>192</v>
      </c>
      <c r="AJ201" s="99">
        <v>192</v>
      </c>
      <c r="AK201" s="100" t="s">
        <v>266</v>
      </c>
      <c r="AL201" s="101">
        <f t="shared" si="74"/>
        <v>0</v>
      </c>
      <c r="AM201" s="102">
        <v>0</v>
      </c>
      <c r="AN201" s="101">
        <f t="shared" si="75"/>
        <v>0</v>
      </c>
      <c r="AO201" s="101">
        <v>0</v>
      </c>
      <c r="AP201" s="101">
        <v>0</v>
      </c>
      <c r="AQ201" s="101">
        <v>0</v>
      </c>
      <c r="AR201" s="101">
        <v>0</v>
      </c>
      <c r="AS201" s="101">
        <v>0</v>
      </c>
      <c r="AT201" s="101">
        <f t="shared" si="76"/>
        <v>0</v>
      </c>
      <c r="AU201" s="103">
        <f t="shared" si="77"/>
        <v>0</v>
      </c>
      <c r="AV201" s="103">
        <f t="shared" si="78"/>
        <v>0</v>
      </c>
      <c r="AX201" s="104">
        <v>192</v>
      </c>
      <c r="AY201" s="105" t="s">
        <v>266</v>
      </c>
      <c r="AZ201" s="106">
        <v>0</v>
      </c>
      <c r="BA201" s="106">
        <v>0</v>
      </c>
      <c r="BB201" s="107">
        <v>0</v>
      </c>
      <c r="BC201" s="108">
        <f t="shared" si="79"/>
        <v>0</v>
      </c>
      <c r="BD201" s="107">
        <v>0</v>
      </c>
      <c r="BE201" s="107">
        <v>0</v>
      </c>
      <c r="BF201" s="108">
        <f t="shared" si="61"/>
        <v>0</v>
      </c>
      <c r="BG201" s="109">
        <f t="shared" si="62"/>
        <v>0</v>
      </c>
      <c r="BH201" s="110"/>
      <c r="BI201" s="108">
        <v>0</v>
      </c>
      <c r="BJ201" s="101">
        <f t="shared" si="80"/>
        <v>0</v>
      </c>
      <c r="BK201" s="101">
        <f t="shared" si="81"/>
        <v>0</v>
      </c>
      <c r="BL201" s="101">
        <f t="shared" si="82"/>
        <v>0</v>
      </c>
      <c r="BM201" s="101">
        <v>0</v>
      </c>
      <c r="BN201" s="108">
        <f t="shared" si="83"/>
        <v>0</v>
      </c>
      <c r="BO201" s="109">
        <f t="shared" si="84"/>
        <v>0</v>
      </c>
      <c r="BP201" s="111"/>
      <c r="BQ201" s="112"/>
      <c r="BR201" s="113"/>
      <c r="BS201" s="111"/>
      <c r="BT201" s="114"/>
      <c r="BU201" s="114">
        <f t="shared" si="63"/>
        <v>-192</v>
      </c>
      <c r="BV201" s="25"/>
      <c r="BW201" s="25"/>
      <c r="BX201" s="111"/>
    </row>
    <row r="202" spans="1:76">
      <c r="A202" s="83">
        <v>193</v>
      </c>
      <c r="B202" s="83">
        <v>193</v>
      </c>
      <c r="C202" s="84" t="s">
        <v>267</v>
      </c>
      <c r="D202" s="85">
        <f t="shared" si="64"/>
        <v>0</v>
      </c>
      <c r="E202" s="86">
        <f t="shared" si="65"/>
        <v>0</v>
      </c>
      <c r="F202" s="86">
        <f t="shared" si="65"/>
        <v>0</v>
      </c>
      <c r="G202" s="87">
        <f t="shared" si="66"/>
        <v>0</v>
      </c>
      <c r="H202" s="88"/>
      <c r="I202" s="89">
        <f t="shared" si="67"/>
        <v>0</v>
      </c>
      <c r="J202" s="90" t="str">
        <f t="shared" ref="J202:J265" si="85">IF(AU202=0,"",(SUM(I202)/SUM(AU202)))</f>
        <v/>
      </c>
      <c r="K202" s="91">
        <f t="shared" si="68"/>
        <v>0</v>
      </c>
      <c r="L202" s="87">
        <f t="shared" si="69"/>
        <v>0</v>
      </c>
      <c r="M202" s="92"/>
      <c r="N202" s="115">
        <f t="shared" ref="N202:N265" si="86">G202-L202</f>
        <v>0</v>
      </c>
      <c r="P202" s="89">
        <f t="shared" si="70"/>
        <v>0</v>
      </c>
      <c r="Q202" s="86">
        <f t="shared" si="71"/>
        <v>0</v>
      </c>
      <c r="R202" s="86">
        <f t="shared" si="72"/>
        <v>0</v>
      </c>
      <c r="S202" s="94">
        <f t="shared" ref="S202:S265" si="87">SUM(P202:R202)-AE202-BE202</f>
        <v>0</v>
      </c>
      <c r="U202" s="115">
        <f t="shared" si="73"/>
        <v>0</v>
      </c>
      <c r="V202">
        <f t="shared" ref="V202:V265" si="88">W202-A202</f>
        <v>0</v>
      </c>
      <c r="W202" s="95">
        <v>193</v>
      </c>
      <c r="X202" s="96"/>
      <c r="Y202" s="97"/>
      <c r="Z202" s="97"/>
      <c r="AA202" s="97"/>
      <c r="AB202" s="97"/>
      <c r="AC202" s="97"/>
      <c r="AD202" s="97"/>
      <c r="AE202" s="97"/>
      <c r="AF202" s="97"/>
      <c r="AG202" s="98"/>
      <c r="AI202" s="95">
        <v>193</v>
      </c>
      <c r="AJ202" s="99">
        <v>193</v>
      </c>
      <c r="AK202" s="100" t="s">
        <v>267</v>
      </c>
      <c r="AL202" s="101">
        <f t="shared" si="74"/>
        <v>0</v>
      </c>
      <c r="AM202" s="102">
        <v>0</v>
      </c>
      <c r="AN202" s="101">
        <f t="shared" si="75"/>
        <v>0</v>
      </c>
      <c r="AO202" s="101">
        <v>0</v>
      </c>
      <c r="AP202" s="101">
        <v>0</v>
      </c>
      <c r="AQ202" s="101">
        <v>0</v>
      </c>
      <c r="AR202" s="101">
        <v>0</v>
      </c>
      <c r="AS202" s="101">
        <v>0</v>
      </c>
      <c r="AT202" s="101">
        <f t="shared" si="76"/>
        <v>0</v>
      </c>
      <c r="AU202" s="103">
        <f t="shared" si="77"/>
        <v>0</v>
      </c>
      <c r="AV202" s="103">
        <f t="shared" si="78"/>
        <v>0</v>
      </c>
      <c r="AX202" s="104">
        <v>193</v>
      </c>
      <c r="AY202" s="105" t="s">
        <v>267</v>
      </c>
      <c r="AZ202" s="106">
        <v>0</v>
      </c>
      <c r="BA202" s="106">
        <v>0</v>
      </c>
      <c r="BB202" s="107">
        <v>0</v>
      </c>
      <c r="BC202" s="108">
        <f t="shared" si="79"/>
        <v>0</v>
      </c>
      <c r="BD202" s="107">
        <v>0</v>
      </c>
      <c r="BE202" s="107">
        <v>0</v>
      </c>
      <c r="BF202" s="108">
        <f t="shared" ref="BF202:BF265" si="89">BD202+BE202</f>
        <v>0</v>
      </c>
      <c r="BG202" s="109">
        <f t="shared" ref="BG202:BG265" si="90">BF202+BC202</f>
        <v>0</v>
      </c>
      <c r="BH202" s="110"/>
      <c r="BI202" s="108">
        <v>0</v>
      </c>
      <c r="BJ202" s="101">
        <f t="shared" si="80"/>
        <v>0</v>
      </c>
      <c r="BK202" s="101">
        <f t="shared" si="81"/>
        <v>0</v>
      </c>
      <c r="BL202" s="101">
        <f t="shared" si="82"/>
        <v>0</v>
      </c>
      <c r="BM202" s="101">
        <v>0</v>
      </c>
      <c r="BN202" s="108">
        <f t="shared" si="83"/>
        <v>0</v>
      </c>
      <c r="BO202" s="109">
        <f t="shared" si="84"/>
        <v>0</v>
      </c>
      <c r="BP202" s="111"/>
      <c r="BQ202" s="112"/>
      <c r="BR202" s="113"/>
      <c r="BS202" s="111"/>
      <c r="BT202" s="114"/>
      <c r="BU202" s="114">
        <f t="shared" ref="BU202:BU265" si="91">BV202-A202</f>
        <v>-193</v>
      </c>
      <c r="BV202" s="25"/>
      <c r="BW202" s="25"/>
      <c r="BX202" s="111"/>
    </row>
    <row r="203" spans="1:76">
      <c r="A203" s="83">
        <v>194</v>
      </c>
      <c r="B203" s="83">
        <v>194</v>
      </c>
      <c r="C203" s="84" t="s">
        <v>268</v>
      </c>
      <c r="D203" s="85">
        <f t="shared" ref="D203:D266" si="92">X203</f>
        <v>0</v>
      </c>
      <c r="E203" s="86">
        <f t="shared" ref="E203:F266" si="93">AA203+BA203</f>
        <v>0</v>
      </c>
      <c r="F203" s="86">
        <f t="shared" si="93"/>
        <v>0</v>
      </c>
      <c r="G203" s="87">
        <f t="shared" ref="G203:G266" si="94">F203+E203</f>
        <v>0</v>
      </c>
      <c r="H203" s="88"/>
      <c r="I203" s="89">
        <f t="shared" ref="I203:I266" si="95">IF(AV203="",AU203,AV203)</f>
        <v>0</v>
      </c>
      <c r="J203" s="90" t="str">
        <f t="shared" si="85"/>
        <v/>
      </c>
      <c r="K203" s="91">
        <f t="shared" ref="K203:K266" si="96">F203</f>
        <v>0</v>
      </c>
      <c r="L203" s="87">
        <f t="shared" ref="L203:L266" si="97">I203+K203</f>
        <v>0</v>
      </c>
      <c r="M203" s="92"/>
      <c r="N203" s="115">
        <f t="shared" si="86"/>
        <v>0</v>
      </c>
      <c r="P203" s="89">
        <f t="shared" ref="P203:P266" si="98">AF203+BF203</f>
        <v>0</v>
      </c>
      <c r="Q203" s="86">
        <f t="shared" ref="Q203:Q266" si="99">IF(AV203="",AU203,AV203)</f>
        <v>0</v>
      </c>
      <c r="R203" s="86">
        <f t="shared" ref="R203:R266" si="100">AB203+AE203+BB203+BE203</f>
        <v>0</v>
      </c>
      <c r="S203" s="94">
        <f t="shared" si="87"/>
        <v>0</v>
      </c>
      <c r="U203" s="115">
        <f t="shared" ref="U203:U266" si="101">AB203+AF203+AU203+BB203+BE203</f>
        <v>0</v>
      </c>
      <c r="V203">
        <f t="shared" si="88"/>
        <v>0</v>
      </c>
      <c r="W203" s="95">
        <v>194</v>
      </c>
      <c r="X203" s="96"/>
      <c r="Y203" s="97"/>
      <c r="Z203" s="97"/>
      <c r="AA203" s="97"/>
      <c r="AB203" s="97"/>
      <c r="AC203" s="97"/>
      <c r="AD203" s="97"/>
      <c r="AE203" s="97"/>
      <c r="AF203" s="97"/>
      <c r="AG203" s="98"/>
      <c r="AI203" s="95">
        <v>194</v>
      </c>
      <c r="AJ203" s="99">
        <v>194</v>
      </c>
      <c r="AK203" s="100" t="s">
        <v>268</v>
      </c>
      <c r="AL203" s="101">
        <f t="shared" ref="AL203:AL266" si="102">AA203+BA203</f>
        <v>0</v>
      </c>
      <c r="AM203" s="102">
        <v>0</v>
      </c>
      <c r="AN203" s="101">
        <f t="shared" ref="AN203:AN266" si="103">IF(AM203&lt;0,AL203,IF(AL203-AM203&gt;0,AL203-AM203,0))</f>
        <v>0</v>
      </c>
      <c r="AO203" s="101">
        <v>0</v>
      </c>
      <c r="AP203" s="101">
        <v>0</v>
      </c>
      <c r="AQ203" s="101">
        <v>0</v>
      </c>
      <c r="AR203" s="101">
        <v>0</v>
      </c>
      <c r="AS203" s="101">
        <v>0</v>
      </c>
      <c r="AT203" s="101">
        <f t="shared" ref="AT203:AT266" si="104">BN203</f>
        <v>0</v>
      </c>
      <c r="AU203" s="103">
        <f t="shared" ref="AU203:AU266" si="105">SUM(AN203:AS203)+AT203</f>
        <v>0</v>
      </c>
      <c r="AV203" s="103">
        <f t="shared" ref="AV203:AV266" si="106">AN203*AN$3+AO203*AO$3+AP203*AP$3+AQ203*AQ$3+AR203*AR$3+AS203*AS$3</f>
        <v>0</v>
      </c>
      <c r="AX203" s="104">
        <v>194</v>
      </c>
      <c r="AY203" s="105" t="s">
        <v>268</v>
      </c>
      <c r="AZ203" s="106">
        <v>0</v>
      </c>
      <c r="BA203" s="106">
        <v>0</v>
      </c>
      <c r="BB203" s="107">
        <v>0</v>
      </c>
      <c r="BC203" s="108">
        <f t="shared" ref="BC203:BC266" si="107">BA203+BB203</f>
        <v>0</v>
      </c>
      <c r="BD203" s="107">
        <v>0</v>
      </c>
      <c r="BE203" s="107">
        <v>0</v>
      </c>
      <c r="BF203" s="108">
        <f t="shared" si="89"/>
        <v>0</v>
      </c>
      <c r="BG203" s="109">
        <f t="shared" si="90"/>
        <v>0</v>
      </c>
      <c r="BH203" s="110"/>
      <c r="BI203" s="108">
        <v>0</v>
      </c>
      <c r="BJ203" s="101">
        <f t="shared" ref="BJ203:BJ266" si="108">AN203</f>
        <v>0</v>
      </c>
      <c r="BK203" s="101">
        <f t="shared" ref="BK203:BK266" si="109">IF(AM203&lt;0,0,IF((AA203-AM203)&gt;0,AA203-AM203,0))</f>
        <v>0</v>
      </c>
      <c r="BL203" s="101">
        <f t="shared" ref="BL203:BL266" si="110">BJ203-BK203</f>
        <v>0</v>
      </c>
      <c r="BM203" s="101">
        <v>0</v>
      </c>
      <c r="BN203" s="108">
        <f t="shared" ref="BN203:BN266" si="111">IF(AND(BL203&lt;0,BM203&lt;0),      IF(BL203&lt;BM203,    0,   BM203-BL203),    IF(AND(BL203&gt;0,BM203&gt;0),     IF(OR(BM203&gt;BL203,BM203=BL203    ),      BM203-BL203,    0), BM203))</f>
        <v>0</v>
      </c>
      <c r="BO203" s="109">
        <f t="shared" ref="BO203:BO266" si="112">BI203+BN203</f>
        <v>0</v>
      </c>
      <c r="BP203" s="111"/>
      <c r="BQ203" s="112"/>
      <c r="BR203" s="113"/>
      <c r="BS203" s="111"/>
      <c r="BT203" s="114"/>
      <c r="BU203" s="114">
        <f t="shared" si="91"/>
        <v>-194</v>
      </c>
      <c r="BV203" s="25"/>
      <c r="BW203" s="25"/>
      <c r="BX203" s="111"/>
    </row>
    <row r="204" spans="1:76">
      <c r="A204" s="83">
        <v>195</v>
      </c>
      <c r="B204" s="83">
        <v>195</v>
      </c>
      <c r="C204" s="84" t="s">
        <v>269</v>
      </c>
      <c r="D204" s="85">
        <f t="shared" si="92"/>
        <v>0</v>
      </c>
      <c r="E204" s="86">
        <f t="shared" si="93"/>
        <v>0</v>
      </c>
      <c r="F204" s="86">
        <f t="shared" si="93"/>
        <v>0</v>
      </c>
      <c r="G204" s="87">
        <f t="shared" si="94"/>
        <v>0</v>
      </c>
      <c r="H204" s="88"/>
      <c r="I204" s="89">
        <f t="shared" si="95"/>
        <v>0</v>
      </c>
      <c r="J204" s="90" t="str">
        <f t="shared" si="85"/>
        <v/>
      </c>
      <c r="K204" s="91">
        <f t="shared" si="96"/>
        <v>0</v>
      </c>
      <c r="L204" s="87">
        <f t="shared" si="97"/>
        <v>0</v>
      </c>
      <c r="M204" s="92"/>
      <c r="N204" s="115">
        <f t="shared" si="86"/>
        <v>0</v>
      </c>
      <c r="P204" s="89">
        <f t="shared" si="98"/>
        <v>0</v>
      </c>
      <c r="Q204" s="86">
        <f t="shared" si="99"/>
        <v>0</v>
      </c>
      <c r="R204" s="86">
        <f t="shared" si="100"/>
        <v>0</v>
      </c>
      <c r="S204" s="94">
        <f t="shared" si="87"/>
        <v>0</v>
      </c>
      <c r="U204" s="115">
        <f t="shared" si="101"/>
        <v>0</v>
      </c>
      <c r="V204">
        <f t="shared" si="88"/>
        <v>0</v>
      </c>
      <c r="W204" s="95">
        <v>195</v>
      </c>
      <c r="X204" s="96"/>
      <c r="Y204" s="97"/>
      <c r="Z204" s="97"/>
      <c r="AA204" s="97"/>
      <c r="AB204" s="97"/>
      <c r="AC204" s="97"/>
      <c r="AD204" s="97"/>
      <c r="AE204" s="97"/>
      <c r="AF204" s="97"/>
      <c r="AG204" s="98"/>
      <c r="AI204" s="95">
        <v>195</v>
      </c>
      <c r="AJ204" s="99">
        <v>195</v>
      </c>
      <c r="AK204" s="100" t="s">
        <v>269</v>
      </c>
      <c r="AL204" s="101">
        <f t="shared" si="102"/>
        <v>0</v>
      </c>
      <c r="AM204" s="102">
        <v>0</v>
      </c>
      <c r="AN204" s="101">
        <f t="shared" si="103"/>
        <v>0</v>
      </c>
      <c r="AO204" s="101">
        <v>0</v>
      </c>
      <c r="AP204" s="101">
        <v>0</v>
      </c>
      <c r="AQ204" s="101">
        <v>0</v>
      </c>
      <c r="AR204" s="101">
        <v>0</v>
      </c>
      <c r="AS204" s="101">
        <v>0</v>
      </c>
      <c r="AT204" s="101">
        <f t="shared" si="104"/>
        <v>0</v>
      </c>
      <c r="AU204" s="103">
        <f t="shared" si="105"/>
        <v>0</v>
      </c>
      <c r="AV204" s="103">
        <f t="shared" si="106"/>
        <v>0</v>
      </c>
      <c r="AX204" s="104">
        <v>195</v>
      </c>
      <c r="AY204" s="105" t="s">
        <v>269</v>
      </c>
      <c r="AZ204" s="106">
        <v>0</v>
      </c>
      <c r="BA204" s="106">
        <v>0</v>
      </c>
      <c r="BB204" s="107">
        <v>0</v>
      </c>
      <c r="BC204" s="108">
        <f t="shared" si="107"/>
        <v>0</v>
      </c>
      <c r="BD204" s="107">
        <v>0</v>
      </c>
      <c r="BE204" s="107">
        <v>0</v>
      </c>
      <c r="BF204" s="108">
        <f t="shared" si="89"/>
        <v>0</v>
      </c>
      <c r="BG204" s="109">
        <f t="shared" si="90"/>
        <v>0</v>
      </c>
      <c r="BH204" s="110"/>
      <c r="BI204" s="108">
        <v>0</v>
      </c>
      <c r="BJ204" s="101">
        <f t="shared" si="108"/>
        <v>0</v>
      </c>
      <c r="BK204" s="101">
        <f t="shared" si="109"/>
        <v>0</v>
      </c>
      <c r="BL204" s="101">
        <f t="shared" si="110"/>
        <v>0</v>
      </c>
      <c r="BM204" s="101">
        <v>0</v>
      </c>
      <c r="BN204" s="108">
        <f t="shared" si="111"/>
        <v>0</v>
      </c>
      <c r="BO204" s="109">
        <f t="shared" si="112"/>
        <v>0</v>
      </c>
      <c r="BP204" s="111"/>
      <c r="BQ204" s="112"/>
      <c r="BR204" s="113"/>
      <c r="BS204" s="111"/>
      <c r="BT204" s="114"/>
      <c r="BU204" s="114">
        <f t="shared" si="91"/>
        <v>-195</v>
      </c>
      <c r="BV204" s="25"/>
      <c r="BW204" s="25"/>
      <c r="BX204" s="111"/>
    </row>
    <row r="205" spans="1:76">
      <c r="A205" s="83">
        <v>196</v>
      </c>
      <c r="B205" s="83">
        <v>196</v>
      </c>
      <c r="C205" s="84" t="s">
        <v>270</v>
      </c>
      <c r="D205" s="85">
        <f t="shared" si="92"/>
        <v>4.4967741935483874</v>
      </c>
      <c r="E205" s="86">
        <f t="shared" si="93"/>
        <v>55307</v>
      </c>
      <c r="F205" s="86">
        <f t="shared" si="93"/>
        <v>4016</v>
      </c>
      <c r="G205" s="87">
        <f t="shared" si="94"/>
        <v>59323</v>
      </c>
      <c r="H205" s="88"/>
      <c r="I205" s="89">
        <f t="shared" si="95"/>
        <v>0</v>
      </c>
      <c r="J205" s="90">
        <f t="shared" si="85"/>
        <v>0</v>
      </c>
      <c r="K205" s="91">
        <f t="shared" si="96"/>
        <v>4016</v>
      </c>
      <c r="L205" s="87">
        <f t="shared" si="97"/>
        <v>4016</v>
      </c>
      <c r="M205" s="92"/>
      <c r="N205" s="115">
        <f t="shared" si="86"/>
        <v>55307</v>
      </c>
      <c r="P205" s="89">
        <f t="shared" si="98"/>
        <v>0</v>
      </c>
      <c r="Q205" s="86">
        <f t="shared" si="99"/>
        <v>0</v>
      </c>
      <c r="R205" s="86">
        <f t="shared" si="100"/>
        <v>4016</v>
      </c>
      <c r="S205" s="94">
        <f t="shared" si="87"/>
        <v>4016</v>
      </c>
      <c r="U205" s="115">
        <f t="shared" si="101"/>
        <v>13177.970575611484</v>
      </c>
      <c r="V205">
        <f t="shared" si="88"/>
        <v>0</v>
      </c>
      <c r="W205" s="95">
        <v>196</v>
      </c>
      <c r="X205" s="96">
        <v>4.4967741935483874</v>
      </c>
      <c r="Y205" s="97">
        <v>55307</v>
      </c>
      <c r="Z205" s="97">
        <v>0</v>
      </c>
      <c r="AA205" s="97">
        <v>55307</v>
      </c>
      <c r="AB205" s="97">
        <v>4016</v>
      </c>
      <c r="AC205" s="97">
        <v>59323</v>
      </c>
      <c r="AD205" s="97">
        <v>0</v>
      </c>
      <c r="AE205" s="97">
        <v>0</v>
      </c>
      <c r="AF205" s="97">
        <v>0</v>
      </c>
      <c r="AG205" s="98">
        <v>59323</v>
      </c>
      <c r="AI205" s="95">
        <v>196</v>
      </c>
      <c r="AJ205" s="99">
        <v>196</v>
      </c>
      <c r="AK205" s="100" t="s">
        <v>270</v>
      </c>
      <c r="AL205" s="101">
        <f t="shared" si="102"/>
        <v>55307</v>
      </c>
      <c r="AM205" s="102">
        <v>59900</v>
      </c>
      <c r="AN205" s="101">
        <f t="shared" si="103"/>
        <v>0</v>
      </c>
      <c r="AO205" s="101">
        <v>491.25</v>
      </c>
      <c r="AP205" s="101">
        <v>979</v>
      </c>
      <c r="AQ205" s="101">
        <v>0</v>
      </c>
      <c r="AR205" s="101">
        <v>7693</v>
      </c>
      <c r="AS205" s="101">
        <v>0</v>
      </c>
      <c r="AT205" s="101">
        <f t="shared" si="104"/>
        <v>-1.2794243885166452</v>
      </c>
      <c r="AU205" s="103">
        <f t="shared" si="105"/>
        <v>9161.9705756114836</v>
      </c>
      <c r="AV205" s="103">
        <f t="shared" si="106"/>
        <v>0</v>
      </c>
      <c r="AX205" s="104">
        <v>196</v>
      </c>
      <c r="AY205" s="105" t="s">
        <v>270</v>
      </c>
      <c r="AZ205" s="106">
        <v>0</v>
      </c>
      <c r="BA205" s="106">
        <v>0</v>
      </c>
      <c r="BB205" s="107">
        <v>0</v>
      </c>
      <c r="BC205" s="108">
        <f t="shared" si="107"/>
        <v>0</v>
      </c>
      <c r="BD205" s="107">
        <v>0</v>
      </c>
      <c r="BE205" s="107">
        <v>0</v>
      </c>
      <c r="BF205" s="108">
        <f t="shared" si="89"/>
        <v>0</v>
      </c>
      <c r="BG205" s="109">
        <f t="shared" si="90"/>
        <v>0</v>
      </c>
      <c r="BH205" s="110"/>
      <c r="BI205" s="108">
        <v>0</v>
      </c>
      <c r="BJ205" s="101">
        <f t="shared" si="108"/>
        <v>0</v>
      </c>
      <c r="BK205" s="101">
        <f t="shared" si="109"/>
        <v>0</v>
      </c>
      <c r="BL205" s="101">
        <f t="shared" si="110"/>
        <v>0</v>
      </c>
      <c r="BM205" s="101">
        <v>-1.2794243885166452</v>
      </c>
      <c r="BN205" s="108">
        <f t="shared" si="111"/>
        <v>-1.2794243885166452</v>
      </c>
      <c r="BO205" s="109">
        <f t="shared" si="112"/>
        <v>-1.2794243885166452</v>
      </c>
      <c r="BP205" s="111"/>
      <c r="BQ205" s="112"/>
      <c r="BR205" s="113"/>
      <c r="BS205" s="111"/>
      <c r="BT205" s="114"/>
      <c r="BU205" s="114">
        <f t="shared" si="91"/>
        <v>-196</v>
      </c>
      <c r="BV205" s="25"/>
      <c r="BW205" s="25"/>
      <c r="BX205" s="111"/>
    </row>
    <row r="206" spans="1:76">
      <c r="A206" s="83">
        <v>197</v>
      </c>
      <c r="B206" s="83">
        <v>197</v>
      </c>
      <c r="C206" s="84" t="s">
        <v>271</v>
      </c>
      <c r="D206" s="85">
        <f t="shared" si="92"/>
        <v>0</v>
      </c>
      <c r="E206" s="86">
        <f t="shared" si="93"/>
        <v>0</v>
      </c>
      <c r="F206" s="86">
        <f t="shared" si="93"/>
        <v>0</v>
      </c>
      <c r="G206" s="87">
        <f t="shared" si="94"/>
        <v>0</v>
      </c>
      <c r="H206" s="88"/>
      <c r="I206" s="89">
        <f t="shared" si="95"/>
        <v>0</v>
      </c>
      <c r="J206" s="90" t="str">
        <f t="shared" si="85"/>
        <v/>
      </c>
      <c r="K206" s="91">
        <f t="shared" si="96"/>
        <v>0</v>
      </c>
      <c r="L206" s="87">
        <f t="shared" si="97"/>
        <v>0</v>
      </c>
      <c r="M206" s="92"/>
      <c r="N206" s="115">
        <f t="shared" si="86"/>
        <v>0</v>
      </c>
      <c r="P206" s="89">
        <f t="shared" si="98"/>
        <v>0</v>
      </c>
      <c r="Q206" s="86">
        <f t="shared" si="99"/>
        <v>0</v>
      </c>
      <c r="R206" s="86">
        <f t="shared" si="100"/>
        <v>0</v>
      </c>
      <c r="S206" s="94">
        <f t="shared" si="87"/>
        <v>0</v>
      </c>
      <c r="U206" s="115">
        <f t="shared" si="101"/>
        <v>0</v>
      </c>
      <c r="V206">
        <f t="shared" si="88"/>
        <v>0</v>
      </c>
      <c r="W206" s="95">
        <v>197</v>
      </c>
      <c r="X206" s="96"/>
      <c r="Y206" s="97"/>
      <c r="Z206" s="97"/>
      <c r="AA206" s="97"/>
      <c r="AB206" s="97"/>
      <c r="AC206" s="97"/>
      <c r="AD206" s="97"/>
      <c r="AE206" s="97"/>
      <c r="AF206" s="97"/>
      <c r="AG206" s="98"/>
      <c r="AI206" s="95">
        <v>197</v>
      </c>
      <c r="AJ206" s="99">
        <v>197</v>
      </c>
      <c r="AK206" s="100" t="s">
        <v>271</v>
      </c>
      <c r="AL206" s="101">
        <f t="shared" si="102"/>
        <v>0</v>
      </c>
      <c r="AM206" s="102">
        <v>0</v>
      </c>
      <c r="AN206" s="101">
        <f t="shared" si="103"/>
        <v>0</v>
      </c>
      <c r="AO206" s="101">
        <v>0</v>
      </c>
      <c r="AP206" s="101">
        <v>0</v>
      </c>
      <c r="AQ206" s="101">
        <v>0</v>
      </c>
      <c r="AR206" s="101">
        <v>0</v>
      </c>
      <c r="AS206" s="101">
        <v>0</v>
      </c>
      <c r="AT206" s="101">
        <f t="shared" si="104"/>
        <v>0</v>
      </c>
      <c r="AU206" s="103">
        <f t="shared" si="105"/>
        <v>0</v>
      </c>
      <c r="AV206" s="103">
        <f t="shared" si="106"/>
        <v>0</v>
      </c>
      <c r="AX206" s="104">
        <v>197</v>
      </c>
      <c r="AY206" s="105" t="s">
        <v>271</v>
      </c>
      <c r="AZ206" s="106">
        <v>0</v>
      </c>
      <c r="BA206" s="106">
        <v>0</v>
      </c>
      <c r="BB206" s="107">
        <v>0</v>
      </c>
      <c r="BC206" s="108">
        <f t="shared" si="107"/>
        <v>0</v>
      </c>
      <c r="BD206" s="107">
        <v>0</v>
      </c>
      <c r="BE206" s="107">
        <v>0</v>
      </c>
      <c r="BF206" s="108">
        <f t="shared" si="89"/>
        <v>0</v>
      </c>
      <c r="BG206" s="109">
        <f t="shared" si="90"/>
        <v>0</v>
      </c>
      <c r="BH206" s="110"/>
      <c r="BI206" s="108">
        <v>0</v>
      </c>
      <c r="BJ206" s="101">
        <f t="shared" si="108"/>
        <v>0</v>
      </c>
      <c r="BK206" s="101">
        <f t="shared" si="109"/>
        <v>0</v>
      </c>
      <c r="BL206" s="101">
        <f t="shared" si="110"/>
        <v>0</v>
      </c>
      <c r="BM206" s="101">
        <v>0</v>
      </c>
      <c r="BN206" s="108">
        <f t="shared" si="111"/>
        <v>0</v>
      </c>
      <c r="BO206" s="109">
        <f t="shared" si="112"/>
        <v>0</v>
      </c>
      <c r="BP206" s="111"/>
      <c r="BQ206" s="112"/>
      <c r="BR206" s="113"/>
      <c r="BS206" s="111"/>
      <c r="BT206" s="114"/>
      <c r="BU206" s="114">
        <f t="shared" si="91"/>
        <v>-197</v>
      </c>
      <c r="BV206" s="25"/>
      <c r="BW206" s="25"/>
      <c r="BX206" s="111"/>
    </row>
    <row r="207" spans="1:76">
      <c r="A207" s="83">
        <v>198</v>
      </c>
      <c r="B207" s="83">
        <v>198</v>
      </c>
      <c r="C207" s="84" t="s">
        <v>272</v>
      </c>
      <c r="D207" s="85">
        <f t="shared" si="92"/>
        <v>33.175675675675677</v>
      </c>
      <c r="E207" s="86">
        <f t="shared" si="93"/>
        <v>334366</v>
      </c>
      <c r="F207" s="86">
        <f t="shared" si="93"/>
        <v>26044</v>
      </c>
      <c r="G207" s="87">
        <f t="shared" si="94"/>
        <v>360410</v>
      </c>
      <c r="H207" s="88"/>
      <c r="I207" s="89">
        <f t="shared" si="95"/>
        <v>0</v>
      </c>
      <c r="J207" s="90">
        <f t="shared" si="85"/>
        <v>0</v>
      </c>
      <c r="K207" s="91">
        <f t="shared" si="96"/>
        <v>26044</v>
      </c>
      <c r="L207" s="87">
        <f t="shared" si="97"/>
        <v>26044</v>
      </c>
      <c r="M207" s="92"/>
      <c r="N207" s="115">
        <f t="shared" si="86"/>
        <v>334366</v>
      </c>
      <c r="P207" s="89">
        <f t="shared" si="98"/>
        <v>48748</v>
      </c>
      <c r="Q207" s="86">
        <f t="shared" si="99"/>
        <v>0</v>
      </c>
      <c r="R207" s="86">
        <f t="shared" si="100"/>
        <v>29616</v>
      </c>
      <c r="S207" s="94">
        <f t="shared" si="87"/>
        <v>74792</v>
      </c>
      <c r="U207" s="115">
        <f t="shared" si="101"/>
        <v>102124.25</v>
      </c>
      <c r="V207">
        <f t="shared" si="88"/>
        <v>0</v>
      </c>
      <c r="W207" s="95">
        <v>198</v>
      </c>
      <c r="X207" s="96">
        <v>33.175675675675677</v>
      </c>
      <c r="Y207" s="97">
        <v>334366</v>
      </c>
      <c r="Z207" s="97">
        <v>0</v>
      </c>
      <c r="AA207" s="97">
        <v>334366</v>
      </c>
      <c r="AB207" s="97">
        <v>26044</v>
      </c>
      <c r="AC207" s="97">
        <v>360410</v>
      </c>
      <c r="AD207" s="97">
        <v>45176</v>
      </c>
      <c r="AE207" s="97">
        <v>3572</v>
      </c>
      <c r="AF207" s="97">
        <v>48748</v>
      </c>
      <c r="AG207" s="98">
        <v>409158</v>
      </c>
      <c r="AI207" s="95">
        <v>198</v>
      </c>
      <c r="AJ207" s="99">
        <v>198</v>
      </c>
      <c r="AK207" s="100" t="s">
        <v>272</v>
      </c>
      <c r="AL207" s="101">
        <f t="shared" si="102"/>
        <v>334366</v>
      </c>
      <c r="AM207" s="102">
        <v>398706</v>
      </c>
      <c r="AN207" s="101">
        <f t="shared" si="103"/>
        <v>0</v>
      </c>
      <c r="AO207" s="101">
        <v>0</v>
      </c>
      <c r="AP207" s="101">
        <v>0</v>
      </c>
      <c r="AQ207" s="101">
        <v>0</v>
      </c>
      <c r="AR207" s="101">
        <v>27332.25</v>
      </c>
      <c r="AS207" s="101">
        <v>0</v>
      </c>
      <c r="AT207" s="101">
        <f t="shared" si="104"/>
        <v>0</v>
      </c>
      <c r="AU207" s="103">
        <f t="shared" si="105"/>
        <v>27332.25</v>
      </c>
      <c r="AV207" s="103">
        <f t="shared" si="106"/>
        <v>0</v>
      </c>
      <c r="AX207" s="104">
        <v>198</v>
      </c>
      <c r="AY207" s="105" t="s">
        <v>272</v>
      </c>
      <c r="AZ207" s="106">
        <v>0</v>
      </c>
      <c r="BA207" s="106">
        <v>0</v>
      </c>
      <c r="BB207" s="107">
        <v>0</v>
      </c>
      <c r="BC207" s="108">
        <f t="shared" si="107"/>
        <v>0</v>
      </c>
      <c r="BD207" s="107">
        <v>0</v>
      </c>
      <c r="BE207" s="107">
        <v>0</v>
      </c>
      <c r="BF207" s="108">
        <f t="shared" si="89"/>
        <v>0</v>
      </c>
      <c r="BG207" s="109">
        <f t="shared" si="90"/>
        <v>0</v>
      </c>
      <c r="BH207" s="110"/>
      <c r="BI207" s="108">
        <v>0</v>
      </c>
      <c r="BJ207" s="101">
        <f t="shared" si="108"/>
        <v>0</v>
      </c>
      <c r="BK207" s="101">
        <f t="shared" si="109"/>
        <v>0</v>
      </c>
      <c r="BL207" s="101">
        <f t="shared" si="110"/>
        <v>0</v>
      </c>
      <c r="BM207" s="101">
        <v>0</v>
      </c>
      <c r="BN207" s="108">
        <f t="shared" si="111"/>
        <v>0</v>
      </c>
      <c r="BO207" s="109">
        <f t="shared" si="112"/>
        <v>0</v>
      </c>
      <c r="BP207" s="111"/>
      <c r="BQ207" s="112"/>
      <c r="BR207" s="113"/>
      <c r="BS207" s="111"/>
      <c r="BT207" s="114"/>
      <c r="BU207" s="114">
        <f t="shared" si="91"/>
        <v>-198</v>
      </c>
      <c r="BV207" s="25"/>
      <c r="BW207" s="25"/>
      <c r="BX207" s="111"/>
    </row>
    <row r="208" spans="1:76">
      <c r="A208" s="83">
        <v>199</v>
      </c>
      <c r="B208" s="83">
        <v>199</v>
      </c>
      <c r="C208" s="84" t="s">
        <v>273</v>
      </c>
      <c r="D208" s="85">
        <f t="shared" si="92"/>
        <v>1.6428571428571428</v>
      </c>
      <c r="E208" s="86">
        <f t="shared" si="93"/>
        <v>25360</v>
      </c>
      <c r="F208" s="86">
        <f t="shared" si="93"/>
        <v>1452</v>
      </c>
      <c r="G208" s="87">
        <f t="shared" si="94"/>
        <v>26812</v>
      </c>
      <c r="H208" s="88"/>
      <c r="I208" s="89">
        <f t="shared" si="95"/>
        <v>0</v>
      </c>
      <c r="J208" s="90">
        <f t="shared" si="85"/>
        <v>0</v>
      </c>
      <c r="K208" s="91">
        <f t="shared" si="96"/>
        <v>1452</v>
      </c>
      <c r="L208" s="87">
        <f t="shared" si="97"/>
        <v>1452</v>
      </c>
      <c r="M208" s="92"/>
      <c r="N208" s="115">
        <f t="shared" si="86"/>
        <v>25360</v>
      </c>
      <c r="P208" s="89">
        <f t="shared" si="98"/>
        <v>0</v>
      </c>
      <c r="Q208" s="86">
        <f t="shared" si="99"/>
        <v>0</v>
      </c>
      <c r="R208" s="86">
        <f t="shared" si="100"/>
        <v>1452</v>
      </c>
      <c r="S208" s="94">
        <f t="shared" si="87"/>
        <v>1452</v>
      </c>
      <c r="U208" s="115">
        <f t="shared" si="101"/>
        <v>12554.5</v>
      </c>
      <c r="V208">
        <f t="shared" si="88"/>
        <v>0</v>
      </c>
      <c r="W208" s="95">
        <v>199</v>
      </c>
      <c r="X208" s="96">
        <v>1.6428571428571428</v>
      </c>
      <c r="Y208" s="97">
        <v>25360</v>
      </c>
      <c r="Z208" s="97">
        <v>0</v>
      </c>
      <c r="AA208" s="97">
        <v>25360</v>
      </c>
      <c r="AB208" s="97">
        <v>1452</v>
      </c>
      <c r="AC208" s="97">
        <v>26812</v>
      </c>
      <c r="AD208" s="97">
        <v>0</v>
      </c>
      <c r="AE208" s="97">
        <v>0</v>
      </c>
      <c r="AF208" s="97">
        <v>0</v>
      </c>
      <c r="AG208" s="98">
        <v>26812</v>
      </c>
      <c r="AI208" s="95">
        <v>199</v>
      </c>
      <c r="AJ208" s="99">
        <v>199</v>
      </c>
      <c r="AK208" s="100" t="s">
        <v>273</v>
      </c>
      <c r="AL208" s="101">
        <f t="shared" si="102"/>
        <v>25360</v>
      </c>
      <c r="AM208" s="102">
        <v>25475</v>
      </c>
      <c r="AN208" s="101">
        <f t="shared" si="103"/>
        <v>0</v>
      </c>
      <c r="AO208" s="101">
        <v>0</v>
      </c>
      <c r="AP208" s="101">
        <v>0</v>
      </c>
      <c r="AQ208" s="101">
        <v>5574.25</v>
      </c>
      <c r="AR208" s="101">
        <v>0</v>
      </c>
      <c r="AS208" s="101">
        <v>5528.25</v>
      </c>
      <c r="AT208" s="101">
        <f t="shared" si="104"/>
        <v>0</v>
      </c>
      <c r="AU208" s="103">
        <f t="shared" si="105"/>
        <v>11102.5</v>
      </c>
      <c r="AV208" s="103">
        <f t="shared" si="106"/>
        <v>0</v>
      </c>
      <c r="AX208" s="104">
        <v>199</v>
      </c>
      <c r="AY208" s="105" t="s">
        <v>273</v>
      </c>
      <c r="AZ208" s="106">
        <v>0</v>
      </c>
      <c r="BA208" s="106">
        <v>0</v>
      </c>
      <c r="BB208" s="107">
        <v>0</v>
      </c>
      <c r="BC208" s="108">
        <f t="shared" si="107"/>
        <v>0</v>
      </c>
      <c r="BD208" s="107">
        <v>0</v>
      </c>
      <c r="BE208" s="107">
        <v>0</v>
      </c>
      <c r="BF208" s="108">
        <f t="shared" si="89"/>
        <v>0</v>
      </c>
      <c r="BG208" s="109">
        <f t="shared" si="90"/>
        <v>0</v>
      </c>
      <c r="BH208" s="110"/>
      <c r="BI208" s="108">
        <v>0</v>
      </c>
      <c r="BJ208" s="101">
        <f t="shared" si="108"/>
        <v>0</v>
      </c>
      <c r="BK208" s="101">
        <f t="shared" si="109"/>
        <v>0</v>
      </c>
      <c r="BL208" s="101">
        <f t="shared" si="110"/>
        <v>0</v>
      </c>
      <c r="BM208" s="101">
        <v>0</v>
      </c>
      <c r="BN208" s="108">
        <f t="shared" si="111"/>
        <v>0</v>
      </c>
      <c r="BO208" s="109">
        <f t="shared" si="112"/>
        <v>0</v>
      </c>
      <c r="BP208" s="111"/>
      <c r="BQ208" s="112"/>
      <c r="BR208" s="113"/>
      <c r="BS208" s="111"/>
      <c r="BT208" s="114"/>
      <c r="BU208" s="114">
        <f t="shared" si="91"/>
        <v>-199</v>
      </c>
      <c r="BV208" s="25"/>
      <c r="BW208" s="25"/>
      <c r="BX208" s="111"/>
    </row>
    <row r="209" spans="1:76">
      <c r="A209" s="83">
        <v>200</v>
      </c>
      <c r="B209" s="83">
        <v>200</v>
      </c>
      <c r="C209" s="84" t="s">
        <v>274</v>
      </c>
      <c r="D209" s="85">
        <f t="shared" si="92"/>
        <v>0</v>
      </c>
      <c r="E209" s="86">
        <f t="shared" si="93"/>
        <v>0</v>
      </c>
      <c r="F209" s="86">
        <f t="shared" si="93"/>
        <v>0</v>
      </c>
      <c r="G209" s="87">
        <f t="shared" si="94"/>
        <v>0</v>
      </c>
      <c r="H209" s="88"/>
      <c r="I209" s="89">
        <f t="shared" si="95"/>
        <v>0</v>
      </c>
      <c r="J209" s="90">
        <f t="shared" si="85"/>
        <v>0</v>
      </c>
      <c r="K209" s="91">
        <f t="shared" si="96"/>
        <v>0</v>
      </c>
      <c r="L209" s="87">
        <f t="shared" si="97"/>
        <v>0</v>
      </c>
      <c r="M209" s="92"/>
      <c r="N209" s="115">
        <f t="shared" si="86"/>
        <v>0</v>
      </c>
      <c r="P209" s="89">
        <f t="shared" si="98"/>
        <v>0</v>
      </c>
      <c r="Q209" s="86">
        <f t="shared" si="99"/>
        <v>0</v>
      </c>
      <c r="R209" s="86">
        <f t="shared" si="100"/>
        <v>0</v>
      </c>
      <c r="S209" s="94">
        <f t="shared" si="87"/>
        <v>0</v>
      </c>
      <c r="U209" s="115">
        <f t="shared" si="101"/>
        <v>131.75</v>
      </c>
      <c r="V209">
        <f t="shared" si="88"/>
        <v>0</v>
      </c>
      <c r="W209" s="95">
        <v>200</v>
      </c>
      <c r="X209" s="96"/>
      <c r="Y209" s="97"/>
      <c r="Z209" s="97"/>
      <c r="AA209" s="97"/>
      <c r="AB209" s="97"/>
      <c r="AC209" s="97"/>
      <c r="AD209" s="97"/>
      <c r="AE209" s="97"/>
      <c r="AF209" s="97"/>
      <c r="AG209" s="98"/>
      <c r="AI209" s="95">
        <v>200</v>
      </c>
      <c r="AJ209" s="99">
        <v>200</v>
      </c>
      <c r="AK209" s="100" t="s">
        <v>274</v>
      </c>
      <c r="AL209" s="101">
        <f t="shared" si="102"/>
        <v>0</v>
      </c>
      <c r="AM209" s="102">
        <v>0</v>
      </c>
      <c r="AN209" s="101">
        <f t="shared" si="103"/>
        <v>0</v>
      </c>
      <c r="AO209" s="101">
        <v>0</v>
      </c>
      <c r="AP209" s="101">
        <v>0</v>
      </c>
      <c r="AQ209" s="101">
        <v>0</v>
      </c>
      <c r="AR209" s="101">
        <v>131.75</v>
      </c>
      <c r="AS209" s="101">
        <v>0</v>
      </c>
      <c r="AT209" s="101">
        <f t="shared" si="104"/>
        <v>0</v>
      </c>
      <c r="AU209" s="103">
        <f t="shared" si="105"/>
        <v>131.75</v>
      </c>
      <c r="AV209" s="103">
        <f t="shared" si="106"/>
        <v>0</v>
      </c>
      <c r="AX209" s="104">
        <v>200</v>
      </c>
      <c r="AY209" s="105" t="s">
        <v>274</v>
      </c>
      <c r="AZ209" s="106">
        <v>0</v>
      </c>
      <c r="BA209" s="106">
        <v>0</v>
      </c>
      <c r="BB209" s="107">
        <v>0</v>
      </c>
      <c r="BC209" s="108">
        <f t="shared" si="107"/>
        <v>0</v>
      </c>
      <c r="BD209" s="107">
        <v>0</v>
      </c>
      <c r="BE209" s="107">
        <v>0</v>
      </c>
      <c r="BF209" s="108">
        <f t="shared" si="89"/>
        <v>0</v>
      </c>
      <c r="BG209" s="109">
        <f t="shared" si="90"/>
        <v>0</v>
      </c>
      <c r="BH209" s="110"/>
      <c r="BI209" s="108">
        <v>0</v>
      </c>
      <c r="BJ209" s="101">
        <f t="shared" si="108"/>
        <v>0</v>
      </c>
      <c r="BK209" s="101">
        <f t="shared" si="109"/>
        <v>0</v>
      </c>
      <c r="BL209" s="101">
        <f t="shared" si="110"/>
        <v>0</v>
      </c>
      <c r="BM209" s="101">
        <v>0</v>
      </c>
      <c r="BN209" s="108">
        <f t="shared" si="111"/>
        <v>0</v>
      </c>
      <c r="BO209" s="109">
        <f t="shared" si="112"/>
        <v>0</v>
      </c>
      <c r="BP209" s="111"/>
      <c r="BQ209" s="112"/>
      <c r="BR209" s="113"/>
      <c r="BS209" s="111"/>
      <c r="BT209" s="114"/>
      <c r="BU209" s="114">
        <f t="shared" si="91"/>
        <v>-200</v>
      </c>
      <c r="BV209" s="25"/>
      <c r="BW209" s="25"/>
      <c r="BX209" s="111"/>
    </row>
    <row r="210" spans="1:76">
      <c r="A210" s="83">
        <v>201</v>
      </c>
      <c r="B210" s="83">
        <v>201</v>
      </c>
      <c r="C210" s="84" t="s">
        <v>275</v>
      </c>
      <c r="D210" s="85">
        <f t="shared" si="92"/>
        <v>982.33313115637941</v>
      </c>
      <c r="E210" s="86">
        <f t="shared" si="93"/>
        <v>11308128</v>
      </c>
      <c r="F210" s="86">
        <f t="shared" si="93"/>
        <v>867834</v>
      </c>
      <c r="G210" s="87">
        <f t="shared" si="94"/>
        <v>12175962</v>
      </c>
      <c r="H210" s="88"/>
      <c r="I210" s="89">
        <f t="shared" si="95"/>
        <v>867707.84858996992</v>
      </c>
      <c r="J210" s="90">
        <f t="shared" si="85"/>
        <v>0.36772443214418454</v>
      </c>
      <c r="K210" s="91">
        <f t="shared" si="96"/>
        <v>867834</v>
      </c>
      <c r="L210" s="87">
        <f t="shared" si="97"/>
        <v>1735541.8485899698</v>
      </c>
      <c r="M210" s="92"/>
      <c r="N210" s="115">
        <f t="shared" si="86"/>
        <v>10440420.15141003</v>
      </c>
      <c r="P210" s="89">
        <f t="shared" si="98"/>
        <v>100464</v>
      </c>
      <c r="Q210" s="86">
        <f t="shared" si="99"/>
        <v>867707.84858996992</v>
      </c>
      <c r="R210" s="86">
        <f t="shared" si="100"/>
        <v>874733</v>
      </c>
      <c r="S210" s="94">
        <f t="shared" si="87"/>
        <v>1836005.8485899698</v>
      </c>
      <c r="U210" s="115">
        <f t="shared" si="101"/>
        <v>3327966.7430595914</v>
      </c>
      <c r="V210">
        <f t="shared" si="88"/>
        <v>0</v>
      </c>
      <c r="W210" s="95">
        <v>201</v>
      </c>
      <c r="X210" s="96">
        <v>982.33313115637941</v>
      </c>
      <c r="Y210" s="97">
        <v>11308128</v>
      </c>
      <c r="Z210" s="97">
        <v>0</v>
      </c>
      <c r="AA210" s="97">
        <v>11308128</v>
      </c>
      <c r="AB210" s="97">
        <v>867834</v>
      </c>
      <c r="AC210" s="97">
        <v>12175962</v>
      </c>
      <c r="AD210" s="97">
        <v>93565</v>
      </c>
      <c r="AE210" s="97">
        <v>6899</v>
      </c>
      <c r="AF210" s="97">
        <v>100464</v>
      </c>
      <c r="AG210" s="98">
        <v>12276426</v>
      </c>
      <c r="AI210" s="95">
        <v>201</v>
      </c>
      <c r="AJ210" s="99">
        <v>201</v>
      </c>
      <c r="AK210" s="100" t="s">
        <v>275</v>
      </c>
      <c r="AL210" s="101">
        <f t="shared" si="102"/>
        <v>11308128</v>
      </c>
      <c r="AM210" s="102">
        <v>10319589</v>
      </c>
      <c r="AN210" s="101">
        <f t="shared" si="103"/>
        <v>988539</v>
      </c>
      <c r="AO210" s="101">
        <v>307652</v>
      </c>
      <c r="AP210" s="101">
        <v>414446.25</v>
      </c>
      <c r="AQ210" s="101">
        <v>141183.25</v>
      </c>
      <c r="AR210" s="101">
        <v>172971.75</v>
      </c>
      <c r="AS210" s="101">
        <v>335677.75</v>
      </c>
      <c r="AT210" s="101">
        <f t="shared" si="104"/>
        <v>-801.25694040884264</v>
      </c>
      <c r="AU210" s="103">
        <f t="shared" si="105"/>
        <v>2359668.7430595914</v>
      </c>
      <c r="AV210" s="103">
        <f t="shared" si="106"/>
        <v>867707.84858996992</v>
      </c>
      <c r="AX210" s="104">
        <v>201</v>
      </c>
      <c r="AY210" s="105" t="s">
        <v>275</v>
      </c>
      <c r="AZ210" s="106">
        <v>0</v>
      </c>
      <c r="BA210" s="106">
        <v>0</v>
      </c>
      <c r="BB210" s="107">
        <v>0</v>
      </c>
      <c r="BC210" s="108">
        <f t="shared" si="107"/>
        <v>0</v>
      </c>
      <c r="BD210" s="107">
        <v>0</v>
      </c>
      <c r="BE210" s="107">
        <v>0</v>
      </c>
      <c r="BF210" s="108">
        <f t="shared" si="89"/>
        <v>0</v>
      </c>
      <c r="BG210" s="109">
        <f t="shared" si="90"/>
        <v>0</v>
      </c>
      <c r="BH210" s="110"/>
      <c r="BI210" s="108">
        <v>0</v>
      </c>
      <c r="BJ210" s="101">
        <f t="shared" si="108"/>
        <v>988539</v>
      </c>
      <c r="BK210" s="101">
        <f t="shared" si="109"/>
        <v>988539</v>
      </c>
      <c r="BL210" s="101">
        <f t="shared" si="110"/>
        <v>0</v>
      </c>
      <c r="BM210" s="101">
        <v>-801.25694040884264</v>
      </c>
      <c r="BN210" s="108">
        <f t="shared" si="111"/>
        <v>-801.25694040884264</v>
      </c>
      <c r="BO210" s="109">
        <f t="shared" si="112"/>
        <v>-801.25694040884264</v>
      </c>
      <c r="BP210" s="111"/>
      <c r="BQ210" s="112"/>
      <c r="BR210" s="113"/>
      <c r="BS210" s="111"/>
      <c r="BT210" s="114"/>
      <c r="BU210" s="114">
        <f t="shared" si="91"/>
        <v>-201</v>
      </c>
      <c r="BV210" s="25"/>
      <c r="BW210" s="25"/>
      <c r="BX210" s="111"/>
    </row>
    <row r="211" spans="1:76">
      <c r="A211" s="83">
        <v>202</v>
      </c>
      <c r="B211" s="83">
        <v>202</v>
      </c>
      <c r="C211" s="84" t="s">
        <v>276</v>
      </c>
      <c r="D211" s="85">
        <f t="shared" si="92"/>
        <v>0</v>
      </c>
      <c r="E211" s="86">
        <f t="shared" si="93"/>
        <v>0</v>
      </c>
      <c r="F211" s="86">
        <f t="shared" si="93"/>
        <v>0</v>
      </c>
      <c r="G211" s="87">
        <f t="shared" si="94"/>
        <v>0</v>
      </c>
      <c r="H211" s="88"/>
      <c r="I211" s="89">
        <f t="shared" si="95"/>
        <v>0</v>
      </c>
      <c r="J211" s="90" t="str">
        <f t="shared" si="85"/>
        <v/>
      </c>
      <c r="K211" s="91">
        <f t="shared" si="96"/>
        <v>0</v>
      </c>
      <c r="L211" s="87">
        <f t="shared" si="97"/>
        <v>0</v>
      </c>
      <c r="M211" s="92"/>
      <c r="N211" s="115">
        <f t="shared" si="86"/>
        <v>0</v>
      </c>
      <c r="P211" s="89">
        <f t="shared" si="98"/>
        <v>0</v>
      </c>
      <c r="Q211" s="86">
        <f t="shared" si="99"/>
        <v>0</v>
      </c>
      <c r="R211" s="86">
        <f t="shared" si="100"/>
        <v>0</v>
      </c>
      <c r="S211" s="94">
        <f t="shared" si="87"/>
        <v>0</v>
      </c>
      <c r="U211" s="115">
        <f t="shared" si="101"/>
        <v>0</v>
      </c>
      <c r="V211">
        <f t="shared" si="88"/>
        <v>0</v>
      </c>
      <c r="W211" s="95">
        <v>202</v>
      </c>
      <c r="X211" s="96"/>
      <c r="Y211" s="97"/>
      <c r="Z211" s="97"/>
      <c r="AA211" s="97"/>
      <c r="AB211" s="97"/>
      <c r="AC211" s="97"/>
      <c r="AD211" s="97"/>
      <c r="AE211" s="97"/>
      <c r="AF211" s="97"/>
      <c r="AG211" s="98"/>
      <c r="AI211" s="95">
        <v>202</v>
      </c>
      <c r="AJ211" s="99">
        <v>202</v>
      </c>
      <c r="AK211" s="100" t="s">
        <v>276</v>
      </c>
      <c r="AL211" s="101">
        <f t="shared" si="102"/>
        <v>0</v>
      </c>
      <c r="AM211" s="102">
        <v>0</v>
      </c>
      <c r="AN211" s="101">
        <f t="shared" si="103"/>
        <v>0</v>
      </c>
      <c r="AO211" s="101">
        <v>0</v>
      </c>
      <c r="AP211" s="101">
        <v>0</v>
      </c>
      <c r="AQ211" s="101">
        <v>0</v>
      </c>
      <c r="AR211" s="101">
        <v>0</v>
      </c>
      <c r="AS211" s="101">
        <v>0</v>
      </c>
      <c r="AT211" s="101">
        <f t="shared" si="104"/>
        <v>0</v>
      </c>
      <c r="AU211" s="103">
        <f t="shared" si="105"/>
        <v>0</v>
      </c>
      <c r="AV211" s="103">
        <f t="shared" si="106"/>
        <v>0</v>
      </c>
      <c r="AX211" s="104">
        <v>202</v>
      </c>
      <c r="AY211" s="105" t="s">
        <v>276</v>
      </c>
      <c r="AZ211" s="106">
        <v>0</v>
      </c>
      <c r="BA211" s="106">
        <v>0</v>
      </c>
      <c r="BB211" s="107">
        <v>0</v>
      </c>
      <c r="BC211" s="108">
        <f t="shared" si="107"/>
        <v>0</v>
      </c>
      <c r="BD211" s="107">
        <v>0</v>
      </c>
      <c r="BE211" s="107">
        <v>0</v>
      </c>
      <c r="BF211" s="108">
        <f t="shared" si="89"/>
        <v>0</v>
      </c>
      <c r="BG211" s="109">
        <f t="shared" si="90"/>
        <v>0</v>
      </c>
      <c r="BH211" s="110"/>
      <c r="BI211" s="108">
        <v>0</v>
      </c>
      <c r="BJ211" s="101">
        <f t="shared" si="108"/>
        <v>0</v>
      </c>
      <c r="BK211" s="101">
        <f t="shared" si="109"/>
        <v>0</v>
      </c>
      <c r="BL211" s="101">
        <f t="shared" si="110"/>
        <v>0</v>
      </c>
      <c r="BM211" s="101">
        <v>0</v>
      </c>
      <c r="BN211" s="108">
        <f t="shared" si="111"/>
        <v>0</v>
      </c>
      <c r="BO211" s="109">
        <f t="shared" si="112"/>
        <v>0</v>
      </c>
      <c r="BP211" s="111"/>
      <c r="BQ211" s="112"/>
      <c r="BR211" s="113"/>
      <c r="BS211" s="111"/>
      <c r="BT211" s="114"/>
      <c r="BU211" s="114">
        <f t="shared" si="91"/>
        <v>-202</v>
      </c>
      <c r="BV211" s="25"/>
      <c r="BW211" s="25"/>
      <c r="BX211" s="111"/>
    </row>
    <row r="212" spans="1:76">
      <c r="A212" s="83">
        <v>203</v>
      </c>
      <c r="B212" s="83">
        <v>205</v>
      </c>
      <c r="C212" s="84" t="s">
        <v>277</v>
      </c>
      <c r="D212" s="85">
        <f t="shared" si="92"/>
        <v>0</v>
      </c>
      <c r="E212" s="86">
        <f t="shared" si="93"/>
        <v>0</v>
      </c>
      <c r="F212" s="86">
        <f t="shared" si="93"/>
        <v>0</v>
      </c>
      <c r="G212" s="87">
        <f t="shared" si="94"/>
        <v>0</v>
      </c>
      <c r="H212" s="88"/>
      <c r="I212" s="89">
        <f t="shared" si="95"/>
        <v>0</v>
      </c>
      <c r="J212" s="90" t="str">
        <f t="shared" si="85"/>
        <v/>
      </c>
      <c r="K212" s="91">
        <f t="shared" si="96"/>
        <v>0</v>
      </c>
      <c r="L212" s="87">
        <f t="shared" si="97"/>
        <v>0</v>
      </c>
      <c r="M212" s="92"/>
      <c r="N212" s="115">
        <f t="shared" si="86"/>
        <v>0</v>
      </c>
      <c r="P212" s="89">
        <f t="shared" si="98"/>
        <v>0</v>
      </c>
      <c r="Q212" s="86">
        <f t="shared" si="99"/>
        <v>0</v>
      </c>
      <c r="R212" s="86">
        <f t="shared" si="100"/>
        <v>0</v>
      </c>
      <c r="S212" s="94">
        <f t="shared" si="87"/>
        <v>0</v>
      </c>
      <c r="U212" s="115">
        <f t="shared" si="101"/>
        <v>0</v>
      </c>
      <c r="V212">
        <f t="shared" si="88"/>
        <v>0</v>
      </c>
      <c r="W212" s="95">
        <v>203</v>
      </c>
      <c r="X212" s="96"/>
      <c r="Y212" s="97"/>
      <c r="Z212" s="97"/>
      <c r="AA212" s="97"/>
      <c r="AB212" s="97"/>
      <c r="AC212" s="97"/>
      <c r="AD212" s="97"/>
      <c r="AE212" s="97"/>
      <c r="AF212" s="97"/>
      <c r="AG212" s="98"/>
      <c r="AI212" s="95">
        <v>203</v>
      </c>
      <c r="AJ212" s="99">
        <v>205</v>
      </c>
      <c r="AK212" s="100" t="s">
        <v>277</v>
      </c>
      <c r="AL212" s="101">
        <f t="shared" si="102"/>
        <v>0</v>
      </c>
      <c r="AM212" s="102">
        <v>0</v>
      </c>
      <c r="AN212" s="101">
        <f t="shared" si="103"/>
        <v>0</v>
      </c>
      <c r="AO212" s="101">
        <v>0</v>
      </c>
      <c r="AP212" s="101">
        <v>0</v>
      </c>
      <c r="AQ212" s="101">
        <v>0</v>
      </c>
      <c r="AR212" s="101">
        <v>0</v>
      </c>
      <c r="AS212" s="101">
        <v>0</v>
      </c>
      <c r="AT212" s="101">
        <f t="shared" si="104"/>
        <v>0</v>
      </c>
      <c r="AU212" s="103">
        <f t="shared" si="105"/>
        <v>0</v>
      </c>
      <c r="AV212" s="103">
        <f t="shared" si="106"/>
        <v>0</v>
      </c>
      <c r="AX212" s="104">
        <v>203</v>
      </c>
      <c r="AY212" s="105" t="s">
        <v>277</v>
      </c>
      <c r="AZ212" s="106">
        <v>0</v>
      </c>
      <c r="BA212" s="106">
        <v>0</v>
      </c>
      <c r="BB212" s="107">
        <v>0</v>
      </c>
      <c r="BC212" s="108">
        <f t="shared" si="107"/>
        <v>0</v>
      </c>
      <c r="BD212" s="107">
        <v>0</v>
      </c>
      <c r="BE212" s="107">
        <v>0</v>
      </c>
      <c r="BF212" s="108">
        <f t="shared" si="89"/>
        <v>0</v>
      </c>
      <c r="BG212" s="109">
        <f t="shared" si="90"/>
        <v>0</v>
      </c>
      <c r="BH212" s="110"/>
      <c r="BI212" s="108">
        <v>0</v>
      </c>
      <c r="BJ212" s="101">
        <f t="shared" si="108"/>
        <v>0</v>
      </c>
      <c r="BK212" s="101">
        <f t="shared" si="109"/>
        <v>0</v>
      </c>
      <c r="BL212" s="101">
        <f t="shared" si="110"/>
        <v>0</v>
      </c>
      <c r="BM212" s="101">
        <v>0</v>
      </c>
      <c r="BN212" s="108">
        <f t="shared" si="111"/>
        <v>0</v>
      </c>
      <c r="BO212" s="109">
        <f t="shared" si="112"/>
        <v>0</v>
      </c>
      <c r="BP212" s="111"/>
      <c r="BQ212" s="112"/>
      <c r="BR212" s="113"/>
      <c r="BS212" s="111"/>
      <c r="BT212" s="114"/>
      <c r="BU212" s="114">
        <f t="shared" si="91"/>
        <v>-203</v>
      </c>
      <c r="BV212" s="25"/>
      <c r="BW212" s="25"/>
      <c r="BX212" s="111"/>
    </row>
    <row r="213" spans="1:76">
      <c r="A213" s="83">
        <v>204</v>
      </c>
      <c r="B213" s="83">
        <v>206</v>
      </c>
      <c r="C213" s="84" t="s">
        <v>278</v>
      </c>
      <c r="D213" s="85">
        <f t="shared" si="92"/>
        <v>157.78125</v>
      </c>
      <c r="E213" s="86">
        <f t="shared" si="93"/>
        <v>2027806</v>
      </c>
      <c r="F213" s="86">
        <f t="shared" si="93"/>
        <v>138264</v>
      </c>
      <c r="G213" s="87">
        <f t="shared" si="94"/>
        <v>2166070</v>
      </c>
      <c r="H213" s="88"/>
      <c r="I213" s="89">
        <f t="shared" si="95"/>
        <v>153266.18346311685</v>
      </c>
      <c r="J213" s="90">
        <f t="shared" si="85"/>
        <v>0.46266452579438383</v>
      </c>
      <c r="K213" s="91">
        <f t="shared" si="96"/>
        <v>138264</v>
      </c>
      <c r="L213" s="87">
        <f t="shared" si="97"/>
        <v>291530.18346311687</v>
      </c>
      <c r="M213" s="92"/>
      <c r="N213" s="115">
        <f t="shared" si="86"/>
        <v>1874539.8165368831</v>
      </c>
      <c r="P213" s="89">
        <f t="shared" si="98"/>
        <v>41290</v>
      </c>
      <c r="Q213" s="86">
        <f t="shared" si="99"/>
        <v>153266.18346311685</v>
      </c>
      <c r="R213" s="86">
        <f t="shared" si="100"/>
        <v>140900</v>
      </c>
      <c r="S213" s="94">
        <f t="shared" si="87"/>
        <v>332820.18346311687</v>
      </c>
      <c r="U213" s="115">
        <f t="shared" si="101"/>
        <v>510822.5</v>
      </c>
      <c r="V213">
        <f t="shared" si="88"/>
        <v>0</v>
      </c>
      <c r="W213" s="95">
        <v>204</v>
      </c>
      <c r="X213" s="96">
        <v>157.78125</v>
      </c>
      <c r="Y213" s="97">
        <v>2027806</v>
      </c>
      <c r="Z213" s="97">
        <v>0</v>
      </c>
      <c r="AA213" s="97">
        <v>2027806</v>
      </c>
      <c r="AB213" s="97">
        <v>138264</v>
      </c>
      <c r="AC213" s="97">
        <v>2166070</v>
      </c>
      <c r="AD213" s="97">
        <v>38654</v>
      </c>
      <c r="AE213" s="97">
        <v>2636</v>
      </c>
      <c r="AF213" s="97">
        <v>41290</v>
      </c>
      <c r="AG213" s="98">
        <v>2207360</v>
      </c>
      <c r="AI213" s="95">
        <v>204</v>
      </c>
      <c r="AJ213" s="99">
        <v>206</v>
      </c>
      <c r="AK213" s="100" t="s">
        <v>278</v>
      </c>
      <c r="AL213" s="101">
        <f t="shared" si="102"/>
        <v>2027806</v>
      </c>
      <c r="AM213" s="102">
        <v>1853197</v>
      </c>
      <c r="AN213" s="101">
        <f t="shared" si="103"/>
        <v>174609</v>
      </c>
      <c r="AO213" s="101">
        <v>0</v>
      </c>
      <c r="AP213" s="101">
        <v>0</v>
      </c>
      <c r="AQ213" s="101">
        <v>23771.25</v>
      </c>
      <c r="AR213" s="101">
        <v>0</v>
      </c>
      <c r="AS213" s="101">
        <v>132888.25</v>
      </c>
      <c r="AT213" s="101">
        <f t="shared" si="104"/>
        <v>0</v>
      </c>
      <c r="AU213" s="103">
        <f t="shared" si="105"/>
        <v>331268.5</v>
      </c>
      <c r="AV213" s="103">
        <f t="shared" si="106"/>
        <v>153266.18346311685</v>
      </c>
      <c r="AX213" s="104">
        <v>204</v>
      </c>
      <c r="AY213" s="105" t="s">
        <v>278</v>
      </c>
      <c r="AZ213" s="106">
        <v>0</v>
      </c>
      <c r="BA213" s="106">
        <v>0</v>
      </c>
      <c r="BB213" s="107">
        <v>0</v>
      </c>
      <c r="BC213" s="108">
        <f t="shared" si="107"/>
        <v>0</v>
      </c>
      <c r="BD213" s="107">
        <v>0</v>
      </c>
      <c r="BE213" s="107">
        <v>0</v>
      </c>
      <c r="BF213" s="108">
        <f t="shared" si="89"/>
        <v>0</v>
      </c>
      <c r="BG213" s="109">
        <f t="shared" si="90"/>
        <v>0</v>
      </c>
      <c r="BH213" s="110"/>
      <c r="BI213" s="108">
        <v>0</v>
      </c>
      <c r="BJ213" s="101">
        <f t="shared" si="108"/>
        <v>174609</v>
      </c>
      <c r="BK213" s="101">
        <f t="shared" si="109"/>
        <v>174609</v>
      </c>
      <c r="BL213" s="101">
        <f t="shared" si="110"/>
        <v>0</v>
      </c>
      <c r="BM213" s="101">
        <v>0</v>
      </c>
      <c r="BN213" s="108">
        <f t="shared" si="111"/>
        <v>0</v>
      </c>
      <c r="BO213" s="109">
        <f t="shared" si="112"/>
        <v>0</v>
      </c>
      <c r="BP213" s="111"/>
      <c r="BQ213" s="112"/>
      <c r="BR213" s="113"/>
      <c r="BS213" s="111"/>
      <c r="BT213" s="114"/>
      <c r="BU213" s="114">
        <f t="shared" si="91"/>
        <v>-204</v>
      </c>
      <c r="BV213" s="25"/>
      <c r="BW213" s="25"/>
      <c r="BX213" s="111"/>
    </row>
    <row r="214" spans="1:76">
      <c r="A214" s="83">
        <v>205</v>
      </c>
      <c r="B214" s="83">
        <v>203</v>
      </c>
      <c r="C214" s="84" t="s">
        <v>279</v>
      </c>
      <c r="D214" s="85">
        <f t="shared" si="92"/>
        <v>0</v>
      </c>
      <c r="E214" s="86">
        <f t="shared" si="93"/>
        <v>0</v>
      </c>
      <c r="F214" s="86">
        <f t="shared" si="93"/>
        <v>0</v>
      </c>
      <c r="G214" s="87">
        <f t="shared" si="94"/>
        <v>0</v>
      </c>
      <c r="H214" s="88"/>
      <c r="I214" s="89">
        <f t="shared" si="95"/>
        <v>0</v>
      </c>
      <c r="J214" s="90" t="str">
        <f t="shared" si="85"/>
        <v/>
      </c>
      <c r="K214" s="91">
        <f t="shared" si="96"/>
        <v>0</v>
      </c>
      <c r="L214" s="87">
        <f t="shared" si="97"/>
        <v>0</v>
      </c>
      <c r="M214" s="92"/>
      <c r="N214" s="115">
        <f t="shared" si="86"/>
        <v>0</v>
      </c>
      <c r="P214" s="89">
        <f t="shared" si="98"/>
        <v>0</v>
      </c>
      <c r="Q214" s="86">
        <f t="shared" si="99"/>
        <v>0</v>
      </c>
      <c r="R214" s="86">
        <f t="shared" si="100"/>
        <v>0</v>
      </c>
      <c r="S214" s="94">
        <f t="shared" si="87"/>
        <v>0</v>
      </c>
      <c r="U214" s="115">
        <f t="shared" si="101"/>
        <v>0</v>
      </c>
      <c r="V214">
        <f t="shared" si="88"/>
        <v>0</v>
      </c>
      <c r="W214" s="95">
        <v>205</v>
      </c>
      <c r="X214" s="96"/>
      <c r="Y214" s="97"/>
      <c r="Z214" s="97"/>
      <c r="AA214" s="97"/>
      <c r="AB214" s="97"/>
      <c r="AC214" s="97"/>
      <c r="AD214" s="97"/>
      <c r="AE214" s="97"/>
      <c r="AF214" s="97"/>
      <c r="AG214" s="98"/>
      <c r="AI214" s="95">
        <v>205</v>
      </c>
      <c r="AJ214" s="99">
        <v>203</v>
      </c>
      <c r="AK214" s="100" t="s">
        <v>279</v>
      </c>
      <c r="AL214" s="101">
        <f t="shared" si="102"/>
        <v>0</v>
      </c>
      <c r="AM214" s="102">
        <v>0</v>
      </c>
      <c r="AN214" s="101">
        <f t="shared" si="103"/>
        <v>0</v>
      </c>
      <c r="AO214" s="101">
        <v>0</v>
      </c>
      <c r="AP214" s="101">
        <v>0</v>
      </c>
      <c r="AQ214" s="101">
        <v>0</v>
      </c>
      <c r="AR214" s="101">
        <v>0</v>
      </c>
      <c r="AS214" s="101">
        <v>0</v>
      </c>
      <c r="AT214" s="101">
        <f t="shared" si="104"/>
        <v>0</v>
      </c>
      <c r="AU214" s="103">
        <f t="shared" si="105"/>
        <v>0</v>
      </c>
      <c r="AV214" s="103">
        <f t="shared" si="106"/>
        <v>0</v>
      </c>
      <c r="AX214" s="104">
        <v>205</v>
      </c>
      <c r="AY214" s="105" t="s">
        <v>279</v>
      </c>
      <c r="AZ214" s="106">
        <v>0</v>
      </c>
      <c r="BA214" s="106">
        <v>0</v>
      </c>
      <c r="BB214" s="107">
        <v>0</v>
      </c>
      <c r="BC214" s="108">
        <f t="shared" si="107"/>
        <v>0</v>
      </c>
      <c r="BD214" s="107">
        <v>0</v>
      </c>
      <c r="BE214" s="107">
        <v>0</v>
      </c>
      <c r="BF214" s="108">
        <f t="shared" si="89"/>
        <v>0</v>
      </c>
      <c r="BG214" s="109">
        <f t="shared" si="90"/>
        <v>0</v>
      </c>
      <c r="BH214" s="110"/>
      <c r="BI214" s="108">
        <v>0</v>
      </c>
      <c r="BJ214" s="101">
        <f t="shared" si="108"/>
        <v>0</v>
      </c>
      <c r="BK214" s="101">
        <f t="shared" si="109"/>
        <v>0</v>
      </c>
      <c r="BL214" s="101">
        <f t="shared" si="110"/>
        <v>0</v>
      </c>
      <c r="BM214" s="101">
        <v>0</v>
      </c>
      <c r="BN214" s="108">
        <f t="shared" si="111"/>
        <v>0</v>
      </c>
      <c r="BO214" s="109">
        <f t="shared" si="112"/>
        <v>0</v>
      </c>
      <c r="BP214" s="111"/>
      <c r="BQ214" s="112"/>
      <c r="BR214" s="113"/>
      <c r="BS214" s="111"/>
      <c r="BT214" s="114"/>
      <c r="BU214" s="114">
        <f t="shared" si="91"/>
        <v>-205</v>
      </c>
      <c r="BV214" s="25"/>
      <c r="BW214" s="25"/>
      <c r="BX214" s="111"/>
    </row>
    <row r="215" spans="1:76">
      <c r="A215" s="83">
        <v>206</v>
      </c>
      <c r="B215" s="83">
        <v>204</v>
      </c>
      <c r="C215" s="84" t="s">
        <v>280</v>
      </c>
      <c r="D215" s="85">
        <f t="shared" si="92"/>
        <v>0</v>
      </c>
      <c r="E215" s="86">
        <f t="shared" si="93"/>
        <v>0</v>
      </c>
      <c r="F215" s="86">
        <f t="shared" si="93"/>
        <v>0</v>
      </c>
      <c r="G215" s="87">
        <f t="shared" si="94"/>
        <v>0</v>
      </c>
      <c r="H215" s="88"/>
      <c r="I215" s="89">
        <f t="shared" si="95"/>
        <v>0</v>
      </c>
      <c r="J215" s="90" t="str">
        <f t="shared" si="85"/>
        <v/>
      </c>
      <c r="K215" s="91">
        <f t="shared" si="96"/>
        <v>0</v>
      </c>
      <c r="L215" s="87">
        <f t="shared" si="97"/>
        <v>0</v>
      </c>
      <c r="M215" s="92"/>
      <c r="N215" s="115">
        <f t="shared" si="86"/>
        <v>0</v>
      </c>
      <c r="P215" s="89">
        <f t="shared" si="98"/>
        <v>0</v>
      </c>
      <c r="Q215" s="86">
        <f t="shared" si="99"/>
        <v>0</v>
      </c>
      <c r="R215" s="86">
        <f t="shared" si="100"/>
        <v>0</v>
      </c>
      <c r="S215" s="94">
        <f t="shared" si="87"/>
        <v>0</v>
      </c>
      <c r="U215" s="115">
        <f t="shared" si="101"/>
        <v>0</v>
      </c>
      <c r="V215">
        <f t="shared" si="88"/>
        <v>0</v>
      </c>
      <c r="W215" s="95">
        <v>206</v>
      </c>
      <c r="X215" s="96"/>
      <c r="Y215" s="97"/>
      <c r="Z215" s="97"/>
      <c r="AA215" s="97"/>
      <c r="AB215" s="97"/>
      <c r="AC215" s="97"/>
      <c r="AD215" s="97"/>
      <c r="AE215" s="97"/>
      <c r="AF215" s="97"/>
      <c r="AG215" s="98"/>
      <c r="AI215" s="95">
        <v>206</v>
      </c>
      <c r="AJ215" s="99">
        <v>204</v>
      </c>
      <c r="AK215" s="100" t="s">
        <v>280</v>
      </c>
      <c r="AL215" s="101">
        <f t="shared" si="102"/>
        <v>0</v>
      </c>
      <c r="AM215" s="102">
        <v>0</v>
      </c>
      <c r="AN215" s="101">
        <f t="shared" si="103"/>
        <v>0</v>
      </c>
      <c r="AO215" s="101">
        <v>0</v>
      </c>
      <c r="AP215" s="101">
        <v>0</v>
      </c>
      <c r="AQ215" s="101">
        <v>0</v>
      </c>
      <c r="AR215" s="101">
        <v>0</v>
      </c>
      <c r="AS215" s="101">
        <v>0</v>
      </c>
      <c r="AT215" s="101">
        <f t="shared" si="104"/>
        <v>0</v>
      </c>
      <c r="AU215" s="103">
        <f t="shared" si="105"/>
        <v>0</v>
      </c>
      <c r="AV215" s="103">
        <f t="shared" si="106"/>
        <v>0</v>
      </c>
      <c r="AX215" s="104">
        <v>206</v>
      </c>
      <c r="AY215" s="105" t="s">
        <v>280</v>
      </c>
      <c r="AZ215" s="106">
        <v>0</v>
      </c>
      <c r="BA215" s="106">
        <v>0</v>
      </c>
      <c r="BB215" s="107">
        <v>0</v>
      </c>
      <c r="BC215" s="108">
        <f t="shared" si="107"/>
        <v>0</v>
      </c>
      <c r="BD215" s="107">
        <v>0</v>
      </c>
      <c r="BE215" s="107">
        <v>0</v>
      </c>
      <c r="BF215" s="108">
        <f t="shared" si="89"/>
        <v>0</v>
      </c>
      <c r="BG215" s="109">
        <f t="shared" si="90"/>
        <v>0</v>
      </c>
      <c r="BH215" s="110"/>
      <c r="BI215" s="108">
        <v>0</v>
      </c>
      <c r="BJ215" s="101">
        <f t="shared" si="108"/>
        <v>0</v>
      </c>
      <c r="BK215" s="101">
        <f t="shared" si="109"/>
        <v>0</v>
      </c>
      <c r="BL215" s="101">
        <f t="shared" si="110"/>
        <v>0</v>
      </c>
      <c r="BM215" s="101">
        <v>0</v>
      </c>
      <c r="BN215" s="108">
        <f t="shared" si="111"/>
        <v>0</v>
      </c>
      <c r="BO215" s="109">
        <f t="shared" si="112"/>
        <v>0</v>
      </c>
      <c r="BP215" s="111"/>
      <c r="BQ215" s="112"/>
      <c r="BR215" s="113"/>
      <c r="BS215" s="111"/>
      <c r="BT215" s="114"/>
      <c r="BU215" s="114">
        <f t="shared" si="91"/>
        <v>-206</v>
      </c>
      <c r="BV215" s="25"/>
      <c r="BW215" s="25"/>
      <c r="BX215" s="111"/>
    </row>
    <row r="216" spans="1:76">
      <c r="A216" s="83">
        <v>207</v>
      </c>
      <c r="B216" s="83">
        <v>207</v>
      </c>
      <c r="C216" s="84" t="s">
        <v>281</v>
      </c>
      <c r="D216" s="85">
        <f t="shared" si="92"/>
        <v>6.9896907216494846</v>
      </c>
      <c r="E216" s="86">
        <f t="shared" si="93"/>
        <v>120537</v>
      </c>
      <c r="F216" s="86">
        <f t="shared" si="93"/>
        <v>6233</v>
      </c>
      <c r="G216" s="87">
        <f t="shared" si="94"/>
        <v>126770</v>
      </c>
      <c r="H216" s="88"/>
      <c r="I216" s="89">
        <f t="shared" si="95"/>
        <v>2651.7369679803219</v>
      </c>
      <c r="J216" s="90">
        <f t="shared" si="85"/>
        <v>0.14754953257707051</v>
      </c>
      <c r="K216" s="91">
        <f t="shared" si="96"/>
        <v>6233</v>
      </c>
      <c r="L216" s="87">
        <f t="shared" si="97"/>
        <v>8884.7369679803214</v>
      </c>
      <c r="M216" s="92"/>
      <c r="N216" s="115">
        <f t="shared" si="86"/>
        <v>117885.26303201968</v>
      </c>
      <c r="P216" s="89">
        <f t="shared" si="98"/>
        <v>0</v>
      </c>
      <c r="Q216" s="86">
        <f t="shared" si="99"/>
        <v>2651.7369679803219</v>
      </c>
      <c r="R216" s="86">
        <f t="shared" si="100"/>
        <v>6233</v>
      </c>
      <c r="S216" s="94">
        <f t="shared" si="87"/>
        <v>8884.7369679803214</v>
      </c>
      <c r="U216" s="115">
        <f t="shared" si="101"/>
        <v>24204.842551213929</v>
      </c>
      <c r="V216">
        <f t="shared" si="88"/>
        <v>0</v>
      </c>
      <c r="W216" s="95">
        <v>207</v>
      </c>
      <c r="X216" s="96">
        <v>6.9896907216494846</v>
      </c>
      <c r="Y216" s="97">
        <v>120537</v>
      </c>
      <c r="Z216" s="97">
        <v>0</v>
      </c>
      <c r="AA216" s="97">
        <v>120537</v>
      </c>
      <c r="AB216" s="97">
        <v>6233</v>
      </c>
      <c r="AC216" s="97">
        <v>126770</v>
      </c>
      <c r="AD216" s="97">
        <v>0</v>
      </c>
      <c r="AE216" s="97">
        <v>0</v>
      </c>
      <c r="AF216" s="97">
        <v>0</v>
      </c>
      <c r="AG216" s="98">
        <v>126770</v>
      </c>
      <c r="AI216" s="95">
        <v>207</v>
      </c>
      <c r="AJ216" s="99">
        <v>207</v>
      </c>
      <c r="AK216" s="100" t="s">
        <v>281</v>
      </c>
      <c r="AL216" s="101">
        <f t="shared" si="102"/>
        <v>120537</v>
      </c>
      <c r="AM216" s="102">
        <v>117516</v>
      </c>
      <c r="AN216" s="101">
        <f t="shared" si="103"/>
        <v>3021</v>
      </c>
      <c r="AO216" s="101">
        <v>14651</v>
      </c>
      <c r="AP216" s="101">
        <v>0</v>
      </c>
      <c r="AQ216" s="101">
        <v>338</v>
      </c>
      <c r="AR216" s="101">
        <v>0</v>
      </c>
      <c r="AS216" s="101">
        <v>0</v>
      </c>
      <c r="AT216" s="101">
        <f t="shared" si="104"/>
        <v>-38.157448786070745</v>
      </c>
      <c r="AU216" s="103">
        <f t="shared" si="105"/>
        <v>17971.842551213929</v>
      </c>
      <c r="AV216" s="103">
        <f t="shared" si="106"/>
        <v>2651.7369679803219</v>
      </c>
      <c r="AX216" s="104">
        <v>207</v>
      </c>
      <c r="AY216" s="105" t="s">
        <v>281</v>
      </c>
      <c r="AZ216" s="106">
        <v>0</v>
      </c>
      <c r="BA216" s="106">
        <v>0</v>
      </c>
      <c r="BB216" s="107">
        <v>0</v>
      </c>
      <c r="BC216" s="108">
        <f t="shared" si="107"/>
        <v>0</v>
      </c>
      <c r="BD216" s="107">
        <v>0</v>
      </c>
      <c r="BE216" s="107">
        <v>0</v>
      </c>
      <c r="BF216" s="108">
        <f t="shared" si="89"/>
        <v>0</v>
      </c>
      <c r="BG216" s="109">
        <f t="shared" si="90"/>
        <v>0</v>
      </c>
      <c r="BH216" s="110"/>
      <c r="BI216" s="108">
        <v>0</v>
      </c>
      <c r="BJ216" s="101">
        <f t="shared" si="108"/>
        <v>3021</v>
      </c>
      <c r="BK216" s="101">
        <f t="shared" si="109"/>
        <v>3021</v>
      </c>
      <c r="BL216" s="101">
        <f t="shared" si="110"/>
        <v>0</v>
      </c>
      <c r="BM216" s="101">
        <v>-38.157448786070745</v>
      </c>
      <c r="BN216" s="108">
        <f t="shared" si="111"/>
        <v>-38.157448786070745</v>
      </c>
      <c r="BO216" s="109">
        <f t="shared" si="112"/>
        <v>-38.157448786070745</v>
      </c>
      <c r="BP216" s="111"/>
      <c r="BQ216" s="112"/>
      <c r="BR216" s="113"/>
      <c r="BS216" s="111"/>
      <c r="BT216" s="114"/>
      <c r="BU216" s="114">
        <f t="shared" si="91"/>
        <v>-207</v>
      </c>
      <c r="BV216" s="25"/>
      <c r="BW216" s="25"/>
      <c r="BX216" s="111"/>
    </row>
    <row r="217" spans="1:76">
      <c r="A217" s="83">
        <v>208</v>
      </c>
      <c r="B217" s="83">
        <v>208</v>
      </c>
      <c r="C217" s="84" t="s">
        <v>282</v>
      </c>
      <c r="D217" s="85">
        <f t="shared" si="92"/>
        <v>2</v>
      </c>
      <c r="E217" s="86">
        <f t="shared" si="93"/>
        <v>28224</v>
      </c>
      <c r="F217" s="86">
        <f t="shared" si="93"/>
        <v>1786</v>
      </c>
      <c r="G217" s="87">
        <f t="shared" si="94"/>
        <v>30010</v>
      </c>
      <c r="H217" s="88"/>
      <c r="I217" s="89">
        <f t="shared" si="95"/>
        <v>0</v>
      </c>
      <c r="J217" s="90">
        <f t="shared" si="85"/>
        <v>0</v>
      </c>
      <c r="K217" s="91">
        <f t="shared" si="96"/>
        <v>1786</v>
      </c>
      <c r="L217" s="87">
        <f t="shared" si="97"/>
        <v>1786</v>
      </c>
      <c r="M217" s="92"/>
      <c r="N217" s="115">
        <f t="shared" si="86"/>
        <v>28224</v>
      </c>
      <c r="P217" s="89">
        <f t="shared" si="98"/>
        <v>0</v>
      </c>
      <c r="Q217" s="86">
        <f t="shared" si="99"/>
        <v>0</v>
      </c>
      <c r="R217" s="86">
        <f t="shared" si="100"/>
        <v>1786</v>
      </c>
      <c r="S217" s="94">
        <f t="shared" si="87"/>
        <v>1786</v>
      </c>
      <c r="U217" s="115">
        <f t="shared" si="101"/>
        <v>20945.690491303176</v>
      </c>
      <c r="V217">
        <f t="shared" si="88"/>
        <v>0</v>
      </c>
      <c r="W217" s="95">
        <v>208</v>
      </c>
      <c r="X217" s="96">
        <v>2</v>
      </c>
      <c r="Y217" s="97">
        <v>28224</v>
      </c>
      <c r="Z217" s="97">
        <v>0</v>
      </c>
      <c r="AA217" s="97">
        <v>28224</v>
      </c>
      <c r="AB217" s="97">
        <v>1786</v>
      </c>
      <c r="AC217" s="97">
        <v>30010</v>
      </c>
      <c r="AD217" s="97">
        <v>0</v>
      </c>
      <c r="AE217" s="97">
        <v>0</v>
      </c>
      <c r="AF217" s="97">
        <v>0</v>
      </c>
      <c r="AG217" s="98">
        <v>30010</v>
      </c>
      <c r="AI217" s="95">
        <v>208</v>
      </c>
      <c r="AJ217" s="99">
        <v>208</v>
      </c>
      <c r="AK217" s="100" t="s">
        <v>282</v>
      </c>
      <c r="AL217" s="101">
        <f t="shared" si="102"/>
        <v>28224</v>
      </c>
      <c r="AM217" s="102">
        <v>80900</v>
      </c>
      <c r="AN217" s="101">
        <f t="shared" si="103"/>
        <v>0</v>
      </c>
      <c r="AO217" s="101">
        <v>13557.5</v>
      </c>
      <c r="AP217" s="101">
        <v>542.5</v>
      </c>
      <c r="AQ217" s="101">
        <v>5095</v>
      </c>
      <c r="AR217" s="101">
        <v>0</v>
      </c>
      <c r="AS217" s="101">
        <v>0</v>
      </c>
      <c r="AT217" s="101">
        <f t="shared" si="104"/>
        <v>-35.309508696824196</v>
      </c>
      <c r="AU217" s="103">
        <f t="shared" si="105"/>
        <v>19159.690491303176</v>
      </c>
      <c r="AV217" s="103">
        <f t="shared" si="106"/>
        <v>0</v>
      </c>
      <c r="AX217" s="104">
        <v>208</v>
      </c>
      <c r="AY217" s="105" t="s">
        <v>282</v>
      </c>
      <c r="AZ217" s="106">
        <v>0</v>
      </c>
      <c r="BA217" s="106">
        <v>0</v>
      </c>
      <c r="BB217" s="107">
        <v>0</v>
      </c>
      <c r="BC217" s="108">
        <f t="shared" si="107"/>
        <v>0</v>
      </c>
      <c r="BD217" s="107">
        <v>0</v>
      </c>
      <c r="BE217" s="107">
        <v>0</v>
      </c>
      <c r="BF217" s="108">
        <f t="shared" si="89"/>
        <v>0</v>
      </c>
      <c r="BG217" s="109">
        <f t="shared" si="90"/>
        <v>0</v>
      </c>
      <c r="BH217" s="110"/>
      <c r="BI217" s="108">
        <v>0</v>
      </c>
      <c r="BJ217" s="101">
        <f t="shared" si="108"/>
        <v>0</v>
      </c>
      <c r="BK217" s="101">
        <f t="shared" si="109"/>
        <v>0</v>
      </c>
      <c r="BL217" s="101">
        <f t="shared" si="110"/>
        <v>0</v>
      </c>
      <c r="BM217" s="101">
        <v>-35.309508696824196</v>
      </c>
      <c r="BN217" s="108">
        <f t="shared" si="111"/>
        <v>-35.309508696824196</v>
      </c>
      <c r="BO217" s="109">
        <f t="shared" si="112"/>
        <v>-35.309508696824196</v>
      </c>
      <c r="BP217" s="111"/>
      <c r="BQ217" s="112"/>
      <c r="BR217" s="113"/>
      <c r="BS217" s="111"/>
      <c r="BT217" s="114"/>
      <c r="BU217" s="114">
        <f t="shared" si="91"/>
        <v>-208</v>
      </c>
      <c r="BV217" s="25"/>
      <c r="BW217" s="25"/>
      <c r="BX217" s="111"/>
    </row>
    <row r="218" spans="1:76">
      <c r="A218" s="83">
        <v>209</v>
      </c>
      <c r="B218" s="83">
        <v>209</v>
      </c>
      <c r="C218" s="84" t="s">
        <v>283</v>
      </c>
      <c r="D218" s="85">
        <f t="shared" si="92"/>
        <v>55.211409395973149</v>
      </c>
      <c r="E218" s="86">
        <f t="shared" si="93"/>
        <v>710053</v>
      </c>
      <c r="F218" s="86">
        <f t="shared" si="93"/>
        <v>47518</v>
      </c>
      <c r="G218" s="87">
        <f t="shared" si="94"/>
        <v>757571</v>
      </c>
      <c r="H218" s="88"/>
      <c r="I218" s="89">
        <f t="shared" si="95"/>
        <v>46059.117484551942</v>
      </c>
      <c r="J218" s="90">
        <f t="shared" si="85"/>
        <v>0.53390114043923009</v>
      </c>
      <c r="K218" s="91">
        <f t="shared" si="96"/>
        <v>47518</v>
      </c>
      <c r="L218" s="87">
        <f t="shared" si="97"/>
        <v>93577.117484551942</v>
      </c>
      <c r="M218" s="92"/>
      <c r="N218" s="115">
        <f t="shared" si="86"/>
        <v>663993.88251544803</v>
      </c>
      <c r="P218" s="89">
        <f t="shared" si="98"/>
        <v>28474</v>
      </c>
      <c r="Q218" s="86">
        <f t="shared" si="99"/>
        <v>46059.117484551942</v>
      </c>
      <c r="R218" s="86">
        <f t="shared" si="100"/>
        <v>49304</v>
      </c>
      <c r="S218" s="94">
        <f t="shared" si="87"/>
        <v>122051.11748455194</v>
      </c>
      <c r="U218" s="115">
        <f t="shared" si="101"/>
        <v>162261</v>
      </c>
      <c r="V218">
        <f t="shared" si="88"/>
        <v>0</v>
      </c>
      <c r="W218" s="95">
        <v>209</v>
      </c>
      <c r="X218" s="96">
        <v>55.211409395973149</v>
      </c>
      <c r="Y218" s="97">
        <v>710053</v>
      </c>
      <c r="Z218" s="97">
        <v>0</v>
      </c>
      <c r="AA218" s="97">
        <v>710053</v>
      </c>
      <c r="AB218" s="97">
        <v>47518</v>
      </c>
      <c r="AC218" s="97">
        <v>757571</v>
      </c>
      <c r="AD218" s="97">
        <v>26688</v>
      </c>
      <c r="AE218" s="97">
        <v>1786</v>
      </c>
      <c r="AF218" s="97">
        <v>28474</v>
      </c>
      <c r="AG218" s="98">
        <v>786045</v>
      </c>
      <c r="AI218" s="95">
        <v>209</v>
      </c>
      <c r="AJ218" s="99">
        <v>209</v>
      </c>
      <c r="AK218" s="100" t="s">
        <v>283</v>
      </c>
      <c r="AL218" s="101">
        <f t="shared" si="102"/>
        <v>710053</v>
      </c>
      <c r="AM218" s="102">
        <v>657580</v>
      </c>
      <c r="AN218" s="101">
        <f t="shared" si="103"/>
        <v>52473</v>
      </c>
      <c r="AO218" s="101">
        <v>0</v>
      </c>
      <c r="AP218" s="101">
        <v>0</v>
      </c>
      <c r="AQ218" s="101">
        <v>0</v>
      </c>
      <c r="AR218" s="101">
        <v>33796</v>
      </c>
      <c r="AS218" s="101">
        <v>0</v>
      </c>
      <c r="AT218" s="101">
        <f t="shared" si="104"/>
        <v>0</v>
      </c>
      <c r="AU218" s="103">
        <f t="shared" si="105"/>
        <v>86269</v>
      </c>
      <c r="AV218" s="103">
        <f t="shared" si="106"/>
        <v>46059.117484551942</v>
      </c>
      <c r="AX218" s="104">
        <v>209</v>
      </c>
      <c r="AY218" s="105" t="s">
        <v>283</v>
      </c>
      <c r="AZ218" s="106">
        <v>0</v>
      </c>
      <c r="BA218" s="106">
        <v>0</v>
      </c>
      <c r="BB218" s="107">
        <v>0</v>
      </c>
      <c r="BC218" s="108">
        <f t="shared" si="107"/>
        <v>0</v>
      </c>
      <c r="BD218" s="107">
        <v>0</v>
      </c>
      <c r="BE218" s="107">
        <v>0</v>
      </c>
      <c r="BF218" s="108">
        <f t="shared" si="89"/>
        <v>0</v>
      </c>
      <c r="BG218" s="109">
        <f t="shared" si="90"/>
        <v>0</v>
      </c>
      <c r="BH218" s="110"/>
      <c r="BI218" s="108">
        <v>0</v>
      </c>
      <c r="BJ218" s="101">
        <f t="shared" si="108"/>
        <v>52473</v>
      </c>
      <c r="BK218" s="101">
        <f t="shared" si="109"/>
        <v>52473</v>
      </c>
      <c r="BL218" s="101">
        <f t="shared" si="110"/>
        <v>0</v>
      </c>
      <c r="BM218" s="101">
        <v>0</v>
      </c>
      <c r="BN218" s="108">
        <f t="shared" si="111"/>
        <v>0</v>
      </c>
      <c r="BO218" s="109">
        <f t="shared" si="112"/>
        <v>0</v>
      </c>
      <c r="BP218" s="111"/>
      <c r="BQ218" s="112"/>
      <c r="BR218" s="113"/>
      <c r="BS218" s="111"/>
      <c r="BT218" s="114"/>
      <c r="BU218" s="114">
        <f t="shared" si="91"/>
        <v>-209</v>
      </c>
      <c r="BV218" s="25"/>
      <c r="BW218" s="25"/>
      <c r="BX218" s="111"/>
    </row>
    <row r="219" spans="1:76">
      <c r="A219" s="83">
        <v>210</v>
      </c>
      <c r="B219" s="83">
        <v>214</v>
      </c>
      <c r="C219" s="84" t="s">
        <v>284</v>
      </c>
      <c r="D219" s="85">
        <f t="shared" si="92"/>
        <v>193.62388424920422</v>
      </c>
      <c r="E219" s="86">
        <f t="shared" si="93"/>
        <v>2153263</v>
      </c>
      <c r="F219" s="86">
        <f t="shared" si="93"/>
        <v>164034</v>
      </c>
      <c r="G219" s="87">
        <f t="shared" si="94"/>
        <v>2317297</v>
      </c>
      <c r="H219" s="88"/>
      <c r="I219" s="89">
        <f t="shared" si="95"/>
        <v>0</v>
      </c>
      <c r="J219" s="90">
        <f t="shared" si="85"/>
        <v>0</v>
      </c>
      <c r="K219" s="91">
        <f t="shared" si="96"/>
        <v>164034</v>
      </c>
      <c r="L219" s="87">
        <f t="shared" si="97"/>
        <v>164034</v>
      </c>
      <c r="M219" s="92"/>
      <c r="N219" s="115">
        <f t="shared" si="86"/>
        <v>2153263</v>
      </c>
      <c r="P219" s="89">
        <f t="shared" si="98"/>
        <v>125305</v>
      </c>
      <c r="Q219" s="86">
        <f t="shared" si="99"/>
        <v>0</v>
      </c>
      <c r="R219" s="86">
        <f t="shared" si="100"/>
        <v>172762</v>
      </c>
      <c r="S219" s="94">
        <f t="shared" si="87"/>
        <v>289339</v>
      </c>
      <c r="U219" s="115">
        <f t="shared" si="101"/>
        <v>442974.80775964767</v>
      </c>
      <c r="V219">
        <f t="shared" si="88"/>
        <v>0</v>
      </c>
      <c r="W219" s="95">
        <v>210</v>
      </c>
      <c r="X219" s="96">
        <v>193.62388424920422</v>
      </c>
      <c r="Y219" s="97">
        <v>2153263</v>
      </c>
      <c r="Z219" s="97">
        <v>0</v>
      </c>
      <c r="AA219" s="97">
        <v>2153263</v>
      </c>
      <c r="AB219" s="97">
        <v>164034</v>
      </c>
      <c r="AC219" s="97">
        <v>2317297</v>
      </c>
      <c r="AD219" s="97">
        <v>116577</v>
      </c>
      <c r="AE219" s="97">
        <v>8728</v>
      </c>
      <c r="AF219" s="97">
        <v>125305</v>
      </c>
      <c r="AG219" s="98">
        <v>2442602</v>
      </c>
      <c r="AI219" s="95">
        <v>210</v>
      </c>
      <c r="AJ219" s="99">
        <v>214</v>
      </c>
      <c r="AK219" s="100" t="s">
        <v>284</v>
      </c>
      <c r="AL219" s="101">
        <f t="shared" si="102"/>
        <v>2153263</v>
      </c>
      <c r="AM219" s="102">
        <v>2187364</v>
      </c>
      <c r="AN219" s="101">
        <f t="shared" si="103"/>
        <v>0</v>
      </c>
      <c r="AO219" s="101">
        <v>28295</v>
      </c>
      <c r="AP219" s="101">
        <v>48342.75</v>
      </c>
      <c r="AQ219" s="101">
        <v>31722.75</v>
      </c>
      <c r="AR219" s="101">
        <v>5776.75</v>
      </c>
      <c r="AS219" s="101">
        <v>39572.25</v>
      </c>
      <c r="AT219" s="101">
        <f t="shared" si="104"/>
        <v>-73.692240352320368</v>
      </c>
      <c r="AU219" s="103">
        <f t="shared" si="105"/>
        <v>153635.80775964767</v>
      </c>
      <c r="AV219" s="103">
        <f t="shared" si="106"/>
        <v>0</v>
      </c>
      <c r="AX219" s="104">
        <v>210</v>
      </c>
      <c r="AY219" s="105" t="s">
        <v>284</v>
      </c>
      <c r="AZ219" s="106">
        <v>0</v>
      </c>
      <c r="BA219" s="106">
        <v>0</v>
      </c>
      <c r="BB219" s="107">
        <v>0</v>
      </c>
      <c r="BC219" s="108">
        <f t="shared" si="107"/>
        <v>0</v>
      </c>
      <c r="BD219" s="107">
        <v>0</v>
      </c>
      <c r="BE219" s="107">
        <v>0</v>
      </c>
      <c r="BF219" s="108">
        <f t="shared" si="89"/>
        <v>0</v>
      </c>
      <c r="BG219" s="109">
        <f t="shared" si="90"/>
        <v>0</v>
      </c>
      <c r="BH219" s="110"/>
      <c r="BI219" s="108">
        <v>0</v>
      </c>
      <c r="BJ219" s="101">
        <f t="shared" si="108"/>
        <v>0</v>
      </c>
      <c r="BK219" s="101">
        <f t="shared" si="109"/>
        <v>0</v>
      </c>
      <c r="BL219" s="101">
        <f t="shared" si="110"/>
        <v>0</v>
      </c>
      <c r="BM219" s="101">
        <v>-73.692240352320368</v>
      </c>
      <c r="BN219" s="108">
        <f t="shared" si="111"/>
        <v>-73.692240352320368</v>
      </c>
      <c r="BO219" s="109">
        <f t="shared" si="112"/>
        <v>-73.692240352320368</v>
      </c>
      <c r="BP219" s="111"/>
      <c r="BQ219" s="112"/>
      <c r="BR219" s="113"/>
      <c r="BS219" s="111"/>
      <c r="BT219" s="114"/>
      <c r="BU219" s="114">
        <f t="shared" si="91"/>
        <v>-210</v>
      </c>
      <c r="BV219" s="25"/>
      <c r="BW219" s="25"/>
      <c r="BX219" s="111"/>
    </row>
    <row r="220" spans="1:76">
      <c r="A220" s="83">
        <v>211</v>
      </c>
      <c r="B220" s="83">
        <v>210</v>
      </c>
      <c r="C220" s="84" t="s">
        <v>285</v>
      </c>
      <c r="D220" s="85">
        <f t="shared" si="92"/>
        <v>6.4633333333333329</v>
      </c>
      <c r="E220" s="86">
        <f t="shared" si="93"/>
        <v>74078</v>
      </c>
      <c r="F220" s="86">
        <f t="shared" si="93"/>
        <v>5772</v>
      </c>
      <c r="G220" s="87">
        <f t="shared" si="94"/>
        <v>79850</v>
      </c>
      <c r="H220" s="88"/>
      <c r="I220" s="89">
        <f t="shared" si="95"/>
        <v>9074.3650364053519</v>
      </c>
      <c r="J220" s="90">
        <f t="shared" si="85"/>
        <v>0.28976306536188118</v>
      </c>
      <c r="K220" s="91">
        <f t="shared" si="96"/>
        <v>5772</v>
      </c>
      <c r="L220" s="87">
        <f t="shared" si="97"/>
        <v>14846.365036405352</v>
      </c>
      <c r="M220" s="92"/>
      <c r="N220" s="115">
        <f t="shared" si="86"/>
        <v>65003.634963594646</v>
      </c>
      <c r="P220" s="89">
        <f t="shared" si="98"/>
        <v>0</v>
      </c>
      <c r="Q220" s="86">
        <f t="shared" si="99"/>
        <v>9074.3650364053519</v>
      </c>
      <c r="R220" s="86">
        <f t="shared" si="100"/>
        <v>5772</v>
      </c>
      <c r="S220" s="94">
        <f t="shared" si="87"/>
        <v>14846.365036405352</v>
      </c>
      <c r="U220" s="115">
        <f t="shared" si="101"/>
        <v>37088.5</v>
      </c>
      <c r="V220">
        <f t="shared" si="88"/>
        <v>0</v>
      </c>
      <c r="W220" s="95">
        <v>211</v>
      </c>
      <c r="X220" s="96">
        <v>6.4633333333333329</v>
      </c>
      <c r="Y220" s="97">
        <v>74078</v>
      </c>
      <c r="Z220" s="97">
        <v>0</v>
      </c>
      <c r="AA220" s="97">
        <v>74078</v>
      </c>
      <c r="AB220" s="97">
        <v>5772</v>
      </c>
      <c r="AC220" s="97">
        <v>79850</v>
      </c>
      <c r="AD220" s="97">
        <v>0</v>
      </c>
      <c r="AE220" s="97">
        <v>0</v>
      </c>
      <c r="AF220" s="97">
        <v>0</v>
      </c>
      <c r="AG220" s="98">
        <v>79850</v>
      </c>
      <c r="AI220" s="95">
        <v>211</v>
      </c>
      <c r="AJ220" s="99">
        <v>210</v>
      </c>
      <c r="AK220" s="100" t="s">
        <v>285</v>
      </c>
      <c r="AL220" s="101">
        <f t="shared" si="102"/>
        <v>74078</v>
      </c>
      <c r="AM220" s="102">
        <v>63740</v>
      </c>
      <c r="AN220" s="101">
        <f t="shared" si="103"/>
        <v>10338</v>
      </c>
      <c r="AO220" s="101">
        <v>0</v>
      </c>
      <c r="AP220" s="101">
        <v>0</v>
      </c>
      <c r="AQ220" s="101">
        <v>14998.5</v>
      </c>
      <c r="AR220" s="101">
        <v>5980</v>
      </c>
      <c r="AS220" s="101">
        <v>0</v>
      </c>
      <c r="AT220" s="101">
        <f t="shared" si="104"/>
        <v>0</v>
      </c>
      <c r="AU220" s="103">
        <f t="shared" si="105"/>
        <v>31316.5</v>
      </c>
      <c r="AV220" s="103">
        <f t="shared" si="106"/>
        <v>9074.3650364053519</v>
      </c>
      <c r="AX220" s="104">
        <v>211</v>
      </c>
      <c r="AY220" s="105" t="s">
        <v>285</v>
      </c>
      <c r="AZ220" s="106">
        <v>0</v>
      </c>
      <c r="BA220" s="106">
        <v>0</v>
      </c>
      <c r="BB220" s="107">
        <v>0</v>
      </c>
      <c r="BC220" s="108">
        <f t="shared" si="107"/>
        <v>0</v>
      </c>
      <c r="BD220" s="107">
        <v>0</v>
      </c>
      <c r="BE220" s="107">
        <v>0</v>
      </c>
      <c r="BF220" s="108">
        <f t="shared" si="89"/>
        <v>0</v>
      </c>
      <c r="BG220" s="109">
        <f t="shared" si="90"/>
        <v>0</v>
      </c>
      <c r="BH220" s="110"/>
      <c r="BI220" s="108">
        <v>0</v>
      </c>
      <c r="BJ220" s="101">
        <f t="shared" si="108"/>
        <v>10338</v>
      </c>
      <c r="BK220" s="101">
        <f t="shared" si="109"/>
        <v>10338</v>
      </c>
      <c r="BL220" s="101">
        <f t="shared" si="110"/>
        <v>0</v>
      </c>
      <c r="BM220" s="101">
        <v>0</v>
      </c>
      <c r="BN220" s="108">
        <f t="shared" si="111"/>
        <v>0</v>
      </c>
      <c r="BO220" s="109">
        <f t="shared" si="112"/>
        <v>0</v>
      </c>
      <c r="BP220" s="111"/>
      <c r="BQ220" s="112"/>
      <c r="BR220" s="113"/>
      <c r="BS220" s="111"/>
      <c r="BT220" s="114"/>
      <c r="BU220" s="114">
        <f t="shared" si="91"/>
        <v>-211</v>
      </c>
      <c r="BV220" s="25"/>
      <c r="BW220" s="25"/>
      <c r="BX220" s="111"/>
    </row>
    <row r="221" spans="1:76">
      <c r="A221" s="83">
        <v>212</v>
      </c>
      <c r="B221" s="83">
        <v>211</v>
      </c>
      <c r="C221" s="84" t="s">
        <v>286</v>
      </c>
      <c r="D221" s="85">
        <f t="shared" si="92"/>
        <v>106.4352412533641</v>
      </c>
      <c r="E221" s="86">
        <f t="shared" si="93"/>
        <v>1123880</v>
      </c>
      <c r="F221" s="86">
        <f t="shared" si="93"/>
        <v>95043</v>
      </c>
      <c r="G221" s="87">
        <f t="shared" si="94"/>
        <v>1218923</v>
      </c>
      <c r="H221" s="88"/>
      <c r="I221" s="89">
        <f t="shared" si="95"/>
        <v>64332.490605841034</v>
      </c>
      <c r="J221" s="90">
        <f t="shared" si="85"/>
        <v>0.40786954178502316</v>
      </c>
      <c r="K221" s="91">
        <f t="shared" si="96"/>
        <v>95043</v>
      </c>
      <c r="L221" s="87">
        <f t="shared" si="97"/>
        <v>159375.49060584104</v>
      </c>
      <c r="M221" s="92"/>
      <c r="N221" s="115">
        <f t="shared" si="86"/>
        <v>1059547.5093941591</v>
      </c>
      <c r="P221" s="89">
        <f t="shared" si="98"/>
        <v>0</v>
      </c>
      <c r="Q221" s="86">
        <f t="shared" si="99"/>
        <v>64332.490605841034</v>
      </c>
      <c r="R221" s="86">
        <f t="shared" si="100"/>
        <v>95043</v>
      </c>
      <c r="S221" s="94">
        <f t="shared" si="87"/>
        <v>159375.49060584104</v>
      </c>
      <c r="U221" s="115">
        <f t="shared" si="101"/>
        <v>252771.10669875646</v>
      </c>
      <c r="V221">
        <f t="shared" si="88"/>
        <v>0</v>
      </c>
      <c r="W221" s="95">
        <v>212</v>
      </c>
      <c r="X221" s="96">
        <v>106.4352412533641</v>
      </c>
      <c r="Y221" s="97">
        <v>1123880</v>
      </c>
      <c r="Z221" s="97">
        <v>0</v>
      </c>
      <c r="AA221" s="97">
        <v>1123880</v>
      </c>
      <c r="AB221" s="97">
        <v>95043</v>
      </c>
      <c r="AC221" s="97">
        <v>1218923</v>
      </c>
      <c r="AD221" s="97">
        <v>0</v>
      </c>
      <c r="AE221" s="97">
        <v>0</v>
      </c>
      <c r="AF221" s="97">
        <v>0</v>
      </c>
      <c r="AG221" s="98">
        <v>1218923</v>
      </c>
      <c r="AI221" s="95">
        <v>212</v>
      </c>
      <c r="AJ221" s="99">
        <v>211</v>
      </c>
      <c r="AK221" s="100" t="s">
        <v>286</v>
      </c>
      <c r="AL221" s="101">
        <f t="shared" si="102"/>
        <v>1123880</v>
      </c>
      <c r="AM221" s="102">
        <v>1050589</v>
      </c>
      <c r="AN221" s="101">
        <f t="shared" si="103"/>
        <v>73291</v>
      </c>
      <c r="AO221" s="101">
        <v>32883.75</v>
      </c>
      <c r="AP221" s="101">
        <v>9678.5</v>
      </c>
      <c r="AQ221" s="101">
        <v>26569.25</v>
      </c>
      <c r="AR221" s="101">
        <v>15391.25</v>
      </c>
      <c r="AS221" s="101">
        <v>0</v>
      </c>
      <c r="AT221" s="101">
        <f t="shared" si="104"/>
        <v>-85.643301243530004</v>
      </c>
      <c r="AU221" s="103">
        <f t="shared" si="105"/>
        <v>157728.10669875646</v>
      </c>
      <c r="AV221" s="103">
        <f t="shared" si="106"/>
        <v>64332.490605841034</v>
      </c>
      <c r="AX221" s="104">
        <v>212</v>
      </c>
      <c r="AY221" s="105" t="s">
        <v>286</v>
      </c>
      <c r="AZ221" s="106">
        <v>0</v>
      </c>
      <c r="BA221" s="106">
        <v>0</v>
      </c>
      <c r="BB221" s="107">
        <v>0</v>
      </c>
      <c r="BC221" s="108">
        <f t="shared" si="107"/>
        <v>0</v>
      </c>
      <c r="BD221" s="107">
        <v>0</v>
      </c>
      <c r="BE221" s="107">
        <v>0</v>
      </c>
      <c r="BF221" s="108">
        <f t="shared" si="89"/>
        <v>0</v>
      </c>
      <c r="BG221" s="109">
        <f t="shared" si="90"/>
        <v>0</v>
      </c>
      <c r="BH221" s="110"/>
      <c r="BI221" s="108">
        <v>0</v>
      </c>
      <c r="BJ221" s="101">
        <f t="shared" si="108"/>
        <v>73291</v>
      </c>
      <c r="BK221" s="101">
        <f t="shared" si="109"/>
        <v>73291</v>
      </c>
      <c r="BL221" s="101">
        <f t="shared" si="110"/>
        <v>0</v>
      </c>
      <c r="BM221" s="101">
        <v>-85.643301243530004</v>
      </c>
      <c r="BN221" s="108">
        <f t="shared" si="111"/>
        <v>-85.643301243530004</v>
      </c>
      <c r="BO221" s="109">
        <f t="shared" si="112"/>
        <v>-85.643301243530004</v>
      </c>
      <c r="BP221" s="111"/>
      <c r="BQ221" s="112"/>
      <c r="BR221" s="113"/>
      <c r="BS221" s="111"/>
      <c r="BT221" s="114"/>
      <c r="BU221" s="114">
        <f t="shared" si="91"/>
        <v>-212</v>
      </c>
      <c r="BV221" s="25"/>
      <c r="BW221" s="25"/>
      <c r="BX221" s="111"/>
    </row>
    <row r="222" spans="1:76">
      <c r="A222" s="83">
        <v>213</v>
      </c>
      <c r="B222" s="83">
        <v>215</v>
      </c>
      <c r="C222" s="84" t="s">
        <v>287</v>
      </c>
      <c r="D222" s="85">
        <f t="shared" si="92"/>
        <v>0</v>
      </c>
      <c r="E222" s="86">
        <f t="shared" si="93"/>
        <v>0</v>
      </c>
      <c r="F222" s="86">
        <f t="shared" si="93"/>
        <v>0</v>
      </c>
      <c r="G222" s="87">
        <f t="shared" si="94"/>
        <v>0</v>
      </c>
      <c r="H222" s="88"/>
      <c r="I222" s="89">
        <f t="shared" si="95"/>
        <v>0</v>
      </c>
      <c r="J222" s="90">
        <f t="shared" si="85"/>
        <v>0</v>
      </c>
      <c r="K222" s="91">
        <f t="shared" si="96"/>
        <v>0</v>
      </c>
      <c r="L222" s="87">
        <f t="shared" si="97"/>
        <v>0</v>
      </c>
      <c r="M222" s="92"/>
      <c r="N222" s="115">
        <f t="shared" si="86"/>
        <v>0</v>
      </c>
      <c r="P222" s="89">
        <f t="shared" si="98"/>
        <v>0</v>
      </c>
      <c r="Q222" s="86">
        <f t="shared" si="99"/>
        <v>0</v>
      </c>
      <c r="R222" s="86">
        <f t="shared" si="100"/>
        <v>0</v>
      </c>
      <c r="S222" s="94">
        <f t="shared" si="87"/>
        <v>0</v>
      </c>
      <c r="U222" s="115">
        <f t="shared" si="101"/>
        <v>2485.6229345462989</v>
      </c>
      <c r="V222">
        <f t="shared" si="88"/>
        <v>0</v>
      </c>
      <c r="W222" s="95">
        <v>213</v>
      </c>
      <c r="X222" s="96"/>
      <c r="Y222" s="97"/>
      <c r="Z222" s="97"/>
      <c r="AA222" s="97"/>
      <c r="AB222" s="97"/>
      <c r="AC222" s="97"/>
      <c r="AD222" s="97"/>
      <c r="AE222" s="97"/>
      <c r="AF222" s="97"/>
      <c r="AG222" s="98"/>
      <c r="AI222" s="95">
        <v>213</v>
      </c>
      <c r="AJ222" s="99">
        <v>215</v>
      </c>
      <c r="AK222" s="100" t="s">
        <v>287</v>
      </c>
      <c r="AL222" s="101">
        <f t="shared" si="102"/>
        <v>0</v>
      </c>
      <c r="AM222" s="102">
        <v>78973</v>
      </c>
      <c r="AN222" s="101">
        <f t="shared" si="103"/>
        <v>0</v>
      </c>
      <c r="AO222" s="101">
        <v>432.75</v>
      </c>
      <c r="AP222" s="101">
        <v>0</v>
      </c>
      <c r="AQ222" s="101">
        <v>2054</v>
      </c>
      <c r="AR222" s="101">
        <v>0</v>
      </c>
      <c r="AS222" s="101">
        <v>0</v>
      </c>
      <c r="AT222" s="101">
        <f t="shared" si="104"/>
        <v>-1.1270654537008795</v>
      </c>
      <c r="AU222" s="103">
        <f t="shared" si="105"/>
        <v>2485.6229345462989</v>
      </c>
      <c r="AV222" s="103">
        <f t="shared" si="106"/>
        <v>0</v>
      </c>
      <c r="AX222" s="104">
        <v>213</v>
      </c>
      <c r="AY222" s="105" t="s">
        <v>287</v>
      </c>
      <c r="AZ222" s="106">
        <v>0</v>
      </c>
      <c r="BA222" s="106">
        <v>0</v>
      </c>
      <c r="BB222" s="107">
        <v>0</v>
      </c>
      <c r="BC222" s="108">
        <f t="shared" si="107"/>
        <v>0</v>
      </c>
      <c r="BD222" s="107">
        <v>0</v>
      </c>
      <c r="BE222" s="107">
        <v>0</v>
      </c>
      <c r="BF222" s="108">
        <f t="shared" si="89"/>
        <v>0</v>
      </c>
      <c r="BG222" s="109">
        <f t="shared" si="90"/>
        <v>0</v>
      </c>
      <c r="BH222" s="110"/>
      <c r="BI222" s="108">
        <v>0</v>
      </c>
      <c r="BJ222" s="101">
        <f t="shared" si="108"/>
        <v>0</v>
      </c>
      <c r="BK222" s="101">
        <f t="shared" si="109"/>
        <v>0</v>
      </c>
      <c r="BL222" s="101">
        <f t="shared" si="110"/>
        <v>0</v>
      </c>
      <c r="BM222" s="101">
        <v>-1.1270654537008795</v>
      </c>
      <c r="BN222" s="108">
        <f t="shared" si="111"/>
        <v>-1.1270654537008795</v>
      </c>
      <c r="BO222" s="109">
        <f t="shared" si="112"/>
        <v>-1.1270654537008795</v>
      </c>
      <c r="BP222" s="111"/>
      <c r="BQ222" s="112"/>
      <c r="BR222" s="113"/>
      <c r="BS222" s="111"/>
      <c r="BT222" s="114"/>
      <c r="BU222" s="114">
        <f t="shared" si="91"/>
        <v>-213</v>
      </c>
      <c r="BV222" s="25"/>
      <c r="BW222" s="25"/>
      <c r="BX222" s="111"/>
    </row>
    <row r="223" spans="1:76">
      <c r="A223" s="83">
        <v>214</v>
      </c>
      <c r="B223" s="83">
        <v>216</v>
      </c>
      <c r="C223" s="84" t="s">
        <v>288</v>
      </c>
      <c r="D223" s="85">
        <f t="shared" si="92"/>
        <v>3</v>
      </c>
      <c r="E223" s="86">
        <f t="shared" si="93"/>
        <v>34635</v>
      </c>
      <c r="F223" s="86">
        <f t="shared" si="93"/>
        <v>2679</v>
      </c>
      <c r="G223" s="87">
        <f t="shared" si="94"/>
        <v>37314</v>
      </c>
      <c r="H223" s="88"/>
      <c r="I223" s="89">
        <f t="shared" si="95"/>
        <v>0</v>
      </c>
      <c r="J223" s="90">
        <f t="shared" si="85"/>
        <v>0</v>
      </c>
      <c r="K223" s="91">
        <f t="shared" si="96"/>
        <v>2679</v>
      </c>
      <c r="L223" s="87">
        <f t="shared" si="97"/>
        <v>2679</v>
      </c>
      <c r="M223" s="92"/>
      <c r="N223" s="115">
        <f t="shared" si="86"/>
        <v>34635</v>
      </c>
      <c r="P223" s="89">
        <f t="shared" si="98"/>
        <v>0</v>
      </c>
      <c r="Q223" s="86">
        <f t="shared" si="99"/>
        <v>0</v>
      </c>
      <c r="R223" s="86">
        <f t="shared" si="100"/>
        <v>2679</v>
      </c>
      <c r="S223" s="94">
        <f t="shared" si="87"/>
        <v>2679</v>
      </c>
      <c r="U223" s="115">
        <f t="shared" si="101"/>
        <v>10407.75</v>
      </c>
      <c r="V223">
        <f t="shared" si="88"/>
        <v>0</v>
      </c>
      <c r="W223" s="95">
        <v>214</v>
      </c>
      <c r="X223" s="96">
        <v>3</v>
      </c>
      <c r="Y223" s="97">
        <v>34635</v>
      </c>
      <c r="Z223" s="97">
        <v>0</v>
      </c>
      <c r="AA223" s="97">
        <v>34635</v>
      </c>
      <c r="AB223" s="97">
        <v>2679</v>
      </c>
      <c r="AC223" s="97">
        <v>37314</v>
      </c>
      <c r="AD223" s="97">
        <v>0</v>
      </c>
      <c r="AE223" s="97">
        <v>0</v>
      </c>
      <c r="AF223" s="97">
        <v>0</v>
      </c>
      <c r="AG223" s="98">
        <v>37314</v>
      </c>
      <c r="AI223" s="95">
        <v>214</v>
      </c>
      <c r="AJ223" s="99">
        <v>216</v>
      </c>
      <c r="AK223" s="100" t="s">
        <v>288</v>
      </c>
      <c r="AL223" s="101">
        <f t="shared" si="102"/>
        <v>34635</v>
      </c>
      <c r="AM223" s="102">
        <v>37544</v>
      </c>
      <c r="AN223" s="101">
        <f t="shared" si="103"/>
        <v>0</v>
      </c>
      <c r="AO223" s="101">
        <v>0</v>
      </c>
      <c r="AP223" s="101">
        <v>4210.25</v>
      </c>
      <c r="AQ223" s="101">
        <v>0</v>
      </c>
      <c r="AR223" s="101">
        <v>1710.5</v>
      </c>
      <c r="AS223" s="101">
        <v>1808</v>
      </c>
      <c r="AT223" s="101">
        <f t="shared" si="104"/>
        <v>0</v>
      </c>
      <c r="AU223" s="103">
        <f t="shared" si="105"/>
        <v>7728.75</v>
      </c>
      <c r="AV223" s="103">
        <f t="shared" si="106"/>
        <v>0</v>
      </c>
      <c r="AX223" s="104">
        <v>214</v>
      </c>
      <c r="AY223" s="105" t="s">
        <v>288</v>
      </c>
      <c r="AZ223" s="106">
        <v>0</v>
      </c>
      <c r="BA223" s="106">
        <v>0</v>
      </c>
      <c r="BB223" s="107">
        <v>0</v>
      </c>
      <c r="BC223" s="108">
        <f t="shared" si="107"/>
        <v>0</v>
      </c>
      <c r="BD223" s="107">
        <v>0</v>
      </c>
      <c r="BE223" s="107">
        <v>0</v>
      </c>
      <c r="BF223" s="108">
        <f t="shared" si="89"/>
        <v>0</v>
      </c>
      <c r="BG223" s="109">
        <f t="shared" si="90"/>
        <v>0</v>
      </c>
      <c r="BH223" s="110"/>
      <c r="BI223" s="108">
        <v>0</v>
      </c>
      <c r="BJ223" s="101">
        <f t="shared" si="108"/>
        <v>0</v>
      </c>
      <c r="BK223" s="101">
        <f t="shared" si="109"/>
        <v>0</v>
      </c>
      <c r="BL223" s="101">
        <f t="shared" si="110"/>
        <v>0</v>
      </c>
      <c r="BM223" s="101">
        <v>0</v>
      </c>
      <c r="BN223" s="108">
        <f t="shared" si="111"/>
        <v>0</v>
      </c>
      <c r="BO223" s="109">
        <f t="shared" si="112"/>
        <v>0</v>
      </c>
      <c r="BP223" s="111"/>
      <c r="BQ223" s="112"/>
      <c r="BR223" s="113"/>
      <c r="BS223" s="111"/>
      <c r="BT223" s="114"/>
      <c r="BU223" s="114">
        <f t="shared" si="91"/>
        <v>-214</v>
      </c>
      <c r="BV223" s="25"/>
      <c r="BW223" s="25"/>
      <c r="BX223" s="111"/>
    </row>
    <row r="224" spans="1:76">
      <c r="A224" s="83">
        <v>215</v>
      </c>
      <c r="B224" s="83">
        <v>212</v>
      </c>
      <c r="C224" s="84" t="s">
        <v>289</v>
      </c>
      <c r="D224" s="85">
        <f t="shared" si="92"/>
        <v>0</v>
      </c>
      <c r="E224" s="86">
        <f t="shared" si="93"/>
        <v>0</v>
      </c>
      <c r="F224" s="86">
        <f t="shared" si="93"/>
        <v>0</v>
      </c>
      <c r="G224" s="87">
        <f t="shared" si="94"/>
        <v>0</v>
      </c>
      <c r="H224" s="88"/>
      <c r="I224" s="89">
        <f t="shared" si="95"/>
        <v>0</v>
      </c>
      <c r="J224" s="90" t="str">
        <f t="shared" si="85"/>
        <v/>
      </c>
      <c r="K224" s="91">
        <f t="shared" si="96"/>
        <v>0</v>
      </c>
      <c r="L224" s="87">
        <f t="shared" si="97"/>
        <v>0</v>
      </c>
      <c r="M224" s="92"/>
      <c r="N224" s="115">
        <f t="shared" si="86"/>
        <v>0</v>
      </c>
      <c r="P224" s="89">
        <f t="shared" si="98"/>
        <v>0</v>
      </c>
      <c r="Q224" s="86">
        <f t="shared" si="99"/>
        <v>0</v>
      </c>
      <c r="R224" s="86">
        <f t="shared" si="100"/>
        <v>0</v>
      </c>
      <c r="S224" s="94">
        <f t="shared" si="87"/>
        <v>0</v>
      </c>
      <c r="U224" s="115">
        <f t="shared" si="101"/>
        <v>0</v>
      </c>
      <c r="V224">
        <f t="shared" si="88"/>
        <v>0</v>
      </c>
      <c r="W224" s="95">
        <v>215</v>
      </c>
      <c r="X224" s="96"/>
      <c r="Y224" s="97"/>
      <c r="Z224" s="97"/>
      <c r="AA224" s="97"/>
      <c r="AB224" s="97"/>
      <c r="AC224" s="97"/>
      <c r="AD224" s="97"/>
      <c r="AE224" s="97"/>
      <c r="AF224" s="97"/>
      <c r="AG224" s="98"/>
      <c r="AI224" s="95">
        <v>215</v>
      </c>
      <c r="AJ224" s="99">
        <v>212</v>
      </c>
      <c r="AK224" s="100" t="s">
        <v>289</v>
      </c>
      <c r="AL224" s="101">
        <f t="shared" si="102"/>
        <v>0</v>
      </c>
      <c r="AM224" s="102">
        <v>0</v>
      </c>
      <c r="AN224" s="101">
        <f t="shared" si="103"/>
        <v>0</v>
      </c>
      <c r="AO224" s="101">
        <v>0</v>
      </c>
      <c r="AP224" s="101">
        <v>0</v>
      </c>
      <c r="AQ224" s="101">
        <v>0</v>
      </c>
      <c r="AR224" s="101">
        <v>0</v>
      </c>
      <c r="AS224" s="101">
        <v>0</v>
      </c>
      <c r="AT224" s="101">
        <f t="shared" si="104"/>
        <v>0</v>
      </c>
      <c r="AU224" s="103">
        <f t="shared" si="105"/>
        <v>0</v>
      </c>
      <c r="AV224" s="103">
        <f t="shared" si="106"/>
        <v>0</v>
      </c>
      <c r="AX224" s="104">
        <v>215</v>
      </c>
      <c r="AY224" s="105" t="s">
        <v>289</v>
      </c>
      <c r="AZ224" s="106">
        <v>0</v>
      </c>
      <c r="BA224" s="106">
        <v>0</v>
      </c>
      <c r="BB224" s="107">
        <v>0</v>
      </c>
      <c r="BC224" s="108">
        <f t="shared" si="107"/>
        <v>0</v>
      </c>
      <c r="BD224" s="107">
        <v>0</v>
      </c>
      <c r="BE224" s="107">
        <v>0</v>
      </c>
      <c r="BF224" s="108">
        <f t="shared" si="89"/>
        <v>0</v>
      </c>
      <c r="BG224" s="109">
        <f t="shared" si="90"/>
        <v>0</v>
      </c>
      <c r="BH224" s="110"/>
      <c r="BI224" s="108">
        <v>0</v>
      </c>
      <c r="BJ224" s="101">
        <f t="shared" si="108"/>
        <v>0</v>
      </c>
      <c r="BK224" s="101">
        <f t="shared" si="109"/>
        <v>0</v>
      </c>
      <c r="BL224" s="101">
        <f t="shared" si="110"/>
        <v>0</v>
      </c>
      <c r="BM224" s="101">
        <v>0</v>
      </c>
      <c r="BN224" s="108">
        <f t="shared" si="111"/>
        <v>0</v>
      </c>
      <c r="BO224" s="109">
        <f t="shared" si="112"/>
        <v>0</v>
      </c>
      <c r="BP224" s="111"/>
      <c r="BQ224" s="112"/>
      <c r="BR224" s="113"/>
      <c r="BS224" s="111"/>
      <c r="BT224" s="114"/>
      <c r="BU224" s="114">
        <f t="shared" si="91"/>
        <v>-215</v>
      </c>
      <c r="BV224" s="25"/>
      <c r="BW224" s="25"/>
      <c r="BX224" s="111"/>
    </row>
    <row r="225" spans="1:76">
      <c r="A225" s="83">
        <v>216</v>
      </c>
      <c r="B225" s="83">
        <v>217</v>
      </c>
      <c r="C225" s="84" t="s">
        <v>290</v>
      </c>
      <c r="D225" s="85">
        <f t="shared" si="92"/>
        <v>0</v>
      </c>
      <c r="E225" s="86">
        <f t="shared" si="93"/>
        <v>0</v>
      </c>
      <c r="F225" s="86">
        <f t="shared" si="93"/>
        <v>0</v>
      </c>
      <c r="G225" s="87">
        <f t="shared" si="94"/>
        <v>0</v>
      </c>
      <c r="H225" s="88"/>
      <c r="I225" s="89">
        <f t="shared" si="95"/>
        <v>0</v>
      </c>
      <c r="J225" s="90" t="str">
        <f t="shared" si="85"/>
        <v/>
      </c>
      <c r="K225" s="91">
        <f t="shared" si="96"/>
        <v>0</v>
      </c>
      <c r="L225" s="87">
        <f t="shared" si="97"/>
        <v>0</v>
      </c>
      <c r="M225" s="92"/>
      <c r="N225" s="115">
        <f t="shared" si="86"/>
        <v>0</v>
      </c>
      <c r="P225" s="89">
        <f t="shared" si="98"/>
        <v>0</v>
      </c>
      <c r="Q225" s="86">
        <f t="shared" si="99"/>
        <v>0</v>
      </c>
      <c r="R225" s="86">
        <f t="shared" si="100"/>
        <v>0</v>
      </c>
      <c r="S225" s="94">
        <f t="shared" si="87"/>
        <v>0</v>
      </c>
      <c r="U225" s="115">
        <f t="shared" si="101"/>
        <v>0</v>
      </c>
      <c r="V225">
        <f t="shared" si="88"/>
        <v>0</v>
      </c>
      <c r="W225" s="95">
        <v>216</v>
      </c>
      <c r="X225" s="96"/>
      <c r="Y225" s="97"/>
      <c r="Z225" s="97"/>
      <c r="AA225" s="97"/>
      <c r="AB225" s="97"/>
      <c r="AC225" s="97"/>
      <c r="AD225" s="97"/>
      <c r="AE225" s="97"/>
      <c r="AF225" s="97"/>
      <c r="AG225" s="98"/>
      <c r="AI225" s="95">
        <v>216</v>
      </c>
      <c r="AJ225" s="99">
        <v>217</v>
      </c>
      <c r="AK225" s="100" t="s">
        <v>290</v>
      </c>
      <c r="AL225" s="101">
        <f t="shared" si="102"/>
        <v>0</v>
      </c>
      <c r="AM225" s="102">
        <v>0</v>
      </c>
      <c r="AN225" s="101">
        <f t="shared" si="103"/>
        <v>0</v>
      </c>
      <c r="AO225" s="101">
        <v>0</v>
      </c>
      <c r="AP225" s="101">
        <v>0</v>
      </c>
      <c r="AQ225" s="101">
        <v>0</v>
      </c>
      <c r="AR225" s="101">
        <v>0</v>
      </c>
      <c r="AS225" s="101">
        <v>0</v>
      </c>
      <c r="AT225" s="101">
        <f t="shared" si="104"/>
        <v>0</v>
      </c>
      <c r="AU225" s="103">
        <f t="shared" si="105"/>
        <v>0</v>
      </c>
      <c r="AV225" s="103">
        <f t="shared" si="106"/>
        <v>0</v>
      </c>
      <c r="AX225" s="104">
        <v>216</v>
      </c>
      <c r="AY225" s="105" t="s">
        <v>290</v>
      </c>
      <c r="AZ225" s="106">
        <v>0</v>
      </c>
      <c r="BA225" s="106">
        <v>0</v>
      </c>
      <c r="BB225" s="107">
        <v>0</v>
      </c>
      <c r="BC225" s="108">
        <f t="shared" si="107"/>
        <v>0</v>
      </c>
      <c r="BD225" s="107">
        <v>0</v>
      </c>
      <c r="BE225" s="107">
        <v>0</v>
      </c>
      <c r="BF225" s="108">
        <f t="shared" si="89"/>
        <v>0</v>
      </c>
      <c r="BG225" s="109">
        <f t="shared" si="90"/>
        <v>0</v>
      </c>
      <c r="BH225" s="110"/>
      <c r="BI225" s="108">
        <v>0</v>
      </c>
      <c r="BJ225" s="101">
        <f t="shared" si="108"/>
        <v>0</v>
      </c>
      <c r="BK225" s="101">
        <f t="shared" si="109"/>
        <v>0</v>
      </c>
      <c r="BL225" s="101">
        <f t="shared" si="110"/>
        <v>0</v>
      </c>
      <c r="BM225" s="101">
        <v>0</v>
      </c>
      <c r="BN225" s="108">
        <f t="shared" si="111"/>
        <v>0</v>
      </c>
      <c r="BO225" s="109">
        <f t="shared" si="112"/>
        <v>0</v>
      </c>
      <c r="BP225" s="111"/>
      <c r="BQ225" s="112"/>
      <c r="BR225" s="113"/>
      <c r="BS225" s="111"/>
      <c r="BT225" s="114"/>
      <c r="BU225" s="114">
        <f t="shared" si="91"/>
        <v>-216</v>
      </c>
      <c r="BV225" s="25"/>
      <c r="BW225" s="25"/>
      <c r="BX225" s="111"/>
    </row>
    <row r="226" spans="1:76">
      <c r="A226" s="83">
        <v>217</v>
      </c>
      <c r="B226" s="83">
        <v>213</v>
      </c>
      <c r="C226" s="84" t="s">
        <v>291</v>
      </c>
      <c r="D226" s="85">
        <f t="shared" si="92"/>
        <v>0.1</v>
      </c>
      <c r="E226" s="86">
        <f t="shared" si="93"/>
        <v>1356</v>
      </c>
      <c r="F226" s="86">
        <f t="shared" si="93"/>
        <v>89</v>
      </c>
      <c r="G226" s="87">
        <f t="shared" si="94"/>
        <v>1445</v>
      </c>
      <c r="H226" s="88"/>
      <c r="I226" s="89">
        <f t="shared" si="95"/>
        <v>1190.2533361738881</v>
      </c>
      <c r="J226" s="90">
        <f t="shared" si="85"/>
        <v>0.87776794703089089</v>
      </c>
      <c r="K226" s="91">
        <f t="shared" si="96"/>
        <v>89</v>
      </c>
      <c r="L226" s="87">
        <f t="shared" si="97"/>
        <v>1279.2533361738881</v>
      </c>
      <c r="M226" s="92"/>
      <c r="N226" s="115">
        <f t="shared" si="86"/>
        <v>165.7466638261119</v>
      </c>
      <c r="P226" s="89">
        <f t="shared" si="98"/>
        <v>0</v>
      </c>
      <c r="Q226" s="86">
        <f t="shared" si="99"/>
        <v>1190.2533361738881</v>
      </c>
      <c r="R226" s="86">
        <f t="shared" si="100"/>
        <v>89</v>
      </c>
      <c r="S226" s="94">
        <f t="shared" si="87"/>
        <v>1279.2533361738881</v>
      </c>
      <c r="U226" s="115">
        <f t="shared" si="101"/>
        <v>1445</v>
      </c>
      <c r="V226">
        <f t="shared" si="88"/>
        <v>0</v>
      </c>
      <c r="W226" s="95">
        <v>217</v>
      </c>
      <c r="X226" s="96">
        <v>0.1</v>
      </c>
      <c r="Y226" s="97">
        <v>1356</v>
      </c>
      <c r="Z226" s="97">
        <v>0</v>
      </c>
      <c r="AA226" s="97">
        <v>1356</v>
      </c>
      <c r="AB226" s="97">
        <v>89</v>
      </c>
      <c r="AC226" s="97">
        <v>1445</v>
      </c>
      <c r="AD226" s="97">
        <v>0</v>
      </c>
      <c r="AE226" s="97">
        <v>0</v>
      </c>
      <c r="AF226" s="97">
        <v>0</v>
      </c>
      <c r="AG226" s="98">
        <v>1445</v>
      </c>
      <c r="AI226" s="95">
        <v>217</v>
      </c>
      <c r="AJ226" s="99">
        <v>213</v>
      </c>
      <c r="AK226" s="100" t="s">
        <v>291</v>
      </c>
      <c r="AL226" s="101">
        <f t="shared" si="102"/>
        <v>1356</v>
      </c>
      <c r="AM226" s="102">
        <v>0</v>
      </c>
      <c r="AN226" s="101">
        <f t="shared" si="103"/>
        <v>1356</v>
      </c>
      <c r="AO226" s="101">
        <v>0</v>
      </c>
      <c r="AP226" s="101">
        <v>0</v>
      </c>
      <c r="AQ226" s="101">
        <v>0</v>
      </c>
      <c r="AR226" s="101">
        <v>0</v>
      </c>
      <c r="AS226" s="101">
        <v>0</v>
      </c>
      <c r="AT226" s="101">
        <f t="shared" si="104"/>
        <v>0</v>
      </c>
      <c r="AU226" s="103">
        <f t="shared" si="105"/>
        <v>1356</v>
      </c>
      <c r="AV226" s="103">
        <f t="shared" si="106"/>
        <v>1190.2533361738881</v>
      </c>
      <c r="AX226" s="104">
        <v>217</v>
      </c>
      <c r="AY226" s="105" t="s">
        <v>291</v>
      </c>
      <c r="AZ226" s="106">
        <v>0</v>
      </c>
      <c r="BA226" s="106">
        <v>0</v>
      </c>
      <c r="BB226" s="107">
        <v>0</v>
      </c>
      <c r="BC226" s="108">
        <f t="shared" si="107"/>
        <v>0</v>
      </c>
      <c r="BD226" s="107">
        <v>0</v>
      </c>
      <c r="BE226" s="107">
        <v>0</v>
      </c>
      <c r="BF226" s="108">
        <f t="shared" si="89"/>
        <v>0</v>
      </c>
      <c r="BG226" s="109">
        <f t="shared" si="90"/>
        <v>0</v>
      </c>
      <c r="BH226" s="110"/>
      <c r="BI226" s="108">
        <v>0</v>
      </c>
      <c r="BJ226" s="101">
        <f t="shared" si="108"/>
        <v>1356</v>
      </c>
      <c r="BK226" s="101">
        <f t="shared" si="109"/>
        <v>1356</v>
      </c>
      <c r="BL226" s="101">
        <f t="shared" si="110"/>
        <v>0</v>
      </c>
      <c r="BM226" s="101">
        <v>0</v>
      </c>
      <c r="BN226" s="108">
        <f t="shared" si="111"/>
        <v>0</v>
      </c>
      <c r="BO226" s="109">
        <f t="shared" si="112"/>
        <v>0</v>
      </c>
      <c r="BP226" s="111"/>
      <c r="BQ226" s="112"/>
      <c r="BR226" s="113"/>
      <c r="BS226" s="111"/>
      <c r="BT226" s="114"/>
      <c r="BU226" s="114">
        <f t="shared" si="91"/>
        <v>-217</v>
      </c>
      <c r="BV226" s="25"/>
      <c r="BW226" s="25"/>
      <c r="BX226" s="111"/>
    </row>
    <row r="227" spans="1:76">
      <c r="A227" s="83">
        <v>218</v>
      </c>
      <c r="B227" s="83">
        <v>218</v>
      </c>
      <c r="C227" s="84" t="s">
        <v>292</v>
      </c>
      <c r="D227" s="85">
        <f t="shared" si="92"/>
        <v>115.64705882352941</v>
      </c>
      <c r="E227" s="86">
        <f t="shared" si="93"/>
        <v>1330058</v>
      </c>
      <c r="F227" s="86">
        <f t="shared" si="93"/>
        <v>102401</v>
      </c>
      <c r="G227" s="87">
        <f t="shared" si="94"/>
        <v>1432459</v>
      </c>
      <c r="H227" s="88"/>
      <c r="I227" s="89">
        <f t="shared" si="95"/>
        <v>0</v>
      </c>
      <c r="J227" s="90">
        <f t="shared" si="85"/>
        <v>0</v>
      </c>
      <c r="K227" s="91">
        <f t="shared" si="96"/>
        <v>102401</v>
      </c>
      <c r="L227" s="87">
        <f t="shared" si="97"/>
        <v>102401</v>
      </c>
      <c r="M227" s="92"/>
      <c r="N227" s="115">
        <f t="shared" si="86"/>
        <v>1330058</v>
      </c>
      <c r="P227" s="89">
        <f t="shared" si="98"/>
        <v>12180</v>
      </c>
      <c r="Q227" s="86">
        <f t="shared" si="99"/>
        <v>0</v>
      </c>
      <c r="R227" s="86">
        <f t="shared" si="100"/>
        <v>103272</v>
      </c>
      <c r="S227" s="94">
        <f t="shared" si="87"/>
        <v>114581</v>
      </c>
      <c r="U227" s="115">
        <f t="shared" si="101"/>
        <v>123359.5</v>
      </c>
      <c r="V227">
        <f t="shared" si="88"/>
        <v>0</v>
      </c>
      <c r="W227" s="95">
        <v>218</v>
      </c>
      <c r="X227" s="96">
        <v>115.64705882352941</v>
      </c>
      <c r="Y227" s="97">
        <v>1330058</v>
      </c>
      <c r="Z227" s="97">
        <v>0</v>
      </c>
      <c r="AA227" s="97">
        <v>1330058</v>
      </c>
      <c r="AB227" s="97">
        <v>102401</v>
      </c>
      <c r="AC227" s="97">
        <v>1432459</v>
      </c>
      <c r="AD227" s="97">
        <v>11309</v>
      </c>
      <c r="AE227" s="97">
        <v>871</v>
      </c>
      <c r="AF227" s="97">
        <v>12180</v>
      </c>
      <c r="AG227" s="98">
        <v>1444639</v>
      </c>
      <c r="AI227" s="95">
        <v>218</v>
      </c>
      <c r="AJ227" s="99">
        <v>218</v>
      </c>
      <c r="AK227" s="100" t="s">
        <v>292</v>
      </c>
      <c r="AL227" s="101">
        <f t="shared" si="102"/>
        <v>1330058</v>
      </c>
      <c r="AM227" s="102">
        <v>1499199</v>
      </c>
      <c r="AN227" s="101">
        <f t="shared" si="103"/>
        <v>0</v>
      </c>
      <c r="AO227" s="101">
        <v>0</v>
      </c>
      <c r="AP227" s="101">
        <v>0</v>
      </c>
      <c r="AQ227" s="101">
        <v>0</v>
      </c>
      <c r="AR227" s="101">
        <v>8778.5</v>
      </c>
      <c r="AS227" s="101">
        <v>0</v>
      </c>
      <c r="AT227" s="101">
        <f t="shared" si="104"/>
        <v>0</v>
      </c>
      <c r="AU227" s="103">
        <f t="shared" si="105"/>
        <v>8778.5</v>
      </c>
      <c r="AV227" s="103">
        <f t="shared" si="106"/>
        <v>0</v>
      </c>
      <c r="AX227" s="104">
        <v>218</v>
      </c>
      <c r="AY227" s="105" t="s">
        <v>292</v>
      </c>
      <c r="AZ227" s="106">
        <v>0</v>
      </c>
      <c r="BA227" s="106">
        <v>0</v>
      </c>
      <c r="BB227" s="107">
        <v>0</v>
      </c>
      <c r="BC227" s="108">
        <f t="shared" si="107"/>
        <v>0</v>
      </c>
      <c r="BD227" s="107">
        <v>0</v>
      </c>
      <c r="BE227" s="107">
        <v>0</v>
      </c>
      <c r="BF227" s="108">
        <f t="shared" si="89"/>
        <v>0</v>
      </c>
      <c r="BG227" s="109">
        <f t="shared" si="90"/>
        <v>0</v>
      </c>
      <c r="BH227" s="110"/>
      <c r="BI227" s="108">
        <v>0</v>
      </c>
      <c r="BJ227" s="101">
        <f t="shared" si="108"/>
        <v>0</v>
      </c>
      <c r="BK227" s="101">
        <f t="shared" si="109"/>
        <v>0</v>
      </c>
      <c r="BL227" s="101">
        <f t="shared" si="110"/>
        <v>0</v>
      </c>
      <c r="BM227" s="101">
        <v>0</v>
      </c>
      <c r="BN227" s="108">
        <f t="shared" si="111"/>
        <v>0</v>
      </c>
      <c r="BO227" s="109">
        <f t="shared" si="112"/>
        <v>0</v>
      </c>
      <c r="BP227" s="111"/>
      <c r="BQ227" s="112"/>
      <c r="BR227" s="113"/>
      <c r="BS227" s="111"/>
      <c r="BT227" s="114"/>
      <c r="BU227" s="114">
        <f t="shared" si="91"/>
        <v>-218</v>
      </c>
      <c r="BV227" s="25"/>
      <c r="BW227" s="25"/>
      <c r="BX227" s="111"/>
    </row>
    <row r="228" spans="1:76">
      <c r="A228" s="83">
        <v>219</v>
      </c>
      <c r="B228" s="83">
        <v>219</v>
      </c>
      <c r="C228" s="84" t="s">
        <v>293</v>
      </c>
      <c r="D228" s="85">
        <f t="shared" si="92"/>
        <v>9.8639455782312915</v>
      </c>
      <c r="E228" s="86">
        <f t="shared" si="93"/>
        <v>119920</v>
      </c>
      <c r="F228" s="86">
        <f t="shared" si="93"/>
        <v>7915</v>
      </c>
      <c r="G228" s="87">
        <f t="shared" si="94"/>
        <v>127835</v>
      </c>
      <c r="H228" s="88"/>
      <c r="I228" s="89">
        <f t="shared" si="95"/>
        <v>21880.999383586051</v>
      </c>
      <c r="J228" s="90">
        <f t="shared" si="85"/>
        <v>0.50047550371897598</v>
      </c>
      <c r="K228" s="91">
        <f t="shared" si="96"/>
        <v>7915</v>
      </c>
      <c r="L228" s="87">
        <f t="shared" si="97"/>
        <v>29795.999383586051</v>
      </c>
      <c r="M228" s="92"/>
      <c r="N228" s="115">
        <f t="shared" si="86"/>
        <v>98039.000616413949</v>
      </c>
      <c r="P228" s="89">
        <f t="shared" si="98"/>
        <v>14422</v>
      </c>
      <c r="Q228" s="86">
        <f t="shared" si="99"/>
        <v>21880.999383586051</v>
      </c>
      <c r="R228" s="86">
        <f t="shared" si="100"/>
        <v>8808</v>
      </c>
      <c r="S228" s="94">
        <f t="shared" si="87"/>
        <v>44217.999383586051</v>
      </c>
      <c r="U228" s="115">
        <f t="shared" si="101"/>
        <v>66057.420322255261</v>
      </c>
      <c r="V228">
        <f t="shared" si="88"/>
        <v>0</v>
      </c>
      <c r="W228" s="95">
        <v>219</v>
      </c>
      <c r="X228" s="96">
        <v>9.8639455782312915</v>
      </c>
      <c r="Y228" s="97">
        <v>119920</v>
      </c>
      <c r="Z228" s="97">
        <v>0</v>
      </c>
      <c r="AA228" s="97">
        <v>119920</v>
      </c>
      <c r="AB228" s="97">
        <v>7915</v>
      </c>
      <c r="AC228" s="97">
        <v>127835</v>
      </c>
      <c r="AD228" s="97">
        <v>13529</v>
      </c>
      <c r="AE228" s="97">
        <v>893</v>
      </c>
      <c r="AF228" s="97">
        <v>14422</v>
      </c>
      <c r="AG228" s="98">
        <v>142257</v>
      </c>
      <c r="AI228" s="95">
        <v>219</v>
      </c>
      <c r="AJ228" s="99">
        <v>219</v>
      </c>
      <c r="AK228" s="100" t="s">
        <v>293</v>
      </c>
      <c r="AL228" s="101">
        <f t="shared" si="102"/>
        <v>119920</v>
      </c>
      <c r="AM228" s="102">
        <v>94992</v>
      </c>
      <c r="AN228" s="101">
        <f t="shared" si="103"/>
        <v>24928</v>
      </c>
      <c r="AO228" s="101">
        <v>5982</v>
      </c>
      <c r="AP228" s="101">
        <v>3816</v>
      </c>
      <c r="AQ228" s="101">
        <v>603.75</v>
      </c>
      <c r="AR228" s="101">
        <v>4906</v>
      </c>
      <c r="AS228" s="101">
        <v>3500.25</v>
      </c>
      <c r="AT228" s="101">
        <f t="shared" si="104"/>
        <v>-15.579677744746732</v>
      </c>
      <c r="AU228" s="103">
        <f t="shared" si="105"/>
        <v>43720.420322255253</v>
      </c>
      <c r="AV228" s="103">
        <f t="shared" si="106"/>
        <v>21880.999383586051</v>
      </c>
      <c r="AX228" s="104">
        <v>219</v>
      </c>
      <c r="AY228" s="105" t="s">
        <v>293</v>
      </c>
      <c r="AZ228" s="106">
        <v>0</v>
      </c>
      <c r="BA228" s="106">
        <v>0</v>
      </c>
      <c r="BB228" s="107">
        <v>0</v>
      </c>
      <c r="BC228" s="108">
        <f t="shared" si="107"/>
        <v>0</v>
      </c>
      <c r="BD228" s="107">
        <v>0</v>
      </c>
      <c r="BE228" s="107">
        <v>0</v>
      </c>
      <c r="BF228" s="108">
        <f t="shared" si="89"/>
        <v>0</v>
      </c>
      <c r="BG228" s="109">
        <f t="shared" si="90"/>
        <v>0</v>
      </c>
      <c r="BH228" s="110"/>
      <c r="BI228" s="108">
        <v>0</v>
      </c>
      <c r="BJ228" s="101">
        <f t="shared" si="108"/>
        <v>24928</v>
      </c>
      <c r="BK228" s="101">
        <f t="shared" si="109"/>
        <v>24928</v>
      </c>
      <c r="BL228" s="101">
        <f t="shared" si="110"/>
        <v>0</v>
      </c>
      <c r="BM228" s="101">
        <v>-15.579677744746732</v>
      </c>
      <c r="BN228" s="108">
        <f t="shared" si="111"/>
        <v>-15.579677744746732</v>
      </c>
      <c r="BO228" s="109">
        <f t="shared" si="112"/>
        <v>-15.579677744746732</v>
      </c>
      <c r="BP228" s="111"/>
      <c r="BQ228" s="112"/>
      <c r="BR228" s="113"/>
      <c r="BS228" s="111"/>
      <c r="BT228" s="114"/>
      <c r="BU228" s="114">
        <f t="shared" si="91"/>
        <v>-219</v>
      </c>
      <c r="BV228" s="25"/>
      <c r="BW228" s="25"/>
      <c r="BX228" s="111"/>
    </row>
    <row r="229" spans="1:76">
      <c r="A229" s="83">
        <v>220</v>
      </c>
      <c r="B229" s="83">
        <v>220</v>
      </c>
      <c r="C229" s="84" t="s">
        <v>294</v>
      </c>
      <c r="D229" s="85">
        <f t="shared" si="92"/>
        <v>35.10324687831578</v>
      </c>
      <c r="E229" s="86">
        <f t="shared" si="93"/>
        <v>484880</v>
      </c>
      <c r="F229" s="86">
        <f t="shared" si="93"/>
        <v>30380</v>
      </c>
      <c r="G229" s="87">
        <f t="shared" si="94"/>
        <v>515260</v>
      </c>
      <c r="H229" s="88"/>
      <c r="I229" s="89">
        <f t="shared" si="95"/>
        <v>84780.972699872669</v>
      </c>
      <c r="J229" s="90">
        <f t="shared" si="85"/>
        <v>0.53203693480514735</v>
      </c>
      <c r="K229" s="91">
        <f t="shared" si="96"/>
        <v>30380</v>
      </c>
      <c r="L229" s="87">
        <f t="shared" si="97"/>
        <v>115160.97269987267</v>
      </c>
      <c r="M229" s="92"/>
      <c r="N229" s="115">
        <f t="shared" si="86"/>
        <v>400099.02730012732</v>
      </c>
      <c r="P229" s="89">
        <f t="shared" si="98"/>
        <v>14367</v>
      </c>
      <c r="Q229" s="86">
        <f t="shared" si="99"/>
        <v>84780.972699872669</v>
      </c>
      <c r="R229" s="86">
        <f t="shared" si="100"/>
        <v>31273</v>
      </c>
      <c r="S229" s="94">
        <f t="shared" si="87"/>
        <v>129527.97269987267</v>
      </c>
      <c r="U229" s="115">
        <f t="shared" si="101"/>
        <v>204098.66743813147</v>
      </c>
      <c r="V229">
        <f t="shared" si="88"/>
        <v>0</v>
      </c>
      <c r="W229" s="95">
        <v>220</v>
      </c>
      <c r="X229" s="96">
        <v>35.10324687831578</v>
      </c>
      <c r="Y229" s="97">
        <v>484880</v>
      </c>
      <c r="Z229" s="97">
        <v>0</v>
      </c>
      <c r="AA229" s="97">
        <v>484880</v>
      </c>
      <c r="AB229" s="97">
        <v>30380</v>
      </c>
      <c r="AC229" s="97">
        <v>515260</v>
      </c>
      <c r="AD229" s="97">
        <v>13474</v>
      </c>
      <c r="AE229" s="97">
        <v>893</v>
      </c>
      <c r="AF229" s="97">
        <v>14367</v>
      </c>
      <c r="AG229" s="98">
        <v>529627</v>
      </c>
      <c r="AI229" s="95">
        <v>220</v>
      </c>
      <c r="AJ229" s="99">
        <v>220</v>
      </c>
      <c r="AK229" s="100" t="s">
        <v>294</v>
      </c>
      <c r="AL229" s="101">
        <f t="shared" si="102"/>
        <v>484880</v>
      </c>
      <c r="AM229" s="102">
        <v>388293</v>
      </c>
      <c r="AN229" s="101">
        <f t="shared" si="103"/>
        <v>96587</v>
      </c>
      <c r="AO229" s="101">
        <v>22109.5</v>
      </c>
      <c r="AP229" s="101">
        <v>15330</v>
      </c>
      <c r="AQ229" s="101">
        <v>15815.75</v>
      </c>
      <c r="AR229" s="101">
        <v>9567</v>
      </c>
      <c r="AS229" s="101">
        <v>0</v>
      </c>
      <c r="AT229" s="101">
        <f t="shared" si="104"/>
        <v>-57.582561868519406</v>
      </c>
      <c r="AU229" s="103">
        <f t="shared" si="105"/>
        <v>159351.66743813147</v>
      </c>
      <c r="AV229" s="103">
        <f t="shared" si="106"/>
        <v>84780.972699872669</v>
      </c>
      <c r="AX229" s="104">
        <v>220</v>
      </c>
      <c r="AY229" s="105" t="s">
        <v>294</v>
      </c>
      <c r="AZ229" s="106">
        <v>0</v>
      </c>
      <c r="BA229" s="106">
        <v>0</v>
      </c>
      <c r="BB229" s="107">
        <v>0</v>
      </c>
      <c r="BC229" s="108">
        <f t="shared" si="107"/>
        <v>0</v>
      </c>
      <c r="BD229" s="107">
        <v>0</v>
      </c>
      <c r="BE229" s="107">
        <v>0</v>
      </c>
      <c r="BF229" s="108">
        <f t="shared" si="89"/>
        <v>0</v>
      </c>
      <c r="BG229" s="109">
        <f t="shared" si="90"/>
        <v>0</v>
      </c>
      <c r="BH229" s="110"/>
      <c r="BI229" s="108">
        <v>0</v>
      </c>
      <c r="BJ229" s="101">
        <f t="shared" si="108"/>
        <v>96587</v>
      </c>
      <c r="BK229" s="101">
        <f t="shared" si="109"/>
        <v>96587</v>
      </c>
      <c r="BL229" s="101">
        <f t="shared" si="110"/>
        <v>0</v>
      </c>
      <c r="BM229" s="101">
        <v>-57.582561868519406</v>
      </c>
      <c r="BN229" s="108">
        <f t="shared" si="111"/>
        <v>-57.582561868519406</v>
      </c>
      <c r="BO229" s="109">
        <f t="shared" si="112"/>
        <v>-57.582561868519406</v>
      </c>
      <c r="BP229" s="111"/>
      <c r="BQ229" s="112"/>
      <c r="BR229" s="113"/>
      <c r="BS229" s="111"/>
      <c r="BT229" s="114"/>
      <c r="BU229" s="114">
        <f t="shared" si="91"/>
        <v>-220</v>
      </c>
      <c r="BV229" s="25"/>
      <c r="BW229" s="25"/>
      <c r="BX229" s="111"/>
    </row>
    <row r="230" spans="1:76">
      <c r="A230" s="83">
        <v>221</v>
      </c>
      <c r="B230" s="83">
        <v>221</v>
      </c>
      <c r="C230" s="84" t="s">
        <v>295</v>
      </c>
      <c r="D230" s="85">
        <f t="shared" si="92"/>
        <v>27.850174216027874</v>
      </c>
      <c r="E230" s="86">
        <f t="shared" si="93"/>
        <v>540237</v>
      </c>
      <c r="F230" s="86">
        <f t="shared" si="93"/>
        <v>24870</v>
      </c>
      <c r="G230" s="87">
        <f t="shared" si="94"/>
        <v>565107</v>
      </c>
      <c r="H230" s="88"/>
      <c r="I230" s="89">
        <f t="shared" si="95"/>
        <v>16836.466991999521</v>
      </c>
      <c r="J230" s="90">
        <f t="shared" si="85"/>
        <v>0.21212477462251383</v>
      </c>
      <c r="K230" s="91">
        <f t="shared" si="96"/>
        <v>24870</v>
      </c>
      <c r="L230" s="87">
        <f t="shared" si="97"/>
        <v>41706.466991999521</v>
      </c>
      <c r="M230" s="92"/>
      <c r="N230" s="115">
        <f t="shared" si="86"/>
        <v>523400.53300800046</v>
      </c>
      <c r="P230" s="89">
        <f t="shared" si="98"/>
        <v>0</v>
      </c>
      <c r="Q230" s="86">
        <f t="shared" si="99"/>
        <v>16836.466991999521</v>
      </c>
      <c r="R230" s="86">
        <f t="shared" si="100"/>
        <v>24870</v>
      </c>
      <c r="S230" s="94">
        <f t="shared" si="87"/>
        <v>41706.466991999521</v>
      </c>
      <c r="U230" s="115">
        <f t="shared" si="101"/>
        <v>104240.58281834745</v>
      </c>
      <c r="V230">
        <f t="shared" si="88"/>
        <v>0</v>
      </c>
      <c r="W230" s="95">
        <v>221</v>
      </c>
      <c r="X230" s="96">
        <v>27.850174216027874</v>
      </c>
      <c r="Y230" s="97">
        <v>540237</v>
      </c>
      <c r="Z230" s="97">
        <v>0</v>
      </c>
      <c r="AA230" s="97">
        <v>540237</v>
      </c>
      <c r="AB230" s="97">
        <v>24870</v>
      </c>
      <c r="AC230" s="97">
        <v>565107</v>
      </c>
      <c r="AD230" s="97">
        <v>0</v>
      </c>
      <c r="AE230" s="97">
        <v>0</v>
      </c>
      <c r="AF230" s="97">
        <v>0</v>
      </c>
      <c r="AG230" s="98">
        <v>565107</v>
      </c>
      <c r="AI230" s="95">
        <v>221</v>
      </c>
      <c r="AJ230" s="99">
        <v>221</v>
      </c>
      <c r="AK230" s="100" t="s">
        <v>295</v>
      </c>
      <c r="AL230" s="101">
        <f t="shared" si="102"/>
        <v>540237</v>
      </c>
      <c r="AM230" s="102">
        <v>521056</v>
      </c>
      <c r="AN230" s="101">
        <f t="shared" si="103"/>
        <v>19181</v>
      </c>
      <c r="AO230" s="101">
        <v>1984</v>
      </c>
      <c r="AP230" s="101">
        <v>0</v>
      </c>
      <c r="AQ230" s="101">
        <v>0</v>
      </c>
      <c r="AR230" s="101">
        <v>42530</v>
      </c>
      <c r="AS230" s="101">
        <v>15680.75</v>
      </c>
      <c r="AT230" s="101">
        <f t="shared" si="104"/>
        <v>-5.1671816525540635</v>
      </c>
      <c r="AU230" s="103">
        <f t="shared" si="105"/>
        <v>79370.582818347451</v>
      </c>
      <c r="AV230" s="103">
        <f t="shared" si="106"/>
        <v>16836.466991999521</v>
      </c>
      <c r="AX230" s="104">
        <v>221</v>
      </c>
      <c r="AY230" s="105" t="s">
        <v>295</v>
      </c>
      <c r="AZ230" s="106">
        <v>0</v>
      </c>
      <c r="BA230" s="106">
        <v>0</v>
      </c>
      <c r="BB230" s="107">
        <v>0</v>
      </c>
      <c r="BC230" s="108">
        <f t="shared" si="107"/>
        <v>0</v>
      </c>
      <c r="BD230" s="107">
        <v>0</v>
      </c>
      <c r="BE230" s="107">
        <v>0</v>
      </c>
      <c r="BF230" s="108">
        <f t="shared" si="89"/>
        <v>0</v>
      </c>
      <c r="BG230" s="109">
        <f t="shared" si="90"/>
        <v>0</v>
      </c>
      <c r="BH230" s="110"/>
      <c r="BI230" s="108">
        <v>0</v>
      </c>
      <c r="BJ230" s="101">
        <f t="shared" si="108"/>
        <v>19181</v>
      </c>
      <c r="BK230" s="101">
        <f t="shared" si="109"/>
        <v>19181</v>
      </c>
      <c r="BL230" s="101">
        <f t="shared" si="110"/>
        <v>0</v>
      </c>
      <c r="BM230" s="101">
        <v>-5.1671816525540635</v>
      </c>
      <c r="BN230" s="108">
        <f t="shared" si="111"/>
        <v>-5.1671816525540635</v>
      </c>
      <c r="BO230" s="109">
        <f t="shared" si="112"/>
        <v>-5.1671816525540635</v>
      </c>
      <c r="BP230" s="111"/>
      <c r="BQ230" s="112"/>
      <c r="BR230" s="113"/>
      <c r="BS230" s="111"/>
      <c r="BT230" s="114"/>
      <c r="BU230" s="114">
        <f t="shared" si="91"/>
        <v>-221</v>
      </c>
      <c r="BV230" s="25"/>
      <c r="BW230" s="25"/>
      <c r="BX230" s="111"/>
    </row>
    <row r="231" spans="1:76">
      <c r="A231" s="83">
        <v>222</v>
      </c>
      <c r="B231" s="83">
        <v>222</v>
      </c>
      <c r="C231" s="84" t="s">
        <v>296</v>
      </c>
      <c r="D231" s="85">
        <f t="shared" si="92"/>
        <v>0</v>
      </c>
      <c r="E231" s="86">
        <f t="shared" si="93"/>
        <v>0</v>
      </c>
      <c r="F231" s="86">
        <f t="shared" si="93"/>
        <v>0</v>
      </c>
      <c r="G231" s="87">
        <f t="shared" si="94"/>
        <v>0</v>
      </c>
      <c r="H231" s="88"/>
      <c r="I231" s="89">
        <f t="shared" si="95"/>
        <v>0</v>
      </c>
      <c r="J231" s="90" t="str">
        <f t="shared" si="85"/>
        <v/>
      </c>
      <c r="K231" s="91">
        <f t="shared" si="96"/>
        <v>0</v>
      </c>
      <c r="L231" s="87">
        <f t="shared" si="97"/>
        <v>0</v>
      </c>
      <c r="M231" s="92"/>
      <c r="N231" s="115">
        <f t="shared" si="86"/>
        <v>0</v>
      </c>
      <c r="P231" s="89">
        <f t="shared" si="98"/>
        <v>0</v>
      </c>
      <c r="Q231" s="86">
        <f t="shared" si="99"/>
        <v>0</v>
      </c>
      <c r="R231" s="86">
        <f t="shared" si="100"/>
        <v>0</v>
      </c>
      <c r="S231" s="94">
        <f t="shared" si="87"/>
        <v>0</v>
      </c>
      <c r="U231" s="115">
        <f t="shared" si="101"/>
        <v>0</v>
      </c>
      <c r="V231">
        <f t="shared" si="88"/>
        <v>0</v>
      </c>
      <c r="W231" s="95">
        <v>222</v>
      </c>
      <c r="X231" s="96"/>
      <c r="Y231" s="97"/>
      <c r="Z231" s="97"/>
      <c r="AA231" s="97"/>
      <c r="AB231" s="97"/>
      <c r="AC231" s="97"/>
      <c r="AD231" s="97"/>
      <c r="AE231" s="97"/>
      <c r="AF231" s="97"/>
      <c r="AG231" s="98"/>
      <c r="AI231" s="95">
        <v>222</v>
      </c>
      <c r="AJ231" s="99">
        <v>222</v>
      </c>
      <c r="AK231" s="100" t="s">
        <v>296</v>
      </c>
      <c r="AL231" s="101">
        <f t="shared" si="102"/>
        <v>0</v>
      </c>
      <c r="AM231" s="102">
        <v>0</v>
      </c>
      <c r="AN231" s="101">
        <f t="shared" si="103"/>
        <v>0</v>
      </c>
      <c r="AO231" s="101">
        <v>0</v>
      </c>
      <c r="AP231" s="101">
        <v>0</v>
      </c>
      <c r="AQ231" s="101">
        <v>0</v>
      </c>
      <c r="AR231" s="101">
        <v>0</v>
      </c>
      <c r="AS231" s="101">
        <v>0</v>
      </c>
      <c r="AT231" s="101">
        <f t="shared" si="104"/>
        <v>0</v>
      </c>
      <c r="AU231" s="103">
        <f t="shared" si="105"/>
        <v>0</v>
      </c>
      <c r="AV231" s="103">
        <f t="shared" si="106"/>
        <v>0</v>
      </c>
      <c r="AX231" s="104">
        <v>222</v>
      </c>
      <c r="AY231" s="105" t="s">
        <v>296</v>
      </c>
      <c r="AZ231" s="106">
        <v>0</v>
      </c>
      <c r="BA231" s="106">
        <v>0</v>
      </c>
      <c r="BB231" s="107">
        <v>0</v>
      </c>
      <c r="BC231" s="108">
        <f t="shared" si="107"/>
        <v>0</v>
      </c>
      <c r="BD231" s="107">
        <v>0</v>
      </c>
      <c r="BE231" s="107">
        <v>0</v>
      </c>
      <c r="BF231" s="108">
        <f t="shared" si="89"/>
        <v>0</v>
      </c>
      <c r="BG231" s="109">
        <f t="shared" si="90"/>
        <v>0</v>
      </c>
      <c r="BH231" s="110"/>
      <c r="BI231" s="108">
        <v>0</v>
      </c>
      <c r="BJ231" s="101">
        <f t="shared" si="108"/>
        <v>0</v>
      </c>
      <c r="BK231" s="101">
        <f t="shared" si="109"/>
        <v>0</v>
      </c>
      <c r="BL231" s="101">
        <f t="shared" si="110"/>
        <v>0</v>
      </c>
      <c r="BM231" s="101">
        <v>0</v>
      </c>
      <c r="BN231" s="108">
        <f t="shared" si="111"/>
        <v>0</v>
      </c>
      <c r="BO231" s="109">
        <f t="shared" si="112"/>
        <v>0</v>
      </c>
      <c r="BP231" s="111"/>
      <c r="BQ231" s="112"/>
      <c r="BR231" s="113"/>
      <c r="BS231" s="111"/>
      <c r="BT231" s="114"/>
      <c r="BU231" s="114">
        <f t="shared" si="91"/>
        <v>-222</v>
      </c>
      <c r="BV231" s="25"/>
      <c r="BW231" s="25"/>
      <c r="BX231" s="111"/>
    </row>
    <row r="232" spans="1:76">
      <c r="A232" s="83">
        <v>223</v>
      </c>
      <c r="B232" s="83">
        <v>223</v>
      </c>
      <c r="C232" s="84" t="s">
        <v>297</v>
      </c>
      <c r="D232" s="85">
        <f t="shared" si="92"/>
        <v>2</v>
      </c>
      <c r="E232" s="86">
        <f t="shared" si="93"/>
        <v>17812</v>
      </c>
      <c r="F232" s="86">
        <f t="shared" si="93"/>
        <v>1786</v>
      </c>
      <c r="G232" s="87">
        <f t="shared" si="94"/>
        <v>19598</v>
      </c>
      <c r="H232" s="88"/>
      <c r="I232" s="89">
        <f t="shared" si="95"/>
        <v>7789.3127619521265</v>
      </c>
      <c r="J232" s="90">
        <f t="shared" si="85"/>
        <v>0.6774346323964191</v>
      </c>
      <c r="K232" s="91">
        <f t="shared" si="96"/>
        <v>1786</v>
      </c>
      <c r="L232" s="87">
        <f t="shared" si="97"/>
        <v>9575.3127619521256</v>
      </c>
      <c r="M232" s="92"/>
      <c r="N232" s="115">
        <f t="shared" si="86"/>
        <v>10022.687238047874</v>
      </c>
      <c r="P232" s="89">
        <f t="shared" si="98"/>
        <v>0</v>
      </c>
      <c r="Q232" s="86">
        <f t="shared" si="99"/>
        <v>7789.3127619521265</v>
      </c>
      <c r="R232" s="86">
        <f t="shared" si="100"/>
        <v>1786</v>
      </c>
      <c r="S232" s="94">
        <f t="shared" si="87"/>
        <v>9575.3127619521256</v>
      </c>
      <c r="U232" s="115">
        <f t="shared" si="101"/>
        <v>13284.25</v>
      </c>
      <c r="V232">
        <f t="shared" si="88"/>
        <v>0</v>
      </c>
      <c r="W232" s="95">
        <v>223</v>
      </c>
      <c r="X232" s="96">
        <v>2</v>
      </c>
      <c r="Y232" s="97">
        <v>17812</v>
      </c>
      <c r="Z232" s="97">
        <v>0</v>
      </c>
      <c r="AA232" s="97">
        <v>17812</v>
      </c>
      <c r="AB232" s="97">
        <v>1786</v>
      </c>
      <c r="AC232" s="97">
        <v>19598</v>
      </c>
      <c r="AD232" s="97">
        <v>0</v>
      </c>
      <c r="AE232" s="97">
        <v>0</v>
      </c>
      <c r="AF232" s="97">
        <v>0</v>
      </c>
      <c r="AG232" s="98">
        <v>19598</v>
      </c>
      <c r="AI232" s="95">
        <v>223</v>
      </c>
      <c r="AJ232" s="99">
        <v>223</v>
      </c>
      <c r="AK232" s="100" t="s">
        <v>297</v>
      </c>
      <c r="AL232" s="101">
        <f t="shared" si="102"/>
        <v>17812</v>
      </c>
      <c r="AM232" s="102">
        <v>8938</v>
      </c>
      <c r="AN232" s="101">
        <f t="shared" si="103"/>
        <v>8874</v>
      </c>
      <c r="AO232" s="101">
        <v>0</v>
      </c>
      <c r="AP232" s="101">
        <v>2271</v>
      </c>
      <c r="AQ232" s="101">
        <v>211.75</v>
      </c>
      <c r="AR232" s="101">
        <v>119.75</v>
      </c>
      <c r="AS232" s="101">
        <v>21.75</v>
      </c>
      <c r="AT232" s="101">
        <f t="shared" si="104"/>
        <v>0</v>
      </c>
      <c r="AU232" s="103">
        <f t="shared" si="105"/>
        <v>11498.25</v>
      </c>
      <c r="AV232" s="103">
        <f t="shared" si="106"/>
        <v>7789.3127619521265</v>
      </c>
      <c r="AX232" s="104">
        <v>223</v>
      </c>
      <c r="AY232" s="105" t="s">
        <v>297</v>
      </c>
      <c r="AZ232" s="106">
        <v>0</v>
      </c>
      <c r="BA232" s="106">
        <v>0</v>
      </c>
      <c r="BB232" s="107">
        <v>0</v>
      </c>
      <c r="BC232" s="108">
        <f t="shared" si="107"/>
        <v>0</v>
      </c>
      <c r="BD232" s="107">
        <v>0</v>
      </c>
      <c r="BE232" s="107">
        <v>0</v>
      </c>
      <c r="BF232" s="108">
        <f t="shared" si="89"/>
        <v>0</v>
      </c>
      <c r="BG232" s="109">
        <f t="shared" si="90"/>
        <v>0</v>
      </c>
      <c r="BH232" s="110"/>
      <c r="BI232" s="108">
        <v>0</v>
      </c>
      <c r="BJ232" s="101">
        <f t="shared" si="108"/>
        <v>8874</v>
      </c>
      <c r="BK232" s="101">
        <f t="shared" si="109"/>
        <v>8874</v>
      </c>
      <c r="BL232" s="101">
        <f t="shared" si="110"/>
        <v>0</v>
      </c>
      <c r="BM232" s="101">
        <v>0</v>
      </c>
      <c r="BN232" s="108">
        <f t="shared" si="111"/>
        <v>0</v>
      </c>
      <c r="BO232" s="109">
        <f t="shared" si="112"/>
        <v>0</v>
      </c>
      <c r="BP232" s="111"/>
      <c r="BQ232" s="112"/>
      <c r="BR232" s="113"/>
      <c r="BS232" s="111"/>
      <c r="BT232" s="114"/>
      <c r="BU232" s="114">
        <f t="shared" si="91"/>
        <v>-223</v>
      </c>
      <c r="BV232" s="25"/>
      <c r="BW232" s="25"/>
      <c r="BX232" s="111"/>
    </row>
    <row r="233" spans="1:76">
      <c r="A233" s="83">
        <v>224</v>
      </c>
      <c r="B233" s="83">
        <v>224</v>
      </c>
      <c r="C233" s="84" t="s">
        <v>298</v>
      </c>
      <c r="D233" s="85">
        <f t="shared" si="92"/>
        <v>0</v>
      </c>
      <c r="E233" s="86">
        <f t="shared" si="93"/>
        <v>0</v>
      </c>
      <c r="F233" s="86">
        <f t="shared" si="93"/>
        <v>0</v>
      </c>
      <c r="G233" s="87">
        <f t="shared" si="94"/>
        <v>0</v>
      </c>
      <c r="H233" s="88"/>
      <c r="I233" s="89">
        <f t="shared" si="95"/>
        <v>0</v>
      </c>
      <c r="J233" s="90" t="str">
        <f t="shared" si="85"/>
        <v/>
      </c>
      <c r="K233" s="91">
        <f t="shared" si="96"/>
        <v>0</v>
      </c>
      <c r="L233" s="87">
        <f t="shared" si="97"/>
        <v>0</v>
      </c>
      <c r="M233" s="92"/>
      <c r="N233" s="115">
        <f t="shared" si="86"/>
        <v>0</v>
      </c>
      <c r="P233" s="89">
        <f t="shared" si="98"/>
        <v>0</v>
      </c>
      <c r="Q233" s="86">
        <f t="shared" si="99"/>
        <v>0</v>
      </c>
      <c r="R233" s="86">
        <f t="shared" si="100"/>
        <v>0</v>
      </c>
      <c r="S233" s="94">
        <f t="shared" si="87"/>
        <v>0</v>
      </c>
      <c r="U233" s="115">
        <f t="shared" si="101"/>
        <v>0</v>
      </c>
      <c r="V233">
        <f t="shared" si="88"/>
        <v>0</v>
      </c>
      <c r="W233" s="95">
        <v>224</v>
      </c>
      <c r="X233" s="96"/>
      <c r="Y233" s="97"/>
      <c r="Z233" s="97"/>
      <c r="AA233" s="97"/>
      <c r="AB233" s="97"/>
      <c r="AC233" s="97"/>
      <c r="AD233" s="97"/>
      <c r="AE233" s="97"/>
      <c r="AF233" s="97"/>
      <c r="AG233" s="98"/>
      <c r="AI233" s="95">
        <v>224</v>
      </c>
      <c r="AJ233" s="99">
        <v>224</v>
      </c>
      <c r="AK233" s="100" t="s">
        <v>298</v>
      </c>
      <c r="AL233" s="101">
        <f t="shared" si="102"/>
        <v>0</v>
      </c>
      <c r="AM233" s="102">
        <v>0</v>
      </c>
      <c r="AN233" s="101">
        <f t="shared" si="103"/>
        <v>0</v>
      </c>
      <c r="AO233" s="101">
        <v>0</v>
      </c>
      <c r="AP233" s="101">
        <v>0</v>
      </c>
      <c r="AQ233" s="101">
        <v>0</v>
      </c>
      <c r="AR233" s="101">
        <v>0</v>
      </c>
      <c r="AS233" s="101">
        <v>0</v>
      </c>
      <c r="AT233" s="101">
        <f t="shared" si="104"/>
        <v>0</v>
      </c>
      <c r="AU233" s="103">
        <f t="shared" si="105"/>
        <v>0</v>
      </c>
      <c r="AV233" s="103">
        <f t="shared" si="106"/>
        <v>0</v>
      </c>
      <c r="AX233" s="104">
        <v>224</v>
      </c>
      <c r="AY233" s="105" t="s">
        <v>298</v>
      </c>
      <c r="AZ233" s="106">
        <v>0</v>
      </c>
      <c r="BA233" s="106">
        <v>0</v>
      </c>
      <c r="BB233" s="107">
        <v>0</v>
      </c>
      <c r="BC233" s="108">
        <f t="shared" si="107"/>
        <v>0</v>
      </c>
      <c r="BD233" s="107">
        <v>0</v>
      </c>
      <c r="BE233" s="107">
        <v>0</v>
      </c>
      <c r="BF233" s="108">
        <f t="shared" si="89"/>
        <v>0</v>
      </c>
      <c r="BG233" s="109">
        <f t="shared" si="90"/>
        <v>0</v>
      </c>
      <c r="BH233" s="110"/>
      <c r="BI233" s="108">
        <v>0</v>
      </c>
      <c r="BJ233" s="101">
        <f t="shared" si="108"/>
        <v>0</v>
      </c>
      <c r="BK233" s="101">
        <f t="shared" si="109"/>
        <v>0</v>
      </c>
      <c r="BL233" s="101">
        <f t="shared" si="110"/>
        <v>0</v>
      </c>
      <c r="BM233" s="101">
        <v>0</v>
      </c>
      <c r="BN233" s="108">
        <f t="shared" si="111"/>
        <v>0</v>
      </c>
      <c r="BO233" s="109">
        <f t="shared" si="112"/>
        <v>0</v>
      </c>
      <c r="BP233" s="111"/>
      <c r="BQ233" s="112"/>
      <c r="BR233" s="113"/>
      <c r="BS233" s="111"/>
      <c r="BT233" s="114"/>
      <c r="BU233" s="114">
        <f t="shared" si="91"/>
        <v>-224</v>
      </c>
      <c r="BV233" s="25"/>
      <c r="BW233" s="25"/>
      <c r="BX233" s="111"/>
    </row>
    <row r="234" spans="1:76">
      <c r="A234" s="83">
        <v>225</v>
      </c>
      <c r="B234" s="83">
        <v>225</v>
      </c>
      <c r="C234" s="84" t="s">
        <v>299</v>
      </c>
      <c r="D234" s="85">
        <f t="shared" si="92"/>
        <v>0</v>
      </c>
      <c r="E234" s="86">
        <f t="shared" si="93"/>
        <v>0</v>
      </c>
      <c r="F234" s="86">
        <f t="shared" si="93"/>
        <v>0</v>
      </c>
      <c r="G234" s="87">
        <f t="shared" si="94"/>
        <v>0</v>
      </c>
      <c r="H234" s="88"/>
      <c r="I234" s="89">
        <f t="shared" si="95"/>
        <v>0</v>
      </c>
      <c r="J234" s="90" t="str">
        <f t="shared" si="85"/>
        <v/>
      </c>
      <c r="K234" s="91">
        <f t="shared" si="96"/>
        <v>0</v>
      </c>
      <c r="L234" s="87">
        <f t="shared" si="97"/>
        <v>0</v>
      </c>
      <c r="M234" s="92"/>
      <c r="N234" s="115">
        <f t="shared" si="86"/>
        <v>0</v>
      </c>
      <c r="P234" s="89">
        <f t="shared" si="98"/>
        <v>0</v>
      </c>
      <c r="Q234" s="86">
        <f t="shared" si="99"/>
        <v>0</v>
      </c>
      <c r="R234" s="86">
        <f t="shared" si="100"/>
        <v>0</v>
      </c>
      <c r="S234" s="94">
        <f t="shared" si="87"/>
        <v>0</v>
      </c>
      <c r="U234" s="115">
        <f t="shared" si="101"/>
        <v>0</v>
      </c>
      <c r="V234">
        <f t="shared" si="88"/>
        <v>0</v>
      </c>
      <c r="W234" s="95">
        <v>225</v>
      </c>
      <c r="X234" s="96"/>
      <c r="Y234" s="97"/>
      <c r="Z234" s="97"/>
      <c r="AA234" s="97"/>
      <c r="AB234" s="97"/>
      <c r="AC234" s="97"/>
      <c r="AD234" s="97"/>
      <c r="AE234" s="97"/>
      <c r="AF234" s="97"/>
      <c r="AG234" s="98"/>
      <c r="AI234" s="95">
        <v>225</v>
      </c>
      <c r="AJ234" s="99">
        <v>225</v>
      </c>
      <c r="AK234" s="100" t="s">
        <v>299</v>
      </c>
      <c r="AL234" s="101">
        <f t="shared" si="102"/>
        <v>0</v>
      </c>
      <c r="AM234" s="102">
        <v>0</v>
      </c>
      <c r="AN234" s="101">
        <f t="shared" si="103"/>
        <v>0</v>
      </c>
      <c r="AO234" s="101">
        <v>0</v>
      </c>
      <c r="AP234" s="101">
        <v>0</v>
      </c>
      <c r="AQ234" s="101">
        <v>0</v>
      </c>
      <c r="AR234" s="101">
        <v>0</v>
      </c>
      <c r="AS234" s="101">
        <v>0</v>
      </c>
      <c r="AT234" s="101">
        <f t="shared" si="104"/>
        <v>0</v>
      </c>
      <c r="AU234" s="103">
        <f t="shared" si="105"/>
        <v>0</v>
      </c>
      <c r="AV234" s="103">
        <f t="shared" si="106"/>
        <v>0</v>
      </c>
      <c r="AX234" s="104">
        <v>225</v>
      </c>
      <c r="AY234" s="105" t="s">
        <v>299</v>
      </c>
      <c r="AZ234" s="106">
        <v>0</v>
      </c>
      <c r="BA234" s="106">
        <v>0</v>
      </c>
      <c r="BB234" s="107">
        <v>0</v>
      </c>
      <c r="BC234" s="108">
        <f t="shared" si="107"/>
        <v>0</v>
      </c>
      <c r="BD234" s="107">
        <v>0</v>
      </c>
      <c r="BE234" s="107">
        <v>0</v>
      </c>
      <c r="BF234" s="108">
        <f t="shared" si="89"/>
        <v>0</v>
      </c>
      <c r="BG234" s="109">
        <f t="shared" si="90"/>
        <v>0</v>
      </c>
      <c r="BH234" s="110"/>
      <c r="BI234" s="108">
        <v>0</v>
      </c>
      <c r="BJ234" s="101">
        <f t="shared" si="108"/>
        <v>0</v>
      </c>
      <c r="BK234" s="101">
        <f t="shared" si="109"/>
        <v>0</v>
      </c>
      <c r="BL234" s="101">
        <f t="shared" si="110"/>
        <v>0</v>
      </c>
      <c r="BM234" s="101">
        <v>0</v>
      </c>
      <c r="BN234" s="108">
        <f t="shared" si="111"/>
        <v>0</v>
      </c>
      <c r="BO234" s="109">
        <f t="shared" si="112"/>
        <v>0</v>
      </c>
      <c r="BP234" s="111"/>
      <c r="BQ234" s="112"/>
      <c r="BR234" s="113"/>
      <c r="BS234" s="111"/>
      <c r="BT234" s="114"/>
      <c r="BU234" s="114">
        <f t="shared" si="91"/>
        <v>-225</v>
      </c>
      <c r="BV234" s="25"/>
      <c r="BW234" s="25"/>
      <c r="BX234" s="111"/>
    </row>
    <row r="235" spans="1:76">
      <c r="A235" s="83">
        <v>226</v>
      </c>
      <c r="B235" s="83">
        <v>226</v>
      </c>
      <c r="C235" s="84" t="s">
        <v>300</v>
      </c>
      <c r="D235" s="85">
        <f t="shared" si="92"/>
        <v>26.091365093907466</v>
      </c>
      <c r="E235" s="86">
        <f t="shared" si="93"/>
        <v>288727</v>
      </c>
      <c r="F235" s="86">
        <f t="shared" si="93"/>
        <v>23299</v>
      </c>
      <c r="G235" s="87">
        <f t="shared" si="94"/>
        <v>312026</v>
      </c>
      <c r="H235" s="88"/>
      <c r="I235" s="89">
        <f t="shared" si="95"/>
        <v>0</v>
      </c>
      <c r="J235" s="90">
        <f t="shared" si="85"/>
        <v>0</v>
      </c>
      <c r="K235" s="91">
        <f t="shared" si="96"/>
        <v>23299</v>
      </c>
      <c r="L235" s="87">
        <f t="shared" si="97"/>
        <v>23299</v>
      </c>
      <c r="M235" s="92"/>
      <c r="N235" s="115">
        <f t="shared" si="86"/>
        <v>288727</v>
      </c>
      <c r="P235" s="89">
        <f t="shared" si="98"/>
        <v>0</v>
      </c>
      <c r="Q235" s="86">
        <f t="shared" si="99"/>
        <v>0</v>
      </c>
      <c r="R235" s="86">
        <f t="shared" si="100"/>
        <v>23299</v>
      </c>
      <c r="S235" s="94">
        <f t="shared" si="87"/>
        <v>23299</v>
      </c>
      <c r="U235" s="115">
        <f t="shared" si="101"/>
        <v>55315.75</v>
      </c>
      <c r="V235">
        <f t="shared" si="88"/>
        <v>0</v>
      </c>
      <c r="W235" s="95">
        <v>226</v>
      </c>
      <c r="X235" s="96">
        <v>26.091365093907466</v>
      </c>
      <c r="Y235" s="97">
        <v>288727</v>
      </c>
      <c r="Z235" s="97">
        <v>0</v>
      </c>
      <c r="AA235" s="97">
        <v>288727</v>
      </c>
      <c r="AB235" s="97">
        <v>23299</v>
      </c>
      <c r="AC235" s="97">
        <v>312026</v>
      </c>
      <c r="AD235" s="97">
        <v>0</v>
      </c>
      <c r="AE235" s="97">
        <v>0</v>
      </c>
      <c r="AF235" s="97">
        <v>0</v>
      </c>
      <c r="AG235" s="98">
        <v>312026</v>
      </c>
      <c r="AI235" s="95">
        <v>226</v>
      </c>
      <c r="AJ235" s="99">
        <v>226</v>
      </c>
      <c r="AK235" s="100" t="s">
        <v>300</v>
      </c>
      <c r="AL235" s="101">
        <f t="shared" si="102"/>
        <v>288727</v>
      </c>
      <c r="AM235" s="102">
        <v>342918</v>
      </c>
      <c r="AN235" s="101">
        <f t="shared" si="103"/>
        <v>0</v>
      </c>
      <c r="AO235" s="101">
        <v>0</v>
      </c>
      <c r="AP235" s="101">
        <v>8768.75</v>
      </c>
      <c r="AQ235" s="101">
        <v>13604.25</v>
      </c>
      <c r="AR235" s="101">
        <v>0</v>
      </c>
      <c r="AS235" s="101">
        <v>9643.75</v>
      </c>
      <c r="AT235" s="101">
        <f t="shared" si="104"/>
        <v>0</v>
      </c>
      <c r="AU235" s="103">
        <f t="shared" si="105"/>
        <v>32016.75</v>
      </c>
      <c r="AV235" s="103">
        <f t="shared" si="106"/>
        <v>0</v>
      </c>
      <c r="AX235" s="104">
        <v>226</v>
      </c>
      <c r="AY235" s="105" t="s">
        <v>300</v>
      </c>
      <c r="AZ235" s="106">
        <v>0</v>
      </c>
      <c r="BA235" s="106">
        <v>0</v>
      </c>
      <c r="BB235" s="107">
        <v>0</v>
      </c>
      <c r="BC235" s="108">
        <f t="shared" si="107"/>
        <v>0</v>
      </c>
      <c r="BD235" s="107">
        <v>0</v>
      </c>
      <c r="BE235" s="107">
        <v>0</v>
      </c>
      <c r="BF235" s="108">
        <f t="shared" si="89"/>
        <v>0</v>
      </c>
      <c r="BG235" s="109">
        <f t="shared" si="90"/>
        <v>0</v>
      </c>
      <c r="BH235" s="110"/>
      <c r="BI235" s="108">
        <v>0</v>
      </c>
      <c r="BJ235" s="101">
        <f t="shared" si="108"/>
        <v>0</v>
      </c>
      <c r="BK235" s="101">
        <f t="shared" si="109"/>
        <v>0</v>
      </c>
      <c r="BL235" s="101">
        <f t="shared" si="110"/>
        <v>0</v>
      </c>
      <c r="BM235" s="101">
        <v>0</v>
      </c>
      <c r="BN235" s="108">
        <f t="shared" si="111"/>
        <v>0</v>
      </c>
      <c r="BO235" s="109">
        <f t="shared" si="112"/>
        <v>0</v>
      </c>
      <c r="BP235" s="111"/>
      <c r="BQ235" s="112"/>
      <c r="BR235" s="113"/>
      <c r="BS235" s="111"/>
      <c r="BT235" s="114"/>
      <c r="BU235" s="114">
        <f t="shared" si="91"/>
        <v>-226</v>
      </c>
      <c r="BV235" s="25"/>
      <c r="BW235" s="25"/>
      <c r="BX235" s="111"/>
    </row>
    <row r="236" spans="1:76">
      <c r="A236" s="83">
        <v>227</v>
      </c>
      <c r="B236" s="83">
        <v>227</v>
      </c>
      <c r="C236" s="84" t="s">
        <v>301</v>
      </c>
      <c r="D236" s="85">
        <f t="shared" si="92"/>
        <v>6.4107744107744109</v>
      </c>
      <c r="E236" s="86">
        <f t="shared" si="93"/>
        <v>62294</v>
      </c>
      <c r="F236" s="86">
        <f t="shared" si="93"/>
        <v>4810</v>
      </c>
      <c r="G236" s="87">
        <f t="shared" si="94"/>
        <v>67104</v>
      </c>
      <c r="H236" s="88"/>
      <c r="I236" s="89">
        <f t="shared" si="95"/>
        <v>23370.571589697473</v>
      </c>
      <c r="J236" s="90">
        <f t="shared" si="85"/>
        <v>0.72270246352011114</v>
      </c>
      <c r="K236" s="91">
        <f t="shared" si="96"/>
        <v>4810</v>
      </c>
      <c r="L236" s="87">
        <f t="shared" si="97"/>
        <v>28180.571589697473</v>
      </c>
      <c r="M236" s="92"/>
      <c r="N236" s="115">
        <f t="shared" si="86"/>
        <v>38923.428410302527</v>
      </c>
      <c r="P236" s="89">
        <f t="shared" si="98"/>
        <v>12402</v>
      </c>
      <c r="Q236" s="86">
        <f t="shared" si="99"/>
        <v>23370.571589697473</v>
      </c>
      <c r="R236" s="86">
        <f t="shared" si="100"/>
        <v>5699</v>
      </c>
      <c r="S236" s="94">
        <f t="shared" si="87"/>
        <v>40582.571589697473</v>
      </c>
      <c r="U236" s="115">
        <f t="shared" si="101"/>
        <v>49549.75</v>
      </c>
      <c r="V236">
        <f t="shared" si="88"/>
        <v>0</v>
      </c>
      <c r="W236" s="95">
        <v>227</v>
      </c>
      <c r="X236" s="96">
        <v>6.4107744107744109</v>
      </c>
      <c r="Y236" s="97">
        <v>62294</v>
      </c>
      <c r="Z236" s="97">
        <v>0</v>
      </c>
      <c r="AA236" s="97">
        <v>62294</v>
      </c>
      <c r="AB236" s="97">
        <v>4810</v>
      </c>
      <c r="AC236" s="97">
        <v>67104</v>
      </c>
      <c r="AD236" s="97">
        <v>11513</v>
      </c>
      <c r="AE236" s="97">
        <v>889</v>
      </c>
      <c r="AF236" s="97">
        <v>12402</v>
      </c>
      <c r="AG236" s="98">
        <v>79506</v>
      </c>
      <c r="AI236" s="95">
        <v>227</v>
      </c>
      <c r="AJ236" s="99">
        <v>227</v>
      </c>
      <c r="AK236" s="100" t="s">
        <v>301</v>
      </c>
      <c r="AL236" s="101">
        <f t="shared" si="102"/>
        <v>62294</v>
      </c>
      <c r="AM236" s="102">
        <v>35669</v>
      </c>
      <c r="AN236" s="101">
        <f t="shared" si="103"/>
        <v>26625</v>
      </c>
      <c r="AO236" s="101">
        <v>0</v>
      </c>
      <c r="AP236" s="101">
        <v>0</v>
      </c>
      <c r="AQ236" s="101">
        <v>947.25</v>
      </c>
      <c r="AR236" s="101">
        <v>4765.5</v>
      </c>
      <c r="AS236" s="101">
        <v>0</v>
      </c>
      <c r="AT236" s="101">
        <f t="shared" si="104"/>
        <v>0</v>
      </c>
      <c r="AU236" s="103">
        <f t="shared" si="105"/>
        <v>32337.75</v>
      </c>
      <c r="AV236" s="103">
        <f t="shared" si="106"/>
        <v>23370.571589697473</v>
      </c>
      <c r="AX236" s="104">
        <v>227</v>
      </c>
      <c r="AY236" s="105" t="s">
        <v>301</v>
      </c>
      <c r="AZ236" s="106">
        <v>0</v>
      </c>
      <c r="BA236" s="106">
        <v>0</v>
      </c>
      <c r="BB236" s="107">
        <v>0</v>
      </c>
      <c r="BC236" s="108">
        <f t="shared" si="107"/>
        <v>0</v>
      </c>
      <c r="BD236" s="107">
        <v>0</v>
      </c>
      <c r="BE236" s="107">
        <v>0</v>
      </c>
      <c r="BF236" s="108">
        <f t="shared" si="89"/>
        <v>0</v>
      </c>
      <c r="BG236" s="109">
        <f t="shared" si="90"/>
        <v>0</v>
      </c>
      <c r="BH236" s="110"/>
      <c r="BI236" s="108">
        <v>0</v>
      </c>
      <c r="BJ236" s="101">
        <f t="shared" si="108"/>
        <v>26625</v>
      </c>
      <c r="BK236" s="101">
        <f t="shared" si="109"/>
        <v>26625</v>
      </c>
      <c r="BL236" s="101">
        <f t="shared" si="110"/>
        <v>0</v>
      </c>
      <c r="BM236" s="101">
        <v>0</v>
      </c>
      <c r="BN236" s="108">
        <f t="shared" si="111"/>
        <v>0</v>
      </c>
      <c r="BO236" s="109">
        <f t="shared" si="112"/>
        <v>0</v>
      </c>
      <c r="BP236" s="111"/>
      <c r="BQ236" s="112"/>
      <c r="BR236" s="113"/>
      <c r="BS236" s="111"/>
      <c r="BT236" s="114"/>
      <c r="BU236" s="114">
        <f t="shared" si="91"/>
        <v>-227</v>
      </c>
      <c r="BV236" s="25"/>
      <c r="BW236" s="25"/>
      <c r="BX236" s="111"/>
    </row>
    <row r="237" spans="1:76">
      <c r="A237" s="83">
        <v>228</v>
      </c>
      <c r="B237" s="83">
        <v>228</v>
      </c>
      <c r="C237" s="84" t="s">
        <v>302</v>
      </c>
      <c r="D237" s="85">
        <f t="shared" si="92"/>
        <v>0</v>
      </c>
      <c r="E237" s="86">
        <f t="shared" si="93"/>
        <v>0</v>
      </c>
      <c r="F237" s="86">
        <f t="shared" si="93"/>
        <v>0</v>
      </c>
      <c r="G237" s="87">
        <f t="shared" si="94"/>
        <v>0</v>
      </c>
      <c r="H237" s="88"/>
      <c r="I237" s="89">
        <f t="shared" si="95"/>
        <v>0</v>
      </c>
      <c r="J237" s="90" t="str">
        <f t="shared" si="85"/>
        <v/>
      </c>
      <c r="K237" s="91">
        <f t="shared" si="96"/>
        <v>0</v>
      </c>
      <c r="L237" s="87">
        <f t="shared" si="97"/>
        <v>0</v>
      </c>
      <c r="M237" s="92"/>
      <c r="N237" s="115">
        <f t="shared" si="86"/>
        <v>0</v>
      </c>
      <c r="P237" s="89">
        <f t="shared" si="98"/>
        <v>0</v>
      </c>
      <c r="Q237" s="86">
        <f t="shared" si="99"/>
        <v>0</v>
      </c>
      <c r="R237" s="86">
        <f t="shared" si="100"/>
        <v>0</v>
      </c>
      <c r="S237" s="94">
        <f t="shared" si="87"/>
        <v>0</v>
      </c>
      <c r="U237" s="115">
        <f t="shared" si="101"/>
        <v>0</v>
      </c>
      <c r="V237">
        <f t="shared" si="88"/>
        <v>0</v>
      </c>
      <c r="W237" s="95">
        <v>228</v>
      </c>
      <c r="X237" s="96"/>
      <c r="Y237" s="97"/>
      <c r="Z237" s="97"/>
      <c r="AA237" s="97"/>
      <c r="AB237" s="97"/>
      <c r="AC237" s="97"/>
      <c r="AD237" s="97"/>
      <c r="AE237" s="97"/>
      <c r="AF237" s="97"/>
      <c r="AG237" s="98"/>
      <c r="AI237" s="95">
        <v>228</v>
      </c>
      <c r="AJ237" s="99">
        <v>228</v>
      </c>
      <c r="AK237" s="100" t="s">
        <v>302</v>
      </c>
      <c r="AL237" s="101">
        <f t="shared" si="102"/>
        <v>0</v>
      </c>
      <c r="AM237" s="102">
        <v>0</v>
      </c>
      <c r="AN237" s="101">
        <f t="shared" si="103"/>
        <v>0</v>
      </c>
      <c r="AO237" s="101">
        <v>0</v>
      </c>
      <c r="AP237" s="101">
        <v>0</v>
      </c>
      <c r="AQ237" s="101">
        <v>0</v>
      </c>
      <c r="AR237" s="101">
        <v>0</v>
      </c>
      <c r="AS237" s="101">
        <v>0</v>
      </c>
      <c r="AT237" s="101">
        <f t="shared" si="104"/>
        <v>0</v>
      </c>
      <c r="AU237" s="103">
        <f t="shared" si="105"/>
        <v>0</v>
      </c>
      <c r="AV237" s="103">
        <f t="shared" si="106"/>
        <v>0</v>
      </c>
      <c r="AX237" s="104">
        <v>228</v>
      </c>
      <c r="AY237" s="105" t="s">
        <v>302</v>
      </c>
      <c r="AZ237" s="106">
        <v>0</v>
      </c>
      <c r="BA237" s="106">
        <v>0</v>
      </c>
      <c r="BB237" s="107">
        <v>0</v>
      </c>
      <c r="BC237" s="108">
        <f t="shared" si="107"/>
        <v>0</v>
      </c>
      <c r="BD237" s="107">
        <v>0</v>
      </c>
      <c r="BE237" s="107">
        <v>0</v>
      </c>
      <c r="BF237" s="108">
        <f t="shared" si="89"/>
        <v>0</v>
      </c>
      <c r="BG237" s="109">
        <f t="shared" si="90"/>
        <v>0</v>
      </c>
      <c r="BH237" s="110"/>
      <c r="BI237" s="108">
        <v>0</v>
      </c>
      <c r="BJ237" s="101">
        <f t="shared" si="108"/>
        <v>0</v>
      </c>
      <c r="BK237" s="101">
        <f t="shared" si="109"/>
        <v>0</v>
      </c>
      <c r="BL237" s="101">
        <f t="shared" si="110"/>
        <v>0</v>
      </c>
      <c r="BM237" s="101">
        <v>0</v>
      </c>
      <c r="BN237" s="108">
        <f t="shared" si="111"/>
        <v>0</v>
      </c>
      <c r="BO237" s="109">
        <f t="shared" si="112"/>
        <v>0</v>
      </c>
      <c r="BP237" s="111"/>
      <c r="BQ237" s="112"/>
      <c r="BR237" s="113"/>
      <c r="BS237" s="111"/>
      <c r="BT237" s="114"/>
      <c r="BU237" s="114">
        <f t="shared" si="91"/>
        <v>-228</v>
      </c>
      <c r="BV237" s="25"/>
      <c r="BW237" s="25"/>
      <c r="BX237" s="111"/>
    </row>
    <row r="238" spans="1:76">
      <c r="A238" s="83">
        <v>229</v>
      </c>
      <c r="B238" s="83">
        <v>229</v>
      </c>
      <c r="C238" s="84" t="s">
        <v>303</v>
      </c>
      <c r="D238" s="85">
        <f t="shared" si="92"/>
        <v>53.918557570976922</v>
      </c>
      <c r="E238" s="86">
        <f t="shared" si="93"/>
        <v>576320</v>
      </c>
      <c r="F238" s="86">
        <f t="shared" si="93"/>
        <v>44904</v>
      </c>
      <c r="G238" s="87">
        <f t="shared" si="94"/>
        <v>621224</v>
      </c>
      <c r="H238" s="88"/>
      <c r="I238" s="89">
        <f t="shared" si="95"/>
        <v>48013.906702589738</v>
      </c>
      <c r="J238" s="90">
        <f t="shared" si="85"/>
        <v>0.45738420293012372</v>
      </c>
      <c r="K238" s="91">
        <f t="shared" si="96"/>
        <v>44904</v>
      </c>
      <c r="L238" s="87">
        <f t="shared" si="97"/>
        <v>92917.906702589738</v>
      </c>
      <c r="M238" s="92"/>
      <c r="N238" s="115">
        <f t="shared" si="86"/>
        <v>528306.09329741029</v>
      </c>
      <c r="P238" s="89">
        <f t="shared" si="98"/>
        <v>39169</v>
      </c>
      <c r="Q238" s="86">
        <f t="shared" si="99"/>
        <v>48013.906702589738</v>
      </c>
      <c r="R238" s="86">
        <f t="shared" si="100"/>
        <v>48015</v>
      </c>
      <c r="S238" s="94">
        <f t="shared" si="87"/>
        <v>132086.90670258974</v>
      </c>
      <c r="U238" s="115">
        <f t="shared" si="101"/>
        <v>189048</v>
      </c>
      <c r="V238">
        <f t="shared" si="88"/>
        <v>0</v>
      </c>
      <c r="W238" s="95">
        <v>229</v>
      </c>
      <c r="X238" s="96">
        <v>53.918557570976922</v>
      </c>
      <c r="Y238" s="97">
        <v>576320</v>
      </c>
      <c r="Z238" s="97">
        <v>0</v>
      </c>
      <c r="AA238" s="97">
        <v>576320</v>
      </c>
      <c r="AB238" s="97">
        <v>44904</v>
      </c>
      <c r="AC238" s="97">
        <v>621224</v>
      </c>
      <c r="AD238" s="97">
        <v>36058</v>
      </c>
      <c r="AE238" s="97">
        <v>3111</v>
      </c>
      <c r="AF238" s="97">
        <v>39169</v>
      </c>
      <c r="AG238" s="98">
        <v>660393</v>
      </c>
      <c r="AI238" s="95">
        <v>229</v>
      </c>
      <c r="AJ238" s="99">
        <v>229</v>
      </c>
      <c r="AK238" s="100" t="s">
        <v>303</v>
      </c>
      <c r="AL238" s="101">
        <f t="shared" si="102"/>
        <v>576320</v>
      </c>
      <c r="AM238" s="102">
        <v>521620</v>
      </c>
      <c r="AN238" s="101">
        <f t="shared" si="103"/>
        <v>54700</v>
      </c>
      <c r="AO238" s="101">
        <v>0</v>
      </c>
      <c r="AP238" s="101">
        <v>20023.5</v>
      </c>
      <c r="AQ238" s="101">
        <v>3182.25</v>
      </c>
      <c r="AR238" s="101">
        <v>27069.25</v>
      </c>
      <c r="AS238" s="101">
        <v>0</v>
      </c>
      <c r="AT238" s="101">
        <f t="shared" si="104"/>
        <v>0</v>
      </c>
      <c r="AU238" s="103">
        <f t="shared" si="105"/>
        <v>104975</v>
      </c>
      <c r="AV238" s="103">
        <f t="shared" si="106"/>
        <v>48013.906702589738</v>
      </c>
      <c r="AX238" s="104">
        <v>229</v>
      </c>
      <c r="AY238" s="105" t="s">
        <v>303</v>
      </c>
      <c r="AZ238" s="106">
        <v>0</v>
      </c>
      <c r="BA238" s="106">
        <v>0</v>
      </c>
      <c r="BB238" s="107">
        <v>0</v>
      </c>
      <c r="BC238" s="108">
        <f t="shared" si="107"/>
        <v>0</v>
      </c>
      <c r="BD238" s="107">
        <v>0</v>
      </c>
      <c r="BE238" s="107">
        <v>0</v>
      </c>
      <c r="BF238" s="108">
        <f t="shared" si="89"/>
        <v>0</v>
      </c>
      <c r="BG238" s="109">
        <f t="shared" si="90"/>
        <v>0</v>
      </c>
      <c r="BH238" s="110"/>
      <c r="BI238" s="108">
        <v>0</v>
      </c>
      <c r="BJ238" s="101">
        <f t="shared" si="108"/>
        <v>54700</v>
      </c>
      <c r="BK238" s="101">
        <f t="shared" si="109"/>
        <v>54700</v>
      </c>
      <c r="BL238" s="101">
        <f t="shared" si="110"/>
        <v>0</v>
      </c>
      <c r="BM238" s="101">
        <v>0</v>
      </c>
      <c r="BN238" s="108">
        <f t="shared" si="111"/>
        <v>0</v>
      </c>
      <c r="BO238" s="109">
        <f t="shared" si="112"/>
        <v>0</v>
      </c>
      <c r="BP238" s="111"/>
      <c r="BQ238" s="112"/>
      <c r="BR238" s="113"/>
      <c r="BS238" s="111"/>
      <c r="BT238" s="114"/>
      <c r="BU238" s="114">
        <f t="shared" si="91"/>
        <v>-229</v>
      </c>
      <c r="BV238" s="25"/>
      <c r="BW238" s="25"/>
      <c r="BX238" s="111"/>
    </row>
    <row r="239" spans="1:76">
      <c r="A239" s="83">
        <v>230</v>
      </c>
      <c r="B239" s="83">
        <v>230</v>
      </c>
      <c r="C239" s="84" t="s">
        <v>304</v>
      </c>
      <c r="D239" s="85">
        <f t="shared" si="92"/>
        <v>2.9965870307167233</v>
      </c>
      <c r="E239" s="86">
        <f t="shared" si="93"/>
        <v>64678</v>
      </c>
      <c r="F239" s="86">
        <f t="shared" si="93"/>
        <v>2676</v>
      </c>
      <c r="G239" s="87">
        <f t="shared" si="94"/>
        <v>67354</v>
      </c>
      <c r="H239" s="88"/>
      <c r="I239" s="89">
        <f t="shared" si="95"/>
        <v>56772.275278063971</v>
      </c>
      <c r="J239" s="90">
        <f t="shared" si="85"/>
        <v>0.877767947030891</v>
      </c>
      <c r="K239" s="91">
        <f t="shared" si="96"/>
        <v>2676</v>
      </c>
      <c r="L239" s="87">
        <f t="shared" si="97"/>
        <v>59448.275278063971</v>
      </c>
      <c r="M239" s="92"/>
      <c r="N239" s="115">
        <f t="shared" si="86"/>
        <v>7905.7247219360288</v>
      </c>
      <c r="P239" s="89">
        <f t="shared" si="98"/>
        <v>0</v>
      </c>
      <c r="Q239" s="86">
        <f t="shared" si="99"/>
        <v>56772.275278063971</v>
      </c>
      <c r="R239" s="86">
        <f t="shared" si="100"/>
        <v>2676</v>
      </c>
      <c r="S239" s="94">
        <f t="shared" si="87"/>
        <v>59448.275278063971</v>
      </c>
      <c r="U239" s="115">
        <f t="shared" si="101"/>
        <v>67354</v>
      </c>
      <c r="V239">
        <f t="shared" si="88"/>
        <v>0</v>
      </c>
      <c r="W239" s="95">
        <v>230</v>
      </c>
      <c r="X239" s="96">
        <v>2.9965870307167233</v>
      </c>
      <c r="Y239" s="97">
        <v>64678</v>
      </c>
      <c r="Z239" s="97">
        <v>0</v>
      </c>
      <c r="AA239" s="97">
        <v>64678</v>
      </c>
      <c r="AB239" s="97">
        <v>2676</v>
      </c>
      <c r="AC239" s="97">
        <v>67354</v>
      </c>
      <c r="AD239" s="97">
        <v>0</v>
      </c>
      <c r="AE239" s="97">
        <v>0</v>
      </c>
      <c r="AF239" s="97">
        <v>0</v>
      </c>
      <c r="AG239" s="98">
        <v>67354</v>
      </c>
      <c r="AI239" s="95">
        <v>230</v>
      </c>
      <c r="AJ239" s="99">
        <v>230</v>
      </c>
      <c r="AK239" s="100" t="s">
        <v>304</v>
      </c>
      <c r="AL239" s="101">
        <f t="shared" si="102"/>
        <v>64678</v>
      </c>
      <c r="AM239" s="102">
        <v>0</v>
      </c>
      <c r="AN239" s="101">
        <f t="shared" si="103"/>
        <v>64678</v>
      </c>
      <c r="AO239" s="101">
        <v>0</v>
      </c>
      <c r="AP239" s="101">
        <v>0</v>
      </c>
      <c r="AQ239" s="101">
        <v>0</v>
      </c>
      <c r="AR239" s="101">
        <v>0</v>
      </c>
      <c r="AS239" s="101">
        <v>0</v>
      </c>
      <c r="AT239" s="101">
        <f t="shared" si="104"/>
        <v>0</v>
      </c>
      <c r="AU239" s="103">
        <f t="shared" si="105"/>
        <v>64678</v>
      </c>
      <c r="AV239" s="103">
        <f t="shared" si="106"/>
        <v>56772.275278063971</v>
      </c>
      <c r="AX239" s="104">
        <v>230</v>
      </c>
      <c r="AY239" s="105" t="s">
        <v>304</v>
      </c>
      <c r="AZ239" s="106">
        <v>0</v>
      </c>
      <c r="BA239" s="106">
        <v>0</v>
      </c>
      <c r="BB239" s="107">
        <v>0</v>
      </c>
      <c r="BC239" s="108">
        <f t="shared" si="107"/>
        <v>0</v>
      </c>
      <c r="BD239" s="107">
        <v>0</v>
      </c>
      <c r="BE239" s="107">
        <v>0</v>
      </c>
      <c r="BF239" s="108">
        <f t="shared" si="89"/>
        <v>0</v>
      </c>
      <c r="BG239" s="109">
        <f t="shared" si="90"/>
        <v>0</v>
      </c>
      <c r="BH239" s="110"/>
      <c r="BI239" s="108">
        <v>0</v>
      </c>
      <c r="BJ239" s="101">
        <f t="shared" si="108"/>
        <v>64678</v>
      </c>
      <c r="BK239" s="101">
        <f t="shared" si="109"/>
        <v>64678</v>
      </c>
      <c r="BL239" s="101">
        <f t="shared" si="110"/>
        <v>0</v>
      </c>
      <c r="BM239" s="101">
        <v>0</v>
      </c>
      <c r="BN239" s="108">
        <f t="shared" si="111"/>
        <v>0</v>
      </c>
      <c r="BO239" s="109">
        <f t="shared" si="112"/>
        <v>0</v>
      </c>
      <c r="BP239" s="111"/>
      <c r="BQ239" s="112"/>
      <c r="BR239" s="113"/>
      <c r="BS239" s="111"/>
      <c r="BT239" s="114"/>
      <c r="BU239" s="114">
        <f t="shared" si="91"/>
        <v>-230</v>
      </c>
      <c r="BV239" s="25"/>
      <c r="BW239" s="25"/>
      <c r="BX239" s="111"/>
    </row>
    <row r="240" spans="1:76">
      <c r="A240" s="83">
        <v>231</v>
      </c>
      <c r="B240" s="83">
        <v>231</v>
      </c>
      <c r="C240" s="84" t="s">
        <v>305</v>
      </c>
      <c r="D240" s="85">
        <f t="shared" si="92"/>
        <v>35.740646258503403</v>
      </c>
      <c r="E240" s="86">
        <f t="shared" si="93"/>
        <v>395950</v>
      </c>
      <c r="F240" s="86">
        <f t="shared" si="93"/>
        <v>31915</v>
      </c>
      <c r="G240" s="87">
        <f t="shared" si="94"/>
        <v>427865</v>
      </c>
      <c r="H240" s="88"/>
      <c r="I240" s="89">
        <f t="shared" si="95"/>
        <v>103200.93306831592</v>
      </c>
      <c r="J240" s="90">
        <f t="shared" si="85"/>
        <v>0.64947196624485515</v>
      </c>
      <c r="K240" s="91">
        <f t="shared" si="96"/>
        <v>31915</v>
      </c>
      <c r="L240" s="87">
        <f t="shared" si="97"/>
        <v>135115.93306831591</v>
      </c>
      <c r="M240" s="92"/>
      <c r="N240" s="115">
        <f t="shared" si="86"/>
        <v>292749.06693168409</v>
      </c>
      <c r="P240" s="89">
        <f t="shared" si="98"/>
        <v>0</v>
      </c>
      <c r="Q240" s="86">
        <f t="shared" si="99"/>
        <v>103200.93306831592</v>
      </c>
      <c r="R240" s="86">
        <f t="shared" si="100"/>
        <v>31915</v>
      </c>
      <c r="S240" s="94">
        <f t="shared" si="87"/>
        <v>135115.93306831591</v>
      </c>
      <c r="U240" s="115">
        <f t="shared" si="101"/>
        <v>190814.75</v>
      </c>
      <c r="V240">
        <f t="shared" si="88"/>
        <v>0</v>
      </c>
      <c r="W240" s="95">
        <v>231</v>
      </c>
      <c r="X240" s="96">
        <v>35.740646258503403</v>
      </c>
      <c r="Y240" s="97">
        <v>395950</v>
      </c>
      <c r="Z240" s="97">
        <v>0</v>
      </c>
      <c r="AA240" s="97">
        <v>395950</v>
      </c>
      <c r="AB240" s="97">
        <v>31915</v>
      </c>
      <c r="AC240" s="97">
        <v>427865</v>
      </c>
      <c r="AD240" s="97">
        <v>0</v>
      </c>
      <c r="AE240" s="97">
        <v>0</v>
      </c>
      <c r="AF240" s="97">
        <v>0</v>
      </c>
      <c r="AG240" s="98">
        <v>427865</v>
      </c>
      <c r="AI240" s="95">
        <v>231</v>
      </c>
      <c r="AJ240" s="99">
        <v>231</v>
      </c>
      <c r="AK240" s="100" t="s">
        <v>305</v>
      </c>
      <c r="AL240" s="101">
        <f t="shared" si="102"/>
        <v>395950</v>
      </c>
      <c r="AM240" s="102">
        <v>278378</v>
      </c>
      <c r="AN240" s="101">
        <f t="shared" si="103"/>
        <v>117572</v>
      </c>
      <c r="AO240" s="101">
        <v>0</v>
      </c>
      <c r="AP240" s="101">
        <v>1408.5</v>
      </c>
      <c r="AQ240" s="101">
        <v>22271</v>
      </c>
      <c r="AR240" s="101">
        <v>17416.25</v>
      </c>
      <c r="AS240" s="101">
        <v>232</v>
      </c>
      <c r="AT240" s="101">
        <f t="shared" si="104"/>
        <v>0</v>
      </c>
      <c r="AU240" s="103">
        <f t="shared" si="105"/>
        <v>158899.75</v>
      </c>
      <c r="AV240" s="103">
        <f t="shared" si="106"/>
        <v>103200.93306831592</v>
      </c>
      <c r="AX240" s="104">
        <v>231</v>
      </c>
      <c r="AY240" s="105" t="s">
        <v>305</v>
      </c>
      <c r="AZ240" s="106">
        <v>0</v>
      </c>
      <c r="BA240" s="106">
        <v>0</v>
      </c>
      <c r="BB240" s="107">
        <v>0</v>
      </c>
      <c r="BC240" s="108">
        <f t="shared" si="107"/>
        <v>0</v>
      </c>
      <c r="BD240" s="107">
        <v>0</v>
      </c>
      <c r="BE240" s="107">
        <v>0</v>
      </c>
      <c r="BF240" s="108">
        <f t="shared" si="89"/>
        <v>0</v>
      </c>
      <c r="BG240" s="109">
        <f t="shared" si="90"/>
        <v>0</v>
      </c>
      <c r="BH240" s="110"/>
      <c r="BI240" s="108">
        <v>0</v>
      </c>
      <c r="BJ240" s="101">
        <f t="shared" si="108"/>
        <v>117572</v>
      </c>
      <c r="BK240" s="101">
        <f t="shared" si="109"/>
        <v>117572</v>
      </c>
      <c r="BL240" s="101">
        <f t="shared" si="110"/>
        <v>0</v>
      </c>
      <c r="BM240" s="101">
        <v>0</v>
      </c>
      <c r="BN240" s="108">
        <f t="shared" si="111"/>
        <v>0</v>
      </c>
      <c r="BO240" s="109">
        <f t="shared" si="112"/>
        <v>0</v>
      </c>
      <c r="BP240" s="111"/>
      <c r="BQ240" s="112"/>
      <c r="BR240" s="113"/>
      <c r="BS240" s="111"/>
      <c r="BT240" s="114"/>
      <c r="BU240" s="114">
        <f t="shared" si="91"/>
        <v>-231</v>
      </c>
      <c r="BV240" s="25"/>
      <c r="BW240" s="25"/>
      <c r="BX240" s="111"/>
    </row>
    <row r="241" spans="1:76">
      <c r="A241" s="83">
        <v>232</v>
      </c>
      <c r="B241" s="83">
        <v>232</v>
      </c>
      <c r="C241" s="84" t="s">
        <v>306</v>
      </c>
      <c r="D241" s="85">
        <f t="shared" si="92"/>
        <v>0</v>
      </c>
      <c r="E241" s="86">
        <f t="shared" si="93"/>
        <v>0</v>
      </c>
      <c r="F241" s="86">
        <f t="shared" si="93"/>
        <v>0</v>
      </c>
      <c r="G241" s="87">
        <f t="shared" si="94"/>
        <v>0</v>
      </c>
      <c r="H241" s="88"/>
      <c r="I241" s="89">
        <f t="shared" si="95"/>
        <v>0</v>
      </c>
      <c r="J241" s="90" t="str">
        <f t="shared" si="85"/>
        <v/>
      </c>
      <c r="K241" s="91">
        <f t="shared" si="96"/>
        <v>0</v>
      </c>
      <c r="L241" s="87">
        <f t="shared" si="97"/>
        <v>0</v>
      </c>
      <c r="M241" s="92"/>
      <c r="N241" s="115">
        <f t="shared" si="86"/>
        <v>0</v>
      </c>
      <c r="P241" s="89">
        <f t="shared" si="98"/>
        <v>0</v>
      </c>
      <c r="Q241" s="86">
        <f t="shared" si="99"/>
        <v>0</v>
      </c>
      <c r="R241" s="86">
        <f t="shared" si="100"/>
        <v>0</v>
      </c>
      <c r="S241" s="94">
        <f t="shared" si="87"/>
        <v>0</v>
      </c>
      <c r="U241" s="115">
        <f t="shared" si="101"/>
        <v>0</v>
      </c>
      <c r="V241">
        <f t="shared" si="88"/>
        <v>0</v>
      </c>
      <c r="W241" s="95">
        <v>232</v>
      </c>
      <c r="X241" s="96"/>
      <c r="Y241" s="97"/>
      <c r="Z241" s="97"/>
      <c r="AA241" s="97"/>
      <c r="AB241" s="97"/>
      <c r="AC241" s="97"/>
      <c r="AD241" s="97"/>
      <c r="AE241" s="97"/>
      <c r="AF241" s="97"/>
      <c r="AG241" s="98"/>
      <c r="AI241" s="95">
        <v>232</v>
      </c>
      <c r="AJ241" s="99">
        <v>232</v>
      </c>
      <c r="AK241" s="100" t="s">
        <v>306</v>
      </c>
      <c r="AL241" s="101">
        <f t="shared" si="102"/>
        <v>0</v>
      </c>
      <c r="AM241" s="102">
        <v>0</v>
      </c>
      <c r="AN241" s="101">
        <f t="shared" si="103"/>
        <v>0</v>
      </c>
      <c r="AO241" s="101">
        <v>0</v>
      </c>
      <c r="AP241" s="101">
        <v>0</v>
      </c>
      <c r="AQ241" s="101">
        <v>0</v>
      </c>
      <c r="AR241" s="101">
        <v>0</v>
      </c>
      <c r="AS241" s="101">
        <v>0</v>
      </c>
      <c r="AT241" s="101">
        <f t="shared" si="104"/>
        <v>0</v>
      </c>
      <c r="AU241" s="103">
        <f t="shared" si="105"/>
        <v>0</v>
      </c>
      <c r="AV241" s="103">
        <f t="shared" si="106"/>
        <v>0</v>
      </c>
      <c r="AX241" s="104">
        <v>232</v>
      </c>
      <c r="AY241" s="105" t="s">
        <v>306</v>
      </c>
      <c r="AZ241" s="106">
        <v>0</v>
      </c>
      <c r="BA241" s="106">
        <v>0</v>
      </c>
      <c r="BB241" s="107">
        <v>0</v>
      </c>
      <c r="BC241" s="108">
        <f t="shared" si="107"/>
        <v>0</v>
      </c>
      <c r="BD241" s="107">
        <v>0</v>
      </c>
      <c r="BE241" s="107">
        <v>0</v>
      </c>
      <c r="BF241" s="108">
        <f t="shared" si="89"/>
        <v>0</v>
      </c>
      <c r="BG241" s="109">
        <f t="shared" si="90"/>
        <v>0</v>
      </c>
      <c r="BH241" s="110"/>
      <c r="BI241" s="108">
        <v>0</v>
      </c>
      <c r="BJ241" s="101">
        <f t="shared" si="108"/>
        <v>0</v>
      </c>
      <c r="BK241" s="101">
        <f t="shared" si="109"/>
        <v>0</v>
      </c>
      <c r="BL241" s="101">
        <f t="shared" si="110"/>
        <v>0</v>
      </c>
      <c r="BM241" s="101">
        <v>0</v>
      </c>
      <c r="BN241" s="108">
        <f t="shared" si="111"/>
        <v>0</v>
      </c>
      <c r="BO241" s="109">
        <f t="shared" si="112"/>
        <v>0</v>
      </c>
      <c r="BP241" s="111"/>
      <c r="BQ241" s="112"/>
      <c r="BR241" s="113"/>
      <c r="BS241" s="111"/>
      <c r="BT241" s="114"/>
      <c r="BU241" s="114">
        <f t="shared" si="91"/>
        <v>-232</v>
      </c>
      <c r="BV241" s="25"/>
      <c r="BW241" s="25"/>
      <c r="BX241" s="111"/>
    </row>
    <row r="242" spans="1:76">
      <c r="A242" s="83">
        <v>233</v>
      </c>
      <c r="B242" s="83">
        <v>233</v>
      </c>
      <c r="C242" s="84" t="s">
        <v>307</v>
      </c>
      <c r="D242" s="85">
        <f t="shared" si="92"/>
        <v>0</v>
      </c>
      <c r="E242" s="86">
        <f t="shared" si="93"/>
        <v>0</v>
      </c>
      <c r="F242" s="86">
        <f t="shared" si="93"/>
        <v>0</v>
      </c>
      <c r="G242" s="87">
        <f t="shared" si="94"/>
        <v>0</v>
      </c>
      <c r="H242" s="88"/>
      <c r="I242" s="89">
        <f t="shared" si="95"/>
        <v>0</v>
      </c>
      <c r="J242" s="90" t="str">
        <f t="shared" si="85"/>
        <v/>
      </c>
      <c r="K242" s="91">
        <f t="shared" si="96"/>
        <v>0</v>
      </c>
      <c r="L242" s="87">
        <f t="shared" si="97"/>
        <v>0</v>
      </c>
      <c r="M242" s="92"/>
      <c r="N242" s="115">
        <f t="shared" si="86"/>
        <v>0</v>
      </c>
      <c r="P242" s="89">
        <f t="shared" si="98"/>
        <v>0</v>
      </c>
      <c r="Q242" s="86">
        <f t="shared" si="99"/>
        <v>0</v>
      </c>
      <c r="R242" s="86">
        <f t="shared" si="100"/>
        <v>0</v>
      </c>
      <c r="S242" s="94">
        <f t="shared" si="87"/>
        <v>0</v>
      </c>
      <c r="U242" s="115">
        <f t="shared" si="101"/>
        <v>0</v>
      </c>
      <c r="V242">
        <f t="shared" si="88"/>
        <v>0</v>
      </c>
      <c r="W242" s="95">
        <v>233</v>
      </c>
      <c r="X242" s="96"/>
      <c r="Y242" s="97"/>
      <c r="Z242" s="97"/>
      <c r="AA242" s="97"/>
      <c r="AB242" s="97"/>
      <c r="AC242" s="97"/>
      <c r="AD242" s="97"/>
      <c r="AE242" s="97"/>
      <c r="AF242" s="97"/>
      <c r="AG242" s="98"/>
      <c r="AI242" s="95">
        <v>233</v>
      </c>
      <c r="AJ242" s="99">
        <v>233</v>
      </c>
      <c r="AK242" s="100" t="s">
        <v>307</v>
      </c>
      <c r="AL242" s="101">
        <f t="shared" si="102"/>
        <v>0</v>
      </c>
      <c r="AM242" s="102">
        <v>0</v>
      </c>
      <c r="AN242" s="101">
        <f t="shared" si="103"/>
        <v>0</v>
      </c>
      <c r="AO242" s="101">
        <v>0</v>
      </c>
      <c r="AP242" s="101">
        <v>0</v>
      </c>
      <c r="AQ242" s="101">
        <v>0</v>
      </c>
      <c r="AR242" s="101">
        <v>0</v>
      </c>
      <c r="AS242" s="101">
        <v>0</v>
      </c>
      <c r="AT242" s="101">
        <f t="shared" si="104"/>
        <v>0</v>
      </c>
      <c r="AU242" s="103">
        <f t="shared" si="105"/>
        <v>0</v>
      </c>
      <c r="AV242" s="103">
        <f t="shared" si="106"/>
        <v>0</v>
      </c>
      <c r="AX242" s="104">
        <v>233</v>
      </c>
      <c r="AY242" s="105" t="s">
        <v>307</v>
      </c>
      <c r="AZ242" s="106">
        <v>0</v>
      </c>
      <c r="BA242" s="106">
        <v>0</v>
      </c>
      <c r="BB242" s="107">
        <v>0</v>
      </c>
      <c r="BC242" s="108">
        <f t="shared" si="107"/>
        <v>0</v>
      </c>
      <c r="BD242" s="107">
        <v>0</v>
      </c>
      <c r="BE242" s="107">
        <v>0</v>
      </c>
      <c r="BF242" s="108">
        <f t="shared" si="89"/>
        <v>0</v>
      </c>
      <c r="BG242" s="109">
        <f t="shared" si="90"/>
        <v>0</v>
      </c>
      <c r="BH242" s="110"/>
      <c r="BI242" s="108">
        <v>0</v>
      </c>
      <c r="BJ242" s="101">
        <f t="shared" si="108"/>
        <v>0</v>
      </c>
      <c r="BK242" s="101">
        <f t="shared" si="109"/>
        <v>0</v>
      </c>
      <c r="BL242" s="101">
        <f t="shared" si="110"/>
        <v>0</v>
      </c>
      <c r="BM242" s="101">
        <v>0</v>
      </c>
      <c r="BN242" s="108">
        <f t="shared" si="111"/>
        <v>0</v>
      </c>
      <c r="BO242" s="109">
        <f t="shared" si="112"/>
        <v>0</v>
      </c>
      <c r="BP242" s="111"/>
      <c r="BQ242" s="112"/>
      <c r="BR242" s="113"/>
      <c r="BS242" s="111"/>
      <c r="BT242" s="114"/>
      <c r="BU242" s="114">
        <f t="shared" si="91"/>
        <v>-233</v>
      </c>
      <c r="BV242" s="25"/>
      <c r="BW242" s="25"/>
      <c r="BX242" s="111"/>
    </row>
    <row r="243" spans="1:76">
      <c r="A243" s="83">
        <v>234</v>
      </c>
      <c r="B243" s="83">
        <v>234</v>
      </c>
      <c r="C243" s="84" t="s">
        <v>308</v>
      </c>
      <c r="D243" s="85">
        <f t="shared" si="92"/>
        <v>0</v>
      </c>
      <c r="E243" s="86">
        <f t="shared" si="93"/>
        <v>0</v>
      </c>
      <c r="F243" s="86">
        <f t="shared" si="93"/>
        <v>0</v>
      </c>
      <c r="G243" s="87">
        <f t="shared" si="94"/>
        <v>0</v>
      </c>
      <c r="H243" s="88"/>
      <c r="I243" s="89">
        <f t="shared" si="95"/>
        <v>0</v>
      </c>
      <c r="J243" s="90" t="str">
        <f t="shared" si="85"/>
        <v/>
      </c>
      <c r="K243" s="91">
        <f t="shared" si="96"/>
        <v>0</v>
      </c>
      <c r="L243" s="87">
        <f t="shared" si="97"/>
        <v>0</v>
      </c>
      <c r="M243" s="92"/>
      <c r="N243" s="115">
        <f t="shared" si="86"/>
        <v>0</v>
      </c>
      <c r="P243" s="89">
        <f t="shared" si="98"/>
        <v>0</v>
      </c>
      <c r="Q243" s="86">
        <f t="shared" si="99"/>
        <v>0</v>
      </c>
      <c r="R243" s="86">
        <f t="shared" si="100"/>
        <v>0</v>
      </c>
      <c r="S243" s="94">
        <f t="shared" si="87"/>
        <v>0</v>
      </c>
      <c r="U243" s="115">
        <f t="shared" si="101"/>
        <v>0</v>
      </c>
      <c r="V243">
        <f t="shared" si="88"/>
        <v>0</v>
      </c>
      <c r="W243" s="95">
        <v>234</v>
      </c>
      <c r="X243" s="96"/>
      <c r="Y243" s="97"/>
      <c r="Z243" s="97"/>
      <c r="AA243" s="97"/>
      <c r="AB243" s="97"/>
      <c r="AC243" s="97"/>
      <c r="AD243" s="97"/>
      <c r="AE243" s="97"/>
      <c r="AF243" s="97"/>
      <c r="AG243" s="98"/>
      <c r="AI243" s="95">
        <v>234</v>
      </c>
      <c r="AJ243" s="99">
        <v>234</v>
      </c>
      <c r="AK243" s="100" t="s">
        <v>308</v>
      </c>
      <c r="AL243" s="101">
        <f t="shared" si="102"/>
        <v>0</v>
      </c>
      <c r="AM243" s="102">
        <v>0</v>
      </c>
      <c r="AN243" s="101">
        <f t="shared" si="103"/>
        <v>0</v>
      </c>
      <c r="AO243" s="101">
        <v>0</v>
      </c>
      <c r="AP243" s="101">
        <v>0</v>
      </c>
      <c r="AQ243" s="101">
        <v>0</v>
      </c>
      <c r="AR243" s="101">
        <v>0</v>
      </c>
      <c r="AS243" s="101">
        <v>0</v>
      </c>
      <c r="AT243" s="101">
        <f t="shared" si="104"/>
        <v>0</v>
      </c>
      <c r="AU243" s="103">
        <f t="shared" si="105"/>
        <v>0</v>
      </c>
      <c r="AV243" s="103">
        <f t="shared" si="106"/>
        <v>0</v>
      </c>
      <c r="AX243" s="104">
        <v>234</v>
      </c>
      <c r="AY243" s="105" t="s">
        <v>308</v>
      </c>
      <c r="AZ243" s="106">
        <v>0</v>
      </c>
      <c r="BA243" s="106">
        <v>0</v>
      </c>
      <c r="BB243" s="107">
        <v>0</v>
      </c>
      <c r="BC243" s="108">
        <f t="shared" si="107"/>
        <v>0</v>
      </c>
      <c r="BD243" s="107">
        <v>0</v>
      </c>
      <c r="BE243" s="107">
        <v>0</v>
      </c>
      <c r="BF243" s="108">
        <f t="shared" si="89"/>
        <v>0</v>
      </c>
      <c r="BG243" s="109">
        <f t="shared" si="90"/>
        <v>0</v>
      </c>
      <c r="BH243" s="110"/>
      <c r="BI243" s="108">
        <v>0</v>
      </c>
      <c r="BJ243" s="101">
        <f t="shared" si="108"/>
        <v>0</v>
      </c>
      <c r="BK243" s="101">
        <f t="shared" si="109"/>
        <v>0</v>
      </c>
      <c r="BL243" s="101">
        <f t="shared" si="110"/>
        <v>0</v>
      </c>
      <c r="BM243" s="101">
        <v>0</v>
      </c>
      <c r="BN243" s="108">
        <f t="shared" si="111"/>
        <v>0</v>
      </c>
      <c r="BO243" s="109">
        <f t="shared" si="112"/>
        <v>0</v>
      </c>
      <c r="BP243" s="111"/>
      <c r="BQ243" s="112"/>
      <c r="BR243" s="113"/>
      <c r="BS243" s="111"/>
      <c r="BT243" s="114"/>
      <c r="BU243" s="114">
        <f t="shared" si="91"/>
        <v>-234</v>
      </c>
      <c r="BV243" s="25"/>
      <c r="BW243" s="25"/>
      <c r="BX243" s="111"/>
    </row>
    <row r="244" spans="1:76">
      <c r="A244" s="83">
        <v>235</v>
      </c>
      <c r="B244" s="83">
        <v>235</v>
      </c>
      <c r="C244" s="84" t="s">
        <v>309</v>
      </c>
      <c r="D244" s="85">
        <f t="shared" si="92"/>
        <v>0</v>
      </c>
      <c r="E244" s="86">
        <f t="shared" si="93"/>
        <v>0</v>
      </c>
      <c r="F244" s="86">
        <f t="shared" si="93"/>
        <v>0</v>
      </c>
      <c r="G244" s="87">
        <f t="shared" si="94"/>
        <v>0</v>
      </c>
      <c r="H244" s="88"/>
      <c r="I244" s="89">
        <f t="shared" si="95"/>
        <v>0</v>
      </c>
      <c r="J244" s="90" t="str">
        <f t="shared" si="85"/>
        <v/>
      </c>
      <c r="K244" s="91">
        <f t="shared" si="96"/>
        <v>0</v>
      </c>
      <c r="L244" s="87">
        <f t="shared" si="97"/>
        <v>0</v>
      </c>
      <c r="M244" s="92"/>
      <c r="N244" s="115">
        <f t="shared" si="86"/>
        <v>0</v>
      </c>
      <c r="P244" s="89">
        <f t="shared" si="98"/>
        <v>0</v>
      </c>
      <c r="Q244" s="86">
        <f t="shared" si="99"/>
        <v>0</v>
      </c>
      <c r="R244" s="86">
        <f t="shared" si="100"/>
        <v>0</v>
      </c>
      <c r="S244" s="94">
        <f t="shared" si="87"/>
        <v>0</v>
      </c>
      <c r="U244" s="115">
        <f t="shared" si="101"/>
        <v>0</v>
      </c>
      <c r="V244">
        <f t="shared" si="88"/>
        <v>0</v>
      </c>
      <c r="W244" s="95">
        <v>235</v>
      </c>
      <c r="X244" s="96"/>
      <c r="Y244" s="97"/>
      <c r="Z244" s="97"/>
      <c r="AA244" s="97"/>
      <c r="AB244" s="97"/>
      <c r="AC244" s="97"/>
      <c r="AD244" s="97"/>
      <c r="AE244" s="97"/>
      <c r="AF244" s="97"/>
      <c r="AG244" s="98"/>
      <c r="AI244" s="95">
        <v>235</v>
      </c>
      <c r="AJ244" s="99">
        <v>235</v>
      </c>
      <c r="AK244" s="100" t="s">
        <v>309</v>
      </c>
      <c r="AL244" s="101">
        <f t="shared" si="102"/>
        <v>0</v>
      </c>
      <c r="AM244" s="102">
        <v>0</v>
      </c>
      <c r="AN244" s="101">
        <f t="shared" si="103"/>
        <v>0</v>
      </c>
      <c r="AO244" s="101">
        <v>0</v>
      </c>
      <c r="AP244" s="101">
        <v>0</v>
      </c>
      <c r="AQ244" s="101">
        <v>0</v>
      </c>
      <c r="AR244" s="101">
        <v>0</v>
      </c>
      <c r="AS244" s="101">
        <v>0</v>
      </c>
      <c r="AT244" s="101">
        <f t="shared" si="104"/>
        <v>0</v>
      </c>
      <c r="AU244" s="103">
        <f t="shared" si="105"/>
        <v>0</v>
      </c>
      <c r="AV244" s="103">
        <f t="shared" si="106"/>
        <v>0</v>
      </c>
      <c r="AX244" s="104">
        <v>235</v>
      </c>
      <c r="AY244" s="105" t="s">
        <v>309</v>
      </c>
      <c r="AZ244" s="106">
        <v>0</v>
      </c>
      <c r="BA244" s="106">
        <v>0</v>
      </c>
      <c r="BB244" s="107">
        <v>0</v>
      </c>
      <c r="BC244" s="108">
        <f t="shared" si="107"/>
        <v>0</v>
      </c>
      <c r="BD244" s="107">
        <v>0</v>
      </c>
      <c r="BE244" s="107">
        <v>0</v>
      </c>
      <c r="BF244" s="108">
        <f t="shared" si="89"/>
        <v>0</v>
      </c>
      <c r="BG244" s="109">
        <f t="shared" si="90"/>
        <v>0</v>
      </c>
      <c r="BH244" s="110"/>
      <c r="BI244" s="108">
        <v>0</v>
      </c>
      <c r="BJ244" s="101">
        <f t="shared" si="108"/>
        <v>0</v>
      </c>
      <c r="BK244" s="101">
        <f t="shared" si="109"/>
        <v>0</v>
      </c>
      <c r="BL244" s="101">
        <f t="shared" si="110"/>
        <v>0</v>
      </c>
      <c r="BM244" s="101">
        <v>0</v>
      </c>
      <c r="BN244" s="108">
        <f t="shared" si="111"/>
        <v>0</v>
      </c>
      <c r="BO244" s="109">
        <f t="shared" si="112"/>
        <v>0</v>
      </c>
      <c r="BP244" s="111"/>
      <c r="BQ244" s="112"/>
      <c r="BR244" s="113"/>
      <c r="BS244" s="111"/>
      <c r="BT244" s="114"/>
      <c r="BU244" s="114">
        <f t="shared" si="91"/>
        <v>-235</v>
      </c>
      <c r="BV244" s="25"/>
      <c r="BW244" s="25"/>
      <c r="BX244" s="111"/>
    </row>
    <row r="245" spans="1:76">
      <c r="A245" s="83">
        <v>236</v>
      </c>
      <c r="B245" s="83">
        <v>236</v>
      </c>
      <c r="C245" s="84" t="s">
        <v>310</v>
      </c>
      <c r="D245" s="85">
        <f t="shared" si="92"/>
        <v>172.28589690909916</v>
      </c>
      <c r="E245" s="86">
        <f t="shared" si="93"/>
        <v>2128952</v>
      </c>
      <c r="F245" s="86">
        <f t="shared" si="93"/>
        <v>151683</v>
      </c>
      <c r="G245" s="87">
        <f t="shared" si="94"/>
        <v>2280635</v>
      </c>
      <c r="H245" s="88"/>
      <c r="I245" s="89">
        <f t="shared" si="95"/>
        <v>99605.595557277382</v>
      </c>
      <c r="J245" s="90">
        <f t="shared" si="85"/>
        <v>0.22526347517752326</v>
      </c>
      <c r="K245" s="91">
        <f t="shared" si="96"/>
        <v>151683</v>
      </c>
      <c r="L245" s="87">
        <f t="shared" si="97"/>
        <v>251288.59555727738</v>
      </c>
      <c r="M245" s="92"/>
      <c r="N245" s="115">
        <f t="shared" si="86"/>
        <v>2029346.4044427227</v>
      </c>
      <c r="P245" s="89">
        <f t="shared" si="98"/>
        <v>32590</v>
      </c>
      <c r="Q245" s="86">
        <f t="shared" si="99"/>
        <v>99605.595557277382</v>
      </c>
      <c r="R245" s="86">
        <f t="shared" si="100"/>
        <v>153853</v>
      </c>
      <c r="S245" s="94">
        <f t="shared" si="87"/>
        <v>283878.59555727738</v>
      </c>
      <c r="U245" s="115">
        <f t="shared" si="101"/>
        <v>626446.75</v>
      </c>
      <c r="V245">
        <f t="shared" si="88"/>
        <v>0</v>
      </c>
      <c r="W245" s="95">
        <v>236</v>
      </c>
      <c r="X245" s="96">
        <v>172.28589690909916</v>
      </c>
      <c r="Y245" s="97">
        <v>2128952</v>
      </c>
      <c r="Z245" s="97">
        <v>0</v>
      </c>
      <c r="AA245" s="97">
        <v>2128952</v>
      </c>
      <c r="AB245" s="97">
        <v>151683</v>
      </c>
      <c r="AC245" s="97">
        <v>2280635</v>
      </c>
      <c r="AD245" s="97">
        <v>30420</v>
      </c>
      <c r="AE245" s="97">
        <v>2170</v>
      </c>
      <c r="AF245" s="97">
        <v>32590</v>
      </c>
      <c r="AG245" s="98">
        <v>2313225</v>
      </c>
      <c r="AI245" s="95">
        <v>236</v>
      </c>
      <c r="AJ245" s="99">
        <v>236</v>
      </c>
      <c r="AK245" s="100" t="s">
        <v>310</v>
      </c>
      <c r="AL245" s="101">
        <f t="shared" si="102"/>
        <v>2128952</v>
      </c>
      <c r="AM245" s="102">
        <v>2015476</v>
      </c>
      <c r="AN245" s="101">
        <f t="shared" si="103"/>
        <v>113476</v>
      </c>
      <c r="AO245" s="101">
        <v>0</v>
      </c>
      <c r="AP245" s="101">
        <v>98773</v>
      </c>
      <c r="AQ245" s="101">
        <v>106532</v>
      </c>
      <c r="AR245" s="101">
        <v>81319</v>
      </c>
      <c r="AS245" s="101">
        <v>42073.75</v>
      </c>
      <c r="AT245" s="101">
        <f t="shared" si="104"/>
        <v>0</v>
      </c>
      <c r="AU245" s="103">
        <f t="shared" si="105"/>
        <v>442173.75</v>
      </c>
      <c r="AV245" s="103">
        <f t="shared" si="106"/>
        <v>99605.595557277382</v>
      </c>
      <c r="AX245" s="104">
        <v>236</v>
      </c>
      <c r="AY245" s="105" t="s">
        <v>310</v>
      </c>
      <c r="AZ245" s="106">
        <v>0</v>
      </c>
      <c r="BA245" s="106">
        <v>0</v>
      </c>
      <c r="BB245" s="107">
        <v>0</v>
      </c>
      <c r="BC245" s="108">
        <f t="shared" si="107"/>
        <v>0</v>
      </c>
      <c r="BD245" s="107">
        <v>0</v>
      </c>
      <c r="BE245" s="107">
        <v>0</v>
      </c>
      <c r="BF245" s="108">
        <f t="shared" si="89"/>
        <v>0</v>
      </c>
      <c r="BG245" s="109">
        <f t="shared" si="90"/>
        <v>0</v>
      </c>
      <c r="BH245" s="110"/>
      <c r="BI245" s="108">
        <v>0</v>
      </c>
      <c r="BJ245" s="101">
        <f t="shared" si="108"/>
        <v>113476</v>
      </c>
      <c r="BK245" s="101">
        <f t="shared" si="109"/>
        <v>113476</v>
      </c>
      <c r="BL245" s="101">
        <f t="shared" si="110"/>
        <v>0</v>
      </c>
      <c r="BM245" s="101">
        <v>0</v>
      </c>
      <c r="BN245" s="108">
        <f t="shared" si="111"/>
        <v>0</v>
      </c>
      <c r="BO245" s="109">
        <f t="shared" si="112"/>
        <v>0</v>
      </c>
      <c r="BP245" s="111"/>
      <c r="BQ245" s="112"/>
      <c r="BR245" s="113"/>
      <c r="BS245" s="111"/>
      <c r="BT245" s="114"/>
      <c r="BU245" s="114">
        <f t="shared" si="91"/>
        <v>-236</v>
      </c>
      <c r="BV245" s="25"/>
      <c r="BW245" s="25"/>
      <c r="BX245" s="111"/>
    </row>
    <row r="246" spans="1:76">
      <c r="A246" s="83">
        <v>237</v>
      </c>
      <c r="B246" s="83">
        <v>237</v>
      </c>
      <c r="C246" s="84" t="s">
        <v>311</v>
      </c>
      <c r="D246" s="85">
        <f t="shared" si="92"/>
        <v>0</v>
      </c>
      <c r="E246" s="86">
        <f t="shared" si="93"/>
        <v>0</v>
      </c>
      <c r="F246" s="86">
        <f t="shared" si="93"/>
        <v>0</v>
      </c>
      <c r="G246" s="87">
        <f t="shared" si="94"/>
        <v>0</v>
      </c>
      <c r="H246" s="88"/>
      <c r="I246" s="89">
        <f t="shared" si="95"/>
        <v>0</v>
      </c>
      <c r="J246" s="90" t="str">
        <f t="shared" si="85"/>
        <v/>
      </c>
      <c r="K246" s="91">
        <f t="shared" si="96"/>
        <v>0</v>
      </c>
      <c r="L246" s="87">
        <f t="shared" si="97"/>
        <v>0</v>
      </c>
      <c r="M246" s="92"/>
      <c r="N246" s="115">
        <f t="shared" si="86"/>
        <v>0</v>
      </c>
      <c r="P246" s="89">
        <f t="shared" si="98"/>
        <v>0</v>
      </c>
      <c r="Q246" s="86">
        <f t="shared" si="99"/>
        <v>0</v>
      </c>
      <c r="R246" s="86">
        <f t="shared" si="100"/>
        <v>0</v>
      </c>
      <c r="S246" s="94">
        <f t="shared" si="87"/>
        <v>0</v>
      </c>
      <c r="U246" s="115">
        <f t="shared" si="101"/>
        <v>0</v>
      </c>
      <c r="V246">
        <f t="shared" si="88"/>
        <v>0</v>
      </c>
      <c r="W246" s="95">
        <v>237</v>
      </c>
      <c r="X246" s="96"/>
      <c r="Y246" s="97"/>
      <c r="Z246" s="97"/>
      <c r="AA246" s="97"/>
      <c r="AB246" s="97"/>
      <c r="AC246" s="97"/>
      <c r="AD246" s="97"/>
      <c r="AE246" s="97"/>
      <c r="AF246" s="97"/>
      <c r="AG246" s="98"/>
      <c r="AI246" s="95">
        <v>237</v>
      </c>
      <c r="AJ246" s="99">
        <v>237</v>
      </c>
      <c r="AK246" s="100" t="s">
        <v>311</v>
      </c>
      <c r="AL246" s="101">
        <f t="shared" si="102"/>
        <v>0</v>
      </c>
      <c r="AM246" s="102">
        <v>0</v>
      </c>
      <c r="AN246" s="101">
        <f t="shared" si="103"/>
        <v>0</v>
      </c>
      <c r="AO246" s="101">
        <v>0</v>
      </c>
      <c r="AP246" s="101">
        <v>0</v>
      </c>
      <c r="AQ246" s="101">
        <v>0</v>
      </c>
      <c r="AR246" s="101">
        <v>0</v>
      </c>
      <c r="AS246" s="101">
        <v>0</v>
      </c>
      <c r="AT246" s="101">
        <f t="shared" si="104"/>
        <v>0</v>
      </c>
      <c r="AU246" s="103">
        <f t="shared" si="105"/>
        <v>0</v>
      </c>
      <c r="AV246" s="103">
        <f t="shared" si="106"/>
        <v>0</v>
      </c>
      <c r="AX246" s="104">
        <v>237</v>
      </c>
      <c r="AY246" s="105" t="s">
        <v>311</v>
      </c>
      <c r="AZ246" s="106">
        <v>0</v>
      </c>
      <c r="BA246" s="106">
        <v>0</v>
      </c>
      <c r="BB246" s="107">
        <v>0</v>
      </c>
      <c r="BC246" s="108">
        <f t="shared" si="107"/>
        <v>0</v>
      </c>
      <c r="BD246" s="107">
        <v>0</v>
      </c>
      <c r="BE246" s="107">
        <v>0</v>
      </c>
      <c r="BF246" s="108">
        <f t="shared" si="89"/>
        <v>0</v>
      </c>
      <c r="BG246" s="109">
        <f t="shared" si="90"/>
        <v>0</v>
      </c>
      <c r="BH246" s="110"/>
      <c r="BI246" s="108">
        <v>0</v>
      </c>
      <c r="BJ246" s="101">
        <f t="shared" si="108"/>
        <v>0</v>
      </c>
      <c r="BK246" s="101">
        <f t="shared" si="109"/>
        <v>0</v>
      </c>
      <c r="BL246" s="101">
        <f t="shared" si="110"/>
        <v>0</v>
      </c>
      <c r="BM246" s="101">
        <v>0</v>
      </c>
      <c r="BN246" s="108">
        <f t="shared" si="111"/>
        <v>0</v>
      </c>
      <c r="BO246" s="109">
        <f t="shared" si="112"/>
        <v>0</v>
      </c>
      <c r="BP246" s="111"/>
      <c r="BQ246" s="112"/>
      <c r="BR246" s="113"/>
      <c r="BS246" s="111"/>
      <c r="BT246" s="114"/>
      <c r="BU246" s="114">
        <f t="shared" si="91"/>
        <v>-237</v>
      </c>
      <c r="BV246" s="25"/>
      <c r="BW246" s="25"/>
      <c r="BX246" s="111"/>
    </row>
    <row r="247" spans="1:76">
      <c r="A247" s="83">
        <v>238</v>
      </c>
      <c r="B247" s="83">
        <v>238</v>
      </c>
      <c r="C247" s="84" t="s">
        <v>312</v>
      </c>
      <c r="D247" s="85">
        <f t="shared" si="92"/>
        <v>16</v>
      </c>
      <c r="E247" s="86">
        <f t="shared" si="93"/>
        <v>218819</v>
      </c>
      <c r="F247" s="86">
        <f t="shared" si="93"/>
        <v>14288</v>
      </c>
      <c r="G247" s="87">
        <f t="shared" si="94"/>
        <v>233107</v>
      </c>
      <c r="H247" s="88"/>
      <c r="I247" s="89">
        <f t="shared" si="95"/>
        <v>34119.717869037762</v>
      </c>
      <c r="J247" s="90">
        <f t="shared" si="85"/>
        <v>0.463094921395102</v>
      </c>
      <c r="K247" s="91">
        <f t="shared" si="96"/>
        <v>14288</v>
      </c>
      <c r="L247" s="87">
        <f t="shared" si="97"/>
        <v>48407.717869037762</v>
      </c>
      <c r="M247" s="92"/>
      <c r="N247" s="115">
        <f t="shared" si="86"/>
        <v>184699.28213096224</v>
      </c>
      <c r="P247" s="89">
        <f t="shared" si="98"/>
        <v>0</v>
      </c>
      <c r="Q247" s="86">
        <f t="shared" si="99"/>
        <v>34119.717869037762</v>
      </c>
      <c r="R247" s="86">
        <f t="shared" si="100"/>
        <v>14288</v>
      </c>
      <c r="S247" s="94">
        <f t="shared" si="87"/>
        <v>48407.717869037762</v>
      </c>
      <c r="U247" s="115">
        <f t="shared" si="101"/>
        <v>87965.590257846081</v>
      </c>
      <c r="V247">
        <f t="shared" si="88"/>
        <v>0</v>
      </c>
      <c r="W247" s="95">
        <v>238</v>
      </c>
      <c r="X247" s="96">
        <v>16</v>
      </c>
      <c r="Y247" s="97">
        <v>218819</v>
      </c>
      <c r="Z247" s="97">
        <v>0</v>
      </c>
      <c r="AA247" s="97">
        <v>218819</v>
      </c>
      <c r="AB247" s="97">
        <v>14288</v>
      </c>
      <c r="AC247" s="97">
        <v>233107</v>
      </c>
      <c r="AD247" s="97">
        <v>0</v>
      </c>
      <c r="AE247" s="97">
        <v>0</v>
      </c>
      <c r="AF247" s="97">
        <v>0</v>
      </c>
      <c r="AG247" s="98">
        <v>233107</v>
      </c>
      <c r="AI247" s="95">
        <v>238</v>
      </c>
      <c r="AJ247" s="99">
        <v>238</v>
      </c>
      <c r="AK247" s="100" t="s">
        <v>312</v>
      </c>
      <c r="AL247" s="101">
        <f t="shared" si="102"/>
        <v>218819</v>
      </c>
      <c r="AM247" s="102">
        <v>179948</v>
      </c>
      <c r="AN247" s="101">
        <f t="shared" si="103"/>
        <v>38871</v>
      </c>
      <c r="AO247" s="101">
        <v>3421</v>
      </c>
      <c r="AP247" s="101">
        <v>12034.5</v>
      </c>
      <c r="AQ247" s="101">
        <v>14501.5</v>
      </c>
      <c r="AR247" s="101">
        <v>0</v>
      </c>
      <c r="AS247" s="101">
        <v>4858.5</v>
      </c>
      <c r="AT247" s="101">
        <f t="shared" si="104"/>
        <v>-8.9097421539245261</v>
      </c>
      <c r="AU247" s="103">
        <f t="shared" si="105"/>
        <v>73677.590257846081</v>
      </c>
      <c r="AV247" s="103">
        <f t="shared" si="106"/>
        <v>34119.717869037762</v>
      </c>
      <c r="AX247" s="104">
        <v>238</v>
      </c>
      <c r="AY247" s="105" t="s">
        <v>312</v>
      </c>
      <c r="AZ247" s="106">
        <v>0</v>
      </c>
      <c r="BA247" s="106">
        <v>0</v>
      </c>
      <c r="BB247" s="107">
        <v>0</v>
      </c>
      <c r="BC247" s="108">
        <f t="shared" si="107"/>
        <v>0</v>
      </c>
      <c r="BD247" s="107">
        <v>0</v>
      </c>
      <c r="BE247" s="107">
        <v>0</v>
      </c>
      <c r="BF247" s="108">
        <f t="shared" si="89"/>
        <v>0</v>
      </c>
      <c r="BG247" s="109">
        <f t="shared" si="90"/>
        <v>0</v>
      </c>
      <c r="BH247" s="110"/>
      <c r="BI247" s="108">
        <v>0</v>
      </c>
      <c r="BJ247" s="101">
        <f t="shared" si="108"/>
        <v>38871</v>
      </c>
      <c r="BK247" s="101">
        <f t="shared" si="109"/>
        <v>38871</v>
      </c>
      <c r="BL247" s="101">
        <f t="shared" si="110"/>
        <v>0</v>
      </c>
      <c r="BM247" s="101">
        <v>-8.9097421539245261</v>
      </c>
      <c r="BN247" s="108">
        <f t="shared" si="111"/>
        <v>-8.9097421539245261</v>
      </c>
      <c r="BO247" s="109">
        <f t="shared" si="112"/>
        <v>-8.9097421539245261</v>
      </c>
      <c r="BP247" s="111"/>
      <c r="BQ247" s="112"/>
      <c r="BR247" s="113"/>
      <c r="BS247" s="111"/>
      <c r="BT247" s="114"/>
      <c r="BU247" s="114">
        <f t="shared" si="91"/>
        <v>-238</v>
      </c>
      <c r="BV247" s="25"/>
      <c r="BW247" s="25"/>
      <c r="BX247" s="111"/>
    </row>
    <row r="248" spans="1:76">
      <c r="A248" s="83">
        <v>239</v>
      </c>
      <c r="B248" s="83">
        <v>239</v>
      </c>
      <c r="C248" s="84" t="s">
        <v>313</v>
      </c>
      <c r="D248" s="85">
        <f t="shared" si="92"/>
        <v>557.59714937839942</v>
      </c>
      <c r="E248" s="86">
        <f t="shared" si="93"/>
        <v>6857606</v>
      </c>
      <c r="F248" s="86">
        <f t="shared" si="93"/>
        <v>486091</v>
      </c>
      <c r="G248" s="87">
        <f t="shared" si="94"/>
        <v>7343697</v>
      </c>
      <c r="H248" s="88"/>
      <c r="I248" s="89">
        <f t="shared" si="95"/>
        <v>443098.1374291408</v>
      </c>
      <c r="J248" s="90">
        <f t="shared" si="85"/>
        <v>0.34023400431732281</v>
      </c>
      <c r="K248" s="91">
        <f t="shared" si="96"/>
        <v>486091</v>
      </c>
      <c r="L248" s="87">
        <f t="shared" si="97"/>
        <v>929189.13742914074</v>
      </c>
      <c r="M248" s="92"/>
      <c r="N248" s="115">
        <f t="shared" si="86"/>
        <v>6414507.8625708595</v>
      </c>
      <c r="P248" s="89">
        <f t="shared" si="98"/>
        <v>178069</v>
      </c>
      <c r="Q248" s="86">
        <f t="shared" si="99"/>
        <v>443098.1374291408</v>
      </c>
      <c r="R248" s="86">
        <f t="shared" si="100"/>
        <v>497682</v>
      </c>
      <c r="S248" s="94">
        <f t="shared" si="87"/>
        <v>1107258.1374291407</v>
      </c>
      <c r="U248" s="115">
        <f t="shared" si="101"/>
        <v>1966493.4875601695</v>
      </c>
      <c r="V248">
        <f t="shared" si="88"/>
        <v>0</v>
      </c>
      <c r="W248" s="95">
        <v>239</v>
      </c>
      <c r="X248" s="96">
        <v>557.59714937839942</v>
      </c>
      <c r="Y248" s="97">
        <v>6857606</v>
      </c>
      <c r="Z248" s="97">
        <v>0</v>
      </c>
      <c r="AA248" s="97">
        <v>6857606</v>
      </c>
      <c r="AB248" s="97">
        <v>486091</v>
      </c>
      <c r="AC248" s="97">
        <v>7343697</v>
      </c>
      <c r="AD248" s="97">
        <v>166478</v>
      </c>
      <c r="AE248" s="97">
        <v>11591</v>
      </c>
      <c r="AF248" s="97">
        <v>178069</v>
      </c>
      <c r="AG248" s="98">
        <v>7521766</v>
      </c>
      <c r="AI248" s="95">
        <v>239</v>
      </c>
      <c r="AJ248" s="99">
        <v>239</v>
      </c>
      <c r="AK248" s="100" t="s">
        <v>313</v>
      </c>
      <c r="AL248" s="101">
        <f t="shared" si="102"/>
        <v>6857606</v>
      </c>
      <c r="AM248" s="102">
        <v>6352805</v>
      </c>
      <c r="AN248" s="101">
        <f t="shared" si="103"/>
        <v>504801</v>
      </c>
      <c r="AO248" s="101">
        <v>140726.75</v>
      </c>
      <c r="AP248" s="101">
        <v>152119.25</v>
      </c>
      <c r="AQ248" s="101">
        <v>176312</v>
      </c>
      <c r="AR248" s="101">
        <v>179150.25</v>
      </c>
      <c r="AS248" s="101">
        <v>149590.75</v>
      </c>
      <c r="AT248" s="101">
        <f t="shared" si="104"/>
        <v>-366.51243983040331</v>
      </c>
      <c r="AU248" s="103">
        <f t="shared" si="105"/>
        <v>1302333.4875601695</v>
      </c>
      <c r="AV248" s="103">
        <f t="shared" si="106"/>
        <v>443098.1374291408</v>
      </c>
      <c r="AX248" s="104">
        <v>239</v>
      </c>
      <c r="AY248" s="105" t="s">
        <v>313</v>
      </c>
      <c r="AZ248" s="106">
        <v>0</v>
      </c>
      <c r="BA248" s="106">
        <v>0</v>
      </c>
      <c r="BB248" s="107">
        <v>0</v>
      </c>
      <c r="BC248" s="108">
        <f t="shared" si="107"/>
        <v>0</v>
      </c>
      <c r="BD248" s="107">
        <v>0</v>
      </c>
      <c r="BE248" s="107">
        <v>0</v>
      </c>
      <c r="BF248" s="108">
        <f t="shared" si="89"/>
        <v>0</v>
      </c>
      <c r="BG248" s="109">
        <f t="shared" si="90"/>
        <v>0</v>
      </c>
      <c r="BH248" s="110"/>
      <c r="BI248" s="108">
        <v>0</v>
      </c>
      <c r="BJ248" s="101">
        <f t="shared" si="108"/>
        <v>504801</v>
      </c>
      <c r="BK248" s="101">
        <f t="shared" si="109"/>
        <v>504801</v>
      </c>
      <c r="BL248" s="101">
        <f t="shared" si="110"/>
        <v>0</v>
      </c>
      <c r="BM248" s="101">
        <v>-366.51243983040331</v>
      </c>
      <c r="BN248" s="108">
        <f t="shared" si="111"/>
        <v>-366.51243983040331</v>
      </c>
      <c r="BO248" s="109">
        <f t="shared" si="112"/>
        <v>-366.51243983040331</v>
      </c>
      <c r="BP248" s="111"/>
      <c r="BQ248" s="112"/>
      <c r="BR248" s="113"/>
      <c r="BS248" s="111"/>
      <c r="BT248" s="114"/>
      <c r="BU248" s="114">
        <f t="shared" si="91"/>
        <v>-239</v>
      </c>
      <c r="BV248" s="25"/>
      <c r="BW248" s="25"/>
      <c r="BX248" s="111"/>
    </row>
    <row r="249" spans="1:76">
      <c r="A249" s="83">
        <v>240</v>
      </c>
      <c r="B249" s="83">
        <v>240</v>
      </c>
      <c r="C249" s="84" t="s">
        <v>314</v>
      </c>
      <c r="D249" s="85">
        <f t="shared" si="92"/>
        <v>2</v>
      </c>
      <c r="E249" s="86">
        <f t="shared" si="93"/>
        <v>12698</v>
      </c>
      <c r="F249" s="86">
        <f t="shared" si="93"/>
        <v>893</v>
      </c>
      <c r="G249" s="87">
        <f t="shared" si="94"/>
        <v>13591</v>
      </c>
      <c r="H249" s="88"/>
      <c r="I249" s="89">
        <f t="shared" si="95"/>
        <v>0</v>
      </c>
      <c r="J249" s="90">
        <f t="shared" si="85"/>
        <v>0</v>
      </c>
      <c r="K249" s="91">
        <f t="shared" si="96"/>
        <v>893</v>
      </c>
      <c r="L249" s="87">
        <f t="shared" si="97"/>
        <v>893</v>
      </c>
      <c r="M249" s="92"/>
      <c r="N249" s="115">
        <f t="shared" si="86"/>
        <v>12698</v>
      </c>
      <c r="P249" s="89">
        <f t="shared" si="98"/>
        <v>13591</v>
      </c>
      <c r="Q249" s="86">
        <f t="shared" si="99"/>
        <v>0</v>
      </c>
      <c r="R249" s="86">
        <f t="shared" si="100"/>
        <v>1786</v>
      </c>
      <c r="S249" s="94">
        <f t="shared" si="87"/>
        <v>14484</v>
      </c>
      <c r="U249" s="115">
        <f t="shared" si="101"/>
        <v>18432.851276820234</v>
      </c>
      <c r="V249">
        <f t="shared" si="88"/>
        <v>0</v>
      </c>
      <c r="W249" s="95">
        <v>240</v>
      </c>
      <c r="X249" s="96">
        <v>2</v>
      </c>
      <c r="Y249" s="97">
        <v>12698</v>
      </c>
      <c r="Z249" s="97">
        <v>0</v>
      </c>
      <c r="AA249" s="97">
        <v>12698</v>
      </c>
      <c r="AB249" s="97">
        <v>893</v>
      </c>
      <c r="AC249" s="97">
        <v>13591</v>
      </c>
      <c r="AD249" s="97">
        <v>12698</v>
      </c>
      <c r="AE249" s="97">
        <v>893</v>
      </c>
      <c r="AF249" s="97">
        <v>13591</v>
      </c>
      <c r="AG249" s="98">
        <v>27182</v>
      </c>
      <c r="AI249" s="95">
        <v>240</v>
      </c>
      <c r="AJ249" s="99">
        <v>240</v>
      </c>
      <c r="AK249" s="100" t="s">
        <v>314</v>
      </c>
      <c r="AL249" s="101">
        <f t="shared" si="102"/>
        <v>12698</v>
      </c>
      <c r="AM249" s="102">
        <v>14435</v>
      </c>
      <c r="AN249" s="101">
        <f t="shared" si="103"/>
        <v>0</v>
      </c>
      <c r="AO249" s="101">
        <v>3608.75</v>
      </c>
      <c r="AP249" s="101">
        <v>0</v>
      </c>
      <c r="AQ249" s="101">
        <v>0</v>
      </c>
      <c r="AR249" s="101">
        <v>0</v>
      </c>
      <c r="AS249" s="101">
        <v>349.5</v>
      </c>
      <c r="AT249" s="101">
        <f t="shared" si="104"/>
        <v>-9.3987231797655113</v>
      </c>
      <c r="AU249" s="103">
        <f t="shared" si="105"/>
        <v>3948.8512768202345</v>
      </c>
      <c r="AV249" s="103">
        <f t="shared" si="106"/>
        <v>0</v>
      </c>
      <c r="AX249" s="104">
        <v>240</v>
      </c>
      <c r="AY249" s="105" t="s">
        <v>314</v>
      </c>
      <c r="AZ249" s="106">
        <v>0</v>
      </c>
      <c r="BA249" s="106">
        <v>0</v>
      </c>
      <c r="BB249" s="107">
        <v>0</v>
      </c>
      <c r="BC249" s="108">
        <f t="shared" si="107"/>
        <v>0</v>
      </c>
      <c r="BD249" s="107">
        <v>0</v>
      </c>
      <c r="BE249" s="107">
        <v>0</v>
      </c>
      <c r="BF249" s="108">
        <f t="shared" si="89"/>
        <v>0</v>
      </c>
      <c r="BG249" s="109">
        <f t="shared" si="90"/>
        <v>0</v>
      </c>
      <c r="BH249" s="110"/>
      <c r="BI249" s="108">
        <v>0</v>
      </c>
      <c r="BJ249" s="101">
        <f t="shared" si="108"/>
        <v>0</v>
      </c>
      <c r="BK249" s="101">
        <f t="shared" si="109"/>
        <v>0</v>
      </c>
      <c r="BL249" s="101">
        <f t="shared" si="110"/>
        <v>0</v>
      </c>
      <c r="BM249" s="101">
        <v>-9.3987231797655113</v>
      </c>
      <c r="BN249" s="108">
        <f t="shared" si="111"/>
        <v>-9.3987231797655113</v>
      </c>
      <c r="BO249" s="109">
        <f t="shared" si="112"/>
        <v>-9.3987231797655113</v>
      </c>
      <c r="BP249" s="111"/>
      <c r="BQ249" s="112"/>
      <c r="BR249" s="113"/>
      <c r="BS249" s="111"/>
      <c r="BT249" s="114"/>
      <c r="BU249" s="114">
        <f t="shared" si="91"/>
        <v>-240</v>
      </c>
      <c r="BV249" s="25"/>
      <c r="BW249" s="25"/>
      <c r="BX249" s="111"/>
    </row>
    <row r="250" spans="1:76">
      <c r="A250" s="83">
        <v>241</v>
      </c>
      <c r="B250" s="83">
        <v>241</v>
      </c>
      <c r="C250" s="84" t="s">
        <v>315</v>
      </c>
      <c r="D250" s="85">
        <f t="shared" si="92"/>
        <v>0</v>
      </c>
      <c r="E250" s="86">
        <f t="shared" si="93"/>
        <v>0</v>
      </c>
      <c r="F250" s="86">
        <f t="shared" si="93"/>
        <v>0</v>
      </c>
      <c r="G250" s="87">
        <f t="shared" si="94"/>
        <v>0</v>
      </c>
      <c r="H250" s="88"/>
      <c r="I250" s="89">
        <f t="shared" si="95"/>
        <v>0</v>
      </c>
      <c r="J250" s="90" t="str">
        <f t="shared" si="85"/>
        <v/>
      </c>
      <c r="K250" s="91">
        <f t="shared" si="96"/>
        <v>0</v>
      </c>
      <c r="L250" s="87">
        <f t="shared" si="97"/>
        <v>0</v>
      </c>
      <c r="M250" s="92"/>
      <c r="N250" s="115">
        <f t="shared" si="86"/>
        <v>0</v>
      </c>
      <c r="P250" s="89">
        <f t="shared" si="98"/>
        <v>0</v>
      </c>
      <c r="Q250" s="86">
        <f t="shared" si="99"/>
        <v>0</v>
      </c>
      <c r="R250" s="86">
        <f t="shared" si="100"/>
        <v>0</v>
      </c>
      <c r="S250" s="94">
        <f t="shared" si="87"/>
        <v>0</v>
      </c>
      <c r="U250" s="115">
        <f t="shared" si="101"/>
        <v>0</v>
      </c>
      <c r="V250">
        <f t="shared" si="88"/>
        <v>0</v>
      </c>
      <c r="W250" s="95">
        <v>241</v>
      </c>
      <c r="X250" s="96"/>
      <c r="Y250" s="97"/>
      <c r="Z250" s="97"/>
      <c r="AA250" s="97"/>
      <c r="AB250" s="97"/>
      <c r="AC250" s="97"/>
      <c r="AD250" s="97"/>
      <c r="AE250" s="97"/>
      <c r="AF250" s="97"/>
      <c r="AG250" s="98"/>
      <c r="AI250" s="95">
        <v>241</v>
      </c>
      <c r="AJ250" s="99">
        <v>241</v>
      </c>
      <c r="AK250" s="100" t="s">
        <v>315</v>
      </c>
      <c r="AL250" s="101">
        <f t="shared" si="102"/>
        <v>0</v>
      </c>
      <c r="AM250" s="102">
        <v>0</v>
      </c>
      <c r="AN250" s="101">
        <f t="shared" si="103"/>
        <v>0</v>
      </c>
      <c r="AO250" s="101">
        <v>0</v>
      </c>
      <c r="AP250" s="101">
        <v>0</v>
      </c>
      <c r="AQ250" s="101">
        <v>0</v>
      </c>
      <c r="AR250" s="101">
        <v>0</v>
      </c>
      <c r="AS250" s="101">
        <v>0</v>
      </c>
      <c r="AT250" s="101">
        <f t="shared" si="104"/>
        <v>0</v>
      </c>
      <c r="AU250" s="103">
        <f t="shared" si="105"/>
        <v>0</v>
      </c>
      <c r="AV250" s="103">
        <f t="shared" si="106"/>
        <v>0</v>
      </c>
      <c r="AX250" s="104">
        <v>241</v>
      </c>
      <c r="AY250" s="105" t="s">
        <v>315</v>
      </c>
      <c r="AZ250" s="106">
        <v>0</v>
      </c>
      <c r="BA250" s="106">
        <v>0</v>
      </c>
      <c r="BB250" s="107">
        <v>0</v>
      </c>
      <c r="BC250" s="108">
        <f t="shared" si="107"/>
        <v>0</v>
      </c>
      <c r="BD250" s="107">
        <v>0</v>
      </c>
      <c r="BE250" s="107">
        <v>0</v>
      </c>
      <c r="BF250" s="108">
        <f t="shared" si="89"/>
        <v>0</v>
      </c>
      <c r="BG250" s="109">
        <f t="shared" si="90"/>
        <v>0</v>
      </c>
      <c r="BH250" s="110"/>
      <c r="BI250" s="108">
        <v>0</v>
      </c>
      <c r="BJ250" s="101">
        <f t="shared" si="108"/>
        <v>0</v>
      </c>
      <c r="BK250" s="101">
        <f t="shared" si="109"/>
        <v>0</v>
      </c>
      <c r="BL250" s="101">
        <f t="shared" si="110"/>
        <v>0</v>
      </c>
      <c r="BM250" s="101">
        <v>0</v>
      </c>
      <c r="BN250" s="108">
        <f t="shared" si="111"/>
        <v>0</v>
      </c>
      <c r="BO250" s="109">
        <f t="shared" si="112"/>
        <v>0</v>
      </c>
      <c r="BP250" s="111"/>
      <c r="BQ250" s="112"/>
      <c r="BR250" s="113"/>
      <c r="BS250" s="111"/>
      <c r="BT250" s="114"/>
      <c r="BU250" s="114">
        <f t="shared" si="91"/>
        <v>-241</v>
      </c>
      <c r="BV250" s="25"/>
      <c r="BW250" s="25"/>
      <c r="BX250" s="111"/>
    </row>
    <row r="251" spans="1:76">
      <c r="A251" s="83">
        <v>242</v>
      </c>
      <c r="B251" s="83">
        <v>242</v>
      </c>
      <c r="C251" s="84" t="s">
        <v>316</v>
      </c>
      <c r="D251" s="85">
        <f t="shared" si="92"/>
        <v>3</v>
      </c>
      <c r="E251" s="86">
        <f t="shared" si="93"/>
        <v>130770</v>
      </c>
      <c r="F251" s="86">
        <f t="shared" si="93"/>
        <v>2670</v>
      </c>
      <c r="G251" s="87">
        <f t="shared" si="94"/>
        <v>133440</v>
      </c>
      <c r="H251" s="88"/>
      <c r="I251" s="89">
        <f t="shared" si="95"/>
        <v>23325.805424398899</v>
      </c>
      <c r="J251" s="90">
        <f t="shared" si="85"/>
        <v>0.78233962385687394</v>
      </c>
      <c r="K251" s="91">
        <f t="shared" si="96"/>
        <v>2670</v>
      </c>
      <c r="L251" s="87">
        <f t="shared" si="97"/>
        <v>25995.805424398899</v>
      </c>
      <c r="M251" s="92"/>
      <c r="N251" s="115">
        <f t="shared" si="86"/>
        <v>107444.1945756011</v>
      </c>
      <c r="P251" s="89">
        <f t="shared" si="98"/>
        <v>0</v>
      </c>
      <c r="Q251" s="86">
        <f t="shared" si="99"/>
        <v>23325.805424398899</v>
      </c>
      <c r="R251" s="86">
        <f t="shared" si="100"/>
        <v>2670</v>
      </c>
      <c r="S251" s="94">
        <f t="shared" si="87"/>
        <v>25995.805424398899</v>
      </c>
      <c r="U251" s="115">
        <f t="shared" si="101"/>
        <v>32485.446786913948</v>
      </c>
      <c r="V251">
        <f t="shared" si="88"/>
        <v>0</v>
      </c>
      <c r="W251" s="95">
        <v>242</v>
      </c>
      <c r="X251" s="96">
        <v>3</v>
      </c>
      <c r="Y251" s="97">
        <v>130770</v>
      </c>
      <c r="Z251" s="97">
        <v>0</v>
      </c>
      <c r="AA251" s="97">
        <v>130770</v>
      </c>
      <c r="AB251" s="97">
        <v>2670</v>
      </c>
      <c r="AC251" s="97">
        <v>133440</v>
      </c>
      <c r="AD251" s="97">
        <v>0</v>
      </c>
      <c r="AE251" s="97">
        <v>0</v>
      </c>
      <c r="AF251" s="97">
        <v>0</v>
      </c>
      <c r="AG251" s="98">
        <v>133440</v>
      </c>
      <c r="AI251" s="95">
        <v>242</v>
      </c>
      <c r="AJ251" s="99">
        <v>242</v>
      </c>
      <c r="AK251" s="100" t="s">
        <v>316</v>
      </c>
      <c r="AL251" s="101">
        <f t="shared" si="102"/>
        <v>130770</v>
      </c>
      <c r="AM251" s="102">
        <v>104196</v>
      </c>
      <c r="AN251" s="101">
        <f t="shared" si="103"/>
        <v>26574</v>
      </c>
      <c r="AO251" s="101">
        <v>1844.25</v>
      </c>
      <c r="AP251" s="101">
        <v>0</v>
      </c>
      <c r="AQ251" s="101">
        <v>0</v>
      </c>
      <c r="AR251" s="101">
        <v>0</v>
      </c>
      <c r="AS251" s="101">
        <v>1402</v>
      </c>
      <c r="AT251" s="101">
        <f t="shared" si="104"/>
        <v>-4.8032130860501638</v>
      </c>
      <c r="AU251" s="103">
        <f t="shared" si="105"/>
        <v>29815.446786913948</v>
      </c>
      <c r="AV251" s="103">
        <f t="shared" si="106"/>
        <v>23325.805424398899</v>
      </c>
      <c r="AX251" s="104">
        <v>242</v>
      </c>
      <c r="AY251" s="105" t="s">
        <v>316</v>
      </c>
      <c r="AZ251" s="106">
        <v>0</v>
      </c>
      <c r="BA251" s="106">
        <v>0</v>
      </c>
      <c r="BB251" s="107">
        <v>0</v>
      </c>
      <c r="BC251" s="108">
        <f t="shared" si="107"/>
        <v>0</v>
      </c>
      <c r="BD251" s="107">
        <v>0</v>
      </c>
      <c r="BE251" s="107">
        <v>0</v>
      </c>
      <c r="BF251" s="108">
        <f t="shared" si="89"/>
        <v>0</v>
      </c>
      <c r="BG251" s="109">
        <f t="shared" si="90"/>
        <v>0</v>
      </c>
      <c r="BH251" s="110"/>
      <c r="BI251" s="108">
        <v>0</v>
      </c>
      <c r="BJ251" s="101">
        <f t="shared" si="108"/>
        <v>26574</v>
      </c>
      <c r="BK251" s="101">
        <f t="shared" si="109"/>
        <v>26574</v>
      </c>
      <c r="BL251" s="101">
        <f t="shared" si="110"/>
        <v>0</v>
      </c>
      <c r="BM251" s="101">
        <v>-4.8032130860501638</v>
      </c>
      <c r="BN251" s="108">
        <f t="shared" si="111"/>
        <v>-4.8032130860501638</v>
      </c>
      <c r="BO251" s="109">
        <f t="shared" si="112"/>
        <v>-4.8032130860501638</v>
      </c>
      <c r="BP251" s="111"/>
      <c r="BQ251" s="112"/>
      <c r="BR251" s="113"/>
      <c r="BS251" s="111"/>
      <c r="BT251" s="114"/>
      <c r="BU251" s="114">
        <f t="shared" si="91"/>
        <v>-242</v>
      </c>
      <c r="BV251" s="25"/>
      <c r="BW251" s="25"/>
      <c r="BX251" s="111"/>
    </row>
    <row r="252" spans="1:76">
      <c r="A252" s="83">
        <v>243</v>
      </c>
      <c r="B252" s="83">
        <v>243</v>
      </c>
      <c r="C252" s="84" t="s">
        <v>317</v>
      </c>
      <c r="D252" s="85">
        <f t="shared" si="92"/>
        <v>50.932615554406347</v>
      </c>
      <c r="E252" s="86">
        <f t="shared" si="93"/>
        <v>672834</v>
      </c>
      <c r="F252" s="86">
        <f t="shared" si="93"/>
        <v>44427</v>
      </c>
      <c r="G252" s="87">
        <f t="shared" si="94"/>
        <v>717261</v>
      </c>
      <c r="H252" s="88"/>
      <c r="I252" s="89">
        <f t="shared" si="95"/>
        <v>242402.64071615681</v>
      </c>
      <c r="J252" s="90">
        <f t="shared" si="85"/>
        <v>0.74501298753763234</v>
      </c>
      <c r="K252" s="91">
        <f t="shared" si="96"/>
        <v>44427</v>
      </c>
      <c r="L252" s="87">
        <f t="shared" si="97"/>
        <v>286829.64071615681</v>
      </c>
      <c r="M252" s="92"/>
      <c r="N252" s="115">
        <f t="shared" si="86"/>
        <v>430431.35928384319</v>
      </c>
      <c r="P252" s="89">
        <f t="shared" si="98"/>
        <v>13708</v>
      </c>
      <c r="Q252" s="86">
        <f t="shared" si="99"/>
        <v>242402.64071615681</v>
      </c>
      <c r="R252" s="86">
        <f t="shared" si="100"/>
        <v>45320</v>
      </c>
      <c r="S252" s="94">
        <f t="shared" si="87"/>
        <v>300537.64071615681</v>
      </c>
      <c r="U252" s="115">
        <f t="shared" si="101"/>
        <v>383502</v>
      </c>
      <c r="V252">
        <f t="shared" si="88"/>
        <v>0</v>
      </c>
      <c r="W252" s="95">
        <v>243</v>
      </c>
      <c r="X252" s="96">
        <v>50.932615554406347</v>
      </c>
      <c r="Y252" s="97">
        <v>672834</v>
      </c>
      <c r="Z252" s="97">
        <v>0</v>
      </c>
      <c r="AA252" s="97">
        <v>672834</v>
      </c>
      <c r="AB252" s="97">
        <v>44427</v>
      </c>
      <c r="AC252" s="97">
        <v>717261</v>
      </c>
      <c r="AD252" s="97">
        <v>12815</v>
      </c>
      <c r="AE252" s="97">
        <v>893</v>
      </c>
      <c r="AF252" s="97">
        <v>13708</v>
      </c>
      <c r="AG252" s="98">
        <v>730969</v>
      </c>
      <c r="AI252" s="95">
        <v>243</v>
      </c>
      <c r="AJ252" s="99">
        <v>243</v>
      </c>
      <c r="AK252" s="100" t="s">
        <v>317</v>
      </c>
      <c r="AL252" s="101">
        <f t="shared" si="102"/>
        <v>672834</v>
      </c>
      <c r="AM252" s="102">
        <v>396676</v>
      </c>
      <c r="AN252" s="101">
        <f t="shared" si="103"/>
        <v>276158</v>
      </c>
      <c r="AO252" s="101">
        <v>0</v>
      </c>
      <c r="AP252" s="101">
        <v>13146.75</v>
      </c>
      <c r="AQ252" s="101">
        <v>33085.5</v>
      </c>
      <c r="AR252" s="101">
        <v>0</v>
      </c>
      <c r="AS252" s="101">
        <v>2976.75</v>
      </c>
      <c r="AT252" s="101">
        <f t="shared" si="104"/>
        <v>0</v>
      </c>
      <c r="AU252" s="103">
        <f t="shared" si="105"/>
        <v>325367</v>
      </c>
      <c r="AV252" s="103">
        <f t="shared" si="106"/>
        <v>242402.64071615681</v>
      </c>
      <c r="AX252" s="104">
        <v>243</v>
      </c>
      <c r="AY252" s="105" t="s">
        <v>317</v>
      </c>
      <c r="AZ252" s="106">
        <v>0</v>
      </c>
      <c r="BA252" s="106">
        <v>0</v>
      </c>
      <c r="BB252" s="107">
        <v>0</v>
      </c>
      <c r="BC252" s="108">
        <f t="shared" si="107"/>
        <v>0</v>
      </c>
      <c r="BD252" s="107">
        <v>0</v>
      </c>
      <c r="BE252" s="107">
        <v>0</v>
      </c>
      <c r="BF252" s="108">
        <f t="shared" si="89"/>
        <v>0</v>
      </c>
      <c r="BG252" s="109">
        <f t="shared" si="90"/>
        <v>0</v>
      </c>
      <c r="BH252" s="110"/>
      <c r="BI252" s="108">
        <v>0</v>
      </c>
      <c r="BJ252" s="101">
        <f t="shared" si="108"/>
        <v>276158</v>
      </c>
      <c r="BK252" s="101">
        <f t="shared" si="109"/>
        <v>276158</v>
      </c>
      <c r="BL252" s="101">
        <f t="shared" si="110"/>
        <v>0</v>
      </c>
      <c r="BM252" s="101">
        <v>0</v>
      </c>
      <c r="BN252" s="108">
        <f t="shared" si="111"/>
        <v>0</v>
      </c>
      <c r="BO252" s="109">
        <f t="shared" si="112"/>
        <v>0</v>
      </c>
      <c r="BP252" s="111"/>
      <c r="BQ252" s="112"/>
      <c r="BR252" s="113"/>
      <c r="BS252" s="111"/>
      <c r="BT252" s="114"/>
      <c r="BU252" s="114">
        <f t="shared" si="91"/>
        <v>-243</v>
      </c>
      <c r="BV252" s="25"/>
      <c r="BW252" s="25"/>
      <c r="BX252" s="111"/>
    </row>
    <row r="253" spans="1:76">
      <c r="A253" s="83">
        <v>244</v>
      </c>
      <c r="B253" s="83">
        <v>244</v>
      </c>
      <c r="C253" s="84" t="s">
        <v>318</v>
      </c>
      <c r="D253" s="85">
        <f t="shared" si="92"/>
        <v>287.41200275694064</v>
      </c>
      <c r="E253" s="86">
        <f t="shared" si="93"/>
        <v>4037624</v>
      </c>
      <c r="F253" s="86">
        <f t="shared" si="93"/>
        <v>241663</v>
      </c>
      <c r="G253" s="87">
        <f t="shared" si="94"/>
        <v>4279287</v>
      </c>
      <c r="H253" s="88"/>
      <c r="I253" s="89">
        <f t="shared" si="95"/>
        <v>875491.89474423986</v>
      </c>
      <c r="J253" s="90">
        <f t="shared" si="85"/>
        <v>0.73473095671399902</v>
      </c>
      <c r="K253" s="91">
        <f t="shared" si="96"/>
        <v>241663</v>
      </c>
      <c r="L253" s="87">
        <f t="shared" si="97"/>
        <v>1117154.8947442397</v>
      </c>
      <c r="M253" s="92"/>
      <c r="N253" s="115">
        <f t="shared" si="86"/>
        <v>3162132.1052557603</v>
      </c>
      <c r="P253" s="89">
        <f t="shared" si="98"/>
        <v>250754</v>
      </c>
      <c r="Q253" s="86">
        <f t="shared" si="99"/>
        <v>875491.89474423986</v>
      </c>
      <c r="R253" s="86">
        <f t="shared" si="100"/>
        <v>255890</v>
      </c>
      <c r="S253" s="94">
        <f t="shared" si="87"/>
        <v>1367908.8947442397</v>
      </c>
      <c r="U253" s="115">
        <f t="shared" si="101"/>
        <v>1683998.6078578997</v>
      </c>
      <c r="V253">
        <f t="shared" si="88"/>
        <v>0</v>
      </c>
      <c r="W253" s="95">
        <v>244</v>
      </c>
      <c r="X253" s="96">
        <v>287.41200275694064</v>
      </c>
      <c r="Y253" s="97">
        <v>4037624</v>
      </c>
      <c r="Z253" s="97">
        <v>0</v>
      </c>
      <c r="AA253" s="97">
        <v>4037624</v>
      </c>
      <c r="AB253" s="97">
        <v>241663</v>
      </c>
      <c r="AC253" s="97">
        <v>4279287</v>
      </c>
      <c r="AD253" s="97">
        <v>236527</v>
      </c>
      <c r="AE253" s="97">
        <v>14227</v>
      </c>
      <c r="AF253" s="97">
        <v>250754</v>
      </c>
      <c r="AG253" s="98">
        <v>4530041</v>
      </c>
      <c r="AI253" s="95">
        <v>244</v>
      </c>
      <c r="AJ253" s="99">
        <v>244</v>
      </c>
      <c r="AK253" s="100" t="s">
        <v>318</v>
      </c>
      <c r="AL253" s="101">
        <f t="shared" si="102"/>
        <v>4037624</v>
      </c>
      <c r="AM253" s="102">
        <v>3040217</v>
      </c>
      <c r="AN253" s="101">
        <f t="shared" si="103"/>
        <v>997407</v>
      </c>
      <c r="AO253" s="101">
        <v>38450.75</v>
      </c>
      <c r="AP253" s="101">
        <v>39428.25</v>
      </c>
      <c r="AQ253" s="101">
        <v>68182</v>
      </c>
      <c r="AR253" s="101">
        <v>0</v>
      </c>
      <c r="AS253" s="101">
        <v>48213.75</v>
      </c>
      <c r="AT253" s="101">
        <f t="shared" si="104"/>
        <v>-100.14214210028877</v>
      </c>
      <c r="AU253" s="103">
        <f t="shared" si="105"/>
        <v>1191581.6078578997</v>
      </c>
      <c r="AV253" s="103">
        <f t="shared" si="106"/>
        <v>875491.89474423986</v>
      </c>
      <c r="AX253" s="104">
        <v>244</v>
      </c>
      <c r="AY253" s="105" t="s">
        <v>318</v>
      </c>
      <c r="AZ253" s="106">
        <v>0</v>
      </c>
      <c r="BA253" s="106">
        <v>0</v>
      </c>
      <c r="BB253" s="107">
        <v>0</v>
      </c>
      <c r="BC253" s="108">
        <f t="shared" si="107"/>
        <v>0</v>
      </c>
      <c r="BD253" s="107">
        <v>0</v>
      </c>
      <c r="BE253" s="107">
        <v>0</v>
      </c>
      <c r="BF253" s="108">
        <f t="shared" si="89"/>
        <v>0</v>
      </c>
      <c r="BG253" s="109">
        <f t="shared" si="90"/>
        <v>0</v>
      </c>
      <c r="BH253" s="110"/>
      <c r="BI253" s="108">
        <v>0</v>
      </c>
      <c r="BJ253" s="101">
        <f t="shared" si="108"/>
        <v>997407</v>
      </c>
      <c r="BK253" s="101">
        <f t="shared" si="109"/>
        <v>997407</v>
      </c>
      <c r="BL253" s="101">
        <f t="shared" si="110"/>
        <v>0</v>
      </c>
      <c r="BM253" s="101">
        <v>-100.14214210028877</v>
      </c>
      <c r="BN253" s="108">
        <f t="shared" si="111"/>
        <v>-100.14214210028877</v>
      </c>
      <c r="BO253" s="109">
        <f t="shared" si="112"/>
        <v>-100.14214210028877</v>
      </c>
      <c r="BP253" s="111"/>
      <c r="BQ253" s="112"/>
      <c r="BR253" s="113"/>
      <c r="BS253" s="111"/>
      <c r="BT253" s="114"/>
      <c r="BU253" s="114">
        <f t="shared" si="91"/>
        <v>-244</v>
      </c>
      <c r="BV253" s="25"/>
      <c r="BW253" s="25"/>
      <c r="BX253" s="111"/>
    </row>
    <row r="254" spans="1:76">
      <c r="A254" s="83">
        <v>245</v>
      </c>
      <c r="B254" s="83">
        <v>245</v>
      </c>
      <c r="C254" s="84" t="s">
        <v>319</v>
      </c>
      <c r="D254" s="85">
        <f t="shared" si="92"/>
        <v>0</v>
      </c>
      <c r="E254" s="86">
        <f t="shared" si="93"/>
        <v>0</v>
      </c>
      <c r="F254" s="86">
        <f t="shared" si="93"/>
        <v>0</v>
      </c>
      <c r="G254" s="87">
        <f t="shared" si="94"/>
        <v>0</v>
      </c>
      <c r="H254" s="88"/>
      <c r="I254" s="89">
        <f t="shared" si="95"/>
        <v>0</v>
      </c>
      <c r="J254" s="90" t="str">
        <f t="shared" si="85"/>
        <v/>
      </c>
      <c r="K254" s="91">
        <f t="shared" si="96"/>
        <v>0</v>
      </c>
      <c r="L254" s="87">
        <f t="shared" si="97"/>
        <v>0</v>
      </c>
      <c r="M254" s="92"/>
      <c r="N254" s="115">
        <f t="shared" si="86"/>
        <v>0</v>
      </c>
      <c r="P254" s="89">
        <f t="shared" si="98"/>
        <v>0</v>
      </c>
      <c r="Q254" s="86">
        <f t="shared" si="99"/>
        <v>0</v>
      </c>
      <c r="R254" s="86">
        <f t="shared" si="100"/>
        <v>0</v>
      </c>
      <c r="S254" s="94">
        <f t="shared" si="87"/>
        <v>0</v>
      </c>
      <c r="U254" s="115">
        <f t="shared" si="101"/>
        <v>0</v>
      </c>
      <c r="V254">
        <f t="shared" si="88"/>
        <v>0</v>
      </c>
      <c r="W254" s="95">
        <v>245</v>
      </c>
      <c r="X254" s="96"/>
      <c r="Y254" s="97"/>
      <c r="Z254" s="97"/>
      <c r="AA254" s="97"/>
      <c r="AB254" s="97"/>
      <c r="AC254" s="97"/>
      <c r="AD254" s="97"/>
      <c r="AE254" s="97"/>
      <c r="AF254" s="97"/>
      <c r="AG254" s="98"/>
      <c r="AI254" s="95">
        <v>245</v>
      </c>
      <c r="AJ254" s="99">
        <v>245</v>
      </c>
      <c r="AK254" s="100" t="s">
        <v>319</v>
      </c>
      <c r="AL254" s="101">
        <f t="shared" si="102"/>
        <v>0</v>
      </c>
      <c r="AM254" s="102">
        <v>0</v>
      </c>
      <c r="AN254" s="101">
        <f t="shared" si="103"/>
        <v>0</v>
      </c>
      <c r="AO254" s="101">
        <v>0</v>
      </c>
      <c r="AP254" s="101">
        <v>0</v>
      </c>
      <c r="AQ254" s="101">
        <v>0</v>
      </c>
      <c r="AR254" s="101">
        <v>0</v>
      </c>
      <c r="AS254" s="101">
        <v>0</v>
      </c>
      <c r="AT254" s="101">
        <f t="shared" si="104"/>
        <v>0</v>
      </c>
      <c r="AU254" s="103">
        <f t="shared" si="105"/>
        <v>0</v>
      </c>
      <c r="AV254" s="103">
        <f t="shared" si="106"/>
        <v>0</v>
      </c>
      <c r="AX254" s="104">
        <v>245</v>
      </c>
      <c r="AY254" s="105" t="s">
        <v>319</v>
      </c>
      <c r="AZ254" s="106">
        <v>0</v>
      </c>
      <c r="BA254" s="106">
        <v>0</v>
      </c>
      <c r="BB254" s="107">
        <v>0</v>
      </c>
      <c r="BC254" s="108">
        <f t="shared" si="107"/>
        <v>0</v>
      </c>
      <c r="BD254" s="107">
        <v>0</v>
      </c>
      <c r="BE254" s="107">
        <v>0</v>
      </c>
      <c r="BF254" s="108">
        <f t="shared" si="89"/>
        <v>0</v>
      </c>
      <c r="BG254" s="109">
        <f t="shared" si="90"/>
        <v>0</v>
      </c>
      <c r="BH254" s="110"/>
      <c r="BI254" s="108">
        <v>0</v>
      </c>
      <c r="BJ254" s="101">
        <f t="shared" si="108"/>
        <v>0</v>
      </c>
      <c r="BK254" s="101">
        <f t="shared" si="109"/>
        <v>0</v>
      </c>
      <c r="BL254" s="101">
        <f t="shared" si="110"/>
        <v>0</v>
      </c>
      <c r="BM254" s="101">
        <v>0</v>
      </c>
      <c r="BN254" s="108">
        <f t="shared" si="111"/>
        <v>0</v>
      </c>
      <c r="BO254" s="109">
        <f t="shared" si="112"/>
        <v>0</v>
      </c>
      <c r="BP254" s="111"/>
      <c r="BQ254" s="112"/>
      <c r="BR254" s="113"/>
      <c r="BS254" s="111"/>
      <c r="BT254" s="114"/>
      <c r="BU254" s="114">
        <f t="shared" si="91"/>
        <v>-245</v>
      </c>
      <c r="BV254" s="25"/>
      <c r="BW254" s="25"/>
      <c r="BX254" s="111"/>
    </row>
    <row r="255" spans="1:76">
      <c r="A255" s="83">
        <v>246</v>
      </c>
      <c r="B255" s="83">
        <v>246</v>
      </c>
      <c r="C255" s="84" t="s">
        <v>320</v>
      </c>
      <c r="D255" s="85">
        <f t="shared" si="92"/>
        <v>2</v>
      </c>
      <c r="E255" s="86">
        <f t="shared" si="93"/>
        <v>24526</v>
      </c>
      <c r="F255" s="86">
        <f t="shared" si="93"/>
        <v>1786</v>
      </c>
      <c r="G255" s="87">
        <f t="shared" si="94"/>
        <v>26312</v>
      </c>
      <c r="H255" s="88"/>
      <c r="I255" s="89">
        <f t="shared" si="95"/>
        <v>2053.9769960522849</v>
      </c>
      <c r="J255" s="90">
        <f t="shared" si="85"/>
        <v>0.42733319381094037</v>
      </c>
      <c r="K255" s="91">
        <f t="shared" si="96"/>
        <v>1786</v>
      </c>
      <c r="L255" s="87">
        <f t="shared" si="97"/>
        <v>3839.9769960522849</v>
      </c>
      <c r="M255" s="92"/>
      <c r="N255" s="115">
        <f t="shared" si="86"/>
        <v>22472.023003947714</v>
      </c>
      <c r="P255" s="89">
        <f t="shared" si="98"/>
        <v>0</v>
      </c>
      <c r="Q255" s="86">
        <f t="shared" si="99"/>
        <v>2053.9769960522849</v>
      </c>
      <c r="R255" s="86">
        <f t="shared" si="100"/>
        <v>1786</v>
      </c>
      <c r="S255" s="94">
        <f t="shared" si="87"/>
        <v>3839.9769960522849</v>
      </c>
      <c r="U255" s="115">
        <f t="shared" si="101"/>
        <v>6592.5</v>
      </c>
      <c r="V255">
        <f t="shared" si="88"/>
        <v>0</v>
      </c>
      <c r="W255" s="95">
        <v>246</v>
      </c>
      <c r="X255" s="96">
        <v>2</v>
      </c>
      <c r="Y255" s="97">
        <v>24526</v>
      </c>
      <c r="Z255" s="97">
        <v>0</v>
      </c>
      <c r="AA255" s="97">
        <v>24526</v>
      </c>
      <c r="AB255" s="97">
        <v>1786</v>
      </c>
      <c r="AC255" s="97">
        <v>26312</v>
      </c>
      <c r="AD255" s="97">
        <v>0</v>
      </c>
      <c r="AE255" s="97">
        <v>0</v>
      </c>
      <c r="AF255" s="97">
        <v>0</v>
      </c>
      <c r="AG255" s="98">
        <v>26312</v>
      </c>
      <c r="AI255" s="95">
        <v>246</v>
      </c>
      <c r="AJ255" s="99">
        <v>246</v>
      </c>
      <c r="AK255" s="100" t="s">
        <v>320</v>
      </c>
      <c r="AL255" s="101">
        <f t="shared" si="102"/>
        <v>24526</v>
      </c>
      <c r="AM255" s="102">
        <v>22186</v>
      </c>
      <c r="AN255" s="101">
        <f t="shared" si="103"/>
        <v>2340</v>
      </c>
      <c r="AO255" s="101">
        <v>0</v>
      </c>
      <c r="AP255" s="101">
        <v>0</v>
      </c>
      <c r="AQ255" s="101">
        <v>0</v>
      </c>
      <c r="AR255" s="101">
        <v>0</v>
      </c>
      <c r="AS255" s="101">
        <v>2466.5</v>
      </c>
      <c r="AT255" s="101">
        <f t="shared" si="104"/>
        <v>0</v>
      </c>
      <c r="AU255" s="103">
        <f t="shared" si="105"/>
        <v>4806.5</v>
      </c>
      <c r="AV255" s="103">
        <f t="shared" si="106"/>
        <v>2053.9769960522849</v>
      </c>
      <c r="AX255" s="104">
        <v>246</v>
      </c>
      <c r="AY255" s="105" t="s">
        <v>320</v>
      </c>
      <c r="AZ255" s="106">
        <v>0</v>
      </c>
      <c r="BA255" s="106">
        <v>0</v>
      </c>
      <c r="BB255" s="107">
        <v>0</v>
      </c>
      <c r="BC255" s="108">
        <f t="shared" si="107"/>
        <v>0</v>
      </c>
      <c r="BD255" s="107">
        <v>0</v>
      </c>
      <c r="BE255" s="107">
        <v>0</v>
      </c>
      <c r="BF255" s="108">
        <f t="shared" si="89"/>
        <v>0</v>
      </c>
      <c r="BG255" s="109">
        <f t="shared" si="90"/>
        <v>0</v>
      </c>
      <c r="BH255" s="110"/>
      <c r="BI255" s="108">
        <v>0</v>
      </c>
      <c r="BJ255" s="101">
        <f t="shared" si="108"/>
        <v>2340</v>
      </c>
      <c r="BK255" s="101">
        <f t="shared" si="109"/>
        <v>2340</v>
      </c>
      <c r="BL255" s="101">
        <f t="shared" si="110"/>
        <v>0</v>
      </c>
      <c r="BM255" s="101">
        <v>0</v>
      </c>
      <c r="BN255" s="108">
        <f t="shared" si="111"/>
        <v>0</v>
      </c>
      <c r="BO255" s="109">
        <f t="shared" si="112"/>
        <v>0</v>
      </c>
      <c r="BP255" s="111"/>
      <c r="BQ255" s="112"/>
      <c r="BR255" s="113"/>
      <c r="BS255" s="111"/>
      <c r="BT255" s="114"/>
      <c r="BU255" s="114">
        <f t="shared" si="91"/>
        <v>-246</v>
      </c>
      <c r="BV255" s="25"/>
      <c r="BW255" s="25"/>
      <c r="BX255" s="111"/>
    </row>
    <row r="256" spans="1:76">
      <c r="A256" s="83">
        <v>247</v>
      </c>
      <c r="B256" s="83">
        <v>247</v>
      </c>
      <c r="C256" s="84" t="s">
        <v>321</v>
      </c>
      <c r="D256" s="85">
        <f t="shared" si="92"/>
        <v>0</v>
      </c>
      <c r="E256" s="86">
        <f t="shared" si="93"/>
        <v>0</v>
      </c>
      <c r="F256" s="86">
        <f t="shared" si="93"/>
        <v>0</v>
      </c>
      <c r="G256" s="87">
        <f t="shared" si="94"/>
        <v>0</v>
      </c>
      <c r="H256" s="88"/>
      <c r="I256" s="89">
        <f t="shared" si="95"/>
        <v>0</v>
      </c>
      <c r="J256" s="90" t="str">
        <f t="shared" si="85"/>
        <v/>
      </c>
      <c r="K256" s="91">
        <f t="shared" si="96"/>
        <v>0</v>
      </c>
      <c r="L256" s="87">
        <f t="shared" si="97"/>
        <v>0</v>
      </c>
      <c r="M256" s="92"/>
      <c r="N256" s="115">
        <f t="shared" si="86"/>
        <v>0</v>
      </c>
      <c r="P256" s="89">
        <f t="shared" si="98"/>
        <v>0</v>
      </c>
      <c r="Q256" s="86">
        <f t="shared" si="99"/>
        <v>0</v>
      </c>
      <c r="R256" s="86">
        <f t="shared" si="100"/>
        <v>0</v>
      </c>
      <c r="S256" s="94">
        <f t="shared" si="87"/>
        <v>0</v>
      </c>
      <c r="U256" s="115">
        <f t="shared" si="101"/>
        <v>0</v>
      </c>
      <c r="V256">
        <f t="shared" si="88"/>
        <v>0</v>
      </c>
      <c r="W256" s="95">
        <v>247</v>
      </c>
      <c r="X256" s="96"/>
      <c r="Y256" s="97"/>
      <c r="Z256" s="97"/>
      <c r="AA256" s="97"/>
      <c r="AB256" s="97"/>
      <c r="AC256" s="97"/>
      <c r="AD256" s="97"/>
      <c r="AE256" s="97"/>
      <c r="AF256" s="97"/>
      <c r="AG256" s="98"/>
      <c r="AI256" s="95">
        <v>247</v>
      </c>
      <c r="AJ256" s="99">
        <v>247</v>
      </c>
      <c r="AK256" s="100" t="s">
        <v>321</v>
      </c>
      <c r="AL256" s="101">
        <f t="shared" si="102"/>
        <v>0</v>
      </c>
      <c r="AM256" s="102">
        <v>0</v>
      </c>
      <c r="AN256" s="101">
        <f t="shared" si="103"/>
        <v>0</v>
      </c>
      <c r="AO256" s="101">
        <v>0</v>
      </c>
      <c r="AP256" s="101">
        <v>0</v>
      </c>
      <c r="AQ256" s="101">
        <v>0</v>
      </c>
      <c r="AR256" s="101">
        <v>0</v>
      </c>
      <c r="AS256" s="101">
        <v>0</v>
      </c>
      <c r="AT256" s="101">
        <f t="shared" si="104"/>
        <v>0</v>
      </c>
      <c r="AU256" s="103">
        <f t="shared" si="105"/>
        <v>0</v>
      </c>
      <c r="AV256" s="103">
        <f t="shared" si="106"/>
        <v>0</v>
      </c>
      <c r="AX256" s="104">
        <v>247</v>
      </c>
      <c r="AY256" s="105" t="s">
        <v>321</v>
      </c>
      <c r="AZ256" s="106">
        <v>0</v>
      </c>
      <c r="BA256" s="106">
        <v>0</v>
      </c>
      <c r="BB256" s="107">
        <v>0</v>
      </c>
      <c r="BC256" s="108">
        <f t="shared" si="107"/>
        <v>0</v>
      </c>
      <c r="BD256" s="107">
        <v>0</v>
      </c>
      <c r="BE256" s="107">
        <v>0</v>
      </c>
      <c r="BF256" s="108">
        <f t="shared" si="89"/>
        <v>0</v>
      </c>
      <c r="BG256" s="109">
        <f t="shared" si="90"/>
        <v>0</v>
      </c>
      <c r="BH256" s="110"/>
      <c r="BI256" s="108">
        <v>0</v>
      </c>
      <c r="BJ256" s="101">
        <f t="shared" si="108"/>
        <v>0</v>
      </c>
      <c r="BK256" s="101">
        <f t="shared" si="109"/>
        <v>0</v>
      </c>
      <c r="BL256" s="101">
        <f t="shared" si="110"/>
        <v>0</v>
      </c>
      <c r="BM256" s="101">
        <v>0</v>
      </c>
      <c r="BN256" s="108">
        <f t="shared" si="111"/>
        <v>0</v>
      </c>
      <c r="BO256" s="109">
        <f t="shared" si="112"/>
        <v>0</v>
      </c>
      <c r="BP256" s="111"/>
      <c r="BQ256" s="112"/>
      <c r="BR256" s="113"/>
      <c r="BS256" s="111"/>
      <c r="BT256" s="114"/>
      <c r="BU256" s="114">
        <f t="shared" si="91"/>
        <v>-247</v>
      </c>
      <c r="BV256" s="25"/>
      <c r="BW256" s="25"/>
      <c r="BX256" s="111"/>
    </row>
    <row r="257" spans="1:76">
      <c r="A257" s="83">
        <v>248</v>
      </c>
      <c r="B257" s="83">
        <v>248</v>
      </c>
      <c r="C257" s="84" t="s">
        <v>322</v>
      </c>
      <c r="D257" s="85">
        <f t="shared" si="92"/>
        <v>238.85880643941263</v>
      </c>
      <c r="E257" s="86">
        <f t="shared" si="93"/>
        <v>3067095</v>
      </c>
      <c r="F257" s="86">
        <f t="shared" si="93"/>
        <v>210457</v>
      </c>
      <c r="G257" s="87">
        <f t="shared" si="94"/>
        <v>3277552</v>
      </c>
      <c r="H257" s="88"/>
      <c r="I257" s="89">
        <f t="shared" si="95"/>
        <v>830548.42032036418</v>
      </c>
      <c r="J257" s="90">
        <f t="shared" si="85"/>
        <v>0.70809121294103017</v>
      </c>
      <c r="K257" s="91">
        <f t="shared" si="96"/>
        <v>210457</v>
      </c>
      <c r="L257" s="87">
        <f t="shared" si="97"/>
        <v>1041005.4203203642</v>
      </c>
      <c r="M257" s="92"/>
      <c r="N257" s="115">
        <f t="shared" si="86"/>
        <v>2236546.5796796358</v>
      </c>
      <c r="P257" s="89">
        <f t="shared" si="98"/>
        <v>42797</v>
      </c>
      <c r="Q257" s="86">
        <f t="shared" si="99"/>
        <v>830548.42032036418</v>
      </c>
      <c r="R257" s="86">
        <f t="shared" si="100"/>
        <v>213126</v>
      </c>
      <c r="S257" s="94">
        <f t="shared" si="87"/>
        <v>1083802.4203203642</v>
      </c>
      <c r="U257" s="115">
        <f t="shared" si="101"/>
        <v>1426193.8771532732</v>
      </c>
      <c r="V257">
        <f t="shared" si="88"/>
        <v>0</v>
      </c>
      <c r="W257" s="95">
        <v>248</v>
      </c>
      <c r="X257" s="96">
        <v>238.85880643941263</v>
      </c>
      <c r="Y257" s="97">
        <v>3067095</v>
      </c>
      <c r="Z257" s="97">
        <v>0</v>
      </c>
      <c r="AA257" s="97">
        <v>3067095</v>
      </c>
      <c r="AB257" s="97">
        <v>210457</v>
      </c>
      <c r="AC257" s="97">
        <v>3277552</v>
      </c>
      <c r="AD257" s="97">
        <v>40128</v>
      </c>
      <c r="AE257" s="97">
        <v>2669</v>
      </c>
      <c r="AF257" s="97">
        <v>42797</v>
      </c>
      <c r="AG257" s="98">
        <v>3320349</v>
      </c>
      <c r="AI257" s="95">
        <v>248</v>
      </c>
      <c r="AJ257" s="99">
        <v>248</v>
      </c>
      <c r="AK257" s="100" t="s">
        <v>322</v>
      </c>
      <c r="AL257" s="101">
        <f t="shared" si="102"/>
        <v>3067095</v>
      </c>
      <c r="AM257" s="102">
        <v>2120890</v>
      </c>
      <c r="AN257" s="101">
        <f t="shared" si="103"/>
        <v>946205</v>
      </c>
      <c r="AO257" s="101">
        <v>87014.5</v>
      </c>
      <c r="AP257" s="101">
        <v>105353.75</v>
      </c>
      <c r="AQ257" s="101">
        <v>0</v>
      </c>
      <c r="AR257" s="101">
        <v>0</v>
      </c>
      <c r="AS257" s="101">
        <v>34593.25</v>
      </c>
      <c r="AT257" s="101">
        <f t="shared" si="104"/>
        <v>-226.62284672691021</v>
      </c>
      <c r="AU257" s="103">
        <f t="shared" si="105"/>
        <v>1172939.8771532732</v>
      </c>
      <c r="AV257" s="103">
        <f t="shared" si="106"/>
        <v>830548.42032036418</v>
      </c>
      <c r="AX257" s="104">
        <v>248</v>
      </c>
      <c r="AY257" s="105" t="s">
        <v>322</v>
      </c>
      <c r="AZ257" s="106">
        <v>0</v>
      </c>
      <c r="BA257" s="106">
        <v>0</v>
      </c>
      <c r="BB257" s="107">
        <v>0</v>
      </c>
      <c r="BC257" s="108">
        <f t="shared" si="107"/>
        <v>0</v>
      </c>
      <c r="BD257" s="107">
        <v>0</v>
      </c>
      <c r="BE257" s="107">
        <v>0</v>
      </c>
      <c r="BF257" s="108">
        <f t="shared" si="89"/>
        <v>0</v>
      </c>
      <c r="BG257" s="109">
        <f t="shared" si="90"/>
        <v>0</v>
      </c>
      <c r="BH257" s="110"/>
      <c r="BI257" s="108">
        <v>0</v>
      </c>
      <c r="BJ257" s="101">
        <f t="shared" si="108"/>
        <v>946205</v>
      </c>
      <c r="BK257" s="101">
        <f t="shared" si="109"/>
        <v>946205</v>
      </c>
      <c r="BL257" s="101">
        <f t="shared" si="110"/>
        <v>0</v>
      </c>
      <c r="BM257" s="101">
        <v>-226.62284672691021</v>
      </c>
      <c r="BN257" s="108">
        <f t="shared" si="111"/>
        <v>-226.62284672691021</v>
      </c>
      <c r="BO257" s="109">
        <f t="shared" si="112"/>
        <v>-226.62284672691021</v>
      </c>
      <c r="BP257" s="111"/>
      <c r="BQ257" s="112"/>
      <c r="BR257" s="113"/>
      <c r="BS257" s="111"/>
      <c r="BT257" s="114"/>
      <c r="BU257" s="114">
        <f t="shared" si="91"/>
        <v>-248</v>
      </c>
      <c r="BV257" s="25"/>
      <c r="BW257" s="25"/>
      <c r="BX257" s="111"/>
    </row>
    <row r="258" spans="1:76">
      <c r="A258" s="83">
        <v>249</v>
      </c>
      <c r="B258" s="83">
        <v>249</v>
      </c>
      <c r="C258" s="84" t="s">
        <v>323</v>
      </c>
      <c r="D258" s="85">
        <f t="shared" si="92"/>
        <v>0</v>
      </c>
      <c r="E258" s="86">
        <f t="shared" si="93"/>
        <v>0</v>
      </c>
      <c r="F258" s="86">
        <f t="shared" si="93"/>
        <v>0</v>
      </c>
      <c r="G258" s="87">
        <f t="shared" si="94"/>
        <v>0</v>
      </c>
      <c r="H258" s="88"/>
      <c r="I258" s="89">
        <f t="shared" si="95"/>
        <v>0</v>
      </c>
      <c r="J258" s="90">
        <f t="shared" si="85"/>
        <v>0</v>
      </c>
      <c r="K258" s="91">
        <f t="shared" si="96"/>
        <v>0</v>
      </c>
      <c r="L258" s="87">
        <f t="shared" si="97"/>
        <v>0</v>
      </c>
      <c r="M258" s="92"/>
      <c r="N258" s="115">
        <f t="shared" si="86"/>
        <v>0</v>
      </c>
      <c r="P258" s="89">
        <f t="shared" si="98"/>
        <v>0</v>
      </c>
      <c r="Q258" s="86">
        <f t="shared" si="99"/>
        <v>0</v>
      </c>
      <c r="R258" s="86">
        <f t="shared" si="100"/>
        <v>0</v>
      </c>
      <c r="S258" s="94">
        <f t="shared" si="87"/>
        <v>0</v>
      </c>
      <c r="U258" s="115">
        <f t="shared" si="101"/>
        <v>5159.25</v>
      </c>
      <c r="V258">
        <f t="shared" si="88"/>
        <v>0</v>
      </c>
      <c r="W258" s="95">
        <v>249</v>
      </c>
      <c r="X258" s="96"/>
      <c r="Y258" s="97"/>
      <c r="Z258" s="97"/>
      <c r="AA258" s="97"/>
      <c r="AB258" s="97"/>
      <c r="AC258" s="97"/>
      <c r="AD258" s="97"/>
      <c r="AE258" s="97"/>
      <c r="AF258" s="97"/>
      <c r="AG258" s="98"/>
      <c r="AI258" s="95">
        <v>249</v>
      </c>
      <c r="AJ258" s="99">
        <v>249</v>
      </c>
      <c r="AK258" s="100" t="s">
        <v>323</v>
      </c>
      <c r="AL258" s="101">
        <f t="shared" si="102"/>
        <v>0</v>
      </c>
      <c r="AM258" s="102">
        <v>0</v>
      </c>
      <c r="AN258" s="101">
        <f t="shared" si="103"/>
        <v>0</v>
      </c>
      <c r="AO258" s="101">
        <v>0</v>
      </c>
      <c r="AP258" s="101">
        <v>0</v>
      </c>
      <c r="AQ258" s="101">
        <v>5159.25</v>
      </c>
      <c r="AR258" s="101">
        <v>0</v>
      </c>
      <c r="AS258" s="101">
        <v>0</v>
      </c>
      <c r="AT258" s="101">
        <f t="shared" si="104"/>
        <v>0</v>
      </c>
      <c r="AU258" s="103">
        <f t="shared" si="105"/>
        <v>5159.25</v>
      </c>
      <c r="AV258" s="103">
        <f t="shared" si="106"/>
        <v>0</v>
      </c>
      <c r="AX258" s="104">
        <v>249</v>
      </c>
      <c r="AY258" s="105" t="s">
        <v>323</v>
      </c>
      <c r="AZ258" s="106">
        <v>0</v>
      </c>
      <c r="BA258" s="106">
        <v>0</v>
      </c>
      <c r="BB258" s="107">
        <v>0</v>
      </c>
      <c r="BC258" s="108">
        <f t="shared" si="107"/>
        <v>0</v>
      </c>
      <c r="BD258" s="107">
        <v>0</v>
      </c>
      <c r="BE258" s="107">
        <v>0</v>
      </c>
      <c r="BF258" s="108">
        <f t="shared" si="89"/>
        <v>0</v>
      </c>
      <c r="BG258" s="109">
        <f t="shared" si="90"/>
        <v>0</v>
      </c>
      <c r="BH258" s="110"/>
      <c r="BI258" s="108">
        <v>0</v>
      </c>
      <c r="BJ258" s="101">
        <f t="shared" si="108"/>
        <v>0</v>
      </c>
      <c r="BK258" s="101">
        <f t="shared" si="109"/>
        <v>0</v>
      </c>
      <c r="BL258" s="101">
        <f t="shared" si="110"/>
        <v>0</v>
      </c>
      <c r="BM258" s="101">
        <v>0</v>
      </c>
      <c r="BN258" s="108">
        <f t="shared" si="111"/>
        <v>0</v>
      </c>
      <c r="BO258" s="109">
        <f t="shared" si="112"/>
        <v>0</v>
      </c>
      <c r="BP258" s="111"/>
      <c r="BQ258" s="112"/>
      <c r="BR258" s="113"/>
      <c r="BS258" s="111"/>
      <c r="BT258" s="114"/>
      <c r="BU258" s="114">
        <f t="shared" si="91"/>
        <v>-249</v>
      </c>
      <c r="BV258" s="25"/>
      <c r="BW258" s="25"/>
      <c r="BX258" s="111"/>
    </row>
    <row r="259" spans="1:76">
      <c r="A259" s="83">
        <v>250</v>
      </c>
      <c r="B259" s="83">
        <v>250</v>
      </c>
      <c r="C259" s="84" t="s">
        <v>324</v>
      </c>
      <c r="D259" s="85">
        <f t="shared" si="92"/>
        <v>0</v>
      </c>
      <c r="E259" s="86">
        <f t="shared" si="93"/>
        <v>0</v>
      </c>
      <c r="F259" s="86">
        <f t="shared" si="93"/>
        <v>0</v>
      </c>
      <c r="G259" s="87">
        <f t="shared" si="94"/>
        <v>0</v>
      </c>
      <c r="H259" s="88"/>
      <c r="I259" s="89">
        <f t="shared" si="95"/>
        <v>0</v>
      </c>
      <c r="J259" s="90" t="str">
        <f t="shared" si="85"/>
        <v/>
      </c>
      <c r="K259" s="91">
        <f t="shared" si="96"/>
        <v>0</v>
      </c>
      <c r="L259" s="87">
        <f t="shared" si="97"/>
        <v>0</v>
      </c>
      <c r="M259" s="92"/>
      <c r="N259" s="115">
        <f t="shared" si="86"/>
        <v>0</v>
      </c>
      <c r="P259" s="89">
        <f t="shared" si="98"/>
        <v>0</v>
      </c>
      <c r="Q259" s="86">
        <f t="shared" si="99"/>
        <v>0</v>
      </c>
      <c r="R259" s="86">
        <f t="shared" si="100"/>
        <v>0</v>
      </c>
      <c r="S259" s="94">
        <f t="shared" si="87"/>
        <v>0</v>
      </c>
      <c r="U259" s="115">
        <f t="shared" si="101"/>
        <v>0</v>
      </c>
      <c r="V259">
        <f t="shared" si="88"/>
        <v>0</v>
      </c>
      <c r="W259" s="95">
        <v>250</v>
      </c>
      <c r="X259" s="96"/>
      <c r="Y259" s="97"/>
      <c r="Z259" s="97"/>
      <c r="AA259" s="97"/>
      <c r="AB259" s="97"/>
      <c r="AC259" s="97"/>
      <c r="AD259" s="97"/>
      <c r="AE259" s="97"/>
      <c r="AF259" s="97"/>
      <c r="AG259" s="98"/>
      <c r="AI259" s="95">
        <v>250</v>
      </c>
      <c r="AJ259" s="99">
        <v>250</v>
      </c>
      <c r="AK259" s="100" t="s">
        <v>324</v>
      </c>
      <c r="AL259" s="101">
        <f t="shared" si="102"/>
        <v>0</v>
      </c>
      <c r="AM259" s="102">
        <v>0</v>
      </c>
      <c r="AN259" s="101">
        <f t="shared" si="103"/>
        <v>0</v>
      </c>
      <c r="AO259" s="101">
        <v>0</v>
      </c>
      <c r="AP259" s="101">
        <v>0</v>
      </c>
      <c r="AQ259" s="101">
        <v>0</v>
      </c>
      <c r="AR259" s="101">
        <v>0</v>
      </c>
      <c r="AS259" s="101">
        <v>0</v>
      </c>
      <c r="AT259" s="101">
        <f t="shared" si="104"/>
        <v>0</v>
      </c>
      <c r="AU259" s="103">
        <f t="shared" si="105"/>
        <v>0</v>
      </c>
      <c r="AV259" s="103">
        <f t="shared" si="106"/>
        <v>0</v>
      </c>
      <c r="AX259" s="104">
        <v>250</v>
      </c>
      <c r="AY259" s="105" t="s">
        <v>324</v>
      </c>
      <c r="AZ259" s="106">
        <v>0</v>
      </c>
      <c r="BA259" s="106">
        <v>0</v>
      </c>
      <c r="BB259" s="107">
        <v>0</v>
      </c>
      <c r="BC259" s="108">
        <f t="shared" si="107"/>
        <v>0</v>
      </c>
      <c r="BD259" s="107">
        <v>0</v>
      </c>
      <c r="BE259" s="107">
        <v>0</v>
      </c>
      <c r="BF259" s="108">
        <f t="shared" si="89"/>
        <v>0</v>
      </c>
      <c r="BG259" s="109">
        <f t="shared" si="90"/>
        <v>0</v>
      </c>
      <c r="BH259" s="110"/>
      <c r="BI259" s="108">
        <v>0</v>
      </c>
      <c r="BJ259" s="101">
        <f t="shared" si="108"/>
        <v>0</v>
      </c>
      <c r="BK259" s="101">
        <f t="shared" si="109"/>
        <v>0</v>
      </c>
      <c r="BL259" s="101">
        <f t="shared" si="110"/>
        <v>0</v>
      </c>
      <c r="BM259" s="101">
        <v>0</v>
      </c>
      <c r="BN259" s="108">
        <f t="shared" si="111"/>
        <v>0</v>
      </c>
      <c r="BO259" s="109">
        <f t="shared" si="112"/>
        <v>0</v>
      </c>
      <c r="BP259" s="111"/>
      <c r="BQ259" s="112"/>
      <c r="BR259" s="113"/>
      <c r="BS259" s="111"/>
      <c r="BT259" s="114"/>
      <c r="BU259" s="114">
        <f t="shared" si="91"/>
        <v>-250</v>
      </c>
      <c r="BV259" s="25"/>
      <c r="BW259" s="25"/>
      <c r="BX259" s="111"/>
    </row>
    <row r="260" spans="1:76">
      <c r="A260" s="83">
        <v>251</v>
      </c>
      <c r="B260" s="83">
        <v>251</v>
      </c>
      <c r="C260" s="84" t="s">
        <v>325</v>
      </c>
      <c r="D260" s="85">
        <f t="shared" si="92"/>
        <v>95.340136054421777</v>
      </c>
      <c r="E260" s="86">
        <f t="shared" si="93"/>
        <v>1048644</v>
      </c>
      <c r="F260" s="86">
        <f t="shared" si="93"/>
        <v>85140</v>
      </c>
      <c r="G260" s="87">
        <f t="shared" si="94"/>
        <v>1133784</v>
      </c>
      <c r="H260" s="88"/>
      <c r="I260" s="89">
        <f t="shared" si="95"/>
        <v>142406.43842245065</v>
      </c>
      <c r="J260" s="90">
        <f t="shared" si="85"/>
        <v>0.68199368563726093</v>
      </c>
      <c r="K260" s="91">
        <f t="shared" si="96"/>
        <v>85140</v>
      </c>
      <c r="L260" s="87">
        <f t="shared" si="97"/>
        <v>227546.43842245065</v>
      </c>
      <c r="M260" s="92"/>
      <c r="N260" s="115">
        <f t="shared" si="86"/>
        <v>906237.56157754932</v>
      </c>
      <c r="P260" s="89">
        <f t="shared" si="98"/>
        <v>0</v>
      </c>
      <c r="Q260" s="86">
        <f t="shared" si="99"/>
        <v>142406.43842245065</v>
      </c>
      <c r="R260" s="86">
        <f t="shared" si="100"/>
        <v>85140</v>
      </c>
      <c r="S260" s="94">
        <f t="shared" si="87"/>
        <v>227546.43842245065</v>
      </c>
      <c r="U260" s="115">
        <f t="shared" si="101"/>
        <v>293949.02773958212</v>
      </c>
      <c r="V260">
        <f t="shared" si="88"/>
        <v>0</v>
      </c>
      <c r="W260" s="95">
        <v>251</v>
      </c>
      <c r="X260" s="96">
        <v>95.340136054421777</v>
      </c>
      <c r="Y260" s="97">
        <v>1048644</v>
      </c>
      <c r="Z260" s="97">
        <v>0</v>
      </c>
      <c r="AA260" s="97">
        <v>1048644</v>
      </c>
      <c r="AB260" s="97">
        <v>85140</v>
      </c>
      <c r="AC260" s="97">
        <v>1133784</v>
      </c>
      <c r="AD260" s="97">
        <v>0</v>
      </c>
      <c r="AE260" s="97">
        <v>0</v>
      </c>
      <c r="AF260" s="97">
        <v>0</v>
      </c>
      <c r="AG260" s="98">
        <v>1133784</v>
      </c>
      <c r="AI260" s="95">
        <v>251</v>
      </c>
      <c r="AJ260" s="99">
        <v>251</v>
      </c>
      <c r="AK260" s="100" t="s">
        <v>325</v>
      </c>
      <c r="AL260" s="101">
        <f t="shared" si="102"/>
        <v>1048644</v>
      </c>
      <c r="AM260" s="102">
        <v>886407</v>
      </c>
      <c r="AN260" s="101">
        <f t="shared" si="103"/>
        <v>162237</v>
      </c>
      <c r="AO260" s="101">
        <v>13524</v>
      </c>
      <c r="AP260" s="101">
        <v>17951.75</v>
      </c>
      <c r="AQ260" s="101">
        <v>0</v>
      </c>
      <c r="AR260" s="101">
        <v>11590.25</v>
      </c>
      <c r="AS260" s="101">
        <v>3541.25</v>
      </c>
      <c r="AT260" s="101">
        <f t="shared" si="104"/>
        <v>-35.222260417911457</v>
      </c>
      <c r="AU260" s="103">
        <f t="shared" si="105"/>
        <v>208809.02773958209</v>
      </c>
      <c r="AV260" s="103">
        <f t="shared" si="106"/>
        <v>142406.43842245065</v>
      </c>
      <c r="AX260" s="104">
        <v>251</v>
      </c>
      <c r="AY260" s="105" t="s">
        <v>325</v>
      </c>
      <c r="AZ260" s="106">
        <v>0</v>
      </c>
      <c r="BA260" s="106">
        <v>0</v>
      </c>
      <c r="BB260" s="107">
        <v>0</v>
      </c>
      <c r="BC260" s="108">
        <f t="shared" si="107"/>
        <v>0</v>
      </c>
      <c r="BD260" s="107">
        <v>0</v>
      </c>
      <c r="BE260" s="107">
        <v>0</v>
      </c>
      <c r="BF260" s="108">
        <f t="shared" si="89"/>
        <v>0</v>
      </c>
      <c r="BG260" s="109">
        <f t="shared" si="90"/>
        <v>0</v>
      </c>
      <c r="BH260" s="110"/>
      <c r="BI260" s="108">
        <v>0</v>
      </c>
      <c r="BJ260" s="101">
        <f t="shared" si="108"/>
        <v>162237</v>
      </c>
      <c r="BK260" s="101">
        <f t="shared" si="109"/>
        <v>162237</v>
      </c>
      <c r="BL260" s="101">
        <f t="shared" si="110"/>
        <v>0</v>
      </c>
      <c r="BM260" s="101">
        <v>-35.222260417911457</v>
      </c>
      <c r="BN260" s="108">
        <f t="shared" si="111"/>
        <v>-35.222260417911457</v>
      </c>
      <c r="BO260" s="109">
        <f t="shared" si="112"/>
        <v>-35.222260417911457</v>
      </c>
      <c r="BP260" s="111"/>
      <c r="BQ260" s="112"/>
      <c r="BR260" s="113"/>
      <c r="BS260" s="111"/>
      <c r="BT260" s="114"/>
      <c r="BU260" s="114">
        <f t="shared" si="91"/>
        <v>-251</v>
      </c>
      <c r="BV260" s="25"/>
      <c r="BW260" s="25"/>
      <c r="BX260" s="111"/>
    </row>
    <row r="261" spans="1:76">
      <c r="A261" s="83">
        <v>252</v>
      </c>
      <c r="B261" s="83">
        <v>252</v>
      </c>
      <c r="C261" s="84" t="s">
        <v>326</v>
      </c>
      <c r="D261" s="85">
        <f t="shared" si="92"/>
        <v>0</v>
      </c>
      <c r="E261" s="86">
        <f t="shared" si="93"/>
        <v>0</v>
      </c>
      <c r="F261" s="86">
        <f t="shared" si="93"/>
        <v>0</v>
      </c>
      <c r="G261" s="87">
        <f t="shared" si="94"/>
        <v>0</v>
      </c>
      <c r="H261" s="88"/>
      <c r="I261" s="89">
        <f t="shared" si="95"/>
        <v>0</v>
      </c>
      <c r="J261" s="90">
        <f t="shared" si="85"/>
        <v>0</v>
      </c>
      <c r="K261" s="91">
        <f t="shared" si="96"/>
        <v>0</v>
      </c>
      <c r="L261" s="87">
        <f t="shared" si="97"/>
        <v>0</v>
      </c>
      <c r="M261" s="92"/>
      <c r="N261" s="115">
        <f t="shared" si="86"/>
        <v>0</v>
      </c>
      <c r="P261" s="89">
        <f t="shared" si="98"/>
        <v>0</v>
      </c>
      <c r="Q261" s="86">
        <f t="shared" si="99"/>
        <v>0</v>
      </c>
      <c r="R261" s="86">
        <f t="shared" si="100"/>
        <v>0</v>
      </c>
      <c r="S261" s="94">
        <f t="shared" si="87"/>
        <v>0</v>
      </c>
      <c r="U261" s="115">
        <f t="shared" si="101"/>
        <v>4897.75</v>
      </c>
      <c r="V261">
        <f t="shared" si="88"/>
        <v>0</v>
      </c>
      <c r="W261" s="95">
        <v>252</v>
      </c>
      <c r="X261" s="96"/>
      <c r="Y261" s="97"/>
      <c r="Z261" s="97"/>
      <c r="AA261" s="97"/>
      <c r="AB261" s="97"/>
      <c r="AC261" s="97"/>
      <c r="AD261" s="97"/>
      <c r="AE261" s="97"/>
      <c r="AF261" s="97"/>
      <c r="AG261" s="98"/>
      <c r="AI261" s="95">
        <v>252</v>
      </c>
      <c r="AJ261" s="99">
        <v>252</v>
      </c>
      <c r="AK261" s="100" t="s">
        <v>326</v>
      </c>
      <c r="AL261" s="101">
        <f t="shared" si="102"/>
        <v>0</v>
      </c>
      <c r="AM261" s="102">
        <v>0</v>
      </c>
      <c r="AN261" s="101">
        <f t="shared" si="103"/>
        <v>0</v>
      </c>
      <c r="AO261" s="101">
        <v>0</v>
      </c>
      <c r="AP261" s="101">
        <v>0</v>
      </c>
      <c r="AQ261" s="101">
        <v>0</v>
      </c>
      <c r="AR261" s="101">
        <v>3598</v>
      </c>
      <c r="AS261" s="101">
        <v>1299.75</v>
      </c>
      <c r="AT261" s="101">
        <f t="shared" si="104"/>
        <v>0</v>
      </c>
      <c r="AU261" s="103">
        <f t="shared" si="105"/>
        <v>4897.75</v>
      </c>
      <c r="AV261" s="103">
        <f t="shared" si="106"/>
        <v>0</v>
      </c>
      <c r="AX261" s="104">
        <v>252</v>
      </c>
      <c r="AY261" s="105" t="s">
        <v>326</v>
      </c>
      <c r="AZ261" s="106">
        <v>0</v>
      </c>
      <c r="BA261" s="106">
        <v>0</v>
      </c>
      <c r="BB261" s="107">
        <v>0</v>
      </c>
      <c r="BC261" s="108">
        <f t="shared" si="107"/>
        <v>0</v>
      </c>
      <c r="BD261" s="107">
        <v>0</v>
      </c>
      <c r="BE261" s="107">
        <v>0</v>
      </c>
      <c r="BF261" s="108">
        <f t="shared" si="89"/>
        <v>0</v>
      </c>
      <c r="BG261" s="109">
        <f t="shared" si="90"/>
        <v>0</v>
      </c>
      <c r="BH261" s="110"/>
      <c r="BI261" s="108">
        <v>0</v>
      </c>
      <c r="BJ261" s="101">
        <f t="shared" si="108"/>
        <v>0</v>
      </c>
      <c r="BK261" s="101">
        <f t="shared" si="109"/>
        <v>0</v>
      </c>
      <c r="BL261" s="101">
        <f t="shared" si="110"/>
        <v>0</v>
      </c>
      <c r="BM261" s="101">
        <v>0</v>
      </c>
      <c r="BN261" s="108">
        <f t="shared" si="111"/>
        <v>0</v>
      </c>
      <c r="BO261" s="109">
        <f t="shared" si="112"/>
        <v>0</v>
      </c>
      <c r="BP261" s="111"/>
      <c r="BQ261" s="112"/>
      <c r="BR261" s="113"/>
      <c r="BS261" s="111"/>
      <c r="BT261" s="114"/>
      <c r="BU261" s="114">
        <f t="shared" si="91"/>
        <v>-252</v>
      </c>
      <c r="BV261" s="25"/>
      <c r="BW261" s="25"/>
      <c r="BX261" s="111"/>
    </row>
    <row r="262" spans="1:76">
      <c r="A262" s="83">
        <v>253</v>
      </c>
      <c r="B262" s="83">
        <v>253</v>
      </c>
      <c r="C262" s="84" t="s">
        <v>327</v>
      </c>
      <c r="D262" s="85">
        <f t="shared" si="92"/>
        <v>2.125</v>
      </c>
      <c r="E262" s="86">
        <f t="shared" si="93"/>
        <v>67269</v>
      </c>
      <c r="F262" s="86">
        <f t="shared" si="93"/>
        <v>1898</v>
      </c>
      <c r="G262" s="87">
        <f t="shared" si="94"/>
        <v>69167</v>
      </c>
      <c r="H262" s="88"/>
      <c r="I262" s="89">
        <f t="shared" si="95"/>
        <v>22973.820477639511</v>
      </c>
      <c r="J262" s="90">
        <f t="shared" si="85"/>
        <v>0.61164683023635424</v>
      </c>
      <c r="K262" s="91">
        <f t="shared" si="96"/>
        <v>1898</v>
      </c>
      <c r="L262" s="87">
        <f t="shared" si="97"/>
        <v>24871.820477639511</v>
      </c>
      <c r="M262" s="92"/>
      <c r="N262" s="115">
        <f t="shared" si="86"/>
        <v>44295.179522360486</v>
      </c>
      <c r="P262" s="89">
        <f t="shared" si="98"/>
        <v>0</v>
      </c>
      <c r="Q262" s="86">
        <f t="shared" si="99"/>
        <v>22973.820477639511</v>
      </c>
      <c r="R262" s="86">
        <f t="shared" si="100"/>
        <v>1898</v>
      </c>
      <c r="S262" s="94">
        <f t="shared" si="87"/>
        <v>24871.820477639511</v>
      </c>
      <c r="U262" s="115">
        <f t="shared" si="101"/>
        <v>39458.597622588684</v>
      </c>
      <c r="V262">
        <f t="shared" si="88"/>
        <v>0</v>
      </c>
      <c r="W262" s="95">
        <v>253</v>
      </c>
      <c r="X262" s="96">
        <v>2.125</v>
      </c>
      <c r="Y262" s="97">
        <v>67269</v>
      </c>
      <c r="Z262" s="97">
        <v>0</v>
      </c>
      <c r="AA262" s="97">
        <v>67269</v>
      </c>
      <c r="AB262" s="97">
        <v>1898</v>
      </c>
      <c r="AC262" s="97">
        <v>69167</v>
      </c>
      <c r="AD262" s="97">
        <v>0</v>
      </c>
      <c r="AE262" s="97">
        <v>0</v>
      </c>
      <c r="AF262" s="97">
        <v>0</v>
      </c>
      <c r="AG262" s="98">
        <v>69167</v>
      </c>
      <c r="AI262" s="95">
        <v>253</v>
      </c>
      <c r="AJ262" s="99">
        <v>253</v>
      </c>
      <c r="AK262" s="100" t="s">
        <v>327</v>
      </c>
      <c r="AL262" s="101">
        <f t="shared" si="102"/>
        <v>67269</v>
      </c>
      <c r="AM262" s="102">
        <v>41096</v>
      </c>
      <c r="AN262" s="101">
        <f t="shared" si="103"/>
        <v>26173</v>
      </c>
      <c r="AO262" s="101">
        <v>5146</v>
      </c>
      <c r="AP262" s="101">
        <v>0</v>
      </c>
      <c r="AQ262" s="101">
        <v>6255</v>
      </c>
      <c r="AR262" s="101">
        <v>0</v>
      </c>
      <c r="AS262" s="101">
        <v>0</v>
      </c>
      <c r="AT262" s="101">
        <f t="shared" si="104"/>
        <v>-13.402377411312045</v>
      </c>
      <c r="AU262" s="103">
        <f t="shared" si="105"/>
        <v>37560.597622588684</v>
      </c>
      <c r="AV262" s="103">
        <f t="shared" si="106"/>
        <v>22973.820477639511</v>
      </c>
      <c r="AX262" s="104">
        <v>253</v>
      </c>
      <c r="AY262" s="105" t="s">
        <v>327</v>
      </c>
      <c r="AZ262" s="106">
        <v>0</v>
      </c>
      <c r="BA262" s="106">
        <v>0</v>
      </c>
      <c r="BB262" s="107">
        <v>0</v>
      </c>
      <c r="BC262" s="108">
        <f t="shared" si="107"/>
        <v>0</v>
      </c>
      <c r="BD262" s="107">
        <v>0</v>
      </c>
      <c r="BE262" s="107">
        <v>0</v>
      </c>
      <c r="BF262" s="108">
        <f t="shared" si="89"/>
        <v>0</v>
      </c>
      <c r="BG262" s="109">
        <f t="shared" si="90"/>
        <v>0</v>
      </c>
      <c r="BH262" s="110"/>
      <c r="BI262" s="108">
        <v>0</v>
      </c>
      <c r="BJ262" s="101">
        <f t="shared" si="108"/>
        <v>26173</v>
      </c>
      <c r="BK262" s="101">
        <f t="shared" si="109"/>
        <v>26173</v>
      </c>
      <c r="BL262" s="101">
        <f t="shared" si="110"/>
        <v>0</v>
      </c>
      <c r="BM262" s="101">
        <v>-13.402377411312045</v>
      </c>
      <c r="BN262" s="108">
        <f t="shared" si="111"/>
        <v>-13.402377411312045</v>
      </c>
      <c r="BO262" s="109">
        <f t="shared" si="112"/>
        <v>-13.402377411312045</v>
      </c>
      <c r="BP262" s="111"/>
      <c r="BQ262" s="112"/>
      <c r="BR262" s="113"/>
      <c r="BS262" s="111"/>
      <c r="BT262" s="114"/>
      <c r="BU262" s="114">
        <f t="shared" si="91"/>
        <v>-253</v>
      </c>
      <c r="BV262" s="25"/>
      <c r="BW262" s="25"/>
      <c r="BX262" s="111"/>
    </row>
    <row r="263" spans="1:76">
      <c r="A263" s="83">
        <v>254</v>
      </c>
      <c r="B263" s="83">
        <v>254</v>
      </c>
      <c r="C263" s="84" t="s">
        <v>328</v>
      </c>
      <c r="D263" s="85">
        <f t="shared" si="92"/>
        <v>0</v>
      </c>
      <c r="E263" s="86">
        <f t="shared" si="93"/>
        <v>0</v>
      </c>
      <c r="F263" s="86">
        <f t="shared" si="93"/>
        <v>0</v>
      </c>
      <c r="G263" s="87">
        <f t="shared" si="94"/>
        <v>0</v>
      </c>
      <c r="H263" s="88"/>
      <c r="I263" s="89">
        <f t="shared" si="95"/>
        <v>0</v>
      </c>
      <c r="J263" s="90" t="str">
        <f t="shared" si="85"/>
        <v/>
      </c>
      <c r="K263" s="91">
        <f t="shared" si="96"/>
        <v>0</v>
      </c>
      <c r="L263" s="87">
        <f t="shared" si="97"/>
        <v>0</v>
      </c>
      <c r="M263" s="92"/>
      <c r="N263" s="115">
        <f t="shared" si="86"/>
        <v>0</v>
      </c>
      <c r="P263" s="89">
        <f t="shared" si="98"/>
        <v>0</v>
      </c>
      <c r="Q263" s="86">
        <f t="shared" si="99"/>
        <v>0</v>
      </c>
      <c r="R263" s="86">
        <f t="shared" si="100"/>
        <v>0</v>
      </c>
      <c r="S263" s="94">
        <f t="shared" si="87"/>
        <v>0</v>
      </c>
      <c r="U263" s="115">
        <f t="shared" si="101"/>
        <v>0</v>
      </c>
      <c r="V263">
        <f t="shared" si="88"/>
        <v>0</v>
      </c>
      <c r="W263" s="95">
        <v>254</v>
      </c>
      <c r="X263" s="96"/>
      <c r="Y263" s="97"/>
      <c r="Z263" s="97"/>
      <c r="AA263" s="97"/>
      <c r="AB263" s="97"/>
      <c r="AC263" s="97"/>
      <c r="AD263" s="97"/>
      <c r="AE263" s="97"/>
      <c r="AF263" s="97"/>
      <c r="AG263" s="98"/>
      <c r="AI263" s="95">
        <v>254</v>
      </c>
      <c r="AJ263" s="99">
        <v>254</v>
      </c>
      <c r="AK263" s="100" t="s">
        <v>328</v>
      </c>
      <c r="AL263" s="101">
        <f t="shared" si="102"/>
        <v>0</v>
      </c>
      <c r="AM263" s="102">
        <v>0</v>
      </c>
      <c r="AN263" s="101">
        <f t="shared" si="103"/>
        <v>0</v>
      </c>
      <c r="AO263" s="101">
        <v>0</v>
      </c>
      <c r="AP263" s="101">
        <v>0</v>
      </c>
      <c r="AQ263" s="101">
        <v>0</v>
      </c>
      <c r="AR263" s="101">
        <v>0</v>
      </c>
      <c r="AS263" s="101">
        <v>0</v>
      </c>
      <c r="AT263" s="101">
        <f t="shared" si="104"/>
        <v>0</v>
      </c>
      <c r="AU263" s="103">
        <f t="shared" si="105"/>
        <v>0</v>
      </c>
      <c r="AV263" s="103">
        <f t="shared" si="106"/>
        <v>0</v>
      </c>
      <c r="AX263" s="104">
        <v>254</v>
      </c>
      <c r="AY263" s="105" t="s">
        <v>328</v>
      </c>
      <c r="AZ263" s="106">
        <v>0</v>
      </c>
      <c r="BA263" s="106">
        <v>0</v>
      </c>
      <c r="BB263" s="107">
        <v>0</v>
      </c>
      <c r="BC263" s="108">
        <f t="shared" si="107"/>
        <v>0</v>
      </c>
      <c r="BD263" s="107">
        <v>0</v>
      </c>
      <c r="BE263" s="107">
        <v>0</v>
      </c>
      <c r="BF263" s="108">
        <f t="shared" si="89"/>
        <v>0</v>
      </c>
      <c r="BG263" s="109">
        <f t="shared" si="90"/>
        <v>0</v>
      </c>
      <c r="BH263" s="110"/>
      <c r="BI263" s="108">
        <v>0</v>
      </c>
      <c r="BJ263" s="101">
        <f t="shared" si="108"/>
        <v>0</v>
      </c>
      <c r="BK263" s="101">
        <f t="shared" si="109"/>
        <v>0</v>
      </c>
      <c r="BL263" s="101">
        <f t="shared" si="110"/>
        <v>0</v>
      </c>
      <c r="BM263" s="101">
        <v>0</v>
      </c>
      <c r="BN263" s="108">
        <f t="shared" si="111"/>
        <v>0</v>
      </c>
      <c r="BO263" s="109">
        <f t="shared" si="112"/>
        <v>0</v>
      </c>
      <c r="BP263" s="111"/>
      <c r="BQ263" s="112"/>
      <c r="BR263" s="113"/>
      <c r="BS263" s="111"/>
      <c r="BT263" s="114"/>
      <c r="BU263" s="114">
        <f t="shared" si="91"/>
        <v>-254</v>
      </c>
      <c r="BV263" s="25"/>
      <c r="BW263" s="25"/>
      <c r="BX263" s="111"/>
    </row>
    <row r="264" spans="1:76">
      <c r="A264" s="83">
        <v>255</v>
      </c>
      <c r="B264" s="83">
        <v>255</v>
      </c>
      <c r="C264" s="84" t="s">
        <v>329</v>
      </c>
      <c r="D264" s="85">
        <f t="shared" si="92"/>
        <v>0</v>
      </c>
      <c r="E264" s="86">
        <f t="shared" si="93"/>
        <v>0</v>
      </c>
      <c r="F264" s="86">
        <f t="shared" si="93"/>
        <v>0</v>
      </c>
      <c r="G264" s="87">
        <f t="shared" si="94"/>
        <v>0</v>
      </c>
      <c r="H264" s="88"/>
      <c r="I264" s="89">
        <f t="shared" si="95"/>
        <v>0</v>
      </c>
      <c r="J264" s="90" t="str">
        <f t="shared" si="85"/>
        <v/>
      </c>
      <c r="K264" s="91">
        <f t="shared" si="96"/>
        <v>0</v>
      </c>
      <c r="L264" s="87">
        <f t="shared" si="97"/>
        <v>0</v>
      </c>
      <c r="M264" s="92"/>
      <c r="N264" s="115">
        <f t="shared" si="86"/>
        <v>0</v>
      </c>
      <c r="P264" s="89">
        <f t="shared" si="98"/>
        <v>0</v>
      </c>
      <c r="Q264" s="86">
        <f t="shared" si="99"/>
        <v>0</v>
      </c>
      <c r="R264" s="86">
        <f t="shared" si="100"/>
        <v>0</v>
      </c>
      <c r="S264" s="94">
        <f t="shared" si="87"/>
        <v>0</v>
      </c>
      <c r="U264" s="115">
        <f t="shared" si="101"/>
        <v>0</v>
      </c>
      <c r="V264">
        <f t="shared" si="88"/>
        <v>0</v>
      </c>
      <c r="W264" s="95">
        <v>255</v>
      </c>
      <c r="X264" s="96"/>
      <c r="Y264" s="97"/>
      <c r="Z264" s="97"/>
      <c r="AA264" s="97"/>
      <c r="AB264" s="97"/>
      <c r="AC264" s="97"/>
      <c r="AD264" s="97"/>
      <c r="AE264" s="97"/>
      <c r="AF264" s="97"/>
      <c r="AG264" s="98"/>
      <c r="AI264" s="95">
        <v>255</v>
      </c>
      <c r="AJ264" s="99">
        <v>255</v>
      </c>
      <c r="AK264" s="100" t="s">
        <v>329</v>
      </c>
      <c r="AL264" s="101">
        <f t="shared" si="102"/>
        <v>0</v>
      </c>
      <c r="AM264" s="102">
        <v>0</v>
      </c>
      <c r="AN264" s="101">
        <f t="shared" si="103"/>
        <v>0</v>
      </c>
      <c r="AO264" s="101">
        <v>0</v>
      </c>
      <c r="AP264" s="101">
        <v>0</v>
      </c>
      <c r="AQ264" s="101">
        <v>0</v>
      </c>
      <c r="AR264" s="101">
        <v>0</v>
      </c>
      <c r="AS264" s="101">
        <v>0</v>
      </c>
      <c r="AT264" s="101">
        <f t="shared" si="104"/>
        <v>0</v>
      </c>
      <c r="AU264" s="103">
        <f t="shared" si="105"/>
        <v>0</v>
      </c>
      <c r="AV264" s="103">
        <f t="shared" si="106"/>
        <v>0</v>
      </c>
      <c r="AX264" s="104">
        <v>255</v>
      </c>
      <c r="AY264" s="105" t="s">
        <v>329</v>
      </c>
      <c r="AZ264" s="106">
        <v>0</v>
      </c>
      <c r="BA264" s="106">
        <v>0</v>
      </c>
      <c r="BB264" s="107">
        <v>0</v>
      </c>
      <c r="BC264" s="108">
        <f t="shared" si="107"/>
        <v>0</v>
      </c>
      <c r="BD264" s="107">
        <v>0</v>
      </c>
      <c r="BE264" s="107">
        <v>0</v>
      </c>
      <c r="BF264" s="108">
        <f t="shared" si="89"/>
        <v>0</v>
      </c>
      <c r="BG264" s="109">
        <f t="shared" si="90"/>
        <v>0</v>
      </c>
      <c r="BH264" s="110"/>
      <c r="BI264" s="108">
        <v>0</v>
      </c>
      <c r="BJ264" s="101">
        <f t="shared" si="108"/>
        <v>0</v>
      </c>
      <c r="BK264" s="101">
        <f t="shared" si="109"/>
        <v>0</v>
      </c>
      <c r="BL264" s="101">
        <f t="shared" si="110"/>
        <v>0</v>
      </c>
      <c r="BM264" s="101">
        <v>0</v>
      </c>
      <c r="BN264" s="108">
        <f t="shared" si="111"/>
        <v>0</v>
      </c>
      <c r="BO264" s="109">
        <f t="shared" si="112"/>
        <v>0</v>
      </c>
      <c r="BP264" s="111"/>
      <c r="BQ264" s="112"/>
      <c r="BR264" s="113"/>
      <c r="BS264" s="111"/>
      <c r="BT264" s="114"/>
      <c r="BU264" s="114">
        <f t="shared" si="91"/>
        <v>-255</v>
      </c>
      <c r="BV264" s="25"/>
      <c r="BW264" s="25"/>
      <c r="BX264" s="111"/>
    </row>
    <row r="265" spans="1:76">
      <c r="A265" s="83">
        <v>256</v>
      </c>
      <c r="B265" s="83">
        <v>256</v>
      </c>
      <c r="C265" s="84" t="s">
        <v>330</v>
      </c>
      <c r="D265" s="85">
        <f t="shared" si="92"/>
        <v>0</v>
      </c>
      <c r="E265" s="86">
        <f t="shared" si="93"/>
        <v>0</v>
      </c>
      <c r="F265" s="86">
        <f t="shared" si="93"/>
        <v>0</v>
      </c>
      <c r="G265" s="87">
        <f t="shared" si="94"/>
        <v>0</v>
      </c>
      <c r="H265" s="88"/>
      <c r="I265" s="89">
        <f t="shared" si="95"/>
        <v>0</v>
      </c>
      <c r="J265" s="90" t="str">
        <f t="shared" si="85"/>
        <v/>
      </c>
      <c r="K265" s="91">
        <f t="shared" si="96"/>
        <v>0</v>
      </c>
      <c r="L265" s="87">
        <f t="shared" si="97"/>
        <v>0</v>
      </c>
      <c r="M265" s="92"/>
      <c r="N265" s="115">
        <f t="shared" si="86"/>
        <v>0</v>
      </c>
      <c r="P265" s="89">
        <f t="shared" si="98"/>
        <v>0</v>
      </c>
      <c r="Q265" s="86">
        <f t="shared" si="99"/>
        <v>0</v>
      </c>
      <c r="R265" s="86">
        <f t="shared" si="100"/>
        <v>0</v>
      </c>
      <c r="S265" s="94">
        <f t="shared" si="87"/>
        <v>0</v>
      </c>
      <c r="U265" s="115">
        <f t="shared" si="101"/>
        <v>0</v>
      </c>
      <c r="V265">
        <f t="shared" si="88"/>
        <v>0</v>
      </c>
      <c r="W265" s="95">
        <v>256</v>
      </c>
      <c r="X265" s="96"/>
      <c r="Y265" s="97"/>
      <c r="Z265" s="97"/>
      <c r="AA265" s="97"/>
      <c r="AB265" s="97"/>
      <c r="AC265" s="97"/>
      <c r="AD265" s="97"/>
      <c r="AE265" s="97"/>
      <c r="AF265" s="97"/>
      <c r="AG265" s="98"/>
      <c r="AI265" s="95">
        <v>256</v>
      </c>
      <c r="AJ265" s="99">
        <v>256</v>
      </c>
      <c r="AK265" s="100" t="s">
        <v>330</v>
      </c>
      <c r="AL265" s="101">
        <f t="shared" si="102"/>
        <v>0</v>
      </c>
      <c r="AM265" s="102">
        <v>0</v>
      </c>
      <c r="AN265" s="101">
        <f t="shared" si="103"/>
        <v>0</v>
      </c>
      <c r="AO265" s="101">
        <v>0</v>
      </c>
      <c r="AP265" s="101">
        <v>0</v>
      </c>
      <c r="AQ265" s="101">
        <v>0</v>
      </c>
      <c r="AR265" s="101">
        <v>0</v>
      </c>
      <c r="AS265" s="101">
        <v>0</v>
      </c>
      <c r="AT265" s="101">
        <f t="shared" si="104"/>
        <v>0</v>
      </c>
      <c r="AU265" s="103">
        <f t="shared" si="105"/>
        <v>0</v>
      </c>
      <c r="AV265" s="103">
        <f t="shared" si="106"/>
        <v>0</v>
      </c>
      <c r="AX265" s="104">
        <v>256</v>
      </c>
      <c r="AY265" s="105" t="s">
        <v>330</v>
      </c>
      <c r="AZ265" s="106">
        <v>0</v>
      </c>
      <c r="BA265" s="106">
        <v>0</v>
      </c>
      <c r="BB265" s="107">
        <v>0</v>
      </c>
      <c r="BC265" s="108">
        <f t="shared" si="107"/>
        <v>0</v>
      </c>
      <c r="BD265" s="107">
        <v>0</v>
      </c>
      <c r="BE265" s="107">
        <v>0</v>
      </c>
      <c r="BF265" s="108">
        <f t="shared" si="89"/>
        <v>0</v>
      </c>
      <c r="BG265" s="109">
        <f t="shared" si="90"/>
        <v>0</v>
      </c>
      <c r="BH265" s="110"/>
      <c r="BI265" s="108">
        <v>0</v>
      </c>
      <c r="BJ265" s="101">
        <f t="shared" si="108"/>
        <v>0</v>
      </c>
      <c r="BK265" s="101">
        <f t="shared" si="109"/>
        <v>0</v>
      </c>
      <c r="BL265" s="101">
        <f t="shared" si="110"/>
        <v>0</v>
      </c>
      <c r="BM265" s="101">
        <v>0</v>
      </c>
      <c r="BN265" s="108">
        <f t="shared" si="111"/>
        <v>0</v>
      </c>
      <c r="BO265" s="109">
        <f t="shared" si="112"/>
        <v>0</v>
      </c>
      <c r="BP265" s="111"/>
      <c r="BQ265" s="112"/>
      <c r="BR265" s="113"/>
      <c r="BS265" s="111"/>
      <c r="BT265" s="114"/>
      <c r="BU265" s="114">
        <f t="shared" si="91"/>
        <v>-256</v>
      </c>
      <c r="BV265" s="25"/>
      <c r="BW265" s="25"/>
      <c r="BX265" s="111"/>
    </row>
    <row r="266" spans="1:76">
      <c r="A266" s="83">
        <v>257</v>
      </c>
      <c r="B266" s="83">
        <v>257</v>
      </c>
      <c r="C266" s="84" t="s">
        <v>331</v>
      </c>
      <c r="D266" s="85">
        <f t="shared" si="92"/>
        <v>0</v>
      </c>
      <c r="E266" s="86">
        <f t="shared" si="93"/>
        <v>0</v>
      </c>
      <c r="F266" s="86">
        <f t="shared" si="93"/>
        <v>0</v>
      </c>
      <c r="G266" s="87">
        <f t="shared" si="94"/>
        <v>0</v>
      </c>
      <c r="H266" s="88"/>
      <c r="I266" s="89">
        <f t="shared" si="95"/>
        <v>0</v>
      </c>
      <c r="J266" s="90" t="str">
        <f t="shared" ref="J266:J329" si="113">IF(AU266=0,"",(SUM(I266)/SUM(AU266)))</f>
        <v/>
      </c>
      <c r="K266" s="91">
        <f t="shared" si="96"/>
        <v>0</v>
      </c>
      <c r="L266" s="87">
        <f t="shared" si="97"/>
        <v>0</v>
      </c>
      <c r="M266" s="92"/>
      <c r="N266" s="115">
        <f t="shared" ref="N266:N329" si="114">G266-L266</f>
        <v>0</v>
      </c>
      <c r="P266" s="89">
        <f t="shared" si="98"/>
        <v>0</v>
      </c>
      <c r="Q266" s="86">
        <f t="shared" si="99"/>
        <v>0</v>
      </c>
      <c r="R266" s="86">
        <f t="shared" si="100"/>
        <v>0</v>
      </c>
      <c r="S266" s="94">
        <f t="shared" ref="S266:S329" si="115">SUM(P266:R266)-AE266-BE266</f>
        <v>0</v>
      </c>
      <c r="U266" s="115">
        <f t="shared" si="101"/>
        <v>0</v>
      </c>
      <c r="V266">
        <f t="shared" ref="V266:V329" si="116">W266-A266</f>
        <v>0</v>
      </c>
      <c r="W266" s="95">
        <v>257</v>
      </c>
      <c r="X266" s="96"/>
      <c r="Y266" s="97"/>
      <c r="Z266" s="97"/>
      <c r="AA266" s="97"/>
      <c r="AB266" s="97"/>
      <c r="AC266" s="97"/>
      <c r="AD266" s="97"/>
      <c r="AE266" s="97"/>
      <c r="AF266" s="97"/>
      <c r="AG266" s="98"/>
      <c r="AI266" s="95">
        <v>257</v>
      </c>
      <c r="AJ266" s="99">
        <v>257</v>
      </c>
      <c r="AK266" s="100" t="s">
        <v>331</v>
      </c>
      <c r="AL266" s="101">
        <f t="shared" si="102"/>
        <v>0</v>
      </c>
      <c r="AM266" s="102">
        <v>0</v>
      </c>
      <c r="AN266" s="101">
        <f t="shared" si="103"/>
        <v>0</v>
      </c>
      <c r="AO266" s="101">
        <v>0</v>
      </c>
      <c r="AP266" s="101">
        <v>0</v>
      </c>
      <c r="AQ266" s="101">
        <v>0</v>
      </c>
      <c r="AR266" s="101">
        <v>0</v>
      </c>
      <c r="AS266" s="101">
        <v>0</v>
      </c>
      <c r="AT266" s="101">
        <f t="shared" si="104"/>
        <v>0</v>
      </c>
      <c r="AU266" s="103">
        <f t="shared" si="105"/>
        <v>0</v>
      </c>
      <c r="AV266" s="103">
        <f t="shared" si="106"/>
        <v>0</v>
      </c>
      <c r="AX266" s="104">
        <v>257</v>
      </c>
      <c r="AY266" s="105" t="s">
        <v>331</v>
      </c>
      <c r="AZ266" s="106">
        <v>0</v>
      </c>
      <c r="BA266" s="106">
        <v>0</v>
      </c>
      <c r="BB266" s="107">
        <v>0</v>
      </c>
      <c r="BC266" s="108">
        <f t="shared" si="107"/>
        <v>0</v>
      </c>
      <c r="BD266" s="107">
        <v>0</v>
      </c>
      <c r="BE266" s="107">
        <v>0</v>
      </c>
      <c r="BF266" s="108">
        <f t="shared" ref="BF266:BF329" si="117">BD266+BE266</f>
        <v>0</v>
      </c>
      <c r="BG266" s="109">
        <f t="shared" ref="BG266:BG329" si="118">BF266+BC266</f>
        <v>0</v>
      </c>
      <c r="BH266" s="110"/>
      <c r="BI266" s="108">
        <v>0</v>
      </c>
      <c r="BJ266" s="101">
        <f t="shared" si="108"/>
        <v>0</v>
      </c>
      <c r="BK266" s="101">
        <f t="shared" si="109"/>
        <v>0</v>
      </c>
      <c r="BL266" s="101">
        <f t="shared" si="110"/>
        <v>0</v>
      </c>
      <c r="BM266" s="101">
        <v>0</v>
      </c>
      <c r="BN266" s="108">
        <f t="shared" si="111"/>
        <v>0</v>
      </c>
      <c r="BO266" s="109">
        <f t="shared" si="112"/>
        <v>0</v>
      </c>
      <c r="BP266" s="111"/>
      <c r="BQ266" s="112"/>
      <c r="BR266" s="113"/>
      <c r="BS266" s="111"/>
      <c r="BT266" s="114"/>
      <c r="BU266" s="114">
        <f t="shared" ref="BU266:BU329" si="119">BV266-A266</f>
        <v>-257</v>
      </c>
      <c r="BV266" s="25"/>
      <c r="BW266" s="25"/>
      <c r="BX266" s="111"/>
    </row>
    <row r="267" spans="1:76">
      <c r="A267" s="83">
        <v>258</v>
      </c>
      <c r="B267" s="83">
        <v>258</v>
      </c>
      <c r="C267" s="84" t="s">
        <v>332</v>
      </c>
      <c r="D267" s="85">
        <f t="shared" ref="D267:D330" si="120">X267</f>
        <v>428.53525331795856</v>
      </c>
      <c r="E267" s="86">
        <f t="shared" ref="E267:F330" si="121">AA267+BA267</f>
        <v>6030991</v>
      </c>
      <c r="F267" s="86">
        <f t="shared" si="121"/>
        <v>378975</v>
      </c>
      <c r="G267" s="87">
        <f t="shared" ref="G267:G330" si="122">F267+E267</f>
        <v>6409966</v>
      </c>
      <c r="H267" s="88"/>
      <c r="I267" s="89">
        <f t="shared" ref="I267:I330" si="123">IF(AV267="",AU267,AV267)</f>
        <v>795153.3056242906</v>
      </c>
      <c r="J267" s="90">
        <f t="shared" si="113"/>
        <v>0.51034784072083805</v>
      </c>
      <c r="K267" s="91">
        <f t="shared" ref="K267:K330" si="124">F267</f>
        <v>378975</v>
      </c>
      <c r="L267" s="87">
        <f t="shared" ref="L267:L330" si="125">I267+K267</f>
        <v>1174128.3056242906</v>
      </c>
      <c r="M267" s="92"/>
      <c r="N267" s="115">
        <f t="shared" si="114"/>
        <v>5235837.6943757096</v>
      </c>
      <c r="P267" s="89">
        <f t="shared" ref="P267:P330" si="126">AF267+BF267</f>
        <v>58742</v>
      </c>
      <c r="Q267" s="86">
        <f t="shared" ref="Q267:Q330" si="127">IF(AV267="",AU267,AV267)</f>
        <v>795153.3056242906</v>
      </c>
      <c r="R267" s="86">
        <f t="shared" ref="R267:R330" si="128">AB267+AE267+BB267+BE267</f>
        <v>382547</v>
      </c>
      <c r="S267" s="94">
        <f t="shared" si="115"/>
        <v>1232870.3056242906</v>
      </c>
      <c r="U267" s="115">
        <f t="shared" ref="U267:U330" si="129">AB267+AF267+AU267+BB267+BE267</f>
        <v>1995778.4674516513</v>
      </c>
      <c r="V267">
        <f t="shared" si="116"/>
        <v>0</v>
      </c>
      <c r="W267" s="95">
        <v>258</v>
      </c>
      <c r="X267" s="96">
        <v>428.53525331795856</v>
      </c>
      <c r="Y267" s="97">
        <v>6030991</v>
      </c>
      <c r="Z267" s="97">
        <v>0</v>
      </c>
      <c r="AA267" s="97">
        <v>6030991</v>
      </c>
      <c r="AB267" s="97">
        <v>378975</v>
      </c>
      <c r="AC267" s="97">
        <v>6409966</v>
      </c>
      <c r="AD267" s="97">
        <v>55170</v>
      </c>
      <c r="AE267" s="97">
        <v>3572</v>
      </c>
      <c r="AF267" s="97">
        <v>58742</v>
      </c>
      <c r="AG267" s="98">
        <v>6468708</v>
      </c>
      <c r="AI267" s="95">
        <v>258</v>
      </c>
      <c r="AJ267" s="99">
        <v>258</v>
      </c>
      <c r="AK267" s="100" t="s">
        <v>332</v>
      </c>
      <c r="AL267" s="101">
        <f t="shared" ref="AL267:AL330" si="130">AA267+BA267</f>
        <v>6030991</v>
      </c>
      <c r="AM267" s="102">
        <v>5125110</v>
      </c>
      <c r="AN267" s="101">
        <f t="shared" ref="AN267:AN330" si="131">IF(AM267&lt;0,AL267,IF(AL267-AM267&gt;0,AL267-AM267,0))</f>
        <v>905881</v>
      </c>
      <c r="AO267" s="101">
        <v>238260.75</v>
      </c>
      <c r="AP267" s="101">
        <v>83612.5</v>
      </c>
      <c r="AQ267" s="101">
        <v>168256</v>
      </c>
      <c r="AR267" s="101">
        <v>150784.5</v>
      </c>
      <c r="AS267" s="101">
        <v>11887.25</v>
      </c>
      <c r="AT267" s="101">
        <f t="shared" ref="AT267:AT330" si="132">BN267</f>
        <v>-620.5325483486522</v>
      </c>
      <c r="AU267" s="103">
        <f t="shared" ref="AU267:AU330" si="133">SUM(AN267:AS267)+AT267</f>
        <v>1558061.4674516513</v>
      </c>
      <c r="AV267" s="103">
        <f t="shared" ref="AV267:AV330" si="134">AN267*AN$3+AO267*AO$3+AP267*AP$3+AQ267*AQ$3+AR267*AR$3+AS267*AS$3</f>
        <v>795153.3056242906</v>
      </c>
      <c r="AX267" s="104">
        <v>258</v>
      </c>
      <c r="AY267" s="105" t="s">
        <v>332</v>
      </c>
      <c r="AZ267" s="106">
        <v>0</v>
      </c>
      <c r="BA267" s="106">
        <v>0</v>
      </c>
      <c r="BB267" s="107">
        <v>0</v>
      </c>
      <c r="BC267" s="108">
        <f t="shared" ref="BC267:BC330" si="135">BA267+BB267</f>
        <v>0</v>
      </c>
      <c r="BD267" s="107">
        <v>0</v>
      </c>
      <c r="BE267" s="107">
        <v>0</v>
      </c>
      <c r="BF267" s="108">
        <f t="shared" si="117"/>
        <v>0</v>
      </c>
      <c r="BG267" s="109">
        <f t="shared" si="118"/>
        <v>0</v>
      </c>
      <c r="BH267" s="110"/>
      <c r="BI267" s="108">
        <v>0</v>
      </c>
      <c r="BJ267" s="101">
        <f t="shared" ref="BJ267:BJ330" si="136">AN267</f>
        <v>905881</v>
      </c>
      <c r="BK267" s="101">
        <f t="shared" ref="BK267:BK330" si="137">IF(AM267&lt;0,0,IF((AA267-AM267)&gt;0,AA267-AM267,0))</f>
        <v>905881</v>
      </c>
      <c r="BL267" s="101">
        <f t="shared" ref="BL267:BL330" si="138">BJ267-BK267</f>
        <v>0</v>
      </c>
      <c r="BM267" s="101">
        <v>-620.5325483486522</v>
      </c>
      <c r="BN267" s="108">
        <f t="shared" ref="BN267:BN330" si="139">IF(AND(BL267&lt;0,BM267&lt;0),      IF(BL267&lt;BM267,    0,   BM267-BL267),    IF(AND(BL267&gt;0,BM267&gt;0),     IF(OR(BM267&gt;BL267,BM267=BL267    ),      BM267-BL267,    0), BM267))</f>
        <v>-620.5325483486522</v>
      </c>
      <c r="BO267" s="109">
        <f t="shared" ref="BO267:BO330" si="140">BI267+BN267</f>
        <v>-620.5325483486522</v>
      </c>
      <c r="BP267" s="111"/>
      <c r="BQ267" s="112"/>
      <c r="BR267" s="113"/>
      <c r="BS267" s="111"/>
      <c r="BT267" s="114"/>
      <c r="BU267" s="114">
        <f t="shared" si="119"/>
        <v>-258</v>
      </c>
      <c r="BV267" s="25"/>
      <c r="BW267" s="25"/>
      <c r="BX267" s="111"/>
    </row>
    <row r="268" spans="1:76">
      <c r="A268" s="83">
        <v>259</v>
      </c>
      <c r="B268" s="83">
        <v>259</v>
      </c>
      <c r="C268" s="84" t="s">
        <v>333</v>
      </c>
      <c r="D268" s="85">
        <f t="shared" si="120"/>
        <v>0</v>
      </c>
      <c r="E268" s="86">
        <f t="shared" si="121"/>
        <v>0</v>
      </c>
      <c r="F268" s="86">
        <f t="shared" si="121"/>
        <v>0</v>
      </c>
      <c r="G268" s="87">
        <f t="shared" si="122"/>
        <v>0</v>
      </c>
      <c r="H268" s="88"/>
      <c r="I268" s="89">
        <f t="shared" si="123"/>
        <v>0</v>
      </c>
      <c r="J268" s="90" t="str">
        <f t="shared" si="113"/>
        <v/>
      </c>
      <c r="K268" s="91">
        <f t="shared" si="124"/>
        <v>0</v>
      </c>
      <c r="L268" s="87">
        <f t="shared" si="125"/>
        <v>0</v>
      </c>
      <c r="M268" s="92"/>
      <c r="N268" s="115">
        <f t="shared" si="114"/>
        <v>0</v>
      </c>
      <c r="P268" s="89">
        <f t="shared" si="126"/>
        <v>0</v>
      </c>
      <c r="Q268" s="86">
        <f t="shared" si="127"/>
        <v>0</v>
      </c>
      <c r="R268" s="86">
        <f t="shared" si="128"/>
        <v>0</v>
      </c>
      <c r="S268" s="94">
        <f t="shared" si="115"/>
        <v>0</v>
      </c>
      <c r="U268" s="115">
        <f t="shared" si="129"/>
        <v>0</v>
      </c>
      <c r="V268">
        <f t="shared" si="116"/>
        <v>0</v>
      </c>
      <c r="W268" s="95">
        <v>259</v>
      </c>
      <c r="X268" s="96"/>
      <c r="Y268" s="97"/>
      <c r="Z268" s="97"/>
      <c r="AA268" s="97"/>
      <c r="AB268" s="97"/>
      <c r="AC268" s="97"/>
      <c r="AD268" s="97"/>
      <c r="AE268" s="97"/>
      <c r="AF268" s="97"/>
      <c r="AG268" s="98"/>
      <c r="AI268" s="95">
        <v>259</v>
      </c>
      <c r="AJ268" s="99">
        <v>259</v>
      </c>
      <c r="AK268" s="100" t="s">
        <v>333</v>
      </c>
      <c r="AL268" s="101">
        <f t="shared" si="130"/>
        <v>0</v>
      </c>
      <c r="AM268" s="102">
        <v>0</v>
      </c>
      <c r="AN268" s="101">
        <f t="shared" si="131"/>
        <v>0</v>
      </c>
      <c r="AO268" s="101">
        <v>0</v>
      </c>
      <c r="AP268" s="101">
        <v>0</v>
      </c>
      <c r="AQ268" s="101">
        <v>0</v>
      </c>
      <c r="AR268" s="101">
        <v>0</v>
      </c>
      <c r="AS268" s="101">
        <v>0</v>
      </c>
      <c r="AT268" s="101">
        <f t="shared" si="132"/>
        <v>0</v>
      </c>
      <c r="AU268" s="103">
        <f t="shared" si="133"/>
        <v>0</v>
      </c>
      <c r="AV268" s="103">
        <f t="shared" si="134"/>
        <v>0</v>
      </c>
      <c r="AX268" s="104">
        <v>259</v>
      </c>
      <c r="AY268" s="105" t="s">
        <v>333</v>
      </c>
      <c r="AZ268" s="106">
        <v>0</v>
      </c>
      <c r="BA268" s="106">
        <v>0</v>
      </c>
      <c r="BB268" s="107">
        <v>0</v>
      </c>
      <c r="BC268" s="108">
        <f t="shared" si="135"/>
        <v>0</v>
      </c>
      <c r="BD268" s="107">
        <v>0</v>
      </c>
      <c r="BE268" s="107">
        <v>0</v>
      </c>
      <c r="BF268" s="108">
        <f t="shared" si="117"/>
        <v>0</v>
      </c>
      <c r="BG268" s="109">
        <f t="shared" si="118"/>
        <v>0</v>
      </c>
      <c r="BH268" s="110"/>
      <c r="BI268" s="108">
        <v>0</v>
      </c>
      <c r="BJ268" s="101">
        <f t="shared" si="136"/>
        <v>0</v>
      </c>
      <c r="BK268" s="101">
        <f t="shared" si="137"/>
        <v>0</v>
      </c>
      <c r="BL268" s="101">
        <f t="shared" si="138"/>
        <v>0</v>
      </c>
      <c r="BM268" s="101">
        <v>0</v>
      </c>
      <c r="BN268" s="108">
        <f t="shared" si="139"/>
        <v>0</v>
      </c>
      <c r="BO268" s="109">
        <f t="shared" si="140"/>
        <v>0</v>
      </c>
      <c r="BP268" s="111"/>
      <c r="BQ268" s="112"/>
      <c r="BR268" s="113"/>
      <c r="BS268" s="111"/>
      <c r="BT268" s="114"/>
      <c r="BU268" s="114">
        <f t="shared" si="119"/>
        <v>-259</v>
      </c>
      <c r="BV268" s="25"/>
      <c r="BW268" s="25"/>
      <c r="BX268" s="111"/>
    </row>
    <row r="269" spans="1:76">
      <c r="A269" s="83">
        <v>260</v>
      </c>
      <c r="B269" s="83">
        <v>260</v>
      </c>
      <c r="C269" s="84" t="s">
        <v>334</v>
      </c>
      <c r="D269" s="85">
        <f t="shared" si="120"/>
        <v>0</v>
      </c>
      <c r="E269" s="86">
        <f t="shared" si="121"/>
        <v>0</v>
      </c>
      <c r="F269" s="86">
        <f t="shared" si="121"/>
        <v>0</v>
      </c>
      <c r="G269" s="87">
        <f t="shared" si="122"/>
        <v>0</v>
      </c>
      <c r="H269" s="88"/>
      <c r="I269" s="89">
        <f t="shared" si="123"/>
        <v>0</v>
      </c>
      <c r="J269" s="90" t="str">
        <f t="shared" si="113"/>
        <v/>
      </c>
      <c r="K269" s="91">
        <f t="shared" si="124"/>
        <v>0</v>
      </c>
      <c r="L269" s="87">
        <f t="shared" si="125"/>
        <v>0</v>
      </c>
      <c r="M269" s="92"/>
      <c r="N269" s="115">
        <f t="shared" si="114"/>
        <v>0</v>
      </c>
      <c r="P269" s="89">
        <f t="shared" si="126"/>
        <v>0</v>
      </c>
      <c r="Q269" s="86">
        <f t="shared" si="127"/>
        <v>0</v>
      </c>
      <c r="R269" s="86">
        <f t="shared" si="128"/>
        <v>0</v>
      </c>
      <c r="S269" s="94">
        <f t="shared" si="115"/>
        <v>0</v>
      </c>
      <c r="U269" s="115">
        <f t="shared" si="129"/>
        <v>0</v>
      </c>
      <c r="V269">
        <f t="shared" si="116"/>
        <v>0</v>
      </c>
      <c r="W269" s="95">
        <v>260</v>
      </c>
      <c r="X269" s="96"/>
      <c r="Y269" s="97"/>
      <c r="Z269" s="97"/>
      <c r="AA269" s="97"/>
      <c r="AB269" s="97"/>
      <c r="AC269" s="97"/>
      <c r="AD269" s="97"/>
      <c r="AE269" s="97"/>
      <c r="AF269" s="97"/>
      <c r="AG269" s="98"/>
      <c r="AI269" s="95">
        <v>260</v>
      </c>
      <c r="AJ269" s="99">
        <v>260</v>
      </c>
      <c r="AK269" s="100" t="s">
        <v>334</v>
      </c>
      <c r="AL269" s="101">
        <f t="shared" si="130"/>
        <v>0</v>
      </c>
      <c r="AM269" s="102">
        <v>0</v>
      </c>
      <c r="AN269" s="101">
        <f t="shared" si="131"/>
        <v>0</v>
      </c>
      <c r="AO269" s="101">
        <v>0</v>
      </c>
      <c r="AP269" s="101">
        <v>0</v>
      </c>
      <c r="AQ269" s="101">
        <v>0</v>
      </c>
      <c r="AR269" s="101">
        <v>0</v>
      </c>
      <c r="AS269" s="101">
        <v>0</v>
      </c>
      <c r="AT269" s="101">
        <f t="shared" si="132"/>
        <v>0</v>
      </c>
      <c r="AU269" s="103">
        <f t="shared" si="133"/>
        <v>0</v>
      </c>
      <c r="AV269" s="103">
        <f t="shared" si="134"/>
        <v>0</v>
      </c>
      <c r="AX269" s="104">
        <v>260</v>
      </c>
      <c r="AY269" s="105" t="s">
        <v>334</v>
      </c>
      <c r="AZ269" s="106">
        <v>0</v>
      </c>
      <c r="BA269" s="106">
        <v>0</v>
      </c>
      <c r="BB269" s="107">
        <v>0</v>
      </c>
      <c r="BC269" s="108">
        <f t="shared" si="135"/>
        <v>0</v>
      </c>
      <c r="BD269" s="107">
        <v>0</v>
      </c>
      <c r="BE269" s="107">
        <v>0</v>
      </c>
      <c r="BF269" s="108">
        <f t="shared" si="117"/>
        <v>0</v>
      </c>
      <c r="BG269" s="109">
        <f t="shared" si="118"/>
        <v>0</v>
      </c>
      <c r="BH269" s="110"/>
      <c r="BI269" s="108">
        <v>0</v>
      </c>
      <c r="BJ269" s="101">
        <f t="shared" si="136"/>
        <v>0</v>
      </c>
      <c r="BK269" s="101">
        <f t="shared" si="137"/>
        <v>0</v>
      </c>
      <c r="BL269" s="101">
        <f t="shared" si="138"/>
        <v>0</v>
      </c>
      <c r="BM269" s="101">
        <v>0</v>
      </c>
      <c r="BN269" s="108">
        <f t="shared" si="139"/>
        <v>0</v>
      </c>
      <c r="BO269" s="109">
        <f t="shared" si="140"/>
        <v>0</v>
      </c>
      <c r="BP269" s="111"/>
      <c r="BQ269" s="112"/>
      <c r="BR269" s="113"/>
      <c r="BS269" s="111"/>
      <c r="BT269" s="114"/>
      <c r="BU269" s="114">
        <f t="shared" si="119"/>
        <v>-260</v>
      </c>
      <c r="BV269" s="25"/>
      <c r="BW269" s="25"/>
      <c r="BX269" s="111"/>
    </row>
    <row r="270" spans="1:76">
      <c r="A270" s="83">
        <v>261</v>
      </c>
      <c r="B270" s="83">
        <v>261</v>
      </c>
      <c r="C270" s="84" t="s">
        <v>335</v>
      </c>
      <c r="D270" s="85">
        <f t="shared" si="120"/>
        <v>184.41618146419972</v>
      </c>
      <c r="E270" s="86">
        <f t="shared" si="121"/>
        <v>2576786</v>
      </c>
      <c r="F270" s="86">
        <f t="shared" si="121"/>
        <v>155275</v>
      </c>
      <c r="G270" s="87">
        <f t="shared" si="122"/>
        <v>2732061</v>
      </c>
      <c r="H270" s="88"/>
      <c r="I270" s="89">
        <f t="shared" si="123"/>
        <v>0</v>
      </c>
      <c r="J270" s="90">
        <f t="shared" si="113"/>
        <v>0</v>
      </c>
      <c r="K270" s="91">
        <f t="shared" si="124"/>
        <v>155275</v>
      </c>
      <c r="L270" s="87">
        <f t="shared" si="125"/>
        <v>155275</v>
      </c>
      <c r="M270" s="92"/>
      <c r="N270" s="115">
        <f t="shared" si="114"/>
        <v>2576786</v>
      </c>
      <c r="P270" s="89">
        <f t="shared" si="126"/>
        <v>157455</v>
      </c>
      <c r="Q270" s="86">
        <f t="shared" si="127"/>
        <v>0</v>
      </c>
      <c r="R270" s="86">
        <f t="shared" si="128"/>
        <v>164178</v>
      </c>
      <c r="S270" s="94">
        <f t="shared" si="115"/>
        <v>312730</v>
      </c>
      <c r="U270" s="115">
        <f t="shared" si="129"/>
        <v>821212.35461762233</v>
      </c>
      <c r="V270">
        <f t="shared" si="116"/>
        <v>0</v>
      </c>
      <c r="W270" s="95">
        <v>261</v>
      </c>
      <c r="X270" s="96">
        <v>184.41618146419972</v>
      </c>
      <c r="Y270" s="97">
        <v>2576786</v>
      </c>
      <c r="Z270" s="97">
        <v>0</v>
      </c>
      <c r="AA270" s="97">
        <v>2576786</v>
      </c>
      <c r="AB270" s="97">
        <v>155275</v>
      </c>
      <c r="AC270" s="97">
        <v>2732061</v>
      </c>
      <c r="AD270" s="97">
        <v>148552</v>
      </c>
      <c r="AE270" s="97">
        <v>8903</v>
      </c>
      <c r="AF270" s="97">
        <v>157455</v>
      </c>
      <c r="AG270" s="98">
        <v>2889516</v>
      </c>
      <c r="AI270" s="95">
        <v>261</v>
      </c>
      <c r="AJ270" s="99">
        <v>261</v>
      </c>
      <c r="AK270" s="100" t="s">
        <v>335</v>
      </c>
      <c r="AL270" s="101">
        <f t="shared" si="130"/>
        <v>2576786</v>
      </c>
      <c r="AM270" s="102">
        <v>2689805</v>
      </c>
      <c r="AN270" s="101">
        <f t="shared" si="131"/>
        <v>0</v>
      </c>
      <c r="AO270" s="101">
        <v>30868.75</v>
      </c>
      <c r="AP270" s="101">
        <v>71106</v>
      </c>
      <c r="AQ270" s="101">
        <v>124550.25</v>
      </c>
      <c r="AR270" s="101">
        <v>99697.25</v>
      </c>
      <c r="AS270" s="101">
        <v>182340.5</v>
      </c>
      <c r="AT270" s="101">
        <f t="shared" si="132"/>
        <v>-80.395382377653732</v>
      </c>
      <c r="AU270" s="103">
        <f t="shared" si="133"/>
        <v>508482.35461762233</v>
      </c>
      <c r="AV270" s="103">
        <f t="shared" si="134"/>
        <v>0</v>
      </c>
      <c r="AX270" s="104">
        <v>261</v>
      </c>
      <c r="AY270" s="105" t="s">
        <v>335</v>
      </c>
      <c r="AZ270" s="106">
        <v>0</v>
      </c>
      <c r="BA270" s="106">
        <v>0</v>
      </c>
      <c r="BB270" s="107">
        <v>0</v>
      </c>
      <c r="BC270" s="108">
        <f t="shared" si="135"/>
        <v>0</v>
      </c>
      <c r="BD270" s="107">
        <v>0</v>
      </c>
      <c r="BE270" s="107">
        <v>0</v>
      </c>
      <c r="BF270" s="108">
        <f t="shared" si="117"/>
        <v>0</v>
      </c>
      <c r="BG270" s="109">
        <f t="shared" si="118"/>
        <v>0</v>
      </c>
      <c r="BH270" s="110"/>
      <c r="BI270" s="108">
        <v>0</v>
      </c>
      <c r="BJ270" s="101">
        <f t="shared" si="136"/>
        <v>0</v>
      </c>
      <c r="BK270" s="101">
        <f t="shared" si="137"/>
        <v>0</v>
      </c>
      <c r="BL270" s="101">
        <f t="shared" si="138"/>
        <v>0</v>
      </c>
      <c r="BM270" s="101">
        <v>-80.395382377653732</v>
      </c>
      <c r="BN270" s="108">
        <f t="shared" si="139"/>
        <v>-80.395382377653732</v>
      </c>
      <c r="BO270" s="109">
        <f t="shared" si="140"/>
        <v>-80.395382377653732</v>
      </c>
      <c r="BP270" s="111"/>
      <c r="BQ270" s="112"/>
      <c r="BR270" s="113"/>
      <c r="BS270" s="111"/>
      <c r="BT270" s="114"/>
      <c r="BU270" s="114">
        <f t="shared" si="119"/>
        <v>-261</v>
      </c>
      <c r="BV270" s="25"/>
      <c r="BW270" s="25"/>
      <c r="BX270" s="111"/>
    </row>
    <row r="271" spans="1:76">
      <c r="A271" s="83">
        <v>262</v>
      </c>
      <c r="B271" s="83">
        <v>262</v>
      </c>
      <c r="C271" s="84" t="s">
        <v>336</v>
      </c>
      <c r="D271" s="85">
        <f t="shared" si="120"/>
        <v>146.02396573988327</v>
      </c>
      <c r="E271" s="86">
        <f t="shared" si="121"/>
        <v>1977385</v>
      </c>
      <c r="F271" s="86">
        <f t="shared" si="121"/>
        <v>130278</v>
      </c>
      <c r="G271" s="87">
        <f t="shared" si="122"/>
        <v>2107663</v>
      </c>
      <c r="H271" s="88"/>
      <c r="I271" s="89">
        <f t="shared" si="123"/>
        <v>0</v>
      </c>
      <c r="J271" s="90">
        <f t="shared" si="113"/>
        <v>0</v>
      </c>
      <c r="K271" s="91">
        <f t="shared" si="124"/>
        <v>130278</v>
      </c>
      <c r="L271" s="87">
        <f t="shared" si="125"/>
        <v>130278</v>
      </c>
      <c r="M271" s="92"/>
      <c r="N271" s="115">
        <f t="shared" si="114"/>
        <v>1977385</v>
      </c>
      <c r="P271" s="89">
        <f t="shared" si="126"/>
        <v>0</v>
      </c>
      <c r="Q271" s="86">
        <f t="shared" si="127"/>
        <v>0</v>
      </c>
      <c r="R271" s="86">
        <f t="shared" si="128"/>
        <v>130278</v>
      </c>
      <c r="S271" s="94">
        <f t="shared" si="115"/>
        <v>130278</v>
      </c>
      <c r="U271" s="115">
        <f t="shared" si="129"/>
        <v>381211.38997842598</v>
      </c>
      <c r="V271">
        <f t="shared" si="116"/>
        <v>0</v>
      </c>
      <c r="W271" s="95">
        <v>262</v>
      </c>
      <c r="X271" s="96">
        <v>146.02396573988327</v>
      </c>
      <c r="Y271" s="97">
        <v>1977385</v>
      </c>
      <c r="Z271" s="97">
        <v>0</v>
      </c>
      <c r="AA271" s="97">
        <v>1977385</v>
      </c>
      <c r="AB271" s="97">
        <v>130278</v>
      </c>
      <c r="AC271" s="97">
        <v>2107663</v>
      </c>
      <c r="AD271" s="97">
        <v>0</v>
      </c>
      <c r="AE271" s="97">
        <v>0</v>
      </c>
      <c r="AF271" s="97">
        <v>0</v>
      </c>
      <c r="AG271" s="98">
        <v>2107663</v>
      </c>
      <c r="AI271" s="95">
        <v>262</v>
      </c>
      <c r="AJ271" s="99">
        <v>262</v>
      </c>
      <c r="AK271" s="100" t="s">
        <v>336</v>
      </c>
      <c r="AL271" s="101">
        <f t="shared" si="130"/>
        <v>1977385</v>
      </c>
      <c r="AM271" s="102">
        <v>2010472</v>
      </c>
      <c r="AN271" s="101">
        <f t="shared" si="131"/>
        <v>0</v>
      </c>
      <c r="AO271" s="101">
        <v>70211.25</v>
      </c>
      <c r="AP271" s="101">
        <v>13920</v>
      </c>
      <c r="AQ271" s="101">
        <v>102597.25</v>
      </c>
      <c r="AR271" s="101">
        <v>18069.25</v>
      </c>
      <c r="AS271" s="101">
        <v>46318.5</v>
      </c>
      <c r="AT271" s="101">
        <f t="shared" si="132"/>
        <v>-182.86002157401526</v>
      </c>
      <c r="AU271" s="103">
        <f t="shared" si="133"/>
        <v>250933.38997842598</v>
      </c>
      <c r="AV271" s="103">
        <f t="shared" si="134"/>
        <v>0</v>
      </c>
      <c r="AX271" s="104">
        <v>262</v>
      </c>
      <c r="AY271" s="105" t="s">
        <v>336</v>
      </c>
      <c r="AZ271" s="106">
        <v>0</v>
      </c>
      <c r="BA271" s="106">
        <v>0</v>
      </c>
      <c r="BB271" s="107">
        <v>0</v>
      </c>
      <c r="BC271" s="108">
        <f t="shared" si="135"/>
        <v>0</v>
      </c>
      <c r="BD271" s="107">
        <v>0</v>
      </c>
      <c r="BE271" s="107">
        <v>0</v>
      </c>
      <c r="BF271" s="108">
        <f t="shared" si="117"/>
        <v>0</v>
      </c>
      <c r="BG271" s="109">
        <f t="shared" si="118"/>
        <v>0</v>
      </c>
      <c r="BH271" s="110"/>
      <c r="BI271" s="108">
        <v>0</v>
      </c>
      <c r="BJ271" s="101">
        <f t="shared" si="136"/>
        <v>0</v>
      </c>
      <c r="BK271" s="101">
        <f t="shared" si="137"/>
        <v>0</v>
      </c>
      <c r="BL271" s="101">
        <f t="shared" si="138"/>
        <v>0</v>
      </c>
      <c r="BM271" s="101">
        <v>-182.86002157401526</v>
      </c>
      <c r="BN271" s="108">
        <f t="shared" si="139"/>
        <v>-182.86002157401526</v>
      </c>
      <c r="BO271" s="109">
        <f t="shared" si="140"/>
        <v>-182.86002157401526</v>
      </c>
      <c r="BP271" s="111"/>
      <c r="BQ271" s="112"/>
      <c r="BR271" s="113"/>
      <c r="BS271" s="111"/>
      <c r="BT271" s="114"/>
      <c r="BU271" s="114">
        <f t="shared" si="119"/>
        <v>-262</v>
      </c>
      <c r="BV271" s="25"/>
      <c r="BW271" s="25"/>
      <c r="BX271" s="111"/>
    </row>
    <row r="272" spans="1:76">
      <c r="A272" s="83">
        <v>263</v>
      </c>
      <c r="B272" s="83">
        <v>263</v>
      </c>
      <c r="C272" s="84" t="s">
        <v>337</v>
      </c>
      <c r="D272" s="85">
        <f t="shared" si="120"/>
        <v>5</v>
      </c>
      <c r="E272" s="86">
        <f t="shared" si="121"/>
        <v>73820</v>
      </c>
      <c r="F272" s="86">
        <f t="shared" si="121"/>
        <v>4465</v>
      </c>
      <c r="G272" s="87">
        <f t="shared" si="122"/>
        <v>78285</v>
      </c>
      <c r="H272" s="88"/>
      <c r="I272" s="89">
        <f t="shared" si="123"/>
        <v>10298.851322513445</v>
      </c>
      <c r="J272" s="90">
        <f t="shared" si="113"/>
        <v>0.35199788911844765</v>
      </c>
      <c r="K272" s="91">
        <f t="shared" si="124"/>
        <v>4465</v>
      </c>
      <c r="L272" s="87">
        <f t="shared" si="125"/>
        <v>14763.851322513445</v>
      </c>
      <c r="M272" s="92"/>
      <c r="N272" s="115">
        <f t="shared" si="114"/>
        <v>63521.148677486555</v>
      </c>
      <c r="P272" s="89">
        <f t="shared" si="126"/>
        <v>0</v>
      </c>
      <c r="Q272" s="86">
        <f t="shared" si="127"/>
        <v>10298.851322513445</v>
      </c>
      <c r="R272" s="86">
        <f t="shared" si="128"/>
        <v>4465</v>
      </c>
      <c r="S272" s="94">
        <f t="shared" si="115"/>
        <v>14763.851322513445</v>
      </c>
      <c r="U272" s="115">
        <f t="shared" si="129"/>
        <v>33723.275804738907</v>
      </c>
      <c r="V272">
        <f t="shared" si="116"/>
        <v>0</v>
      </c>
      <c r="W272" s="95">
        <v>263</v>
      </c>
      <c r="X272" s="96">
        <v>5</v>
      </c>
      <c r="Y272" s="97">
        <v>73820</v>
      </c>
      <c r="Z272" s="97">
        <v>0</v>
      </c>
      <c r="AA272" s="97">
        <v>73820</v>
      </c>
      <c r="AB272" s="97">
        <v>4465</v>
      </c>
      <c r="AC272" s="97">
        <v>78285</v>
      </c>
      <c r="AD272" s="97">
        <v>0</v>
      </c>
      <c r="AE272" s="97">
        <v>0</v>
      </c>
      <c r="AF272" s="97">
        <v>0</v>
      </c>
      <c r="AG272" s="98">
        <v>78285</v>
      </c>
      <c r="AI272" s="95">
        <v>263</v>
      </c>
      <c r="AJ272" s="99">
        <v>263</v>
      </c>
      <c r="AK272" s="100" t="s">
        <v>337</v>
      </c>
      <c r="AL272" s="101">
        <f t="shared" si="130"/>
        <v>73820</v>
      </c>
      <c r="AM272" s="102">
        <v>62087</v>
      </c>
      <c r="AN272" s="101">
        <f t="shared" si="131"/>
        <v>11733</v>
      </c>
      <c r="AO272" s="101">
        <v>8437.25</v>
      </c>
      <c r="AP272" s="101">
        <v>0</v>
      </c>
      <c r="AQ272" s="101">
        <v>4792.75</v>
      </c>
      <c r="AR272" s="101">
        <v>0</v>
      </c>
      <c r="AS272" s="101">
        <v>4317.25</v>
      </c>
      <c r="AT272" s="101">
        <f t="shared" si="132"/>
        <v>-21.974195261092973</v>
      </c>
      <c r="AU272" s="103">
        <f t="shared" si="133"/>
        <v>29258.275804738907</v>
      </c>
      <c r="AV272" s="103">
        <f t="shared" si="134"/>
        <v>10298.851322513445</v>
      </c>
      <c r="AX272" s="104">
        <v>263</v>
      </c>
      <c r="AY272" s="105" t="s">
        <v>337</v>
      </c>
      <c r="AZ272" s="106">
        <v>0</v>
      </c>
      <c r="BA272" s="106">
        <v>0</v>
      </c>
      <c r="BB272" s="107">
        <v>0</v>
      </c>
      <c r="BC272" s="108">
        <f t="shared" si="135"/>
        <v>0</v>
      </c>
      <c r="BD272" s="107">
        <v>0</v>
      </c>
      <c r="BE272" s="107">
        <v>0</v>
      </c>
      <c r="BF272" s="108">
        <f t="shared" si="117"/>
        <v>0</v>
      </c>
      <c r="BG272" s="109">
        <f t="shared" si="118"/>
        <v>0</v>
      </c>
      <c r="BH272" s="110"/>
      <c r="BI272" s="108">
        <v>0</v>
      </c>
      <c r="BJ272" s="101">
        <f t="shared" si="136"/>
        <v>11733</v>
      </c>
      <c r="BK272" s="101">
        <f t="shared" si="137"/>
        <v>11733</v>
      </c>
      <c r="BL272" s="101">
        <f t="shared" si="138"/>
        <v>0</v>
      </c>
      <c r="BM272" s="101">
        <v>-21.974195261092973</v>
      </c>
      <c r="BN272" s="108">
        <f t="shared" si="139"/>
        <v>-21.974195261092973</v>
      </c>
      <c r="BO272" s="109">
        <f t="shared" si="140"/>
        <v>-21.974195261092973</v>
      </c>
      <c r="BP272" s="111"/>
      <c r="BQ272" s="112"/>
      <c r="BR272" s="113"/>
      <c r="BS272" s="111"/>
      <c r="BT272" s="114"/>
      <c r="BU272" s="114">
        <f t="shared" si="119"/>
        <v>-263</v>
      </c>
      <c r="BV272" s="25"/>
      <c r="BW272" s="25"/>
      <c r="BX272" s="111"/>
    </row>
    <row r="273" spans="1:76">
      <c r="A273" s="83">
        <v>264</v>
      </c>
      <c r="B273" s="83">
        <v>264</v>
      </c>
      <c r="C273" s="84" t="s">
        <v>338</v>
      </c>
      <c r="D273" s="85">
        <f t="shared" si="120"/>
        <v>25.56793206793207</v>
      </c>
      <c r="E273" s="86">
        <f t="shared" si="121"/>
        <v>322778</v>
      </c>
      <c r="F273" s="86">
        <f t="shared" si="121"/>
        <v>21045</v>
      </c>
      <c r="G273" s="87">
        <f t="shared" si="122"/>
        <v>343823</v>
      </c>
      <c r="H273" s="88"/>
      <c r="I273" s="89">
        <f t="shared" si="123"/>
        <v>93110.112749248801</v>
      </c>
      <c r="J273" s="90">
        <f t="shared" si="113"/>
        <v>0.73554951662340884</v>
      </c>
      <c r="K273" s="91">
        <f t="shared" si="124"/>
        <v>21045</v>
      </c>
      <c r="L273" s="87">
        <f t="shared" si="125"/>
        <v>114155.1127492488</v>
      </c>
      <c r="M273" s="92"/>
      <c r="N273" s="115">
        <f t="shared" si="114"/>
        <v>229667.8872507512</v>
      </c>
      <c r="P273" s="89">
        <f t="shared" si="126"/>
        <v>29186</v>
      </c>
      <c r="Q273" s="86">
        <f t="shared" si="127"/>
        <v>93110.112749248801</v>
      </c>
      <c r="R273" s="86">
        <f t="shared" si="128"/>
        <v>22831</v>
      </c>
      <c r="S273" s="94">
        <f t="shared" si="115"/>
        <v>143341.1127492488</v>
      </c>
      <c r="U273" s="115">
        <f t="shared" si="129"/>
        <v>176816.78470240487</v>
      </c>
      <c r="V273">
        <f t="shared" si="116"/>
        <v>0</v>
      </c>
      <c r="W273" s="95">
        <v>264</v>
      </c>
      <c r="X273" s="96">
        <v>25.56793206793207</v>
      </c>
      <c r="Y273" s="97">
        <v>322778</v>
      </c>
      <c r="Z273" s="97">
        <v>0</v>
      </c>
      <c r="AA273" s="97">
        <v>322778</v>
      </c>
      <c r="AB273" s="97">
        <v>21045</v>
      </c>
      <c r="AC273" s="97">
        <v>343823</v>
      </c>
      <c r="AD273" s="97">
        <v>27400</v>
      </c>
      <c r="AE273" s="97">
        <v>1786</v>
      </c>
      <c r="AF273" s="97">
        <v>29186</v>
      </c>
      <c r="AG273" s="98">
        <v>373009</v>
      </c>
      <c r="AI273" s="95">
        <v>264</v>
      </c>
      <c r="AJ273" s="99">
        <v>264</v>
      </c>
      <c r="AK273" s="100" t="s">
        <v>338</v>
      </c>
      <c r="AL273" s="101">
        <f t="shared" si="130"/>
        <v>322778</v>
      </c>
      <c r="AM273" s="102">
        <v>216702</v>
      </c>
      <c r="AN273" s="101">
        <f t="shared" si="131"/>
        <v>106076</v>
      </c>
      <c r="AO273" s="101">
        <v>14289.25</v>
      </c>
      <c r="AP273" s="101">
        <v>1667.5</v>
      </c>
      <c r="AQ273" s="101">
        <v>4590.25</v>
      </c>
      <c r="AR273" s="101">
        <v>0</v>
      </c>
      <c r="AS273" s="101">
        <v>0</v>
      </c>
      <c r="AT273" s="101">
        <f t="shared" si="132"/>
        <v>-37.215297595139418</v>
      </c>
      <c r="AU273" s="103">
        <f t="shared" si="133"/>
        <v>126585.78470240487</v>
      </c>
      <c r="AV273" s="103">
        <f t="shared" si="134"/>
        <v>93110.112749248801</v>
      </c>
      <c r="AX273" s="104">
        <v>264</v>
      </c>
      <c r="AY273" s="105" t="s">
        <v>338</v>
      </c>
      <c r="AZ273" s="106">
        <v>0</v>
      </c>
      <c r="BA273" s="106">
        <v>0</v>
      </c>
      <c r="BB273" s="107">
        <v>0</v>
      </c>
      <c r="BC273" s="108">
        <f t="shared" si="135"/>
        <v>0</v>
      </c>
      <c r="BD273" s="107">
        <v>0</v>
      </c>
      <c r="BE273" s="107">
        <v>0</v>
      </c>
      <c r="BF273" s="108">
        <f t="shared" si="117"/>
        <v>0</v>
      </c>
      <c r="BG273" s="109">
        <f t="shared" si="118"/>
        <v>0</v>
      </c>
      <c r="BH273" s="110"/>
      <c r="BI273" s="108">
        <v>0</v>
      </c>
      <c r="BJ273" s="101">
        <f t="shared" si="136"/>
        <v>106076</v>
      </c>
      <c r="BK273" s="101">
        <f t="shared" si="137"/>
        <v>106076</v>
      </c>
      <c r="BL273" s="101">
        <f t="shared" si="138"/>
        <v>0</v>
      </c>
      <c r="BM273" s="101">
        <v>-37.215297595139418</v>
      </c>
      <c r="BN273" s="108">
        <f t="shared" si="139"/>
        <v>-37.215297595139418</v>
      </c>
      <c r="BO273" s="109">
        <f t="shared" si="140"/>
        <v>-37.215297595139418</v>
      </c>
      <c r="BP273" s="111"/>
      <c r="BQ273" s="112"/>
      <c r="BR273" s="113"/>
      <c r="BS273" s="111"/>
      <c r="BT273" s="114"/>
      <c r="BU273" s="114">
        <f t="shared" si="119"/>
        <v>-264</v>
      </c>
      <c r="BV273" s="25"/>
      <c r="BW273" s="25"/>
      <c r="BX273" s="111"/>
    </row>
    <row r="274" spans="1:76">
      <c r="A274" s="83">
        <v>265</v>
      </c>
      <c r="B274" s="83">
        <v>265</v>
      </c>
      <c r="C274" s="84" t="s">
        <v>339</v>
      </c>
      <c r="D274" s="85">
        <f t="shared" si="120"/>
        <v>1</v>
      </c>
      <c r="E274" s="86">
        <f t="shared" si="121"/>
        <v>11401</v>
      </c>
      <c r="F274" s="86">
        <f t="shared" si="121"/>
        <v>893</v>
      </c>
      <c r="G274" s="87">
        <f t="shared" si="122"/>
        <v>12294</v>
      </c>
      <c r="H274" s="88"/>
      <c r="I274" s="89">
        <f t="shared" si="123"/>
        <v>0</v>
      </c>
      <c r="J274" s="90">
        <f t="shared" si="113"/>
        <v>0</v>
      </c>
      <c r="K274" s="91">
        <f t="shared" si="124"/>
        <v>893</v>
      </c>
      <c r="L274" s="87">
        <f t="shared" si="125"/>
        <v>893</v>
      </c>
      <c r="M274" s="92"/>
      <c r="N274" s="115">
        <f t="shared" si="114"/>
        <v>11401</v>
      </c>
      <c r="P274" s="89">
        <f t="shared" si="126"/>
        <v>0</v>
      </c>
      <c r="Q274" s="86">
        <f t="shared" si="127"/>
        <v>0</v>
      </c>
      <c r="R274" s="86">
        <f t="shared" si="128"/>
        <v>893</v>
      </c>
      <c r="S274" s="94">
        <f t="shared" si="115"/>
        <v>893</v>
      </c>
      <c r="U274" s="115">
        <f t="shared" si="129"/>
        <v>4173.4340421092493</v>
      </c>
      <c r="V274">
        <f t="shared" si="116"/>
        <v>0</v>
      </c>
      <c r="W274" s="95">
        <v>265</v>
      </c>
      <c r="X274" s="96">
        <v>1</v>
      </c>
      <c r="Y274" s="97">
        <v>11401</v>
      </c>
      <c r="Z274" s="97">
        <v>0</v>
      </c>
      <c r="AA274" s="97">
        <v>11401</v>
      </c>
      <c r="AB274" s="97">
        <v>893</v>
      </c>
      <c r="AC274" s="97">
        <v>12294</v>
      </c>
      <c r="AD274" s="97">
        <v>0</v>
      </c>
      <c r="AE274" s="97">
        <v>0</v>
      </c>
      <c r="AF274" s="97">
        <v>0</v>
      </c>
      <c r="AG274" s="98">
        <v>12294</v>
      </c>
      <c r="AI274" s="95">
        <v>265</v>
      </c>
      <c r="AJ274" s="99">
        <v>265</v>
      </c>
      <c r="AK274" s="100" t="s">
        <v>339</v>
      </c>
      <c r="AL274" s="101">
        <f t="shared" si="130"/>
        <v>11401</v>
      </c>
      <c r="AM274" s="102">
        <v>13156</v>
      </c>
      <c r="AN274" s="101">
        <f t="shared" si="131"/>
        <v>0</v>
      </c>
      <c r="AO274" s="101">
        <v>3289</v>
      </c>
      <c r="AP274" s="101">
        <v>0</v>
      </c>
      <c r="AQ274" s="101">
        <v>0</v>
      </c>
      <c r="AR274" s="101">
        <v>0</v>
      </c>
      <c r="AS274" s="101">
        <v>0</v>
      </c>
      <c r="AT274" s="101">
        <f t="shared" si="132"/>
        <v>-8.5659578907507239</v>
      </c>
      <c r="AU274" s="103">
        <f t="shared" si="133"/>
        <v>3280.4340421092493</v>
      </c>
      <c r="AV274" s="103">
        <f t="shared" si="134"/>
        <v>0</v>
      </c>
      <c r="AX274" s="104">
        <v>265</v>
      </c>
      <c r="AY274" s="105" t="s">
        <v>339</v>
      </c>
      <c r="AZ274" s="106">
        <v>0</v>
      </c>
      <c r="BA274" s="106">
        <v>0</v>
      </c>
      <c r="BB274" s="107">
        <v>0</v>
      </c>
      <c r="BC274" s="108">
        <f t="shared" si="135"/>
        <v>0</v>
      </c>
      <c r="BD274" s="107">
        <v>0</v>
      </c>
      <c r="BE274" s="107">
        <v>0</v>
      </c>
      <c r="BF274" s="108">
        <f t="shared" si="117"/>
        <v>0</v>
      </c>
      <c r="BG274" s="109">
        <f t="shared" si="118"/>
        <v>0</v>
      </c>
      <c r="BH274" s="110"/>
      <c r="BI274" s="108">
        <v>0</v>
      </c>
      <c r="BJ274" s="101">
        <f t="shared" si="136"/>
        <v>0</v>
      </c>
      <c r="BK274" s="101">
        <f t="shared" si="137"/>
        <v>0</v>
      </c>
      <c r="BL274" s="101">
        <f t="shared" si="138"/>
        <v>0</v>
      </c>
      <c r="BM274" s="101">
        <v>-8.5659578907507239</v>
      </c>
      <c r="BN274" s="108">
        <f t="shared" si="139"/>
        <v>-8.5659578907507239</v>
      </c>
      <c r="BO274" s="109">
        <f t="shared" si="140"/>
        <v>-8.5659578907507239</v>
      </c>
      <c r="BP274" s="111"/>
      <c r="BQ274" s="112"/>
      <c r="BR274" s="113"/>
      <c r="BS274" s="111"/>
      <c r="BT274" s="114"/>
      <c r="BU274" s="114">
        <f t="shared" si="119"/>
        <v>-265</v>
      </c>
      <c r="BV274" s="25"/>
      <c r="BW274" s="25"/>
      <c r="BX274" s="111"/>
    </row>
    <row r="275" spans="1:76">
      <c r="A275" s="83">
        <v>266</v>
      </c>
      <c r="B275" s="83">
        <v>266</v>
      </c>
      <c r="C275" s="84" t="s">
        <v>340</v>
      </c>
      <c r="D275" s="85">
        <f t="shared" si="120"/>
        <v>7.0588235294117645</v>
      </c>
      <c r="E275" s="86">
        <f t="shared" si="121"/>
        <v>88052</v>
      </c>
      <c r="F275" s="86">
        <f t="shared" si="121"/>
        <v>6304</v>
      </c>
      <c r="G275" s="87">
        <f t="shared" si="122"/>
        <v>94356</v>
      </c>
      <c r="H275" s="88"/>
      <c r="I275" s="89">
        <f t="shared" si="123"/>
        <v>0</v>
      </c>
      <c r="J275" s="90">
        <f t="shared" si="113"/>
        <v>0</v>
      </c>
      <c r="K275" s="91">
        <f t="shared" si="124"/>
        <v>6304</v>
      </c>
      <c r="L275" s="87">
        <f t="shared" si="125"/>
        <v>6304</v>
      </c>
      <c r="M275" s="92"/>
      <c r="N275" s="115">
        <f t="shared" si="114"/>
        <v>88052</v>
      </c>
      <c r="P275" s="89">
        <f t="shared" si="126"/>
        <v>0</v>
      </c>
      <c r="Q275" s="86">
        <f t="shared" si="127"/>
        <v>0</v>
      </c>
      <c r="R275" s="86">
        <f t="shared" si="128"/>
        <v>6304</v>
      </c>
      <c r="S275" s="94">
        <f t="shared" si="115"/>
        <v>6304</v>
      </c>
      <c r="U275" s="115">
        <f t="shared" si="129"/>
        <v>15013</v>
      </c>
      <c r="V275">
        <f t="shared" si="116"/>
        <v>0</v>
      </c>
      <c r="W275" s="95">
        <v>266</v>
      </c>
      <c r="X275" s="96">
        <v>7.0588235294117645</v>
      </c>
      <c r="Y275" s="97">
        <v>88052</v>
      </c>
      <c r="Z275" s="97">
        <v>0</v>
      </c>
      <c r="AA275" s="97">
        <v>88052</v>
      </c>
      <c r="AB275" s="97">
        <v>6304</v>
      </c>
      <c r="AC275" s="97">
        <v>94356</v>
      </c>
      <c r="AD275" s="97">
        <v>0</v>
      </c>
      <c r="AE275" s="97">
        <v>0</v>
      </c>
      <c r="AF275" s="97">
        <v>0</v>
      </c>
      <c r="AG275" s="98">
        <v>94356</v>
      </c>
      <c r="AI275" s="95">
        <v>266</v>
      </c>
      <c r="AJ275" s="99">
        <v>266</v>
      </c>
      <c r="AK275" s="100" t="s">
        <v>340</v>
      </c>
      <c r="AL275" s="101">
        <f t="shared" si="130"/>
        <v>88052</v>
      </c>
      <c r="AM275" s="102">
        <v>113320</v>
      </c>
      <c r="AN275" s="101">
        <f t="shared" si="131"/>
        <v>0</v>
      </c>
      <c r="AO275" s="101">
        <v>0</v>
      </c>
      <c r="AP275" s="101">
        <v>897.75</v>
      </c>
      <c r="AQ275" s="101">
        <v>1788.75</v>
      </c>
      <c r="AR275" s="101">
        <v>6022.5</v>
      </c>
      <c r="AS275" s="101">
        <v>0</v>
      </c>
      <c r="AT275" s="101">
        <f t="shared" si="132"/>
        <v>0</v>
      </c>
      <c r="AU275" s="103">
        <f t="shared" si="133"/>
        <v>8709</v>
      </c>
      <c r="AV275" s="103">
        <f t="shared" si="134"/>
        <v>0</v>
      </c>
      <c r="AX275" s="104">
        <v>266</v>
      </c>
      <c r="AY275" s="105" t="s">
        <v>340</v>
      </c>
      <c r="AZ275" s="106">
        <v>0</v>
      </c>
      <c r="BA275" s="106">
        <v>0</v>
      </c>
      <c r="BB275" s="107">
        <v>0</v>
      </c>
      <c r="BC275" s="108">
        <f t="shared" si="135"/>
        <v>0</v>
      </c>
      <c r="BD275" s="107">
        <v>0</v>
      </c>
      <c r="BE275" s="107">
        <v>0</v>
      </c>
      <c r="BF275" s="108">
        <f t="shared" si="117"/>
        <v>0</v>
      </c>
      <c r="BG275" s="109">
        <f t="shared" si="118"/>
        <v>0</v>
      </c>
      <c r="BH275" s="110"/>
      <c r="BI275" s="108">
        <v>0</v>
      </c>
      <c r="BJ275" s="101">
        <f t="shared" si="136"/>
        <v>0</v>
      </c>
      <c r="BK275" s="101">
        <f t="shared" si="137"/>
        <v>0</v>
      </c>
      <c r="BL275" s="101">
        <f t="shared" si="138"/>
        <v>0</v>
      </c>
      <c r="BM275" s="101">
        <v>0</v>
      </c>
      <c r="BN275" s="108">
        <f t="shared" si="139"/>
        <v>0</v>
      </c>
      <c r="BO275" s="109">
        <f t="shared" si="140"/>
        <v>0</v>
      </c>
      <c r="BP275" s="111"/>
      <c r="BQ275" s="112"/>
      <c r="BR275" s="113"/>
      <c r="BS275" s="111"/>
      <c r="BT275" s="114"/>
      <c r="BU275" s="114">
        <f t="shared" si="119"/>
        <v>-266</v>
      </c>
      <c r="BV275" s="25"/>
      <c r="BW275" s="25"/>
      <c r="BX275" s="111"/>
    </row>
    <row r="276" spans="1:76">
      <c r="A276" s="83">
        <v>267</v>
      </c>
      <c r="B276" s="83">
        <v>267</v>
      </c>
      <c r="C276" s="84" t="s">
        <v>341</v>
      </c>
      <c r="D276" s="85">
        <f t="shared" si="120"/>
        <v>0</v>
      </c>
      <c r="E276" s="86">
        <f t="shared" si="121"/>
        <v>0</v>
      </c>
      <c r="F276" s="86">
        <f t="shared" si="121"/>
        <v>0</v>
      </c>
      <c r="G276" s="87">
        <f t="shared" si="122"/>
        <v>0</v>
      </c>
      <c r="H276" s="88"/>
      <c r="I276" s="89">
        <f t="shared" si="123"/>
        <v>0</v>
      </c>
      <c r="J276" s="90" t="str">
        <f t="shared" si="113"/>
        <v/>
      </c>
      <c r="K276" s="91">
        <f t="shared" si="124"/>
        <v>0</v>
      </c>
      <c r="L276" s="87">
        <f t="shared" si="125"/>
        <v>0</v>
      </c>
      <c r="M276" s="92"/>
      <c r="N276" s="115">
        <f t="shared" si="114"/>
        <v>0</v>
      </c>
      <c r="P276" s="89">
        <f t="shared" si="126"/>
        <v>0</v>
      </c>
      <c r="Q276" s="86">
        <f t="shared" si="127"/>
        <v>0</v>
      </c>
      <c r="R276" s="86">
        <f t="shared" si="128"/>
        <v>0</v>
      </c>
      <c r="S276" s="94">
        <f t="shared" si="115"/>
        <v>0</v>
      </c>
      <c r="U276" s="115">
        <f t="shared" si="129"/>
        <v>0</v>
      </c>
      <c r="V276">
        <f t="shared" si="116"/>
        <v>0</v>
      </c>
      <c r="W276" s="95">
        <v>267</v>
      </c>
      <c r="X276" s="96"/>
      <c r="Y276" s="97"/>
      <c r="Z276" s="97"/>
      <c r="AA276" s="97"/>
      <c r="AB276" s="97"/>
      <c r="AC276" s="97"/>
      <c r="AD276" s="97"/>
      <c r="AE276" s="97"/>
      <c r="AF276" s="97"/>
      <c r="AG276" s="98"/>
      <c r="AI276" s="95">
        <v>267</v>
      </c>
      <c r="AJ276" s="99">
        <v>267</v>
      </c>
      <c r="AK276" s="100" t="s">
        <v>341</v>
      </c>
      <c r="AL276" s="101">
        <f t="shared" si="130"/>
        <v>0</v>
      </c>
      <c r="AM276" s="102">
        <v>0</v>
      </c>
      <c r="AN276" s="101">
        <f t="shared" si="131"/>
        <v>0</v>
      </c>
      <c r="AO276" s="101">
        <v>0</v>
      </c>
      <c r="AP276" s="101">
        <v>0</v>
      </c>
      <c r="AQ276" s="101">
        <v>0</v>
      </c>
      <c r="AR276" s="101">
        <v>0</v>
      </c>
      <c r="AS276" s="101">
        <v>0</v>
      </c>
      <c r="AT276" s="101">
        <f t="shared" si="132"/>
        <v>0</v>
      </c>
      <c r="AU276" s="103">
        <f t="shared" si="133"/>
        <v>0</v>
      </c>
      <c r="AV276" s="103">
        <f t="shared" si="134"/>
        <v>0</v>
      </c>
      <c r="AX276" s="104">
        <v>267</v>
      </c>
      <c r="AY276" s="105" t="s">
        <v>341</v>
      </c>
      <c r="AZ276" s="106">
        <v>0</v>
      </c>
      <c r="BA276" s="106">
        <v>0</v>
      </c>
      <c r="BB276" s="107">
        <v>0</v>
      </c>
      <c r="BC276" s="108">
        <f t="shared" si="135"/>
        <v>0</v>
      </c>
      <c r="BD276" s="107">
        <v>0</v>
      </c>
      <c r="BE276" s="107">
        <v>0</v>
      </c>
      <c r="BF276" s="108">
        <f t="shared" si="117"/>
        <v>0</v>
      </c>
      <c r="BG276" s="109">
        <f t="shared" si="118"/>
        <v>0</v>
      </c>
      <c r="BH276" s="110"/>
      <c r="BI276" s="108">
        <v>0</v>
      </c>
      <c r="BJ276" s="101">
        <f t="shared" si="136"/>
        <v>0</v>
      </c>
      <c r="BK276" s="101">
        <f t="shared" si="137"/>
        <v>0</v>
      </c>
      <c r="BL276" s="101">
        <f t="shared" si="138"/>
        <v>0</v>
      </c>
      <c r="BM276" s="101">
        <v>0</v>
      </c>
      <c r="BN276" s="108">
        <f t="shared" si="139"/>
        <v>0</v>
      </c>
      <c r="BO276" s="109">
        <f t="shared" si="140"/>
        <v>0</v>
      </c>
      <c r="BP276" s="111"/>
      <c r="BQ276" s="112"/>
      <c r="BR276" s="113"/>
      <c r="BS276" s="111"/>
      <c r="BT276" s="114"/>
      <c r="BU276" s="114">
        <f t="shared" si="119"/>
        <v>-267</v>
      </c>
      <c r="BV276" s="25"/>
      <c r="BW276" s="25"/>
      <c r="BX276" s="111"/>
    </row>
    <row r="277" spans="1:76">
      <c r="A277" s="83">
        <v>268</v>
      </c>
      <c r="B277" s="83">
        <v>268</v>
      </c>
      <c r="C277" s="84" t="s">
        <v>342</v>
      </c>
      <c r="D277" s="85">
        <f t="shared" si="120"/>
        <v>0</v>
      </c>
      <c r="E277" s="86">
        <f t="shared" si="121"/>
        <v>0</v>
      </c>
      <c r="F277" s="86">
        <f t="shared" si="121"/>
        <v>0</v>
      </c>
      <c r="G277" s="87">
        <f t="shared" si="122"/>
        <v>0</v>
      </c>
      <c r="H277" s="88"/>
      <c r="I277" s="89">
        <f t="shared" si="123"/>
        <v>0</v>
      </c>
      <c r="J277" s="90" t="str">
        <f t="shared" si="113"/>
        <v/>
      </c>
      <c r="K277" s="91">
        <f t="shared" si="124"/>
        <v>0</v>
      </c>
      <c r="L277" s="87">
        <f t="shared" si="125"/>
        <v>0</v>
      </c>
      <c r="M277" s="92"/>
      <c r="N277" s="115">
        <f t="shared" si="114"/>
        <v>0</v>
      </c>
      <c r="P277" s="89">
        <f t="shared" si="126"/>
        <v>0</v>
      </c>
      <c r="Q277" s="86">
        <f t="shared" si="127"/>
        <v>0</v>
      </c>
      <c r="R277" s="86">
        <f t="shared" si="128"/>
        <v>0</v>
      </c>
      <c r="S277" s="94">
        <f t="shared" si="115"/>
        <v>0</v>
      </c>
      <c r="U277" s="115">
        <f t="shared" si="129"/>
        <v>0</v>
      </c>
      <c r="V277">
        <f t="shared" si="116"/>
        <v>0</v>
      </c>
      <c r="W277" s="95">
        <v>268</v>
      </c>
      <c r="X277" s="96"/>
      <c r="Y277" s="97"/>
      <c r="Z277" s="97"/>
      <c r="AA277" s="97"/>
      <c r="AB277" s="97"/>
      <c r="AC277" s="97"/>
      <c r="AD277" s="97"/>
      <c r="AE277" s="97"/>
      <c r="AF277" s="97"/>
      <c r="AG277" s="98"/>
      <c r="AI277" s="95">
        <v>268</v>
      </c>
      <c r="AJ277" s="99">
        <v>268</v>
      </c>
      <c r="AK277" s="100" t="s">
        <v>342</v>
      </c>
      <c r="AL277" s="101">
        <f t="shared" si="130"/>
        <v>0</v>
      </c>
      <c r="AM277" s="102">
        <v>0</v>
      </c>
      <c r="AN277" s="101">
        <f t="shared" si="131"/>
        <v>0</v>
      </c>
      <c r="AO277" s="101">
        <v>0</v>
      </c>
      <c r="AP277" s="101">
        <v>0</v>
      </c>
      <c r="AQ277" s="101">
        <v>0</v>
      </c>
      <c r="AR277" s="101">
        <v>0</v>
      </c>
      <c r="AS277" s="101">
        <v>0</v>
      </c>
      <c r="AT277" s="101">
        <f t="shared" si="132"/>
        <v>0</v>
      </c>
      <c r="AU277" s="103">
        <f t="shared" si="133"/>
        <v>0</v>
      </c>
      <c r="AV277" s="103">
        <f t="shared" si="134"/>
        <v>0</v>
      </c>
      <c r="AX277" s="104">
        <v>268</v>
      </c>
      <c r="AY277" s="105" t="s">
        <v>342</v>
      </c>
      <c r="AZ277" s="106">
        <v>0</v>
      </c>
      <c r="BA277" s="106">
        <v>0</v>
      </c>
      <c r="BB277" s="107">
        <v>0</v>
      </c>
      <c r="BC277" s="108">
        <f t="shared" si="135"/>
        <v>0</v>
      </c>
      <c r="BD277" s="107">
        <v>0</v>
      </c>
      <c r="BE277" s="107">
        <v>0</v>
      </c>
      <c r="BF277" s="108">
        <f t="shared" si="117"/>
        <v>0</v>
      </c>
      <c r="BG277" s="109">
        <f t="shared" si="118"/>
        <v>0</v>
      </c>
      <c r="BH277" s="110"/>
      <c r="BI277" s="108">
        <v>0</v>
      </c>
      <c r="BJ277" s="101">
        <f t="shared" si="136"/>
        <v>0</v>
      </c>
      <c r="BK277" s="101">
        <f t="shared" si="137"/>
        <v>0</v>
      </c>
      <c r="BL277" s="101">
        <f t="shared" si="138"/>
        <v>0</v>
      </c>
      <c r="BM277" s="101">
        <v>0</v>
      </c>
      <c r="BN277" s="108">
        <f t="shared" si="139"/>
        <v>0</v>
      </c>
      <c r="BO277" s="109">
        <f t="shared" si="140"/>
        <v>0</v>
      </c>
      <c r="BP277" s="111"/>
      <c r="BQ277" s="112"/>
      <c r="BR277" s="113"/>
      <c r="BS277" s="111"/>
      <c r="BT277" s="114"/>
      <c r="BU277" s="114">
        <f t="shared" si="119"/>
        <v>-268</v>
      </c>
      <c r="BV277" s="25"/>
      <c r="BW277" s="25"/>
      <c r="BX277" s="111"/>
    </row>
    <row r="278" spans="1:76">
      <c r="A278" s="83">
        <v>269</v>
      </c>
      <c r="B278" s="83">
        <v>269</v>
      </c>
      <c r="C278" s="84" t="s">
        <v>343</v>
      </c>
      <c r="D278" s="85">
        <f t="shared" si="120"/>
        <v>0</v>
      </c>
      <c r="E278" s="86">
        <f t="shared" si="121"/>
        <v>0</v>
      </c>
      <c r="F278" s="86">
        <f t="shared" si="121"/>
        <v>0</v>
      </c>
      <c r="G278" s="87">
        <f t="shared" si="122"/>
        <v>0</v>
      </c>
      <c r="H278" s="88"/>
      <c r="I278" s="89">
        <f t="shared" si="123"/>
        <v>0</v>
      </c>
      <c r="J278" s="90" t="str">
        <f t="shared" si="113"/>
        <v/>
      </c>
      <c r="K278" s="91">
        <f t="shared" si="124"/>
        <v>0</v>
      </c>
      <c r="L278" s="87">
        <f t="shared" si="125"/>
        <v>0</v>
      </c>
      <c r="M278" s="92"/>
      <c r="N278" s="115">
        <f t="shared" si="114"/>
        <v>0</v>
      </c>
      <c r="P278" s="89">
        <f t="shared" si="126"/>
        <v>0</v>
      </c>
      <c r="Q278" s="86">
        <f t="shared" si="127"/>
        <v>0</v>
      </c>
      <c r="R278" s="86">
        <f t="shared" si="128"/>
        <v>0</v>
      </c>
      <c r="S278" s="94">
        <f t="shared" si="115"/>
        <v>0</v>
      </c>
      <c r="U278" s="115">
        <f t="shared" si="129"/>
        <v>0</v>
      </c>
      <c r="V278">
        <f t="shared" si="116"/>
        <v>0</v>
      </c>
      <c r="W278" s="95">
        <v>269</v>
      </c>
      <c r="X278" s="96"/>
      <c r="Y278" s="97"/>
      <c r="Z278" s="97"/>
      <c r="AA278" s="97"/>
      <c r="AB278" s="97"/>
      <c r="AC278" s="97"/>
      <c r="AD278" s="97"/>
      <c r="AE278" s="97"/>
      <c r="AF278" s="97"/>
      <c r="AG278" s="98"/>
      <c r="AI278" s="95">
        <v>269</v>
      </c>
      <c r="AJ278" s="99">
        <v>269</v>
      </c>
      <c r="AK278" s="100" t="s">
        <v>343</v>
      </c>
      <c r="AL278" s="101">
        <f t="shared" si="130"/>
        <v>0</v>
      </c>
      <c r="AM278" s="102">
        <v>0</v>
      </c>
      <c r="AN278" s="101">
        <f t="shared" si="131"/>
        <v>0</v>
      </c>
      <c r="AO278" s="101">
        <v>0</v>
      </c>
      <c r="AP278" s="101">
        <v>0</v>
      </c>
      <c r="AQ278" s="101">
        <v>0</v>
      </c>
      <c r="AR278" s="101">
        <v>0</v>
      </c>
      <c r="AS278" s="101">
        <v>0</v>
      </c>
      <c r="AT278" s="101">
        <f t="shared" si="132"/>
        <v>0</v>
      </c>
      <c r="AU278" s="103">
        <f t="shared" si="133"/>
        <v>0</v>
      </c>
      <c r="AV278" s="103">
        <f t="shared" si="134"/>
        <v>0</v>
      </c>
      <c r="AX278" s="104">
        <v>269</v>
      </c>
      <c r="AY278" s="105" t="s">
        <v>343</v>
      </c>
      <c r="AZ278" s="106">
        <v>0</v>
      </c>
      <c r="BA278" s="106">
        <v>0</v>
      </c>
      <c r="BB278" s="107">
        <v>0</v>
      </c>
      <c r="BC278" s="108">
        <f t="shared" si="135"/>
        <v>0</v>
      </c>
      <c r="BD278" s="107">
        <v>0</v>
      </c>
      <c r="BE278" s="107">
        <v>0</v>
      </c>
      <c r="BF278" s="108">
        <f t="shared" si="117"/>
        <v>0</v>
      </c>
      <c r="BG278" s="109">
        <f t="shared" si="118"/>
        <v>0</v>
      </c>
      <c r="BH278" s="110"/>
      <c r="BI278" s="108">
        <v>0</v>
      </c>
      <c r="BJ278" s="101">
        <f t="shared" si="136"/>
        <v>0</v>
      </c>
      <c r="BK278" s="101">
        <f t="shared" si="137"/>
        <v>0</v>
      </c>
      <c r="BL278" s="101">
        <f t="shared" si="138"/>
        <v>0</v>
      </c>
      <c r="BM278" s="101">
        <v>0</v>
      </c>
      <c r="BN278" s="108">
        <f t="shared" si="139"/>
        <v>0</v>
      </c>
      <c r="BO278" s="109">
        <f t="shared" si="140"/>
        <v>0</v>
      </c>
      <c r="BP278" s="111"/>
      <c r="BQ278" s="112"/>
      <c r="BR278" s="113"/>
      <c r="BS278" s="111"/>
      <c r="BT278" s="114"/>
      <c r="BU278" s="114">
        <f t="shared" si="119"/>
        <v>-269</v>
      </c>
      <c r="BV278" s="25"/>
      <c r="BW278" s="25"/>
      <c r="BX278" s="111"/>
    </row>
    <row r="279" spans="1:76">
      <c r="A279" s="83">
        <v>270</v>
      </c>
      <c r="B279" s="83">
        <v>270</v>
      </c>
      <c r="C279" s="84" t="s">
        <v>344</v>
      </c>
      <c r="D279" s="85">
        <f t="shared" si="120"/>
        <v>0</v>
      </c>
      <c r="E279" s="86">
        <f t="shared" si="121"/>
        <v>0</v>
      </c>
      <c r="F279" s="86">
        <f t="shared" si="121"/>
        <v>0</v>
      </c>
      <c r="G279" s="87">
        <f t="shared" si="122"/>
        <v>0</v>
      </c>
      <c r="H279" s="88"/>
      <c r="I279" s="89">
        <f t="shared" si="123"/>
        <v>0</v>
      </c>
      <c r="J279" s="90" t="str">
        <f t="shared" si="113"/>
        <v/>
      </c>
      <c r="K279" s="91">
        <f t="shared" si="124"/>
        <v>0</v>
      </c>
      <c r="L279" s="87">
        <f t="shared" si="125"/>
        <v>0</v>
      </c>
      <c r="M279" s="92"/>
      <c r="N279" s="115">
        <f t="shared" si="114"/>
        <v>0</v>
      </c>
      <c r="P279" s="89">
        <f t="shared" si="126"/>
        <v>0</v>
      </c>
      <c r="Q279" s="86">
        <f t="shared" si="127"/>
        <v>0</v>
      </c>
      <c r="R279" s="86">
        <f t="shared" si="128"/>
        <v>0</v>
      </c>
      <c r="S279" s="94">
        <f t="shared" si="115"/>
        <v>0</v>
      </c>
      <c r="U279" s="115">
        <f t="shared" si="129"/>
        <v>0</v>
      </c>
      <c r="V279">
        <f t="shared" si="116"/>
        <v>0</v>
      </c>
      <c r="W279" s="95">
        <v>270</v>
      </c>
      <c r="X279" s="96"/>
      <c r="Y279" s="97"/>
      <c r="Z279" s="97"/>
      <c r="AA279" s="97"/>
      <c r="AB279" s="97"/>
      <c r="AC279" s="97"/>
      <c r="AD279" s="97"/>
      <c r="AE279" s="97"/>
      <c r="AF279" s="97"/>
      <c r="AG279" s="98"/>
      <c r="AI279" s="95">
        <v>270</v>
      </c>
      <c r="AJ279" s="99">
        <v>270</v>
      </c>
      <c r="AK279" s="100" t="s">
        <v>344</v>
      </c>
      <c r="AL279" s="101">
        <f t="shared" si="130"/>
        <v>0</v>
      </c>
      <c r="AM279" s="102">
        <v>0</v>
      </c>
      <c r="AN279" s="101">
        <f t="shared" si="131"/>
        <v>0</v>
      </c>
      <c r="AO279" s="101">
        <v>0</v>
      </c>
      <c r="AP279" s="101">
        <v>0</v>
      </c>
      <c r="AQ279" s="101">
        <v>0</v>
      </c>
      <c r="AR279" s="101">
        <v>0</v>
      </c>
      <c r="AS279" s="101">
        <v>0</v>
      </c>
      <c r="AT279" s="101">
        <f t="shared" si="132"/>
        <v>0</v>
      </c>
      <c r="AU279" s="103">
        <f t="shared" si="133"/>
        <v>0</v>
      </c>
      <c r="AV279" s="103">
        <f t="shared" si="134"/>
        <v>0</v>
      </c>
      <c r="AX279" s="104">
        <v>270</v>
      </c>
      <c r="AY279" s="105" t="s">
        <v>344</v>
      </c>
      <c r="AZ279" s="106">
        <v>0</v>
      </c>
      <c r="BA279" s="106">
        <v>0</v>
      </c>
      <c r="BB279" s="107">
        <v>0</v>
      </c>
      <c r="BC279" s="108">
        <f t="shared" si="135"/>
        <v>0</v>
      </c>
      <c r="BD279" s="107">
        <v>0</v>
      </c>
      <c r="BE279" s="107">
        <v>0</v>
      </c>
      <c r="BF279" s="108">
        <f t="shared" si="117"/>
        <v>0</v>
      </c>
      <c r="BG279" s="109">
        <f t="shared" si="118"/>
        <v>0</v>
      </c>
      <c r="BH279" s="110"/>
      <c r="BI279" s="108">
        <v>0</v>
      </c>
      <c r="BJ279" s="101">
        <f t="shared" si="136"/>
        <v>0</v>
      </c>
      <c r="BK279" s="101">
        <f t="shared" si="137"/>
        <v>0</v>
      </c>
      <c r="BL279" s="101">
        <f t="shared" si="138"/>
        <v>0</v>
      </c>
      <c r="BM279" s="101">
        <v>0</v>
      </c>
      <c r="BN279" s="108">
        <f t="shared" si="139"/>
        <v>0</v>
      </c>
      <c r="BO279" s="109">
        <f t="shared" si="140"/>
        <v>0</v>
      </c>
      <c r="BP279" s="111"/>
      <c r="BQ279" s="112"/>
      <c r="BR279" s="113"/>
      <c r="BS279" s="111"/>
      <c r="BT279" s="114" t="s">
        <v>91</v>
      </c>
      <c r="BU279" s="114">
        <f t="shared" si="119"/>
        <v>-270</v>
      </c>
      <c r="BV279" s="25"/>
      <c r="BW279" s="25"/>
      <c r="BX279" s="111"/>
    </row>
    <row r="280" spans="1:76">
      <c r="A280" s="83">
        <v>271</v>
      </c>
      <c r="B280" s="83">
        <v>271</v>
      </c>
      <c r="C280" s="84" t="s">
        <v>345</v>
      </c>
      <c r="D280" s="85">
        <f t="shared" si="120"/>
        <v>51.628378378378379</v>
      </c>
      <c r="E280" s="86">
        <f t="shared" si="121"/>
        <v>647704</v>
      </c>
      <c r="F280" s="86">
        <f t="shared" si="121"/>
        <v>45963</v>
      </c>
      <c r="G280" s="87">
        <f t="shared" si="122"/>
        <v>693667</v>
      </c>
      <c r="H280" s="88"/>
      <c r="I280" s="89">
        <f t="shared" si="123"/>
        <v>0</v>
      </c>
      <c r="J280" s="90">
        <f t="shared" si="113"/>
        <v>0</v>
      </c>
      <c r="K280" s="91">
        <f t="shared" si="124"/>
        <v>45963</v>
      </c>
      <c r="L280" s="87">
        <f t="shared" si="125"/>
        <v>45963</v>
      </c>
      <c r="M280" s="92"/>
      <c r="N280" s="115">
        <f t="shared" si="114"/>
        <v>647704</v>
      </c>
      <c r="P280" s="89">
        <f t="shared" si="126"/>
        <v>0</v>
      </c>
      <c r="Q280" s="86">
        <f t="shared" si="127"/>
        <v>0</v>
      </c>
      <c r="R280" s="86">
        <f t="shared" si="128"/>
        <v>45963</v>
      </c>
      <c r="S280" s="94">
        <f t="shared" si="115"/>
        <v>45963</v>
      </c>
      <c r="U280" s="115">
        <f t="shared" si="129"/>
        <v>67106</v>
      </c>
      <c r="V280">
        <f t="shared" si="116"/>
        <v>0</v>
      </c>
      <c r="W280" s="95">
        <v>271</v>
      </c>
      <c r="X280" s="96">
        <v>51.628378378378379</v>
      </c>
      <c r="Y280" s="97">
        <v>647704</v>
      </c>
      <c r="Z280" s="97">
        <v>0</v>
      </c>
      <c r="AA280" s="97">
        <v>647704</v>
      </c>
      <c r="AB280" s="97">
        <v>45963</v>
      </c>
      <c r="AC280" s="97">
        <v>693667</v>
      </c>
      <c r="AD280" s="97">
        <v>0</v>
      </c>
      <c r="AE280" s="97">
        <v>0</v>
      </c>
      <c r="AF280" s="97">
        <v>0</v>
      </c>
      <c r="AG280" s="98">
        <v>693667</v>
      </c>
      <c r="AI280" s="95">
        <v>271</v>
      </c>
      <c r="AJ280" s="99">
        <v>271</v>
      </c>
      <c r="AK280" s="100" t="s">
        <v>345</v>
      </c>
      <c r="AL280" s="101">
        <f t="shared" si="130"/>
        <v>647704</v>
      </c>
      <c r="AM280" s="102">
        <v>859940</v>
      </c>
      <c r="AN280" s="101">
        <f t="shared" si="131"/>
        <v>0</v>
      </c>
      <c r="AO280" s="101">
        <v>0</v>
      </c>
      <c r="AP280" s="101">
        <v>21143</v>
      </c>
      <c r="AQ280" s="101">
        <v>0</v>
      </c>
      <c r="AR280" s="101">
        <v>0</v>
      </c>
      <c r="AS280" s="101">
        <v>0</v>
      </c>
      <c r="AT280" s="101">
        <f t="shared" si="132"/>
        <v>0</v>
      </c>
      <c r="AU280" s="103">
        <f t="shared" si="133"/>
        <v>21143</v>
      </c>
      <c r="AV280" s="103">
        <f t="shared" si="134"/>
        <v>0</v>
      </c>
      <c r="AX280" s="104">
        <v>271</v>
      </c>
      <c r="AY280" s="105" t="s">
        <v>345</v>
      </c>
      <c r="AZ280" s="106">
        <v>0</v>
      </c>
      <c r="BA280" s="106">
        <v>0</v>
      </c>
      <c r="BB280" s="107">
        <v>0</v>
      </c>
      <c r="BC280" s="108">
        <f t="shared" si="135"/>
        <v>0</v>
      </c>
      <c r="BD280" s="107">
        <v>0</v>
      </c>
      <c r="BE280" s="107">
        <v>0</v>
      </c>
      <c r="BF280" s="108">
        <f t="shared" si="117"/>
        <v>0</v>
      </c>
      <c r="BG280" s="109">
        <f t="shared" si="118"/>
        <v>0</v>
      </c>
      <c r="BH280" s="110"/>
      <c r="BI280" s="108">
        <v>0</v>
      </c>
      <c r="BJ280" s="101">
        <f t="shared" si="136"/>
        <v>0</v>
      </c>
      <c r="BK280" s="101">
        <f t="shared" si="137"/>
        <v>0</v>
      </c>
      <c r="BL280" s="101">
        <f t="shared" si="138"/>
        <v>0</v>
      </c>
      <c r="BM280" s="101">
        <v>0</v>
      </c>
      <c r="BN280" s="108">
        <f t="shared" si="139"/>
        <v>0</v>
      </c>
      <c r="BO280" s="109">
        <f t="shared" si="140"/>
        <v>0</v>
      </c>
      <c r="BP280" s="111"/>
      <c r="BQ280" s="112"/>
      <c r="BR280" s="113"/>
      <c r="BS280" s="111"/>
      <c r="BT280" s="114"/>
      <c r="BU280" s="114">
        <f t="shared" si="119"/>
        <v>-271</v>
      </c>
      <c r="BV280" s="25"/>
      <c r="BW280" s="25"/>
      <c r="BX280" s="111"/>
    </row>
    <row r="281" spans="1:76">
      <c r="A281" s="83">
        <v>272</v>
      </c>
      <c r="B281" s="83">
        <v>272</v>
      </c>
      <c r="C281" s="84" t="s">
        <v>346</v>
      </c>
      <c r="D281" s="85">
        <f t="shared" si="120"/>
        <v>1</v>
      </c>
      <c r="E281" s="86">
        <f t="shared" si="121"/>
        <v>19999</v>
      </c>
      <c r="F281" s="86">
        <f t="shared" si="121"/>
        <v>893</v>
      </c>
      <c r="G281" s="87">
        <f t="shared" si="122"/>
        <v>20892</v>
      </c>
      <c r="H281" s="88"/>
      <c r="I281" s="89">
        <f t="shared" si="123"/>
        <v>10741.246367817013</v>
      </c>
      <c r="J281" s="90">
        <f t="shared" si="113"/>
        <v>0.75789643395182793</v>
      </c>
      <c r="K281" s="91">
        <f t="shared" si="124"/>
        <v>893</v>
      </c>
      <c r="L281" s="87">
        <f t="shared" si="125"/>
        <v>11634.246367817013</v>
      </c>
      <c r="M281" s="92"/>
      <c r="N281" s="115">
        <f t="shared" si="114"/>
        <v>9257.7536321829866</v>
      </c>
      <c r="P281" s="89">
        <f t="shared" si="126"/>
        <v>0</v>
      </c>
      <c r="Q281" s="86">
        <f t="shared" si="127"/>
        <v>10741.246367817013</v>
      </c>
      <c r="R281" s="86">
        <f t="shared" si="128"/>
        <v>893</v>
      </c>
      <c r="S281" s="94">
        <f t="shared" si="115"/>
        <v>11634.246367817013</v>
      </c>
      <c r="U281" s="115">
        <f t="shared" si="129"/>
        <v>15065.446110888719</v>
      </c>
      <c r="V281">
        <f t="shared" si="116"/>
        <v>0</v>
      </c>
      <c r="W281" s="95">
        <v>272</v>
      </c>
      <c r="X281" s="96">
        <v>1</v>
      </c>
      <c r="Y281" s="97">
        <v>19999</v>
      </c>
      <c r="Z281" s="97">
        <v>0</v>
      </c>
      <c r="AA281" s="97">
        <v>19999</v>
      </c>
      <c r="AB281" s="97">
        <v>893</v>
      </c>
      <c r="AC281" s="97">
        <v>20892</v>
      </c>
      <c r="AD281" s="97">
        <v>0</v>
      </c>
      <c r="AE281" s="97">
        <v>0</v>
      </c>
      <c r="AF281" s="97">
        <v>0</v>
      </c>
      <c r="AG281" s="98">
        <v>20892</v>
      </c>
      <c r="AI281" s="95">
        <v>272</v>
      </c>
      <c r="AJ281" s="99">
        <v>272</v>
      </c>
      <c r="AK281" s="100" t="s">
        <v>346</v>
      </c>
      <c r="AL281" s="101">
        <f t="shared" si="130"/>
        <v>19999</v>
      </c>
      <c r="AM281" s="102">
        <v>7762</v>
      </c>
      <c r="AN281" s="101">
        <f t="shared" si="131"/>
        <v>12237</v>
      </c>
      <c r="AO281" s="101">
        <v>1940.5</v>
      </c>
      <c r="AP281" s="101">
        <v>0</v>
      </c>
      <c r="AQ281" s="101">
        <v>0</v>
      </c>
      <c r="AR281" s="101">
        <v>0</v>
      </c>
      <c r="AS281" s="101">
        <v>0</v>
      </c>
      <c r="AT281" s="101">
        <f t="shared" si="132"/>
        <v>-5.0538891112810234</v>
      </c>
      <c r="AU281" s="103">
        <f t="shared" si="133"/>
        <v>14172.446110888719</v>
      </c>
      <c r="AV281" s="103">
        <f t="shared" si="134"/>
        <v>10741.246367817013</v>
      </c>
      <c r="AX281" s="104">
        <v>272</v>
      </c>
      <c r="AY281" s="105" t="s">
        <v>346</v>
      </c>
      <c r="AZ281" s="106">
        <v>0</v>
      </c>
      <c r="BA281" s="106">
        <v>0</v>
      </c>
      <c r="BB281" s="107">
        <v>0</v>
      </c>
      <c r="BC281" s="108">
        <f t="shared" si="135"/>
        <v>0</v>
      </c>
      <c r="BD281" s="107">
        <v>0</v>
      </c>
      <c r="BE281" s="107">
        <v>0</v>
      </c>
      <c r="BF281" s="108">
        <f t="shared" si="117"/>
        <v>0</v>
      </c>
      <c r="BG281" s="109">
        <f t="shared" si="118"/>
        <v>0</v>
      </c>
      <c r="BH281" s="110"/>
      <c r="BI281" s="108">
        <v>0</v>
      </c>
      <c r="BJ281" s="101">
        <f t="shared" si="136"/>
        <v>12237</v>
      </c>
      <c r="BK281" s="101">
        <f t="shared" si="137"/>
        <v>12237</v>
      </c>
      <c r="BL281" s="101">
        <f t="shared" si="138"/>
        <v>0</v>
      </c>
      <c r="BM281" s="101">
        <v>-5.0538891112810234</v>
      </c>
      <c r="BN281" s="108">
        <f t="shared" si="139"/>
        <v>-5.0538891112810234</v>
      </c>
      <c r="BO281" s="109">
        <f t="shared" si="140"/>
        <v>-5.0538891112810234</v>
      </c>
      <c r="BP281" s="111"/>
      <c r="BQ281" s="112"/>
      <c r="BR281" s="113"/>
      <c r="BS281" s="111"/>
      <c r="BT281" s="114"/>
      <c r="BU281" s="114">
        <f t="shared" si="119"/>
        <v>-272</v>
      </c>
      <c r="BV281" s="25"/>
      <c r="BW281" s="25"/>
      <c r="BX281" s="111"/>
    </row>
    <row r="282" spans="1:76">
      <c r="A282" s="83">
        <v>273</v>
      </c>
      <c r="B282" s="83">
        <v>273</v>
      </c>
      <c r="C282" s="84" t="s">
        <v>347</v>
      </c>
      <c r="D282" s="85">
        <f t="shared" si="120"/>
        <v>4</v>
      </c>
      <c r="E282" s="86">
        <f t="shared" si="121"/>
        <v>55628</v>
      </c>
      <c r="F282" s="86">
        <f t="shared" si="121"/>
        <v>3572</v>
      </c>
      <c r="G282" s="87">
        <f t="shared" si="122"/>
        <v>59200</v>
      </c>
      <c r="H282" s="88"/>
      <c r="I282" s="89">
        <f t="shared" si="123"/>
        <v>0</v>
      </c>
      <c r="J282" s="90">
        <f t="shared" si="113"/>
        <v>0</v>
      </c>
      <c r="K282" s="91">
        <f t="shared" si="124"/>
        <v>3572</v>
      </c>
      <c r="L282" s="87">
        <f t="shared" si="125"/>
        <v>3572</v>
      </c>
      <c r="M282" s="92"/>
      <c r="N282" s="115">
        <f t="shared" si="114"/>
        <v>55628</v>
      </c>
      <c r="P282" s="89">
        <f t="shared" si="126"/>
        <v>0</v>
      </c>
      <c r="Q282" s="86">
        <f t="shared" si="127"/>
        <v>0</v>
      </c>
      <c r="R282" s="86">
        <f t="shared" si="128"/>
        <v>3572</v>
      </c>
      <c r="S282" s="94">
        <f t="shared" si="115"/>
        <v>3572</v>
      </c>
      <c r="U282" s="115">
        <f t="shared" si="129"/>
        <v>24000.258439466597</v>
      </c>
      <c r="V282">
        <f t="shared" si="116"/>
        <v>0</v>
      </c>
      <c r="W282" s="95">
        <v>273</v>
      </c>
      <c r="X282" s="96">
        <v>4</v>
      </c>
      <c r="Y282" s="97">
        <v>55628</v>
      </c>
      <c r="Z282" s="97">
        <v>0</v>
      </c>
      <c r="AA282" s="97">
        <v>55628</v>
      </c>
      <c r="AB282" s="97">
        <v>3572</v>
      </c>
      <c r="AC282" s="97">
        <v>59200</v>
      </c>
      <c r="AD282" s="97">
        <v>0</v>
      </c>
      <c r="AE282" s="97">
        <v>0</v>
      </c>
      <c r="AF282" s="97">
        <v>0</v>
      </c>
      <c r="AG282" s="98">
        <v>59200</v>
      </c>
      <c r="AI282" s="95">
        <v>273</v>
      </c>
      <c r="AJ282" s="99">
        <v>273</v>
      </c>
      <c r="AK282" s="100" t="s">
        <v>347</v>
      </c>
      <c r="AL282" s="101">
        <f t="shared" si="130"/>
        <v>55628</v>
      </c>
      <c r="AM282" s="102">
        <v>89460</v>
      </c>
      <c r="AN282" s="101">
        <f t="shared" si="131"/>
        <v>0</v>
      </c>
      <c r="AO282" s="101">
        <v>92.75</v>
      </c>
      <c r="AP282" s="101">
        <v>846.25</v>
      </c>
      <c r="AQ282" s="101">
        <v>8024</v>
      </c>
      <c r="AR282" s="101">
        <v>0</v>
      </c>
      <c r="AS282" s="101">
        <v>11465.5</v>
      </c>
      <c r="AT282" s="101">
        <f t="shared" si="132"/>
        <v>-0.2415605334044244</v>
      </c>
      <c r="AU282" s="103">
        <f t="shared" si="133"/>
        <v>20428.258439466597</v>
      </c>
      <c r="AV282" s="103">
        <f t="shared" si="134"/>
        <v>0</v>
      </c>
      <c r="AX282" s="104">
        <v>273</v>
      </c>
      <c r="AY282" s="105" t="s">
        <v>347</v>
      </c>
      <c r="AZ282" s="106">
        <v>0</v>
      </c>
      <c r="BA282" s="106">
        <v>0</v>
      </c>
      <c r="BB282" s="107">
        <v>0</v>
      </c>
      <c r="BC282" s="108">
        <f t="shared" si="135"/>
        <v>0</v>
      </c>
      <c r="BD282" s="107">
        <v>0</v>
      </c>
      <c r="BE282" s="107">
        <v>0</v>
      </c>
      <c r="BF282" s="108">
        <f t="shared" si="117"/>
        <v>0</v>
      </c>
      <c r="BG282" s="109">
        <f t="shared" si="118"/>
        <v>0</v>
      </c>
      <c r="BH282" s="110"/>
      <c r="BI282" s="108">
        <v>0</v>
      </c>
      <c r="BJ282" s="101">
        <f t="shared" si="136"/>
        <v>0</v>
      </c>
      <c r="BK282" s="101">
        <f t="shared" si="137"/>
        <v>0</v>
      </c>
      <c r="BL282" s="101">
        <f t="shared" si="138"/>
        <v>0</v>
      </c>
      <c r="BM282" s="101">
        <v>-0.2415605334044244</v>
      </c>
      <c r="BN282" s="108">
        <f t="shared" si="139"/>
        <v>-0.2415605334044244</v>
      </c>
      <c r="BO282" s="109">
        <f t="shared" si="140"/>
        <v>-0.2415605334044244</v>
      </c>
      <c r="BP282" s="111"/>
      <c r="BQ282" s="112"/>
      <c r="BR282" s="113"/>
      <c r="BS282" s="111"/>
      <c r="BT282" s="114" t="s">
        <v>91</v>
      </c>
      <c r="BU282" s="114">
        <f t="shared" si="119"/>
        <v>-273</v>
      </c>
      <c r="BV282" s="25"/>
      <c r="BW282" s="25"/>
      <c r="BX282" s="111"/>
    </row>
    <row r="283" spans="1:76">
      <c r="A283" s="83">
        <v>274</v>
      </c>
      <c r="B283" s="83">
        <v>274</v>
      </c>
      <c r="C283" s="84" t="s">
        <v>348</v>
      </c>
      <c r="D283" s="85">
        <f t="shared" si="120"/>
        <v>472.2620406396581</v>
      </c>
      <c r="E283" s="86">
        <f t="shared" si="121"/>
        <v>7816271</v>
      </c>
      <c r="F283" s="86">
        <f t="shared" si="121"/>
        <v>418065</v>
      </c>
      <c r="G283" s="87">
        <f t="shared" si="122"/>
        <v>8234336</v>
      </c>
      <c r="H283" s="88"/>
      <c r="I283" s="89">
        <f t="shared" si="123"/>
        <v>738214.25443629071</v>
      </c>
      <c r="J283" s="90">
        <f t="shared" si="113"/>
        <v>0.60844574438247667</v>
      </c>
      <c r="K283" s="91">
        <f t="shared" si="124"/>
        <v>418065</v>
      </c>
      <c r="L283" s="87">
        <f t="shared" si="125"/>
        <v>1156279.2544362908</v>
      </c>
      <c r="M283" s="92"/>
      <c r="N283" s="115">
        <f t="shared" si="114"/>
        <v>7078056.7455637092</v>
      </c>
      <c r="P283" s="89">
        <f t="shared" si="126"/>
        <v>70714</v>
      </c>
      <c r="Q283" s="86">
        <f t="shared" si="127"/>
        <v>738214.25443629071</v>
      </c>
      <c r="R283" s="86">
        <f t="shared" si="128"/>
        <v>421637</v>
      </c>
      <c r="S283" s="94">
        <f t="shared" si="115"/>
        <v>1226993.2544362908</v>
      </c>
      <c r="U283" s="115">
        <f t="shared" si="129"/>
        <v>1702057.6879551909</v>
      </c>
      <c r="V283">
        <f t="shared" si="116"/>
        <v>0</v>
      </c>
      <c r="W283" s="95">
        <v>274</v>
      </c>
      <c r="X283" s="96">
        <v>472.2620406396581</v>
      </c>
      <c r="Y283" s="97">
        <v>7816271</v>
      </c>
      <c r="Z283" s="97">
        <v>0</v>
      </c>
      <c r="AA283" s="97">
        <v>7816271</v>
      </c>
      <c r="AB283" s="97">
        <v>418065</v>
      </c>
      <c r="AC283" s="97">
        <v>8234336</v>
      </c>
      <c r="AD283" s="97">
        <v>67142</v>
      </c>
      <c r="AE283" s="97">
        <v>3572</v>
      </c>
      <c r="AF283" s="97">
        <v>70714</v>
      </c>
      <c r="AG283" s="98">
        <v>8305050</v>
      </c>
      <c r="AI283" s="95">
        <v>274</v>
      </c>
      <c r="AJ283" s="99">
        <v>274</v>
      </c>
      <c r="AK283" s="100" t="s">
        <v>348</v>
      </c>
      <c r="AL283" s="101">
        <f t="shared" si="130"/>
        <v>7816271</v>
      </c>
      <c r="AM283" s="102">
        <v>6975258</v>
      </c>
      <c r="AN283" s="101">
        <f t="shared" si="131"/>
        <v>841013</v>
      </c>
      <c r="AO283" s="101">
        <v>8279</v>
      </c>
      <c r="AP283" s="101">
        <v>154699.25</v>
      </c>
      <c r="AQ283" s="101">
        <v>172666.5</v>
      </c>
      <c r="AR283" s="101">
        <v>36642.5</v>
      </c>
      <c r="AS283" s="101">
        <v>0</v>
      </c>
      <c r="AT283" s="101">
        <f t="shared" si="132"/>
        <v>-21.562044809219515</v>
      </c>
      <c r="AU283" s="103">
        <f t="shared" si="133"/>
        <v>1213278.6879551909</v>
      </c>
      <c r="AV283" s="103">
        <f t="shared" si="134"/>
        <v>738214.25443629071</v>
      </c>
      <c r="AX283" s="104">
        <v>274</v>
      </c>
      <c r="AY283" s="105" t="s">
        <v>348</v>
      </c>
      <c r="AZ283" s="106">
        <v>0</v>
      </c>
      <c r="BA283" s="106">
        <v>0</v>
      </c>
      <c r="BB283" s="107">
        <v>0</v>
      </c>
      <c r="BC283" s="108">
        <f t="shared" si="135"/>
        <v>0</v>
      </c>
      <c r="BD283" s="107">
        <v>0</v>
      </c>
      <c r="BE283" s="107">
        <v>0</v>
      </c>
      <c r="BF283" s="108">
        <f t="shared" si="117"/>
        <v>0</v>
      </c>
      <c r="BG283" s="109">
        <f t="shared" si="118"/>
        <v>0</v>
      </c>
      <c r="BH283" s="110"/>
      <c r="BI283" s="108">
        <v>0</v>
      </c>
      <c r="BJ283" s="101">
        <f t="shared" si="136"/>
        <v>841013</v>
      </c>
      <c r="BK283" s="101">
        <f t="shared" si="137"/>
        <v>841013</v>
      </c>
      <c r="BL283" s="101">
        <f t="shared" si="138"/>
        <v>0</v>
      </c>
      <c r="BM283" s="101">
        <v>-21.562044809219515</v>
      </c>
      <c r="BN283" s="108">
        <f t="shared" si="139"/>
        <v>-21.562044809219515</v>
      </c>
      <c r="BO283" s="109">
        <f t="shared" si="140"/>
        <v>-21.562044809219515</v>
      </c>
      <c r="BP283" s="111"/>
      <c r="BQ283" s="112"/>
      <c r="BR283" s="113"/>
      <c r="BS283" s="111"/>
      <c r="BT283" s="114"/>
      <c r="BU283" s="114">
        <f t="shared" si="119"/>
        <v>-274</v>
      </c>
      <c r="BV283" s="25"/>
      <c r="BW283" s="25"/>
      <c r="BX283" s="111"/>
    </row>
    <row r="284" spans="1:76">
      <c r="A284" s="83">
        <v>275</v>
      </c>
      <c r="B284" s="83">
        <v>276</v>
      </c>
      <c r="C284" s="84" t="s">
        <v>349</v>
      </c>
      <c r="D284" s="85">
        <f t="shared" si="120"/>
        <v>4.4965277777777777</v>
      </c>
      <c r="E284" s="86">
        <f t="shared" si="121"/>
        <v>45487</v>
      </c>
      <c r="F284" s="86">
        <f t="shared" si="121"/>
        <v>4015</v>
      </c>
      <c r="G284" s="87">
        <f t="shared" si="122"/>
        <v>49502</v>
      </c>
      <c r="H284" s="88"/>
      <c r="I284" s="89">
        <f t="shared" si="123"/>
        <v>20808.366952314303</v>
      </c>
      <c r="J284" s="90">
        <f t="shared" si="113"/>
        <v>0.77480644647107733</v>
      </c>
      <c r="K284" s="91">
        <f t="shared" si="124"/>
        <v>4015</v>
      </c>
      <c r="L284" s="87">
        <f t="shared" si="125"/>
        <v>24823.366952314303</v>
      </c>
      <c r="M284" s="92"/>
      <c r="N284" s="115">
        <f t="shared" si="114"/>
        <v>24678.633047685697</v>
      </c>
      <c r="P284" s="89">
        <f t="shared" si="126"/>
        <v>0</v>
      </c>
      <c r="Q284" s="86">
        <f t="shared" si="127"/>
        <v>20808.366952314303</v>
      </c>
      <c r="R284" s="86">
        <f t="shared" si="128"/>
        <v>4015</v>
      </c>
      <c r="S284" s="94">
        <f t="shared" si="115"/>
        <v>24823.366952314303</v>
      </c>
      <c r="U284" s="115">
        <f t="shared" si="129"/>
        <v>30871.212989821914</v>
      </c>
      <c r="V284">
        <f t="shared" si="116"/>
        <v>0</v>
      </c>
      <c r="W284" s="95">
        <v>275</v>
      </c>
      <c r="X284" s="96">
        <v>4.4965277777777777</v>
      </c>
      <c r="Y284" s="97">
        <v>45487</v>
      </c>
      <c r="Z284" s="97">
        <v>0</v>
      </c>
      <c r="AA284" s="97">
        <v>45487</v>
      </c>
      <c r="AB284" s="97">
        <v>4015</v>
      </c>
      <c r="AC284" s="97">
        <v>49502</v>
      </c>
      <c r="AD284" s="97">
        <v>0</v>
      </c>
      <c r="AE284" s="97">
        <v>0</v>
      </c>
      <c r="AF284" s="97">
        <v>0</v>
      </c>
      <c r="AG284" s="98">
        <v>49502</v>
      </c>
      <c r="AI284" s="95">
        <v>275</v>
      </c>
      <c r="AJ284" s="99">
        <v>276</v>
      </c>
      <c r="AK284" s="100" t="s">
        <v>349</v>
      </c>
      <c r="AL284" s="101">
        <f t="shared" si="130"/>
        <v>45487</v>
      </c>
      <c r="AM284" s="102">
        <v>21781</v>
      </c>
      <c r="AN284" s="101">
        <f t="shared" si="131"/>
        <v>23706</v>
      </c>
      <c r="AO284" s="101">
        <v>2126</v>
      </c>
      <c r="AP284" s="101">
        <v>861.75</v>
      </c>
      <c r="AQ284" s="101">
        <v>0</v>
      </c>
      <c r="AR284" s="101">
        <v>158.75</v>
      </c>
      <c r="AS284" s="101">
        <v>9.25</v>
      </c>
      <c r="AT284" s="101">
        <f t="shared" si="132"/>
        <v>-5.5370101780881669</v>
      </c>
      <c r="AU284" s="103">
        <f t="shared" si="133"/>
        <v>26856.212989821914</v>
      </c>
      <c r="AV284" s="103">
        <f t="shared" si="134"/>
        <v>20808.366952314303</v>
      </c>
      <c r="AX284" s="104">
        <v>275</v>
      </c>
      <c r="AY284" s="105" t="s">
        <v>349</v>
      </c>
      <c r="AZ284" s="106">
        <v>0</v>
      </c>
      <c r="BA284" s="106">
        <v>0</v>
      </c>
      <c r="BB284" s="107">
        <v>0</v>
      </c>
      <c r="BC284" s="108">
        <f t="shared" si="135"/>
        <v>0</v>
      </c>
      <c r="BD284" s="107">
        <v>0</v>
      </c>
      <c r="BE284" s="107">
        <v>0</v>
      </c>
      <c r="BF284" s="108">
        <f t="shared" si="117"/>
        <v>0</v>
      </c>
      <c r="BG284" s="109">
        <f t="shared" si="118"/>
        <v>0</v>
      </c>
      <c r="BH284" s="110"/>
      <c r="BI284" s="108">
        <v>0</v>
      </c>
      <c r="BJ284" s="101">
        <f t="shared" si="136"/>
        <v>23706</v>
      </c>
      <c r="BK284" s="101">
        <f t="shared" si="137"/>
        <v>23706</v>
      </c>
      <c r="BL284" s="101">
        <f t="shared" si="138"/>
        <v>0</v>
      </c>
      <c r="BM284" s="101">
        <v>-5.5370101780881669</v>
      </c>
      <c r="BN284" s="108">
        <f t="shared" si="139"/>
        <v>-5.5370101780881669</v>
      </c>
      <c r="BO284" s="109">
        <f t="shared" si="140"/>
        <v>-5.5370101780881669</v>
      </c>
      <c r="BP284" s="111"/>
      <c r="BQ284" s="112"/>
      <c r="BR284" s="113"/>
      <c r="BS284" s="111"/>
      <c r="BT284" s="114"/>
      <c r="BU284" s="114">
        <f t="shared" si="119"/>
        <v>-275</v>
      </c>
      <c r="BV284" s="25"/>
      <c r="BW284" s="25"/>
      <c r="BX284" s="111"/>
    </row>
    <row r="285" spans="1:76">
      <c r="A285" s="83">
        <v>276</v>
      </c>
      <c r="B285" s="83">
        <v>277</v>
      </c>
      <c r="C285" s="84" t="s">
        <v>350</v>
      </c>
      <c r="D285" s="85">
        <f t="shared" si="120"/>
        <v>2.875</v>
      </c>
      <c r="E285" s="86">
        <f t="shared" si="121"/>
        <v>30950</v>
      </c>
      <c r="F285" s="86">
        <f t="shared" si="121"/>
        <v>1671</v>
      </c>
      <c r="G285" s="87">
        <f t="shared" si="122"/>
        <v>32621</v>
      </c>
      <c r="H285" s="88"/>
      <c r="I285" s="89">
        <f t="shared" si="123"/>
        <v>13574.68130083273</v>
      </c>
      <c r="J285" s="90">
        <f t="shared" si="113"/>
        <v>0.877767947030891</v>
      </c>
      <c r="K285" s="91">
        <f t="shared" si="124"/>
        <v>1671</v>
      </c>
      <c r="L285" s="87">
        <f t="shared" si="125"/>
        <v>15245.68130083273</v>
      </c>
      <c r="M285" s="92"/>
      <c r="N285" s="115">
        <f t="shared" si="114"/>
        <v>17375.31869916727</v>
      </c>
      <c r="P285" s="89">
        <f t="shared" si="126"/>
        <v>18274</v>
      </c>
      <c r="Q285" s="86">
        <f t="shared" si="127"/>
        <v>13574.68130083273</v>
      </c>
      <c r="R285" s="86">
        <f t="shared" si="128"/>
        <v>2561</v>
      </c>
      <c r="S285" s="94">
        <f t="shared" si="115"/>
        <v>33519.68130083273</v>
      </c>
      <c r="U285" s="115">
        <f t="shared" si="129"/>
        <v>35410</v>
      </c>
      <c r="V285">
        <f t="shared" si="116"/>
        <v>0</v>
      </c>
      <c r="W285" s="95">
        <v>276</v>
      </c>
      <c r="X285" s="96">
        <v>2.875</v>
      </c>
      <c r="Y285" s="97">
        <v>30950</v>
      </c>
      <c r="Z285" s="97">
        <v>0</v>
      </c>
      <c r="AA285" s="97">
        <v>30950</v>
      </c>
      <c r="AB285" s="97">
        <v>1671</v>
      </c>
      <c r="AC285" s="97">
        <v>32621</v>
      </c>
      <c r="AD285" s="97">
        <v>17384</v>
      </c>
      <c r="AE285" s="97">
        <v>890</v>
      </c>
      <c r="AF285" s="97">
        <v>18274</v>
      </c>
      <c r="AG285" s="98">
        <v>50895</v>
      </c>
      <c r="AI285" s="95">
        <v>276</v>
      </c>
      <c r="AJ285" s="99">
        <v>277</v>
      </c>
      <c r="AK285" s="100" t="s">
        <v>350</v>
      </c>
      <c r="AL285" s="101">
        <f t="shared" si="130"/>
        <v>30950</v>
      </c>
      <c r="AM285" s="102">
        <v>15485</v>
      </c>
      <c r="AN285" s="101">
        <f t="shared" si="131"/>
        <v>15465</v>
      </c>
      <c r="AO285" s="101">
        <v>0</v>
      </c>
      <c r="AP285" s="101">
        <v>0</v>
      </c>
      <c r="AQ285" s="101">
        <v>0</v>
      </c>
      <c r="AR285" s="101">
        <v>0</v>
      </c>
      <c r="AS285" s="101">
        <v>0</v>
      </c>
      <c r="AT285" s="101">
        <f t="shared" si="132"/>
        <v>0</v>
      </c>
      <c r="AU285" s="103">
        <f t="shared" si="133"/>
        <v>15465</v>
      </c>
      <c r="AV285" s="103">
        <f t="shared" si="134"/>
        <v>13574.68130083273</v>
      </c>
      <c r="AX285" s="104">
        <v>276</v>
      </c>
      <c r="AY285" s="105" t="s">
        <v>350</v>
      </c>
      <c r="AZ285" s="106">
        <v>0</v>
      </c>
      <c r="BA285" s="106">
        <v>0</v>
      </c>
      <c r="BB285" s="107">
        <v>0</v>
      </c>
      <c r="BC285" s="108">
        <f t="shared" si="135"/>
        <v>0</v>
      </c>
      <c r="BD285" s="107">
        <v>0</v>
      </c>
      <c r="BE285" s="107">
        <v>0</v>
      </c>
      <c r="BF285" s="108">
        <f t="shared" si="117"/>
        <v>0</v>
      </c>
      <c r="BG285" s="109">
        <f t="shared" si="118"/>
        <v>0</v>
      </c>
      <c r="BH285" s="110"/>
      <c r="BI285" s="108">
        <v>0</v>
      </c>
      <c r="BJ285" s="101">
        <f t="shared" si="136"/>
        <v>15465</v>
      </c>
      <c r="BK285" s="101">
        <f t="shared" si="137"/>
        <v>15465</v>
      </c>
      <c r="BL285" s="101">
        <f t="shared" si="138"/>
        <v>0</v>
      </c>
      <c r="BM285" s="101">
        <v>0</v>
      </c>
      <c r="BN285" s="108">
        <f t="shared" si="139"/>
        <v>0</v>
      </c>
      <c r="BO285" s="109">
        <f t="shared" si="140"/>
        <v>0</v>
      </c>
      <c r="BP285" s="111"/>
      <c r="BQ285" s="112"/>
      <c r="BR285" s="113"/>
      <c r="BS285" s="111"/>
      <c r="BT285" s="114"/>
      <c r="BU285" s="114">
        <f t="shared" si="119"/>
        <v>-276</v>
      </c>
      <c r="BV285" s="25"/>
      <c r="BW285" s="25"/>
      <c r="BX285" s="111"/>
    </row>
    <row r="286" spans="1:76">
      <c r="A286" s="83">
        <v>277</v>
      </c>
      <c r="B286" s="83">
        <v>278</v>
      </c>
      <c r="C286" s="84" t="s">
        <v>351</v>
      </c>
      <c r="D286" s="85">
        <f t="shared" si="120"/>
        <v>1</v>
      </c>
      <c r="E286" s="86">
        <f t="shared" si="121"/>
        <v>12063</v>
      </c>
      <c r="F286" s="86">
        <f t="shared" si="121"/>
        <v>893</v>
      </c>
      <c r="G286" s="87">
        <f t="shared" si="122"/>
        <v>12956</v>
      </c>
      <c r="H286" s="88"/>
      <c r="I286" s="89">
        <f t="shared" si="123"/>
        <v>0</v>
      </c>
      <c r="J286" s="90">
        <f t="shared" si="113"/>
        <v>0</v>
      </c>
      <c r="K286" s="91">
        <f t="shared" si="124"/>
        <v>893</v>
      </c>
      <c r="L286" s="87">
        <f t="shared" si="125"/>
        <v>893</v>
      </c>
      <c r="M286" s="92"/>
      <c r="N286" s="115">
        <f t="shared" si="114"/>
        <v>12063</v>
      </c>
      <c r="P286" s="89">
        <f t="shared" si="126"/>
        <v>0</v>
      </c>
      <c r="Q286" s="86">
        <f t="shared" si="127"/>
        <v>0</v>
      </c>
      <c r="R286" s="86">
        <f t="shared" si="128"/>
        <v>893</v>
      </c>
      <c r="S286" s="94">
        <f t="shared" si="115"/>
        <v>893</v>
      </c>
      <c r="U286" s="115">
        <f t="shared" si="129"/>
        <v>4222.8817011767187</v>
      </c>
      <c r="V286">
        <f t="shared" si="116"/>
        <v>0</v>
      </c>
      <c r="W286" s="95">
        <v>277</v>
      </c>
      <c r="X286" s="96">
        <v>1</v>
      </c>
      <c r="Y286" s="97">
        <v>12063</v>
      </c>
      <c r="Z286" s="97">
        <v>0</v>
      </c>
      <c r="AA286" s="97">
        <v>12063</v>
      </c>
      <c r="AB286" s="97">
        <v>893</v>
      </c>
      <c r="AC286" s="97">
        <v>12956</v>
      </c>
      <c r="AD286" s="97">
        <v>0</v>
      </c>
      <c r="AE286" s="97">
        <v>0</v>
      </c>
      <c r="AF286" s="97">
        <v>0</v>
      </c>
      <c r="AG286" s="98">
        <v>12956</v>
      </c>
      <c r="AI286" s="95">
        <v>277</v>
      </c>
      <c r="AJ286" s="99">
        <v>278</v>
      </c>
      <c r="AK286" s="100" t="s">
        <v>351</v>
      </c>
      <c r="AL286" s="101">
        <f t="shared" si="130"/>
        <v>12063</v>
      </c>
      <c r="AM286" s="102">
        <v>19889</v>
      </c>
      <c r="AN286" s="101">
        <f t="shared" si="131"/>
        <v>0</v>
      </c>
      <c r="AO286" s="101">
        <v>1773.25</v>
      </c>
      <c r="AP286" s="101">
        <v>62.25</v>
      </c>
      <c r="AQ286" s="101">
        <v>53</v>
      </c>
      <c r="AR286" s="101">
        <v>0</v>
      </c>
      <c r="AS286" s="101">
        <v>1446</v>
      </c>
      <c r="AT286" s="101">
        <f t="shared" si="132"/>
        <v>-4.6182988232812932</v>
      </c>
      <c r="AU286" s="103">
        <f t="shared" si="133"/>
        <v>3329.8817011767187</v>
      </c>
      <c r="AV286" s="103">
        <f t="shared" si="134"/>
        <v>0</v>
      </c>
      <c r="AX286" s="104">
        <v>277</v>
      </c>
      <c r="AY286" s="105" t="s">
        <v>351</v>
      </c>
      <c r="AZ286" s="106">
        <v>0</v>
      </c>
      <c r="BA286" s="106">
        <v>0</v>
      </c>
      <c r="BB286" s="107">
        <v>0</v>
      </c>
      <c r="BC286" s="108">
        <f t="shared" si="135"/>
        <v>0</v>
      </c>
      <c r="BD286" s="107">
        <v>0</v>
      </c>
      <c r="BE286" s="107">
        <v>0</v>
      </c>
      <c r="BF286" s="108">
        <f t="shared" si="117"/>
        <v>0</v>
      </c>
      <c r="BG286" s="109">
        <f t="shared" si="118"/>
        <v>0</v>
      </c>
      <c r="BH286" s="110"/>
      <c r="BI286" s="108">
        <v>0</v>
      </c>
      <c r="BJ286" s="101">
        <f t="shared" si="136"/>
        <v>0</v>
      </c>
      <c r="BK286" s="101">
        <f t="shared" si="137"/>
        <v>0</v>
      </c>
      <c r="BL286" s="101">
        <f t="shared" si="138"/>
        <v>0</v>
      </c>
      <c r="BM286" s="101">
        <v>-4.6182988232812932</v>
      </c>
      <c r="BN286" s="108">
        <f t="shared" si="139"/>
        <v>-4.6182988232812932</v>
      </c>
      <c r="BO286" s="109">
        <f t="shared" si="140"/>
        <v>-4.6182988232812932</v>
      </c>
      <c r="BP286" s="111"/>
      <c r="BQ286" s="112"/>
      <c r="BR286" s="113"/>
      <c r="BS286" s="111"/>
      <c r="BT286" s="114"/>
      <c r="BU286" s="114">
        <f t="shared" si="119"/>
        <v>-277</v>
      </c>
      <c r="BV286" s="25"/>
      <c r="BW286" s="25"/>
      <c r="BX286" s="111"/>
    </row>
    <row r="287" spans="1:76">
      <c r="A287" s="83">
        <v>278</v>
      </c>
      <c r="B287" s="83">
        <v>275</v>
      </c>
      <c r="C287" s="84" t="s">
        <v>352</v>
      </c>
      <c r="D287" s="85">
        <f t="shared" si="120"/>
        <v>95.919844471038985</v>
      </c>
      <c r="E287" s="86">
        <f t="shared" si="121"/>
        <v>1096832</v>
      </c>
      <c r="F287" s="86">
        <f t="shared" si="121"/>
        <v>82818</v>
      </c>
      <c r="G287" s="87">
        <f t="shared" si="122"/>
        <v>1179650</v>
      </c>
      <c r="H287" s="88"/>
      <c r="I287" s="89">
        <f t="shared" si="123"/>
        <v>0</v>
      </c>
      <c r="J287" s="90">
        <f t="shared" si="113"/>
        <v>0</v>
      </c>
      <c r="K287" s="91">
        <f t="shared" si="124"/>
        <v>82818</v>
      </c>
      <c r="L287" s="87">
        <f t="shared" si="125"/>
        <v>82818</v>
      </c>
      <c r="M287" s="92"/>
      <c r="N287" s="115">
        <f t="shared" si="114"/>
        <v>1096832</v>
      </c>
      <c r="P287" s="89">
        <f t="shared" si="126"/>
        <v>39267</v>
      </c>
      <c r="Q287" s="86">
        <f t="shared" si="127"/>
        <v>0</v>
      </c>
      <c r="R287" s="86">
        <f t="shared" si="128"/>
        <v>85485</v>
      </c>
      <c r="S287" s="94">
        <f t="shared" si="115"/>
        <v>122085</v>
      </c>
      <c r="U287" s="115">
        <f t="shared" si="129"/>
        <v>283517.9814338893</v>
      </c>
      <c r="V287">
        <f t="shared" si="116"/>
        <v>0</v>
      </c>
      <c r="W287" s="95">
        <v>278</v>
      </c>
      <c r="X287" s="96">
        <v>95.919844471038985</v>
      </c>
      <c r="Y287" s="97">
        <v>1096832</v>
      </c>
      <c r="Z287" s="97">
        <v>0</v>
      </c>
      <c r="AA287" s="97">
        <v>1096832</v>
      </c>
      <c r="AB287" s="97">
        <v>82818</v>
      </c>
      <c r="AC287" s="97">
        <v>1179650</v>
      </c>
      <c r="AD287" s="97">
        <v>36600</v>
      </c>
      <c r="AE287" s="97">
        <v>2667</v>
      </c>
      <c r="AF287" s="97">
        <v>39267</v>
      </c>
      <c r="AG287" s="98">
        <v>1218917</v>
      </c>
      <c r="AI287" s="95">
        <v>278</v>
      </c>
      <c r="AJ287" s="99">
        <v>275</v>
      </c>
      <c r="AK287" s="100" t="s">
        <v>352</v>
      </c>
      <c r="AL287" s="101">
        <f t="shared" si="130"/>
        <v>1096832</v>
      </c>
      <c r="AM287" s="102">
        <v>1138807</v>
      </c>
      <c r="AN287" s="101">
        <f t="shared" si="131"/>
        <v>0</v>
      </c>
      <c r="AO287" s="101">
        <v>31396</v>
      </c>
      <c r="AP287" s="101">
        <v>33676.5</v>
      </c>
      <c r="AQ287" s="101">
        <v>16472.75</v>
      </c>
      <c r="AR287" s="101">
        <v>51752</v>
      </c>
      <c r="AS287" s="101">
        <v>28217.5</v>
      </c>
      <c r="AT287" s="101">
        <f t="shared" si="132"/>
        <v>-81.768566110680695</v>
      </c>
      <c r="AU287" s="103">
        <f t="shared" si="133"/>
        <v>161432.9814338893</v>
      </c>
      <c r="AV287" s="103">
        <f t="shared" si="134"/>
        <v>0</v>
      </c>
      <c r="AX287" s="104">
        <v>278</v>
      </c>
      <c r="AY287" s="105" t="s">
        <v>352</v>
      </c>
      <c r="AZ287" s="106">
        <v>0</v>
      </c>
      <c r="BA287" s="106">
        <v>0</v>
      </c>
      <c r="BB287" s="107">
        <v>0</v>
      </c>
      <c r="BC287" s="108">
        <f t="shared" si="135"/>
        <v>0</v>
      </c>
      <c r="BD287" s="107">
        <v>0</v>
      </c>
      <c r="BE287" s="107">
        <v>0</v>
      </c>
      <c r="BF287" s="108">
        <f t="shared" si="117"/>
        <v>0</v>
      </c>
      <c r="BG287" s="109">
        <f t="shared" si="118"/>
        <v>0</v>
      </c>
      <c r="BH287" s="110"/>
      <c r="BI287" s="108">
        <v>0</v>
      </c>
      <c r="BJ287" s="101">
        <f t="shared" si="136"/>
        <v>0</v>
      </c>
      <c r="BK287" s="101">
        <f t="shared" si="137"/>
        <v>0</v>
      </c>
      <c r="BL287" s="101">
        <f t="shared" si="138"/>
        <v>0</v>
      </c>
      <c r="BM287" s="101">
        <v>-81.768566110680695</v>
      </c>
      <c r="BN287" s="108">
        <f t="shared" si="139"/>
        <v>-81.768566110680695</v>
      </c>
      <c r="BO287" s="109">
        <f t="shared" si="140"/>
        <v>-81.768566110680695</v>
      </c>
      <c r="BP287" s="111"/>
      <c r="BQ287" s="112"/>
      <c r="BR287" s="113"/>
      <c r="BS287" s="111"/>
      <c r="BT287" s="114"/>
      <c r="BU287" s="114">
        <f t="shared" si="119"/>
        <v>-278</v>
      </c>
      <c r="BV287" s="25"/>
      <c r="BW287" s="25"/>
      <c r="BX287" s="111"/>
    </row>
    <row r="288" spans="1:76">
      <c r="A288" s="83">
        <v>279</v>
      </c>
      <c r="B288" s="83">
        <v>279</v>
      </c>
      <c r="C288" s="84" t="s">
        <v>353</v>
      </c>
      <c r="D288" s="85">
        <f t="shared" si="120"/>
        <v>0</v>
      </c>
      <c r="E288" s="86">
        <f t="shared" si="121"/>
        <v>0</v>
      </c>
      <c r="F288" s="86">
        <f t="shared" si="121"/>
        <v>0</v>
      </c>
      <c r="G288" s="87">
        <f t="shared" si="122"/>
        <v>0</v>
      </c>
      <c r="H288" s="88"/>
      <c r="I288" s="89">
        <f t="shared" si="123"/>
        <v>0</v>
      </c>
      <c r="J288" s="90" t="str">
        <f t="shared" si="113"/>
        <v/>
      </c>
      <c r="K288" s="91">
        <f t="shared" si="124"/>
        <v>0</v>
      </c>
      <c r="L288" s="87">
        <f t="shared" si="125"/>
        <v>0</v>
      </c>
      <c r="M288" s="92"/>
      <c r="N288" s="115">
        <f t="shared" si="114"/>
        <v>0</v>
      </c>
      <c r="P288" s="89">
        <f t="shared" si="126"/>
        <v>0</v>
      </c>
      <c r="Q288" s="86">
        <f t="shared" si="127"/>
        <v>0</v>
      </c>
      <c r="R288" s="86">
        <f t="shared" si="128"/>
        <v>0</v>
      </c>
      <c r="S288" s="94">
        <f t="shared" si="115"/>
        <v>0</v>
      </c>
      <c r="U288" s="115">
        <f t="shared" si="129"/>
        <v>0</v>
      </c>
      <c r="V288">
        <f t="shared" si="116"/>
        <v>0</v>
      </c>
      <c r="W288" s="95">
        <v>279</v>
      </c>
      <c r="X288" s="96"/>
      <c r="Y288" s="97"/>
      <c r="Z288" s="97"/>
      <c r="AA288" s="97"/>
      <c r="AB288" s="97"/>
      <c r="AC288" s="97"/>
      <c r="AD288" s="97"/>
      <c r="AE288" s="97"/>
      <c r="AF288" s="97"/>
      <c r="AG288" s="98"/>
      <c r="AI288" s="95">
        <v>279</v>
      </c>
      <c r="AJ288" s="99">
        <v>279</v>
      </c>
      <c r="AK288" s="100" t="s">
        <v>353</v>
      </c>
      <c r="AL288" s="101">
        <f t="shared" si="130"/>
        <v>0</v>
      </c>
      <c r="AM288" s="102">
        <v>0</v>
      </c>
      <c r="AN288" s="101">
        <f t="shared" si="131"/>
        <v>0</v>
      </c>
      <c r="AO288" s="101">
        <v>0</v>
      </c>
      <c r="AP288" s="101">
        <v>0</v>
      </c>
      <c r="AQ288" s="101">
        <v>0</v>
      </c>
      <c r="AR288" s="101">
        <v>0</v>
      </c>
      <c r="AS288" s="101">
        <v>0</v>
      </c>
      <c r="AT288" s="101">
        <f t="shared" si="132"/>
        <v>0</v>
      </c>
      <c r="AU288" s="103">
        <f t="shared" si="133"/>
        <v>0</v>
      </c>
      <c r="AV288" s="103">
        <f t="shared" si="134"/>
        <v>0</v>
      </c>
      <c r="AX288" s="104">
        <v>279</v>
      </c>
      <c r="AY288" s="105" t="s">
        <v>353</v>
      </c>
      <c r="AZ288" s="106">
        <v>0</v>
      </c>
      <c r="BA288" s="106">
        <v>0</v>
      </c>
      <c r="BB288" s="107">
        <v>0</v>
      </c>
      <c r="BC288" s="108">
        <f t="shared" si="135"/>
        <v>0</v>
      </c>
      <c r="BD288" s="107">
        <v>0</v>
      </c>
      <c r="BE288" s="107">
        <v>0</v>
      </c>
      <c r="BF288" s="108">
        <f t="shared" si="117"/>
        <v>0</v>
      </c>
      <c r="BG288" s="109">
        <f t="shared" si="118"/>
        <v>0</v>
      </c>
      <c r="BH288" s="110"/>
      <c r="BI288" s="108">
        <v>0</v>
      </c>
      <c r="BJ288" s="101">
        <f t="shared" si="136"/>
        <v>0</v>
      </c>
      <c r="BK288" s="101">
        <f t="shared" si="137"/>
        <v>0</v>
      </c>
      <c r="BL288" s="101">
        <f t="shared" si="138"/>
        <v>0</v>
      </c>
      <c r="BM288" s="101">
        <v>0</v>
      </c>
      <c r="BN288" s="108">
        <f t="shared" si="139"/>
        <v>0</v>
      </c>
      <c r="BO288" s="109">
        <f t="shared" si="140"/>
        <v>0</v>
      </c>
      <c r="BP288" s="111"/>
      <c r="BQ288" s="112"/>
      <c r="BR288" s="113"/>
      <c r="BS288" s="111"/>
      <c r="BT288" s="114"/>
      <c r="BU288" s="114">
        <f t="shared" si="119"/>
        <v>-279</v>
      </c>
      <c r="BV288" s="25"/>
      <c r="BW288" s="25"/>
      <c r="BX288" s="111"/>
    </row>
    <row r="289" spans="1:76">
      <c r="A289" s="83">
        <v>280</v>
      </c>
      <c r="B289" s="83">
        <v>280</v>
      </c>
      <c r="C289" s="84" t="s">
        <v>354</v>
      </c>
      <c r="D289" s="85">
        <f t="shared" si="120"/>
        <v>0</v>
      </c>
      <c r="E289" s="86">
        <f t="shared" si="121"/>
        <v>0</v>
      </c>
      <c r="F289" s="86">
        <f t="shared" si="121"/>
        <v>0</v>
      </c>
      <c r="G289" s="87">
        <f t="shared" si="122"/>
        <v>0</v>
      </c>
      <c r="H289" s="88"/>
      <c r="I289" s="89">
        <f t="shared" si="123"/>
        <v>0</v>
      </c>
      <c r="J289" s="90" t="str">
        <f t="shared" si="113"/>
        <v/>
      </c>
      <c r="K289" s="91">
        <f t="shared" si="124"/>
        <v>0</v>
      </c>
      <c r="L289" s="87">
        <f t="shared" si="125"/>
        <v>0</v>
      </c>
      <c r="M289" s="92"/>
      <c r="N289" s="115">
        <f t="shared" si="114"/>
        <v>0</v>
      </c>
      <c r="P289" s="89">
        <f t="shared" si="126"/>
        <v>0</v>
      </c>
      <c r="Q289" s="86">
        <f t="shared" si="127"/>
        <v>0</v>
      </c>
      <c r="R289" s="86">
        <f t="shared" si="128"/>
        <v>0</v>
      </c>
      <c r="S289" s="94">
        <f t="shared" si="115"/>
        <v>0</v>
      </c>
      <c r="U289" s="115">
        <f t="shared" si="129"/>
        <v>0</v>
      </c>
      <c r="V289">
        <f t="shared" si="116"/>
        <v>0</v>
      </c>
      <c r="W289" s="95">
        <v>280</v>
      </c>
      <c r="X289" s="96"/>
      <c r="Y289" s="97"/>
      <c r="Z289" s="97"/>
      <c r="AA289" s="97"/>
      <c r="AB289" s="97"/>
      <c r="AC289" s="97"/>
      <c r="AD289" s="97"/>
      <c r="AE289" s="97"/>
      <c r="AF289" s="97"/>
      <c r="AG289" s="98"/>
      <c r="AI289" s="95">
        <v>280</v>
      </c>
      <c r="AJ289" s="99">
        <v>280</v>
      </c>
      <c r="AK289" s="100" t="s">
        <v>354</v>
      </c>
      <c r="AL289" s="101">
        <f t="shared" si="130"/>
        <v>0</v>
      </c>
      <c r="AM289" s="102">
        <v>0</v>
      </c>
      <c r="AN289" s="101">
        <f t="shared" si="131"/>
        <v>0</v>
      </c>
      <c r="AO289" s="101">
        <v>0</v>
      </c>
      <c r="AP289" s="101">
        <v>0</v>
      </c>
      <c r="AQ289" s="101">
        <v>0</v>
      </c>
      <c r="AR289" s="101">
        <v>0</v>
      </c>
      <c r="AS289" s="101">
        <v>0</v>
      </c>
      <c r="AT289" s="101">
        <f t="shared" si="132"/>
        <v>0</v>
      </c>
      <c r="AU289" s="103">
        <f t="shared" si="133"/>
        <v>0</v>
      </c>
      <c r="AV289" s="103">
        <f t="shared" si="134"/>
        <v>0</v>
      </c>
      <c r="AX289" s="104">
        <v>280</v>
      </c>
      <c r="AY289" s="105" t="s">
        <v>354</v>
      </c>
      <c r="AZ289" s="106">
        <v>0</v>
      </c>
      <c r="BA289" s="106">
        <v>0</v>
      </c>
      <c r="BB289" s="107">
        <v>0</v>
      </c>
      <c r="BC289" s="108">
        <f t="shared" si="135"/>
        <v>0</v>
      </c>
      <c r="BD289" s="107">
        <v>0</v>
      </c>
      <c r="BE289" s="107">
        <v>0</v>
      </c>
      <c r="BF289" s="108">
        <f t="shared" si="117"/>
        <v>0</v>
      </c>
      <c r="BG289" s="109">
        <f t="shared" si="118"/>
        <v>0</v>
      </c>
      <c r="BH289" s="110"/>
      <c r="BI289" s="108">
        <v>0</v>
      </c>
      <c r="BJ289" s="101">
        <f t="shared" si="136"/>
        <v>0</v>
      </c>
      <c r="BK289" s="101">
        <f t="shared" si="137"/>
        <v>0</v>
      </c>
      <c r="BL289" s="101">
        <f t="shared" si="138"/>
        <v>0</v>
      </c>
      <c r="BM289" s="101">
        <v>0</v>
      </c>
      <c r="BN289" s="108">
        <f t="shared" si="139"/>
        <v>0</v>
      </c>
      <c r="BO289" s="109">
        <f t="shared" si="140"/>
        <v>0</v>
      </c>
      <c r="BP289" s="111"/>
      <c r="BQ289" s="112"/>
      <c r="BR289" s="113"/>
      <c r="BS289" s="111"/>
      <c r="BT289" s="114"/>
      <c r="BU289" s="114">
        <f t="shared" si="119"/>
        <v>-280</v>
      </c>
      <c r="BV289" s="25"/>
      <c r="BW289" s="25"/>
      <c r="BX289" s="111"/>
    </row>
    <row r="290" spans="1:76">
      <c r="A290" s="83">
        <v>281</v>
      </c>
      <c r="B290" s="83">
        <v>281</v>
      </c>
      <c r="C290" s="84" t="s">
        <v>355</v>
      </c>
      <c r="D290" s="85">
        <f t="shared" si="120"/>
        <v>3493.5265352287324</v>
      </c>
      <c r="E290" s="86">
        <f t="shared" si="121"/>
        <v>38041197</v>
      </c>
      <c r="F290" s="86">
        <f t="shared" si="121"/>
        <v>3097979</v>
      </c>
      <c r="G290" s="87">
        <f t="shared" si="122"/>
        <v>41139176</v>
      </c>
      <c r="H290" s="88"/>
      <c r="I290" s="89">
        <f t="shared" si="123"/>
        <v>2305220.5155309369</v>
      </c>
      <c r="J290" s="90">
        <f t="shared" si="113"/>
        <v>0.37674843658894225</v>
      </c>
      <c r="K290" s="91">
        <f t="shared" si="124"/>
        <v>3097979</v>
      </c>
      <c r="L290" s="87">
        <f t="shared" si="125"/>
        <v>5403199.5155309364</v>
      </c>
      <c r="M290" s="92"/>
      <c r="N290" s="115">
        <f t="shared" si="114"/>
        <v>35735976.484469064</v>
      </c>
      <c r="P290" s="89">
        <f t="shared" si="126"/>
        <v>252487</v>
      </c>
      <c r="Q290" s="86">
        <f t="shared" si="127"/>
        <v>2305220.5155309369</v>
      </c>
      <c r="R290" s="86">
        <f t="shared" si="128"/>
        <v>3117024</v>
      </c>
      <c r="S290" s="94">
        <f t="shared" si="115"/>
        <v>5655686.5155309364</v>
      </c>
      <c r="U290" s="115">
        <f t="shared" si="129"/>
        <v>9469192.1622165311</v>
      </c>
      <c r="V290">
        <f t="shared" si="116"/>
        <v>0</v>
      </c>
      <c r="W290" s="95">
        <v>281</v>
      </c>
      <c r="X290" s="96">
        <v>3493.5265352287324</v>
      </c>
      <c r="Y290" s="97">
        <v>38041197</v>
      </c>
      <c r="Z290" s="97">
        <v>0</v>
      </c>
      <c r="AA290" s="97">
        <v>38041197</v>
      </c>
      <c r="AB290" s="97">
        <v>3097979</v>
      </c>
      <c r="AC290" s="97">
        <v>41139176</v>
      </c>
      <c r="AD290" s="97">
        <v>233442</v>
      </c>
      <c r="AE290" s="97">
        <v>19045</v>
      </c>
      <c r="AF290" s="97">
        <v>252487</v>
      </c>
      <c r="AG290" s="98">
        <v>41391663</v>
      </c>
      <c r="AI290" s="95">
        <v>281</v>
      </c>
      <c r="AJ290" s="99">
        <v>281</v>
      </c>
      <c r="AK290" s="100" t="s">
        <v>355</v>
      </c>
      <c r="AL290" s="101">
        <f t="shared" si="130"/>
        <v>38041197</v>
      </c>
      <c r="AM290" s="102">
        <v>35414967</v>
      </c>
      <c r="AN290" s="101">
        <f t="shared" si="131"/>
        <v>2626230</v>
      </c>
      <c r="AO290" s="101">
        <v>1118226.25</v>
      </c>
      <c r="AP290" s="101">
        <v>810043.25</v>
      </c>
      <c r="AQ290" s="101">
        <v>877128.25</v>
      </c>
      <c r="AR290" s="101">
        <v>606891.75</v>
      </c>
      <c r="AS290" s="101">
        <v>83119</v>
      </c>
      <c r="AT290" s="101">
        <f t="shared" si="132"/>
        <v>-2912.3377834693529</v>
      </c>
      <c r="AU290" s="103">
        <f t="shared" si="133"/>
        <v>6118726.1622165311</v>
      </c>
      <c r="AV290" s="103">
        <f t="shared" si="134"/>
        <v>2305220.5155309369</v>
      </c>
      <c r="AX290" s="104">
        <v>281</v>
      </c>
      <c r="AY290" s="105" t="s">
        <v>355</v>
      </c>
      <c r="AZ290" s="106">
        <v>0</v>
      </c>
      <c r="BA290" s="106">
        <v>0</v>
      </c>
      <c r="BB290" s="107">
        <v>0</v>
      </c>
      <c r="BC290" s="108">
        <f t="shared" si="135"/>
        <v>0</v>
      </c>
      <c r="BD290" s="107">
        <v>0</v>
      </c>
      <c r="BE290" s="107">
        <v>0</v>
      </c>
      <c r="BF290" s="108">
        <f t="shared" si="117"/>
        <v>0</v>
      </c>
      <c r="BG290" s="109">
        <f t="shared" si="118"/>
        <v>0</v>
      </c>
      <c r="BH290" s="110"/>
      <c r="BI290" s="108">
        <v>0</v>
      </c>
      <c r="BJ290" s="101">
        <f t="shared" si="136"/>
        <v>2626230</v>
      </c>
      <c r="BK290" s="101">
        <f t="shared" si="137"/>
        <v>2626230</v>
      </c>
      <c r="BL290" s="101">
        <f t="shared" si="138"/>
        <v>0</v>
      </c>
      <c r="BM290" s="101">
        <v>-2912.3377834693529</v>
      </c>
      <c r="BN290" s="108">
        <f t="shared" si="139"/>
        <v>-2912.3377834693529</v>
      </c>
      <c r="BO290" s="109">
        <f t="shared" si="140"/>
        <v>-2912.3377834693529</v>
      </c>
      <c r="BP290" s="111"/>
      <c r="BQ290" s="112"/>
      <c r="BR290" s="113"/>
      <c r="BS290" s="111"/>
      <c r="BT290" s="114"/>
      <c r="BU290" s="114">
        <f t="shared" si="119"/>
        <v>-281</v>
      </c>
      <c r="BV290" s="25"/>
      <c r="BW290" s="25"/>
      <c r="BX290" s="111"/>
    </row>
    <row r="291" spans="1:76">
      <c r="A291" s="83">
        <v>282</v>
      </c>
      <c r="B291" s="83">
        <v>282</v>
      </c>
      <c r="C291" s="84" t="s">
        <v>356</v>
      </c>
      <c r="D291" s="85">
        <f t="shared" si="120"/>
        <v>0</v>
      </c>
      <c r="E291" s="86">
        <f t="shared" si="121"/>
        <v>0</v>
      </c>
      <c r="F291" s="86">
        <f t="shared" si="121"/>
        <v>0</v>
      </c>
      <c r="G291" s="87">
        <f t="shared" si="122"/>
        <v>0</v>
      </c>
      <c r="H291" s="88"/>
      <c r="I291" s="89">
        <f t="shared" si="123"/>
        <v>0</v>
      </c>
      <c r="J291" s="90" t="str">
        <f t="shared" si="113"/>
        <v/>
      </c>
      <c r="K291" s="91">
        <f t="shared" si="124"/>
        <v>0</v>
      </c>
      <c r="L291" s="87">
        <f t="shared" si="125"/>
        <v>0</v>
      </c>
      <c r="M291" s="92"/>
      <c r="N291" s="115">
        <f t="shared" si="114"/>
        <v>0</v>
      </c>
      <c r="P291" s="89">
        <f t="shared" si="126"/>
        <v>0</v>
      </c>
      <c r="Q291" s="86">
        <f t="shared" si="127"/>
        <v>0</v>
      </c>
      <c r="R291" s="86">
        <f t="shared" si="128"/>
        <v>0</v>
      </c>
      <c r="S291" s="94">
        <f t="shared" si="115"/>
        <v>0</v>
      </c>
      <c r="U291" s="115">
        <f t="shared" si="129"/>
        <v>0</v>
      </c>
      <c r="V291">
        <f t="shared" si="116"/>
        <v>0</v>
      </c>
      <c r="W291" s="95">
        <v>282</v>
      </c>
      <c r="X291" s="96"/>
      <c r="Y291" s="97"/>
      <c r="Z291" s="97"/>
      <c r="AA291" s="97"/>
      <c r="AB291" s="97"/>
      <c r="AC291" s="97"/>
      <c r="AD291" s="97"/>
      <c r="AE291" s="97"/>
      <c r="AF291" s="97"/>
      <c r="AG291" s="98"/>
      <c r="AI291" s="95">
        <v>282</v>
      </c>
      <c r="AJ291" s="99">
        <v>282</v>
      </c>
      <c r="AK291" s="100" t="s">
        <v>356</v>
      </c>
      <c r="AL291" s="101">
        <f t="shared" si="130"/>
        <v>0</v>
      </c>
      <c r="AM291" s="102">
        <v>0</v>
      </c>
      <c r="AN291" s="101">
        <f t="shared" si="131"/>
        <v>0</v>
      </c>
      <c r="AO291" s="101">
        <v>0</v>
      </c>
      <c r="AP291" s="101">
        <v>0</v>
      </c>
      <c r="AQ291" s="101">
        <v>0</v>
      </c>
      <c r="AR291" s="101">
        <v>0</v>
      </c>
      <c r="AS291" s="101">
        <v>0</v>
      </c>
      <c r="AT291" s="101">
        <f t="shared" si="132"/>
        <v>0</v>
      </c>
      <c r="AU291" s="103">
        <f t="shared" si="133"/>
        <v>0</v>
      </c>
      <c r="AV291" s="103">
        <f t="shared" si="134"/>
        <v>0</v>
      </c>
      <c r="AX291" s="104">
        <v>282</v>
      </c>
      <c r="AY291" s="105" t="s">
        <v>356</v>
      </c>
      <c r="AZ291" s="106">
        <v>0</v>
      </c>
      <c r="BA291" s="106">
        <v>0</v>
      </c>
      <c r="BB291" s="107">
        <v>0</v>
      </c>
      <c r="BC291" s="108">
        <f t="shared" si="135"/>
        <v>0</v>
      </c>
      <c r="BD291" s="107">
        <v>0</v>
      </c>
      <c r="BE291" s="107">
        <v>0</v>
      </c>
      <c r="BF291" s="108">
        <f t="shared" si="117"/>
        <v>0</v>
      </c>
      <c r="BG291" s="109">
        <f t="shared" si="118"/>
        <v>0</v>
      </c>
      <c r="BH291" s="110"/>
      <c r="BI291" s="108">
        <v>0</v>
      </c>
      <c r="BJ291" s="101">
        <f t="shared" si="136"/>
        <v>0</v>
      </c>
      <c r="BK291" s="101">
        <f t="shared" si="137"/>
        <v>0</v>
      </c>
      <c r="BL291" s="101">
        <f t="shared" si="138"/>
        <v>0</v>
      </c>
      <c r="BM291" s="101">
        <v>0</v>
      </c>
      <c r="BN291" s="108">
        <f t="shared" si="139"/>
        <v>0</v>
      </c>
      <c r="BO291" s="109">
        <f t="shared" si="140"/>
        <v>0</v>
      </c>
      <c r="BP291" s="111"/>
      <c r="BQ291" s="112"/>
      <c r="BR291" s="113"/>
      <c r="BS291" s="111"/>
      <c r="BT291" s="114"/>
      <c r="BU291" s="114">
        <f t="shared" si="119"/>
        <v>-282</v>
      </c>
      <c r="BV291" s="25"/>
      <c r="BW291" s="25"/>
      <c r="BX291" s="111"/>
    </row>
    <row r="292" spans="1:76">
      <c r="A292" s="83">
        <v>283</v>
      </c>
      <c r="B292" s="83">
        <v>283</v>
      </c>
      <c r="C292" s="84" t="s">
        <v>357</v>
      </c>
      <c r="D292" s="85">
        <f t="shared" si="120"/>
        <v>0</v>
      </c>
      <c r="E292" s="86">
        <f t="shared" si="121"/>
        <v>0</v>
      </c>
      <c r="F292" s="86">
        <f t="shared" si="121"/>
        <v>0</v>
      </c>
      <c r="G292" s="87">
        <f t="shared" si="122"/>
        <v>0</v>
      </c>
      <c r="H292" s="88"/>
      <c r="I292" s="89">
        <f t="shared" si="123"/>
        <v>0</v>
      </c>
      <c r="J292" s="90" t="str">
        <f t="shared" si="113"/>
        <v/>
      </c>
      <c r="K292" s="91">
        <f t="shared" si="124"/>
        <v>0</v>
      </c>
      <c r="L292" s="87">
        <f t="shared" si="125"/>
        <v>0</v>
      </c>
      <c r="M292" s="92"/>
      <c r="N292" s="115">
        <f t="shared" si="114"/>
        <v>0</v>
      </c>
      <c r="P292" s="89">
        <f t="shared" si="126"/>
        <v>0</v>
      </c>
      <c r="Q292" s="86">
        <f t="shared" si="127"/>
        <v>0</v>
      </c>
      <c r="R292" s="86">
        <f t="shared" si="128"/>
        <v>0</v>
      </c>
      <c r="S292" s="94">
        <f t="shared" si="115"/>
        <v>0</v>
      </c>
      <c r="U292" s="115">
        <f t="shared" si="129"/>
        <v>0</v>
      </c>
      <c r="V292">
        <f t="shared" si="116"/>
        <v>0</v>
      </c>
      <c r="W292" s="95">
        <v>283</v>
      </c>
      <c r="X292" s="96"/>
      <c r="Y292" s="97"/>
      <c r="Z292" s="97"/>
      <c r="AA292" s="97"/>
      <c r="AB292" s="97"/>
      <c r="AC292" s="97"/>
      <c r="AD292" s="97"/>
      <c r="AE292" s="97"/>
      <c r="AF292" s="97"/>
      <c r="AG292" s="98"/>
      <c r="AI292" s="95">
        <v>283</v>
      </c>
      <c r="AJ292" s="99">
        <v>283</v>
      </c>
      <c r="AK292" s="100" t="s">
        <v>357</v>
      </c>
      <c r="AL292" s="101">
        <f t="shared" si="130"/>
        <v>0</v>
      </c>
      <c r="AM292" s="102">
        <v>0</v>
      </c>
      <c r="AN292" s="101">
        <f t="shared" si="131"/>
        <v>0</v>
      </c>
      <c r="AO292" s="101">
        <v>0</v>
      </c>
      <c r="AP292" s="101">
        <v>0</v>
      </c>
      <c r="AQ292" s="101">
        <v>0</v>
      </c>
      <c r="AR292" s="101">
        <v>0</v>
      </c>
      <c r="AS292" s="101">
        <v>0</v>
      </c>
      <c r="AT292" s="101">
        <f t="shared" si="132"/>
        <v>0</v>
      </c>
      <c r="AU292" s="103">
        <f t="shared" si="133"/>
        <v>0</v>
      </c>
      <c r="AV292" s="103">
        <f t="shared" si="134"/>
        <v>0</v>
      </c>
      <c r="AX292" s="104">
        <v>283</v>
      </c>
      <c r="AY292" s="105" t="s">
        <v>357</v>
      </c>
      <c r="AZ292" s="106">
        <v>0</v>
      </c>
      <c r="BA292" s="106">
        <v>0</v>
      </c>
      <c r="BB292" s="107">
        <v>0</v>
      </c>
      <c r="BC292" s="108">
        <f t="shared" si="135"/>
        <v>0</v>
      </c>
      <c r="BD292" s="107">
        <v>0</v>
      </c>
      <c r="BE292" s="107">
        <v>0</v>
      </c>
      <c r="BF292" s="108">
        <f t="shared" si="117"/>
        <v>0</v>
      </c>
      <c r="BG292" s="109">
        <f t="shared" si="118"/>
        <v>0</v>
      </c>
      <c r="BH292" s="110"/>
      <c r="BI292" s="108">
        <v>0</v>
      </c>
      <c r="BJ292" s="101">
        <f t="shared" si="136"/>
        <v>0</v>
      </c>
      <c r="BK292" s="101">
        <f t="shared" si="137"/>
        <v>0</v>
      </c>
      <c r="BL292" s="101">
        <f t="shared" si="138"/>
        <v>0</v>
      </c>
      <c r="BM292" s="101">
        <v>0</v>
      </c>
      <c r="BN292" s="108">
        <f t="shared" si="139"/>
        <v>0</v>
      </c>
      <c r="BO292" s="109">
        <f t="shared" si="140"/>
        <v>0</v>
      </c>
      <c r="BP292" s="111"/>
      <c r="BQ292" s="112"/>
      <c r="BR292" s="113"/>
      <c r="BS292" s="111"/>
      <c r="BT292" s="114"/>
      <c r="BU292" s="114">
        <f t="shared" si="119"/>
        <v>-283</v>
      </c>
      <c r="BV292" s="25"/>
      <c r="BW292" s="25"/>
      <c r="BX292" s="111"/>
    </row>
    <row r="293" spans="1:76">
      <c r="A293" s="83">
        <v>284</v>
      </c>
      <c r="B293" s="83">
        <v>284</v>
      </c>
      <c r="C293" s="84" t="s">
        <v>358</v>
      </c>
      <c r="D293" s="85">
        <f t="shared" si="120"/>
        <v>70.948387096774198</v>
      </c>
      <c r="E293" s="86">
        <f t="shared" si="121"/>
        <v>837740</v>
      </c>
      <c r="F293" s="86">
        <f t="shared" si="121"/>
        <v>62418</v>
      </c>
      <c r="G293" s="87">
        <f t="shared" si="122"/>
        <v>900158</v>
      </c>
      <c r="H293" s="88"/>
      <c r="I293" s="89">
        <f t="shared" si="123"/>
        <v>0</v>
      </c>
      <c r="J293" s="90">
        <f t="shared" si="113"/>
        <v>0</v>
      </c>
      <c r="K293" s="91">
        <f t="shared" si="124"/>
        <v>62418</v>
      </c>
      <c r="L293" s="87">
        <f t="shared" si="125"/>
        <v>62418</v>
      </c>
      <c r="M293" s="92"/>
      <c r="N293" s="115">
        <f t="shared" si="114"/>
        <v>837740</v>
      </c>
      <c r="P293" s="89">
        <f t="shared" si="126"/>
        <v>15898</v>
      </c>
      <c r="Q293" s="86">
        <f t="shared" si="127"/>
        <v>0</v>
      </c>
      <c r="R293" s="86">
        <f t="shared" si="128"/>
        <v>63311</v>
      </c>
      <c r="S293" s="94">
        <f t="shared" si="115"/>
        <v>78316</v>
      </c>
      <c r="U293" s="115">
        <f t="shared" si="129"/>
        <v>152151.96704597329</v>
      </c>
      <c r="V293">
        <f t="shared" si="116"/>
        <v>0</v>
      </c>
      <c r="W293" s="95">
        <v>284</v>
      </c>
      <c r="X293" s="96">
        <v>70.948387096774198</v>
      </c>
      <c r="Y293" s="97">
        <v>837740</v>
      </c>
      <c r="Z293" s="97">
        <v>0</v>
      </c>
      <c r="AA293" s="97">
        <v>837740</v>
      </c>
      <c r="AB293" s="97">
        <v>62418</v>
      </c>
      <c r="AC293" s="97">
        <v>900158</v>
      </c>
      <c r="AD293" s="97">
        <v>15005</v>
      </c>
      <c r="AE293" s="97">
        <v>893</v>
      </c>
      <c r="AF293" s="97">
        <v>15898</v>
      </c>
      <c r="AG293" s="98">
        <v>916056</v>
      </c>
      <c r="AI293" s="95">
        <v>284</v>
      </c>
      <c r="AJ293" s="99">
        <v>284</v>
      </c>
      <c r="AK293" s="100" t="s">
        <v>358</v>
      </c>
      <c r="AL293" s="101">
        <f t="shared" si="130"/>
        <v>837740</v>
      </c>
      <c r="AM293" s="102">
        <v>851526</v>
      </c>
      <c r="AN293" s="101">
        <f t="shared" si="131"/>
        <v>0</v>
      </c>
      <c r="AO293" s="101">
        <v>1548.5</v>
      </c>
      <c r="AP293" s="101">
        <v>0</v>
      </c>
      <c r="AQ293" s="101">
        <v>47605.25</v>
      </c>
      <c r="AR293" s="101">
        <v>24686.25</v>
      </c>
      <c r="AS293" s="101">
        <v>0</v>
      </c>
      <c r="AT293" s="101">
        <f t="shared" si="132"/>
        <v>-4.0329540267030097</v>
      </c>
      <c r="AU293" s="103">
        <f t="shared" si="133"/>
        <v>73835.967045973302</v>
      </c>
      <c r="AV293" s="103">
        <f t="shared" si="134"/>
        <v>0</v>
      </c>
      <c r="AX293" s="104">
        <v>284</v>
      </c>
      <c r="AY293" s="105" t="s">
        <v>358</v>
      </c>
      <c r="AZ293" s="106">
        <v>0</v>
      </c>
      <c r="BA293" s="106">
        <v>0</v>
      </c>
      <c r="BB293" s="107">
        <v>0</v>
      </c>
      <c r="BC293" s="108">
        <f t="shared" si="135"/>
        <v>0</v>
      </c>
      <c r="BD293" s="107">
        <v>0</v>
      </c>
      <c r="BE293" s="107">
        <v>0</v>
      </c>
      <c r="BF293" s="108">
        <f t="shared" si="117"/>
        <v>0</v>
      </c>
      <c r="BG293" s="109">
        <f t="shared" si="118"/>
        <v>0</v>
      </c>
      <c r="BH293" s="110"/>
      <c r="BI293" s="108">
        <v>0</v>
      </c>
      <c r="BJ293" s="101">
        <f t="shared" si="136"/>
        <v>0</v>
      </c>
      <c r="BK293" s="101">
        <f t="shared" si="137"/>
        <v>0</v>
      </c>
      <c r="BL293" s="101">
        <f t="shared" si="138"/>
        <v>0</v>
      </c>
      <c r="BM293" s="101">
        <v>-4.0329540267030097</v>
      </c>
      <c r="BN293" s="108">
        <f t="shared" si="139"/>
        <v>-4.0329540267030097</v>
      </c>
      <c r="BO293" s="109">
        <f t="shared" si="140"/>
        <v>-4.0329540267030097</v>
      </c>
      <c r="BP293" s="111"/>
      <c r="BQ293" s="112"/>
      <c r="BR293" s="113"/>
      <c r="BS293" s="111"/>
      <c r="BT293" s="114"/>
      <c r="BU293" s="114">
        <f t="shared" si="119"/>
        <v>-284</v>
      </c>
      <c r="BV293" s="25"/>
      <c r="BW293" s="25"/>
      <c r="BX293" s="111"/>
    </row>
    <row r="294" spans="1:76">
      <c r="A294" s="83">
        <v>285</v>
      </c>
      <c r="B294" s="83">
        <v>285</v>
      </c>
      <c r="C294" s="84" t="s">
        <v>359</v>
      </c>
      <c r="D294" s="85">
        <f t="shared" si="120"/>
        <v>94.031847526914902</v>
      </c>
      <c r="E294" s="86">
        <f t="shared" si="121"/>
        <v>1098559</v>
      </c>
      <c r="F294" s="86">
        <f t="shared" si="121"/>
        <v>79321</v>
      </c>
      <c r="G294" s="87">
        <f t="shared" si="122"/>
        <v>1177880</v>
      </c>
      <c r="H294" s="88"/>
      <c r="I294" s="89">
        <f t="shared" si="123"/>
        <v>1021.7218903439572</v>
      </c>
      <c r="J294" s="90">
        <f t="shared" si="113"/>
        <v>4.98063992345918E-3</v>
      </c>
      <c r="K294" s="91">
        <f t="shared" si="124"/>
        <v>79321</v>
      </c>
      <c r="L294" s="87">
        <f t="shared" si="125"/>
        <v>80342.721890343964</v>
      </c>
      <c r="M294" s="92"/>
      <c r="N294" s="115">
        <f t="shared" si="114"/>
        <v>1097537.2781096559</v>
      </c>
      <c r="P294" s="89">
        <f t="shared" si="126"/>
        <v>66114</v>
      </c>
      <c r="Q294" s="86">
        <f t="shared" si="127"/>
        <v>1021.7218903439572</v>
      </c>
      <c r="R294" s="86">
        <f t="shared" si="128"/>
        <v>83758</v>
      </c>
      <c r="S294" s="94">
        <f t="shared" si="115"/>
        <v>146456.72189034396</v>
      </c>
      <c r="U294" s="115">
        <f t="shared" si="129"/>
        <v>350573.67817096593</v>
      </c>
      <c r="V294">
        <f t="shared" si="116"/>
        <v>0</v>
      </c>
      <c r="W294" s="95">
        <v>285</v>
      </c>
      <c r="X294" s="96">
        <v>94.031847526914902</v>
      </c>
      <c r="Y294" s="97">
        <v>1098559</v>
      </c>
      <c r="Z294" s="97">
        <v>0</v>
      </c>
      <c r="AA294" s="97">
        <v>1098559</v>
      </c>
      <c r="AB294" s="97">
        <v>79321</v>
      </c>
      <c r="AC294" s="97">
        <v>1177880</v>
      </c>
      <c r="AD294" s="97">
        <v>61677</v>
      </c>
      <c r="AE294" s="97">
        <v>4437</v>
      </c>
      <c r="AF294" s="97">
        <v>66114</v>
      </c>
      <c r="AG294" s="98">
        <v>1243994</v>
      </c>
      <c r="AI294" s="95">
        <v>285</v>
      </c>
      <c r="AJ294" s="99">
        <v>285</v>
      </c>
      <c r="AK294" s="100" t="s">
        <v>359</v>
      </c>
      <c r="AL294" s="101">
        <f t="shared" si="130"/>
        <v>1098559</v>
      </c>
      <c r="AM294" s="102">
        <v>1097395</v>
      </c>
      <c r="AN294" s="101">
        <f t="shared" si="131"/>
        <v>1164</v>
      </c>
      <c r="AO294" s="101">
        <v>33432.25</v>
      </c>
      <c r="AP294" s="101">
        <v>35654.5</v>
      </c>
      <c r="AQ294" s="101">
        <v>72584.75</v>
      </c>
      <c r="AR294" s="101">
        <v>38006.5</v>
      </c>
      <c r="AS294" s="101">
        <v>24383.75</v>
      </c>
      <c r="AT294" s="101">
        <f t="shared" si="132"/>
        <v>-87.071829034059192</v>
      </c>
      <c r="AU294" s="103">
        <f t="shared" si="133"/>
        <v>205138.67817096593</v>
      </c>
      <c r="AV294" s="103">
        <f t="shared" si="134"/>
        <v>1021.7218903439572</v>
      </c>
      <c r="AX294" s="104">
        <v>285</v>
      </c>
      <c r="AY294" s="105" t="s">
        <v>359</v>
      </c>
      <c r="AZ294" s="106">
        <v>0</v>
      </c>
      <c r="BA294" s="106">
        <v>0</v>
      </c>
      <c r="BB294" s="107">
        <v>0</v>
      </c>
      <c r="BC294" s="108">
        <f t="shared" si="135"/>
        <v>0</v>
      </c>
      <c r="BD294" s="107">
        <v>0</v>
      </c>
      <c r="BE294" s="107">
        <v>0</v>
      </c>
      <c r="BF294" s="108">
        <f t="shared" si="117"/>
        <v>0</v>
      </c>
      <c r="BG294" s="109">
        <f t="shared" si="118"/>
        <v>0</v>
      </c>
      <c r="BH294" s="110"/>
      <c r="BI294" s="108">
        <v>0</v>
      </c>
      <c r="BJ294" s="101">
        <f t="shared" si="136"/>
        <v>1164</v>
      </c>
      <c r="BK294" s="101">
        <f t="shared" si="137"/>
        <v>1164</v>
      </c>
      <c r="BL294" s="101">
        <f t="shared" si="138"/>
        <v>0</v>
      </c>
      <c r="BM294" s="101">
        <v>-87.071829034059192</v>
      </c>
      <c r="BN294" s="108">
        <f t="shared" si="139"/>
        <v>-87.071829034059192</v>
      </c>
      <c r="BO294" s="109">
        <f t="shared" si="140"/>
        <v>-87.071829034059192</v>
      </c>
      <c r="BP294" s="111"/>
      <c r="BQ294" s="112"/>
      <c r="BR294" s="113"/>
      <c r="BS294" s="111"/>
      <c r="BT294" s="114"/>
      <c r="BU294" s="114">
        <f t="shared" si="119"/>
        <v>-285</v>
      </c>
      <c r="BV294" s="25"/>
      <c r="BW294" s="25"/>
      <c r="BX294" s="111"/>
    </row>
    <row r="295" spans="1:76">
      <c r="A295" s="83">
        <v>286</v>
      </c>
      <c r="B295" s="83">
        <v>286</v>
      </c>
      <c r="C295" s="84" t="s">
        <v>360</v>
      </c>
      <c r="D295" s="85">
        <f t="shared" si="120"/>
        <v>0</v>
      </c>
      <c r="E295" s="86">
        <f t="shared" si="121"/>
        <v>0</v>
      </c>
      <c r="F295" s="86">
        <f t="shared" si="121"/>
        <v>0</v>
      </c>
      <c r="G295" s="87">
        <f t="shared" si="122"/>
        <v>0</v>
      </c>
      <c r="H295" s="88"/>
      <c r="I295" s="89">
        <f t="shared" si="123"/>
        <v>0</v>
      </c>
      <c r="J295" s="90" t="str">
        <f t="shared" si="113"/>
        <v/>
      </c>
      <c r="K295" s="91">
        <f t="shared" si="124"/>
        <v>0</v>
      </c>
      <c r="L295" s="87">
        <f t="shared" si="125"/>
        <v>0</v>
      </c>
      <c r="M295" s="92"/>
      <c r="N295" s="115">
        <f t="shared" si="114"/>
        <v>0</v>
      </c>
      <c r="P295" s="89">
        <f t="shared" si="126"/>
        <v>0</v>
      </c>
      <c r="Q295" s="86">
        <f t="shared" si="127"/>
        <v>0</v>
      </c>
      <c r="R295" s="86">
        <f t="shared" si="128"/>
        <v>0</v>
      </c>
      <c r="S295" s="94">
        <f t="shared" si="115"/>
        <v>0</v>
      </c>
      <c r="U295" s="115">
        <f t="shared" si="129"/>
        <v>0</v>
      </c>
      <c r="V295">
        <f t="shared" si="116"/>
        <v>0</v>
      </c>
      <c r="W295" s="95">
        <v>286</v>
      </c>
      <c r="X295" s="96"/>
      <c r="Y295" s="97"/>
      <c r="Z295" s="97"/>
      <c r="AA295" s="97"/>
      <c r="AB295" s="97"/>
      <c r="AC295" s="97"/>
      <c r="AD295" s="97"/>
      <c r="AE295" s="97"/>
      <c r="AF295" s="97"/>
      <c r="AG295" s="98"/>
      <c r="AI295" s="95">
        <v>286</v>
      </c>
      <c r="AJ295" s="99">
        <v>286</v>
      </c>
      <c r="AK295" s="100" t="s">
        <v>360</v>
      </c>
      <c r="AL295" s="101">
        <f t="shared" si="130"/>
        <v>0</v>
      </c>
      <c r="AM295" s="102">
        <v>0</v>
      </c>
      <c r="AN295" s="101">
        <f t="shared" si="131"/>
        <v>0</v>
      </c>
      <c r="AO295" s="101">
        <v>0</v>
      </c>
      <c r="AP295" s="101">
        <v>0</v>
      </c>
      <c r="AQ295" s="101">
        <v>0</v>
      </c>
      <c r="AR295" s="101">
        <v>0</v>
      </c>
      <c r="AS295" s="101">
        <v>0</v>
      </c>
      <c r="AT295" s="101">
        <f t="shared" si="132"/>
        <v>0</v>
      </c>
      <c r="AU295" s="103">
        <f t="shared" si="133"/>
        <v>0</v>
      </c>
      <c r="AV295" s="103">
        <f t="shared" si="134"/>
        <v>0</v>
      </c>
      <c r="AX295" s="104">
        <v>286</v>
      </c>
      <c r="AY295" s="105" t="s">
        <v>360</v>
      </c>
      <c r="AZ295" s="106">
        <v>0</v>
      </c>
      <c r="BA295" s="106">
        <v>0</v>
      </c>
      <c r="BB295" s="107">
        <v>0</v>
      </c>
      <c r="BC295" s="108">
        <f t="shared" si="135"/>
        <v>0</v>
      </c>
      <c r="BD295" s="107">
        <v>0</v>
      </c>
      <c r="BE295" s="107">
        <v>0</v>
      </c>
      <c r="BF295" s="108">
        <f t="shared" si="117"/>
        <v>0</v>
      </c>
      <c r="BG295" s="109">
        <f t="shared" si="118"/>
        <v>0</v>
      </c>
      <c r="BH295" s="110"/>
      <c r="BI295" s="108">
        <v>0</v>
      </c>
      <c r="BJ295" s="101">
        <f t="shared" si="136"/>
        <v>0</v>
      </c>
      <c r="BK295" s="101">
        <f t="shared" si="137"/>
        <v>0</v>
      </c>
      <c r="BL295" s="101">
        <f t="shared" si="138"/>
        <v>0</v>
      </c>
      <c r="BM295" s="101">
        <v>0</v>
      </c>
      <c r="BN295" s="108">
        <f t="shared" si="139"/>
        <v>0</v>
      </c>
      <c r="BO295" s="109">
        <f t="shared" si="140"/>
        <v>0</v>
      </c>
      <c r="BP295" s="111"/>
      <c r="BQ295" s="112"/>
      <c r="BR295" s="113"/>
      <c r="BS295" s="111"/>
      <c r="BT295" s="114"/>
      <c r="BU295" s="114">
        <f t="shared" si="119"/>
        <v>-286</v>
      </c>
      <c r="BV295" s="25"/>
      <c r="BW295" s="25"/>
      <c r="BX295" s="111"/>
    </row>
    <row r="296" spans="1:76">
      <c r="A296" s="83">
        <v>287</v>
      </c>
      <c r="B296" s="83">
        <v>287</v>
      </c>
      <c r="C296" s="84" t="s">
        <v>361</v>
      </c>
      <c r="D296" s="85">
        <f t="shared" si="120"/>
        <v>0</v>
      </c>
      <c r="E296" s="86">
        <f t="shared" si="121"/>
        <v>0</v>
      </c>
      <c r="F296" s="86">
        <f t="shared" si="121"/>
        <v>0</v>
      </c>
      <c r="G296" s="87">
        <f t="shared" si="122"/>
        <v>0</v>
      </c>
      <c r="H296" s="88"/>
      <c r="I296" s="89">
        <f t="shared" si="123"/>
        <v>0</v>
      </c>
      <c r="J296" s="90" t="str">
        <f t="shared" si="113"/>
        <v/>
      </c>
      <c r="K296" s="91">
        <f t="shared" si="124"/>
        <v>0</v>
      </c>
      <c r="L296" s="87">
        <f t="shared" si="125"/>
        <v>0</v>
      </c>
      <c r="M296" s="92"/>
      <c r="N296" s="115">
        <f t="shared" si="114"/>
        <v>0</v>
      </c>
      <c r="P296" s="89">
        <f t="shared" si="126"/>
        <v>0</v>
      </c>
      <c r="Q296" s="86">
        <f t="shared" si="127"/>
        <v>0</v>
      </c>
      <c r="R296" s="86">
        <f t="shared" si="128"/>
        <v>0</v>
      </c>
      <c r="S296" s="94">
        <f t="shared" si="115"/>
        <v>0</v>
      </c>
      <c r="U296" s="115">
        <f t="shared" si="129"/>
        <v>0</v>
      </c>
      <c r="V296">
        <f t="shared" si="116"/>
        <v>0</v>
      </c>
      <c r="W296" s="95">
        <v>287</v>
      </c>
      <c r="X296" s="96"/>
      <c r="Y296" s="97"/>
      <c r="Z296" s="97"/>
      <c r="AA296" s="97"/>
      <c r="AB296" s="97"/>
      <c r="AC296" s="97"/>
      <c r="AD296" s="97"/>
      <c r="AE296" s="97"/>
      <c r="AF296" s="97"/>
      <c r="AG296" s="98"/>
      <c r="AI296" s="95">
        <v>287</v>
      </c>
      <c r="AJ296" s="99">
        <v>287</v>
      </c>
      <c r="AK296" s="100" t="s">
        <v>361</v>
      </c>
      <c r="AL296" s="101">
        <f t="shared" si="130"/>
        <v>0</v>
      </c>
      <c r="AM296" s="102">
        <v>0</v>
      </c>
      <c r="AN296" s="101">
        <f t="shared" si="131"/>
        <v>0</v>
      </c>
      <c r="AO296" s="101">
        <v>0</v>
      </c>
      <c r="AP296" s="101">
        <v>0</v>
      </c>
      <c r="AQ296" s="101">
        <v>0</v>
      </c>
      <c r="AR296" s="101">
        <v>0</v>
      </c>
      <c r="AS296" s="101">
        <v>0</v>
      </c>
      <c r="AT296" s="101">
        <f t="shared" si="132"/>
        <v>0</v>
      </c>
      <c r="AU296" s="103">
        <f t="shared" si="133"/>
        <v>0</v>
      </c>
      <c r="AV296" s="103">
        <f t="shared" si="134"/>
        <v>0</v>
      </c>
      <c r="AX296" s="104">
        <v>287</v>
      </c>
      <c r="AY296" s="105" t="s">
        <v>361</v>
      </c>
      <c r="AZ296" s="106">
        <v>0</v>
      </c>
      <c r="BA296" s="106">
        <v>0</v>
      </c>
      <c r="BB296" s="107">
        <v>0</v>
      </c>
      <c r="BC296" s="108">
        <f t="shared" si="135"/>
        <v>0</v>
      </c>
      <c r="BD296" s="107">
        <v>0</v>
      </c>
      <c r="BE296" s="107">
        <v>0</v>
      </c>
      <c r="BF296" s="108">
        <f t="shared" si="117"/>
        <v>0</v>
      </c>
      <c r="BG296" s="109">
        <f t="shared" si="118"/>
        <v>0</v>
      </c>
      <c r="BH296" s="110"/>
      <c r="BI296" s="108">
        <v>0</v>
      </c>
      <c r="BJ296" s="101">
        <f t="shared" si="136"/>
        <v>0</v>
      </c>
      <c r="BK296" s="101">
        <f t="shared" si="137"/>
        <v>0</v>
      </c>
      <c r="BL296" s="101">
        <f t="shared" si="138"/>
        <v>0</v>
      </c>
      <c r="BM296" s="101">
        <v>0</v>
      </c>
      <c r="BN296" s="108">
        <f t="shared" si="139"/>
        <v>0</v>
      </c>
      <c r="BO296" s="109">
        <f t="shared" si="140"/>
        <v>0</v>
      </c>
      <c r="BP296" s="111"/>
      <c r="BQ296" s="112"/>
      <c r="BR296" s="113"/>
      <c r="BS296" s="111"/>
      <c r="BT296" s="114"/>
      <c r="BU296" s="114">
        <f t="shared" si="119"/>
        <v>-287</v>
      </c>
      <c r="BV296" s="25"/>
      <c r="BW296" s="25"/>
      <c r="BX296" s="111"/>
    </row>
    <row r="297" spans="1:76">
      <c r="A297" s="83">
        <v>288</v>
      </c>
      <c r="B297" s="83">
        <v>288</v>
      </c>
      <c r="C297" s="84" t="s">
        <v>362</v>
      </c>
      <c r="D297" s="85">
        <f t="shared" si="120"/>
        <v>3.7049039457576045</v>
      </c>
      <c r="E297" s="86">
        <f t="shared" si="121"/>
        <v>36756</v>
      </c>
      <c r="F297" s="86">
        <f t="shared" si="121"/>
        <v>2412</v>
      </c>
      <c r="G297" s="87">
        <f t="shared" si="122"/>
        <v>39168</v>
      </c>
      <c r="H297" s="88"/>
      <c r="I297" s="89">
        <f t="shared" si="123"/>
        <v>0</v>
      </c>
      <c r="J297" s="90">
        <f t="shared" si="113"/>
        <v>0</v>
      </c>
      <c r="K297" s="91">
        <f t="shared" si="124"/>
        <v>2412</v>
      </c>
      <c r="L297" s="87">
        <f t="shared" si="125"/>
        <v>2412</v>
      </c>
      <c r="M297" s="92"/>
      <c r="N297" s="115">
        <f t="shared" si="114"/>
        <v>36756</v>
      </c>
      <c r="P297" s="89">
        <f t="shared" si="126"/>
        <v>13766</v>
      </c>
      <c r="Q297" s="86">
        <f t="shared" si="127"/>
        <v>0</v>
      </c>
      <c r="R297" s="86">
        <f t="shared" si="128"/>
        <v>3305</v>
      </c>
      <c r="S297" s="94">
        <f t="shared" si="115"/>
        <v>16178</v>
      </c>
      <c r="U297" s="115">
        <f t="shared" si="129"/>
        <v>28358.25</v>
      </c>
      <c r="V297">
        <f t="shared" si="116"/>
        <v>0</v>
      </c>
      <c r="W297" s="95">
        <v>288</v>
      </c>
      <c r="X297" s="96">
        <v>3.7049039457576045</v>
      </c>
      <c r="Y297" s="97">
        <v>36756</v>
      </c>
      <c r="Z297" s="97">
        <v>0</v>
      </c>
      <c r="AA297" s="97">
        <v>36756</v>
      </c>
      <c r="AB297" s="97">
        <v>2412</v>
      </c>
      <c r="AC297" s="97">
        <v>39168</v>
      </c>
      <c r="AD297" s="97">
        <v>12873</v>
      </c>
      <c r="AE297" s="97">
        <v>893</v>
      </c>
      <c r="AF297" s="97">
        <v>13766</v>
      </c>
      <c r="AG297" s="98">
        <v>52934</v>
      </c>
      <c r="AI297" s="95">
        <v>288</v>
      </c>
      <c r="AJ297" s="99">
        <v>288</v>
      </c>
      <c r="AK297" s="100" t="s">
        <v>362</v>
      </c>
      <c r="AL297" s="101">
        <f t="shared" si="130"/>
        <v>36756</v>
      </c>
      <c r="AM297" s="102">
        <v>38238</v>
      </c>
      <c r="AN297" s="101">
        <f t="shared" si="131"/>
        <v>0</v>
      </c>
      <c r="AO297" s="101">
        <v>0</v>
      </c>
      <c r="AP297" s="101">
        <v>12180.25</v>
      </c>
      <c r="AQ297" s="101">
        <v>0</v>
      </c>
      <c r="AR297" s="101">
        <v>0</v>
      </c>
      <c r="AS297" s="101">
        <v>0</v>
      </c>
      <c r="AT297" s="101">
        <f t="shared" si="132"/>
        <v>0</v>
      </c>
      <c r="AU297" s="103">
        <f t="shared" si="133"/>
        <v>12180.25</v>
      </c>
      <c r="AV297" s="103">
        <f t="shared" si="134"/>
        <v>0</v>
      </c>
      <c r="AX297" s="104">
        <v>288</v>
      </c>
      <c r="AY297" s="105" t="s">
        <v>362</v>
      </c>
      <c r="AZ297" s="106">
        <v>0</v>
      </c>
      <c r="BA297" s="106">
        <v>0</v>
      </c>
      <c r="BB297" s="107">
        <v>0</v>
      </c>
      <c r="BC297" s="108">
        <f t="shared" si="135"/>
        <v>0</v>
      </c>
      <c r="BD297" s="107">
        <v>0</v>
      </c>
      <c r="BE297" s="107">
        <v>0</v>
      </c>
      <c r="BF297" s="108">
        <f t="shared" si="117"/>
        <v>0</v>
      </c>
      <c r="BG297" s="109">
        <f t="shared" si="118"/>
        <v>0</v>
      </c>
      <c r="BH297" s="110"/>
      <c r="BI297" s="108">
        <v>0</v>
      </c>
      <c r="BJ297" s="101">
        <f t="shared" si="136"/>
        <v>0</v>
      </c>
      <c r="BK297" s="101">
        <f t="shared" si="137"/>
        <v>0</v>
      </c>
      <c r="BL297" s="101">
        <f t="shared" si="138"/>
        <v>0</v>
      </c>
      <c r="BM297" s="101">
        <v>0</v>
      </c>
      <c r="BN297" s="108">
        <f t="shared" si="139"/>
        <v>0</v>
      </c>
      <c r="BO297" s="109">
        <f t="shared" si="140"/>
        <v>0</v>
      </c>
      <c r="BP297" s="111"/>
      <c r="BQ297" s="112"/>
      <c r="BR297" s="113"/>
      <c r="BS297" s="111"/>
      <c r="BT297" s="114"/>
      <c r="BU297" s="114">
        <f t="shared" si="119"/>
        <v>-288</v>
      </c>
      <c r="BV297" s="25"/>
      <c r="BW297" s="25"/>
      <c r="BX297" s="111"/>
    </row>
    <row r="298" spans="1:76">
      <c r="A298" s="83">
        <v>289</v>
      </c>
      <c r="B298" s="83">
        <v>289</v>
      </c>
      <c r="C298" s="84" t="s">
        <v>363</v>
      </c>
      <c r="D298" s="85">
        <f t="shared" si="120"/>
        <v>0</v>
      </c>
      <c r="E298" s="86">
        <f t="shared" si="121"/>
        <v>0</v>
      </c>
      <c r="F298" s="86">
        <f t="shared" si="121"/>
        <v>0</v>
      </c>
      <c r="G298" s="87">
        <f t="shared" si="122"/>
        <v>0</v>
      </c>
      <c r="H298" s="88"/>
      <c r="I298" s="89">
        <f t="shared" si="123"/>
        <v>0</v>
      </c>
      <c r="J298" s="90">
        <f t="shared" si="113"/>
        <v>0</v>
      </c>
      <c r="K298" s="91">
        <f t="shared" si="124"/>
        <v>0</v>
      </c>
      <c r="L298" s="87">
        <f t="shared" si="125"/>
        <v>0</v>
      </c>
      <c r="M298" s="92"/>
      <c r="N298" s="115">
        <f t="shared" si="114"/>
        <v>0</v>
      </c>
      <c r="P298" s="89">
        <f t="shared" si="126"/>
        <v>0</v>
      </c>
      <c r="Q298" s="86">
        <f t="shared" si="127"/>
        <v>0</v>
      </c>
      <c r="R298" s="86">
        <f t="shared" si="128"/>
        <v>0</v>
      </c>
      <c r="S298" s="94">
        <f t="shared" si="115"/>
        <v>0</v>
      </c>
      <c r="U298" s="115">
        <f t="shared" si="129"/>
        <v>5800</v>
      </c>
      <c r="V298">
        <f t="shared" si="116"/>
        <v>0</v>
      </c>
      <c r="W298" s="95">
        <v>289</v>
      </c>
      <c r="X298" s="96"/>
      <c r="Y298" s="97"/>
      <c r="Z298" s="97"/>
      <c r="AA298" s="97"/>
      <c r="AB298" s="97"/>
      <c r="AC298" s="97"/>
      <c r="AD298" s="97"/>
      <c r="AE298" s="97"/>
      <c r="AF298" s="97"/>
      <c r="AG298" s="98"/>
      <c r="AI298" s="95">
        <v>289</v>
      </c>
      <c r="AJ298" s="99">
        <v>289</v>
      </c>
      <c r="AK298" s="100" t="s">
        <v>363</v>
      </c>
      <c r="AL298" s="101">
        <f t="shared" si="130"/>
        <v>0</v>
      </c>
      <c r="AM298" s="102">
        <v>0</v>
      </c>
      <c r="AN298" s="101">
        <f t="shared" si="131"/>
        <v>0</v>
      </c>
      <c r="AO298" s="101">
        <v>0</v>
      </c>
      <c r="AP298" s="101">
        <v>2477.5</v>
      </c>
      <c r="AQ298" s="101">
        <v>3285.75</v>
      </c>
      <c r="AR298" s="101">
        <v>36.75</v>
      </c>
      <c r="AS298" s="101">
        <v>0</v>
      </c>
      <c r="AT298" s="101">
        <f t="shared" si="132"/>
        <v>0</v>
      </c>
      <c r="AU298" s="103">
        <f t="shared" si="133"/>
        <v>5800</v>
      </c>
      <c r="AV298" s="103">
        <f t="shared" si="134"/>
        <v>0</v>
      </c>
      <c r="AX298" s="104">
        <v>289</v>
      </c>
      <c r="AY298" s="105" t="s">
        <v>363</v>
      </c>
      <c r="AZ298" s="106">
        <v>0</v>
      </c>
      <c r="BA298" s="106">
        <v>0</v>
      </c>
      <c r="BB298" s="107">
        <v>0</v>
      </c>
      <c r="BC298" s="108">
        <f t="shared" si="135"/>
        <v>0</v>
      </c>
      <c r="BD298" s="107">
        <v>0</v>
      </c>
      <c r="BE298" s="107">
        <v>0</v>
      </c>
      <c r="BF298" s="108">
        <f t="shared" si="117"/>
        <v>0</v>
      </c>
      <c r="BG298" s="109">
        <f t="shared" si="118"/>
        <v>0</v>
      </c>
      <c r="BH298" s="110"/>
      <c r="BI298" s="108">
        <v>0</v>
      </c>
      <c r="BJ298" s="101">
        <f t="shared" si="136"/>
        <v>0</v>
      </c>
      <c r="BK298" s="101">
        <f t="shared" si="137"/>
        <v>0</v>
      </c>
      <c r="BL298" s="101">
        <f t="shared" si="138"/>
        <v>0</v>
      </c>
      <c r="BM298" s="101">
        <v>0</v>
      </c>
      <c r="BN298" s="108">
        <f t="shared" si="139"/>
        <v>0</v>
      </c>
      <c r="BO298" s="109">
        <f t="shared" si="140"/>
        <v>0</v>
      </c>
      <c r="BP298" s="111"/>
      <c r="BQ298" s="112"/>
      <c r="BR298" s="113"/>
      <c r="BS298" s="111"/>
      <c r="BT298" s="114"/>
      <c r="BU298" s="114">
        <f t="shared" si="119"/>
        <v>-289</v>
      </c>
      <c r="BV298" s="25"/>
      <c r="BW298" s="25"/>
      <c r="BX298" s="111"/>
    </row>
    <row r="299" spans="1:76">
      <c r="A299" s="83">
        <v>290</v>
      </c>
      <c r="B299" s="83">
        <v>290</v>
      </c>
      <c r="C299" s="84" t="s">
        <v>364</v>
      </c>
      <c r="D299" s="85">
        <f t="shared" si="120"/>
        <v>0</v>
      </c>
      <c r="E299" s="86">
        <f t="shared" si="121"/>
        <v>0</v>
      </c>
      <c r="F299" s="86">
        <f t="shared" si="121"/>
        <v>0</v>
      </c>
      <c r="G299" s="87">
        <f t="shared" si="122"/>
        <v>0</v>
      </c>
      <c r="H299" s="88"/>
      <c r="I299" s="89">
        <f t="shared" si="123"/>
        <v>0</v>
      </c>
      <c r="J299" s="90">
        <f t="shared" si="113"/>
        <v>0</v>
      </c>
      <c r="K299" s="91">
        <f t="shared" si="124"/>
        <v>0</v>
      </c>
      <c r="L299" s="87">
        <f t="shared" si="125"/>
        <v>0</v>
      </c>
      <c r="M299" s="92"/>
      <c r="N299" s="115">
        <f t="shared" si="114"/>
        <v>0</v>
      </c>
      <c r="P299" s="89">
        <f t="shared" si="126"/>
        <v>0</v>
      </c>
      <c r="Q299" s="86">
        <f t="shared" si="127"/>
        <v>0</v>
      </c>
      <c r="R299" s="86">
        <f t="shared" si="128"/>
        <v>0</v>
      </c>
      <c r="S299" s="94">
        <f t="shared" si="115"/>
        <v>0</v>
      </c>
      <c r="U299" s="115">
        <f t="shared" si="129"/>
        <v>1602.25</v>
      </c>
      <c r="V299">
        <f t="shared" si="116"/>
        <v>0</v>
      </c>
      <c r="W299" s="95">
        <v>290</v>
      </c>
      <c r="X299" s="96"/>
      <c r="Y299" s="97"/>
      <c r="Z299" s="97"/>
      <c r="AA299" s="97"/>
      <c r="AB299" s="97"/>
      <c r="AC299" s="97"/>
      <c r="AD299" s="97"/>
      <c r="AE299" s="97"/>
      <c r="AF299" s="97"/>
      <c r="AG299" s="98"/>
      <c r="AI299" s="95">
        <v>290</v>
      </c>
      <c r="AJ299" s="99">
        <v>290</v>
      </c>
      <c r="AK299" s="100" t="s">
        <v>364</v>
      </c>
      <c r="AL299" s="101">
        <f t="shared" si="130"/>
        <v>0</v>
      </c>
      <c r="AM299" s="102">
        <v>0</v>
      </c>
      <c r="AN299" s="101">
        <f t="shared" si="131"/>
        <v>0</v>
      </c>
      <c r="AO299" s="101">
        <v>0</v>
      </c>
      <c r="AP299" s="101">
        <v>1602.25</v>
      </c>
      <c r="AQ299" s="101">
        <v>0</v>
      </c>
      <c r="AR299" s="101">
        <v>0</v>
      </c>
      <c r="AS299" s="101">
        <v>0</v>
      </c>
      <c r="AT299" s="101">
        <f t="shared" si="132"/>
        <v>0</v>
      </c>
      <c r="AU299" s="103">
        <f t="shared" si="133"/>
        <v>1602.25</v>
      </c>
      <c r="AV299" s="103">
        <f t="shared" si="134"/>
        <v>0</v>
      </c>
      <c r="AX299" s="104">
        <v>290</v>
      </c>
      <c r="AY299" s="105" t="s">
        <v>364</v>
      </c>
      <c r="AZ299" s="106">
        <v>0</v>
      </c>
      <c r="BA299" s="106">
        <v>0</v>
      </c>
      <c r="BB299" s="107">
        <v>0</v>
      </c>
      <c r="BC299" s="108">
        <f t="shared" si="135"/>
        <v>0</v>
      </c>
      <c r="BD299" s="107">
        <v>0</v>
      </c>
      <c r="BE299" s="107">
        <v>0</v>
      </c>
      <c r="BF299" s="108">
        <f t="shared" si="117"/>
        <v>0</v>
      </c>
      <c r="BG299" s="109">
        <f t="shared" si="118"/>
        <v>0</v>
      </c>
      <c r="BH299" s="110"/>
      <c r="BI299" s="108">
        <v>0</v>
      </c>
      <c r="BJ299" s="101">
        <f t="shared" si="136"/>
        <v>0</v>
      </c>
      <c r="BK299" s="101">
        <f t="shared" si="137"/>
        <v>0</v>
      </c>
      <c r="BL299" s="101">
        <f t="shared" si="138"/>
        <v>0</v>
      </c>
      <c r="BM299" s="101">
        <v>0</v>
      </c>
      <c r="BN299" s="108">
        <f t="shared" si="139"/>
        <v>0</v>
      </c>
      <c r="BO299" s="109">
        <f t="shared" si="140"/>
        <v>0</v>
      </c>
      <c r="BP299" s="111"/>
      <c r="BQ299" s="112"/>
      <c r="BR299" s="113"/>
      <c r="BS299" s="111"/>
      <c r="BT299" s="114"/>
      <c r="BU299" s="114">
        <f t="shared" si="119"/>
        <v>-290</v>
      </c>
      <c r="BV299" s="25"/>
      <c r="BW299" s="25"/>
      <c r="BX299" s="111"/>
    </row>
    <row r="300" spans="1:76">
      <c r="A300" s="83">
        <v>291</v>
      </c>
      <c r="B300" s="83">
        <v>291</v>
      </c>
      <c r="C300" s="84" t="s">
        <v>365</v>
      </c>
      <c r="D300" s="85">
        <f t="shared" si="120"/>
        <v>16.407732732732732</v>
      </c>
      <c r="E300" s="86">
        <f t="shared" si="121"/>
        <v>260494</v>
      </c>
      <c r="F300" s="86">
        <f t="shared" si="121"/>
        <v>14573</v>
      </c>
      <c r="G300" s="87">
        <f t="shared" si="122"/>
        <v>275067</v>
      </c>
      <c r="H300" s="88"/>
      <c r="I300" s="89">
        <f t="shared" si="123"/>
        <v>0</v>
      </c>
      <c r="J300" s="90">
        <f t="shared" si="113"/>
        <v>0</v>
      </c>
      <c r="K300" s="91">
        <f t="shared" si="124"/>
        <v>14573</v>
      </c>
      <c r="L300" s="87">
        <f t="shared" si="125"/>
        <v>14573</v>
      </c>
      <c r="M300" s="92"/>
      <c r="N300" s="115">
        <f t="shared" si="114"/>
        <v>260494</v>
      </c>
      <c r="P300" s="89">
        <f t="shared" si="126"/>
        <v>0</v>
      </c>
      <c r="Q300" s="86">
        <f t="shared" si="127"/>
        <v>0</v>
      </c>
      <c r="R300" s="86">
        <f t="shared" si="128"/>
        <v>14573</v>
      </c>
      <c r="S300" s="94">
        <f t="shared" si="115"/>
        <v>14573</v>
      </c>
      <c r="U300" s="115">
        <f t="shared" si="129"/>
        <v>55409.600944064267</v>
      </c>
      <c r="V300">
        <f t="shared" si="116"/>
        <v>0</v>
      </c>
      <c r="W300" s="95">
        <v>291</v>
      </c>
      <c r="X300" s="96">
        <v>16.407732732732732</v>
      </c>
      <c r="Y300" s="97">
        <v>260494</v>
      </c>
      <c r="Z300" s="97">
        <v>0</v>
      </c>
      <c r="AA300" s="97">
        <v>260494</v>
      </c>
      <c r="AB300" s="97">
        <v>14573</v>
      </c>
      <c r="AC300" s="97">
        <v>275067</v>
      </c>
      <c r="AD300" s="97">
        <v>0</v>
      </c>
      <c r="AE300" s="97">
        <v>0</v>
      </c>
      <c r="AF300" s="97">
        <v>0</v>
      </c>
      <c r="AG300" s="98">
        <v>275067</v>
      </c>
      <c r="AI300" s="95">
        <v>291</v>
      </c>
      <c r="AJ300" s="99">
        <v>291</v>
      </c>
      <c r="AK300" s="100" t="s">
        <v>365</v>
      </c>
      <c r="AL300" s="101">
        <f t="shared" si="130"/>
        <v>260494</v>
      </c>
      <c r="AM300" s="102">
        <v>265117</v>
      </c>
      <c r="AN300" s="101">
        <f t="shared" si="131"/>
        <v>0</v>
      </c>
      <c r="AO300" s="101">
        <v>17431.5</v>
      </c>
      <c r="AP300" s="101">
        <v>7222.5</v>
      </c>
      <c r="AQ300" s="101">
        <v>0</v>
      </c>
      <c r="AR300" s="101">
        <v>0</v>
      </c>
      <c r="AS300" s="101">
        <v>16228</v>
      </c>
      <c r="AT300" s="101">
        <f t="shared" si="132"/>
        <v>-45.399055935733486</v>
      </c>
      <c r="AU300" s="103">
        <f t="shared" si="133"/>
        <v>40836.600944064267</v>
      </c>
      <c r="AV300" s="103">
        <f t="shared" si="134"/>
        <v>0</v>
      </c>
      <c r="AX300" s="104">
        <v>291</v>
      </c>
      <c r="AY300" s="105" t="s">
        <v>365</v>
      </c>
      <c r="AZ300" s="106">
        <v>0</v>
      </c>
      <c r="BA300" s="106">
        <v>0</v>
      </c>
      <c r="BB300" s="107">
        <v>0</v>
      </c>
      <c r="BC300" s="108">
        <f t="shared" si="135"/>
        <v>0</v>
      </c>
      <c r="BD300" s="107">
        <v>0</v>
      </c>
      <c r="BE300" s="107">
        <v>0</v>
      </c>
      <c r="BF300" s="108">
        <f t="shared" si="117"/>
        <v>0</v>
      </c>
      <c r="BG300" s="109">
        <f t="shared" si="118"/>
        <v>0</v>
      </c>
      <c r="BH300" s="110"/>
      <c r="BI300" s="108">
        <v>0</v>
      </c>
      <c r="BJ300" s="101">
        <f t="shared" si="136"/>
        <v>0</v>
      </c>
      <c r="BK300" s="101">
        <f t="shared" si="137"/>
        <v>0</v>
      </c>
      <c r="BL300" s="101">
        <f t="shared" si="138"/>
        <v>0</v>
      </c>
      <c r="BM300" s="101">
        <v>-45.399055935733486</v>
      </c>
      <c r="BN300" s="108">
        <f t="shared" si="139"/>
        <v>-45.399055935733486</v>
      </c>
      <c r="BO300" s="109">
        <f t="shared" si="140"/>
        <v>-45.399055935733486</v>
      </c>
      <c r="BP300" s="111"/>
      <c r="BQ300" s="112"/>
      <c r="BR300" s="113"/>
      <c r="BS300" s="111"/>
      <c r="BT300" s="114"/>
      <c r="BU300" s="114">
        <f t="shared" si="119"/>
        <v>-291</v>
      </c>
      <c r="BV300" s="25"/>
      <c r="BW300" s="25"/>
      <c r="BX300" s="111"/>
    </row>
    <row r="301" spans="1:76">
      <c r="A301" s="83">
        <v>292</v>
      </c>
      <c r="B301" s="83">
        <v>292</v>
      </c>
      <c r="C301" s="84" t="s">
        <v>366</v>
      </c>
      <c r="D301" s="85">
        <f t="shared" si="120"/>
        <v>7</v>
      </c>
      <c r="E301" s="86">
        <f t="shared" si="121"/>
        <v>80423</v>
      </c>
      <c r="F301" s="86">
        <f t="shared" si="121"/>
        <v>6251</v>
      </c>
      <c r="G301" s="87">
        <f t="shared" si="122"/>
        <v>86674</v>
      </c>
      <c r="H301" s="88"/>
      <c r="I301" s="89">
        <f t="shared" si="123"/>
        <v>21065.552960794354</v>
      </c>
      <c r="J301" s="90">
        <f t="shared" si="113"/>
        <v>0.66638890785930294</v>
      </c>
      <c r="K301" s="91">
        <f t="shared" si="124"/>
        <v>6251</v>
      </c>
      <c r="L301" s="87">
        <f t="shared" si="125"/>
        <v>27316.552960794354</v>
      </c>
      <c r="M301" s="92"/>
      <c r="N301" s="115">
        <f t="shared" si="114"/>
        <v>59357.447039205646</v>
      </c>
      <c r="P301" s="89">
        <f t="shared" si="126"/>
        <v>0</v>
      </c>
      <c r="Q301" s="86">
        <f t="shared" si="127"/>
        <v>21065.552960794354</v>
      </c>
      <c r="R301" s="86">
        <f t="shared" si="128"/>
        <v>6251</v>
      </c>
      <c r="S301" s="94">
        <f t="shared" si="115"/>
        <v>27316.552960794354</v>
      </c>
      <c r="U301" s="115">
        <f t="shared" si="129"/>
        <v>37862.5</v>
      </c>
      <c r="V301">
        <f t="shared" si="116"/>
        <v>0</v>
      </c>
      <c r="W301" s="95">
        <v>292</v>
      </c>
      <c r="X301" s="96">
        <v>7</v>
      </c>
      <c r="Y301" s="97">
        <v>80423</v>
      </c>
      <c r="Z301" s="97">
        <v>0</v>
      </c>
      <c r="AA301" s="97">
        <v>80423</v>
      </c>
      <c r="AB301" s="97">
        <v>6251</v>
      </c>
      <c r="AC301" s="97">
        <v>86674</v>
      </c>
      <c r="AD301" s="97">
        <v>0</v>
      </c>
      <c r="AE301" s="97">
        <v>0</v>
      </c>
      <c r="AF301" s="97">
        <v>0</v>
      </c>
      <c r="AG301" s="98">
        <v>86674</v>
      </c>
      <c r="AI301" s="95">
        <v>292</v>
      </c>
      <c r="AJ301" s="99">
        <v>292</v>
      </c>
      <c r="AK301" s="100" t="s">
        <v>366</v>
      </c>
      <c r="AL301" s="101">
        <f t="shared" si="130"/>
        <v>80423</v>
      </c>
      <c r="AM301" s="102">
        <v>56424</v>
      </c>
      <c r="AN301" s="101">
        <f t="shared" si="131"/>
        <v>23999</v>
      </c>
      <c r="AO301" s="101">
        <v>0</v>
      </c>
      <c r="AP301" s="101">
        <v>0</v>
      </c>
      <c r="AQ301" s="101">
        <v>4248.5</v>
      </c>
      <c r="AR301" s="101">
        <v>0</v>
      </c>
      <c r="AS301" s="101">
        <v>3364</v>
      </c>
      <c r="AT301" s="101">
        <f t="shared" si="132"/>
        <v>0</v>
      </c>
      <c r="AU301" s="103">
        <f t="shared" si="133"/>
        <v>31611.5</v>
      </c>
      <c r="AV301" s="103">
        <f t="shared" si="134"/>
        <v>21065.552960794354</v>
      </c>
      <c r="AX301" s="104">
        <v>292</v>
      </c>
      <c r="AY301" s="105" t="s">
        <v>366</v>
      </c>
      <c r="AZ301" s="106">
        <v>0</v>
      </c>
      <c r="BA301" s="106">
        <v>0</v>
      </c>
      <c r="BB301" s="107">
        <v>0</v>
      </c>
      <c r="BC301" s="108">
        <f t="shared" si="135"/>
        <v>0</v>
      </c>
      <c r="BD301" s="107">
        <v>0</v>
      </c>
      <c r="BE301" s="107">
        <v>0</v>
      </c>
      <c r="BF301" s="108">
        <f t="shared" si="117"/>
        <v>0</v>
      </c>
      <c r="BG301" s="109">
        <f t="shared" si="118"/>
        <v>0</v>
      </c>
      <c r="BH301" s="110"/>
      <c r="BI301" s="108">
        <v>0</v>
      </c>
      <c r="BJ301" s="101">
        <f t="shared" si="136"/>
        <v>23999</v>
      </c>
      <c r="BK301" s="101">
        <f t="shared" si="137"/>
        <v>23999</v>
      </c>
      <c r="BL301" s="101">
        <f t="shared" si="138"/>
        <v>0</v>
      </c>
      <c r="BM301" s="101">
        <v>0</v>
      </c>
      <c r="BN301" s="108">
        <f t="shared" si="139"/>
        <v>0</v>
      </c>
      <c r="BO301" s="109">
        <f t="shared" si="140"/>
        <v>0</v>
      </c>
      <c r="BP301" s="111"/>
      <c r="BQ301" s="112"/>
      <c r="BR301" s="113"/>
      <c r="BS301" s="111"/>
      <c r="BT301" s="114"/>
      <c r="BU301" s="114">
        <f t="shared" si="119"/>
        <v>-292</v>
      </c>
      <c r="BV301" s="25"/>
      <c r="BW301" s="25"/>
      <c r="BX301" s="111"/>
    </row>
    <row r="302" spans="1:76">
      <c r="A302" s="83">
        <v>293</v>
      </c>
      <c r="B302" s="83">
        <v>293</v>
      </c>
      <c r="C302" s="84" t="s">
        <v>367</v>
      </c>
      <c r="D302" s="85">
        <f t="shared" si="120"/>
        <v>15.235329425888002</v>
      </c>
      <c r="E302" s="86">
        <f t="shared" si="121"/>
        <v>154513</v>
      </c>
      <c r="F302" s="86">
        <f t="shared" si="121"/>
        <v>12712</v>
      </c>
      <c r="G302" s="87">
        <f t="shared" si="122"/>
        <v>167225</v>
      </c>
      <c r="H302" s="88"/>
      <c r="I302" s="89">
        <f t="shared" si="123"/>
        <v>29334.127021825345</v>
      </c>
      <c r="J302" s="90">
        <f t="shared" si="113"/>
        <v>0.47492494300790483</v>
      </c>
      <c r="K302" s="91">
        <f t="shared" si="124"/>
        <v>12712</v>
      </c>
      <c r="L302" s="87">
        <f t="shared" si="125"/>
        <v>42046.127021825348</v>
      </c>
      <c r="M302" s="92"/>
      <c r="N302" s="115">
        <f t="shared" si="114"/>
        <v>125178.87297817465</v>
      </c>
      <c r="P302" s="89">
        <f t="shared" si="126"/>
        <v>12625</v>
      </c>
      <c r="Q302" s="86">
        <f t="shared" si="127"/>
        <v>29334.127021825345</v>
      </c>
      <c r="R302" s="86">
        <f t="shared" si="128"/>
        <v>13605</v>
      </c>
      <c r="S302" s="94">
        <f t="shared" si="115"/>
        <v>54671.127021825348</v>
      </c>
      <c r="U302" s="115">
        <f t="shared" si="129"/>
        <v>87102.816796312371</v>
      </c>
      <c r="V302">
        <f t="shared" si="116"/>
        <v>0</v>
      </c>
      <c r="W302" s="95">
        <v>293</v>
      </c>
      <c r="X302" s="96">
        <v>15.235329425888002</v>
      </c>
      <c r="Y302" s="97">
        <v>154513</v>
      </c>
      <c r="Z302" s="97">
        <v>0</v>
      </c>
      <c r="AA302" s="97">
        <v>154513</v>
      </c>
      <c r="AB302" s="97">
        <v>12712</v>
      </c>
      <c r="AC302" s="97">
        <v>167225</v>
      </c>
      <c r="AD302" s="97">
        <v>11732</v>
      </c>
      <c r="AE302" s="97">
        <v>893</v>
      </c>
      <c r="AF302" s="97">
        <v>12625</v>
      </c>
      <c r="AG302" s="98">
        <v>179850</v>
      </c>
      <c r="AI302" s="95">
        <v>293</v>
      </c>
      <c r="AJ302" s="99">
        <v>293</v>
      </c>
      <c r="AK302" s="100" t="s">
        <v>367</v>
      </c>
      <c r="AL302" s="101">
        <f t="shared" si="130"/>
        <v>154513</v>
      </c>
      <c r="AM302" s="102">
        <v>121094</v>
      </c>
      <c r="AN302" s="101">
        <f t="shared" si="131"/>
        <v>33419</v>
      </c>
      <c r="AO302" s="101">
        <v>6021.75</v>
      </c>
      <c r="AP302" s="101">
        <v>0</v>
      </c>
      <c r="AQ302" s="101">
        <v>15889.25</v>
      </c>
      <c r="AR302" s="101">
        <v>191.75</v>
      </c>
      <c r="AS302" s="101">
        <v>6259.75</v>
      </c>
      <c r="AT302" s="101">
        <f t="shared" si="132"/>
        <v>-15.683203687633068</v>
      </c>
      <c r="AU302" s="103">
        <f t="shared" si="133"/>
        <v>61765.816796312371</v>
      </c>
      <c r="AV302" s="103">
        <f t="shared" si="134"/>
        <v>29334.127021825345</v>
      </c>
      <c r="AX302" s="104">
        <v>293</v>
      </c>
      <c r="AY302" s="105" t="s">
        <v>367</v>
      </c>
      <c r="AZ302" s="106">
        <v>0</v>
      </c>
      <c r="BA302" s="106">
        <v>0</v>
      </c>
      <c r="BB302" s="107">
        <v>0</v>
      </c>
      <c r="BC302" s="108">
        <f t="shared" si="135"/>
        <v>0</v>
      </c>
      <c r="BD302" s="107">
        <v>0</v>
      </c>
      <c r="BE302" s="107">
        <v>0</v>
      </c>
      <c r="BF302" s="108">
        <f t="shared" si="117"/>
        <v>0</v>
      </c>
      <c r="BG302" s="109">
        <f t="shared" si="118"/>
        <v>0</v>
      </c>
      <c r="BH302" s="110"/>
      <c r="BI302" s="108">
        <v>0</v>
      </c>
      <c r="BJ302" s="101">
        <f t="shared" si="136"/>
        <v>33419</v>
      </c>
      <c r="BK302" s="101">
        <f t="shared" si="137"/>
        <v>33419</v>
      </c>
      <c r="BL302" s="101">
        <f t="shared" si="138"/>
        <v>0</v>
      </c>
      <c r="BM302" s="101">
        <v>-15.683203687633068</v>
      </c>
      <c r="BN302" s="108">
        <f t="shared" si="139"/>
        <v>-15.683203687633068</v>
      </c>
      <c r="BO302" s="109">
        <f t="shared" si="140"/>
        <v>-15.683203687633068</v>
      </c>
      <c r="BP302" s="111"/>
      <c r="BQ302" s="112"/>
      <c r="BR302" s="113"/>
      <c r="BS302" s="111"/>
      <c r="BT302" s="114"/>
      <c r="BU302" s="114">
        <f t="shared" si="119"/>
        <v>-293</v>
      </c>
      <c r="BV302" s="25"/>
      <c r="BW302" s="25"/>
      <c r="BX302" s="111"/>
    </row>
    <row r="303" spans="1:76">
      <c r="A303" s="83">
        <v>294</v>
      </c>
      <c r="B303" s="83">
        <v>294</v>
      </c>
      <c r="C303" s="84" t="s">
        <v>368</v>
      </c>
      <c r="D303" s="85">
        <f t="shared" si="120"/>
        <v>0</v>
      </c>
      <c r="E303" s="86">
        <f t="shared" si="121"/>
        <v>0</v>
      </c>
      <c r="F303" s="86">
        <f t="shared" si="121"/>
        <v>0</v>
      </c>
      <c r="G303" s="87">
        <f t="shared" si="122"/>
        <v>0</v>
      </c>
      <c r="H303" s="88"/>
      <c r="I303" s="89">
        <f t="shared" si="123"/>
        <v>0</v>
      </c>
      <c r="J303" s="90" t="str">
        <f t="shared" si="113"/>
        <v/>
      </c>
      <c r="K303" s="91">
        <f t="shared" si="124"/>
        <v>0</v>
      </c>
      <c r="L303" s="87">
        <f t="shared" si="125"/>
        <v>0</v>
      </c>
      <c r="M303" s="92"/>
      <c r="N303" s="115">
        <f t="shared" si="114"/>
        <v>0</v>
      </c>
      <c r="P303" s="89">
        <f t="shared" si="126"/>
        <v>0</v>
      </c>
      <c r="Q303" s="86">
        <f t="shared" si="127"/>
        <v>0</v>
      </c>
      <c r="R303" s="86">
        <f t="shared" si="128"/>
        <v>0</v>
      </c>
      <c r="S303" s="94">
        <f t="shared" si="115"/>
        <v>0</v>
      </c>
      <c r="U303" s="115">
        <f t="shared" si="129"/>
        <v>0</v>
      </c>
      <c r="V303">
        <f t="shared" si="116"/>
        <v>0</v>
      </c>
      <c r="W303" s="95">
        <v>294</v>
      </c>
      <c r="X303" s="96"/>
      <c r="Y303" s="97"/>
      <c r="Z303" s="97"/>
      <c r="AA303" s="97"/>
      <c r="AB303" s="97"/>
      <c r="AC303" s="97"/>
      <c r="AD303" s="97"/>
      <c r="AE303" s="97"/>
      <c r="AF303" s="97"/>
      <c r="AG303" s="98"/>
      <c r="AI303" s="95">
        <v>294</v>
      </c>
      <c r="AJ303" s="99">
        <v>294</v>
      </c>
      <c r="AK303" s="100" t="s">
        <v>368</v>
      </c>
      <c r="AL303" s="101">
        <f t="shared" si="130"/>
        <v>0</v>
      </c>
      <c r="AM303" s="102">
        <v>0</v>
      </c>
      <c r="AN303" s="101">
        <f t="shared" si="131"/>
        <v>0</v>
      </c>
      <c r="AO303" s="101">
        <v>0</v>
      </c>
      <c r="AP303" s="101">
        <v>0</v>
      </c>
      <c r="AQ303" s="101">
        <v>0</v>
      </c>
      <c r="AR303" s="101">
        <v>0</v>
      </c>
      <c r="AS303" s="101">
        <v>0</v>
      </c>
      <c r="AT303" s="101">
        <f t="shared" si="132"/>
        <v>0</v>
      </c>
      <c r="AU303" s="103">
        <f t="shared" si="133"/>
        <v>0</v>
      </c>
      <c r="AV303" s="103">
        <f t="shared" si="134"/>
        <v>0</v>
      </c>
      <c r="AX303" s="104">
        <v>294</v>
      </c>
      <c r="AY303" s="105" t="s">
        <v>368</v>
      </c>
      <c r="AZ303" s="106">
        <v>0</v>
      </c>
      <c r="BA303" s="106">
        <v>0</v>
      </c>
      <c r="BB303" s="107">
        <v>0</v>
      </c>
      <c r="BC303" s="108">
        <f t="shared" si="135"/>
        <v>0</v>
      </c>
      <c r="BD303" s="107">
        <v>0</v>
      </c>
      <c r="BE303" s="107">
        <v>0</v>
      </c>
      <c r="BF303" s="108">
        <f t="shared" si="117"/>
        <v>0</v>
      </c>
      <c r="BG303" s="109">
        <f t="shared" si="118"/>
        <v>0</v>
      </c>
      <c r="BH303" s="110"/>
      <c r="BI303" s="108">
        <v>0</v>
      </c>
      <c r="BJ303" s="101">
        <f t="shared" si="136"/>
        <v>0</v>
      </c>
      <c r="BK303" s="101">
        <f t="shared" si="137"/>
        <v>0</v>
      </c>
      <c r="BL303" s="101">
        <f t="shared" si="138"/>
        <v>0</v>
      </c>
      <c r="BM303" s="101">
        <v>0</v>
      </c>
      <c r="BN303" s="108">
        <f t="shared" si="139"/>
        <v>0</v>
      </c>
      <c r="BO303" s="109">
        <f t="shared" si="140"/>
        <v>0</v>
      </c>
      <c r="BP303" s="111"/>
      <c r="BQ303" s="112"/>
      <c r="BR303" s="113"/>
      <c r="BS303" s="111"/>
      <c r="BT303" s="114"/>
      <c r="BU303" s="114">
        <f t="shared" si="119"/>
        <v>-294</v>
      </c>
      <c r="BV303" s="25"/>
      <c r="BW303" s="25"/>
      <c r="BX303" s="111"/>
    </row>
    <row r="304" spans="1:76">
      <c r="A304" s="83">
        <v>295</v>
      </c>
      <c r="B304" s="83">
        <v>295</v>
      </c>
      <c r="C304" s="84" t="s">
        <v>369</v>
      </c>
      <c r="D304" s="85">
        <f t="shared" si="120"/>
        <v>87.600624303393673</v>
      </c>
      <c r="E304" s="86">
        <f t="shared" si="121"/>
        <v>1138576</v>
      </c>
      <c r="F304" s="86">
        <f t="shared" si="121"/>
        <v>78149</v>
      </c>
      <c r="G304" s="87">
        <f t="shared" si="122"/>
        <v>1216725</v>
      </c>
      <c r="H304" s="88"/>
      <c r="I304" s="89">
        <f t="shared" si="123"/>
        <v>42105.650651124808</v>
      </c>
      <c r="J304" s="90">
        <f t="shared" si="113"/>
        <v>0.27277644996611006</v>
      </c>
      <c r="K304" s="91">
        <f t="shared" si="124"/>
        <v>78149</v>
      </c>
      <c r="L304" s="87">
        <f t="shared" si="125"/>
        <v>120254.6506511248</v>
      </c>
      <c r="M304" s="92"/>
      <c r="N304" s="115">
        <f t="shared" si="114"/>
        <v>1096470.3493488752</v>
      </c>
      <c r="P304" s="89">
        <f t="shared" si="126"/>
        <v>0</v>
      </c>
      <c r="Q304" s="86">
        <f t="shared" si="127"/>
        <v>42105.650651124808</v>
      </c>
      <c r="R304" s="86">
        <f t="shared" si="128"/>
        <v>78149</v>
      </c>
      <c r="S304" s="94">
        <f t="shared" si="115"/>
        <v>120254.6506511248</v>
      </c>
      <c r="U304" s="115">
        <f t="shared" si="129"/>
        <v>232508.55214006212</v>
      </c>
      <c r="V304">
        <f t="shared" si="116"/>
        <v>0</v>
      </c>
      <c r="W304" s="95">
        <v>295</v>
      </c>
      <c r="X304" s="96">
        <v>87.600624303393673</v>
      </c>
      <c r="Y304" s="97">
        <v>1138576</v>
      </c>
      <c r="Z304" s="97">
        <v>0</v>
      </c>
      <c r="AA304" s="97">
        <v>1138576</v>
      </c>
      <c r="AB304" s="97">
        <v>78149</v>
      </c>
      <c r="AC304" s="97">
        <v>1216725</v>
      </c>
      <c r="AD304" s="97">
        <v>0</v>
      </c>
      <c r="AE304" s="97">
        <v>0</v>
      </c>
      <c r="AF304" s="97">
        <v>0</v>
      </c>
      <c r="AG304" s="98">
        <v>1216725</v>
      </c>
      <c r="AI304" s="95">
        <v>295</v>
      </c>
      <c r="AJ304" s="99">
        <v>295</v>
      </c>
      <c r="AK304" s="100" t="s">
        <v>369</v>
      </c>
      <c r="AL304" s="101">
        <f t="shared" si="130"/>
        <v>1138576</v>
      </c>
      <c r="AM304" s="102">
        <v>1090607</v>
      </c>
      <c r="AN304" s="101">
        <f t="shared" si="131"/>
        <v>47969</v>
      </c>
      <c r="AO304" s="101">
        <v>39912</v>
      </c>
      <c r="AP304" s="101">
        <v>0</v>
      </c>
      <c r="AQ304" s="101">
        <v>28672</v>
      </c>
      <c r="AR304" s="101">
        <v>37910.5</v>
      </c>
      <c r="AS304" s="101">
        <v>0</v>
      </c>
      <c r="AT304" s="101">
        <f t="shared" si="132"/>
        <v>-103.94785993787809</v>
      </c>
      <c r="AU304" s="103">
        <f t="shared" si="133"/>
        <v>154359.55214006212</v>
      </c>
      <c r="AV304" s="103">
        <f t="shared" si="134"/>
        <v>42105.650651124808</v>
      </c>
      <c r="AX304" s="104">
        <v>295</v>
      </c>
      <c r="AY304" s="105" t="s">
        <v>369</v>
      </c>
      <c r="AZ304" s="106">
        <v>0</v>
      </c>
      <c r="BA304" s="106">
        <v>0</v>
      </c>
      <c r="BB304" s="107">
        <v>0</v>
      </c>
      <c r="BC304" s="108">
        <f t="shared" si="135"/>
        <v>0</v>
      </c>
      <c r="BD304" s="107">
        <v>0</v>
      </c>
      <c r="BE304" s="107">
        <v>0</v>
      </c>
      <c r="BF304" s="108">
        <f t="shared" si="117"/>
        <v>0</v>
      </c>
      <c r="BG304" s="109">
        <f t="shared" si="118"/>
        <v>0</v>
      </c>
      <c r="BH304" s="110"/>
      <c r="BI304" s="108">
        <v>0</v>
      </c>
      <c r="BJ304" s="101">
        <f t="shared" si="136"/>
        <v>47969</v>
      </c>
      <c r="BK304" s="101">
        <f t="shared" si="137"/>
        <v>47969</v>
      </c>
      <c r="BL304" s="101">
        <f t="shared" si="138"/>
        <v>0</v>
      </c>
      <c r="BM304" s="101">
        <v>-103.94785993787809</v>
      </c>
      <c r="BN304" s="108">
        <f t="shared" si="139"/>
        <v>-103.94785993787809</v>
      </c>
      <c r="BO304" s="109">
        <f t="shared" si="140"/>
        <v>-103.94785993787809</v>
      </c>
      <c r="BP304" s="111"/>
      <c r="BQ304" s="112"/>
      <c r="BR304" s="113"/>
      <c r="BS304" s="111"/>
      <c r="BT304" s="114"/>
      <c r="BU304" s="114">
        <f t="shared" si="119"/>
        <v>-295</v>
      </c>
      <c r="BV304" s="25"/>
      <c r="BW304" s="25"/>
      <c r="BX304" s="111"/>
    </row>
    <row r="305" spans="1:76">
      <c r="A305" s="83">
        <v>296</v>
      </c>
      <c r="B305" s="83">
        <v>296</v>
      </c>
      <c r="C305" s="84" t="s">
        <v>370</v>
      </c>
      <c r="D305" s="85">
        <f t="shared" si="120"/>
        <v>28.445993031358885</v>
      </c>
      <c r="E305" s="86">
        <f t="shared" si="121"/>
        <v>641515</v>
      </c>
      <c r="F305" s="86">
        <f t="shared" si="121"/>
        <v>25403</v>
      </c>
      <c r="G305" s="87">
        <f t="shared" si="122"/>
        <v>666918</v>
      </c>
      <c r="H305" s="88"/>
      <c r="I305" s="89">
        <f t="shared" si="123"/>
        <v>193627.70920349128</v>
      </c>
      <c r="J305" s="90">
        <f t="shared" si="113"/>
        <v>0.764087159780243</v>
      </c>
      <c r="K305" s="91">
        <f t="shared" si="124"/>
        <v>25403</v>
      </c>
      <c r="L305" s="87">
        <f t="shared" si="125"/>
        <v>219030.70920349128</v>
      </c>
      <c r="M305" s="92"/>
      <c r="N305" s="115">
        <f t="shared" si="114"/>
        <v>447887.29079650872</v>
      </c>
      <c r="P305" s="89">
        <f t="shared" si="126"/>
        <v>0</v>
      </c>
      <c r="Q305" s="86">
        <f t="shared" si="127"/>
        <v>193627.70920349128</v>
      </c>
      <c r="R305" s="86">
        <f t="shared" si="128"/>
        <v>25403</v>
      </c>
      <c r="S305" s="94">
        <f t="shared" si="115"/>
        <v>219030.70920349128</v>
      </c>
      <c r="U305" s="115">
        <f t="shared" si="129"/>
        <v>278813.5</v>
      </c>
      <c r="V305">
        <f t="shared" si="116"/>
        <v>0</v>
      </c>
      <c r="W305" s="95">
        <v>296</v>
      </c>
      <c r="X305" s="96">
        <v>28.445993031358885</v>
      </c>
      <c r="Y305" s="97">
        <v>641515</v>
      </c>
      <c r="Z305" s="97">
        <v>0</v>
      </c>
      <c r="AA305" s="97">
        <v>641515</v>
      </c>
      <c r="AB305" s="97">
        <v>25403</v>
      </c>
      <c r="AC305" s="97">
        <v>666918</v>
      </c>
      <c r="AD305" s="97">
        <v>0</v>
      </c>
      <c r="AE305" s="97">
        <v>0</v>
      </c>
      <c r="AF305" s="97">
        <v>0</v>
      </c>
      <c r="AG305" s="98">
        <v>666918</v>
      </c>
      <c r="AI305" s="95">
        <v>296</v>
      </c>
      <c r="AJ305" s="99">
        <v>296</v>
      </c>
      <c r="AK305" s="100" t="s">
        <v>370</v>
      </c>
      <c r="AL305" s="101">
        <f t="shared" si="130"/>
        <v>641515</v>
      </c>
      <c r="AM305" s="102">
        <v>420924</v>
      </c>
      <c r="AN305" s="101">
        <f t="shared" si="131"/>
        <v>220591</v>
      </c>
      <c r="AO305" s="101">
        <v>0</v>
      </c>
      <c r="AP305" s="101">
        <v>12041.25</v>
      </c>
      <c r="AQ305" s="101">
        <v>4895</v>
      </c>
      <c r="AR305" s="101">
        <v>0</v>
      </c>
      <c r="AS305" s="101">
        <v>15883.25</v>
      </c>
      <c r="AT305" s="101">
        <f t="shared" si="132"/>
        <v>0</v>
      </c>
      <c r="AU305" s="103">
        <f t="shared" si="133"/>
        <v>253410.5</v>
      </c>
      <c r="AV305" s="103">
        <f t="shared" si="134"/>
        <v>193627.70920349128</v>
      </c>
      <c r="AX305" s="104">
        <v>296</v>
      </c>
      <c r="AY305" s="105" t="s">
        <v>370</v>
      </c>
      <c r="AZ305" s="106">
        <v>0</v>
      </c>
      <c r="BA305" s="106">
        <v>0</v>
      </c>
      <c r="BB305" s="107">
        <v>0</v>
      </c>
      <c r="BC305" s="108">
        <f t="shared" si="135"/>
        <v>0</v>
      </c>
      <c r="BD305" s="107">
        <v>0</v>
      </c>
      <c r="BE305" s="107">
        <v>0</v>
      </c>
      <c r="BF305" s="108">
        <f t="shared" si="117"/>
        <v>0</v>
      </c>
      <c r="BG305" s="109">
        <f t="shared" si="118"/>
        <v>0</v>
      </c>
      <c r="BH305" s="110"/>
      <c r="BI305" s="108">
        <v>0</v>
      </c>
      <c r="BJ305" s="101">
        <f t="shared" si="136"/>
        <v>220591</v>
      </c>
      <c r="BK305" s="101">
        <f t="shared" si="137"/>
        <v>220591</v>
      </c>
      <c r="BL305" s="101">
        <f t="shared" si="138"/>
        <v>0</v>
      </c>
      <c r="BM305" s="101">
        <v>0</v>
      </c>
      <c r="BN305" s="108">
        <f t="shared" si="139"/>
        <v>0</v>
      </c>
      <c r="BO305" s="109">
        <f t="shared" si="140"/>
        <v>0</v>
      </c>
      <c r="BP305" s="111"/>
      <c r="BQ305" s="112"/>
      <c r="BR305" s="113"/>
      <c r="BS305" s="111"/>
      <c r="BT305" s="114"/>
      <c r="BU305" s="114">
        <f t="shared" si="119"/>
        <v>-296</v>
      </c>
      <c r="BV305" s="25"/>
      <c r="BW305" s="25"/>
      <c r="BX305" s="111"/>
    </row>
    <row r="306" spans="1:76">
      <c r="A306" s="83">
        <v>297</v>
      </c>
      <c r="B306" s="83">
        <v>297</v>
      </c>
      <c r="C306" s="84" t="s">
        <v>371</v>
      </c>
      <c r="D306" s="85">
        <f t="shared" si="120"/>
        <v>0</v>
      </c>
      <c r="E306" s="86">
        <f t="shared" si="121"/>
        <v>0</v>
      </c>
      <c r="F306" s="86">
        <f t="shared" si="121"/>
        <v>0</v>
      </c>
      <c r="G306" s="87">
        <f t="shared" si="122"/>
        <v>0</v>
      </c>
      <c r="H306" s="88"/>
      <c r="I306" s="89">
        <f t="shared" si="123"/>
        <v>0</v>
      </c>
      <c r="J306" s="90" t="str">
        <f t="shared" si="113"/>
        <v/>
      </c>
      <c r="K306" s="91">
        <f t="shared" si="124"/>
        <v>0</v>
      </c>
      <c r="L306" s="87">
        <f t="shared" si="125"/>
        <v>0</v>
      </c>
      <c r="M306" s="92"/>
      <c r="N306" s="115">
        <f t="shared" si="114"/>
        <v>0</v>
      </c>
      <c r="P306" s="89">
        <f t="shared" si="126"/>
        <v>0</v>
      </c>
      <c r="Q306" s="86">
        <f t="shared" si="127"/>
        <v>0</v>
      </c>
      <c r="R306" s="86">
        <f t="shared" si="128"/>
        <v>0</v>
      </c>
      <c r="S306" s="94">
        <f t="shared" si="115"/>
        <v>0</v>
      </c>
      <c r="U306" s="115">
        <f t="shared" si="129"/>
        <v>0</v>
      </c>
      <c r="V306">
        <f t="shared" si="116"/>
        <v>0</v>
      </c>
      <c r="W306" s="95">
        <v>297</v>
      </c>
      <c r="X306" s="96"/>
      <c r="Y306" s="97"/>
      <c r="Z306" s="97"/>
      <c r="AA306" s="97"/>
      <c r="AB306" s="97"/>
      <c r="AC306" s="97"/>
      <c r="AD306" s="97"/>
      <c r="AE306" s="97"/>
      <c r="AF306" s="97"/>
      <c r="AG306" s="98"/>
      <c r="AI306" s="95">
        <v>297</v>
      </c>
      <c r="AJ306" s="99">
        <v>297</v>
      </c>
      <c r="AK306" s="100" t="s">
        <v>371</v>
      </c>
      <c r="AL306" s="101">
        <f t="shared" si="130"/>
        <v>0</v>
      </c>
      <c r="AM306" s="102">
        <v>0</v>
      </c>
      <c r="AN306" s="101">
        <f t="shared" si="131"/>
        <v>0</v>
      </c>
      <c r="AO306" s="101">
        <v>0</v>
      </c>
      <c r="AP306" s="101">
        <v>0</v>
      </c>
      <c r="AQ306" s="101">
        <v>0</v>
      </c>
      <c r="AR306" s="101">
        <v>0</v>
      </c>
      <c r="AS306" s="101">
        <v>0</v>
      </c>
      <c r="AT306" s="101">
        <f t="shared" si="132"/>
        <v>0</v>
      </c>
      <c r="AU306" s="103">
        <f t="shared" si="133"/>
        <v>0</v>
      </c>
      <c r="AV306" s="103">
        <f t="shared" si="134"/>
        <v>0</v>
      </c>
      <c r="AX306" s="104">
        <v>297</v>
      </c>
      <c r="AY306" s="105" t="s">
        <v>371</v>
      </c>
      <c r="AZ306" s="106">
        <v>0</v>
      </c>
      <c r="BA306" s="106">
        <v>0</v>
      </c>
      <c r="BB306" s="107">
        <v>0</v>
      </c>
      <c r="BC306" s="108">
        <f t="shared" si="135"/>
        <v>0</v>
      </c>
      <c r="BD306" s="107">
        <v>0</v>
      </c>
      <c r="BE306" s="107">
        <v>0</v>
      </c>
      <c r="BF306" s="108">
        <f t="shared" si="117"/>
        <v>0</v>
      </c>
      <c r="BG306" s="109">
        <f t="shared" si="118"/>
        <v>0</v>
      </c>
      <c r="BH306" s="110"/>
      <c r="BI306" s="108">
        <v>0</v>
      </c>
      <c r="BJ306" s="101">
        <f t="shared" si="136"/>
        <v>0</v>
      </c>
      <c r="BK306" s="101">
        <f t="shared" si="137"/>
        <v>0</v>
      </c>
      <c r="BL306" s="101">
        <f t="shared" si="138"/>
        <v>0</v>
      </c>
      <c r="BM306" s="101">
        <v>0</v>
      </c>
      <c r="BN306" s="108">
        <f t="shared" si="139"/>
        <v>0</v>
      </c>
      <c r="BO306" s="109">
        <f t="shared" si="140"/>
        <v>0</v>
      </c>
      <c r="BP306" s="111"/>
      <c r="BQ306" s="112"/>
      <c r="BR306" s="113"/>
      <c r="BS306" s="111"/>
      <c r="BT306" s="114"/>
      <c r="BU306" s="114">
        <f t="shared" si="119"/>
        <v>-297</v>
      </c>
      <c r="BV306" s="25"/>
      <c r="BW306" s="25"/>
      <c r="BX306" s="111"/>
    </row>
    <row r="307" spans="1:76">
      <c r="A307" s="83">
        <v>298</v>
      </c>
      <c r="B307" s="83">
        <v>298</v>
      </c>
      <c r="C307" s="84" t="s">
        <v>372</v>
      </c>
      <c r="D307" s="85">
        <f t="shared" si="120"/>
        <v>0</v>
      </c>
      <c r="E307" s="86">
        <f t="shared" si="121"/>
        <v>0</v>
      </c>
      <c r="F307" s="86">
        <f t="shared" si="121"/>
        <v>0</v>
      </c>
      <c r="G307" s="87">
        <f t="shared" si="122"/>
        <v>0</v>
      </c>
      <c r="H307" s="88"/>
      <c r="I307" s="89">
        <f t="shared" si="123"/>
        <v>0</v>
      </c>
      <c r="J307" s="90">
        <f t="shared" si="113"/>
        <v>0</v>
      </c>
      <c r="K307" s="91">
        <f t="shared" si="124"/>
        <v>0</v>
      </c>
      <c r="L307" s="87">
        <f t="shared" si="125"/>
        <v>0</v>
      </c>
      <c r="M307" s="92"/>
      <c r="N307" s="115">
        <f t="shared" si="114"/>
        <v>0</v>
      </c>
      <c r="P307" s="89">
        <f t="shared" si="126"/>
        <v>0</v>
      </c>
      <c r="Q307" s="86">
        <f t="shared" si="127"/>
        <v>0</v>
      </c>
      <c r="R307" s="86">
        <f t="shared" si="128"/>
        <v>0</v>
      </c>
      <c r="S307" s="94">
        <f t="shared" si="115"/>
        <v>0</v>
      </c>
      <c r="U307" s="115">
        <f t="shared" si="129"/>
        <v>3470.25</v>
      </c>
      <c r="V307">
        <f t="shared" si="116"/>
        <v>0</v>
      </c>
      <c r="W307" s="95">
        <v>298</v>
      </c>
      <c r="X307" s="96"/>
      <c r="Y307" s="97"/>
      <c r="Z307" s="97"/>
      <c r="AA307" s="97"/>
      <c r="AB307" s="97"/>
      <c r="AC307" s="97"/>
      <c r="AD307" s="97"/>
      <c r="AE307" s="97"/>
      <c r="AF307" s="97"/>
      <c r="AG307" s="98"/>
      <c r="AI307" s="95">
        <v>298</v>
      </c>
      <c r="AJ307" s="99">
        <v>298</v>
      </c>
      <c r="AK307" s="100" t="s">
        <v>372</v>
      </c>
      <c r="AL307" s="101">
        <f t="shared" si="130"/>
        <v>0</v>
      </c>
      <c r="AM307" s="102">
        <v>0</v>
      </c>
      <c r="AN307" s="101">
        <f t="shared" si="131"/>
        <v>0</v>
      </c>
      <c r="AO307" s="101">
        <v>0</v>
      </c>
      <c r="AP307" s="101">
        <v>3470.25</v>
      </c>
      <c r="AQ307" s="101">
        <v>0</v>
      </c>
      <c r="AR307" s="101">
        <v>0</v>
      </c>
      <c r="AS307" s="101">
        <v>0</v>
      </c>
      <c r="AT307" s="101">
        <f t="shared" si="132"/>
        <v>0</v>
      </c>
      <c r="AU307" s="103">
        <f t="shared" si="133"/>
        <v>3470.25</v>
      </c>
      <c r="AV307" s="103">
        <f t="shared" si="134"/>
        <v>0</v>
      </c>
      <c r="AX307" s="104">
        <v>298</v>
      </c>
      <c r="AY307" s="105" t="s">
        <v>372</v>
      </c>
      <c r="AZ307" s="106">
        <v>0</v>
      </c>
      <c r="BA307" s="106">
        <v>0</v>
      </c>
      <c r="BB307" s="107">
        <v>0</v>
      </c>
      <c r="BC307" s="108">
        <f t="shared" si="135"/>
        <v>0</v>
      </c>
      <c r="BD307" s="107">
        <v>0</v>
      </c>
      <c r="BE307" s="107">
        <v>0</v>
      </c>
      <c r="BF307" s="108">
        <f t="shared" si="117"/>
        <v>0</v>
      </c>
      <c r="BG307" s="109">
        <f t="shared" si="118"/>
        <v>0</v>
      </c>
      <c r="BH307" s="110"/>
      <c r="BI307" s="108">
        <v>0</v>
      </c>
      <c r="BJ307" s="101">
        <f t="shared" si="136"/>
        <v>0</v>
      </c>
      <c r="BK307" s="101">
        <f t="shared" si="137"/>
        <v>0</v>
      </c>
      <c r="BL307" s="101">
        <f t="shared" si="138"/>
        <v>0</v>
      </c>
      <c r="BM307" s="101">
        <v>0</v>
      </c>
      <c r="BN307" s="108">
        <f t="shared" si="139"/>
        <v>0</v>
      </c>
      <c r="BO307" s="109">
        <f t="shared" si="140"/>
        <v>0</v>
      </c>
      <c r="BP307" s="111"/>
      <c r="BQ307" s="112"/>
      <c r="BR307" s="113"/>
      <c r="BS307" s="111"/>
      <c r="BT307" s="114"/>
      <c r="BU307" s="114">
        <f t="shared" si="119"/>
        <v>-298</v>
      </c>
      <c r="BV307" s="25"/>
      <c r="BW307" s="25"/>
      <c r="BX307" s="111"/>
    </row>
    <row r="308" spans="1:76">
      <c r="A308" s="83">
        <v>299</v>
      </c>
      <c r="B308" s="83">
        <v>299</v>
      </c>
      <c r="C308" s="84" t="s">
        <v>373</v>
      </c>
      <c r="D308" s="85">
        <f t="shared" si="120"/>
        <v>0</v>
      </c>
      <c r="E308" s="86">
        <f t="shared" si="121"/>
        <v>0</v>
      </c>
      <c r="F308" s="86">
        <f t="shared" si="121"/>
        <v>0</v>
      </c>
      <c r="G308" s="87">
        <f t="shared" si="122"/>
        <v>0</v>
      </c>
      <c r="H308" s="88"/>
      <c r="I308" s="89">
        <f t="shared" si="123"/>
        <v>0</v>
      </c>
      <c r="J308" s="90" t="str">
        <f t="shared" si="113"/>
        <v/>
      </c>
      <c r="K308" s="91">
        <f t="shared" si="124"/>
        <v>0</v>
      </c>
      <c r="L308" s="87">
        <f t="shared" si="125"/>
        <v>0</v>
      </c>
      <c r="M308" s="92"/>
      <c r="N308" s="115">
        <f t="shared" si="114"/>
        <v>0</v>
      </c>
      <c r="P308" s="89">
        <f t="shared" si="126"/>
        <v>0</v>
      </c>
      <c r="Q308" s="86">
        <f t="shared" si="127"/>
        <v>0</v>
      </c>
      <c r="R308" s="86">
        <f t="shared" si="128"/>
        <v>0</v>
      </c>
      <c r="S308" s="94">
        <f t="shared" si="115"/>
        <v>0</v>
      </c>
      <c r="U308" s="115">
        <f t="shared" si="129"/>
        <v>0</v>
      </c>
      <c r="V308">
        <f t="shared" si="116"/>
        <v>0</v>
      </c>
      <c r="W308" s="95">
        <v>299</v>
      </c>
      <c r="X308" s="96"/>
      <c r="Y308" s="97"/>
      <c r="Z308" s="97"/>
      <c r="AA308" s="97"/>
      <c r="AB308" s="97"/>
      <c r="AC308" s="97"/>
      <c r="AD308" s="97"/>
      <c r="AE308" s="97"/>
      <c r="AF308" s="97"/>
      <c r="AG308" s="98"/>
      <c r="AI308" s="95">
        <v>299</v>
      </c>
      <c r="AJ308" s="99">
        <v>299</v>
      </c>
      <c r="AK308" s="100" t="s">
        <v>373</v>
      </c>
      <c r="AL308" s="101">
        <f t="shared" si="130"/>
        <v>0</v>
      </c>
      <c r="AM308" s="102">
        <v>0</v>
      </c>
      <c r="AN308" s="101">
        <f t="shared" si="131"/>
        <v>0</v>
      </c>
      <c r="AO308" s="101">
        <v>0</v>
      </c>
      <c r="AP308" s="101">
        <v>0</v>
      </c>
      <c r="AQ308" s="101">
        <v>0</v>
      </c>
      <c r="AR308" s="101">
        <v>0</v>
      </c>
      <c r="AS308" s="101">
        <v>0</v>
      </c>
      <c r="AT308" s="101">
        <f t="shared" si="132"/>
        <v>0</v>
      </c>
      <c r="AU308" s="103">
        <f t="shared" si="133"/>
        <v>0</v>
      </c>
      <c r="AV308" s="103">
        <f t="shared" si="134"/>
        <v>0</v>
      </c>
      <c r="AX308" s="104">
        <v>299</v>
      </c>
      <c r="AY308" s="105" t="s">
        <v>373</v>
      </c>
      <c r="AZ308" s="106">
        <v>0</v>
      </c>
      <c r="BA308" s="106">
        <v>0</v>
      </c>
      <c r="BB308" s="107">
        <v>0</v>
      </c>
      <c r="BC308" s="108">
        <f t="shared" si="135"/>
        <v>0</v>
      </c>
      <c r="BD308" s="107">
        <v>0</v>
      </c>
      <c r="BE308" s="107">
        <v>0</v>
      </c>
      <c r="BF308" s="108">
        <f t="shared" si="117"/>
        <v>0</v>
      </c>
      <c r="BG308" s="109">
        <f t="shared" si="118"/>
        <v>0</v>
      </c>
      <c r="BH308" s="110"/>
      <c r="BI308" s="108">
        <v>0</v>
      </c>
      <c r="BJ308" s="101">
        <f t="shared" si="136"/>
        <v>0</v>
      </c>
      <c r="BK308" s="101">
        <f t="shared" si="137"/>
        <v>0</v>
      </c>
      <c r="BL308" s="101">
        <f t="shared" si="138"/>
        <v>0</v>
      </c>
      <c r="BM308" s="101">
        <v>0</v>
      </c>
      <c r="BN308" s="108">
        <f t="shared" si="139"/>
        <v>0</v>
      </c>
      <c r="BO308" s="109">
        <f t="shared" si="140"/>
        <v>0</v>
      </c>
      <c r="BP308" s="111"/>
      <c r="BQ308" s="112"/>
      <c r="BR308" s="113"/>
      <c r="BS308" s="111"/>
      <c r="BT308" s="114"/>
      <c r="BU308" s="114">
        <f t="shared" si="119"/>
        <v>-299</v>
      </c>
      <c r="BV308" s="25"/>
      <c r="BW308" s="25"/>
      <c r="BX308" s="111"/>
    </row>
    <row r="309" spans="1:76">
      <c r="A309" s="83">
        <v>300</v>
      </c>
      <c r="B309" s="83">
        <v>300</v>
      </c>
      <c r="C309" s="84" t="s">
        <v>374</v>
      </c>
      <c r="D309" s="85">
        <f t="shared" si="120"/>
        <v>5.0419580419580416</v>
      </c>
      <c r="E309" s="86">
        <f t="shared" si="121"/>
        <v>167659</v>
      </c>
      <c r="F309" s="86">
        <f t="shared" si="121"/>
        <v>4499</v>
      </c>
      <c r="G309" s="87">
        <f t="shared" si="122"/>
        <v>172158</v>
      </c>
      <c r="H309" s="88"/>
      <c r="I309" s="89">
        <f t="shared" si="123"/>
        <v>46173.227317665958</v>
      </c>
      <c r="J309" s="90">
        <f t="shared" si="113"/>
        <v>0.64679372456906281</v>
      </c>
      <c r="K309" s="91">
        <f t="shared" si="124"/>
        <v>4499</v>
      </c>
      <c r="L309" s="87">
        <f t="shared" si="125"/>
        <v>50672.227317665958</v>
      </c>
      <c r="M309" s="92"/>
      <c r="N309" s="115">
        <f t="shared" si="114"/>
        <v>121485.77268233403</v>
      </c>
      <c r="P309" s="89">
        <f t="shared" si="126"/>
        <v>0</v>
      </c>
      <c r="Q309" s="86">
        <f t="shared" si="127"/>
        <v>46173.227317665958</v>
      </c>
      <c r="R309" s="86">
        <f t="shared" si="128"/>
        <v>4499</v>
      </c>
      <c r="S309" s="94">
        <f t="shared" si="115"/>
        <v>50672.227317665958</v>
      </c>
      <c r="U309" s="115">
        <f t="shared" si="129"/>
        <v>75886.871532658493</v>
      </c>
      <c r="V309">
        <f t="shared" si="116"/>
        <v>0</v>
      </c>
      <c r="W309" s="95">
        <v>300</v>
      </c>
      <c r="X309" s="96">
        <v>5.0419580419580416</v>
      </c>
      <c r="Y309" s="97">
        <v>167659</v>
      </c>
      <c r="Z309" s="97">
        <v>0</v>
      </c>
      <c r="AA309" s="97">
        <v>167659</v>
      </c>
      <c r="AB309" s="97">
        <v>4499</v>
      </c>
      <c r="AC309" s="97">
        <v>172158</v>
      </c>
      <c r="AD309" s="97">
        <v>0</v>
      </c>
      <c r="AE309" s="97">
        <v>0</v>
      </c>
      <c r="AF309" s="97">
        <v>0</v>
      </c>
      <c r="AG309" s="98">
        <v>172158</v>
      </c>
      <c r="AI309" s="95">
        <v>300</v>
      </c>
      <c r="AJ309" s="99">
        <v>300</v>
      </c>
      <c r="AK309" s="100" t="s">
        <v>374</v>
      </c>
      <c r="AL309" s="101">
        <f t="shared" si="130"/>
        <v>167659</v>
      </c>
      <c r="AM309" s="102">
        <v>115056</v>
      </c>
      <c r="AN309" s="101">
        <f t="shared" si="131"/>
        <v>52603</v>
      </c>
      <c r="AO309" s="101">
        <v>817.25</v>
      </c>
      <c r="AP309" s="101">
        <v>17969.75</v>
      </c>
      <c r="AQ309" s="101">
        <v>0</v>
      </c>
      <c r="AR309" s="101">
        <v>0</v>
      </c>
      <c r="AS309" s="101">
        <v>0</v>
      </c>
      <c r="AT309" s="101">
        <f t="shared" si="132"/>
        <v>-2.1284673415070756</v>
      </c>
      <c r="AU309" s="103">
        <f t="shared" si="133"/>
        <v>71387.871532658493</v>
      </c>
      <c r="AV309" s="103">
        <f t="shared" si="134"/>
        <v>46173.227317665958</v>
      </c>
      <c r="AX309" s="104">
        <v>300</v>
      </c>
      <c r="AY309" s="105" t="s">
        <v>374</v>
      </c>
      <c r="AZ309" s="106">
        <v>0</v>
      </c>
      <c r="BA309" s="106">
        <v>0</v>
      </c>
      <c r="BB309" s="107">
        <v>0</v>
      </c>
      <c r="BC309" s="108">
        <f t="shared" si="135"/>
        <v>0</v>
      </c>
      <c r="BD309" s="107">
        <v>0</v>
      </c>
      <c r="BE309" s="107">
        <v>0</v>
      </c>
      <c r="BF309" s="108">
        <f t="shared" si="117"/>
        <v>0</v>
      </c>
      <c r="BG309" s="109">
        <f t="shared" si="118"/>
        <v>0</v>
      </c>
      <c r="BH309" s="110"/>
      <c r="BI309" s="108">
        <v>0</v>
      </c>
      <c r="BJ309" s="101">
        <f t="shared" si="136"/>
        <v>52603</v>
      </c>
      <c r="BK309" s="101">
        <f t="shared" si="137"/>
        <v>52603</v>
      </c>
      <c r="BL309" s="101">
        <f t="shared" si="138"/>
        <v>0</v>
      </c>
      <c r="BM309" s="101">
        <v>-2.1284673415070756</v>
      </c>
      <c r="BN309" s="108">
        <f t="shared" si="139"/>
        <v>-2.1284673415070756</v>
      </c>
      <c r="BO309" s="109">
        <f t="shared" si="140"/>
        <v>-2.1284673415070756</v>
      </c>
      <c r="BP309" s="111"/>
      <c r="BQ309" s="112"/>
      <c r="BR309" s="113"/>
      <c r="BS309" s="111"/>
      <c r="BT309" s="114"/>
      <c r="BU309" s="114">
        <f t="shared" si="119"/>
        <v>-300</v>
      </c>
      <c r="BV309" s="25"/>
      <c r="BW309" s="25"/>
      <c r="BX309" s="111"/>
    </row>
    <row r="310" spans="1:76">
      <c r="A310" s="83">
        <v>301</v>
      </c>
      <c r="B310" s="83">
        <v>301</v>
      </c>
      <c r="C310" s="84" t="s">
        <v>375</v>
      </c>
      <c r="D310" s="85">
        <f t="shared" si="120"/>
        <v>88.773552286211299</v>
      </c>
      <c r="E310" s="86">
        <f t="shared" si="121"/>
        <v>1156912</v>
      </c>
      <c r="F310" s="86">
        <f t="shared" si="121"/>
        <v>79257</v>
      </c>
      <c r="G310" s="87">
        <f t="shared" si="122"/>
        <v>1236169</v>
      </c>
      <c r="H310" s="88"/>
      <c r="I310" s="89">
        <f t="shared" si="123"/>
        <v>93954.525514292516</v>
      </c>
      <c r="J310" s="90">
        <f t="shared" si="113"/>
        <v>0.40292141701555545</v>
      </c>
      <c r="K310" s="91">
        <f t="shared" si="124"/>
        <v>79257</v>
      </c>
      <c r="L310" s="87">
        <f t="shared" si="125"/>
        <v>173211.52551429253</v>
      </c>
      <c r="M310" s="92"/>
      <c r="N310" s="115">
        <f t="shared" si="114"/>
        <v>1062957.4744857075</v>
      </c>
      <c r="P310" s="89">
        <f t="shared" si="126"/>
        <v>0</v>
      </c>
      <c r="Q310" s="86">
        <f t="shared" si="127"/>
        <v>93954.525514292516</v>
      </c>
      <c r="R310" s="86">
        <f t="shared" si="128"/>
        <v>79257</v>
      </c>
      <c r="S310" s="94">
        <f t="shared" si="115"/>
        <v>173211.52551429253</v>
      </c>
      <c r="U310" s="115">
        <f t="shared" si="129"/>
        <v>312440.25</v>
      </c>
      <c r="V310">
        <f t="shared" si="116"/>
        <v>0</v>
      </c>
      <c r="W310" s="95">
        <v>301</v>
      </c>
      <c r="X310" s="96">
        <v>88.773552286211299</v>
      </c>
      <c r="Y310" s="97">
        <v>1156912</v>
      </c>
      <c r="Z310" s="97">
        <v>0</v>
      </c>
      <c r="AA310" s="97">
        <v>1156912</v>
      </c>
      <c r="AB310" s="97">
        <v>79257</v>
      </c>
      <c r="AC310" s="97">
        <v>1236169</v>
      </c>
      <c r="AD310" s="97">
        <v>0</v>
      </c>
      <c r="AE310" s="97">
        <v>0</v>
      </c>
      <c r="AF310" s="97">
        <v>0</v>
      </c>
      <c r="AG310" s="98">
        <v>1236169</v>
      </c>
      <c r="AI310" s="95">
        <v>301</v>
      </c>
      <c r="AJ310" s="99">
        <v>301</v>
      </c>
      <c r="AK310" s="100" t="s">
        <v>375</v>
      </c>
      <c r="AL310" s="101">
        <f t="shared" si="130"/>
        <v>1156912</v>
      </c>
      <c r="AM310" s="102">
        <v>1049874</v>
      </c>
      <c r="AN310" s="101">
        <f t="shared" si="131"/>
        <v>107038</v>
      </c>
      <c r="AO310" s="101">
        <v>0</v>
      </c>
      <c r="AP310" s="101">
        <v>27882</v>
      </c>
      <c r="AQ310" s="101">
        <v>4213.5</v>
      </c>
      <c r="AR310" s="101">
        <v>33251.25</v>
      </c>
      <c r="AS310" s="101">
        <v>60798.5</v>
      </c>
      <c r="AT310" s="101">
        <f t="shared" si="132"/>
        <v>0</v>
      </c>
      <c r="AU310" s="103">
        <f t="shared" si="133"/>
        <v>233183.25</v>
      </c>
      <c r="AV310" s="103">
        <f t="shared" si="134"/>
        <v>93954.525514292516</v>
      </c>
      <c r="AX310" s="104">
        <v>301</v>
      </c>
      <c r="AY310" s="105" t="s">
        <v>375</v>
      </c>
      <c r="AZ310" s="106">
        <v>0</v>
      </c>
      <c r="BA310" s="106">
        <v>0</v>
      </c>
      <c r="BB310" s="107">
        <v>0</v>
      </c>
      <c r="BC310" s="108">
        <f t="shared" si="135"/>
        <v>0</v>
      </c>
      <c r="BD310" s="107">
        <v>0</v>
      </c>
      <c r="BE310" s="107">
        <v>0</v>
      </c>
      <c r="BF310" s="108">
        <f t="shared" si="117"/>
        <v>0</v>
      </c>
      <c r="BG310" s="109">
        <f t="shared" si="118"/>
        <v>0</v>
      </c>
      <c r="BH310" s="110"/>
      <c r="BI310" s="108">
        <v>0</v>
      </c>
      <c r="BJ310" s="101">
        <f t="shared" si="136"/>
        <v>107038</v>
      </c>
      <c r="BK310" s="101">
        <f t="shared" si="137"/>
        <v>107038</v>
      </c>
      <c r="BL310" s="101">
        <f t="shared" si="138"/>
        <v>0</v>
      </c>
      <c r="BM310" s="101">
        <v>0</v>
      </c>
      <c r="BN310" s="108">
        <f t="shared" si="139"/>
        <v>0</v>
      </c>
      <c r="BO310" s="109">
        <f t="shared" si="140"/>
        <v>0</v>
      </c>
      <c r="BP310" s="111"/>
      <c r="BQ310" s="112"/>
      <c r="BR310" s="113"/>
      <c r="BS310" s="111"/>
      <c r="BT310" s="114"/>
      <c r="BU310" s="114">
        <f t="shared" si="119"/>
        <v>-301</v>
      </c>
      <c r="BV310" s="25"/>
      <c r="BW310" s="25"/>
      <c r="BX310" s="111"/>
    </row>
    <row r="311" spans="1:76">
      <c r="A311" s="83">
        <v>302</v>
      </c>
      <c r="B311" s="83">
        <v>302</v>
      </c>
      <c r="C311" s="84" t="s">
        <v>376</v>
      </c>
      <c r="D311" s="85">
        <f t="shared" si="120"/>
        <v>0</v>
      </c>
      <c r="E311" s="86">
        <f t="shared" si="121"/>
        <v>0</v>
      </c>
      <c r="F311" s="86">
        <f t="shared" si="121"/>
        <v>0</v>
      </c>
      <c r="G311" s="87">
        <f t="shared" si="122"/>
        <v>0</v>
      </c>
      <c r="H311" s="88"/>
      <c r="I311" s="89">
        <f t="shared" si="123"/>
        <v>0</v>
      </c>
      <c r="J311" s="90" t="str">
        <f t="shared" si="113"/>
        <v/>
      </c>
      <c r="K311" s="91">
        <f t="shared" si="124"/>
        <v>0</v>
      </c>
      <c r="L311" s="87">
        <f t="shared" si="125"/>
        <v>0</v>
      </c>
      <c r="M311" s="92"/>
      <c r="N311" s="115">
        <f t="shared" si="114"/>
        <v>0</v>
      </c>
      <c r="P311" s="89">
        <f t="shared" si="126"/>
        <v>0</v>
      </c>
      <c r="Q311" s="86">
        <f t="shared" si="127"/>
        <v>0</v>
      </c>
      <c r="R311" s="86">
        <f t="shared" si="128"/>
        <v>0</v>
      </c>
      <c r="S311" s="94">
        <f t="shared" si="115"/>
        <v>0</v>
      </c>
      <c r="U311" s="115">
        <f t="shared" si="129"/>
        <v>0</v>
      </c>
      <c r="V311">
        <f t="shared" si="116"/>
        <v>0</v>
      </c>
      <c r="W311" s="95">
        <v>302</v>
      </c>
      <c r="X311" s="96"/>
      <c r="Y311" s="97"/>
      <c r="Z311" s="97"/>
      <c r="AA311" s="97"/>
      <c r="AB311" s="97"/>
      <c r="AC311" s="97"/>
      <c r="AD311" s="97"/>
      <c r="AE311" s="97"/>
      <c r="AF311" s="97"/>
      <c r="AG311" s="98"/>
      <c r="AI311" s="95">
        <v>302</v>
      </c>
      <c r="AJ311" s="99">
        <v>302</v>
      </c>
      <c r="AK311" s="100" t="s">
        <v>376</v>
      </c>
      <c r="AL311" s="101">
        <f t="shared" si="130"/>
        <v>0</v>
      </c>
      <c r="AM311" s="102">
        <v>0</v>
      </c>
      <c r="AN311" s="101">
        <f t="shared" si="131"/>
        <v>0</v>
      </c>
      <c r="AO311" s="101">
        <v>0</v>
      </c>
      <c r="AP311" s="101">
        <v>0</v>
      </c>
      <c r="AQ311" s="101">
        <v>0</v>
      </c>
      <c r="AR311" s="101">
        <v>0</v>
      </c>
      <c r="AS311" s="101">
        <v>0</v>
      </c>
      <c r="AT311" s="101">
        <f t="shared" si="132"/>
        <v>0</v>
      </c>
      <c r="AU311" s="103">
        <f t="shared" si="133"/>
        <v>0</v>
      </c>
      <c r="AV311" s="103">
        <f t="shared" si="134"/>
        <v>0</v>
      </c>
      <c r="AX311" s="104">
        <v>302</v>
      </c>
      <c r="AY311" s="105" t="s">
        <v>376</v>
      </c>
      <c r="AZ311" s="106">
        <v>0</v>
      </c>
      <c r="BA311" s="106">
        <v>0</v>
      </c>
      <c r="BB311" s="107">
        <v>0</v>
      </c>
      <c r="BC311" s="108">
        <f t="shared" si="135"/>
        <v>0</v>
      </c>
      <c r="BD311" s="107">
        <v>0</v>
      </c>
      <c r="BE311" s="107">
        <v>0</v>
      </c>
      <c r="BF311" s="108">
        <f t="shared" si="117"/>
        <v>0</v>
      </c>
      <c r="BG311" s="109">
        <f t="shared" si="118"/>
        <v>0</v>
      </c>
      <c r="BH311" s="110"/>
      <c r="BI311" s="108">
        <v>0</v>
      </c>
      <c r="BJ311" s="101">
        <f t="shared" si="136"/>
        <v>0</v>
      </c>
      <c r="BK311" s="101">
        <f t="shared" si="137"/>
        <v>0</v>
      </c>
      <c r="BL311" s="101">
        <f t="shared" si="138"/>
        <v>0</v>
      </c>
      <c r="BM311" s="101">
        <v>0</v>
      </c>
      <c r="BN311" s="108">
        <f t="shared" si="139"/>
        <v>0</v>
      </c>
      <c r="BO311" s="109">
        <f t="shared" si="140"/>
        <v>0</v>
      </c>
      <c r="BP311" s="111"/>
      <c r="BQ311" s="112"/>
      <c r="BR311" s="113"/>
      <c r="BS311" s="111"/>
      <c r="BT311" s="114"/>
      <c r="BU311" s="114">
        <f t="shared" si="119"/>
        <v>-302</v>
      </c>
      <c r="BV311" s="25"/>
      <c r="BW311" s="25"/>
      <c r="BX311" s="111"/>
    </row>
    <row r="312" spans="1:76">
      <c r="A312" s="83">
        <v>303</v>
      </c>
      <c r="B312" s="83">
        <v>303</v>
      </c>
      <c r="C312" s="84" t="s">
        <v>377</v>
      </c>
      <c r="D312" s="85">
        <f t="shared" si="120"/>
        <v>0</v>
      </c>
      <c r="E312" s="86">
        <f t="shared" si="121"/>
        <v>0</v>
      </c>
      <c r="F312" s="86">
        <f t="shared" si="121"/>
        <v>0</v>
      </c>
      <c r="G312" s="87">
        <f t="shared" si="122"/>
        <v>0</v>
      </c>
      <c r="H312" s="88"/>
      <c r="I312" s="89">
        <f t="shared" si="123"/>
        <v>0</v>
      </c>
      <c r="J312" s="90" t="str">
        <f t="shared" si="113"/>
        <v/>
      </c>
      <c r="K312" s="91">
        <f t="shared" si="124"/>
        <v>0</v>
      </c>
      <c r="L312" s="87">
        <f t="shared" si="125"/>
        <v>0</v>
      </c>
      <c r="M312" s="92"/>
      <c r="N312" s="115">
        <f t="shared" si="114"/>
        <v>0</v>
      </c>
      <c r="P312" s="89">
        <f t="shared" si="126"/>
        <v>0</v>
      </c>
      <c r="Q312" s="86">
        <f t="shared" si="127"/>
        <v>0</v>
      </c>
      <c r="R312" s="86">
        <f t="shared" si="128"/>
        <v>0</v>
      </c>
      <c r="S312" s="94">
        <f t="shared" si="115"/>
        <v>0</v>
      </c>
      <c r="U312" s="115">
        <f t="shared" si="129"/>
        <v>0</v>
      </c>
      <c r="V312">
        <f t="shared" si="116"/>
        <v>0</v>
      </c>
      <c r="W312" s="95">
        <v>303</v>
      </c>
      <c r="X312" s="96"/>
      <c r="Y312" s="97"/>
      <c r="Z312" s="97"/>
      <c r="AA312" s="97"/>
      <c r="AB312" s="97"/>
      <c r="AC312" s="97"/>
      <c r="AD312" s="97"/>
      <c r="AE312" s="97"/>
      <c r="AF312" s="97"/>
      <c r="AG312" s="98"/>
      <c r="AI312" s="95">
        <v>303</v>
      </c>
      <c r="AJ312" s="99">
        <v>303</v>
      </c>
      <c r="AK312" s="100" t="s">
        <v>377</v>
      </c>
      <c r="AL312" s="101">
        <f t="shared" si="130"/>
        <v>0</v>
      </c>
      <c r="AM312" s="102">
        <v>0</v>
      </c>
      <c r="AN312" s="101">
        <f t="shared" si="131"/>
        <v>0</v>
      </c>
      <c r="AO312" s="101">
        <v>0</v>
      </c>
      <c r="AP312" s="101">
        <v>0</v>
      </c>
      <c r="AQ312" s="101">
        <v>0</v>
      </c>
      <c r="AR312" s="101">
        <v>0</v>
      </c>
      <c r="AS312" s="101">
        <v>0</v>
      </c>
      <c r="AT312" s="101">
        <f t="shared" si="132"/>
        <v>0</v>
      </c>
      <c r="AU312" s="103">
        <f t="shared" si="133"/>
        <v>0</v>
      </c>
      <c r="AV312" s="103">
        <f t="shared" si="134"/>
        <v>0</v>
      </c>
      <c r="AX312" s="104">
        <v>303</v>
      </c>
      <c r="AY312" s="105" t="s">
        <v>377</v>
      </c>
      <c r="AZ312" s="106">
        <v>0</v>
      </c>
      <c r="BA312" s="106">
        <v>0</v>
      </c>
      <c r="BB312" s="107">
        <v>0</v>
      </c>
      <c r="BC312" s="108">
        <f t="shared" si="135"/>
        <v>0</v>
      </c>
      <c r="BD312" s="107">
        <v>0</v>
      </c>
      <c r="BE312" s="107">
        <v>0</v>
      </c>
      <c r="BF312" s="108">
        <f t="shared" si="117"/>
        <v>0</v>
      </c>
      <c r="BG312" s="109">
        <f t="shared" si="118"/>
        <v>0</v>
      </c>
      <c r="BH312" s="110"/>
      <c r="BI312" s="108">
        <v>0</v>
      </c>
      <c r="BJ312" s="101">
        <f t="shared" si="136"/>
        <v>0</v>
      </c>
      <c r="BK312" s="101">
        <f t="shared" si="137"/>
        <v>0</v>
      </c>
      <c r="BL312" s="101">
        <f t="shared" si="138"/>
        <v>0</v>
      </c>
      <c r="BM312" s="101">
        <v>0</v>
      </c>
      <c r="BN312" s="108">
        <f t="shared" si="139"/>
        <v>0</v>
      </c>
      <c r="BO312" s="109">
        <f t="shared" si="140"/>
        <v>0</v>
      </c>
      <c r="BP312" s="111"/>
      <c r="BQ312" s="112"/>
      <c r="BR312" s="113"/>
      <c r="BS312" s="111"/>
      <c r="BT312" s="114"/>
      <c r="BU312" s="114">
        <f t="shared" si="119"/>
        <v>-303</v>
      </c>
      <c r="BV312" s="25"/>
      <c r="BW312" s="25"/>
      <c r="BX312" s="111"/>
    </row>
    <row r="313" spans="1:76">
      <c r="A313" s="83">
        <v>304</v>
      </c>
      <c r="B313" s="83">
        <v>304</v>
      </c>
      <c r="C313" s="84" t="s">
        <v>378</v>
      </c>
      <c r="D313" s="85">
        <f t="shared" si="120"/>
        <v>2</v>
      </c>
      <c r="E313" s="86">
        <f t="shared" si="121"/>
        <v>29958</v>
      </c>
      <c r="F313" s="86">
        <f t="shared" si="121"/>
        <v>1783</v>
      </c>
      <c r="G313" s="87">
        <f t="shared" si="122"/>
        <v>31741</v>
      </c>
      <c r="H313" s="88"/>
      <c r="I313" s="89">
        <f t="shared" si="123"/>
        <v>5905.6227476238346</v>
      </c>
      <c r="J313" s="90">
        <f t="shared" si="113"/>
        <v>0.49975462414211802</v>
      </c>
      <c r="K313" s="91">
        <f t="shared" si="124"/>
        <v>1783</v>
      </c>
      <c r="L313" s="87">
        <f t="shared" si="125"/>
        <v>7688.6227476238346</v>
      </c>
      <c r="M313" s="92"/>
      <c r="N313" s="115">
        <f t="shared" si="114"/>
        <v>24052.377252376165</v>
      </c>
      <c r="P313" s="89">
        <f t="shared" si="126"/>
        <v>0</v>
      </c>
      <c r="Q313" s="86">
        <f t="shared" si="127"/>
        <v>5905.6227476238346</v>
      </c>
      <c r="R313" s="86">
        <f t="shared" si="128"/>
        <v>1783</v>
      </c>
      <c r="S313" s="94">
        <f t="shared" si="115"/>
        <v>7688.6227476238346</v>
      </c>
      <c r="U313" s="115">
        <f t="shared" si="129"/>
        <v>13600.044730224286</v>
      </c>
      <c r="V313">
        <f t="shared" si="116"/>
        <v>0</v>
      </c>
      <c r="W313" s="95">
        <v>304</v>
      </c>
      <c r="X313" s="96">
        <v>2</v>
      </c>
      <c r="Y313" s="97">
        <v>29958</v>
      </c>
      <c r="Z313" s="97">
        <v>0</v>
      </c>
      <c r="AA313" s="97">
        <v>29958</v>
      </c>
      <c r="AB313" s="97">
        <v>1783</v>
      </c>
      <c r="AC313" s="97">
        <v>31741</v>
      </c>
      <c r="AD313" s="97">
        <v>0</v>
      </c>
      <c r="AE313" s="97">
        <v>0</v>
      </c>
      <c r="AF313" s="97">
        <v>0</v>
      </c>
      <c r="AG313" s="98">
        <v>31741</v>
      </c>
      <c r="AI313" s="95">
        <v>304</v>
      </c>
      <c r="AJ313" s="99">
        <v>304</v>
      </c>
      <c r="AK313" s="100" t="s">
        <v>378</v>
      </c>
      <c r="AL313" s="101">
        <f t="shared" si="130"/>
        <v>29958</v>
      </c>
      <c r="AM313" s="102">
        <v>23230</v>
      </c>
      <c r="AN313" s="101">
        <f t="shared" si="131"/>
        <v>6728</v>
      </c>
      <c r="AO313" s="101">
        <v>3246.5</v>
      </c>
      <c r="AP313" s="101">
        <v>0</v>
      </c>
      <c r="AQ313" s="101">
        <v>0</v>
      </c>
      <c r="AR313" s="101">
        <v>0</v>
      </c>
      <c r="AS313" s="101">
        <v>1851</v>
      </c>
      <c r="AT313" s="101">
        <f t="shared" si="132"/>
        <v>-8.455269775713532</v>
      </c>
      <c r="AU313" s="103">
        <f t="shared" si="133"/>
        <v>11817.044730224286</v>
      </c>
      <c r="AV313" s="103">
        <f t="shared" si="134"/>
        <v>5905.6227476238346</v>
      </c>
      <c r="AX313" s="104">
        <v>304</v>
      </c>
      <c r="AY313" s="105" t="s">
        <v>378</v>
      </c>
      <c r="AZ313" s="106">
        <v>0</v>
      </c>
      <c r="BA313" s="106">
        <v>0</v>
      </c>
      <c r="BB313" s="107">
        <v>0</v>
      </c>
      <c r="BC313" s="108">
        <f t="shared" si="135"/>
        <v>0</v>
      </c>
      <c r="BD313" s="107">
        <v>0</v>
      </c>
      <c r="BE313" s="107">
        <v>0</v>
      </c>
      <c r="BF313" s="108">
        <f t="shared" si="117"/>
        <v>0</v>
      </c>
      <c r="BG313" s="109">
        <f t="shared" si="118"/>
        <v>0</v>
      </c>
      <c r="BH313" s="110"/>
      <c r="BI313" s="108">
        <v>0</v>
      </c>
      <c r="BJ313" s="101">
        <f t="shared" si="136"/>
        <v>6728</v>
      </c>
      <c r="BK313" s="101">
        <f t="shared" si="137"/>
        <v>6728</v>
      </c>
      <c r="BL313" s="101">
        <f t="shared" si="138"/>
        <v>0</v>
      </c>
      <c r="BM313" s="101">
        <v>-8.455269775713532</v>
      </c>
      <c r="BN313" s="108">
        <f t="shared" si="139"/>
        <v>-8.455269775713532</v>
      </c>
      <c r="BO313" s="109">
        <f t="shared" si="140"/>
        <v>-8.455269775713532</v>
      </c>
      <c r="BP313" s="111"/>
      <c r="BQ313" s="112"/>
      <c r="BR313" s="113"/>
      <c r="BS313" s="111"/>
      <c r="BT313" s="114"/>
      <c r="BU313" s="114">
        <f t="shared" si="119"/>
        <v>-304</v>
      </c>
      <c r="BV313" s="25"/>
      <c r="BW313" s="25"/>
      <c r="BX313" s="111"/>
    </row>
    <row r="314" spans="1:76">
      <c r="A314" s="83">
        <v>305</v>
      </c>
      <c r="B314" s="83">
        <v>305</v>
      </c>
      <c r="C314" s="84" t="s">
        <v>379</v>
      </c>
      <c r="D314" s="85">
        <f t="shared" si="120"/>
        <v>55.249580620646427</v>
      </c>
      <c r="E314" s="86">
        <f t="shared" si="121"/>
        <v>660485</v>
      </c>
      <c r="F314" s="86">
        <f t="shared" si="121"/>
        <v>49294</v>
      </c>
      <c r="G314" s="87">
        <f t="shared" si="122"/>
        <v>709779</v>
      </c>
      <c r="H314" s="88"/>
      <c r="I314" s="89">
        <f t="shared" si="123"/>
        <v>0</v>
      </c>
      <c r="J314" s="90">
        <f t="shared" si="113"/>
        <v>0</v>
      </c>
      <c r="K314" s="91">
        <f t="shared" si="124"/>
        <v>49294</v>
      </c>
      <c r="L314" s="87">
        <f t="shared" si="125"/>
        <v>49294</v>
      </c>
      <c r="M314" s="92"/>
      <c r="N314" s="115">
        <f t="shared" si="114"/>
        <v>660485</v>
      </c>
      <c r="P314" s="89">
        <f t="shared" si="126"/>
        <v>0</v>
      </c>
      <c r="Q314" s="86">
        <f t="shared" si="127"/>
        <v>0</v>
      </c>
      <c r="R314" s="86">
        <f t="shared" si="128"/>
        <v>49294</v>
      </c>
      <c r="S314" s="94">
        <f t="shared" si="115"/>
        <v>49294</v>
      </c>
      <c r="U314" s="115">
        <f t="shared" si="129"/>
        <v>100522.75</v>
      </c>
      <c r="V314">
        <f t="shared" si="116"/>
        <v>0</v>
      </c>
      <c r="W314" s="95">
        <v>305</v>
      </c>
      <c r="X314" s="96">
        <v>55.249580620646427</v>
      </c>
      <c r="Y314" s="97">
        <v>660485</v>
      </c>
      <c r="Z314" s="97">
        <v>0</v>
      </c>
      <c r="AA314" s="97">
        <v>660485</v>
      </c>
      <c r="AB314" s="97">
        <v>49294</v>
      </c>
      <c r="AC314" s="97">
        <v>709779</v>
      </c>
      <c r="AD314" s="97">
        <v>0</v>
      </c>
      <c r="AE314" s="97">
        <v>0</v>
      </c>
      <c r="AF314" s="97">
        <v>0</v>
      </c>
      <c r="AG314" s="98">
        <v>709779</v>
      </c>
      <c r="AI314" s="95">
        <v>305</v>
      </c>
      <c r="AJ314" s="99">
        <v>305</v>
      </c>
      <c r="AK314" s="100" t="s">
        <v>379</v>
      </c>
      <c r="AL314" s="101">
        <f t="shared" si="130"/>
        <v>660485</v>
      </c>
      <c r="AM314" s="102">
        <v>732226</v>
      </c>
      <c r="AN314" s="101">
        <f t="shared" si="131"/>
        <v>0</v>
      </c>
      <c r="AO314" s="101">
        <v>0</v>
      </c>
      <c r="AP314" s="101">
        <v>22878.25</v>
      </c>
      <c r="AQ314" s="101">
        <v>5939.25</v>
      </c>
      <c r="AR314" s="101">
        <v>0</v>
      </c>
      <c r="AS314" s="101">
        <v>22411.25</v>
      </c>
      <c r="AT314" s="101">
        <f t="shared" si="132"/>
        <v>0</v>
      </c>
      <c r="AU314" s="103">
        <f t="shared" si="133"/>
        <v>51228.75</v>
      </c>
      <c r="AV314" s="103">
        <f t="shared" si="134"/>
        <v>0</v>
      </c>
      <c r="AX314" s="104">
        <v>305</v>
      </c>
      <c r="AY314" s="105" t="s">
        <v>379</v>
      </c>
      <c r="AZ314" s="106">
        <v>0</v>
      </c>
      <c r="BA314" s="106">
        <v>0</v>
      </c>
      <c r="BB314" s="107">
        <v>0</v>
      </c>
      <c r="BC314" s="108">
        <f t="shared" si="135"/>
        <v>0</v>
      </c>
      <c r="BD314" s="107">
        <v>0</v>
      </c>
      <c r="BE314" s="107">
        <v>0</v>
      </c>
      <c r="BF314" s="108">
        <f t="shared" si="117"/>
        <v>0</v>
      </c>
      <c r="BG314" s="109">
        <f t="shared" si="118"/>
        <v>0</v>
      </c>
      <c r="BH314" s="110"/>
      <c r="BI314" s="108">
        <v>0</v>
      </c>
      <c r="BJ314" s="101">
        <f t="shared" si="136"/>
        <v>0</v>
      </c>
      <c r="BK314" s="101">
        <f t="shared" si="137"/>
        <v>0</v>
      </c>
      <c r="BL314" s="101">
        <f t="shared" si="138"/>
        <v>0</v>
      </c>
      <c r="BM314" s="101">
        <v>0</v>
      </c>
      <c r="BN314" s="108">
        <f t="shared" si="139"/>
        <v>0</v>
      </c>
      <c r="BO314" s="109">
        <f t="shared" si="140"/>
        <v>0</v>
      </c>
      <c r="BP314" s="111"/>
      <c r="BQ314" s="112"/>
      <c r="BR314" s="113"/>
      <c r="BS314" s="111"/>
      <c r="BT314" s="114"/>
      <c r="BU314" s="114">
        <f t="shared" si="119"/>
        <v>-305</v>
      </c>
      <c r="BV314" s="25"/>
      <c r="BW314" s="25"/>
      <c r="BX314" s="111"/>
    </row>
    <row r="315" spans="1:76">
      <c r="A315" s="83">
        <v>306</v>
      </c>
      <c r="B315" s="83">
        <v>306</v>
      </c>
      <c r="C315" s="84" t="s">
        <v>380</v>
      </c>
      <c r="D315" s="85">
        <f t="shared" si="120"/>
        <v>0</v>
      </c>
      <c r="E315" s="86">
        <f t="shared" si="121"/>
        <v>0</v>
      </c>
      <c r="F315" s="86">
        <f t="shared" si="121"/>
        <v>0</v>
      </c>
      <c r="G315" s="87">
        <f t="shared" si="122"/>
        <v>0</v>
      </c>
      <c r="H315" s="88"/>
      <c r="I315" s="89">
        <f t="shared" si="123"/>
        <v>0</v>
      </c>
      <c r="J315" s="90" t="str">
        <f t="shared" si="113"/>
        <v/>
      </c>
      <c r="K315" s="91">
        <f t="shared" si="124"/>
        <v>0</v>
      </c>
      <c r="L315" s="87">
        <f t="shared" si="125"/>
        <v>0</v>
      </c>
      <c r="M315" s="92"/>
      <c r="N315" s="115">
        <f t="shared" si="114"/>
        <v>0</v>
      </c>
      <c r="P315" s="89">
        <f t="shared" si="126"/>
        <v>0</v>
      </c>
      <c r="Q315" s="86">
        <f t="shared" si="127"/>
        <v>0</v>
      </c>
      <c r="R315" s="86">
        <f t="shared" si="128"/>
        <v>0</v>
      </c>
      <c r="S315" s="94">
        <f t="shared" si="115"/>
        <v>0</v>
      </c>
      <c r="U315" s="115">
        <f t="shared" si="129"/>
        <v>0</v>
      </c>
      <c r="V315">
        <f t="shared" si="116"/>
        <v>0</v>
      </c>
      <c r="W315" s="95">
        <v>306</v>
      </c>
      <c r="X315" s="96"/>
      <c r="Y315" s="97"/>
      <c r="Z315" s="97"/>
      <c r="AA315" s="97"/>
      <c r="AB315" s="97"/>
      <c r="AC315" s="97"/>
      <c r="AD315" s="97"/>
      <c r="AE315" s="97"/>
      <c r="AF315" s="97"/>
      <c r="AG315" s="98"/>
      <c r="AI315" s="95">
        <v>306</v>
      </c>
      <c r="AJ315" s="99">
        <v>306</v>
      </c>
      <c r="AK315" s="100" t="s">
        <v>380</v>
      </c>
      <c r="AL315" s="101">
        <f t="shared" si="130"/>
        <v>0</v>
      </c>
      <c r="AM315" s="102">
        <v>0</v>
      </c>
      <c r="AN315" s="101">
        <f t="shared" si="131"/>
        <v>0</v>
      </c>
      <c r="AO315" s="101">
        <v>0</v>
      </c>
      <c r="AP315" s="101">
        <v>0</v>
      </c>
      <c r="AQ315" s="101">
        <v>0</v>
      </c>
      <c r="AR315" s="101">
        <v>0</v>
      </c>
      <c r="AS315" s="101">
        <v>0</v>
      </c>
      <c r="AT315" s="101">
        <f t="shared" si="132"/>
        <v>0</v>
      </c>
      <c r="AU315" s="103">
        <f t="shared" si="133"/>
        <v>0</v>
      </c>
      <c r="AV315" s="103">
        <f t="shared" si="134"/>
        <v>0</v>
      </c>
      <c r="AX315" s="104">
        <v>306</v>
      </c>
      <c r="AY315" s="105" t="s">
        <v>380</v>
      </c>
      <c r="AZ315" s="106">
        <v>0</v>
      </c>
      <c r="BA315" s="106">
        <v>0</v>
      </c>
      <c r="BB315" s="107">
        <v>0</v>
      </c>
      <c r="BC315" s="108">
        <f t="shared" si="135"/>
        <v>0</v>
      </c>
      <c r="BD315" s="107">
        <v>0</v>
      </c>
      <c r="BE315" s="107">
        <v>0</v>
      </c>
      <c r="BF315" s="108">
        <f t="shared" si="117"/>
        <v>0</v>
      </c>
      <c r="BG315" s="109">
        <f t="shared" si="118"/>
        <v>0</v>
      </c>
      <c r="BH315" s="110"/>
      <c r="BI315" s="108">
        <v>0</v>
      </c>
      <c r="BJ315" s="101">
        <f t="shared" si="136"/>
        <v>0</v>
      </c>
      <c r="BK315" s="101">
        <f t="shared" si="137"/>
        <v>0</v>
      </c>
      <c r="BL315" s="101">
        <f t="shared" si="138"/>
        <v>0</v>
      </c>
      <c r="BM315" s="101">
        <v>0</v>
      </c>
      <c r="BN315" s="108">
        <f t="shared" si="139"/>
        <v>0</v>
      </c>
      <c r="BO315" s="109">
        <f t="shared" si="140"/>
        <v>0</v>
      </c>
      <c r="BP315" s="111"/>
      <c r="BQ315" s="112"/>
      <c r="BR315" s="113"/>
      <c r="BS315" s="111"/>
      <c r="BT315" s="114"/>
      <c r="BU315" s="114">
        <f t="shared" si="119"/>
        <v>-306</v>
      </c>
      <c r="BV315" s="25"/>
      <c r="BW315" s="25"/>
      <c r="BX315" s="111"/>
    </row>
    <row r="316" spans="1:76">
      <c r="A316" s="83">
        <v>307</v>
      </c>
      <c r="B316" s="83">
        <v>307</v>
      </c>
      <c r="C316" s="84" t="s">
        <v>381</v>
      </c>
      <c r="D316" s="85">
        <f t="shared" si="120"/>
        <v>23.489905261221487</v>
      </c>
      <c r="E316" s="86">
        <f t="shared" si="121"/>
        <v>292540</v>
      </c>
      <c r="F316" s="86">
        <f t="shared" si="121"/>
        <v>20944</v>
      </c>
      <c r="G316" s="87">
        <f t="shared" si="122"/>
        <v>313484</v>
      </c>
      <c r="H316" s="88"/>
      <c r="I316" s="89">
        <f t="shared" si="123"/>
        <v>38247.860523924042</v>
      </c>
      <c r="J316" s="90">
        <f t="shared" si="113"/>
        <v>0.56313706885586512</v>
      </c>
      <c r="K316" s="91">
        <f t="shared" si="124"/>
        <v>20944</v>
      </c>
      <c r="L316" s="87">
        <f t="shared" si="125"/>
        <v>59191.860523924042</v>
      </c>
      <c r="M316" s="92"/>
      <c r="N316" s="115">
        <f t="shared" si="114"/>
        <v>254292.13947607594</v>
      </c>
      <c r="P316" s="89">
        <f t="shared" si="126"/>
        <v>0</v>
      </c>
      <c r="Q316" s="86">
        <f t="shared" si="127"/>
        <v>38247.860523924042</v>
      </c>
      <c r="R316" s="86">
        <f t="shared" si="128"/>
        <v>20944</v>
      </c>
      <c r="S316" s="94">
        <f t="shared" si="115"/>
        <v>59191.860523924042</v>
      </c>
      <c r="U316" s="115">
        <f t="shared" si="129"/>
        <v>88863.273369151226</v>
      </c>
      <c r="V316">
        <f t="shared" si="116"/>
        <v>0</v>
      </c>
      <c r="W316" s="95">
        <v>307</v>
      </c>
      <c r="X316" s="96">
        <v>23.489905261221487</v>
      </c>
      <c r="Y316" s="97">
        <v>292540</v>
      </c>
      <c r="Z316" s="97">
        <v>0</v>
      </c>
      <c r="AA316" s="97">
        <v>292540</v>
      </c>
      <c r="AB316" s="97">
        <v>20944</v>
      </c>
      <c r="AC316" s="97">
        <v>313484</v>
      </c>
      <c r="AD316" s="97">
        <v>0</v>
      </c>
      <c r="AE316" s="97">
        <v>0</v>
      </c>
      <c r="AF316" s="97">
        <v>0</v>
      </c>
      <c r="AG316" s="98">
        <v>313484</v>
      </c>
      <c r="AI316" s="95">
        <v>307</v>
      </c>
      <c r="AJ316" s="99">
        <v>307</v>
      </c>
      <c r="AK316" s="100" t="s">
        <v>381</v>
      </c>
      <c r="AL316" s="101">
        <f t="shared" si="130"/>
        <v>292540</v>
      </c>
      <c r="AM316" s="102">
        <v>248966</v>
      </c>
      <c r="AN316" s="101">
        <f t="shared" si="131"/>
        <v>43574</v>
      </c>
      <c r="AO316" s="101">
        <v>22836.75</v>
      </c>
      <c r="AP316" s="101">
        <v>0</v>
      </c>
      <c r="AQ316" s="101">
        <v>0</v>
      </c>
      <c r="AR316" s="101">
        <v>1568</v>
      </c>
      <c r="AS316" s="101">
        <v>0</v>
      </c>
      <c r="AT316" s="101">
        <f t="shared" si="132"/>
        <v>-59.476630848774221</v>
      </c>
      <c r="AU316" s="103">
        <f t="shared" si="133"/>
        <v>67919.273369151226</v>
      </c>
      <c r="AV316" s="103">
        <f t="shared" si="134"/>
        <v>38247.860523924042</v>
      </c>
      <c r="AX316" s="104">
        <v>307</v>
      </c>
      <c r="AY316" s="105" t="s">
        <v>381</v>
      </c>
      <c r="AZ316" s="106">
        <v>0</v>
      </c>
      <c r="BA316" s="106">
        <v>0</v>
      </c>
      <c r="BB316" s="107">
        <v>0</v>
      </c>
      <c r="BC316" s="108">
        <f t="shared" si="135"/>
        <v>0</v>
      </c>
      <c r="BD316" s="107">
        <v>0</v>
      </c>
      <c r="BE316" s="107">
        <v>0</v>
      </c>
      <c r="BF316" s="108">
        <f t="shared" si="117"/>
        <v>0</v>
      </c>
      <c r="BG316" s="109">
        <f t="shared" si="118"/>
        <v>0</v>
      </c>
      <c r="BH316" s="110"/>
      <c r="BI316" s="108">
        <v>0</v>
      </c>
      <c r="BJ316" s="101">
        <f t="shared" si="136"/>
        <v>43574</v>
      </c>
      <c r="BK316" s="101">
        <f t="shared" si="137"/>
        <v>43574</v>
      </c>
      <c r="BL316" s="101">
        <f t="shared" si="138"/>
        <v>0</v>
      </c>
      <c r="BM316" s="101">
        <v>-59.476630848774221</v>
      </c>
      <c r="BN316" s="108">
        <f t="shared" si="139"/>
        <v>-59.476630848774221</v>
      </c>
      <c r="BO316" s="109">
        <f t="shared" si="140"/>
        <v>-59.476630848774221</v>
      </c>
      <c r="BP316" s="111"/>
      <c r="BQ316" s="112"/>
      <c r="BR316" s="113"/>
      <c r="BS316" s="111"/>
      <c r="BT316" s="114"/>
      <c r="BU316" s="114">
        <f t="shared" si="119"/>
        <v>-307</v>
      </c>
      <c r="BV316" s="25"/>
      <c r="BW316" s="25"/>
      <c r="BX316" s="111"/>
    </row>
    <row r="317" spans="1:76">
      <c r="A317" s="83">
        <v>308</v>
      </c>
      <c r="B317" s="83">
        <v>308</v>
      </c>
      <c r="C317" s="84" t="s">
        <v>382</v>
      </c>
      <c r="D317" s="85">
        <f t="shared" si="120"/>
        <v>15.416692984434921</v>
      </c>
      <c r="E317" s="86">
        <f t="shared" si="121"/>
        <v>296837</v>
      </c>
      <c r="F317" s="86">
        <f t="shared" si="121"/>
        <v>13671</v>
      </c>
      <c r="G317" s="87">
        <f t="shared" si="122"/>
        <v>310508</v>
      </c>
      <c r="H317" s="88"/>
      <c r="I317" s="89">
        <f t="shared" si="123"/>
        <v>6233.0301918663572</v>
      </c>
      <c r="J317" s="90">
        <f t="shared" si="113"/>
        <v>0.10725370818801133</v>
      </c>
      <c r="K317" s="91">
        <f t="shared" si="124"/>
        <v>13671</v>
      </c>
      <c r="L317" s="87">
        <f t="shared" si="125"/>
        <v>19904.030191866357</v>
      </c>
      <c r="M317" s="92"/>
      <c r="N317" s="115">
        <f t="shared" si="114"/>
        <v>290603.96980813367</v>
      </c>
      <c r="P317" s="89">
        <f t="shared" si="126"/>
        <v>0</v>
      </c>
      <c r="Q317" s="86">
        <f t="shared" si="127"/>
        <v>6233.0301918663572</v>
      </c>
      <c r="R317" s="86">
        <f t="shared" si="128"/>
        <v>13671</v>
      </c>
      <c r="S317" s="94">
        <f t="shared" si="115"/>
        <v>19904.030191866357</v>
      </c>
      <c r="U317" s="115">
        <f t="shared" si="129"/>
        <v>71785.822295375663</v>
      </c>
      <c r="V317">
        <f t="shared" si="116"/>
        <v>0</v>
      </c>
      <c r="W317" s="95">
        <v>308</v>
      </c>
      <c r="X317" s="96">
        <v>15.416692984434921</v>
      </c>
      <c r="Y317" s="97">
        <v>296837</v>
      </c>
      <c r="Z317" s="97">
        <v>0</v>
      </c>
      <c r="AA317" s="97">
        <v>296837</v>
      </c>
      <c r="AB317" s="97">
        <v>13671</v>
      </c>
      <c r="AC317" s="97">
        <v>310508</v>
      </c>
      <c r="AD317" s="97">
        <v>0</v>
      </c>
      <c r="AE317" s="97">
        <v>0</v>
      </c>
      <c r="AF317" s="97">
        <v>0</v>
      </c>
      <c r="AG317" s="98">
        <v>310508</v>
      </c>
      <c r="AI317" s="95">
        <v>308</v>
      </c>
      <c r="AJ317" s="99">
        <v>308</v>
      </c>
      <c r="AK317" s="100" t="s">
        <v>382</v>
      </c>
      <c r="AL317" s="101">
        <f t="shared" si="130"/>
        <v>296837</v>
      </c>
      <c r="AM317" s="102">
        <v>289736</v>
      </c>
      <c r="AN317" s="101">
        <f t="shared" si="131"/>
        <v>7101</v>
      </c>
      <c r="AO317" s="101">
        <v>17442.5</v>
      </c>
      <c r="AP317" s="101">
        <v>0</v>
      </c>
      <c r="AQ317" s="101">
        <v>33616.75</v>
      </c>
      <c r="AR317" s="101">
        <v>0</v>
      </c>
      <c r="AS317" s="101">
        <v>0</v>
      </c>
      <c r="AT317" s="101">
        <f t="shared" si="132"/>
        <v>-45.427704624329635</v>
      </c>
      <c r="AU317" s="103">
        <f t="shared" si="133"/>
        <v>58114.82229537567</v>
      </c>
      <c r="AV317" s="103">
        <f t="shared" si="134"/>
        <v>6233.0301918663572</v>
      </c>
      <c r="AX317" s="104">
        <v>308</v>
      </c>
      <c r="AY317" s="105" t="s">
        <v>382</v>
      </c>
      <c r="AZ317" s="106">
        <v>0</v>
      </c>
      <c r="BA317" s="106">
        <v>0</v>
      </c>
      <c r="BB317" s="107">
        <v>0</v>
      </c>
      <c r="BC317" s="108">
        <f t="shared" si="135"/>
        <v>0</v>
      </c>
      <c r="BD317" s="107">
        <v>0</v>
      </c>
      <c r="BE317" s="107">
        <v>0</v>
      </c>
      <c r="BF317" s="108">
        <f t="shared" si="117"/>
        <v>0</v>
      </c>
      <c r="BG317" s="109">
        <f t="shared" si="118"/>
        <v>0</v>
      </c>
      <c r="BH317" s="110"/>
      <c r="BI317" s="108">
        <v>0</v>
      </c>
      <c r="BJ317" s="101">
        <f t="shared" si="136"/>
        <v>7101</v>
      </c>
      <c r="BK317" s="101">
        <f t="shared" si="137"/>
        <v>7101</v>
      </c>
      <c r="BL317" s="101">
        <f t="shared" si="138"/>
        <v>0</v>
      </c>
      <c r="BM317" s="101">
        <v>-45.427704624329635</v>
      </c>
      <c r="BN317" s="108">
        <f t="shared" si="139"/>
        <v>-45.427704624329635</v>
      </c>
      <c r="BO317" s="109">
        <f t="shared" si="140"/>
        <v>-45.427704624329635</v>
      </c>
      <c r="BP317" s="111"/>
      <c r="BQ317" s="112"/>
      <c r="BR317" s="113"/>
      <c r="BS317" s="111"/>
      <c r="BT317" s="114"/>
      <c r="BU317" s="114">
        <f t="shared" si="119"/>
        <v>-308</v>
      </c>
      <c r="BV317" s="25"/>
      <c r="BW317" s="25"/>
      <c r="BX317" s="111"/>
    </row>
    <row r="318" spans="1:76">
      <c r="A318" s="83">
        <v>309</v>
      </c>
      <c r="B318" s="83">
        <v>309</v>
      </c>
      <c r="C318" s="84" t="s">
        <v>383</v>
      </c>
      <c r="D318" s="85">
        <f t="shared" si="120"/>
        <v>5.9057239057239057</v>
      </c>
      <c r="E318" s="86">
        <f t="shared" si="121"/>
        <v>67012</v>
      </c>
      <c r="F318" s="86">
        <f t="shared" si="121"/>
        <v>5250</v>
      </c>
      <c r="G318" s="87">
        <f t="shared" si="122"/>
        <v>72262</v>
      </c>
      <c r="H318" s="88"/>
      <c r="I318" s="89">
        <f t="shared" si="123"/>
        <v>11979.7769410776</v>
      </c>
      <c r="J318" s="90">
        <f t="shared" si="113"/>
        <v>0.42908158620520009</v>
      </c>
      <c r="K318" s="91">
        <f t="shared" si="124"/>
        <v>5250</v>
      </c>
      <c r="L318" s="87">
        <f t="shared" si="125"/>
        <v>17229.776941077602</v>
      </c>
      <c r="M318" s="92"/>
      <c r="N318" s="115">
        <f t="shared" si="114"/>
        <v>55032.223058922398</v>
      </c>
      <c r="P318" s="89">
        <f t="shared" si="126"/>
        <v>0</v>
      </c>
      <c r="Q318" s="86">
        <f t="shared" si="127"/>
        <v>11979.7769410776</v>
      </c>
      <c r="R318" s="86">
        <f t="shared" si="128"/>
        <v>5250</v>
      </c>
      <c r="S318" s="94">
        <f t="shared" si="115"/>
        <v>17229.776941077602</v>
      </c>
      <c r="U318" s="115">
        <f t="shared" si="129"/>
        <v>33169.57829518347</v>
      </c>
      <c r="V318">
        <f t="shared" si="116"/>
        <v>0</v>
      </c>
      <c r="W318" s="95">
        <v>309</v>
      </c>
      <c r="X318" s="96">
        <v>5.9057239057239057</v>
      </c>
      <c r="Y318" s="97">
        <v>67012</v>
      </c>
      <c r="Z318" s="97">
        <v>0</v>
      </c>
      <c r="AA318" s="97">
        <v>67012</v>
      </c>
      <c r="AB318" s="97">
        <v>5250</v>
      </c>
      <c r="AC318" s="97">
        <v>72262</v>
      </c>
      <c r="AD318" s="97">
        <v>0</v>
      </c>
      <c r="AE318" s="97">
        <v>0</v>
      </c>
      <c r="AF318" s="97">
        <v>0</v>
      </c>
      <c r="AG318" s="98">
        <v>72262</v>
      </c>
      <c r="AI318" s="95">
        <v>309</v>
      </c>
      <c r="AJ318" s="99">
        <v>309</v>
      </c>
      <c r="AK318" s="100" t="s">
        <v>383</v>
      </c>
      <c r="AL318" s="101">
        <f t="shared" si="130"/>
        <v>67012</v>
      </c>
      <c r="AM318" s="102">
        <v>53364</v>
      </c>
      <c r="AN318" s="101">
        <f t="shared" si="131"/>
        <v>13648</v>
      </c>
      <c r="AO318" s="101">
        <v>9377</v>
      </c>
      <c r="AP318" s="101">
        <v>1148.25</v>
      </c>
      <c r="AQ318" s="101">
        <v>0</v>
      </c>
      <c r="AR318" s="101">
        <v>2577.75</v>
      </c>
      <c r="AS318" s="101">
        <v>1193</v>
      </c>
      <c r="AT318" s="101">
        <f t="shared" si="132"/>
        <v>-24.421704816530109</v>
      </c>
      <c r="AU318" s="103">
        <f t="shared" si="133"/>
        <v>27919.57829518347</v>
      </c>
      <c r="AV318" s="103">
        <f t="shared" si="134"/>
        <v>11979.7769410776</v>
      </c>
      <c r="AX318" s="104">
        <v>309</v>
      </c>
      <c r="AY318" s="105" t="s">
        <v>383</v>
      </c>
      <c r="AZ318" s="106">
        <v>0</v>
      </c>
      <c r="BA318" s="106">
        <v>0</v>
      </c>
      <c r="BB318" s="107">
        <v>0</v>
      </c>
      <c r="BC318" s="108">
        <f t="shared" si="135"/>
        <v>0</v>
      </c>
      <c r="BD318" s="107">
        <v>0</v>
      </c>
      <c r="BE318" s="107">
        <v>0</v>
      </c>
      <c r="BF318" s="108">
        <f t="shared" si="117"/>
        <v>0</v>
      </c>
      <c r="BG318" s="109">
        <f t="shared" si="118"/>
        <v>0</v>
      </c>
      <c r="BH318" s="110"/>
      <c r="BI318" s="108">
        <v>0</v>
      </c>
      <c r="BJ318" s="101">
        <f t="shared" si="136"/>
        <v>13648</v>
      </c>
      <c r="BK318" s="101">
        <f t="shared" si="137"/>
        <v>13648</v>
      </c>
      <c r="BL318" s="101">
        <f t="shared" si="138"/>
        <v>0</v>
      </c>
      <c r="BM318" s="101">
        <v>-24.421704816530109</v>
      </c>
      <c r="BN318" s="108">
        <f t="shared" si="139"/>
        <v>-24.421704816530109</v>
      </c>
      <c r="BO318" s="109">
        <f t="shared" si="140"/>
        <v>-24.421704816530109</v>
      </c>
      <c r="BP318" s="111"/>
      <c r="BQ318" s="112"/>
      <c r="BR318" s="113"/>
      <c r="BS318" s="111"/>
      <c r="BT318" s="114"/>
      <c r="BU318" s="114">
        <f t="shared" si="119"/>
        <v>-309</v>
      </c>
      <c r="BV318" s="25"/>
      <c r="BW318" s="25"/>
      <c r="BX318" s="111"/>
    </row>
    <row r="319" spans="1:76">
      <c r="A319" s="83">
        <v>310</v>
      </c>
      <c r="B319" s="83">
        <v>310</v>
      </c>
      <c r="C319" s="84" t="s">
        <v>384</v>
      </c>
      <c r="D319" s="85">
        <f t="shared" si="120"/>
        <v>60.57031857031857</v>
      </c>
      <c r="E319" s="86">
        <f t="shared" si="121"/>
        <v>732021</v>
      </c>
      <c r="F319" s="86">
        <f t="shared" si="121"/>
        <v>51329</v>
      </c>
      <c r="G319" s="87">
        <f t="shared" si="122"/>
        <v>783350</v>
      </c>
      <c r="H319" s="88"/>
      <c r="I319" s="89">
        <f t="shared" si="123"/>
        <v>204959.69339966009</v>
      </c>
      <c r="J319" s="90">
        <f t="shared" si="113"/>
        <v>0.62683214232089746</v>
      </c>
      <c r="K319" s="91">
        <f t="shared" si="124"/>
        <v>51329</v>
      </c>
      <c r="L319" s="87">
        <f t="shared" si="125"/>
        <v>256288.69339966009</v>
      </c>
      <c r="M319" s="92"/>
      <c r="N319" s="115">
        <f t="shared" si="114"/>
        <v>527061.30660033994</v>
      </c>
      <c r="P319" s="89">
        <f t="shared" si="126"/>
        <v>40809</v>
      </c>
      <c r="Q319" s="86">
        <f t="shared" si="127"/>
        <v>204959.69339966009</v>
      </c>
      <c r="R319" s="86">
        <f t="shared" si="128"/>
        <v>54005</v>
      </c>
      <c r="S319" s="94">
        <f t="shared" si="115"/>
        <v>297097.69339966006</v>
      </c>
      <c r="U319" s="115">
        <f t="shared" si="129"/>
        <v>419115</v>
      </c>
      <c r="V319">
        <f t="shared" si="116"/>
        <v>0</v>
      </c>
      <c r="W319" s="95">
        <v>310</v>
      </c>
      <c r="X319" s="96">
        <v>60.57031857031857</v>
      </c>
      <c r="Y319" s="97">
        <v>732021</v>
      </c>
      <c r="Z319" s="97">
        <v>0</v>
      </c>
      <c r="AA319" s="97">
        <v>732021</v>
      </c>
      <c r="AB319" s="97">
        <v>51329</v>
      </c>
      <c r="AC319" s="97">
        <v>783350</v>
      </c>
      <c r="AD319" s="97">
        <v>38133</v>
      </c>
      <c r="AE319" s="97">
        <v>2676</v>
      </c>
      <c r="AF319" s="97">
        <v>40809</v>
      </c>
      <c r="AG319" s="98">
        <v>824159</v>
      </c>
      <c r="AI319" s="95">
        <v>310</v>
      </c>
      <c r="AJ319" s="99">
        <v>310</v>
      </c>
      <c r="AK319" s="100" t="s">
        <v>384</v>
      </c>
      <c r="AL319" s="101">
        <f t="shared" si="130"/>
        <v>732021</v>
      </c>
      <c r="AM319" s="102">
        <v>498520</v>
      </c>
      <c r="AN319" s="101">
        <f t="shared" si="131"/>
        <v>233501</v>
      </c>
      <c r="AO319" s="101">
        <v>0</v>
      </c>
      <c r="AP319" s="101">
        <v>27484</v>
      </c>
      <c r="AQ319" s="101">
        <v>56952.25</v>
      </c>
      <c r="AR319" s="101">
        <v>9039.75</v>
      </c>
      <c r="AS319" s="101">
        <v>0</v>
      </c>
      <c r="AT319" s="101">
        <f t="shared" si="132"/>
        <v>0</v>
      </c>
      <c r="AU319" s="103">
        <f t="shared" si="133"/>
        <v>326977</v>
      </c>
      <c r="AV319" s="103">
        <f t="shared" si="134"/>
        <v>204959.69339966009</v>
      </c>
      <c r="AX319" s="104">
        <v>310</v>
      </c>
      <c r="AY319" s="105" t="s">
        <v>384</v>
      </c>
      <c r="AZ319" s="106">
        <v>0</v>
      </c>
      <c r="BA319" s="106">
        <v>0</v>
      </c>
      <c r="BB319" s="107">
        <v>0</v>
      </c>
      <c r="BC319" s="108">
        <f t="shared" si="135"/>
        <v>0</v>
      </c>
      <c r="BD319" s="107">
        <v>0</v>
      </c>
      <c r="BE319" s="107">
        <v>0</v>
      </c>
      <c r="BF319" s="108">
        <f t="shared" si="117"/>
        <v>0</v>
      </c>
      <c r="BG319" s="109">
        <f t="shared" si="118"/>
        <v>0</v>
      </c>
      <c r="BH319" s="110"/>
      <c r="BI319" s="108">
        <v>0</v>
      </c>
      <c r="BJ319" s="101">
        <f t="shared" si="136"/>
        <v>233501</v>
      </c>
      <c r="BK319" s="101">
        <f t="shared" si="137"/>
        <v>233501</v>
      </c>
      <c r="BL319" s="101">
        <f t="shared" si="138"/>
        <v>0</v>
      </c>
      <c r="BM319" s="101">
        <v>0</v>
      </c>
      <c r="BN319" s="108">
        <f t="shared" si="139"/>
        <v>0</v>
      </c>
      <c r="BO319" s="109">
        <f t="shared" si="140"/>
        <v>0</v>
      </c>
      <c r="BP319" s="111"/>
      <c r="BQ319" s="112"/>
      <c r="BR319" s="113"/>
      <c r="BS319" s="111"/>
      <c r="BT319" s="114"/>
      <c r="BU319" s="114">
        <f t="shared" si="119"/>
        <v>-310</v>
      </c>
      <c r="BV319" s="25"/>
      <c r="BW319" s="25"/>
      <c r="BX319" s="111"/>
    </row>
    <row r="320" spans="1:76">
      <c r="A320" s="83">
        <v>311</v>
      </c>
      <c r="B320" s="83">
        <v>311</v>
      </c>
      <c r="C320" s="84" t="s">
        <v>385</v>
      </c>
      <c r="D320" s="85">
        <f t="shared" si="120"/>
        <v>0</v>
      </c>
      <c r="E320" s="86">
        <f t="shared" si="121"/>
        <v>0</v>
      </c>
      <c r="F320" s="86">
        <f t="shared" si="121"/>
        <v>0</v>
      </c>
      <c r="G320" s="87">
        <f t="shared" si="122"/>
        <v>0</v>
      </c>
      <c r="H320" s="88"/>
      <c r="I320" s="89">
        <f t="shared" si="123"/>
        <v>0</v>
      </c>
      <c r="J320" s="90" t="str">
        <f t="shared" si="113"/>
        <v/>
      </c>
      <c r="K320" s="91">
        <f t="shared" si="124"/>
        <v>0</v>
      </c>
      <c r="L320" s="87">
        <f t="shared" si="125"/>
        <v>0</v>
      </c>
      <c r="M320" s="92"/>
      <c r="N320" s="115">
        <f t="shared" si="114"/>
        <v>0</v>
      </c>
      <c r="P320" s="89">
        <f t="shared" si="126"/>
        <v>0</v>
      </c>
      <c r="Q320" s="86">
        <f t="shared" si="127"/>
        <v>0</v>
      </c>
      <c r="R320" s="86">
        <f t="shared" si="128"/>
        <v>0</v>
      </c>
      <c r="S320" s="94">
        <f t="shared" si="115"/>
        <v>0</v>
      </c>
      <c r="U320" s="115">
        <f t="shared" si="129"/>
        <v>0</v>
      </c>
      <c r="V320">
        <f t="shared" si="116"/>
        <v>0</v>
      </c>
      <c r="W320" s="95">
        <v>311</v>
      </c>
      <c r="X320" s="96"/>
      <c r="Y320" s="97"/>
      <c r="Z320" s="97"/>
      <c r="AA320" s="97"/>
      <c r="AB320" s="97"/>
      <c r="AC320" s="97"/>
      <c r="AD320" s="97"/>
      <c r="AE320" s="97"/>
      <c r="AF320" s="97"/>
      <c r="AG320" s="98"/>
      <c r="AI320" s="95">
        <v>311</v>
      </c>
      <c r="AJ320" s="99">
        <v>311</v>
      </c>
      <c r="AK320" s="100" t="s">
        <v>385</v>
      </c>
      <c r="AL320" s="101">
        <f t="shared" si="130"/>
        <v>0</v>
      </c>
      <c r="AM320" s="102">
        <v>0</v>
      </c>
      <c r="AN320" s="101">
        <f t="shared" si="131"/>
        <v>0</v>
      </c>
      <c r="AO320" s="101">
        <v>0</v>
      </c>
      <c r="AP320" s="101">
        <v>0</v>
      </c>
      <c r="AQ320" s="101">
        <v>0</v>
      </c>
      <c r="AR320" s="101">
        <v>0</v>
      </c>
      <c r="AS320" s="101">
        <v>0</v>
      </c>
      <c r="AT320" s="101">
        <f t="shared" si="132"/>
        <v>0</v>
      </c>
      <c r="AU320" s="103">
        <f t="shared" si="133"/>
        <v>0</v>
      </c>
      <c r="AV320" s="103">
        <f t="shared" si="134"/>
        <v>0</v>
      </c>
      <c r="AX320" s="104">
        <v>311</v>
      </c>
      <c r="AY320" s="105" t="s">
        <v>385</v>
      </c>
      <c r="AZ320" s="106">
        <v>0</v>
      </c>
      <c r="BA320" s="106">
        <v>0</v>
      </c>
      <c r="BB320" s="107">
        <v>0</v>
      </c>
      <c r="BC320" s="108">
        <f t="shared" si="135"/>
        <v>0</v>
      </c>
      <c r="BD320" s="107">
        <v>0</v>
      </c>
      <c r="BE320" s="107">
        <v>0</v>
      </c>
      <c r="BF320" s="108">
        <f t="shared" si="117"/>
        <v>0</v>
      </c>
      <c r="BG320" s="109">
        <f t="shared" si="118"/>
        <v>0</v>
      </c>
      <c r="BH320" s="110"/>
      <c r="BI320" s="108">
        <v>0</v>
      </c>
      <c r="BJ320" s="101">
        <f t="shared" si="136"/>
        <v>0</v>
      </c>
      <c r="BK320" s="101">
        <f t="shared" si="137"/>
        <v>0</v>
      </c>
      <c r="BL320" s="101">
        <f t="shared" si="138"/>
        <v>0</v>
      </c>
      <c r="BM320" s="101">
        <v>0</v>
      </c>
      <c r="BN320" s="108">
        <f t="shared" si="139"/>
        <v>0</v>
      </c>
      <c r="BO320" s="109">
        <f t="shared" si="140"/>
        <v>0</v>
      </c>
      <c r="BP320" s="111"/>
      <c r="BQ320" s="112"/>
      <c r="BR320" s="113"/>
      <c r="BS320" s="111"/>
      <c r="BT320" s="114"/>
      <c r="BU320" s="114">
        <f t="shared" si="119"/>
        <v>-311</v>
      </c>
      <c r="BV320" s="25"/>
      <c r="BW320" s="25"/>
      <c r="BX320" s="111"/>
    </row>
    <row r="321" spans="1:76">
      <c r="A321" s="83">
        <v>312</v>
      </c>
      <c r="B321" s="83">
        <v>312</v>
      </c>
      <c r="C321" s="84" t="s">
        <v>386</v>
      </c>
      <c r="D321" s="85">
        <f t="shared" si="120"/>
        <v>0</v>
      </c>
      <c r="E321" s="86">
        <f t="shared" si="121"/>
        <v>0</v>
      </c>
      <c r="F321" s="86">
        <f t="shared" si="121"/>
        <v>0</v>
      </c>
      <c r="G321" s="87">
        <f t="shared" si="122"/>
        <v>0</v>
      </c>
      <c r="H321" s="88"/>
      <c r="I321" s="89">
        <f t="shared" si="123"/>
        <v>0</v>
      </c>
      <c r="J321" s="90" t="str">
        <f t="shared" si="113"/>
        <v/>
      </c>
      <c r="K321" s="91">
        <f t="shared" si="124"/>
        <v>0</v>
      </c>
      <c r="L321" s="87">
        <f t="shared" si="125"/>
        <v>0</v>
      </c>
      <c r="M321" s="92"/>
      <c r="N321" s="115">
        <f t="shared" si="114"/>
        <v>0</v>
      </c>
      <c r="P321" s="89">
        <f t="shared" si="126"/>
        <v>0</v>
      </c>
      <c r="Q321" s="86">
        <f t="shared" si="127"/>
        <v>0</v>
      </c>
      <c r="R321" s="86">
        <f t="shared" si="128"/>
        <v>0</v>
      </c>
      <c r="S321" s="94">
        <f t="shared" si="115"/>
        <v>0</v>
      </c>
      <c r="U321" s="115">
        <f t="shared" si="129"/>
        <v>0</v>
      </c>
      <c r="V321">
        <f t="shared" si="116"/>
        <v>0</v>
      </c>
      <c r="W321" s="95">
        <v>312</v>
      </c>
      <c r="X321" s="96"/>
      <c r="Y321" s="97"/>
      <c r="Z321" s="97"/>
      <c r="AA321" s="97"/>
      <c r="AB321" s="97"/>
      <c r="AC321" s="97"/>
      <c r="AD321" s="97"/>
      <c r="AE321" s="97"/>
      <c r="AF321" s="97"/>
      <c r="AG321" s="98"/>
      <c r="AI321" s="95">
        <v>312</v>
      </c>
      <c r="AJ321" s="99">
        <v>312</v>
      </c>
      <c r="AK321" s="100" t="s">
        <v>386</v>
      </c>
      <c r="AL321" s="101">
        <f t="shared" si="130"/>
        <v>0</v>
      </c>
      <c r="AM321" s="102">
        <v>0</v>
      </c>
      <c r="AN321" s="101">
        <f t="shared" si="131"/>
        <v>0</v>
      </c>
      <c r="AO321" s="101">
        <v>0</v>
      </c>
      <c r="AP321" s="101">
        <v>0</v>
      </c>
      <c r="AQ321" s="101">
        <v>0</v>
      </c>
      <c r="AR321" s="101">
        <v>0</v>
      </c>
      <c r="AS321" s="101">
        <v>0</v>
      </c>
      <c r="AT321" s="101">
        <f t="shared" si="132"/>
        <v>0</v>
      </c>
      <c r="AU321" s="103">
        <f t="shared" si="133"/>
        <v>0</v>
      </c>
      <c r="AV321" s="103">
        <f t="shared" si="134"/>
        <v>0</v>
      </c>
      <c r="AX321" s="104">
        <v>312</v>
      </c>
      <c r="AY321" s="105" t="s">
        <v>386</v>
      </c>
      <c r="AZ321" s="106">
        <v>0</v>
      </c>
      <c r="BA321" s="106">
        <v>0</v>
      </c>
      <c r="BB321" s="107">
        <v>0</v>
      </c>
      <c r="BC321" s="108">
        <f t="shared" si="135"/>
        <v>0</v>
      </c>
      <c r="BD321" s="107">
        <v>0</v>
      </c>
      <c r="BE321" s="107">
        <v>0</v>
      </c>
      <c r="BF321" s="108">
        <f t="shared" si="117"/>
        <v>0</v>
      </c>
      <c r="BG321" s="109">
        <f t="shared" si="118"/>
        <v>0</v>
      </c>
      <c r="BH321" s="110"/>
      <c r="BI321" s="108">
        <v>0</v>
      </c>
      <c r="BJ321" s="101">
        <f t="shared" si="136"/>
        <v>0</v>
      </c>
      <c r="BK321" s="101">
        <f t="shared" si="137"/>
        <v>0</v>
      </c>
      <c r="BL321" s="101">
        <f t="shared" si="138"/>
        <v>0</v>
      </c>
      <c r="BM321" s="101">
        <v>0</v>
      </c>
      <c r="BN321" s="108">
        <f t="shared" si="139"/>
        <v>0</v>
      </c>
      <c r="BO321" s="109">
        <f t="shared" si="140"/>
        <v>0</v>
      </c>
      <c r="BP321" s="111"/>
      <c r="BQ321" s="112"/>
      <c r="BR321" s="113"/>
      <c r="BS321" s="111"/>
      <c r="BT321" s="114"/>
      <c r="BU321" s="114">
        <f t="shared" si="119"/>
        <v>-312</v>
      </c>
      <c r="BV321" s="25"/>
      <c r="BW321" s="25"/>
      <c r="BX321" s="111"/>
    </row>
    <row r="322" spans="1:76">
      <c r="A322" s="83">
        <v>313</v>
      </c>
      <c r="B322" s="83">
        <v>313</v>
      </c>
      <c r="C322" s="84" t="s">
        <v>387</v>
      </c>
      <c r="D322" s="85">
        <f t="shared" si="120"/>
        <v>0</v>
      </c>
      <c r="E322" s="86">
        <f t="shared" si="121"/>
        <v>0</v>
      </c>
      <c r="F322" s="86">
        <f t="shared" si="121"/>
        <v>0</v>
      </c>
      <c r="G322" s="87">
        <f t="shared" si="122"/>
        <v>0</v>
      </c>
      <c r="H322" s="88"/>
      <c r="I322" s="89">
        <f t="shared" si="123"/>
        <v>0</v>
      </c>
      <c r="J322" s="90" t="str">
        <f t="shared" si="113"/>
        <v/>
      </c>
      <c r="K322" s="91">
        <f t="shared" si="124"/>
        <v>0</v>
      </c>
      <c r="L322" s="87">
        <f t="shared" si="125"/>
        <v>0</v>
      </c>
      <c r="M322" s="92"/>
      <c r="N322" s="115">
        <f t="shared" si="114"/>
        <v>0</v>
      </c>
      <c r="P322" s="89">
        <f t="shared" si="126"/>
        <v>0</v>
      </c>
      <c r="Q322" s="86">
        <f t="shared" si="127"/>
        <v>0</v>
      </c>
      <c r="R322" s="86">
        <f t="shared" si="128"/>
        <v>0</v>
      </c>
      <c r="S322" s="94">
        <f t="shared" si="115"/>
        <v>0</v>
      </c>
      <c r="U322" s="115">
        <f t="shared" si="129"/>
        <v>0</v>
      </c>
      <c r="V322">
        <f t="shared" si="116"/>
        <v>0</v>
      </c>
      <c r="W322" s="95">
        <v>313</v>
      </c>
      <c r="X322" s="96"/>
      <c r="Y322" s="97"/>
      <c r="Z322" s="97"/>
      <c r="AA322" s="97"/>
      <c r="AB322" s="97"/>
      <c r="AC322" s="97"/>
      <c r="AD322" s="97"/>
      <c r="AE322" s="97"/>
      <c r="AF322" s="97"/>
      <c r="AG322" s="98"/>
      <c r="AI322" s="95">
        <v>313</v>
      </c>
      <c r="AJ322" s="99">
        <v>313</v>
      </c>
      <c r="AK322" s="100" t="s">
        <v>387</v>
      </c>
      <c r="AL322" s="101">
        <f t="shared" si="130"/>
        <v>0</v>
      </c>
      <c r="AM322" s="102">
        <v>0</v>
      </c>
      <c r="AN322" s="101">
        <f t="shared" si="131"/>
        <v>0</v>
      </c>
      <c r="AO322" s="101">
        <v>0</v>
      </c>
      <c r="AP322" s="101">
        <v>0</v>
      </c>
      <c r="AQ322" s="101">
        <v>0</v>
      </c>
      <c r="AR322" s="101">
        <v>0</v>
      </c>
      <c r="AS322" s="101">
        <v>0</v>
      </c>
      <c r="AT322" s="101">
        <f t="shared" si="132"/>
        <v>0</v>
      </c>
      <c r="AU322" s="103">
        <f t="shared" si="133"/>
        <v>0</v>
      </c>
      <c r="AV322" s="103">
        <f t="shared" si="134"/>
        <v>0</v>
      </c>
      <c r="AX322" s="104">
        <v>313</v>
      </c>
      <c r="AY322" s="105" t="s">
        <v>387</v>
      </c>
      <c r="AZ322" s="106">
        <v>0</v>
      </c>
      <c r="BA322" s="106">
        <v>0</v>
      </c>
      <c r="BB322" s="107">
        <v>0</v>
      </c>
      <c r="BC322" s="108">
        <f t="shared" si="135"/>
        <v>0</v>
      </c>
      <c r="BD322" s="107">
        <v>0</v>
      </c>
      <c r="BE322" s="107">
        <v>0</v>
      </c>
      <c r="BF322" s="108">
        <f t="shared" si="117"/>
        <v>0</v>
      </c>
      <c r="BG322" s="109">
        <f t="shared" si="118"/>
        <v>0</v>
      </c>
      <c r="BH322" s="110"/>
      <c r="BI322" s="108">
        <v>0</v>
      </c>
      <c r="BJ322" s="101">
        <f t="shared" si="136"/>
        <v>0</v>
      </c>
      <c r="BK322" s="101">
        <f t="shared" si="137"/>
        <v>0</v>
      </c>
      <c r="BL322" s="101">
        <f t="shared" si="138"/>
        <v>0</v>
      </c>
      <c r="BM322" s="101">
        <v>0</v>
      </c>
      <c r="BN322" s="108">
        <f t="shared" si="139"/>
        <v>0</v>
      </c>
      <c r="BO322" s="109">
        <f t="shared" si="140"/>
        <v>0</v>
      </c>
      <c r="BP322" s="111"/>
      <c r="BQ322" s="112"/>
      <c r="BR322" s="113"/>
      <c r="BS322" s="111"/>
      <c r="BT322" s="114"/>
      <c r="BU322" s="114">
        <f t="shared" si="119"/>
        <v>-313</v>
      </c>
      <c r="BV322" s="25"/>
      <c r="BW322" s="25"/>
      <c r="BX322" s="111"/>
    </row>
    <row r="323" spans="1:76">
      <c r="A323" s="83">
        <v>314</v>
      </c>
      <c r="B323" s="83">
        <v>314</v>
      </c>
      <c r="C323" s="84" t="s">
        <v>388</v>
      </c>
      <c r="D323" s="85">
        <f t="shared" si="120"/>
        <v>12.996677740863788</v>
      </c>
      <c r="E323" s="86">
        <f t="shared" si="121"/>
        <v>243732</v>
      </c>
      <c r="F323" s="86">
        <f t="shared" si="121"/>
        <v>11603</v>
      </c>
      <c r="G323" s="87">
        <f t="shared" si="122"/>
        <v>255335</v>
      </c>
      <c r="H323" s="88"/>
      <c r="I323" s="89">
        <f t="shared" si="123"/>
        <v>19374.094126865828</v>
      </c>
      <c r="J323" s="90">
        <f t="shared" si="113"/>
        <v>0.31893527067130989</v>
      </c>
      <c r="K323" s="91">
        <f t="shared" si="124"/>
        <v>11603</v>
      </c>
      <c r="L323" s="87">
        <f t="shared" si="125"/>
        <v>30977.094126865828</v>
      </c>
      <c r="M323" s="92"/>
      <c r="N323" s="115">
        <f t="shared" si="114"/>
        <v>224357.90587313418</v>
      </c>
      <c r="P323" s="89">
        <f t="shared" si="126"/>
        <v>0</v>
      </c>
      <c r="Q323" s="86">
        <f t="shared" si="127"/>
        <v>19374.094126865828</v>
      </c>
      <c r="R323" s="86">
        <f t="shared" si="128"/>
        <v>11603</v>
      </c>
      <c r="S323" s="94">
        <f t="shared" si="115"/>
        <v>30977.094126865828</v>
      </c>
      <c r="U323" s="115">
        <f t="shared" si="129"/>
        <v>72349.163590142693</v>
      </c>
      <c r="V323">
        <f t="shared" si="116"/>
        <v>0</v>
      </c>
      <c r="W323" s="95">
        <v>314</v>
      </c>
      <c r="X323" s="96">
        <v>12.996677740863788</v>
      </c>
      <c r="Y323" s="97">
        <v>243732</v>
      </c>
      <c r="Z323" s="97">
        <v>0</v>
      </c>
      <c r="AA323" s="97">
        <v>243732</v>
      </c>
      <c r="AB323" s="97">
        <v>11603</v>
      </c>
      <c r="AC323" s="97">
        <v>255335</v>
      </c>
      <c r="AD323" s="97">
        <v>0</v>
      </c>
      <c r="AE323" s="97">
        <v>0</v>
      </c>
      <c r="AF323" s="97">
        <v>0</v>
      </c>
      <c r="AG323" s="98">
        <v>255335</v>
      </c>
      <c r="AI323" s="95">
        <v>314</v>
      </c>
      <c r="AJ323" s="99">
        <v>314</v>
      </c>
      <c r="AK323" s="100" t="s">
        <v>388</v>
      </c>
      <c r="AL323" s="101">
        <f t="shared" si="130"/>
        <v>243732</v>
      </c>
      <c r="AM323" s="102">
        <v>221660</v>
      </c>
      <c r="AN323" s="101">
        <f t="shared" si="131"/>
        <v>22072</v>
      </c>
      <c r="AO323" s="101">
        <v>9344.25</v>
      </c>
      <c r="AP323" s="101">
        <v>4727.75</v>
      </c>
      <c r="AQ323" s="101">
        <v>0</v>
      </c>
      <c r="AR323" s="101">
        <v>20073.25</v>
      </c>
      <c r="AS323" s="101">
        <v>4553.25</v>
      </c>
      <c r="AT323" s="101">
        <f t="shared" si="132"/>
        <v>-24.336409857307444</v>
      </c>
      <c r="AU323" s="103">
        <f t="shared" si="133"/>
        <v>60746.163590142693</v>
      </c>
      <c r="AV323" s="103">
        <f t="shared" si="134"/>
        <v>19374.094126865828</v>
      </c>
      <c r="AX323" s="104">
        <v>314</v>
      </c>
      <c r="AY323" s="105" t="s">
        <v>388</v>
      </c>
      <c r="AZ323" s="106">
        <v>0</v>
      </c>
      <c r="BA323" s="106">
        <v>0</v>
      </c>
      <c r="BB323" s="107">
        <v>0</v>
      </c>
      <c r="BC323" s="108">
        <f t="shared" si="135"/>
        <v>0</v>
      </c>
      <c r="BD323" s="107">
        <v>0</v>
      </c>
      <c r="BE323" s="107">
        <v>0</v>
      </c>
      <c r="BF323" s="108">
        <f t="shared" si="117"/>
        <v>0</v>
      </c>
      <c r="BG323" s="109">
        <f t="shared" si="118"/>
        <v>0</v>
      </c>
      <c r="BH323" s="110"/>
      <c r="BI323" s="108">
        <v>0</v>
      </c>
      <c r="BJ323" s="101">
        <f t="shared" si="136"/>
        <v>22072</v>
      </c>
      <c r="BK323" s="101">
        <f t="shared" si="137"/>
        <v>22072</v>
      </c>
      <c r="BL323" s="101">
        <f t="shared" si="138"/>
        <v>0</v>
      </c>
      <c r="BM323" s="101">
        <v>-24.336409857307444</v>
      </c>
      <c r="BN323" s="108">
        <f t="shared" si="139"/>
        <v>-24.336409857307444</v>
      </c>
      <c r="BO323" s="109">
        <f t="shared" si="140"/>
        <v>-24.336409857307444</v>
      </c>
      <c r="BP323" s="111"/>
      <c r="BQ323" s="112"/>
      <c r="BR323" s="113"/>
      <c r="BS323" s="111"/>
      <c r="BT323" s="114"/>
      <c r="BU323" s="114">
        <f t="shared" si="119"/>
        <v>-314</v>
      </c>
      <c r="BV323" s="25"/>
      <c r="BW323" s="25"/>
      <c r="BX323" s="111"/>
    </row>
    <row r="324" spans="1:76">
      <c r="A324" s="83">
        <v>315</v>
      </c>
      <c r="B324" s="83">
        <v>315</v>
      </c>
      <c r="C324" s="84" t="s">
        <v>389</v>
      </c>
      <c r="D324" s="85">
        <f t="shared" si="120"/>
        <v>0</v>
      </c>
      <c r="E324" s="86">
        <f t="shared" si="121"/>
        <v>0</v>
      </c>
      <c r="F324" s="86">
        <f t="shared" si="121"/>
        <v>0</v>
      </c>
      <c r="G324" s="87">
        <f t="shared" si="122"/>
        <v>0</v>
      </c>
      <c r="H324" s="88"/>
      <c r="I324" s="89">
        <f t="shared" si="123"/>
        <v>0</v>
      </c>
      <c r="J324" s="90">
        <f t="shared" si="113"/>
        <v>0</v>
      </c>
      <c r="K324" s="91">
        <f t="shared" si="124"/>
        <v>0</v>
      </c>
      <c r="L324" s="87">
        <f t="shared" si="125"/>
        <v>0</v>
      </c>
      <c r="M324" s="92"/>
      <c r="N324" s="115">
        <f t="shared" si="114"/>
        <v>0</v>
      </c>
      <c r="P324" s="89">
        <f t="shared" si="126"/>
        <v>0</v>
      </c>
      <c r="Q324" s="86">
        <f t="shared" si="127"/>
        <v>0</v>
      </c>
      <c r="R324" s="86">
        <f t="shared" si="128"/>
        <v>0</v>
      </c>
      <c r="S324" s="94">
        <f t="shared" si="115"/>
        <v>0</v>
      </c>
      <c r="U324" s="115">
        <f t="shared" si="129"/>
        <v>5151.5855755068023</v>
      </c>
      <c r="V324">
        <f t="shared" si="116"/>
        <v>0</v>
      </c>
      <c r="W324" s="95">
        <v>315</v>
      </c>
      <c r="X324" s="96"/>
      <c r="Y324" s="97"/>
      <c r="Z324" s="97"/>
      <c r="AA324" s="97"/>
      <c r="AB324" s="97"/>
      <c r="AC324" s="97"/>
      <c r="AD324" s="97"/>
      <c r="AE324" s="97"/>
      <c r="AF324" s="97"/>
      <c r="AG324" s="98"/>
      <c r="AI324" s="95">
        <v>315</v>
      </c>
      <c r="AJ324" s="99">
        <v>315</v>
      </c>
      <c r="AK324" s="100" t="s">
        <v>389</v>
      </c>
      <c r="AL324" s="101">
        <f t="shared" si="130"/>
        <v>0</v>
      </c>
      <c r="AM324" s="102">
        <v>15611</v>
      </c>
      <c r="AN324" s="101">
        <f t="shared" si="131"/>
        <v>0</v>
      </c>
      <c r="AO324" s="101">
        <v>3902.75</v>
      </c>
      <c r="AP324" s="101">
        <v>0</v>
      </c>
      <c r="AQ324" s="101">
        <v>0</v>
      </c>
      <c r="AR324" s="101">
        <v>0</v>
      </c>
      <c r="AS324" s="101">
        <v>1259</v>
      </c>
      <c r="AT324" s="101">
        <f t="shared" si="132"/>
        <v>-10.164424493197657</v>
      </c>
      <c r="AU324" s="103">
        <f t="shared" si="133"/>
        <v>5151.5855755068023</v>
      </c>
      <c r="AV324" s="103">
        <f t="shared" si="134"/>
        <v>0</v>
      </c>
      <c r="AX324" s="104">
        <v>315</v>
      </c>
      <c r="AY324" s="105" t="s">
        <v>389</v>
      </c>
      <c r="AZ324" s="106">
        <v>0</v>
      </c>
      <c r="BA324" s="106">
        <v>0</v>
      </c>
      <c r="BB324" s="107">
        <v>0</v>
      </c>
      <c r="BC324" s="108">
        <f t="shared" si="135"/>
        <v>0</v>
      </c>
      <c r="BD324" s="107">
        <v>0</v>
      </c>
      <c r="BE324" s="107">
        <v>0</v>
      </c>
      <c r="BF324" s="108">
        <f t="shared" si="117"/>
        <v>0</v>
      </c>
      <c r="BG324" s="109">
        <f t="shared" si="118"/>
        <v>0</v>
      </c>
      <c r="BH324" s="110"/>
      <c r="BI324" s="108">
        <v>0</v>
      </c>
      <c r="BJ324" s="101">
        <f t="shared" si="136"/>
        <v>0</v>
      </c>
      <c r="BK324" s="101">
        <f t="shared" si="137"/>
        <v>0</v>
      </c>
      <c r="BL324" s="101">
        <f t="shared" si="138"/>
        <v>0</v>
      </c>
      <c r="BM324" s="101">
        <v>-10.164424493197657</v>
      </c>
      <c r="BN324" s="108">
        <f t="shared" si="139"/>
        <v>-10.164424493197657</v>
      </c>
      <c r="BO324" s="109">
        <f t="shared" si="140"/>
        <v>-10.164424493197657</v>
      </c>
      <c r="BP324" s="111"/>
      <c r="BQ324" s="112"/>
      <c r="BR324" s="113"/>
      <c r="BS324" s="111"/>
      <c r="BT324" s="114"/>
      <c r="BU324" s="114">
        <f t="shared" si="119"/>
        <v>-315</v>
      </c>
      <c r="BV324" s="25"/>
      <c r="BW324" s="25"/>
      <c r="BX324" s="111"/>
    </row>
    <row r="325" spans="1:76">
      <c r="A325" s="83">
        <v>316</v>
      </c>
      <c r="B325" s="83">
        <v>316</v>
      </c>
      <c r="C325" s="84" t="s">
        <v>390</v>
      </c>
      <c r="D325" s="85">
        <f t="shared" si="120"/>
        <v>10.34984520123839</v>
      </c>
      <c r="E325" s="86">
        <f t="shared" si="121"/>
        <v>128617</v>
      </c>
      <c r="F325" s="86">
        <f t="shared" si="121"/>
        <v>9242</v>
      </c>
      <c r="G325" s="87">
        <f t="shared" si="122"/>
        <v>137859</v>
      </c>
      <c r="H325" s="88"/>
      <c r="I325" s="89">
        <f t="shared" si="123"/>
        <v>0</v>
      </c>
      <c r="J325" s="90">
        <f t="shared" si="113"/>
        <v>0</v>
      </c>
      <c r="K325" s="91">
        <f t="shared" si="124"/>
        <v>9242</v>
      </c>
      <c r="L325" s="87">
        <f t="shared" si="125"/>
        <v>9242</v>
      </c>
      <c r="M325" s="92"/>
      <c r="N325" s="115">
        <f t="shared" si="114"/>
        <v>128617</v>
      </c>
      <c r="P325" s="89">
        <f t="shared" si="126"/>
        <v>0</v>
      </c>
      <c r="Q325" s="86">
        <f t="shared" si="127"/>
        <v>0</v>
      </c>
      <c r="R325" s="86">
        <f t="shared" si="128"/>
        <v>9242</v>
      </c>
      <c r="S325" s="94">
        <f t="shared" si="115"/>
        <v>9242</v>
      </c>
      <c r="U325" s="115">
        <f t="shared" si="129"/>
        <v>23594.024801549851</v>
      </c>
      <c r="V325">
        <f t="shared" si="116"/>
        <v>0</v>
      </c>
      <c r="W325" s="95">
        <v>316</v>
      </c>
      <c r="X325" s="96">
        <v>10.34984520123839</v>
      </c>
      <c r="Y325" s="97">
        <v>128617</v>
      </c>
      <c r="Z325" s="97">
        <v>0</v>
      </c>
      <c r="AA325" s="97">
        <v>128617</v>
      </c>
      <c r="AB325" s="97">
        <v>9242</v>
      </c>
      <c r="AC325" s="97">
        <v>137859</v>
      </c>
      <c r="AD325" s="97">
        <v>0</v>
      </c>
      <c r="AE325" s="97">
        <v>0</v>
      </c>
      <c r="AF325" s="97">
        <v>0</v>
      </c>
      <c r="AG325" s="98">
        <v>137859</v>
      </c>
      <c r="AI325" s="95">
        <v>316</v>
      </c>
      <c r="AJ325" s="99">
        <v>316</v>
      </c>
      <c r="AK325" s="100" t="s">
        <v>390</v>
      </c>
      <c r="AL325" s="101">
        <f t="shared" si="130"/>
        <v>128617</v>
      </c>
      <c r="AM325" s="102">
        <v>175728</v>
      </c>
      <c r="AN325" s="101">
        <f t="shared" si="131"/>
        <v>0</v>
      </c>
      <c r="AO325" s="101">
        <v>7285.75</v>
      </c>
      <c r="AP325" s="101">
        <v>1775</v>
      </c>
      <c r="AQ325" s="101">
        <v>0</v>
      </c>
      <c r="AR325" s="101">
        <v>0</v>
      </c>
      <c r="AS325" s="101">
        <v>5310.25</v>
      </c>
      <c r="AT325" s="101">
        <f t="shared" si="132"/>
        <v>-18.975198450149037</v>
      </c>
      <c r="AU325" s="103">
        <f t="shared" si="133"/>
        <v>14352.024801549851</v>
      </c>
      <c r="AV325" s="103">
        <f t="shared" si="134"/>
        <v>0</v>
      </c>
      <c r="AX325" s="104">
        <v>316</v>
      </c>
      <c r="AY325" s="105" t="s">
        <v>390</v>
      </c>
      <c r="AZ325" s="106">
        <v>0</v>
      </c>
      <c r="BA325" s="106">
        <v>0</v>
      </c>
      <c r="BB325" s="107">
        <v>0</v>
      </c>
      <c r="BC325" s="108">
        <f t="shared" si="135"/>
        <v>0</v>
      </c>
      <c r="BD325" s="107">
        <v>0</v>
      </c>
      <c r="BE325" s="107">
        <v>0</v>
      </c>
      <c r="BF325" s="108">
        <f t="shared" si="117"/>
        <v>0</v>
      </c>
      <c r="BG325" s="109">
        <f t="shared" si="118"/>
        <v>0</v>
      </c>
      <c r="BH325" s="110"/>
      <c r="BI325" s="108">
        <v>0</v>
      </c>
      <c r="BJ325" s="101">
        <f t="shared" si="136"/>
        <v>0</v>
      </c>
      <c r="BK325" s="101">
        <f t="shared" si="137"/>
        <v>0</v>
      </c>
      <c r="BL325" s="101">
        <f t="shared" si="138"/>
        <v>0</v>
      </c>
      <c r="BM325" s="101">
        <v>-18.975198450149037</v>
      </c>
      <c r="BN325" s="108">
        <f t="shared" si="139"/>
        <v>-18.975198450149037</v>
      </c>
      <c r="BO325" s="109">
        <f t="shared" si="140"/>
        <v>-18.975198450149037</v>
      </c>
      <c r="BP325" s="111"/>
      <c r="BQ325" s="112"/>
      <c r="BR325" s="113"/>
      <c r="BS325" s="111"/>
      <c r="BT325" s="114"/>
      <c r="BU325" s="114">
        <f t="shared" si="119"/>
        <v>-316</v>
      </c>
      <c r="BV325" s="25"/>
      <c r="BW325" s="25"/>
      <c r="BX325" s="111"/>
    </row>
    <row r="326" spans="1:76">
      <c r="A326" s="83">
        <v>317</v>
      </c>
      <c r="B326" s="83">
        <v>317</v>
      </c>
      <c r="C326" s="84" t="s">
        <v>391</v>
      </c>
      <c r="D326" s="85">
        <f t="shared" si="120"/>
        <v>0</v>
      </c>
      <c r="E326" s="86">
        <f t="shared" si="121"/>
        <v>0</v>
      </c>
      <c r="F326" s="86">
        <f t="shared" si="121"/>
        <v>0</v>
      </c>
      <c r="G326" s="87">
        <f t="shared" si="122"/>
        <v>0</v>
      </c>
      <c r="H326" s="88"/>
      <c r="I326" s="89">
        <f t="shared" si="123"/>
        <v>0</v>
      </c>
      <c r="J326" s="90">
        <f t="shared" si="113"/>
        <v>0</v>
      </c>
      <c r="K326" s="91">
        <f t="shared" si="124"/>
        <v>0</v>
      </c>
      <c r="L326" s="87">
        <f t="shared" si="125"/>
        <v>0</v>
      </c>
      <c r="M326" s="92"/>
      <c r="N326" s="115">
        <f t="shared" si="114"/>
        <v>0</v>
      </c>
      <c r="P326" s="89">
        <f t="shared" si="126"/>
        <v>0</v>
      </c>
      <c r="Q326" s="86">
        <f t="shared" si="127"/>
        <v>0</v>
      </c>
      <c r="R326" s="86">
        <f t="shared" si="128"/>
        <v>0</v>
      </c>
      <c r="S326" s="94">
        <f t="shared" si="115"/>
        <v>0</v>
      </c>
      <c r="U326" s="115">
        <f t="shared" si="129"/>
        <v>996.22067528617117</v>
      </c>
      <c r="V326">
        <f t="shared" si="116"/>
        <v>0</v>
      </c>
      <c r="W326" s="95">
        <v>317</v>
      </c>
      <c r="X326" s="96"/>
      <c r="Y326" s="97"/>
      <c r="Z326" s="97"/>
      <c r="AA326" s="97"/>
      <c r="AB326" s="97"/>
      <c r="AC326" s="97"/>
      <c r="AD326" s="97"/>
      <c r="AE326" s="97"/>
      <c r="AF326" s="97"/>
      <c r="AG326" s="98"/>
      <c r="AI326" s="95">
        <v>317</v>
      </c>
      <c r="AJ326" s="99">
        <v>317</v>
      </c>
      <c r="AK326" s="100" t="s">
        <v>391</v>
      </c>
      <c r="AL326" s="101">
        <f t="shared" si="130"/>
        <v>0</v>
      </c>
      <c r="AM326" s="102">
        <v>16229</v>
      </c>
      <c r="AN326" s="101">
        <f t="shared" si="131"/>
        <v>0</v>
      </c>
      <c r="AO326" s="101">
        <v>107.25</v>
      </c>
      <c r="AP326" s="101">
        <v>453.25</v>
      </c>
      <c r="AQ326" s="101">
        <v>0</v>
      </c>
      <c r="AR326" s="101">
        <v>210</v>
      </c>
      <c r="AS326" s="101">
        <v>226</v>
      </c>
      <c r="AT326" s="101">
        <f t="shared" si="132"/>
        <v>-0.27932471382882795</v>
      </c>
      <c r="AU326" s="103">
        <f t="shared" si="133"/>
        <v>996.22067528617117</v>
      </c>
      <c r="AV326" s="103">
        <f t="shared" si="134"/>
        <v>0</v>
      </c>
      <c r="AX326" s="104">
        <v>317</v>
      </c>
      <c r="AY326" s="105" t="s">
        <v>391</v>
      </c>
      <c r="AZ326" s="106">
        <v>0</v>
      </c>
      <c r="BA326" s="106">
        <v>0</v>
      </c>
      <c r="BB326" s="107">
        <v>0</v>
      </c>
      <c r="BC326" s="108">
        <f t="shared" si="135"/>
        <v>0</v>
      </c>
      <c r="BD326" s="107">
        <v>0</v>
      </c>
      <c r="BE326" s="107">
        <v>0</v>
      </c>
      <c r="BF326" s="108">
        <f t="shared" si="117"/>
        <v>0</v>
      </c>
      <c r="BG326" s="109">
        <f t="shared" si="118"/>
        <v>0</v>
      </c>
      <c r="BH326" s="110"/>
      <c r="BI326" s="108">
        <v>0</v>
      </c>
      <c r="BJ326" s="101">
        <f t="shared" si="136"/>
        <v>0</v>
      </c>
      <c r="BK326" s="101">
        <f t="shared" si="137"/>
        <v>0</v>
      </c>
      <c r="BL326" s="101">
        <f t="shared" si="138"/>
        <v>0</v>
      </c>
      <c r="BM326" s="101">
        <v>-0.27932471382882795</v>
      </c>
      <c r="BN326" s="108">
        <f t="shared" si="139"/>
        <v>-0.27932471382882795</v>
      </c>
      <c r="BO326" s="109">
        <f t="shared" si="140"/>
        <v>-0.27932471382882795</v>
      </c>
      <c r="BP326" s="111"/>
      <c r="BQ326" s="112"/>
      <c r="BR326" s="113"/>
      <c r="BS326" s="111"/>
      <c r="BT326" s="114"/>
      <c r="BU326" s="114">
        <f t="shared" si="119"/>
        <v>-317</v>
      </c>
      <c r="BV326" s="25"/>
      <c r="BW326" s="25"/>
      <c r="BX326" s="111"/>
    </row>
    <row r="327" spans="1:76">
      <c r="A327" s="83">
        <v>318</v>
      </c>
      <c r="B327" s="83">
        <v>318</v>
      </c>
      <c r="C327" s="84" t="s">
        <v>392</v>
      </c>
      <c r="D327" s="85">
        <f t="shared" si="120"/>
        <v>0</v>
      </c>
      <c r="E327" s="86">
        <f t="shared" si="121"/>
        <v>0</v>
      </c>
      <c r="F327" s="86">
        <f t="shared" si="121"/>
        <v>0</v>
      </c>
      <c r="G327" s="87">
        <f t="shared" si="122"/>
        <v>0</v>
      </c>
      <c r="H327" s="88"/>
      <c r="I327" s="89">
        <f t="shared" si="123"/>
        <v>0</v>
      </c>
      <c r="J327" s="90" t="str">
        <f t="shared" si="113"/>
        <v/>
      </c>
      <c r="K327" s="91">
        <f t="shared" si="124"/>
        <v>0</v>
      </c>
      <c r="L327" s="87">
        <f t="shared" si="125"/>
        <v>0</v>
      </c>
      <c r="M327" s="92"/>
      <c r="N327" s="115">
        <f t="shared" si="114"/>
        <v>0</v>
      </c>
      <c r="P327" s="89">
        <f t="shared" si="126"/>
        <v>0</v>
      </c>
      <c r="Q327" s="86">
        <f t="shared" si="127"/>
        <v>0</v>
      </c>
      <c r="R327" s="86">
        <f t="shared" si="128"/>
        <v>0</v>
      </c>
      <c r="S327" s="94">
        <f t="shared" si="115"/>
        <v>0</v>
      </c>
      <c r="U327" s="115">
        <f t="shared" si="129"/>
        <v>0</v>
      </c>
      <c r="V327">
        <f t="shared" si="116"/>
        <v>0</v>
      </c>
      <c r="W327" s="95">
        <v>318</v>
      </c>
      <c r="X327" s="96"/>
      <c r="Y327" s="97"/>
      <c r="Z327" s="97"/>
      <c r="AA327" s="97"/>
      <c r="AB327" s="97"/>
      <c r="AC327" s="97"/>
      <c r="AD327" s="97"/>
      <c r="AE327" s="97"/>
      <c r="AF327" s="97"/>
      <c r="AG327" s="98"/>
      <c r="AI327" s="95">
        <v>318</v>
      </c>
      <c r="AJ327" s="99">
        <v>318</v>
      </c>
      <c r="AK327" s="100" t="s">
        <v>392</v>
      </c>
      <c r="AL327" s="101">
        <f t="shared" si="130"/>
        <v>0</v>
      </c>
      <c r="AM327" s="102">
        <v>0</v>
      </c>
      <c r="AN327" s="101">
        <f t="shared" si="131"/>
        <v>0</v>
      </c>
      <c r="AO327" s="101">
        <v>0</v>
      </c>
      <c r="AP327" s="101">
        <v>0</v>
      </c>
      <c r="AQ327" s="101">
        <v>0</v>
      </c>
      <c r="AR327" s="101">
        <v>0</v>
      </c>
      <c r="AS327" s="101">
        <v>0</v>
      </c>
      <c r="AT327" s="101">
        <f t="shared" si="132"/>
        <v>0</v>
      </c>
      <c r="AU327" s="103">
        <f t="shared" si="133"/>
        <v>0</v>
      </c>
      <c r="AV327" s="103">
        <f t="shared" si="134"/>
        <v>0</v>
      </c>
      <c r="AX327" s="104">
        <v>318</v>
      </c>
      <c r="AY327" s="105" t="s">
        <v>392</v>
      </c>
      <c r="AZ327" s="106">
        <v>0</v>
      </c>
      <c r="BA327" s="106">
        <v>0</v>
      </c>
      <c r="BB327" s="107">
        <v>0</v>
      </c>
      <c r="BC327" s="108">
        <f t="shared" si="135"/>
        <v>0</v>
      </c>
      <c r="BD327" s="107">
        <v>0</v>
      </c>
      <c r="BE327" s="107">
        <v>0</v>
      </c>
      <c r="BF327" s="108">
        <f t="shared" si="117"/>
        <v>0</v>
      </c>
      <c r="BG327" s="109">
        <f t="shared" si="118"/>
        <v>0</v>
      </c>
      <c r="BH327" s="110"/>
      <c r="BI327" s="108">
        <v>0</v>
      </c>
      <c r="BJ327" s="101">
        <f t="shared" si="136"/>
        <v>0</v>
      </c>
      <c r="BK327" s="101">
        <f t="shared" si="137"/>
        <v>0</v>
      </c>
      <c r="BL327" s="101">
        <f t="shared" si="138"/>
        <v>0</v>
      </c>
      <c r="BM327" s="101">
        <v>0</v>
      </c>
      <c r="BN327" s="108">
        <f t="shared" si="139"/>
        <v>0</v>
      </c>
      <c r="BO327" s="109">
        <f t="shared" si="140"/>
        <v>0</v>
      </c>
      <c r="BP327" s="111"/>
      <c r="BQ327" s="112"/>
      <c r="BR327" s="113"/>
      <c r="BS327" s="111"/>
      <c r="BT327" s="114"/>
      <c r="BU327" s="114">
        <f t="shared" si="119"/>
        <v>-318</v>
      </c>
      <c r="BV327" s="25"/>
      <c r="BW327" s="25"/>
      <c r="BX327" s="111"/>
    </row>
    <row r="328" spans="1:76">
      <c r="A328" s="83">
        <v>319</v>
      </c>
      <c r="B328" s="83">
        <v>319</v>
      </c>
      <c r="C328" s="84" t="s">
        <v>393</v>
      </c>
      <c r="D328" s="85">
        <f t="shared" si="120"/>
        <v>0</v>
      </c>
      <c r="E328" s="86">
        <f t="shared" si="121"/>
        <v>0</v>
      </c>
      <c r="F328" s="86">
        <f t="shared" si="121"/>
        <v>0</v>
      </c>
      <c r="G328" s="87">
        <f t="shared" si="122"/>
        <v>0</v>
      </c>
      <c r="H328" s="88"/>
      <c r="I328" s="89">
        <f t="shared" si="123"/>
        <v>0</v>
      </c>
      <c r="J328" s="90" t="str">
        <f t="shared" si="113"/>
        <v/>
      </c>
      <c r="K328" s="91">
        <f t="shared" si="124"/>
        <v>0</v>
      </c>
      <c r="L328" s="87">
        <f t="shared" si="125"/>
        <v>0</v>
      </c>
      <c r="M328" s="92"/>
      <c r="N328" s="115">
        <f t="shared" si="114"/>
        <v>0</v>
      </c>
      <c r="P328" s="89">
        <f t="shared" si="126"/>
        <v>0</v>
      </c>
      <c r="Q328" s="86">
        <f t="shared" si="127"/>
        <v>0</v>
      </c>
      <c r="R328" s="86">
        <f t="shared" si="128"/>
        <v>0</v>
      </c>
      <c r="S328" s="94">
        <f t="shared" si="115"/>
        <v>0</v>
      </c>
      <c r="U328" s="115">
        <f t="shared" si="129"/>
        <v>0</v>
      </c>
      <c r="V328">
        <f t="shared" si="116"/>
        <v>0</v>
      </c>
      <c r="W328" s="95">
        <v>319</v>
      </c>
      <c r="X328" s="96"/>
      <c r="Y328" s="97"/>
      <c r="Z328" s="97"/>
      <c r="AA328" s="97"/>
      <c r="AB328" s="97"/>
      <c r="AC328" s="97"/>
      <c r="AD328" s="97"/>
      <c r="AE328" s="97"/>
      <c r="AF328" s="97"/>
      <c r="AG328" s="98"/>
      <c r="AI328" s="95">
        <v>319</v>
      </c>
      <c r="AJ328" s="99">
        <v>319</v>
      </c>
      <c r="AK328" s="100" t="s">
        <v>393</v>
      </c>
      <c r="AL328" s="101">
        <f t="shared" si="130"/>
        <v>0</v>
      </c>
      <c r="AM328" s="102">
        <v>0</v>
      </c>
      <c r="AN328" s="101">
        <f t="shared" si="131"/>
        <v>0</v>
      </c>
      <c r="AO328" s="101">
        <v>0</v>
      </c>
      <c r="AP328" s="101">
        <v>0</v>
      </c>
      <c r="AQ328" s="101">
        <v>0</v>
      </c>
      <c r="AR328" s="101">
        <v>0</v>
      </c>
      <c r="AS328" s="101">
        <v>0</v>
      </c>
      <c r="AT328" s="101">
        <f t="shared" si="132"/>
        <v>0</v>
      </c>
      <c r="AU328" s="103">
        <f t="shared" si="133"/>
        <v>0</v>
      </c>
      <c r="AV328" s="103">
        <f t="shared" si="134"/>
        <v>0</v>
      </c>
      <c r="AX328" s="104">
        <v>319</v>
      </c>
      <c r="AY328" s="105" t="s">
        <v>393</v>
      </c>
      <c r="AZ328" s="106">
        <v>0</v>
      </c>
      <c r="BA328" s="106">
        <v>0</v>
      </c>
      <c r="BB328" s="107">
        <v>0</v>
      </c>
      <c r="BC328" s="108">
        <f t="shared" si="135"/>
        <v>0</v>
      </c>
      <c r="BD328" s="107">
        <v>0</v>
      </c>
      <c r="BE328" s="107">
        <v>0</v>
      </c>
      <c r="BF328" s="108">
        <f t="shared" si="117"/>
        <v>0</v>
      </c>
      <c r="BG328" s="109">
        <f t="shared" si="118"/>
        <v>0</v>
      </c>
      <c r="BH328" s="110"/>
      <c r="BI328" s="108">
        <v>0</v>
      </c>
      <c r="BJ328" s="101">
        <f t="shared" si="136"/>
        <v>0</v>
      </c>
      <c r="BK328" s="101">
        <f t="shared" si="137"/>
        <v>0</v>
      </c>
      <c r="BL328" s="101">
        <f t="shared" si="138"/>
        <v>0</v>
      </c>
      <c r="BM328" s="101">
        <v>0</v>
      </c>
      <c r="BN328" s="108">
        <f t="shared" si="139"/>
        <v>0</v>
      </c>
      <c r="BO328" s="109">
        <f t="shared" si="140"/>
        <v>0</v>
      </c>
      <c r="BP328" s="111"/>
      <c r="BQ328" s="112"/>
      <c r="BR328" s="113"/>
      <c r="BS328" s="111"/>
      <c r="BT328" s="114"/>
      <c r="BU328" s="114">
        <f t="shared" si="119"/>
        <v>-319</v>
      </c>
      <c r="BV328" s="25"/>
      <c r="BW328" s="25"/>
      <c r="BX328" s="111"/>
    </row>
    <row r="329" spans="1:76">
      <c r="A329" s="83">
        <v>320</v>
      </c>
      <c r="B329" s="83">
        <v>320</v>
      </c>
      <c r="C329" s="84" t="s">
        <v>394</v>
      </c>
      <c r="D329" s="85">
        <f t="shared" si="120"/>
        <v>0</v>
      </c>
      <c r="E329" s="86">
        <f t="shared" si="121"/>
        <v>0</v>
      </c>
      <c r="F329" s="86">
        <f t="shared" si="121"/>
        <v>0</v>
      </c>
      <c r="G329" s="87">
        <f t="shared" si="122"/>
        <v>0</v>
      </c>
      <c r="H329" s="88"/>
      <c r="I329" s="89">
        <f t="shared" si="123"/>
        <v>0</v>
      </c>
      <c r="J329" s="90" t="str">
        <f t="shared" si="113"/>
        <v/>
      </c>
      <c r="K329" s="91">
        <f t="shared" si="124"/>
        <v>0</v>
      </c>
      <c r="L329" s="87">
        <f t="shared" si="125"/>
        <v>0</v>
      </c>
      <c r="M329" s="92"/>
      <c r="N329" s="115">
        <f t="shared" si="114"/>
        <v>0</v>
      </c>
      <c r="P329" s="89">
        <f t="shared" si="126"/>
        <v>0</v>
      </c>
      <c r="Q329" s="86">
        <f t="shared" si="127"/>
        <v>0</v>
      </c>
      <c r="R329" s="86">
        <f t="shared" si="128"/>
        <v>0</v>
      </c>
      <c r="S329" s="94">
        <f t="shared" si="115"/>
        <v>0</v>
      </c>
      <c r="U329" s="115">
        <f t="shared" si="129"/>
        <v>0</v>
      </c>
      <c r="V329">
        <f t="shared" si="116"/>
        <v>0</v>
      </c>
      <c r="W329" s="95">
        <v>320</v>
      </c>
      <c r="X329" s="96"/>
      <c r="Y329" s="97"/>
      <c r="Z329" s="97"/>
      <c r="AA329" s="97"/>
      <c r="AB329" s="97"/>
      <c r="AC329" s="97"/>
      <c r="AD329" s="97"/>
      <c r="AE329" s="97"/>
      <c r="AF329" s="97"/>
      <c r="AG329" s="98"/>
      <c r="AI329" s="95">
        <v>320</v>
      </c>
      <c r="AJ329" s="99">
        <v>320</v>
      </c>
      <c r="AK329" s="100" t="s">
        <v>394</v>
      </c>
      <c r="AL329" s="101">
        <f t="shared" si="130"/>
        <v>0</v>
      </c>
      <c r="AM329" s="102">
        <v>0</v>
      </c>
      <c r="AN329" s="101">
        <f t="shared" si="131"/>
        <v>0</v>
      </c>
      <c r="AO329" s="101">
        <v>0</v>
      </c>
      <c r="AP329" s="101">
        <v>0</v>
      </c>
      <c r="AQ329" s="101">
        <v>0</v>
      </c>
      <c r="AR329" s="101">
        <v>0</v>
      </c>
      <c r="AS329" s="101">
        <v>0</v>
      </c>
      <c r="AT329" s="101">
        <f t="shared" si="132"/>
        <v>0</v>
      </c>
      <c r="AU329" s="103">
        <f t="shared" si="133"/>
        <v>0</v>
      </c>
      <c r="AV329" s="103">
        <f t="shared" si="134"/>
        <v>0</v>
      </c>
      <c r="AX329" s="104">
        <v>320</v>
      </c>
      <c r="AY329" s="105" t="s">
        <v>394</v>
      </c>
      <c r="AZ329" s="106">
        <v>0</v>
      </c>
      <c r="BA329" s="106">
        <v>0</v>
      </c>
      <c r="BB329" s="107">
        <v>0</v>
      </c>
      <c r="BC329" s="108">
        <f t="shared" si="135"/>
        <v>0</v>
      </c>
      <c r="BD329" s="107">
        <v>0</v>
      </c>
      <c r="BE329" s="107">
        <v>0</v>
      </c>
      <c r="BF329" s="108">
        <f t="shared" si="117"/>
        <v>0</v>
      </c>
      <c r="BG329" s="109">
        <f t="shared" si="118"/>
        <v>0</v>
      </c>
      <c r="BH329" s="110"/>
      <c r="BI329" s="108">
        <v>0</v>
      </c>
      <c r="BJ329" s="101">
        <f t="shared" si="136"/>
        <v>0</v>
      </c>
      <c r="BK329" s="101">
        <f t="shared" si="137"/>
        <v>0</v>
      </c>
      <c r="BL329" s="101">
        <f t="shared" si="138"/>
        <v>0</v>
      </c>
      <c r="BM329" s="101">
        <v>0</v>
      </c>
      <c r="BN329" s="108">
        <f t="shared" si="139"/>
        <v>0</v>
      </c>
      <c r="BO329" s="109">
        <f t="shared" si="140"/>
        <v>0</v>
      </c>
      <c r="BP329" s="111"/>
      <c r="BQ329" s="112"/>
      <c r="BR329" s="113"/>
      <c r="BS329" s="111"/>
      <c r="BT329" s="114"/>
      <c r="BU329" s="114">
        <f t="shared" si="119"/>
        <v>-320</v>
      </c>
      <c r="BV329" s="25"/>
      <c r="BW329" s="25"/>
      <c r="BX329" s="111"/>
    </row>
    <row r="330" spans="1:76">
      <c r="A330" s="83">
        <v>321</v>
      </c>
      <c r="B330" s="83">
        <v>328</v>
      </c>
      <c r="C330" s="84" t="s">
        <v>395</v>
      </c>
      <c r="D330" s="85">
        <f t="shared" si="120"/>
        <v>6.625</v>
      </c>
      <c r="E330" s="86">
        <f t="shared" si="121"/>
        <v>96004</v>
      </c>
      <c r="F330" s="86">
        <f t="shared" si="121"/>
        <v>5894</v>
      </c>
      <c r="G330" s="87">
        <f t="shared" si="122"/>
        <v>101898</v>
      </c>
      <c r="H330" s="88"/>
      <c r="I330" s="89">
        <f t="shared" si="123"/>
        <v>12895.288909830821</v>
      </c>
      <c r="J330" s="90">
        <f t="shared" ref="J330:J393" si="141">IF(AU330=0,"",(SUM(I330)/SUM(AU330)))</f>
        <v>0.79237229728533576</v>
      </c>
      <c r="K330" s="91">
        <f t="shared" si="124"/>
        <v>5894</v>
      </c>
      <c r="L330" s="87">
        <f t="shared" si="125"/>
        <v>18789.288909830822</v>
      </c>
      <c r="M330" s="92"/>
      <c r="N330" s="115">
        <f t="shared" ref="N330:N393" si="142">G330-L330</f>
        <v>83108.711090169178</v>
      </c>
      <c r="P330" s="89">
        <f t="shared" si="126"/>
        <v>0</v>
      </c>
      <c r="Q330" s="86">
        <f t="shared" si="127"/>
        <v>12895.288909830821</v>
      </c>
      <c r="R330" s="86">
        <f t="shared" si="128"/>
        <v>5894</v>
      </c>
      <c r="S330" s="94">
        <f t="shared" ref="S330:S393" si="143">SUM(P330:R330)-AE330-BE330</f>
        <v>18789.288909830822</v>
      </c>
      <c r="U330" s="115">
        <f t="shared" si="129"/>
        <v>22168.280352821555</v>
      </c>
      <c r="V330">
        <f t="shared" ref="V330:V393" si="144">W330-A330</f>
        <v>0</v>
      </c>
      <c r="W330" s="95">
        <v>321</v>
      </c>
      <c r="X330" s="96">
        <v>6.625</v>
      </c>
      <c r="Y330" s="97">
        <v>96004</v>
      </c>
      <c r="Z330" s="97">
        <v>0</v>
      </c>
      <c r="AA330" s="97">
        <v>96004</v>
      </c>
      <c r="AB330" s="97">
        <v>5894</v>
      </c>
      <c r="AC330" s="97">
        <v>101898</v>
      </c>
      <c r="AD330" s="97">
        <v>0</v>
      </c>
      <c r="AE330" s="97">
        <v>0</v>
      </c>
      <c r="AF330" s="97">
        <v>0</v>
      </c>
      <c r="AG330" s="98">
        <v>101898</v>
      </c>
      <c r="AI330" s="95">
        <v>321</v>
      </c>
      <c r="AJ330" s="99">
        <v>328</v>
      </c>
      <c r="AK330" s="100" t="s">
        <v>395</v>
      </c>
      <c r="AL330" s="101">
        <f t="shared" si="130"/>
        <v>96004</v>
      </c>
      <c r="AM330" s="102">
        <v>81313</v>
      </c>
      <c r="AN330" s="101">
        <f t="shared" si="131"/>
        <v>14691</v>
      </c>
      <c r="AO330" s="101">
        <v>948.25</v>
      </c>
      <c r="AP330" s="101">
        <v>54.75</v>
      </c>
      <c r="AQ330" s="101">
        <v>0</v>
      </c>
      <c r="AR330" s="101">
        <v>582.75</v>
      </c>
      <c r="AS330" s="101">
        <v>0</v>
      </c>
      <c r="AT330" s="101">
        <f t="shared" si="132"/>
        <v>-2.4696471784445748</v>
      </c>
      <c r="AU330" s="103">
        <f t="shared" si="133"/>
        <v>16274.280352821555</v>
      </c>
      <c r="AV330" s="103">
        <f t="shared" si="134"/>
        <v>12895.288909830821</v>
      </c>
      <c r="AX330" s="104">
        <v>321</v>
      </c>
      <c r="AY330" s="105" t="s">
        <v>395</v>
      </c>
      <c r="AZ330" s="106">
        <v>0</v>
      </c>
      <c r="BA330" s="106">
        <v>0</v>
      </c>
      <c r="BB330" s="107">
        <v>0</v>
      </c>
      <c r="BC330" s="108">
        <f t="shared" si="135"/>
        <v>0</v>
      </c>
      <c r="BD330" s="107">
        <v>0</v>
      </c>
      <c r="BE330" s="107">
        <v>0</v>
      </c>
      <c r="BF330" s="108">
        <f t="shared" ref="BF330:BF393" si="145">BD330+BE330</f>
        <v>0</v>
      </c>
      <c r="BG330" s="109">
        <f t="shared" ref="BG330:BG393" si="146">BF330+BC330</f>
        <v>0</v>
      </c>
      <c r="BH330" s="110"/>
      <c r="BI330" s="108">
        <v>0</v>
      </c>
      <c r="BJ330" s="101">
        <f t="shared" si="136"/>
        <v>14691</v>
      </c>
      <c r="BK330" s="101">
        <f t="shared" si="137"/>
        <v>14691</v>
      </c>
      <c r="BL330" s="101">
        <f t="shared" si="138"/>
        <v>0</v>
      </c>
      <c r="BM330" s="101">
        <v>-2.4696471784445748</v>
      </c>
      <c r="BN330" s="108">
        <f t="shared" si="139"/>
        <v>-2.4696471784445748</v>
      </c>
      <c r="BO330" s="109">
        <f t="shared" si="140"/>
        <v>-2.4696471784445748</v>
      </c>
      <c r="BP330" s="111"/>
      <c r="BQ330" s="112"/>
      <c r="BR330" s="113"/>
      <c r="BS330" s="111"/>
      <c r="BT330" s="114"/>
      <c r="BU330" s="114">
        <f t="shared" ref="BU330:BU393" si="147">BV330-A330</f>
        <v>-321</v>
      </c>
      <c r="BV330" s="25"/>
      <c r="BW330" s="25"/>
      <c r="BX330" s="111"/>
    </row>
    <row r="331" spans="1:76">
      <c r="A331" s="83">
        <v>322</v>
      </c>
      <c r="B331" s="83">
        <v>321</v>
      </c>
      <c r="C331" s="84" t="s">
        <v>396</v>
      </c>
      <c r="D331" s="85">
        <f t="shared" ref="D331:D395" si="148">X331</f>
        <v>18.871621621621621</v>
      </c>
      <c r="E331" s="86">
        <f t="shared" ref="E331:F394" si="149">AA331+BA331</f>
        <v>263437</v>
      </c>
      <c r="F331" s="86">
        <f t="shared" si="149"/>
        <v>15923</v>
      </c>
      <c r="G331" s="87">
        <f t="shared" ref="G331:G394" si="150">F331+E331</f>
        <v>279360</v>
      </c>
      <c r="H331" s="88"/>
      <c r="I331" s="89">
        <f t="shared" ref="I331:I394" si="151">IF(AV331="",AU331,AV331)</f>
        <v>0</v>
      </c>
      <c r="J331" s="90">
        <f t="shared" si="141"/>
        <v>0</v>
      </c>
      <c r="K331" s="91">
        <f t="shared" ref="K331:K394" si="152">F331</f>
        <v>15923</v>
      </c>
      <c r="L331" s="87">
        <f t="shared" ref="L331:L394" si="153">I331+K331</f>
        <v>15923</v>
      </c>
      <c r="M331" s="92"/>
      <c r="N331" s="115">
        <f t="shared" si="142"/>
        <v>263437</v>
      </c>
      <c r="P331" s="89">
        <f t="shared" ref="P331:P394" si="154">AF331+BF331</f>
        <v>15370</v>
      </c>
      <c r="Q331" s="86">
        <f t="shared" ref="Q331:Q394" si="155">IF(AV331="",AU331,AV331)</f>
        <v>0</v>
      </c>
      <c r="R331" s="86">
        <f t="shared" ref="R331:R394" si="156">AB331+AE331+BB331+BE331</f>
        <v>16816</v>
      </c>
      <c r="S331" s="94">
        <f t="shared" si="143"/>
        <v>31293</v>
      </c>
      <c r="U331" s="115">
        <f t="shared" ref="U331:U394" si="157">AB331+AF331+AU331+BB331+BE331</f>
        <v>80284.549742948468</v>
      </c>
      <c r="V331">
        <f t="shared" si="144"/>
        <v>0</v>
      </c>
      <c r="W331" s="95">
        <v>322</v>
      </c>
      <c r="X331" s="96">
        <v>18.871621621621621</v>
      </c>
      <c r="Y331" s="97">
        <v>263437</v>
      </c>
      <c r="Z331" s="97">
        <v>0</v>
      </c>
      <c r="AA331" s="97">
        <v>263437</v>
      </c>
      <c r="AB331" s="97">
        <v>15923</v>
      </c>
      <c r="AC331" s="97">
        <v>279360</v>
      </c>
      <c r="AD331" s="97">
        <v>14477</v>
      </c>
      <c r="AE331" s="97">
        <v>893</v>
      </c>
      <c r="AF331" s="97">
        <v>15370</v>
      </c>
      <c r="AG331" s="98">
        <v>294730</v>
      </c>
      <c r="AI331" s="95">
        <v>322</v>
      </c>
      <c r="AJ331" s="99">
        <v>321</v>
      </c>
      <c r="AK331" s="100" t="s">
        <v>396</v>
      </c>
      <c r="AL331" s="101">
        <f t="shared" ref="AL331:AL394" si="158">AA331+BA331</f>
        <v>263437</v>
      </c>
      <c r="AM331" s="102">
        <v>319353</v>
      </c>
      <c r="AN331" s="101">
        <f t="shared" ref="AN331:AN394" si="159">IF(AM331&lt;0,AL331,IF(AL331-AM331&gt;0,AL331-AM331,0))</f>
        <v>0</v>
      </c>
      <c r="AO331" s="101">
        <v>6508.25</v>
      </c>
      <c r="AP331" s="101">
        <v>15541</v>
      </c>
      <c r="AQ331" s="101">
        <v>10716</v>
      </c>
      <c r="AR331" s="101">
        <v>0</v>
      </c>
      <c r="AS331" s="101">
        <v>16243.25</v>
      </c>
      <c r="AT331" s="101">
        <f t="shared" ref="AT331:AT394" si="160">BN331</f>
        <v>-16.950257051528752</v>
      </c>
      <c r="AU331" s="103">
        <f t="shared" ref="AU331:AU394" si="161">SUM(AN331:AS331)+AT331</f>
        <v>48991.549742948468</v>
      </c>
      <c r="AV331" s="103">
        <f t="shared" ref="AV331:AV394" si="162">AN331*AN$3+AO331*AO$3+AP331*AP$3+AQ331*AQ$3+AR331*AR$3+AS331*AS$3</f>
        <v>0</v>
      </c>
      <c r="AX331" s="104">
        <v>322</v>
      </c>
      <c r="AY331" s="105" t="s">
        <v>396</v>
      </c>
      <c r="AZ331" s="106">
        <v>0</v>
      </c>
      <c r="BA331" s="106">
        <v>0</v>
      </c>
      <c r="BB331" s="107">
        <v>0</v>
      </c>
      <c r="BC331" s="108">
        <f t="shared" ref="BC331:BC395" si="163">BA331+BB331</f>
        <v>0</v>
      </c>
      <c r="BD331" s="107">
        <v>0</v>
      </c>
      <c r="BE331" s="107">
        <v>0</v>
      </c>
      <c r="BF331" s="108">
        <f t="shared" si="145"/>
        <v>0</v>
      </c>
      <c r="BG331" s="109">
        <f t="shared" si="146"/>
        <v>0</v>
      </c>
      <c r="BH331" s="110"/>
      <c r="BI331" s="108">
        <v>0</v>
      </c>
      <c r="BJ331" s="101">
        <f t="shared" ref="BJ331:BJ394" si="164">AN331</f>
        <v>0</v>
      </c>
      <c r="BK331" s="101">
        <f t="shared" ref="BK331:BK394" si="165">IF(AM331&lt;0,0,IF((AA331-AM331)&gt;0,AA331-AM331,0))</f>
        <v>0</v>
      </c>
      <c r="BL331" s="101">
        <f t="shared" ref="BL331:BL394" si="166">BJ331-BK331</f>
        <v>0</v>
      </c>
      <c r="BM331" s="101">
        <v>-16.950257051528752</v>
      </c>
      <c r="BN331" s="108">
        <f t="shared" ref="BN331:BN395" si="167">IF(AND(BL331&lt;0,BM331&lt;0),      IF(BL331&lt;BM331,    0,   BM331-BL331),    IF(AND(BL331&gt;0,BM331&gt;0),     IF(OR(BM331&gt;BL331,BM331=BL331    ),      BM331-BL331,    0), BM331))</f>
        <v>-16.950257051528752</v>
      </c>
      <c r="BO331" s="109">
        <f t="shared" ref="BO331:BO395" si="168">BI331+BN331</f>
        <v>-16.950257051528752</v>
      </c>
      <c r="BP331" s="111"/>
      <c r="BQ331" s="112"/>
      <c r="BR331" s="113"/>
      <c r="BS331" s="111"/>
      <c r="BT331" s="114"/>
      <c r="BU331" s="114">
        <f t="shared" si="147"/>
        <v>-322</v>
      </c>
      <c r="BV331" s="25"/>
      <c r="BW331" s="25"/>
      <c r="BX331" s="111"/>
    </row>
    <row r="332" spans="1:76">
      <c r="A332" s="83">
        <v>323</v>
      </c>
      <c r="B332" s="83">
        <v>322</v>
      </c>
      <c r="C332" s="84" t="s">
        <v>397</v>
      </c>
      <c r="D332" s="85">
        <f t="shared" si="148"/>
        <v>3</v>
      </c>
      <c r="E332" s="86">
        <f t="shared" si="149"/>
        <v>31602</v>
      </c>
      <c r="F332" s="86">
        <f t="shared" si="149"/>
        <v>2679</v>
      </c>
      <c r="G332" s="87">
        <f t="shared" si="150"/>
        <v>34281</v>
      </c>
      <c r="H332" s="88"/>
      <c r="I332" s="89">
        <f t="shared" si="151"/>
        <v>18563.914311756314</v>
      </c>
      <c r="J332" s="90">
        <f t="shared" si="141"/>
        <v>0.87291242735389674</v>
      </c>
      <c r="K332" s="91">
        <f t="shared" si="152"/>
        <v>2679</v>
      </c>
      <c r="L332" s="87">
        <f t="shared" si="153"/>
        <v>21242.914311756314</v>
      </c>
      <c r="M332" s="92"/>
      <c r="N332" s="115">
        <f t="shared" si="142"/>
        <v>13038.085688243686</v>
      </c>
      <c r="P332" s="89">
        <f t="shared" si="154"/>
        <v>0</v>
      </c>
      <c r="Q332" s="86">
        <f t="shared" si="155"/>
        <v>18563.914311756314</v>
      </c>
      <c r="R332" s="86">
        <f t="shared" si="156"/>
        <v>2679</v>
      </c>
      <c r="S332" s="94">
        <f t="shared" si="143"/>
        <v>21242.914311756314</v>
      </c>
      <c r="U332" s="115">
        <f t="shared" si="157"/>
        <v>23945.639962991521</v>
      </c>
      <c r="V332">
        <f t="shared" si="144"/>
        <v>0</v>
      </c>
      <c r="W332" s="95">
        <v>323</v>
      </c>
      <c r="X332" s="116">
        <v>3</v>
      </c>
      <c r="Y332" s="117">
        <v>31602</v>
      </c>
      <c r="Z332" s="117">
        <v>0</v>
      </c>
      <c r="AA332" s="117">
        <v>31602</v>
      </c>
      <c r="AB332" s="117">
        <v>2679</v>
      </c>
      <c r="AC332" s="97">
        <v>34281</v>
      </c>
      <c r="AD332" s="97">
        <v>0</v>
      </c>
      <c r="AE332" s="97">
        <v>0</v>
      </c>
      <c r="AF332" s="97">
        <v>0</v>
      </c>
      <c r="AG332" s="98">
        <v>34281</v>
      </c>
      <c r="AI332" s="95">
        <v>323</v>
      </c>
      <c r="AJ332" s="99">
        <v>322</v>
      </c>
      <c r="AK332" s="100" t="s">
        <v>397</v>
      </c>
      <c r="AL332" s="101">
        <f t="shared" si="158"/>
        <v>31602</v>
      </c>
      <c r="AM332" s="102">
        <v>10453</v>
      </c>
      <c r="AN332" s="101">
        <f t="shared" si="159"/>
        <v>21149</v>
      </c>
      <c r="AO332" s="101">
        <v>42.25</v>
      </c>
      <c r="AP332" s="101">
        <v>75.5</v>
      </c>
      <c r="AQ332" s="101">
        <v>0</v>
      </c>
      <c r="AR332" s="101">
        <v>0</v>
      </c>
      <c r="AS332" s="101">
        <v>0</v>
      </c>
      <c r="AT332" s="101">
        <f t="shared" si="160"/>
        <v>-0.11003700847800246</v>
      </c>
      <c r="AU332" s="103">
        <f t="shared" si="161"/>
        <v>21266.639962991521</v>
      </c>
      <c r="AV332" s="103">
        <f t="shared" si="162"/>
        <v>18563.914311756314</v>
      </c>
      <c r="AX332" s="104">
        <v>323</v>
      </c>
      <c r="AY332" s="105" t="s">
        <v>397</v>
      </c>
      <c r="AZ332" s="106">
        <v>0</v>
      </c>
      <c r="BA332" s="106">
        <v>0</v>
      </c>
      <c r="BB332" s="107">
        <v>0</v>
      </c>
      <c r="BC332" s="108">
        <f t="shared" si="163"/>
        <v>0</v>
      </c>
      <c r="BD332" s="107">
        <v>0</v>
      </c>
      <c r="BE332" s="107">
        <v>0</v>
      </c>
      <c r="BF332" s="108">
        <f t="shared" si="145"/>
        <v>0</v>
      </c>
      <c r="BG332" s="109">
        <f t="shared" si="146"/>
        <v>0</v>
      </c>
      <c r="BH332" s="110"/>
      <c r="BI332" s="108">
        <v>0</v>
      </c>
      <c r="BJ332" s="101">
        <f t="shared" si="164"/>
        <v>21149</v>
      </c>
      <c r="BK332" s="101">
        <f t="shared" si="165"/>
        <v>21149</v>
      </c>
      <c r="BL332" s="101">
        <f t="shared" si="166"/>
        <v>0</v>
      </c>
      <c r="BM332" s="101">
        <v>-0.11003700847800246</v>
      </c>
      <c r="BN332" s="108">
        <f t="shared" si="167"/>
        <v>-0.11003700847800246</v>
      </c>
      <c r="BO332" s="109">
        <f t="shared" si="168"/>
        <v>-0.11003700847800246</v>
      </c>
      <c r="BP332" s="111"/>
      <c r="BQ332" s="112"/>
      <c r="BR332" s="113"/>
      <c r="BS332" s="111"/>
      <c r="BT332" s="114"/>
      <c r="BU332" s="114">
        <f t="shared" si="147"/>
        <v>-323</v>
      </c>
      <c r="BV332" s="25"/>
      <c r="BW332" s="25"/>
      <c r="BX332" s="111"/>
    </row>
    <row r="333" spans="1:76">
      <c r="A333" s="83">
        <v>324</v>
      </c>
      <c r="B333" s="83">
        <v>323</v>
      </c>
      <c r="C333" s="84" t="s">
        <v>398</v>
      </c>
      <c r="D333" s="85">
        <f t="shared" si="148"/>
        <v>0</v>
      </c>
      <c r="E333" s="86">
        <f t="shared" si="149"/>
        <v>0</v>
      </c>
      <c r="F333" s="86">
        <f t="shared" si="149"/>
        <v>0</v>
      </c>
      <c r="G333" s="87">
        <f t="shared" si="150"/>
        <v>0</v>
      </c>
      <c r="H333" s="88"/>
      <c r="I333" s="89">
        <f t="shared" si="151"/>
        <v>0</v>
      </c>
      <c r="J333" s="90" t="str">
        <f t="shared" si="141"/>
        <v/>
      </c>
      <c r="K333" s="91">
        <f t="shared" si="152"/>
        <v>0</v>
      </c>
      <c r="L333" s="87">
        <f t="shared" si="153"/>
        <v>0</v>
      </c>
      <c r="M333" s="92"/>
      <c r="N333" s="115">
        <f t="shared" si="142"/>
        <v>0</v>
      </c>
      <c r="P333" s="89">
        <f t="shared" si="154"/>
        <v>0</v>
      </c>
      <c r="Q333" s="86">
        <f t="shared" si="155"/>
        <v>0</v>
      </c>
      <c r="R333" s="86">
        <f t="shared" si="156"/>
        <v>0</v>
      </c>
      <c r="S333" s="94">
        <f t="shared" si="143"/>
        <v>0</v>
      </c>
      <c r="U333" s="115">
        <f t="shared" si="157"/>
        <v>0</v>
      </c>
      <c r="V333">
        <f t="shared" si="144"/>
        <v>0</v>
      </c>
      <c r="W333" s="95">
        <v>324</v>
      </c>
      <c r="X333" s="96"/>
      <c r="Y333" s="97"/>
      <c r="Z333" s="97"/>
      <c r="AA333" s="97"/>
      <c r="AB333" s="97"/>
      <c r="AC333" s="97"/>
      <c r="AD333" s="97"/>
      <c r="AE333" s="97"/>
      <c r="AF333" s="97"/>
      <c r="AG333" s="98"/>
      <c r="AI333" s="95">
        <v>324</v>
      </c>
      <c r="AJ333" s="99">
        <v>323</v>
      </c>
      <c r="AK333" s="100" t="s">
        <v>398</v>
      </c>
      <c r="AL333" s="101">
        <f t="shared" si="158"/>
        <v>0</v>
      </c>
      <c r="AM333" s="102">
        <v>0</v>
      </c>
      <c r="AN333" s="101">
        <f t="shared" si="159"/>
        <v>0</v>
      </c>
      <c r="AO333" s="101">
        <v>0</v>
      </c>
      <c r="AP333" s="101">
        <v>0</v>
      </c>
      <c r="AQ333" s="101">
        <v>0</v>
      </c>
      <c r="AR333" s="101">
        <v>0</v>
      </c>
      <c r="AS333" s="101">
        <v>0</v>
      </c>
      <c r="AT333" s="101">
        <f t="shared" si="160"/>
        <v>0</v>
      </c>
      <c r="AU333" s="103">
        <f t="shared" si="161"/>
        <v>0</v>
      </c>
      <c r="AV333" s="103">
        <f t="shared" si="162"/>
        <v>0</v>
      </c>
      <c r="AX333" s="104">
        <v>324</v>
      </c>
      <c r="AY333" s="105" t="s">
        <v>398</v>
      </c>
      <c r="AZ333" s="106">
        <v>0</v>
      </c>
      <c r="BA333" s="106">
        <v>0</v>
      </c>
      <c r="BB333" s="107">
        <v>0</v>
      </c>
      <c r="BC333" s="108">
        <f t="shared" si="163"/>
        <v>0</v>
      </c>
      <c r="BD333" s="107">
        <v>0</v>
      </c>
      <c r="BE333" s="107">
        <v>0</v>
      </c>
      <c r="BF333" s="108">
        <f t="shared" si="145"/>
        <v>0</v>
      </c>
      <c r="BG333" s="109">
        <f t="shared" si="146"/>
        <v>0</v>
      </c>
      <c r="BH333" s="110"/>
      <c r="BI333" s="108">
        <v>0</v>
      </c>
      <c r="BJ333" s="101">
        <f t="shared" si="164"/>
        <v>0</v>
      </c>
      <c r="BK333" s="101">
        <f t="shared" si="165"/>
        <v>0</v>
      </c>
      <c r="BL333" s="101">
        <f t="shared" si="166"/>
        <v>0</v>
      </c>
      <c r="BM333" s="101">
        <v>0</v>
      </c>
      <c r="BN333" s="108">
        <f t="shared" si="167"/>
        <v>0</v>
      </c>
      <c r="BO333" s="109">
        <f t="shared" si="168"/>
        <v>0</v>
      </c>
      <c r="BP333" s="111"/>
      <c r="BQ333" s="112"/>
      <c r="BR333" s="113"/>
      <c r="BS333" s="111"/>
      <c r="BT333" s="114"/>
      <c r="BU333" s="114">
        <f t="shared" si="147"/>
        <v>-324</v>
      </c>
      <c r="BV333" s="25"/>
      <c r="BW333" s="25"/>
      <c r="BX333" s="111"/>
    </row>
    <row r="334" spans="1:76">
      <c r="A334" s="83">
        <v>325</v>
      </c>
      <c r="B334" s="83">
        <v>329</v>
      </c>
      <c r="C334" s="84" t="s">
        <v>399</v>
      </c>
      <c r="D334" s="85">
        <f t="shared" si="148"/>
        <v>15.658967869292105</v>
      </c>
      <c r="E334" s="86">
        <f t="shared" si="149"/>
        <v>170685</v>
      </c>
      <c r="F334" s="86">
        <f t="shared" si="149"/>
        <v>13958</v>
      </c>
      <c r="G334" s="87">
        <f t="shared" si="150"/>
        <v>184643</v>
      </c>
      <c r="H334" s="88"/>
      <c r="I334" s="89">
        <f t="shared" si="151"/>
        <v>0</v>
      </c>
      <c r="J334" s="90">
        <f t="shared" si="141"/>
        <v>0</v>
      </c>
      <c r="K334" s="91">
        <f t="shared" si="152"/>
        <v>13958</v>
      </c>
      <c r="L334" s="87">
        <f t="shared" si="153"/>
        <v>13958</v>
      </c>
      <c r="M334" s="92"/>
      <c r="N334" s="115">
        <f t="shared" si="142"/>
        <v>170685</v>
      </c>
      <c r="P334" s="89">
        <f t="shared" si="154"/>
        <v>0</v>
      </c>
      <c r="Q334" s="86">
        <f t="shared" si="155"/>
        <v>0</v>
      </c>
      <c r="R334" s="86">
        <f t="shared" si="156"/>
        <v>13958</v>
      </c>
      <c r="S334" s="94">
        <f t="shared" si="143"/>
        <v>13958</v>
      </c>
      <c r="U334" s="115">
        <f t="shared" si="157"/>
        <v>30494.135632734746</v>
      </c>
      <c r="V334">
        <f t="shared" si="144"/>
        <v>0</v>
      </c>
      <c r="W334" s="95">
        <v>325</v>
      </c>
      <c r="X334" s="96">
        <v>15.658967869292105</v>
      </c>
      <c r="Y334" s="97">
        <v>170685</v>
      </c>
      <c r="Z334" s="97">
        <v>0</v>
      </c>
      <c r="AA334" s="97">
        <v>170685</v>
      </c>
      <c r="AB334" s="97">
        <v>13958</v>
      </c>
      <c r="AC334" s="97">
        <v>184643</v>
      </c>
      <c r="AD334" s="97">
        <v>0</v>
      </c>
      <c r="AE334" s="97">
        <v>0</v>
      </c>
      <c r="AF334" s="97">
        <v>0</v>
      </c>
      <c r="AG334" s="98">
        <v>184643</v>
      </c>
      <c r="AI334" s="95">
        <v>325</v>
      </c>
      <c r="AJ334" s="99">
        <v>329</v>
      </c>
      <c r="AK334" s="100" t="s">
        <v>399</v>
      </c>
      <c r="AL334" s="101">
        <f t="shared" si="158"/>
        <v>170685</v>
      </c>
      <c r="AM334" s="102">
        <v>176631</v>
      </c>
      <c r="AN334" s="101">
        <f t="shared" si="159"/>
        <v>0</v>
      </c>
      <c r="AO334" s="101">
        <v>1675.75</v>
      </c>
      <c r="AP334" s="101">
        <v>12762</v>
      </c>
      <c r="AQ334" s="101">
        <v>1242.5</v>
      </c>
      <c r="AR334" s="101">
        <v>0</v>
      </c>
      <c r="AS334" s="101">
        <v>860.25</v>
      </c>
      <c r="AT334" s="101">
        <f t="shared" si="160"/>
        <v>-4.3643672652551686</v>
      </c>
      <c r="AU334" s="103">
        <f t="shared" si="161"/>
        <v>16536.135632734746</v>
      </c>
      <c r="AV334" s="103">
        <f t="shared" si="162"/>
        <v>0</v>
      </c>
      <c r="AX334" s="104">
        <v>325</v>
      </c>
      <c r="AY334" s="105" t="s">
        <v>399</v>
      </c>
      <c r="AZ334" s="106">
        <v>0</v>
      </c>
      <c r="BA334" s="106">
        <v>0</v>
      </c>
      <c r="BB334" s="107">
        <v>0</v>
      </c>
      <c r="BC334" s="108">
        <f t="shared" si="163"/>
        <v>0</v>
      </c>
      <c r="BD334" s="107">
        <v>0</v>
      </c>
      <c r="BE334" s="107">
        <v>0</v>
      </c>
      <c r="BF334" s="108">
        <f t="shared" si="145"/>
        <v>0</v>
      </c>
      <c r="BG334" s="109">
        <f t="shared" si="146"/>
        <v>0</v>
      </c>
      <c r="BH334" s="110"/>
      <c r="BI334" s="108">
        <v>0</v>
      </c>
      <c r="BJ334" s="101">
        <f t="shared" si="164"/>
        <v>0</v>
      </c>
      <c r="BK334" s="101">
        <f t="shared" si="165"/>
        <v>0</v>
      </c>
      <c r="BL334" s="101">
        <f t="shared" si="166"/>
        <v>0</v>
      </c>
      <c r="BM334" s="101">
        <v>-4.3643672652551686</v>
      </c>
      <c r="BN334" s="108">
        <f t="shared" si="167"/>
        <v>-4.3643672652551686</v>
      </c>
      <c r="BO334" s="109">
        <f t="shared" si="168"/>
        <v>-4.3643672652551686</v>
      </c>
      <c r="BP334" s="111"/>
      <c r="BQ334" s="112"/>
      <c r="BR334" s="113"/>
      <c r="BS334" s="111"/>
      <c r="BT334" s="114"/>
      <c r="BU334" s="114">
        <f t="shared" si="147"/>
        <v>-325</v>
      </c>
      <c r="BV334" s="25"/>
      <c r="BW334" s="25"/>
      <c r="BX334" s="111"/>
    </row>
    <row r="335" spans="1:76">
      <c r="A335" s="83">
        <v>326</v>
      </c>
      <c r="B335" s="83">
        <v>330</v>
      </c>
      <c r="C335" s="84" t="s">
        <v>400</v>
      </c>
      <c r="D335" s="85">
        <f t="shared" si="148"/>
        <v>10.082191780821917</v>
      </c>
      <c r="E335" s="86">
        <f t="shared" si="149"/>
        <v>134346</v>
      </c>
      <c r="F335" s="86">
        <f t="shared" si="149"/>
        <v>8998</v>
      </c>
      <c r="G335" s="87">
        <f t="shared" si="150"/>
        <v>143344</v>
      </c>
      <c r="H335" s="88"/>
      <c r="I335" s="89">
        <f t="shared" si="151"/>
        <v>9452.6830215756654</v>
      </c>
      <c r="J335" s="90">
        <f t="shared" si="141"/>
        <v>0.45085234706138033</v>
      </c>
      <c r="K335" s="91">
        <f t="shared" si="152"/>
        <v>8998</v>
      </c>
      <c r="L335" s="87">
        <f t="shared" si="153"/>
        <v>18450.683021575664</v>
      </c>
      <c r="M335" s="92"/>
      <c r="N335" s="115">
        <f t="shared" si="142"/>
        <v>124893.31697842434</v>
      </c>
      <c r="P335" s="89">
        <f t="shared" si="154"/>
        <v>0</v>
      </c>
      <c r="Q335" s="86">
        <f t="shared" si="155"/>
        <v>9452.6830215756654</v>
      </c>
      <c r="R335" s="86">
        <f t="shared" si="156"/>
        <v>8998</v>
      </c>
      <c r="S335" s="94">
        <f t="shared" si="143"/>
        <v>18450.683021575664</v>
      </c>
      <c r="U335" s="115">
        <f t="shared" si="157"/>
        <v>29964.25</v>
      </c>
      <c r="V335">
        <f t="shared" si="144"/>
        <v>0</v>
      </c>
      <c r="W335" s="95">
        <v>326</v>
      </c>
      <c r="X335" s="96">
        <v>10.082191780821917</v>
      </c>
      <c r="Y335" s="97">
        <v>134346</v>
      </c>
      <c r="Z335" s="97">
        <v>0</v>
      </c>
      <c r="AA335" s="97">
        <v>134346</v>
      </c>
      <c r="AB335" s="97">
        <v>8998</v>
      </c>
      <c r="AC335" s="97">
        <v>143344</v>
      </c>
      <c r="AD335" s="97">
        <v>0</v>
      </c>
      <c r="AE335" s="97">
        <v>0</v>
      </c>
      <c r="AF335" s="97">
        <v>0</v>
      </c>
      <c r="AG335" s="98">
        <v>143344</v>
      </c>
      <c r="AI335" s="95">
        <v>326</v>
      </c>
      <c r="AJ335" s="99">
        <v>330</v>
      </c>
      <c r="AK335" s="100" t="s">
        <v>400</v>
      </c>
      <c r="AL335" s="101">
        <f t="shared" si="158"/>
        <v>134346</v>
      </c>
      <c r="AM335" s="102">
        <v>123577</v>
      </c>
      <c r="AN335" s="101">
        <f t="shared" si="159"/>
        <v>10769</v>
      </c>
      <c r="AO335" s="101">
        <v>0</v>
      </c>
      <c r="AP335" s="101">
        <v>3358.75</v>
      </c>
      <c r="AQ335" s="101">
        <v>5129</v>
      </c>
      <c r="AR335" s="101">
        <v>1709.5</v>
      </c>
      <c r="AS335" s="101">
        <v>0</v>
      </c>
      <c r="AT335" s="101">
        <f t="shared" si="160"/>
        <v>0</v>
      </c>
      <c r="AU335" s="103">
        <f t="shared" si="161"/>
        <v>20966.25</v>
      </c>
      <c r="AV335" s="103">
        <f t="shared" si="162"/>
        <v>9452.6830215756654</v>
      </c>
      <c r="AX335" s="104">
        <v>326</v>
      </c>
      <c r="AY335" s="105" t="s">
        <v>400</v>
      </c>
      <c r="AZ335" s="106">
        <v>0</v>
      </c>
      <c r="BA335" s="106">
        <v>0</v>
      </c>
      <c r="BB335" s="107">
        <v>0</v>
      </c>
      <c r="BC335" s="108">
        <f t="shared" si="163"/>
        <v>0</v>
      </c>
      <c r="BD335" s="107">
        <v>0</v>
      </c>
      <c r="BE335" s="107">
        <v>0</v>
      </c>
      <c r="BF335" s="108">
        <f t="shared" si="145"/>
        <v>0</v>
      </c>
      <c r="BG335" s="109">
        <f t="shared" si="146"/>
        <v>0</v>
      </c>
      <c r="BH335" s="110"/>
      <c r="BI335" s="108">
        <v>0</v>
      </c>
      <c r="BJ335" s="101">
        <f t="shared" si="164"/>
        <v>10769</v>
      </c>
      <c r="BK335" s="101">
        <f t="shared" si="165"/>
        <v>10769</v>
      </c>
      <c r="BL335" s="101">
        <f t="shared" si="166"/>
        <v>0</v>
      </c>
      <c r="BM335" s="101">
        <v>0</v>
      </c>
      <c r="BN335" s="108">
        <f t="shared" si="167"/>
        <v>0</v>
      </c>
      <c r="BO335" s="109">
        <f t="shared" si="168"/>
        <v>0</v>
      </c>
      <c r="BP335" s="111"/>
      <c r="BQ335" s="112"/>
      <c r="BR335" s="113"/>
      <c r="BS335" s="111"/>
      <c r="BT335" s="114"/>
      <c r="BU335" s="114">
        <f t="shared" si="147"/>
        <v>-326</v>
      </c>
      <c r="BV335" s="25"/>
      <c r="BW335" s="25"/>
      <c r="BX335" s="111"/>
    </row>
    <row r="336" spans="1:76">
      <c r="A336" s="83">
        <v>327</v>
      </c>
      <c r="B336" s="83">
        <v>331</v>
      </c>
      <c r="C336" s="84" t="s">
        <v>401</v>
      </c>
      <c r="D336" s="85">
        <f t="shared" si="148"/>
        <v>6.491349070913917</v>
      </c>
      <c r="E336" s="86">
        <f t="shared" si="149"/>
        <v>88633</v>
      </c>
      <c r="F336" s="86">
        <f t="shared" si="149"/>
        <v>5796</v>
      </c>
      <c r="G336" s="87">
        <f t="shared" si="150"/>
        <v>94429</v>
      </c>
      <c r="H336" s="88"/>
      <c r="I336" s="89">
        <f t="shared" si="151"/>
        <v>0</v>
      </c>
      <c r="J336" s="90">
        <f t="shared" si="141"/>
        <v>0</v>
      </c>
      <c r="K336" s="91">
        <f t="shared" si="152"/>
        <v>5796</v>
      </c>
      <c r="L336" s="87">
        <f t="shared" si="153"/>
        <v>5796</v>
      </c>
      <c r="M336" s="92"/>
      <c r="N336" s="115">
        <f t="shared" si="142"/>
        <v>88633</v>
      </c>
      <c r="P336" s="89">
        <f t="shared" si="154"/>
        <v>0</v>
      </c>
      <c r="Q336" s="86">
        <f t="shared" si="155"/>
        <v>0</v>
      </c>
      <c r="R336" s="86">
        <f t="shared" si="156"/>
        <v>5796</v>
      </c>
      <c r="S336" s="94">
        <f t="shared" si="143"/>
        <v>5796</v>
      </c>
      <c r="U336" s="115">
        <f t="shared" si="157"/>
        <v>26381.986108936391</v>
      </c>
      <c r="V336">
        <f t="shared" si="144"/>
        <v>0</v>
      </c>
      <c r="W336" s="95">
        <v>327</v>
      </c>
      <c r="X336" s="96">
        <v>6.491349070913917</v>
      </c>
      <c r="Y336" s="97">
        <v>88633</v>
      </c>
      <c r="Z336" s="97">
        <v>0</v>
      </c>
      <c r="AA336" s="97">
        <v>88633</v>
      </c>
      <c r="AB336" s="97">
        <v>5796</v>
      </c>
      <c r="AC336" s="97">
        <v>94429</v>
      </c>
      <c r="AD336" s="97">
        <v>0</v>
      </c>
      <c r="AE336" s="97">
        <v>0</v>
      </c>
      <c r="AF336" s="97">
        <v>0</v>
      </c>
      <c r="AG336" s="98">
        <v>94429</v>
      </c>
      <c r="AI336" s="95">
        <v>327</v>
      </c>
      <c r="AJ336" s="99">
        <v>331</v>
      </c>
      <c r="AK336" s="100" t="s">
        <v>401</v>
      </c>
      <c r="AL336" s="101">
        <f t="shared" si="158"/>
        <v>88633</v>
      </c>
      <c r="AM336" s="102">
        <v>92169</v>
      </c>
      <c r="AN336" s="101">
        <f t="shared" si="159"/>
        <v>0</v>
      </c>
      <c r="AO336" s="101">
        <v>5860.75</v>
      </c>
      <c r="AP336" s="101">
        <v>4641.75</v>
      </c>
      <c r="AQ336" s="101">
        <v>995.75</v>
      </c>
      <c r="AR336" s="101">
        <v>2414.25</v>
      </c>
      <c r="AS336" s="101">
        <v>6688.75</v>
      </c>
      <c r="AT336" s="101">
        <f t="shared" si="160"/>
        <v>-15.263891063608753</v>
      </c>
      <c r="AU336" s="103">
        <f t="shared" si="161"/>
        <v>20585.986108936391</v>
      </c>
      <c r="AV336" s="103">
        <f t="shared" si="162"/>
        <v>0</v>
      </c>
      <c r="AX336" s="104">
        <v>327</v>
      </c>
      <c r="AY336" s="105" t="s">
        <v>401</v>
      </c>
      <c r="AZ336" s="106">
        <v>0</v>
      </c>
      <c r="BA336" s="106">
        <v>0</v>
      </c>
      <c r="BB336" s="107">
        <v>0</v>
      </c>
      <c r="BC336" s="108">
        <f t="shared" si="163"/>
        <v>0</v>
      </c>
      <c r="BD336" s="107">
        <v>0</v>
      </c>
      <c r="BE336" s="107">
        <v>0</v>
      </c>
      <c r="BF336" s="108">
        <f t="shared" si="145"/>
        <v>0</v>
      </c>
      <c r="BG336" s="109">
        <f t="shared" si="146"/>
        <v>0</v>
      </c>
      <c r="BH336" s="110"/>
      <c r="BI336" s="108">
        <v>0</v>
      </c>
      <c r="BJ336" s="101">
        <f t="shared" si="164"/>
        <v>0</v>
      </c>
      <c r="BK336" s="101">
        <f t="shared" si="165"/>
        <v>0</v>
      </c>
      <c r="BL336" s="101">
        <f t="shared" si="166"/>
        <v>0</v>
      </c>
      <c r="BM336" s="101">
        <v>-15.263891063608753</v>
      </c>
      <c r="BN336" s="108">
        <f t="shared" si="167"/>
        <v>-15.263891063608753</v>
      </c>
      <c r="BO336" s="109">
        <f t="shared" si="168"/>
        <v>-15.263891063608753</v>
      </c>
      <c r="BP336" s="111"/>
      <c r="BQ336" s="112"/>
      <c r="BR336" s="113"/>
      <c r="BS336" s="111"/>
      <c r="BT336" s="114"/>
      <c r="BU336" s="114">
        <f t="shared" si="147"/>
        <v>-327</v>
      </c>
      <c r="BV336" s="25"/>
      <c r="BW336" s="25"/>
      <c r="BX336" s="111"/>
    </row>
    <row r="337" spans="1:76">
      <c r="A337" s="83">
        <v>328</v>
      </c>
      <c r="B337" s="83">
        <v>332</v>
      </c>
      <c r="C337" s="84" t="s">
        <v>402</v>
      </c>
      <c r="D337" s="85">
        <f t="shared" si="148"/>
        <v>0</v>
      </c>
      <c r="E337" s="86">
        <f t="shared" si="149"/>
        <v>0</v>
      </c>
      <c r="F337" s="86">
        <f t="shared" si="149"/>
        <v>0</v>
      </c>
      <c r="G337" s="87">
        <f t="shared" si="150"/>
        <v>0</v>
      </c>
      <c r="H337" s="88"/>
      <c r="I337" s="89">
        <f t="shared" si="151"/>
        <v>0</v>
      </c>
      <c r="J337" s="90" t="str">
        <f t="shared" si="141"/>
        <v/>
      </c>
      <c r="K337" s="91">
        <f t="shared" si="152"/>
        <v>0</v>
      </c>
      <c r="L337" s="87">
        <f t="shared" si="153"/>
        <v>0</v>
      </c>
      <c r="M337" s="92"/>
      <c r="N337" s="115">
        <f t="shared" si="142"/>
        <v>0</v>
      </c>
      <c r="P337" s="89">
        <f t="shared" si="154"/>
        <v>0</v>
      </c>
      <c r="Q337" s="86">
        <f t="shared" si="155"/>
        <v>0</v>
      </c>
      <c r="R337" s="86">
        <f t="shared" si="156"/>
        <v>0</v>
      </c>
      <c r="S337" s="94">
        <f t="shared" si="143"/>
        <v>0</v>
      </c>
      <c r="U337" s="115">
        <f t="shared" si="157"/>
        <v>0</v>
      </c>
      <c r="V337">
        <f t="shared" si="144"/>
        <v>0</v>
      </c>
      <c r="W337" s="95">
        <v>328</v>
      </c>
      <c r="X337" s="96"/>
      <c r="Y337" s="97"/>
      <c r="Z337" s="97"/>
      <c r="AA337" s="97"/>
      <c r="AB337" s="97"/>
      <c r="AC337" s="97"/>
      <c r="AD337" s="97"/>
      <c r="AE337" s="97"/>
      <c r="AF337" s="97"/>
      <c r="AG337" s="98"/>
      <c r="AI337" s="95">
        <v>328</v>
      </c>
      <c r="AJ337" s="99">
        <v>332</v>
      </c>
      <c r="AK337" s="100" t="s">
        <v>402</v>
      </c>
      <c r="AL337" s="101">
        <f t="shared" si="158"/>
        <v>0</v>
      </c>
      <c r="AM337" s="102">
        <v>0</v>
      </c>
      <c r="AN337" s="101">
        <f t="shared" si="159"/>
        <v>0</v>
      </c>
      <c r="AO337" s="101">
        <v>0</v>
      </c>
      <c r="AP337" s="101">
        <v>0</v>
      </c>
      <c r="AQ337" s="101">
        <v>0</v>
      </c>
      <c r="AR337" s="101">
        <v>0</v>
      </c>
      <c r="AS337" s="101">
        <v>0</v>
      </c>
      <c r="AT337" s="101">
        <f t="shared" si="160"/>
        <v>0</v>
      </c>
      <c r="AU337" s="103">
        <f t="shared" si="161"/>
        <v>0</v>
      </c>
      <c r="AV337" s="103">
        <f t="shared" si="162"/>
        <v>0</v>
      </c>
      <c r="AX337" s="104">
        <v>328</v>
      </c>
      <c r="AY337" s="105" t="s">
        <v>402</v>
      </c>
      <c r="AZ337" s="106">
        <v>0</v>
      </c>
      <c r="BA337" s="106">
        <v>0</v>
      </c>
      <c r="BB337" s="107">
        <v>0</v>
      </c>
      <c r="BC337" s="108">
        <f t="shared" si="163"/>
        <v>0</v>
      </c>
      <c r="BD337" s="107">
        <v>0</v>
      </c>
      <c r="BE337" s="107">
        <v>0</v>
      </c>
      <c r="BF337" s="108">
        <f t="shared" si="145"/>
        <v>0</v>
      </c>
      <c r="BG337" s="109">
        <f t="shared" si="146"/>
        <v>0</v>
      </c>
      <c r="BH337" s="110"/>
      <c r="BI337" s="108">
        <v>0</v>
      </c>
      <c r="BJ337" s="101">
        <f t="shared" si="164"/>
        <v>0</v>
      </c>
      <c r="BK337" s="101">
        <f t="shared" si="165"/>
        <v>0</v>
      </c>
      <c r="BL337" s="101">
        <f t="shared" si="166"/>
        <v>0</v>
      </c>
      <c r="BM337" s="101">
        <v>0</v>
      </c>
      <c r="BN337" s="108">
        <f t="shared" si="167"/>
        <v>0</v>
      </c>
      <c r="BO337" s="109">
        <f t="shared" si="168"/>
        <v>0</v>
      </c>
      <c r="BP337" s="111"/>
      <c r="BQ337" s="112"/>
      <c r="BR337" s="113"/>
      <c r="BS337" s="111"/>
      <c r="BT337" s="114"/>
      <c r="BU337" s="114">
        <f t="shared" si="147"/>
        <v>-328</v>
      </c>
      <c r="BV337" s="25"/>
      <c r="BW337" s="25"/>
      <c r="BX337" s="111"/>
    </row>
    <row r="338" spans="1:76">
      <c r="A338" s="83">
        <v>329</v>
      </c>
      <c r="B338" s="83">
        <v>324</v>
      </c>
      <c r="C338" s="84" t="s">
        <v>403</v>
      </c>
      <c r="D338" s="85">
        <f t="shared" si="148"/>
        <v>0</v>
      </c>
      <c r="E338" s="86">
        <f t="shared" si="149"/>
        <v>0</v>
      </c>
      <c r="F338" s="86">
        <f t="shared" si="149"/>
        <v>0</v>
      </c>
      <c r="G338" s="87">
        <f t="shared" si="150"/>
        <v>0</v>
      </c>
      <c r="H338" s="88"/>
      <c r="I338" s="89">
        <f t="shared" si="151"/>
        <v>0</v>
      </c>
      <c r="J338" s="90" t="str">
        <f t="shared" si="141"/>
        <v/>
      </c>
      <c r="K338" s="91">
        <f t="shared" si="152"/>
        <v>0</v>
      </c>
      <c r="L338" s="87">
        <f t="shared" si="153"/>
        <v>0</v>
      </c>
      <c r="M338" s="92"/>
      <c r="N338" s="115">
        <f t="shared" si="142"/>
        <v>0</v>
      </c>
      <c r="P338" s="89">
        <f t="shared" si="154"/>
        <v>0</v>
      </c>
      <c r="Q338" s="86">
        <f t="shared" si="155"/>
        <v>0</v>
      </c>
      <c r="R338" s="86">
        <f t="shared" si="156"/>
        <v>0</v>
      </c>
      <c r="S338" s="94">
        <f t="shared" si="143"/>
        <v>0</v>
      </c>
      <c r="U338" s="115">
        <f t="shared" si="157"/>
        <v>0</v>
      </c>
      <c r="V338">
        <f t="shared" si="144"/>
        <v>0</v>
      </c>
      <c r="W338" s="95">
        <v>329</v>
      </c>
      <c r="X338" s="96"/>
      <c r="Y338" s="97"/>
      <c r="Z338" s="97"/>
      <c r="AA338" s="97"/>
      <c r="AB338" s="97"/>
      <c r="AC338" s="97"/>
      <c r="AD338" s="97"/>
      <c r="AE338" s="97"/>
      <c r="AF338" s="97"/>
      <c r="AG338" s="98"/>
      <c r="AI338" s="95">
        <v>329</v>
      </c>
      <c r="AJ338" s="99">
        <v>324</v>
      </c>
      <c r="AK338" s="100" t="s">
        <v>403</v>
      </c>
      <c r="AL338" s="101">
        <f t="shared" si="158"/>
        <v>0</v>
      </c>
      <c r="AM338" s="102">
        <v>0</v>
      </c>
      <c r="AN338" s="101">
        <f t="shared" si="159"/>
        <v>0</v>
      </c>
      <c r="AO338" s="101">
        <v>0</v>
      </c>
      <c r="AP338" s="101">
        <v>0</v>
      </c>
      <c r="AQ338" s="101">
        <v>0</v>
      </c>
      <c r="AR338" s="101">
        <v>0</v>
      </c>
      <c r="AS338" s="101">
        <v>0</v>
      </c>
      <c r="AT338" s="101">
        <f t="shared" si="160"/>
        <v>0</v>
      </c>
      <c r="AU338" s="103">
        <f t="shared" si="161"/>
        <v>0</v>
      </c>
      <c r="AV338" s="103">
        <f t="shared" si="162"/>
        <v>0</v>
      </c>
      <c r="AX338" s="104">
        <v>329</v>
      </c>
      <c r="AY338" s="105" t="s">
        <v>403</v>
      </c>
      <c r="AZ338" s="106">
        <v>0</v>
      </c>
      <c r="BA338" s="106">
        <v>0</v>
      </c>
      <c r="BB338" s="107">
        <v>0</v>
      </c>
      <c r="BC338" s="108">
        <f t="shared" si="163"/>
        <v>0</v>
      </c>
      <c r="BD338" s="107">
        <v>0</v>
      </c>
      <c r="BE338" s="107">
        <v>0</v>
      </c>
      <c r="BF338" s="108">
        <f t="shared" si="145"/>
        <v>0</v>
      </c>
      <c r="BG338" s="109">
        <f t="shared" si="146"/>
        <v>0</v>
      </c>
      <c r="BH338" s="110"/>
      <c r="BI338" s="108">
        <v>0</v>
      </c>
      <c r="BJ338" s="101">
        <f t="shared" si="164"/>
        <v>0</v>
      </c>
      <c r="BK338" s="101">
        <f t="shared" si="165"/>
        <v>0</v>
      </c>
      <c r="BL338" s="101">
        <f t="shared" si="166"/>
        <v>0</v>
      </c>
      <c r="BM338" s="101">
        <v>0</v>
      </c>
      <c r="BN338" s="108">
        <f t="shared" si="167"/>
        <v>0</v>
      </c>
      <c r="BO338" s="109">
        <f t="shared" si="168"/>
        <v>0</v>
      </c>
      <c r="BP338" s="111"/>
      <c r="BQ338" s="112"/>
      <c r="BR338" s="113"/>
      <c r="BS338" s="111"/>
      <c r="BT338" s="114"/>
      <c r="BU338" s="114">
        <f t="shared" si="147"/>
        <v>-329</v>
      </c>
      <c r="BV338" s="25"/>
      <c r="BW338" s="25"/>
      <c r="BX338" s="111"/>
    </row>
    <row r="339" spans="1:76">
      <c r="A339" s="83">
        <v>330</v>
      </c>
      <c r="B339" s="83">
        <v>333</v>
      </c>
      <c r="C339" s="84" t="s">
        <v>404</v>
      </c>
      <c r="D339" s="85">
        <f t="shared" si="148"/>
        <v>0</v>
      </c>
      <c r="E339" s="86">
        <f t="shared" si="149"/>
        <v>0</v>
      </c>
      <c r="F339" s="86">
        <f t="shared" si="149"/>
        <v>0</v>
      </c>
      <c r="G339" s="87">
        <f t="shared" si="150"/>
        <v>0</v>
      </c>
      <c r="H339" s="88"/>
      <c r="I339" s="89">
        <f t="shared" si="151"/>
        <v>0</v>
      </c>
      <c r="J339" s="90" t="str">
        <f t="shared" si="141"/>
        <v/>
      </c>
      <c r="K339" s="91">
        <f t="shared" si="152"/>
        <v>0</v>
      </c>
      <c r="L339" s="87">
        <f t="shared" si="153"/>
        <v>0</v>
      </c>
      <c r="M339" s="92"/>
      <c r="N339" s="115">
        <f t="shared" si="142"/>
        <v>0</v>
      </c>
      <c r="P339" s="89">
        <f t="shared" si="154"/>
        <v>0</v>
      </c>
      <c r="Q339" s="86">
        <f t="shared" si="155"/>
        <v>0</v>
      </c>
      <c r="R339" s="86">
        <f t="shared" si="156"/>
        <v>0</v>
      </c>
      <c r="S339" s="94">
        <f t="shared" si="143"/>
        <v>0</v>
      </c>
      <c r="U339" s="115">
        <f t="shared" si="157"/>
        <v>0</v>
      </c>
      <c r="V339">
        <f t="shared" si="144"/>
        <v>0</v>
      </c>
      <c r="W339" s="95">
        <v>330</v>
      </c>
      <c r="X339" s="96"/>
      <c r="Y339" s="97"/>
      <c r="Z339" s="97"/>
      <c r="AA339" s="97"/>
      <c r="AB339" s="97"/>
      <c r="AC339" s="97"/>
      <c r="AD339" s="97"/>
      <c r="AE339" s="97"/>
      <c r="AF339" s="97"/>
      <c r="AG339" s="98"/>
      <c r="AI339" s="95">
        <v>330</v>
      </c>
      <c r="AJ339" s="99">
        <v>333</v>
      </c>
      <c r="AK339" s="100" t="s">
        <v>404</v>
      </c>
      <c r="AL339" s="101">
        <f t="shared" si="158"/>
        <v>0</v>
      </c>
      <c r="AM339" s="102">
        <v>0</v>
      </c>
      <c r="AN339" s="101">
        <f t="shared" si="159"/>
        <v>0</v>
      </c>
      <c r="AO339" s="101">
        <v>0</v>
      </c>
      <c r="AP339" s="101">
        <v>0</v>
      </c>
      <c r="AQ339" s="101">
        <v>0</v>
      </c>
      <c r="AR339" s="101">
        <v>0</v>
      </c>
      <c r="AS339" s="101">
        <v>0</v>
      </c>
      <c r="AT339" s="101">
        <f t="shared" si="160"/>
        <v>0</v>
      </c>
      <c r="AU339" s="103">
        <f t="shared" si="161"/>
        <v>0</v>
      </c>
      <c r="AV339" s="103">
        <f t="shared" si="162"/>
        <v>0</v>
      </c>
      <c r="AX339" s="104">
        <v>330</v>
      </c>
      <c r="AY339" s="105" t="s">
        <v>404</v>
      </c>
      <c r="AZ339" s="106">
        <v>0</v>
      </c>
      <c r="BA339" s="106">
        <v>0</v>
      </c>
      <c r="BB339" s="107">
        <v>0</v>
      </c>
      <c r="BC339" s="108">
        <f t="shared" si="163"/>
        <v>0</v>
      </c>
      <c r="BD339" s="107">
        <v>0</v>
      </c>
      <c r="BE339" s="107">
        <v>0</v>
      </c>
      <c r="BF339" s="108">
        <f t="shared" si="145"/>
        <v>0</v>
      </c>
      <c r="BG339" s="109">
        <f t="shared" si="146"/>
        <v>0</v>
      </c>
      <c r="BH339" s="110"/>
      <c r="BI339" s="108">
        <v>0</v>
      </c>
      <c r="BJ339" s="101">
        <f t="shared" si="164"/>
        <v>0</v>
      </c>
      <c r="BK339" s="101">
        <f t="shared" si="165"/>
        <v>0</v>
      </c>
      <c r="BL339" s="101">
        <f t="shared" si="166"/>
        <v>0</v>
      </c>
      <c r="BM339" s="101">
        <v>0</v>
      </c>
      <c r="BN339" s="108">
        <f t="shared" si="167"/>
        <v>0</v>
      </c>
      <c r="BO339" s="109">
        <f t="shared" si="168"/>
        <v>0</v>
      </c>
      <c r="BP339" s="111"/>
      <c r="BQ339" s="112"/>
      <c r="BR339" s="113"/>
      <c r="BS339" s="111"/>
      <c r="BT339" s="114"/>
      <c r="BU339" s="114">
        <f t="shared" si="147"/>
        <v>-330</v>
      </c>
      <c r="BV339" s="25"/>
      <c r="BW339" s="25"/>
      <c r="BX339" s="111"/>
    </row>
    <row r="340" spans="1:76">
      <c r="A340" s="83">
        <v>331</v>
      </c>
      <c r="B340" s="83">
        <v>334</v>
      </c>
      <c r="C340" s="84" t="s">
        <v>405</v>
      </c>
      <c r="D340" s="85">
        <f t="shared" si="148"/>
        <v>18.465346534653467</v>
      </c>
      <c r="E340" s="86">
        <f t="shared" si="149"/>
        <v>198020</v>
      </c>
      <c r="F340" s="86">
        <f t="shared" si="149"/>
        <v>15587</v>
      </c>
      <c r="G340" s="87">
        <f t="shared" si="150"/>
        <v>213607</v>
      </c>
      <c r="H340" s="88"/>
      <c r="I340" s="89">
        <f t="shared" si="151"/>
        <v>114786.59220117665</v>
      </c>
      <c r="J340" s="90">
        <f t="shared" si="141"/>
        <v>0.77947455513611263</v>
      </c>
      <c r="K340" s="91">
        <f t="shared" si="152"/>
        <v>15587</v>
      </c>
      <c r="L340" s="87">
        <f t="shared" si="153"/>
        <v>130373.59220117665</v>
      </c>
      <c r="M340" s="92"/>
      <c r="N340" s="115">
        <f t="shared" si="142"/>
        <v>83233.407798823348</v>
      </c>
      <c r="P340" s="89">
        <f t="shared" si="154"/>
        <v>12426</v>
      </c>
      <c r="Q340" s="86">
        <f t="shared" si="155"/>
        <v>114786.59220117665</v>
      </c>
      <c r="R340" s="86">
        <f t="shared" si="156"/>
        <v>16480</v>
      </c>
      <c r="S340" s="94">
        <f t="shared" si="143"/>
        <v>142799.59220117665</v>
      </c>
      <c r="U340" s="115">
        <f t="shared" si="157"/>
        <v>175274.5</v>
      </c>
      <c r="V340">
        <f t="shared" si="144"/>
        <v>0</v>
      </c>
      <c r="W340" s="95">
        <v>331</v>
      </c>
      <c r="X340" s="96">
        <v>18.465346534653467</v>
      </c>
      <c r="Y340" s="97">
        <v>198020</v>
      </c>
      <c r="Z340" s="97">
        <v>0</v>
      </c>
      <c r="AA340" s="97">
        <v>198020</v>
      </c>
      <c r="AB340" s="97">
        <v>15587</v>
      </c>
      <c r="AC340" s="97">
        <v>213607</v>
      </c>
      <c r="AD340" s="97">
        <v>11533</v>
      </c>
      <c r="AE340" s="97">
        <v>893</v>
      </c>
      <c r="AF340" s="97">
        <v>12426</v>
      </c>
      <c r="AG340" s="98">
        <v>226033</v>
      </c>
      <c r="AI340" s="95">
        <v>331</v>
      </c>
      <c r="AJ340" s="99">
        <v>334</v>
      </c>
      <c r="AK340" s="100" t="s">
        <v>405</v>
      </c>
      <c r="AL340" s="101">
        <f t="shared" si="158"/>
        <v>198020</v>
      </c>
      <c r="AM340" s="102">
        <v>67249</v>
      </c>
      <c r="AN340" s="101">
        <f t="shared" si="159"/>
        <v>130771</v>
      </c>
      <c r="AO340" s="101">
        <v>0</v>
      </c>
      <c r="AP340" s="101">
        <v>3739.25</v>
      </c>
      <c r="AQ340" s="101">
        <v>0</v>
      </c>
      <c r="AR340" s="101">
        <v>0</v>
      </c>
      <c r="AS340" s="101">
        <v>12751.25</v>
      </c>
      <c r="AT340" s="101">
        <f t="shared" si="160"/>
        <v>0</v>
      </c>
      <c r="AU340" s="103">
        <f t="shared" si="161"/>
        <v>147261.5</v>
      </c>
      <c r="AV340" s="103">
        <f t="shared" si="162"/>
        <v>114786.59220117665</v>
      </c>
      <c r="AX340" s="104">
        <v>331</v>
      </c>
      <c r="AY340" s="105" t="s">
        <v>405</v>
      </c>
      <c r="AZ340" s="106">
        <v>0</v>
      </c>
      <c r="BA340" s="106">
        <v>0</v>
      </c>
      <c r="BB340" s="107">
        <v>0</v>
      </c>
      <c r="BC340" s="108">
        <f t="shared" si="163"/>
        <v>0</v>
      </c>
      <c r="BD340" s="107">
        <v>0</v>
      </c>
      <c r="BE340" s="107">
        <v>0</v>
      </c>
      <c r="BF340" s="108">
        <f t="shared" si="145"/>
        <v>0</v>
      </c>
      <c r="BG340" s="109">
        <f t="shared" si="146"/>
        <v>0</v>
      </c>
      <c r="BH340" s="110"/>
      <c r="BI340" s="108">
        <v>0</v>
      </c>
      <c r="BJ340" s="101">
        <f t="shared" si="164"/>
        <v>130771</v>
      </c>
      <c r="BK340" s="101">
        <f t="shared" si="165"/>
        <v>130771</v>
      </c>
      <c r="BL340" s="101">
        <f t="shared" si="166"/>
        <v>0</v>
      </c>
      <c r="BM340" s="101">
        <v>0</v>
      </c>
      <c r="BN340" s="108">
        <f t="shared" si="167"/>
        <v>0</v>
      </c>
      <c r="BO340" s="109">
        <f t="shared" si="168"/>
        <v>0</v>
      </c>
      <c r="BP340" s="111"/>
      <c r="BQ340" s="112"/>
      <c r="BR340" s="113"/>
      <c r="BS340" s="111"/>
      <c r="BT340" s="114"/>
      <c r="BU340" s="114">
        <f t="shared" si="147"/>
        <v>-331</v>
      </c>
      <c r="BV340" s="25"/>
      <c r="BW340" s="25"/>
      <c r="BX340" s="111"/>
    </row>
    <row r="341" spans="1:76">
      <c r="A341" s="83">
        <v>332</v>
      </c>
      <c r="B341" s="83">
        <v>325</v>
      </c>
      <c r="C341" s="84" t="s">
        <v>406</v>
      </c>
      <c r="D341" s="85">
        <f t="shared" si="148"/>
        <v>55.535903715927795</v>
      </c>
      <c r="E341" s="86">
        <f t="shared" si="149"/>
        <v>671489</v>
      </c>
      <c r="F341" s="86">
        <f t="shared" si="149"/>
        <v>48955</v>
      </c>
      <c r="G341" s="87">
        <f t="shared" si="150"/>
        <v>720444</v>
      </c>
      <c r="H341" s="88"/>
      <c r="I341" s="89">
        <f t="shared" si="151"/>
        <v>0</v>
      </c>
      <c r="J341" s="90">
        <f t="shared" si="141"/>
        <v>0</v>
      </c>
      <c r="K341" s="91">
        <f t="shared" si="152"/>
        <v>48955</v>
      </c>
      <c r="L341" s="87">
        <f t="shared" si="153"/>
        <v>48955</v>
      </c>
      <c r="M341" s="92"/>
      <c r="N341" s="115">
        <f t="shared" si="142"/>
        <v>671489</v>
      </c>
      <c r="P341" s="89">
        <f t="shared" si="154"/>
        <v>8601</v>
      </c>
      <c r="Q341" s="86">
        <f t="shared" si="155"/>
        <v>0</v>
      </c>
      <c r="R341" s="86">
        <f t="shared" si="156"/>
        <v>49541</v>
      </c>
      <c r="S341" s="94">
        <f t="shared" si="143"/>
        <v>57556</v>
      </c>
      <c r="U341" s="115">
        <f t="shared" si="157"/>
        <v>180092.98776578211</v>
      </c>
      <c r="V341">
        <f t="shared" si="144"/>
        <v>0</v>
      </c>
      <c r="W341" s="95">
        <v>332</v>
      </c>
      <c r="X341" s="96">
        <v>55.535903715927795</v>
      </c>
      <c r="Y341" s="97">
        <v>671489</v>
      </c>
      <c r="Z341" s="97">
        <v>0</v>
      </c>
      <c r="AA341" s="97">
        <v>671489</v>
      </c>
      <c r="AB341" s="97">
        <v>48955</v>
      </c>
      <c r="AC341" s="97">
        <v>720444</v>
      </c>
      <c r="AD341" s="97">
        <v>8015</v>
      </c>
      <c r="AE341" s="97">
        <v>586</v>
      </c>
      <c r="AF341" s="97">
        <v>8601</v>
      </c>
      <c r="AG341" s="98">
        <v>729045</v>
      </c>
      <c r="AI341" s="95">
        <v>332</v>
      </c>
      <c r="AJ341" s="99">
        <v>325</v>
      </c>
      <c r="AK341" s="100" t="s">
        <v>406</v>
      </c>
      <c r="AL341" s="101">
        <f t="shared" si="158"/>
        <v>671489</v>
      </c>
      <c r="AM341" s="102">
        <v>801974</v>
      </c>
      <c r="AN341" s="101">
        <f t="shared" si="159"/>
        <v>0</v>
      </c>
      <c r="AO341" s="101">
        <v>67198</v>
      </c>
      <c r="AP341" s="101">
        <v>0</v>
      </c>
      <c r="AQ341" s="101">
        <v>0</v>
      </c>
      <c r="AR341" s="101">
        <v>14763.25</v>
      </c>
      <c r="AS341" s="101">
        <v>40750.75</v>
      </c>
      <c r="AT341" s="101">
        <f t="shared" si="160"/>
        <v>-175.01223421789473</v>
      </c>
      <c r="AU341" s="103">
        <f t="shared" si="161"/>
        <v>122536.98776578211</v>
      </c>
      <c r="AV341" s="103">
        <f t="shared" si="162"/>
        <v>0</v>
      </c>
      <c r="AX341" s="104">
        <v>332</v>
      </c>
      <c r="AY341" s="105" t="s">
        <v>406</v>
      </c>
      <c r="AZ341" s="106">
        <v>0</v>
      </c>
      <c r="BA341" s="106">
        <v>0</v>
      </c>
      <c r="BB341" s="107">
        <v>0</v>
      </c>
      <c r="BC341" s="108">
        <f t="shared" si="163"/>
        <v>0</v>
      </c>
      <c r="BD341" s="107">
        <v>0</v>
      </c>
      <c r="BE341" s="107">
        <v>0</v>
      </c>
      <c r="BF341" s="108">
        <f t="shared" si="145"/>
        <v>0</v>
      </c>
      <c r="BG341" s="109">
        <f t="shared" si="146"/>
        <v>0</v>
      </c>
      <c r="BH341" s="110"/>
      <c r="BI341" s="108">
        <v>0</v>
      </c>
      <c r="BJ341" s="101">
        <f t="shared" si="164"/>
        <v>0</v>
      </c>
      <c r="BK341" s="101">
        <f t="shared" si="165"/>
        <v>0</v>
      </c>
      <c r="BL341" s="101">
        <f t="shared" si="166"/>
        <v>0</v>
      </c>
      <c r="BM341" s="101">
        <v>-175.01223421789473</v>
      </c>
      <c r="BN341" s="108">
        <f t="shared" si="167"/>
        <v>-175.01223421789473</v>
      </c>
      <c r="BO341" s="109">
        <f t="shared" si="168"/>
        <v>-175.01223421789473</v>
      </c>
      <c r="BP341" s="111"/>
      <c r="BQ341" s="112"/>
      <c r="BR341" s="113"/>
      <c r="BS341" s="111"/>
      <c r="BT341" s="114"/>
      <c r="BU341" s="114">
        <f t="shared" si="147"/>
        <v>-332</v>
      </c>
      <c r="BV341" s="25"/>
      <c r="BW341" s="25"/>
      <c r="BX341" s="111"/>
    </row>
    <row r="342" spans="1:76">
      <c r="A342" s="83">
        <v>333</v>
      </c>
      <c r="B342" s="83">
        <v>326</v>
      </c>
      <c r="C342" s="84" t="s">
        <v>407</v>
      </c>
      <c r="D342" s="85">
        <f t="shared" si="148"/>
        <v>0</v>
      </c>
      <c r="E342" s="86">
        <f t="shared" si="149"/>
        <v>0</v>
      </c>
      <c r="F342" s="86">
        <f t="shared" si="149"/>
        <v>0</v>
      </c>
      <c r="G342" s="87">
        <f t="shared" si="150"/>
        <v>0</v>
      </c>
      <c r="H342" s="88"/>
      <c r="I342" s="89">
        <f t="shared" si="151"/>
        <v>0</v>
      </c>
      <c r="J342" s="90" t="str">
        <f t="shared" si="141"/>
        <v/>
      </c>
      <c r="K342" s="91">
        <f t="shared" si="152"/>
        <v>0</v>
      </c>
      <c r="L342" s="87">
        <f t="shared" si="153"/>
        <v>0</v>
      </c>
      <c r="M342" s="92"/>
      <c r="N342" s="115">
        <f t="shared" si="142"/>
        <v>0</v>
      </c>
      <c r="P342" s="89">
        <f t="shared" si="154"/>
        <v>0</v>
      </c>
      <c r="Q342" s="86">
        <f t="shared" si="155"/>
        <v>0</v>
      </c>
      <c r="R342" s="86">
        <f t="shared" si="156"/>
        <v>0</v>
      </c>
      <c r="S342" s="94">
        <f t="shared" si="143"/>
        <v>0</v>
      </c>
      <c r="U342" s="115">
        <f t="shared" si="157"/>
        <v>0</v>
      </c>
      <c r="V342">
        <f t="shared" si="144"/>
        <v>0</v>
      </c>
      <c r="W342" s="95">
        <v>333</v>
      </c>
      <c r="X342" s="96"/>
      <c r="Y342" s="97"/>
      <c r="Z342" s="97"/>
      <c r="AA342" s="97"/>
      <c r="AB342" s="97"/>
      <c r="AC342" s="97"/>
      <c r="AD342" s="97"/>
      <c r="AE342" s="97"/>
      <c r="AF342" s="97"/>
      <c r="AG342" s="98"/>
      <c r="AI342" s="95">
        <v>333</v>
      </c>
      <c r="AJ342" s="99">
        <v>326</v>
      </c>
      <c r="AK342" s="100" t="s">
        <v>407</v>
      </c>
      <c r="AL342" s="101">
        <f t="shared" si="158"/>
        <v>0</v>
      </c>
      <c r="AM342" s="102">
        <v>0</v>
      </c>
      <c r="AN342" s="101">
        <f t="shared" si="159"/>
        <v>0</v>
      </c>
      <c r="AO342" s="101">
        <v>0</v>
      </c>
      <c r="AP342" s="101">
        <v>0</v>
      </c>
      <c r="AQ342" s="101">
        <v>0</v>
      </c>
      <c r="AR342" s="101">
        <v>0</v>
      </c>
      <c r="AS342" s="101">
        <v>0</v>
      </c>
      <c r="AT342" s="101">
        <f t="shared" si="160"/>
        <v>0</v>
      </c>
      <c r="AU342" s="103">
        <f t="shared" si="161"/>
        <v>0</v>
      </c>
      <c r="AV342" s="103">
        <f t="shared" si="162"/>
        <v>0</v>
      </c>
      <c r="AX342" s="104">
        <v>333</v>
      </c>
      <c r="AY342" s="105" t="s">
        <v>407</v>
      </c>
      <c r="AZ342" s="106">
        <v>0</v>
      </c>
      <c r="BA342" s="106">
        <v>0</v>
      </c>
      <c r="BB342" s="107">
        <v>0</v>
      </c>
      <c r="BC342" s="108">
        <f t="shared" si="163"/>
        <v>0</v>
      </c>
      <c r="BD342" s="107">
        <v>0</v>
      </c>
      <c r="BE342" s="107">
        <v>0</v>
      </c>
      <c r="BF342" s="108">
        <f t="shared" si="145"/>
        <v>0</v>
      </c>
      <c r="BG342" s="109">
        <f t="shared" si="146"/>
        <v>0</v>
      </c>
      <c r="BH342" s="110"/>
      <c r="BI342" s="108">
        <v>0</v>
      </c>
      <c r="BJ342" s="101">
        <f t="shared" si="164"/>
        <v>0</v>
      </c>
      <c r="BK342" s="101">
        <f t="shared" si="165"/>
        <v>0</v>
      </c>
      <c r="BL342" s="101">
        <f t="shared" si="166"/>
        <v>0</v>
      </c>
      <c r="BM342" s="101">
        <v>0</v>
      </c>
      <c r="BN342" s="108">
        <f t="shared" si="167"/>
        <v>0</v>
      </c>
      <c r="BO342" s="109">
        <f t="shared" si="168"/>
        <v>0</v>
      </c>
      <c r="BP342" s="111"/>
      <c r="BQ342" s="112"/>
      <c r="BR342" s="113"/>
      <c r="BS342" s="111"/>
      <c r="BT342" s="114"/>
      <c r="BU342" s="114">
        <f t="shared" si="147"/>
        <v>-333</v>
      </c>
      <c r="BV342" s="25"/>
      <c r="BW342" s="25"/>
      <c r="BX342" s="111"/>
    </row>
    <row r="343" spans="1:76">
      <c r="A343" s="83">
        <v>334</v>
      </c>
      <c r="B343" s="83">
        <v>327</v>
      </c>
      <c r="C343" s="84" t="s">
        <v>408</v>
      </c>
      <c r="D343" s="85">
        <f t="shared" si="148"/>
        <v>0</v>
      </c>
      <c r="E343" s="86">
        <f t="shared" si="149"/>
        <v>0</v>
      </c>
      <c r="F343" s="86">
        <f t="shared" si="149"/>
        <v>0</v>
      </c>
      <c r="G343" s="87">
        <f t="shared" si="150"/>
        <v>0</v>
      </c>
      <c r="H343" s="88"/>
      <c r="I343" s="89">
        <f t="shared" si="151"/>
        <v>0</v>
      </c>
      <c r="J343" s="90" t="str">
        <f t="shared" si="141"/>
        <v/>
      </c>
      <c r="K343" s="91">
        <f t="shared" si="152"/>
        <v>0</v>
      </c>
      <c r="L343" s="87">
        <f t="shared" si="153"/>
        <v>0</v>
      </c>
      <c r="M343" s="92"/>
      <c r="N343" s="115">
        <f t="shared" si="142"/>
        <v>0</v>
      </c>
      <c r="P343" s="89">
        <f t="shared" si="154"/>
        <v>0</v>
      </c>
      <c r="Q343" s="86">
        <f t="shared" si="155"/>
        <v>0</v>
      </c>
      <c r="R343" s="86">
        <f t="shared" si="156"/>
        <v>0</v>
      </c>
      <c r="S343" s="94">
        <f t="shared" si="143"/>
        <v>0</v>
      </c>
      <c r="U343" s="115">
        <f t="shared" si="157"/>
        <v>0</v>
      </c>
      <c r="V343">
        <f t="shared" si="144"/>
        <v>0</v>
      </c>
      <c r="W343" s="95">
        <v>334</v>
      </c>
      <c r="X343" s="96"/>
      <c r="Y343" s="97"/>
      <c r="Z343" s="97"/>
      <c r="AA343" s="97"/>
      <c r="AB343" s="97"/>
      <c r="AC343" s="97"/>
      <c r="AD343" s="97"/>
      <c r="AE343" s="97"/>
      <c r="AF343" s="97"/>
      <c r="AG343" s="98"/>
      <c r="AI343" s="95">
        <v>334</v>
      </c>
      <c r="AJ343" s="99">
        <v>327</v>
      </c>
      <c r="AK343" s="100" t="s">
        <v>408</v>
      </c>
      <c r="AL343" s="101">
        <f t="shared" si="158"/>
        <v>0</v>
      </c>
      <c r="AM343" s="102">
        <v>0</v>
      </c>
      <c r="AN343" s="101">
        <f t="shared" si="159"/>
        <v>0</v>
      </c>
      <c r="AO343" s="101">
        <v>0</v>
      </c>
      <c r="AP343" s="101">
        <v>0</v>
      </c>
      <c r="AQ343" s="101">
        <v>0</v>
      </c>
      <c r="AR343" s="101">
        <v>0</v>
      </c>
      <c r="AS343" s="101">
        <v>0</v>
      </c>
      <c r="AT343" s="101">
        <f t="shared" si="160"/>
        <v>0</v>
      </c>
      <c r="AU343" s="103">
        <f t="shared" si="161"/>
        <v>0</v>
      </c>
      <c r="AV343" s="103">
        <f t="shared" si="162"/>
        <v>0</v>
      </c>
      <c r="AX343" s="104">
        <v>334</v>
      </c>
      <c r="AY343" s="105" t="s">
        <v>408</v>
      </c>
      <c r="AZ343" s="106">
        <v>0</v>
      </c>
      <c r="BA343" s="106">
        <v>0</v>
      </c>
      <c r="BB343" s="107">
        <v>0</v>
      </c>
      <c r="BC343" s="108">
        <f t="shared" si="163"/>
        <v>0</v>
      </c>
      <c r="BD343" s="107">
        <v>0</v>
      </c>
      <c r="BE343" s="107">
        <v>0</v>
      </c>
      <c r="BF343" s="108">
        <f t="shared" si="145"/>
        <v>0</v>
      </c>
      <c r="BG343" s="109">
        <f t="shared" si="146"/>
        <v>0</v>
      </c>
      <c r="BH343" s="110"/>
      <c r="BI343" s="108">
        <v>0</v>
      </c>
      <c r="BJ343" s="101">
        <f t="shared" si="164"/>
        <v>0</v>
      </c>
      <c r="BK343" s="101">
        <f t="shared" si="165"/>
        <v>0</v>
      </c>
      <c r="BL343" s="101">
        <f t="shared" si="166"/>
        <v>0</v>
      </c>
      <c r="BM343" s="101">
        <v>0</v>
      </c>
      <c r="BN343" s="108">
        <f t="shared" si="167"/>
        <v>0</v>
      </c>
      <c r="BO343" s="109">
        <f t="shared" si="168"/>
        <v>0</v>
      </c>
      <c r="BP343" s="111"/>
      <c r="BQ343" s="112"/>
      <c r="BR343" s="113"/>
      <c r="BS343" s="111"/>
      <c r="BT343" s="114"/>
      <c r="BU343" s="114">
        <f t="shared" si="147"/>
        <v>-334</v>
      </c>
      <c r="BV343" s="25"/>
      <c r="BW343" s="25"/>
      <c r="BX343" s="111"/>
    </row>
    <row r="344" spans="1:76">
      <c r="A344" s="83">
        <v>335</v>
      </c>
      <c r="B344" s="83">
        <v>335</v>
      </c>
      <c r="C344" s="84" t="s">
        <v>409</v>
      </c>
      <c r="D344" s="85">
        <f t="shared" si="148"/>
        <v>2</v>
      </c>
      <c r="E344" s="86">
        <f t="shared" si="149"/>
        <v>31320</v>
      </c>
      <c r="F344" s="86">
        <f t="shared" si="149"/>
        <v>1786</v>
      </c>
      <c r="G344" s="87">
        <f t="shared" si="150"/>
        <v>33106</v>
      </c>
      <c r="H344" s="88"/>
      <c r="I344" s="89">
        <f t="shared" si="151"/>
        <v>27491.692101007506</v>
      </c>
      <c r="J344" s="90">
        <f t="shared" si="141"/>
        <v>0.78987766415766425</v>
      </c>
      <c r="K344" s="91">
        <f t="shared" si="152"/>
        <v>1786</v>
      </c>
      <c r="L344" s="87">
        <f t="shared" si="153"/>
        <v>29277.692101007506</v>
      </c>
      <c r="M344" s="92"/>
      <c r="N344" s="115">
        <f t="shared" si="142"/>
        <v>3828.3078989924943</v>
      </c>
      <c r="P344" s="89">
        <f t="shared" si="154"/>
        <v>0</v>
      </c>
      <c r="Q344" s="86">
        <f t="shared" si="155"/>
        <v>27491.692101007506</v>
      </c>
      <c r="R344" s="86">
        <f t="shared" si="156"/>
        <v>1786</v>
      </c>
      <c r="S344" s="94">
        <f t="shared" si="143"/>
        <v>29277.692101007506</v>
      </c>
      <c r="U344" s="115">
        <f t="shared" si="157"/>
        <v>36591</v>
      </c>
      <c r="V344">
        <f t="shared" si="144"/>
        <v>0</v>
      </c>
      <c r="W344" s="95">
        <v>335</v>
      </c>
      <c r="X344" s="96">
        <v>2</v>
      </c>
      <c r="Y344" s="97">
        <v>31320</v>
      </c>
      <c r="Z344" s="97">
        <v>0</v>
      </c>
      <c r="AA344" s="97">
        <v>31320</v>
      </c>
      <c r="AB344" s="97">
        <v>1786</v>
      </c>
      <c r="AC344" s="97">
        <v>33106</v>
      </c>
      <c r="AD344" s="97">
        <v>0</v>
      </c>
      <c r="AE344" s="97">
        <v>0</v>
      </c>
      <c r="AF344" s="97">
        <v>0</v>
      </c>
      <c r="AG344" s="98">
        <v>33106</v>
      </c>
      <c r="AI344" s="95">
        <v>335</v>
      </c>
      <c r="AJ344" s="99">
        <v>335</v>
      </c>
      <c r="AK344" s="100" t="s">
        <v>409</v>
      </c>
      <c r="AL344" s="101">
        <f t="shared" si="158"/>
        <v>31320</v>
      </c>
      <c r="AM344" s="102">
        <v>0</v>
      </c>
      <c r="AN344" s="101">
        <f t="shared" si="159"/>
        <v>31320</v>
      </c>
      <c r="AO344" s="101">
        <v>0</v>
      </c>
      <c r="AP344" s="101">
        <v>237.75</v>
      </c>
      <c r="AQ344" s="101">
        <v>119</v>
      </c>
      <c r="AR344" s="101">
        <v>3128.25</v>
      </c>
      <c r="AS344" s="101">
        <v>0</v>
      </c>
      <c r="AT344" s="101">
        <f t="shared" si="160"/>
        <v>0</v>
      </c>
      <c r="AU344" s="103">
        <f t="shared" si="161"/>
        <v>34805</v>
      </c>
      <c r="AV344" s="103">
        <f t="shared" si="162"/>
        <v>27491.692101007506</v>
      </c>
      <c r="AX344" s="104">
        <v>335</v>
      </c>
      <c r="AY344" s="105" t="s">
        <v>409</v>
      </c>
      <c r="AZ344" s="106">
        <v>0</v>
      </c>
      <c r="BA344" s="106">
        <v>0</v>
      </c>
      <c r="BB344" s="107">
        <v>0</v>
      </c>
      <c r="BC344" s="108">
        <f t="shared" si="163"/>
        <v>0</v>
      </c>
      <c r="BD344" s="107">
        <v>0</v>
      </c>
      <c r="BE344" s="107">
        <v>0</v>
      </c>
      <c r="BF344" s="108">
        <f t="shared" si="145"/>
        <v>0</v>
      </c>
      <c r="BG344" s="109">
        <f t="shared" si="146"/>
        <v>0</v>
      </c>
      <c r="BH344" s="110"/>
      <c r="BI344" s="108">
        <v>0</v>
      </c>
      <c r="BJ344" s="101">
        <f t="shared" si="164"/>
        <v>31320</v>
      </c>
      <c r="BK344" s="101">
        <f t="shared" si="165"/>
        <v>31320</v>
      </c>
      <c r="BL344" s="101">
        <f t="shared" si="166"/>
        <v>0</v>
      </c>
      <c r="BM344" s="101">
        <v>0</v>
      </c>
      <c r="BN344" s="108">
        <f t="shared" si="167"/>
        <v>0</v>
      </c>
      <c r="BO344" s="109">
        <f t="shared" si="168"/>
        <v>0</v>
      </c>
      <c r="BP344" s="111"/>
      <c r="BQ344" s="112"/>
      <c r="BR344" s="113"/>
      <c r="BS344" s="111"/>
      <c r="BT344" s="114"/>
      <c r="BU344" s="114">
        <f t="shared" si="147"/>
        <v>-335</v>
      </c>
      <c r="BV344" s="25"/>
      <c r="BW344" s="25"/>
      <c r="BX344" s="111"/>
    </row>
    <row r="345" spans="1:76">
      <c r="A345" s="83">
        <v>336</v>
      </c>
      <c r="B345" s="83">
        <v>336</v>
      </c>
      <c r="C345" s="84" t="s">
        <v>410</v>
      </c>
      <c r="D345" s="85">
        <f t="shared" si="148"/>
        <v>176.56164244083402</v>
      </c>
      <c r="E345" s="86">
        <f t="shared" si="149"/>
        <v>1876434</v>
      </c>
      <c r="F345" s="86">
        <f t="shared" si="149"/>
        <v>155181</v>
      </c>
      <c r="G345" s="87">
        <f t="shared" si="150"/>
        <v>2031615</v>
      </c>
      <c r="H345" s="88"/>
      <c r="I345" s="89">
        <f t="shared" si="151"/>
        <v>598687.77264804847</v>
      </c>
      <c r="J345" s="90">
        <f t="shared" si="141"/>
        <v>0.70963734482511831</v>
      </c>
      <c r="K345" s="91">
        <f t="shared" si="152"/>
        <v>155181</v>
      </c>
      <c r="L345" s="87">
        <f t="shared" si="153"/>
        <v>753868.77264804847</v>
      </c>
      <c r="M345" s="92"/>
      <c r="N345" s="115">
        <f t="shared" si="142"/>
        <v>1277746.2273519514</v>
      </c>
      <c r="P345" s="89">
        <f t="shared" si="154"/>
        <v>32172</v>
      </c>
      <c r="Q345" s="86">
        <f t="shared" si="155"/>
        <v>598687.77264804847</v>
      </c>
      <c r="R345" s="86">
        <f t="shared" si="156"/>
        <v>157587</v>
      </c>
      <c r="S345" s="94">
        <f t="shared" si="143"/>
        <v>786040.77264804847</v>
      </c>
      <c r="U345" s="115">
        <f t="shared" si="157"/>
        <v>1031006.1377806617</v>
      </c>
      <c r="V345">
        <f t="shared" si="144"/>
        <v>0</v>
      </c>
      <c r="W345" s="95">
        <v>336</v>
      </c>
      <c r="X345" s="96">
        <v>176.56164244083402</v>
      </c>
      <c r="Y345" s="97">
        <v>1876434</v>
      </c>
      <c r="Z345" s="97">
        <v>0</v>
      </c>
      <c r="AA345" s="97">
        <v>1876434</v>
      </c>
      <c r="AB345" s="97">
        <v>155181</v>
      </c>
      <c r="AC345" s="97">
        <v>2031615</v>
      </c>
      <c r="AD345" s="97">
        <v>29766</v>
      </c>
      <c r="AE345" s="97">
        <v>2406</v>
      </c>
      <c r="AF345" s="97">
        <v>32172</v>
      </c>
      <c r="AG345" s="98">
        <v>2063787</v>
      </c>
      <c r="AI345" s="95">
        <v>336</v>
      </c>
      <c r="AJ345" s="99">
        <v>336</v>
      </c>
      <c r="AK345" s="100" t="s">
        <v>410</v>
      </c>
      <c r="AL345" s="101">
        <f t="shared" si="158"/>
        <v>1876434</v>
      </c>
      <c r="AM345" s="102">
        <v>1194377</v>
      </c>
      <c r="AN345" s="101">
        <f t="shared" si="159"/>
        <v>682057</v>
      </c>
      <c r="AO345" s="101">
        <v>36039.5</v>
      </c>
      <c r="AP345" s="101">
        <v>43041.25</v>
      </c>
      <c r="AQ345" s="101">
        <v>36781.5</v>
      </c>
      <c r="AR345" s="101">
        <v>15679.5</v>
      </c>
      <c r="AS345" s="101">
        <v>30148.25</v>
      </c>
      <c r="AT345" s="101">
        <f t="shared" si="160"/>
        <v>-93.862219338319846</v>
      </c>
      <c r="AU345" s="103">
        <f t="shared" si="161"/>
        <v>843653.13778066169</v>
      </c>
      <c r="AV345" s="103">
        <f t="shared" si="162"/>
        <v>598687.77264804847</v>
      </c>
      <c r="AX345" s="104">
        <v>336</v>
      </c>
      <c r="AY345" s="105" t="s">
        <v>410</v>
      </c>
      <c r="AZ345" s="106">
        <v>0</v>
      </c>
      <c r="BA345" s="106">
        <v>0</v>
      </c>
      <c r="BB345" s="107">
        <v>0</v>
      </c>
      <c r="BC345" s="108">
        <f t="shared" si="163"/>
        <v>0</v>
      </c>
      <c r="BD345" s="107">
        <v>0</v>
      </c>
      <c r="BE345" s="107">
        <v>0</v>
      </c>
      <c r="BF345" s="108">
        <f t="shared" si="145"/>
        <v>0</v>
      </c>
      <c r="BG345" s="109">
        <f t="shared" si="146"/>
        <v>0</v>
      </c>
      <c r="BH345" s="110"/>
      <c r="BI345" s="108">
        <v>0</v>
      </c>
      <c r="BJ345" s="101">
        <f t="shared" si="164"/>
        <v>682057</v>
      </c>
      <c r="BK345" s="101">
        <f t="shared" si="165"/>
        <v>682057</v>
      </c>
      <c r="BL345" s="101">
        <f t="shared" si="166"/>
        <v>0</v>
      </c>
      <c r="BM345" s="101">
        <v>-93.862219338319846</v>
      </c>
      <c r="BN345" s="108">
        <f t="shared" si="167"/>
        <v>-93.862219338319846</v>
      </c>
      <c r="BO345" s="109">
        <f t="shared" si="168"/>
        <v>-93.862219338319846</v>
      </c>
      <c r="BP345" s="111"/>
      <c r="BQ345" s="112"/>
      <c r="BR345" s="113"/>
      <c r="BS345" s="111"/>
      <c r="BT345" s="114" t="s">
        <v>129</v>
      </c>
      <c r="BU345" s="114">
        <f t="shared" si="147"/>
        <v>-336</v>
      </c>
      <c r="BV345" s="25"/>
      <c r="BW345" s="25"/>
      <c r="BX345" s="111"/>
    </row>
    <row r="346" spans="1:76">
      <c r="A346" s="83">
        <v>337</v>
      </c>
      <c r="B346" s="83">
        <v>337</v>
      </c>
      <c r="C346" s="84" t="s">
        <v>411</v>
      </c>
      <c r="D346" s="85">
        <f t="shared" si="148"/>
        <v>1</v>
      </c>
      <c r="E346" s="86">
        <f t="shared" si="149"/>
        <v>24134</v>
      </c>
      <c r="F346" s="86">
        <f t="shared" si="149"/>
        <v>893</v>
      </c>
      <c r="G346" s="87">
        <f t="shared" si="150"/>
        <v>25027</v>
      </c>
      <c r="H346" s="88"/>
      <c r="I346" s="89">
        <f t="shared" si="151"/>
        <v>5100.709540196508</v>
      </c>
      <c r="J346" s="90">
        <f t="shared" si="141"/>
        <v>0.64629709139709068</v>
      </c>
      <c r="K346" s="91">
        <f t="shared" si="152"/>
        <v>893</v>
      </c>
      <c r="L346" s="87">
        <f t="shared" si="153"/>
        <v>5993.709540196508</v>
      </c>
      <c r="M346" s="92"/>
      <c r="N346" s="115">
        <f t="shared" si="142"/>
        <v>19033.290459803491</v>
      </c>
      <c r="P346" s="89">
        <f t="shared" si="154"/>
        <v>0</v>
      </c>
      <c r="Q346" s="86">
        <f t="shared" si="155"/>
        <v>5100.709540196508</v>
      </c>
      <c r="R346" s="86">
        <f t="shared" si="156"/>
        <v>893</v>
      </c>
      <c r="S346" s="94">
        <f t="shared" si="143"/>
        <v>5993.709540196508</v>
      </c>
      <c r="U346" s="115">
        <f t="shared" si="157"/>
        <v>8785.2056250792975</v>
      </c>
      <c r="V346">
        <f t="shared" si="144"/>
        <v>0</v>
      </c>
      <c r="W346" s="95">
        <v>337</v>
      </c>
      <c r="X346" s="96">
        <v>1</v>
      </c>
      <c r="Y346" s="97">
        <v>24134</v>
      </c>
      <c r="Z346" s="97">
        <v>0</v>
      </c>
      <c r="AA346" s="97">
        <v>24134</v>
      </c>
      <c r="AB346" s="97">
        <v>893</v>
      </c>
      <c r="AC346" s="97">
        <v>25027</v>
      </c>
      <c r="AD346" s="97">
        <v>0</v>
      </c>
      <c r="AE346" s="97">
        <v>0</v>
      </c>
      <c r="AF346" s="97">
        <v>0</v>
      </c>
      <c r="AG346" s="98">
        <v>25027</v>
      </c>
      <c r="AI346" s="95">
        <v>337</v>
      </c>
      <c r="AJ346" s="99">
        <v>337</v>
      </c>
      <c r="AK346" s="100" t="s">
        <v>411</v>
      </c>
      <c r="AL346" s="101">
        <f t="shared" si="158"/>
        <v>24134</v>
      </c>
      <c r="AM346" s="102">
        <v>18323</v>
      </c>
      <c r="AN346" s="101">
        <f t="shared" si="159"/>
        <v>5811</v>
      </c>
      <c r="AO346" s="101">
        <v>401</v>
      </c>
      <c r="AP346" s="101">
        <v>0</v>
      </c>
      <c r="AQ346" s="101">
        <v>1593</v>
      </c>
      <c r="AR346" s="101">
        <v>0</v>
      </c>
      <c r="AS346" s="101">
        <v>88.25</v>
      </c>
      <c r="AT346" s="101">
        <f t="shared" si="160"/>
        <v>-1.044374920702694</v>
      </c>
      <c r="AU346" s="103">
        <f t="shared" si="161"/>
        <v>7892.2056250792975</v>
      </c>
      <c r="AV346" s="103">
        <f t="shared" si="162"/>
        <v>5100.709540196508</v>
      </c>
      <c r="AX346" s="104">
        <v>337</v>
      </c>
      <c r="AY346" s="105" t="s">
        <v>411</v>
      </c>
      <c r="AZ346" s="106">
        <v>0</v>
      </c>
      <c r="BA346" s="106">
        <v>0</v>
      </c>
      <c r="BB346" s="107">
        <v>0</v>
      </c>
      <c r="BC346" s="108">
        <f t="shared" si="163"/>
        <v>0</v>
      </c>
      <c r="BD346" s="107">
        <v>0</v>
      </c>
      <c r="BE346" s="107">
        <v>0</v>
      </c>
      <c r="BF346" s="108">
        <f t="shared" si="145"/>
        <v>0</v>
      </c>
      <c r="BG346" s="109">
        <f t="shared" si="146"/>
        <v>0</v>
      </c>
      <c r="BH346" s="110"/>
      <c r="BI346" s="108">
        <v>0</v>
      </c>
      <c r="BJ346" s="101">
        <f t="shared" si="164"/>
        <v>5811</v>
      </c>
      <c r="BK346" s="101">
        <f t="shared" si="165"/>
        <v>5811</v>
      </c>
      <c r="BL346" s="101">
        <f t="shared" si="166"/>
        <v>0</v>
      </c>
      <c r="BM346" s="101">
        <v>-1.044374920702694</v>
      </c>
      <c r="BN346" s="108">
        <f t="shared" si="167"/>
        <v>-1.044374920702694</v>
      </c>
      <c r="BO346" s="109">
        <f t="shared" si="168"/>
        <v>-1.044374920702694</v>
      </c>
      <c r="BP346" s="111"/>
      <c r="BQ346" s="112"/>
      <c r="BR346" s="113"/>
      <c r="BS346" s="111"/>
      <c r="BT346" s="114"/>
      <c r="BU346" s="114">
        <f t="shared" si="147"/>
        <v>-337</v>
      </c>
      <c r="BV346" s="25"/>
      <c r="BW346" s="25"/>
      <c r="BX346" s="111"/>
    </row>
    <row r="347" spans="1:76">
      <c r="A347" s="83">
        <v>338</v>
      </c>
      <c r="B347" s="83">
        <v>338</v>
      </c>
      <c r="C347" s="84" t="s">
        <v>412</v>
      </c>
      <c r="D347" s="85">
        <f t="shared" si="148"/>
        <v>0</v>
      </c>
      <c r="E347" s="86">
        <f t="shared" si="149"/>
        <v>0</v>
      </c>
      <c r="F347" s="86">
        <f t="shared" si="149"/>
        <v>0</v>
      </c>
      <c r="G347" s="87">
        <f t="shared" si="150"/>
        <v>0</v>
      </c>
      <c r="H347" s="88"/>
      <c r="I347" s="89">
        <f t="shared" si="151"/>
        <v>0</v>
      </c>
      <c r="J347" s="90" t="str">
        <f t="shared" si="141"/>
        <v/>
      </c>
      <c r="K347" s="91">
        <f t="shared" si="152"/>
        <v>0</v>
      </c>
      <c r="L347" s="87">
        <f t="shared" si="153"/>
        <v>0</v>
      </c>
      <c r="M347" s="92"/>
      <c r="N347" s="115">
        <f t="shared" si="142"/>
        <v>0</v>
      </c>
      <c r="P347" s="89">
        <f t="shared" si="154"/>
        <v>0</v>
      </c>
      <c r="Q347" s="86">
        <f t="shared" si="155"/>
        <v>0</v>
      </c>
      <c r="R347" s="86">
        <f t="shared" si="156"/>
        <v>0</v>
      </c>
      <c r="S347" s="94">
        <f t="shared" si="143"/>
        <v>0</v>
      </c>
      <c r="U347" s="115">
        <f t="shared" si="157"/>
        <v>0</v>
      </c>
      <c r="V347">
        <f t="shared" si="144"/>
        <v>0</v>
      </c>
      <c r="W347" s="95">
        <v>338</v>
      </c>
      <c r="X347" s="96"/>
      <c r="Y347" s="97"/>
      <c r="Z347" s="97"/>
      <c r="AA347" s="97"/>
      <c r="AB347" s="97"/>
      <c r="AC347" s="97"/>
      <c r="AD347" s="97"/>
      <c r="AE347" s="97"/>
      <c r="AF347" s="97"/>
      <c r="AG347" s="98"/>
      <c r="AI347" s="95">
        <v>338</v>
      </c>
      <c r="AJ347" s="99">
        <v>338</v>
      </c>
      <c r="AK347" s="100" t="s">
        <v>412</v>
      </c>
      <c r="AL347" s="101">
        <f t="shared" si="158"/>
        <v>0</v>
      </c>
      <c r="AM347" s="102">
        <v>0</v>
      </c>
      <c r="AN347" s="101">
        <f t="shared" si="159"/>
        <v>0</v>
      </c>
      <c r="AO347" s="101">
        <v>0</v>
      </c>
      <c r="AP347" s="101">
        <v>0</v>
      </c>
      <c r="AQ347" s="101">
        <v>0</v>
      </c>
      <c r="AR347" s="101">
        <v>0</v>
      </c>
      <c r="AS347" s="101">
        <v>0</v>
      </c>
      <c r="AT347" s="101">
        <f t="shared" si="160"/>
        <v>0</v>
      </c>
      <c r="AU347" s="103">
        <f t="shared" si="161"/>
        <v>0</v>
      </c>
      <c r="AV347" s="103">
        <f t="shared" si="162"/>
        <v>0</v>
      </c>
      <c r="AX347" s="104">
        <v>338</v>
      </c>
      <c r="AY347" s="105" t="s">
        <v>412</v>
      </c>
      <c r="AZ347" s="106">
        <v>0</v>
      </c>
      <c r="BA347" s="106">
        <v>0</v>
      </c>
      <c r="BB347" s="107">
        <v>0</v>
      </c>
      <c r="BC347" s="108">
        <f t="shared" si="163"/>
        <v>0</v>
      </c>
      <c r="BD347" s="107">
        <v>0</v>
      </c>
      <c r="BE347" s="107">
        <v>0</v>
      </c>
      <c r="BF347" s="108">
        <f t="shared" si="145"/>
        <v>0</v>
      </c>
      <c r="BG347" s="109">
        <f t="shared" si="146"/>
        <v>0</v>
      </c>
      <c r="BH347" s="110"/>
      <c r="BI347" s="108">
        <v>0</v>
      </c>
      <c r="BJ347" s="101">
        <f t="shared" si="164"/>
        <v>0</v>
      </c>
      <c r="BK347" s="101">
        <f t="shared" si="165"/>
        <v>0</v>
      </c>
      <c r="BL347" s="101">
        <f t="shared" si="166"/>
        <v>0</v>
      </c>
      <c r="BM347" s="101">
        <v>0</v>
      </c>
      <c r="BN347" s="108">
        <f t="shared" si="167"/>
        <v>0</v>
      </c>
      <c r="BO347" s="109">
        <f t="shared" si="168"/>
        <v>0</v>
      </c>
      <c r="BP347" s="111"/>
      <c r="BQ347" s="112"/>
      <c r="BR347" s="113"/>
      <c r="BS347" s="111"/>
      <c r="BT347" s="114"/>
      <c r="BU347" s="114">
        <f t="shared" si="147"/>
        <v>-338</v>
      </c>
      <c r="BV347" s="25"/>
      <c r="BW347" s="25"/>
      <c r="BX347" s="111"/>
    </row>
    <row r="348" spans="1:76">
      <c r="A348" s="83">
        <v>339</v>
      </c>
      <c r="B348" s="83">
        <v>339</v>
      </c>
      <c r="C348" s="84" t="s">
        <v>413</v>
      </c>
      <c r="D348" s="85">
        <f t="shared" si="148"/>
        <v>0</v>
      </c>
      <c r="E348" s="86">
        <f t="shared" si="149"/>
        <v>0</v>
      </c>
      <c r="F348" s="86">
        <f t="shared" si="149"/>
        <v>0</v>
      </c>
      <c r="G348" s="87">
        <f t="shared" si="150"/>
        <v>0</v>
      </c>
      <c r="H348" s="88"/>
      <c r="I348" s="89">
        <f t="shared" si="151"/>
        <v>0</v>
      </c>
      <c r="J348" s="90" t="str">
        <f t="shared" si="141"/>
        <v/>
      </c>
      <c r="K348" s="91">
        <f t="shared" si="152"/>
        <v>0</v>
      </c>
      <c r="L348" s="87">
        <f t="shared" si="153"/>
        <v>0</v>
      </c>
      <c r="M348" s="92"/>
      <c r="N348" s="115">
        <f t="shared" si="142"/>
        <v>0</v>
      </c>
      <c r="P348" s="89">
        <f t="shared" si="154"/>
        <v>0</v>
      </c>
      <c r="Q348" s="86">
        <f t="shared" si="155"/>
        <v>0</v>
      </c>
      <c r="R348" s="86">
        <f t="shared" si="156"/>
        <v>0</v>
      </c>
      <c r="S348" s="94">
        <f t="shared" si="143"/>
        <v>0</v>
      </c>
      <c r="U348" s="115">
        <f t="shared" si="157"/>
        <v>0</v>
      </c>
      <c r="V348">
        <f t="shared" si="144"/>
        <v>0</v>
      </c>
      <c r="W348" s="95">
        <v>339</v>
      </c>
      <c r="X348" s="96"/>
      <c r="Y348" s="97"/>
      <c r="Z348" s="97"/>
      <c r="AA348" s="97"/>
      <c r="AB348" s="97"/>
      <c r="AC348" s="97"/>
      <c r="AD348" s="97"/>
      <c r="AE348" s="97"/>
      <c r="AF348" s="97"/>
      <c r="AG348" s="98"/>
      <c r="AI348" s="95">
        <v>339</v>
      </c>
      <c r="AJ348" s="99">
        <v>339</v>
      </c>
      <c r="AK348" s="100" t="s">
        <v>413</v>
      </c>
      <c r="AL348" s="101">
        <f t="shared" si="158"/>
        <v>0</v>
      </c>
      <c r="AM348" s="102">
        <v>0</v>
      </c>
      <c r="AN348" s="101">
        <f t="shared" si="159"/>
        <v>0</v>
      </c>
      <c r="AO348" s="101">
        <v>0</v>
      </c>
      <c r="AP348" s="101">
        <v>0</v>
      </c>
      <c r="AQ348" s="101">
        <v>0</v>
      </c>
      <c r="AR348" s="101">
        <v>0</v>
      </c>
      <c r="AS348" s="101">
        <v>0</v>
      </c>
      <c r="AT348" s="101">
        <f t="shared" si="160"/>
        <v>0</v>
      </c>
      <c r="AU348" s="103">
        <f t="shared" si="161"/>
        <v>0</v>
      </c>
      <c r="AV348" s="103">
        <f t="shared" si="162"/>
        <v>0</v>
      </c>
      <c r="AX348" s="104">
        <v>339</v>
      </c>
      <c r="AY348" s="105" t="s">
        <v>413</v>
      </c>
      <c r="AZ348" s="106">
        <v>0</v>
      </c>
      <c r="BA348" s="106">
        <v>0</v>
      </c>
      <c r="BB348" s="107">
        <v>0</v>
      </c>
      <c r="BC348" s="108">
        <f t="shared" si="163"/>
        <v>0</v>
      </c>
      <c r="BD348" s="107">
        <v>0</v>
      </c>
      <c r="BE348" s="107">
        <v>0</v>
      </c>
      <c r="BF348" s="108">
        <f t="shared" si="145"/>
        <v>0</v>
      </c>
      <c r="BG348" s="109">
        <f t="shared" si="146"/>
        <v>0</v>
      </c>
      <c r="BH348" s="110"/>
      <c r="BI348" s="108">
        <v>0</v>
      </c>
      <c r="BJ348" s="101">
        <f t="shared" si="164"/>
        <v>0</v>
      </c>
      <c r="BK348" s="101">
        <f t="shared" si="165"/>
        <v>0</v>
      </c>
      <c r="BL348" s="101">
        <f t="shared" si="166"/>
        <v>0</v>
      </c>
      <c r="BM348" s="101">
        <v>0</v>
      </c>
      <c r="BN348" s="108">
        <f t="shared" si="167"/>
        <v>0</v>
      </c>
      <c r="BO348" s="109">
        <f t="shared" si="168"/>
        <v>0</v>
      </c>
      <c r="BP348" s="111"/>
      <c r="BQ348" s="112"/>
      <c r="BR348" s="113"/>
      <c r="BS348" s="111"/>
      <c r="BT348" s="114"/>
      <c r="BU348" s="114">
        <f t="shared" si="147"/>
        <v>-339</v>
      </c>
      <c r="BV348" s="25"/>
      <c r="BW348" s="25"/>
      <c r="BX348" s="111"/>
    </row>
    <row r="349" spans="1:76">
      <c r="A349" s="83">
        <v>340</v>
      </c>
      <c r="B349" s="83">
        <v>340</v>
      </c>
      <c r="C349" s="84" t="s">
        <v>414</v>
      </c>
      <c r="D349" s="85">
        <f t="shared" si="148"/>
        <v>15.763888888888889</v>
      </c>
      <c r="E349" s="86">
        <f t="shared" si="149"/>
        <v>235071</v>
      </c>
      <c r="F349" s="86">
        <f t="shared" si="149"/>
        <v>14077</v>
      </c>
      <c r="G349" s="87">
        <f t="shared" si="150"/>
        <v>249148</v>
      </c>
      <c r="H349" s="88"/>
      <c r="I349" s="89">
        <f t="shared" si="151"/>
        <v>14582.358904024191</v>
      </c>
      <c r="J349" s="90">
        <f t="shared" si="141"/>
        <v>0.35958888699210761</v>
      </c>
      <c r="K349" s="91">
        <f t="shared" si="152"/>
        <v>14077</v>
      </c>
      <c r="L349" s="87">
        <f t="shared" si="153"/>
        <v>28659.358904024193</v>
      </c>
      <c r="M349" s="92"/>
      <c r="N349" s="115">
        <f t="shared" si="142"/>
        <v>220488.64109597582</v>
      </c>
      <c r="P349" s="89">
        <f t="shared" si="154"/>
        <v>0</v>
      </c>
      <c r="Q349" s="86">
        <f t="shared" si="155"/>
        <v>14582.358904024191</v>
      </c>
      <c r="R349" s="86">
        <f t="shared" si="156"/>
        <v>14077</v>
      </c>
      <c r="S349" s="94">
        <f t="shared" si="143"/>
        <v>28659.358904024193</v>
      </c>
      <c r="U349" s="115">
        <f t="shared" si="157"/>
        <v>54629.863093191896</v>
      </c>
      <c r="V349">
        <f t="shared" si="144"/>
        <v>0</v>
      </c>
      <c r="W349" s="95">
        <v>340</v>
      </c>
      <c r="X349" s="96">
        <v>15.763888888888889</v>
      </c>
      <c r="Y349" s="97">
        <v>235071</v>
      </c>
      <c r="Z349" s="97">
        <v>0</v>
      </c>
      <c r="AA349" s="97">
        <v>235071</v>
      </c>
      <c r="AB349" s="97">
        <v>14077</v>
      </c>
      <c r="AC349" s="97">
        <v>249148</v>
      </c>
      <c r="AD349" s="97">
        <v>0</v>
      </c>
      <c r="AE349" s="97">
        <v>0</v>
      </c>
      <c r="AF349" s="97">
        <v>0</v>
      </c>
      <c r="AG349" s="98">
        <v>249148</v>
      </c>
      <c r="AI349" s="95">
        <v>340</v>
      </c>
      <c r="AJ349" s="99">
        <v>340</v>
      </c>
      <c r="AK349" s="100" t="s">
        <v>414</v>
      </c>
      <c r="AL349" s="101">
        <f t="shared" si="158"/>
        <v>235071</v>
      </c>
      <c r="AM349" s="102">
        <v>218458</v>
      </c>
      <c r="AN349" s="101">
        <f t="shared" si="159"/>
        <v>16613</v>
      </c>
      <c r="AO349" s="101">
        <v>724.5</v>
      </c>
      <c r="AP349" s="101">
        <v>13058.75</v>
      </c>
      <c r="AQ349" s="101">
        <v>1749.25</v>
      </c>
      <c r="AR349" s="101">
        <v>8409.25</v>
      </c>
      <c r="AS349" s="101">
        <v>0</v>
      </c>
      <c r="AT349" s="101">
        <f t="shared" si="160"/>
        <v>-1.8869068081021396</v>
      </c>
      <c r="AU349" s="103">
        <f t="shared" si="161"/>
        <v>40552.863093191896</v>
      </c>
      <c r="AV349" s="103">
        <f t="shared" si="162"/>
        <v>14582.358904024191</v>
      </c>
      <c r="AX349" s="104">
        <v>340</v>
      </c>
      <c r="AY349" s="105" t="s">
        <v>414</v>
      </c>
      <c r="AZ349" s="106">
        <v>0</v>
      </c>
      <c r="BA349" s="106">
        <v>0</v>
      </c>
      <c r="BB349" s="107">
        <v>0</v>
      </c>
      <c r="BC349" s="108">
        <f t="shared" si="163"/>
        <v>0</v>
      </c>
      <c r="BD349" s="107">
        <v>0</v>
      </c>
      <c r="BE349" s="107">
        <v>0</v>
      </c>
      <c r="BF349" s="108">
        <f t="shared" si="145"/>
        <v>0</v>
      </c>
      <c r="BG349" s="109">
        <f t="shared" si="146"/>
        <v>0</v>
      </c>
      <c r="BH349" s="110"/>
      <c r="BI349" s="108">
        <v>0</v>
      </c>
      <c r="BJ349" s="101">
        <f t="shared" si="164"/>
        <v>16613</v>
      </c>
      <c r="BK349" s="101">
        <f t="shared" si="165"/>
        <v>16613</v>
      </c>
      <c r="BL349" s="101">
        <f t="shared" si="166"/>
        <v>0</v>
      </c>
      <c r="BM349" s="101">
        <v>-1.8869068081021396</v>
      </c>
      <c r="BN349" s="108">
        <f t="shared" si="167"/>
        <v>-1.8869068081021396</v>
      </c>
      <c r="BO349" s="109">
        <f t="shared" si="168"/>
        <v>-1.8869068081021396</v>
      </c>
      <c r="BP349" s="111"/>
      <c r="BQ349" s="112"/>
      <c r="BR349" s="113"/>
      <c r="BS349" s="111"/>
      <c r="BT349" s="114"/>
      <c r="BU349" s="114">
        <f t="shared" si="147"/>
        <v>-340</v>
      </c>
      <c r="BV349" s="25"/>
      <c r="BW349" s="25"/>
      <c r="BX349" s="111"/>
    </row>
    <row r="350" spans="1:76">
      <c r="A350" s="83">
        <v>341</v>
      </c>
      <c r="B350" s="83">
        <v>341</v>
      </c>
      <c r="C350" s="84" t="s">
        <v>415</v>
      </c>
      <c r="D350" s="85">
        <f t="shared" si="148"/>
        <v>1</v>
      </c>
      <c r="E350" s="86">
        <f t="shared" si="149"/>
        <v>14465</v>
      </c>
      <c r="F350" s="86">
        <f t="shared" si="149"/>
        <v>893</v>
      </c>
      <c r="G350" s="87">
        <f t="shared" si="150"/>
        <v>15358</v>
      </c>
      <c r="H350" s="88"/>
      <c r="I350" s="89">
        <f t="shared" si="151"/>
        <v>12696.913353801838</v>
      </c>
      <c r="J350" s="90">
        <f t="shared" si="141"/>
        <v>0.45298394027013816</v>
      </c>
      <c r="K350" s="91">
        <f t="shared" si="152"/>
        <v>893</v>
      </c>
      <c r="L350" s="87">
        <f t="shared" si="153"/>
        <v>13589.913353801838</v>
      </c>
      <c r="M350" s="92"/>
      <c r="N350" s="115">
        <f t="shared" si="142"/>
        <v>1768.0866461981623</v>
      </c>
      <c r="P350" s="89">
        <f t="shared" si="154"/>
        <v>0</v>
      </c>
      <c r="Q350" s="86">
        <f t="shared" si="155"/>
        <v>12696.913353801838</v>
      </c>
      <c r="R350" s="86">
        <f t="shared" si="156"/>
        <v>893</v>
      </c>
      <c r="S350" s="94">
        <f t="shared" si="143"/>
        <v>13589.913353801838</v>
      </c>
      <c r="U350" s="115">
        <f t="shared" si="157"/>
        <v>28922.5</v>
      </c>
      <c r="V350">
        <f t="shared" si="144"/>
        <v>0</v>
      </c>
      <c r="W350" s="95">
        <v>341</v>
      </c>
      <c r="X350" s="96">
        <v>1</v>
      </c>
      <c r="Y350" s="97">
        <v>14465</v>
      </c>
      <c r="Z350" s="97">
        <v>0</v>
      </c>
      <c r="AA350" s="97">
        <v>14465</v>
      </c>
      <c r="AB350" s="97">
        <v>893</v>
      </c>
      <c r="AC350" s="97">
        <v>15358</v>
      </c>
      <c r="AD350" s="97">
        <v>0</v>
      </c>
      <c r="AE350" s="97">
        <v>0</v>
      </c>
      <c r="AF350" s="97">
        <v>0</v>
      </c>
      <c r="AG350" s="98">
        <v>15358</v>
      </c>
      <c r="AI350" s="95">
        <v>341</v>
      </c>
      <c r="AJ350" s="99">
        <v>341</v>
      </c>
      <c r="AK350" s="100" t="s">
        <v>415</v>
      </c>
      <c r="AL350" s="101">
        <f t="shared" si="158"/>
        <v>14465</v>
      </c>
      <c r="AM350" s="102">
        <v>0</v>
      </c>
      <c r="AN350" s="101">
        <f t="shared" si="159"/>
        <v>14465</v>
      </c>
      <c r="AO350" s="101">
        <v>0</v>
      </c>
      <c r="AP350" s="101">
        <v>10546.25</v>
      </c>
      <c r="AQ350" s="101">
        <v>0</v>
      </c>
      <c r="AR350" s="101">
        <v>3018.25</v>
      </c>
      <c r="AS350" s="101">
        <v>0</v>
      </c>
      <c r="AT350" s="101">
        <f t="shared" si="160"/>
        <v>0</v>
      </c>
      <c r="AU350" s="103">
        <f t="shared" si="161"/>
        <v>28029.5</v>
      </c>
      <c r="AV350" s="103">
        <f t="shared" si="162"/>
        <v>12696.913353801838</v>
      </c>
      <c r="AX350" s="104">
        <v>341</v>
      </c>
      <c r="AY350" s="105" t="s">
        <v>415</v>
      </c>
      <c r="AZ350" s="106">
        <v>0</v>
      </c>
      <c r="BA350" s="106">
        <v>0</v>
      </c>
      <c r="BB350" s="107">
        <v>0</v>
      </c>
      <c r="BC350" s="108">
        <f t="shared" si="163"/>
        <v>0</v>
      </c>
      <c r="BD350" s="107">
        <v>0</v>
      </c>
      <c r="BE350" s="107">
        <v>0</v>
      </c>
      <c r="BF350" s="108">
        <f t="shared" si="145"/>
        <v>0</v>
      </c>
      <c r="BG350" s="109">
        <f t="shared" si="146"/>
        <v>0</v>
      </c>
      <c r="BH350" s="110"/>
      <c r="BI350" s="108">
        <v>0</v>
      </c>
      <c r="BJ350" s="101">
        <f t="shared" si="164"/>
        <v>14465</v>
      </c>
      <c r="BK350" s="101">
        <f t="shared" si="165"/>
        <v>14465</v>
      </c>
      <c r="BL350" s="101">
        <f t="shared" si="166"/>
        <v>0</v>
      </c>
      <c r="BM350" s="101">
        <v>0</v>
      </c>
      <c r="BN350" s="108">
        <f t="shared" si="167"/>
        <v>0</v>
      </c>
      <c r="BO350" s="109">
        <f t="shared" si="168"/>
        <v>0</v>
      </c>
      <c r="BP350" s="111"/>
      <c r="BQ350" s="112"/>
      <c r="BR350" s="113"/>
      <c r="BS350" s="111"/>
      <c r="BT350" s="114"/>
      <c r="BU350" s="114">
        <f t="shared" si="147"/>
        <v>-341</v>
      </c>
      <c r="BV350" s="25"/>
      <c r="BW350" s="25"/>
      <c r="BX350" s="111"/>
    </row>
    <row r="351" spans="1:76">
      <c r="A351" s="83">
        <v>342</v>
      </c>
      <c r="B351" s="83">
        <v>342</v>
      </c>
      <c r="C351" s="84" t="s">
        <v>416</v>
      </c>
      <c r="D351" s="85">
        <f t="shared" si="148"/>
        <v>5.045454545454545</v>
      </c>
      <c r="E351" s="86">
        <f t="shared" si="149"/>
        <v>71418</v>
      </c>
      <c r="F351" s="86">
        <f t="shared" si="149"/>
        <v>4506</v>
      </c>
      <c r="G351" s="87">
        <f t="shared" si="150"/>
        <v>75924</v>
      </c>
      <c r="H351" s="88"/>
      <c r="I351" s="89">
        <f t="shared" si="151"/>
        <v>0</v>
      </c>
      <c r="J351" s="90">
        <f t="shared" si="141"/>
        <v>0</v>
      </c>
      <c r="K351" s="91">
        <f t="shared" si="152"/>
        <v>4506</v>
      </c>
      <c r="L351" s="87">
        <f t="shared" si="153"/>
        <v>4506</v>
      </c>
      <c r="M351" s="92"/>
      <c r="N351" s="115">
        <f t="shared" si="142"/>
        <v>71418</v>
      </c>
      <c r="P351" s="89">
        <f t="shared" si="154"/>
        <v>0</v>
      </c>
      <c r="Q351" s="86">
        <f t="shared" si="155"/>
        <v>0</v>
      </c>
      <c r="R351" s="86">
        <f t="shared" si="156"/>
        <v>4506</v>
      </c>
      <c r="S351" s="94">
        <f t="shared" si="143"/>
        <v>4506</v>
      </c>
      <c r="U351" s="115">
        <f t="shared" si="157"/>
        <v>22501.5</v>
      </c>
      <c r="V351">
        <f t="shared" si="144"/>
        <v>0</v>
      </c>
      <c r="W351" s="95">
        <v>342</v>
      </c>
      <c r="X351" s="96">
        <v>5.045454545454545</v>
      </c>
      <c r="Y351" s="97">
        <v>71418</v>
      </c>
      <c r="Z351" s="97">
        <v>0</v>
      </c>
      <c r="AA351" s="97">
        <v>71418</v>
      </c>
      <c r="AB351" s="97">
        <v>4506</v>
      </c>
      <c r="AC351" s="97">
        <v>75924</v>
      </c>
      <c r="AD351" s="97">
        <v>0</v>
      </c>
      <c r="AE351" s="97">
        <v>0</v>
      </c>
      <c r="AF351" s="97">
        <v>0</v>
      </c>
      <c r="AG351" s="98">
        <v>75924</v>
      </c>
      <c r="AI351" s="95">
        <v>342</v>
      </c>
      <c r="AJ351" s="99">
        <v>342</v>
      </c>
      <c r="AK351" s="100" t="s">
        <v>416</v>
      </c>
      <c r="AL351" s="101">
        <f t="shared" si="158"/>
        <v>71418</v>
      </c>
      <c r="AM351" s="102">
        <v>110895</v>
      </c>
      <c r="AN351" s="101">
        <f t="shared" si="159"/>
        <v>0</v>
      </c>
      <c r="AO351" s="101">
        <v>0</v>
      </c>
      <c r="AP351" s="101">
        <v>4358.25</v>
      </c>
      <c r="AQ351" s="101">
        <v>0</v>
      </c>
      <c r="AR351" s="101">
        <v>11594.75</v>
      </c>
      <c r="AS351" s="101">
        <v>2042.5</v>
      </c>
      <c r="AT351" s="101">
        <f t="shared" si="160"/>
        <v>0</v>
      </c>
      <c r="AU351" s="103">
        <f t="shared" si="161"/>
        <v>17995.5</v>
      </c>
      <c r="AV351" s="103">
        <f t="shared" si="162"/>
        <v>0</v>
      </c>
      <c r="AX351" s="104">
        <v>342</v>
      </c>
      <c r="AY351" s="105" t="s">
        <v>416</v>
      </c>
      <c r="AZ351" s="106">
        <v>0</v>
      </c>
      <c r="BA351" s="106">
        <v>0</v>
      </c>
      <c r="BB351" s="107">
        <v>0</v>
      </c>
      <c r="BC351" s="108">
        <f t="shared" si="163"/>
        <v>0</v>
      </c>
      <c r="BD351" s="107">
        <v>0</v>
      </c>
      <c r="BE351" s="107">
        <v>0</v>
      </c>
      <c r="BF351" s="108">
        <f t="shared" si="145"/>
        <v>0</v>
      </c>
      <c r="BG351" s="109">
        <f t="shared" si="146"/>
        <v>0</v>
      </c>
      <c r="BH351" s="110"/>
      <c r="BI351" s="108">
        <v>0</v>
      </c>
      <c r="BJ351" s="101">
        <f t="shared" si="164"/>
        <v>0</v>
      </c>
      <c r="BK351" s="101">
        <f t="shared" si="165"/>
        <v>0</v>
      </c>
      <c r="BL351" s="101">
        <f t="shared" si="166"/>
        <v>0</v>
      </c>
      <c r="BM351" s="101">
        <v>0</v>
      </c>
      <c r="BN351" s="108">
        <f t="shared" si="167"/>
        <v>0</v>
      </c>
      <c r="BO351" s="109">
        <f t="shared" si="168"/>
        <v>0</v>
      </c>
      <c r="BP351" s="111"/>
      <c r="BQ351" s="112"/>
      <c r="BR351" s="113"/>
      <c r="BS351" s="111"/>
      <c r="BT351" s="114"/>
      <c r="BU351" s="114">
        <f t="shared" si="147"/>
        <v>-342</v>
      </c>
      <c r="BV351" s="25"/>
      <c r="BW351" s="25"/>
      <c r="BX351" s="111"/>
    </row>
    <row r="352" spans="1:76">
      <c r="A352" s="83">
        <v>343</v>
      </c>
      <c r="B352" s="83">
        <v>343</v>
      </c>
      <c r="C352" s="84" t="s">
        <v>417</v>
      </c>
      <c r="D352" s="85">
        <f t="shared" si="148"/>
        <v>42.395833333333336</v>
      </c>
      <c r="E352" s="86">
        <f t="shared" si="149"/>
        <v>466821</v>
      </c>
      <c r="F352" s="86">
        <f t="shared" si="149"/>
        <v>37860</v>
      </c>
      <c r="G352" s="87">
        <f t="shared" si="150"/>
        <v>504681</v>
      </c>
      <c r="H352" s="88"/>
      <c r="I352" s="89">
        <f t="shared" si="151"/>
        <v>0</v>
      </c>
      <c r="J352" s="90">
        <f t="shared" si="141"/>
        <v>0</v>
      </c>
      <c r="K352" s="91">
        <f t="shared" si="152"/>
        <v>37860</v>
      </c>
      <c r="L352" s="87">
        <f t="shared" si="153"/>
        <v>37860</v>
      </c>
      <c r="M352" s="92"/>
      <c r="N352" s="115">
        <f t="shared" si="142"/>
        <v>466821</v>
      </c>
      <c r="P352" s="89">
        <f t="shared" si="154"/>
        <v>0</v>
      </c>
      <c r="Q352" s="86">
        <f t="shared" si="155"/>
        <v>0</v>
      </c>
      <c r="R352" s="86">
        <f t="shared" si="156"/>
        <v>37860</v>
      </c>
      <c r="S352" s="94">
        <f t="shared" si="143"/>
        <v>37860</v>
      </c>
      <c r="U352" s="115">
        <f t="shared" si="157"/>
        <v>132444.95331493503</v>
      </c>
      <c r="V352">
        <f t="shared" si="144"/>
        <v>0</v>
      </c>
      <c r="W352" s="95">
        <v>343</v>
      </c>
      <c r="X352" s="96">
        <v>42.395833333333336</v>
      </c>
      <c r="Y352" s="97">
        <v>466821</v>
      </c>
      <c r="Z352" s="97">
        <v>0</v>
      </c>
      <c r="AA352" s="97">
        <v>466821</v>
      </c>
      <c r="AB352" s="97">
        <v>37860</v>
      </c>
      <c r="AC352" s="97">
        <v>504681</v>
      </c>
      <c r="AD352" s="97">
        <v>0</v>
      </c>
      <c r="AE352" s="97">
        <v>0</v>
      </c>
      <c r="AF352" s="97">
        <v>0</v>
      </c>
      <c r="AG352" s="98">
        <v>504681</v>
      </c>
      <c r="AI352" s="95">
        <v>343</v>
      </c>
      <c r="AJ352" s="99">
        <v>343</v>
      </c>
      <c r="AK352" s="100" t="s">
        <v>417</v>
      </c>
      <c r="AL352" s="101">
        <f t="shared" si="158"/>
        <v>466821</v>
      </c>
      <c r="AM352" s="102">
        <v>515386</v>
      </c>
      <c r="AN352" s="101">
        <f t="shared" si="159"/>
        <v>0</v>
      </c>
      <c r="AO352" s="101">
        <v>34382.5</v>
      </c>
      <c r="AP352" s="101">
        <v>24472.5</v>
      </c>
      <c r="AQ352" s="101">
        <v>18845</v>
      </c>
      <c r="AR352" s="101">
        <v>8291.5</v>
      </c>
      <c r="AS352" s="101">
        <v>8683</v>
      </c>
      <c r="AT352" s="101">
        <f t="shared" si="160"/>
        <v>-89.546685064982739</v>
      </c>
      <c r="AU352" s="103">
        <f t="shared" si="161"/>
        <v>94584.953314935017</v>
      </c>
      <c r="AV352" s="103">
        <f t="shared" si="162"/>
        <v>0</v>
      </c>
      <c r="AX352" s="104">
        <v>343</v>
      </c>
      <c r="AY352" s="105" t="s">
        <v>417</v>
      </c>
      <c r="AZ352" s="106">
        <v>0</v>
      </c>
      <c r="BA352" s="106">
        <v>0</v>
      </c>
      <c r="BB352" s="107">
        <v>0</v>
      </c>
      <c r="BC352" s="108">
        <f t="shared" si="163"/>
        <v>0</v>
      </c>
      <c r="BD352" s="107">
        <v>0</v>
      </c>
      <c r="BE352" s="107">
        <v>0</v>
      </c>
      <c r="BF352" s="108">
        <f t="shared" si="145"/>
        <v>0</v>
      </c>
      <c r="BG352" s="109">
        <f t="shared" si="146"/>
        <v>0</v>
      </c>
      <c r="BH352" s="110"/>
      <c r="BI352" s="108">
        <v>0</v>
      </c>
      <c r="BJ352" s="101">
        <f t="shared" si="164"/>
        <v>0</v>
      </c>
      <c r="BK352" s="101">
        <f t="shared" si="165"/>
        <v>0</v>
      </c>
      <c r="BL352" s="101">
        <f t="shared" si="166"/>
        <v>0</v>
      </c>
      <c r="BM352" s="101">
        <v>-89.546685064982739</v>
      </c>
      <c r="BN352" s="108">
        <f t="shared" si="167"/>
        <v>-89.546685064982739</v>
      </c>
      <c r="BO352" s="109">
        <f t="shared" si="168"/>
        <v>-89.546685064982739</v>
      </c>
      <c r="BP352" s="111"/>
      <c r="BQ352" s="112"/>
      <c r="BR352" s="113"/>
      <c r="BS352" s="111"/>
      <c r="BT352" s="114"/>
      <c r="BU352" s="114">
        <f t="shared" si="147"/>
        <v>-343</v>
      </c>
      <c r="BV352" s="25"/>
      <c r="BW352" s="25"/>
      <c r="BX352" s="111"/>
    </row>
    <row r="353" spans="1:76">
      <c r="A353" s="83">
        <v>344</v>
      </c>
      <c r="B353" s="83">
        <v>344</v>
      </c>
      <c r="C353" s="84" t="s">
        <v>418</v>
      </c>
      <c r="D353" s="85">
        <f t="shared" si="148"/>
        <v>1.5</v>
      </c>
      <c r="E353" s="86">
        <f t="shared" si="149"/>
        <v>16827</v>
      </c>
      <c r="F353" s="86">
        <f t="shared" si="149"/>
        <v>1341</v>
      </c>
      <c r="G353" s="87">
        <f t="shared" si="150"/>
        <v>18168</v>
      </c>
      <c r="H353" s="88"/>
      <c r="I353" s="89">
        <f t="shared" si="151"/>
        <v>0</v>
      </c>
      <c r="J353" s="90">
        <f t="shared" si="141"/>
        <v>0</v>
      </c>
      <c r="K353" s="91">
        <f t="shared" si="152"/>
        <v>1341</v>
      </c>
      <c r="L353" s="87">
        <f t="shared" si="153"/>
        <v>1341</v>
      </c>
      <c r="M353" s="92"/>
      <c r="N353" s="115">
        <f t="shared" si="142"/>
        <v>16827</v>
      </c>
      <c r="P353" s="89">
        <f t="shared" si="154"/>
        <v>0</v>
      </c>
      <c r="Q353" s="86">
        <f t="shared" si="155"/>
        <v>0</v>
      </c>
      <c r="R353" s="86">
        <f t="shared" si="156"/>
        <v>1341</v>
      </c>
      <c r="S353" s="94">
        <f t="shared" si="143"/>
        <v>1341</v>
      </c>
      <c r="U353" s="115">
        <f t="shared" si="157"/>
        <v>14981.24564482455</v>
      </c>
      <c r="V353">
        <f t="shared" si="144"/>
        <v>0</v>
      </c>
      <c r="W353" s="95">
        <v>344</v>
      </c>
      <c r="X353" s="96">
        <v>1.5</v>
      </c>
      <c r="Y353" s="97">
        <v>16827</v>
      </c>
      <c r="Z353" s="97">
        <v>0</v>
      </c>
      <c r="AA353" s="97">
        <v>16827</v>
      </c>
      <c r="AB353" s="97">
        <v>1341</v>
      </c>
      <c r="AC353" s="97">
        <v>18168</v>
      </c>
      <c r="AD353" s="97">
        <v>0</v>
      </c>
      <c r="AE353" s="97">
        <v>0</v>
      </c>
      <c r="AF353" s="97">
        <v>0</v>
      </c>
      <c r="AG353" s="98">
        <v>18168</v>
      </c>
      <c r="AI353" s="95">
        <v>344</v>
      </c>
      <c r="AJ353" s="99">
        <v>344</v>
      </c>
      <c r="AK353" s="100" t="s">
        <v>418</v>
      </c>
      <c r="AL353" s="101">
        <f t="shared" si="158"/>
        <v>16827</v>
      </c>
      <c r="AM353" s="102">
        <v>54579</v>
      </c>
      <c r="AN353" s="101">
        <f t="shared" si="159"/>
        <v>0</v>
      </c>
      <c r="AO353" s="101">
        <v>1729.5</v>
      </c>
      <c r="AP353" s="101">
        <v>11915.25</v>
      </c>
      <c r="AQ353" s="101">
        <v>0</v>
      </c>
      <c r="AR353" s="101">
        <v>0</v>
      </c>
      <c r="AS353" s="101">
        <v>0</v>
      </c>
      <c r="AT353" s="101">
        <f t="shared" si="160"/>
        <v>-4.5043551754497457</v>
      </c>
      <c r="AU353" s="103">
        <f t="shared" si="161"/>
        <v>13640.24564482455</v>
      </c>
      <c r="AV353" s="103">
        <f t="shared" si="162"/>
        <v>0</v>
      </c>
      <c r="AX353" s="104">
        <v>344</v>
      </c>
      <c r="AY353" s="105" t="s">
        <v>418</v>
      </c>
      <c r="AZ353" s="106">
        <v>0</v>
      </c>
      <c r="BA353" s="106">
        <v>0</v>
      </c>
      <c r="BB353" s="107">
        <v>0</v>
      </c>
      <c r="BC353" s="108">
        <f t="shared" si="163"/>
        <v>0</v>
      </c>
      <c r="BD353" s="107">
        <v>0</v>
      </c>
      <c r="BE353" s="107">
        <v>0</v>
      </c>
      <c r="BF353" s="108">
        <f t="shared" si="145"/>
        <v>0</v>
      </c>
      <c r="BG353" s="109">
        <f t="shared" si="146"/>
        <v>0</v>
      </c>
      <c r="BH353" s="110"/>
      <c r="BI353" s="108">
        <v>0</v>
      </c>
      <c r="BJ353" s="101">
        <f t="shared" si="164"/>
        <v>0</v>
      </c>
      <c r="BK353" s="101">
        <f t="shared" si="165"/>
        <v>0</v>
      </c>
      <c r="BL353" s="101">
        <f t="shared" si="166"/>
        <v>0</v>
      </c>
      <c r="BM353" s="101">
        <v>-4.5043551754497457</v>
      </c>
      <c r="BN353" s="108">
        <f t="shared" si="167"/>
        <v>-4.5043551754497457</v>
      </c>
      <c r="BO353" s="109">
        <f t="shared" si="168"/>
        <v>-4.5043551754497457</v>
      </c>
      <c r="BP353" s="111"/>
      <c r="BQ353" s="112"/>
      <c r="BR353" s="113"/>
      <c r="BS353" s="111"/>
      <c r="BT353" s="114"/>
      <c r="BU353" s="114">
        <f t="shared" si="147"/>
        <v>-344</v>
      </c>
      <c r="BV353" s="25"/>
      <c r="BW353" s="25"/>
      <c r="BX353" s="111"/>
    </row>
    <row r="354" spans="1:76">
      <c r="A354" s="83">
        <v>345</v>
      </c>
      <c r="B354" s="83">
        <v>345</v>
      </c>
      <c r="C354" s="84" t="s">
        <v>419</v>
      </c>
      <c r="D354" s="85">
        <f t="shared" si="148"/>
        <v>0</v>
      </c>
      <c r="E354" s="86">
        <f t="shared" si="149"/>
        <v>0</v>
      </c>
      <c r="F354" s="86">
        <f t="shared" si="149"/>
        <v>0</v>
      </c>
      <c r="G354" s="87">
        <f t="shared" si="150"/>
        <v>0</v>
      </c>
      <c r="H354" s="88"/>
      <c r="I354" s="89">
        <f t="shared" si="151"/>
        <v>0</v>
      </c>
      <c r="J354" s="90" t="str">
        <f t="shared" si="141"/>
        <v/>
      </c>
      <c r="K354" s="91">
        <f t="shared" si="152"/>
        <v>0</v>
      </c>
      <c r="L354" s="87">
        <f t="shared" si="153"/>
        <v>0</v>
      </c>
      <c r="M354" s="92"/>
      <c r="N354" s="115">
        <f t="shared" si="142"/>
        <v>0</v>
      </c>
      <c r="P354" s="89">
        <f t="shared" si="154"/>
        <v>0</v>
      </c>
      <c r="Q354" s="86">
        <f t="shared" si="155"/>
        <v>0</v>
      </c>
      <c r="R354" s="86">
        <f t="shared" si="156"/>
        <v>0</v>
      </c>
      <c r="S354" s="94">
        <f t="shared" si="143"/>
        <v>0</v>
      </c>
      <c r="U354" s="115">
        <f t="shared" si="157"/>
        <v>0</v>
      </c>
      <c r="V354">
        <f t="shared" si="144"/>
        <v>0</v>
      </c>
      <c r="W354" s="95">
        <v>345</v>
      </c>
      <c r="X354" s="96"/>
      <c r="Y354" s="97"/>
      <c r="Z354" s="97"/>
      <c r="AA354" s="97"/>
      <c r="AB354" s="97"/>
      <c r="AC354" s="97"/>
      <c r="AD354" s="97"/>
      <c r="AE354" s="97"/>
      <c r="AF354" s="97"/>
      <c r="AG354" s="98"/>
      <c r="AI354" s="95">
        <v>345</v>
      </c>
      <c r="AJ354" s="99">
        <v>345</v>
      </c>
      <c r="AK354" s="100" t="s">
        <v>419</v>
      </c>
      <c r="AL354" s="101">
        <f t="shared" si="158"/>
        <v>0</v>
      </c>
      <c r="AM354" s="102">
        <v>0</v>
      </c>
      <c r="AN354" s="101">
        <f t="shared" si="159"/>
        <v>0</v>
      </c>
      <c r="AO354" s="101">
        <v>0</v>
      </c>
      <c r="AP354" s="101">
        <v>0</v>
      </c>
      <c r="AQ354" s="101">
        <v>0</v>
      </c>
      <c r="AR354" s="101">
        <v>0</v>
      </c>
      <c r="AS354" s="101">
        <v>0</v>
      </c>
      <c r="AT354" s="101">
        <f t="shared" si="160"/>
        <v>0</v>
      </c>
      <c r="AU354" s="103">
        <f t="shared" si="161"/>
        <v>0</v>
      </c>
      <c r="AV354" s="103">
        <f t="shared" si="162"/>
        <v>0</v>
      </c>
      <c r="AX354" s="104">
        <v>345</v>
      </c>
      <c r="AY354" s="105" t="s">
        <v>419</v>
      </c>
      <c r="AZ354" s="106">
        <v>0</v>
      </c>
      <c r="BA354" s="106">
        <v>0</v>
      </c>
      <c r="BB354" s="107">
        <v>0</v>
      </c>
      <c r="BC354" s="108">
        <f t="shared" si="163"/>
        <v>0</v>
      </c>
      <c r="BD354" s="107">
        <v>0</v>
      </c>
      <c r="BE354" s="107">
        <v>0</v>
      </c>
      <c r="BF354" s="108">
        <f t="shared" si="145"/>
        <v>0</v>
      </c>
      <c r="BG354" s="109">
        <f t="shared" si="146"/>
        <v>0</v>
      </c>
      <c r="BH354" s="110"/>
      <c r="BI354" s="108">
        <v>0</v>
      </c>
      <c r="BJ354" s="101">
        <f t="shared" si="164"/>
        <v>0</v>
      </c>
      <c r="BK354" s="101">
        <f t="shared" si="165"/>
        <v>0</v>
      </c>
      <c r="BL354" s="101">
        <f t="shared" si="166"/>
        <v>0</v>
      </c>
      <c r="BM354" s="101">
        <v>0</v>
      </c>
      <c r="BN354" s="108">
        <f t="shared" si="167"/>
        <v>0</v>
      </c>
      <c r="BO354" s="109">
        <f t="shared" si="168"/>
        <v>0</v>
      </c>
      <c r="BP354" s="111"/>
      <c r="BQ354" s="112"/>
      <c r="BR354" s="113"/>
      <c r="BS354" s="111"/>
      <c r="BT354" s="114"/>
      <c r="BU354" s="114">
        <f t="shared" si="147"/>
        <v>-345</v>
      </c>
      <c r="BV354" s="25"/>
      <c r="BW354" s="25"/>
      <c r="BX354" s="111"/>
    </row>
    <row r="355" spans="1:76">
      <c r="A355" s="83">
        <v>346</v>
      </c>
      <c r="B355" s="83">
        <v>346</v>
      </c>
      <c r="C355" s="84" t="s">
        <v>420</v>
      </c>
      <c r="D355" s="85">
        <f t="shared" si="148"/>
        <v>14.286562942008487</v>
      </c>
      <c r="E355" s="86">
        <f t="shared" si="149"/>
        <v>195933</v>
      </c>
      <c r="F355" s="86">
        <f t="shared" si="149"/>
        <v>12735</v>
      </c>
      <c r="G355" s="87">
        <f t="shared" si="150"/>
        <v>208668</v>
      </c>
      <c r="H355" s="88"/>
      <c r="I355" s="89">
        <f t="shared" si="151"/>
        <v>6041.6767794136231</v>
      </c>
      <c r="J355" s="90">
        <f t="shared" si="141"/>
        <v>0.32656069963026457</v>
      </c>
      <c r="K355" s="91">
        <f t="shared" si="152"/>
        <v>12735</v>
      </c>
      <c r="L355" s="87">
        <f t="shared" si="153"/>
        <v>18776.676779413625</v>
      </c>
      <c r="M355" s="92"/>
      <c r="N355" s="115">
        <f t="shared" si="142"/>
        <v>189891.32322058638</v>
      </c>
      <c r="P355" s="89">
        <f t="shared" si="154"/>
        <v>0</v>
      </c>
      <c r="Q355" s="86">
        <f t="shared" si="155"/>
        <v>6041.6767794136231</v>
      </c>
      <c r="R355" s="86">
        <f t="shared" si="156"/>
        <v>12735</v>
      </c>
      <c r="S355" s="94">
        <f t="shared" si="143"/>
        <v>18776.676779413625</v>
      </c>
      <c r="U355" s="115">
        <f t="shared" si="157"/>
        <v>31235.930412796373</v>
      </c>
      <c r="V355">
        <f t="shared" si="144"/>
        <v>0</v>
      </c>
      <c r="W355" s="95">
        <v>346</v>
      </c>
      <c r="X355" s="96">
        <v>14.286562942008487</v>
      </c>
      <c r="Y355" s="97">
        <v>195933</v>
      </c>
      <c r="Z355" s="97">
        <v>0</v>
      </c>
      <c r="AA355" s="97">
        <v>195933</v>
      </c>
      <c r="AB355" s="97">
        <v>12735</v>
      </c>
      <c r="AC355" s="97">
        <v>208668</v>
      </c>
      <c r="AD355" s="97">
        <v>0</v>
      </c>
      <c r="AE355" s="97">
        <v>0</v>
      </c>
      <c r="AF355" s="97">
        <v>0</v>
      </c>
      <c r="AG355" s="98">
        <v>208668</v>
      </c>
      <c r="AI355" s="95">
        <v>346</v>
      </c>
      <c r="AJ355" s="99">
        <v>346</v>
      </c>
      <c r="AK355" s="100" t="s">
        <v>420</v>
      </c>
      <c r="AL355" s="101">
        <f t="shared" si="158"/>
        <v>195933</v>
      </c>
      <c r="AM355" s="102">
        <v>189050</v>
      </c>
      <c r="AN355" s="101">
        <f t="shared" si="159"/>
        <v>6883</v>
      </c>
      <c r="AO355" s="101">
        <v>4730.25</v>
      </c>
      <c r="AP355" s="101">
        <v>2588</v>
      </c>
      <c r="AQ355" s="101">
        <v>3514.75</v>
      </c>
      <c r="AR355" s="101">
        <v>797.25</v>
      </c>
      <c r="AS355" s="101">
        <v>0</v>
      </c>
      <c r="AT355" s="101">
        <f t="shared" si="160"/>
        <v>-12.319587203626725</v>
      </c>
      <c r="AU355" s="103">
        <f t="shared" si="161"/>
        <v>18500.930412796373</v>
      </c>
      <c r="AV355" s="103">
        <f t="shared" si="162"/>
        <v>6041.6767794136231</v>
      </c>
      <c r="AX355" s="104">
        <v>346</v>
      </c>
      <c r="AY355" s="105" t="s">
        <v>420</v>
      </c>
      <c r="AZ355" s="106">
        <v>0</v>
      </c>
      <c r="BA355" s="106">
        <v>0</v>
      </c>
      <c r="BB355" s="107">
        <v>0</v>
      </c>
      <c r="BC355" s="108">
        <f t="shared" si="163"/>
        <v>0</v>
      </c>
      <c r="BD355" s="107">
        <v>0</v>
      </c>
      <c r="BE355" s="107">
        <v>0</v>
      </c>
      <c r="BF355" s="108">
        <f t="shared" si="145"/>
        <v>0</v>
      </c>
      <c r="BG355" s="109">
        <f t="shared" si="146"/>
        <v>0</v>
      </c>
      <c r="BH355" s="110"/>
      <c r="BI355" s="108">
        <v>0</v>
      </c>
      <c r="BJ355" s="101">
        <f t="shared" si="164"/>
        <v>6883</v>
      </c>
      <c r="BK355" s="101">
        <f t="shared" si="165"/>
        <v>6883</v>
      </c>
      <c r="BL355" s="101">
        <f t="shared" si="166"/>
        <v>0</v>
      </c>
      <c r="BM355" s="101">
        <v>-12.319587203626725</v>
      </c>
      <c r="BN355" s="108">
        <f t="shared" si="167"/>
        <v>-12.319587203626725</v>
      </c>
      <c r="BO355" s="109">
        <f t="shared" si="168"/>
        <v>-12.319587203626725</v>
      </c>
      <c r="BP355" s="111"/>
      <c r="BQ355" s="112"/>
      <c r="BR355" s="113"/>
      <c r="BS355" s="111"/>
      <c r="BT355" s="114"/>
      <c r="BU355" s="114">
        <f t="shared" si="147"/>
        <v>-346</v>
      </c>
      <c r="BV355" s="25"/>
      <c r="BW355" s="25"/>
      <c r="BX355" s="111"/>
    </row>
    <row r="356" spans="1:76">
      <c r="A356" s="83">
        <v>347</v>
      </c>
      <c r="B356" s="83">
        <v>347</v>
      </c>
      <c r="C356" s="84" t="s">
        <v>421</v>
      </c>
      <c r="D356" s="85">
        <f t="shared" si="148"/>
        <v>19.055479140301024</v>
      </c>
      <c r="E356" s="86">
        <f t="shared" si="149"/>
        <v>277655</v>
      </c>
      <c r="F356" s="86">
        <f t="shared" si="149"/>
        <v>17017</v>
      </c>
      <c r="G356" s="87">
        <f t="shared" si="150"/>
        <v>294672</v>
      </c>
      <c r="H356" s="88"/>
      <c r="I356" s="89">
        <f t="shared" si="151"/>
        <v>89071.502424959661</v>
      </c>
      <c r="J356" s="90">
        <f t="shared" si="141"/>
        <v>0.67478155328926526</v>
      </c>
      <c r="K356" s="91">
        <f t="shared" si="152"/>
        <v>17017</v>
      </c>
      <c r="L356" s="87">
        <f t="shared" si="153"/>
        <v>106088.50242495966</v>
      </c>
      <c r="M356" s="92"/>
      <c r="N356" s="115">
        <f t="shared" si="142"/>
        <v>188583.49757504032</v>
      </c>
      <c r="P356" s="89">
        <f t="shared" si="154"/>
        <v>0</v>
      </c>
      <c r="Q356" s="86">
        <f t="shared" si="155"/>
        <v>89071.502424959661</v>
      </c>
      <c r="R356" s="86">
        <f t="shared" si="156"/>
        <v>17017</v>
      </c>
      <c r="S356" s="94">
        <f t="shared" si="143"/>
        <v>106088.50242495966</v>
      </c>
      <c r="U356" s="115">
        <f t="shared" si="157"/>
        <v>149017.5</v>
      </c>
      <c r="V356">
        <f t="shared" si="144"/>
        <v>0</v>
      </c>
      <c r="W356" s="95">
        <v>347</v>
      </c>
      <c r="X356" s="96">
        <v>19.055479140301024</v>
      </c>
      <c r="Y356" s="97">
        <v>277655</v>
      </c>
      <c r="Z356" s="97">
        <v>0</v>
      </c>
      <c r="AA356" s="97">
        <v>277655</v>
      </c>
      <c r="AB356" s="97">
        <v>17017</v>
      </c>
      <c r="AC356" s="97">
        <v>294672</v>
      </c>
      <c r="AD356" s="97">
        <v>0</v>
      </c>
      <c r="AE356" s="97">
        <v>0</v>
      </c>
      <c r="AF356" s="97">
        <v>0</v>
      </c>
      <c r="AG356" s="98">
        <v>294672</v>
      </c>
      <c r="AI356" s="95">
        <v>347</v>
      </c>
      <c r="AJ356" s="99">
        <v>347</v>
      </c>
      <c r="AK356" s="100" t="s">
        <v>421</v>
      </c>
      <c r="AL356" s="101">
        <f t="shared" si="158"/>
        <v>277655</v>
      </c>
      <c r="AM356" s="102">
        <v>176180</v>
      </c>
      <c r="AN356" s="101">
        <f t="shared" si="159"/>
        <v>101475</v>
      </c>
      <c r="AO356" s="101">
        <v>0</v>
      </c>
      <c r="AP356" s="101">
        <v>15889.75</v>
      </c>
      <c r="AQ356" s="101">
        <v>0</v>
      </c>
      <c r="AR356" s="101">
        <v>8825.5</v>
      </c>
      <c r="AS356" s="101">
        <v>5810.25</v>
      </c>
      <c r="AT356" s="101">
        <f t="shared" si="160"/>
        <v>0</v>
      </c>
      <c r="AU356" s="103">
        <f t="shared" si="161"/>
        <v>132000.5</v>
      </c>
      <c r="AV356" s="103">
        <f t="shared" si="162"/>
        <v>89071.502424959661</v>
      </c>
      <c r="AX356" s="104">
        <v>347</v>
      </c>
      <c r="AY356" s="105" t="s">
        <v>421</v>
      </c>
      <c r="AZ356" s="106">
        <v>0</v>
      </c>
      <c r="BA356" s="106">
        <v>0</v>
      </c>
      <c r="BB356" s="107">
        <v>0</v>
      </c>
      <c r="BC356" s="108">
        <f t="shared" si="163"/>
        <v>0</v>
      </c>
      <c r="BD356" s="107">
        <v>0</v>
      </c>
      <c r="BE356" s="107">
        <v>0</v>
      </c>
      <c r="BF356" s="108">
        <f t="shared" si="145"/>
        <v>0</v>
      </c>
      <c r="BG356" s="109">
        <f t="shared" si="146"/>
        <v>0</v>
      </c>
      <c r="BH356" s="110"/>
      <c r="BI356" s="108">
        <v>0</v>
      </c>
      <c r="BJ356" s="101">
        <f t="shared" si="164"/>
        <v>101475</v>
      </c>
      <c r="BK356" s="101">
        <f t="shared" si="165"/>
        <v>101475</v>
      </c>
      <c r="BL356" s="101">
        <f t="shared" si="166"/>
        <v>0</v>
      </c>
      <c r="BM356" s="101">
        <v>0</v>
      </c>
      <c r="BN356" s="108">
        <f t="shared" si="167"/>
        <v>0</v>
      </c>
      <c r="BO356" s="109">
        <f t="shared" si="168"/>
        <v>0</v>
      </c>
      <c r="BP356" s="111"/>
      <c r="BQ356" s="112"/>
      <c r="BR356" s="113"/>
      <c r="BS356" s="111"/>
      <c r="BT356" s="114"/>
      <c r="BU356" s="114">
        <f t="shared" si="147"/>
        <v>-347</v>
      </c>
      <c r="BV356" s="25"/>
      <c r="BW356" s="25"/>
      <c r="BX356" s="111"/>
    </row>
    <row r="357" spans="1:76">
      <c r="A357" s="83">
        <v>348</v>
      </c>
      <c r="B357" s="83">
        <v>348</v>
      </c>
      <c r="C357" s="84" t="s">
        <v>422</v>
      </c>
      <c r="D357" s="85">
        <f t="shared" si="148"/>
        <v>2015.4372013742461</v>
      </c>
      <c r="E357" s="86">
        <f t="shared" si="149"/>
        <v>22740474</v>
      </c>
      <c r="F357" s="86">
        <f t="shared" si="149"/>
        <v>1798690</v>
      </c>
      <c r="G357" s="87">
        <f t="shared" si="150"/>
        <v>24539164</v>
      </c>
      <c r="H357" s="88"/>
      <c r="I357" s="89">
        <f t="shared" si="151"/>
        <v>0</v>
      </c>
      <c r="J357" s="90">
        <f t="shared" si="141"/>
        <v>0</v>
      </c>
      <c r="K357" s="91">
        <f t="shared" si="152"/>
        <v>1798690</v>
      </c>
      <c r="L357" s="87">
        <f t="shared" si="153"/>
        <v>1798690</v>
      </c>
      <c r="M357" s="92"/>
      <c r="N357" s="115">
        <f t="shared" si="142"/>
        <v>22740474</v>
      </c>
      <c r="P357" s="89">
        <f t="shared" si="154"/>
        <v>11887</v>
      </c>
      <c r="Q357" s="86">
        <f t="shared" si="155"/>
        <v>0</v>
      </c>
      <c r="R357" s="86">
        <f t="shared" si="156"/>
        <v>1799723</v>
      </c>
      <c r="S357" s="94">
        <f t="shared" si="143"/>
        <v>1810577</v>
      </c>
      <c r="U357" s="115">
        <f t="shared" si="157"/>
        <v>2524889.765309236</v>
      </c>
      <c r="V357">
        <f t="shared" si="144"/>
        <v>0</v>
      </c>
      <c r="W357" s="95">
        <v>348</v>
      </c>
      <c r="X357" s="96">
        <v>2015.4372013742461</v>
      </c>
      <c r="Y357" s="97">
        <v>22740474</v>
      </c>
      <c r="Z357" s="97">
        <v>0</v>
      </c>
      <c r="AA357" s="97">
        <v>22740474</v>
      </c>
      <c r="AB357" s="97">
        <v>1798690</v>
      </c>
      <c r="AC357" s="97">
        <v>24539164</v>
      </c>
      <c r="AD357" s="97">
        <v>10854</v>
      </c>
      <c r="AE357" s="97">
        <v>1033</v>
      </c>
      <c r="AF357" s="97">
        <v>11887</v>
      </c>
      <c r="AG357" s="98">
        <v>24551051</v>
      </c>
      <c r="AI357" s="95">
        <v>348</v>
      </c>
      <c r="AJ357" s="99">
        <v>348</v>
      </c>
      <c r="AK357" s="100" t="s">
        <v>422</v>
      </c>
      <c r="AL357" s="101">
        <f t="shared" si="158"/>
        <v>22740474</v>
      </c>
      <c r="AM357" s="102">
        <v>23006220</v>
      </c>
      <c r="AN357" s="101">
        <f t="shared" si="159"/>
        <v>0</v>
      </c>
      <c r="AO357" s="101">
        <v>83985.75</v>
      </c>
      <c r="AP357" s="101">
        <v>14112.5</v>
      </c>
      <c r="AQ357" s="101">
        <v>0</v>
      </c>
      <c r="AR357" s="101">
        <v>358149</v>
      </c>
      <c r="AS357" s="101">
        <v>258284.25</v>
      </c>
      <c r="AT357" s="101">
        <f t="shared" si="160"/>
        <v>-218.73469076410402</v>
      </c>
      <c r="AU357" s="103">
        <f t="shared" si="161"/>
        <v>714312.7653092359</v>
      </c>
      <c r="AV357" s="103">
        <f t="shared" si="162"/>
        <v>0</v>
      </c>
      <c r="AX357" s="104">
        <v>348</v>
      </c>
      <c r="AY357" s="105" t="s">
        <v>422</v>
      </c>
      <c r="AZ357" s="106">
        <v>0</v>
      </c>
      <c r="BA357" s="106">
        <v>0</v>
      </c>
      <c r="BB357" s="107">
        <v>0</v>
      </c>
      <c r="BC357" s="108">
        <f t="shared" si="163"/>
        <v>0</v>
      </c>
      <c r="BD357" s="107">
        <v>0</v>
      </c>
      <c r="BE357" s="107">
        <v>0</v>
      </c>
      <c r="BF357" s="108">
        <f t="shared" si="145"/>
        <v>0</v>
      </c>
      <c r="BG357" s="109">
        <f t="shared" si="146"/>
        <v>0</v>
      </c>
      <c r="BH357" s="110"/>
      <c r="BI357" s="108">
        <v>0</v>
      </c>
      <c r="BJ357" s="101">
        <f t="shared" si="164"/>
        <v>0</v>
      </c>
      <c r="BK357" s="101">
        <f t="shared" si="165"/>
        <v>0</v>
      </c>
      <c r="BL357" s="101">
        <f t="shared" si="166"/>
        <v>0</v>
      </c>
      <c r="BM357" s="101">
        <v>-218.73469076410402</v>
      </c>
      <c r="BN357" s="108">
        <f t="shared" si="167"/>
        <v>-218.73469076410402</v>
      </c>
      <c r="BO357" s="109">
        <f t="shared" si="168"/>
        <v>-218.73469076410402</v>
      </c>
      <c r="BP357" s="111"/>
      <c r="BQ357" s="112"/>
      <c r="BR357" s="113"/>
      <c r="BS357" s="111"/>
      <c r="BT357" s="114"/>
      <c r="BU357" s="114">
        <f t="shared" si="147"/>
        <v>-348</v>
      </c>
      <c r="BV357" s="25"/>
      <c r="BW357" s="25"/>
      <c r="BX357" s="111"/>
    </row>
    <row r="358" spans="1:76">
      <c r="A358" s="83">
        <v>349</v>
      </c>
      <c r="B358" s="83">
        <v>349</v>
      </c>
      <c r="C358" s="84" t="s">
        <v>423</v>
      </c>
      <c r="D358" s="85">
        <f t="shared" si="148"/>
        <v>1</v>
      </c>
      <c r="E358" s="86">
        <f t="shared" si="149"/>
        <v>11867</v>
      </c>
      <c r="F358" s="86">
        <f t="shared" si="149"/>
        <v>893</v>
      </c>
      <c r="G358" s="87">
        <f t="shared" si="150"/>
        <v>12760</v>
      </c>
      <c r="H358" s="88"/>
      <c r="I358" s="89">
        <f t="shared" si="151"/>
        <v>344.96280318314018</v>
      </c>
      <c r="J358" s="90">
        <f t="shared" si="141"/>
        <v>0.10601097335847461</v>
      </c>
      <c r="K358" s="91">
        <f t="shared" si="152"/>
        <v>893</v>
      </c>
      <c r="L358" s="87">
        <f t="shared" si="153"/>
        <v>1237.9628031831403</v>
      </c>
      <c r="M358" s="92"/>
      <c r="N358" s="115">
        <f t="shared" si="142"/>
        <v>11522.03719681686</v>
      </c>
      <c r="P358" s="89">
        <f t="shared" si="154"/>
        <v>0</v>
      </c>
      <c r="Q358" s="86">
        <f t="shared" si="155"/>
        <v>344.96280318314018</v>
      </c>
      <c r="R358" s="86">
        <f t="shared" si="156"/>
        <v>893</v>
      </c>
      <c r="S358" s="94">
        <f t="shared" si="143"/>
        <v>1237.9628031831403</v>
      </c>
      <c r="U358" s="115">
        <f t="shared" si="157"/>
        <v>4147.0292033415571</v>
      </c>
      <c r="V358">
        <f t="shared" si="144"/>
        <v>0</v>
      </c>
      <c r="W358" s="95">
        <v>349</v>
      </c>
      <c r="X358" s="96">
        <v>1</v>
      </c>
      <c r="Y358" s="97">
        <v>11867</v>
      </c>
      <c r="Z358" s="97">
        <v>0</v>
      </c>
      <c r="AA358" s="97">
        <v>11867</v>
      </c>
      <c r="AB358" s="97">
        <v>893</v>
      </c>
      <c r="AC358" s="97">
        <v>12760</v>
      </c>
      <c r="AD358" s="97">
        <v>0</v>
      </c>
      <c r="AE358" s="97">
        <v>0</v>
      </c>
      <c r="AF358" s="97">
        <v>0</v>
      </c>
      <c r="AG358" s="98">
        <v>12760</v>
      </c>
      <c r="AI358" s="95">
        <v>349</v>
      </c>
      <c r="AJ358" s="99">
        <v>349</v>
      </c>
      <c r="AK358" s="100" t="s">
        <v>423</v>
      </c>
      <c r="AL358" s="101">
        <f t="shared" si="158"/>
        <v>11867</v>
      </c>
      <c r="AM358" s="102">
        <v>11474</v>
      </c>
      <c r="AN358" s="101">
        <f t="shared" si="159"/>
        <v>393</v>
      </c>
      <c r="AO358" s="101">
        <v>2868.5</v>
      </c>
      <c r="AP358" s="101">
        <v>0</v>
      </c>
      <c r="AQ358" s="101">
        <v>0</v>
      </c>
      <c r="AR358" s="101">
        <v>0</v>
      </c>
      <c r="AS358" s="101">
        <v>0</v>
      </c>
      <c r="AT358" s="101">
        <f t="shared" si="160"/>
        <v>-7.4707966584428505</v>
      </c>
      <c r="AU358" s="103">
        <f t="shared" si="161"/>
        <v>3254.0292033415571</v>
      </c>
      <c r="AV358" s="103">
        <f t="shared" si="162"/>
        <v>344.96280318314018</v>
      </c>
      <c r="AX358" s="104">
        <v>349</v>
      </c>
      <c r="AY358" s="105" t="s">
        <v>423</v>
      </c>
      <c r="AZ358" s="106">
        <v>0</v>
      </c>
      <c r="BA358" s="106">
        <v>0</v>
      </c>
      <c r="BB358" s="107">
        <v>0</v>
      </c>
      <c r="BC358" s="108">
        <f t="shared" si="163"/>
        <v>0</v>
      </c>
      <c r="BD358" s="107">
        <v>0</v>
      </c>
      <c r="BE358" s="107">
        <v>0</v>
      </c>
      <c r="BF358" s="108">
        <f t="shared" si="145"/>
        <v>0</v>
      </c>
      <c r="BG358" s="109">
        <f t="shared" si="146"/>
        <v>0</v>
      </c>
      <c r="BH358" s="110"/>
      <c r="BI358" s="108">
        <v>0</v>
      </c>
      <c r="BJ358" s="101">
        <f t="shared" si="164"/>
        <v>393</v>
      </c>
      <c r="BK358" s="101">
        <f t="shared" si="165"/>
        <v>393</v>
      </c>
      <c r="BL358" s="101">
        <f t="shared" si="166"/>
        <v>0</v>
      </c>
      <c r="BM358" s="101">
        <v>-7.4707966584428505</v>
      </c>
      <c r="BN358" s="108">
        <f t="shared" si="167"/>
        <v>-7.4707966584428505</v>
      </c>
      <c r="BO358" s="109">
        <f t="shared" si="168"/>
        <v>-7.4707966584428505</v>
      </c>
      <c r="BP358" s="111"/>
      <c r="BQ358" s="112"/>
      <c r="BR358" s="113"/>
      <c r="BS358" s="111"/>
      <c r="BT358" s="114" t="s">
        <v>424</v>
      </c>
      <c r="BU358" s="114">
        <f t="shared" si="147"/>
        <v>-349</v>
      </c>
      <c r="BV358" s="25"/>
      <c r="BW358" s="25"/>
      <c r="BX358" s="111"/>
    </row>
    <row r="359" spans="1:76">
      <c r="A359" s="83">
        <v>350</v>
      </c>
      <c r="B359" s="83">
        <v>350</v>
      </c>
      <c r="C359" s="84" t="s">
        <v>425</v>
      </c>
      <c r="D359" s="85">
        <f t="shared" si="148"/>
        <v>13.777777777777779</v>
      </c>
      <c r="E359" s="86">
        <f t="shared" si="149"/>
        <v>161040</v>
      </c>
      <c r="F359" s="86">
        <f t="shared" si="149"/>
        <v>10716</v>
      </c>
      <c r="G359" s="87">
        <f t="shared" si="150"/>
        <v>171756</v>
      </c>
      <c r="H359" s="88"/>
      <c r="I359" s="89">
        <f t="shared" si="151"/>
        <v>0</v>
      </c>
      <c r="J359" s="90">
        <f t="shared" si="141"/>
        <v>0</v>
      </c>
      <c r="K359" s="91">
        <f t="shared" si="152"/>
        <v>10716</v>
      </c>
      <c r="L359" s="87">
        <f t="shared" si="153"/>
        <v>10716</v>
      </c>
      <c r="M359" s="92"/>
      <c r="N359" s="115">
        <f t="shared" si="142"/>
        <v>161040</v>
      </c>
      <c r="P359" s="89">
        <f t="shared" si="154"/>
        <v>25062</v>
      </c>
      <c r="Q359" s="86">
        <f t="shared" si="155"/>
        <v>0</v>
      </c>
      <c r="R359" s="86">
        <f t="shared" si="156"/>
        <v>12304</v>
      </c>
      <c r="S359" s="94">
        <f t="shared" si="143"/>
        <v>35778</v>
      </c>
      <c r="U359" s="115">
        <f t="shared" si="157"/>
        <v>63432.664104621581</v>
      </c>
      <c r="V359">
        <f t="shared" si="144"/>
        <v>0</v>
      </c>
      <c r="W359" s="95">
        <v>350</v>
      </c>
      <c r="X359" s="96">
        <v>13.777777777777779</v>
      </c>
      <c r="Y359" s="97">
        <v>161040</v>
      </c>
      <c r="Z359" s="97">
        <v>0</v>
      </c>
      <c r="AA359" s="97">
        <v>161040</v>
      </c>
      <c r="AB359" s="97">
        <v>10716</v>
      </c>
      <c r="AC359" s="97">
        <v>171756</v>
      </c>
      <c r="AD359" s="97">
        <v>23474</v>
      </c>
      <c r="AE359" s="97">
        <v>1588</v>
      </c>
      <c r="AF359" s="97">
        <v>25062</v>
      </c>
      <c r="AG359" s="98">
        <v>196818</v>
      </c>
      <c r="AI359" s="95">
        <v>350</v>
      </c>
      <c r="AJ359" s="99">
        <v>350</v>
      </c>
      <c r="AK359" s="100" t="s">
        <v>425</v>
      </c>
      <c r="AL359" s="101">
        <f t="shared" si="158"/>
        <v>161040</v>
      </c>
      <c r="AM359" s="102">
        <v>175940</v>
      </c>
      <c r="AN359" s="101">
        <f t="shared" si="159"/>
        <v>0</v>
      </c>
      <c r="AO359" s="101">
        <v>19903</v>
      </c>
      <c r="AP359" s="101">
        <v>682.25</v>
      </c>
      <c r="AQ359" s="101">
        <v>5639.75</v>
      </c>
      <c r="AR359" s="101">
        <v>1481.5</v>
      </c>
      <c r="AS359" s="101">
        <v>0</v>
      </c>
      <c r="AT359" s="101">
        <f t="shared" si="160"/>
        <v>-51.835895378419082</v>
      </c>
      <c r="AU359" s="103">
        <f t="shared" si="161"/>
        <v>27654.664104621581</v>
      </c>
      <c r="AV359" s="103">
        <f t="shared" si="162"/>
        <v>0</v>
      </c>
      <c r="AX359" s="104">
        <v>350</v>
      </c>
      <c r="AY359" s="105" t="s">
        <v>425</v>
      </c>
      <c r="AZ359" s="106">
        <v>0</v>
      </c>
      <c r="BA359" s="106">
        <v>0</v>
      </c>
      <c r="BB359" s="107">
        <v>0</v>
      </c>
      <c r="BC359" s="108">
        <f t="shared" si="163"/>
        <v>0</v>
      </c>
      <c r="BD359" s="107">
        <v>0</v>
      </c>
      <c r="BE359" s="107">
        <v>0</v>
      </c>
      <c r="BF359" s="108">
        <f t="shared" si="145"/>
        <v>0</v>
      </c>
      <c r="BG359" s="109">
        <f t="shared" si="146"/>
        <v>0</v>
      </c>
      <c r="BH359" s="110"/>
      <c r="BI359" s="108">
        <v>0</v>
      </c>
      <c r="BJ359" s="101">
        <f t="shared" si="164"/>
        <v>0</v>
      </c>
      <c r="BK359" s="101">
        <f t="shared" si="165"/>
        <v>0</v>
      </c>
      <c r="BL359" s="101">
        <f t="shared" si="166"/>
        <v>0</v>
      </c>
      <c r="BM359" s="101">
        <v>-51.835895378419082</v>
      </c>
      <c r="BN359" s="108">
        <f t="shared" si="167"/>
        <v>-51.835895378419082</v>
      </c>
      <c r="BO359" s="109">
        <f t="shared" si="168"/>
        <v>-51.835895378419082</v>
      </c>
      <c r="BP359" s="111"/>
      <c r="BQ359" s="112"/>
      <c r="BR359" s="113"/>
      <c r="BS359" s="111"/>
      <c r="BT359" s="114"/>
      <c r="BU359" s="114">
        <f t="shared" si="147"/>
        <v>-350</v>
      </c>
      <c r="BV359" s="25"/>
      <c r="BW359" s="25"/>
      <c r="BX359" s="111"/>
    </row>
    <row r="360" spans="1:76">
      <c r="A360" s="83">
        <v>351</v>
      </c>
      <c r="B360" s="83">
        <v>351</v>
      </c>
      <c r="C360" s="84" t="s">
        <v>426</v>
      </c>
      <c r="D360" s="85">
        <f t="shared" si="148"/>
        <v>0</v>
      </c>
      <c r="E360" s="86">
        <f t="shared" si="149"/>
        <v>0</v>
      </c>
      <c r="F360" s="86">
        <f t="shared" si="149"/>
        <v>0</v>
      </c>
      <c r="G360" s="87">
        <f t="shared" si="150"/>
        <v>0</v>
      </c>
      <c r="H360" s="88"/>
      <c r="I360" s="89">
        <f t="shared" si="151"/>
        <v>0</v>
      </c>
      <c r="J360" s="90" t="str">
        <f t="shared" si="141"/>
        <v/>
      </c>
      <c r="K360" s="91">
        <f t="shared" si="152"/>
        <v>0</v>
      </c>
      <c r="L360" s="87">
        <f t="shared" si="153"/>
        <v>0</v>
      </c>
      <c r="M360" s="92"/>
      <c r="N360" s="115">
        <f t="shared" si="142"/>
        <v>0</v>
      </c>
      <c r="P360" s="89">
        <f t="shared" si="154"/>
        <v>0</v>
      </c>
      <c r="Q360" s="86">
        <f t="shared" si="155"/>
        <v>0</v>
      </c>
      <c r="R360" s="86">
        <f t="shared" si="156"/>
        <v>0</v>
      </c>
      <c r="S360" s="94">
        <f t="shared" si="143"/>
        <v>0</v>
      </c>
      <c r="U360" s="115">
        <f t="shared" si="157"/>
        <v>0</v>
      </c>
      <c r="V360">
        <f t="shared" si="144"/>
        <v>0</v>
      </c>
      <c r="W360" s="95">
        <v>351</v>
      </c>
      <c r="X360" s="96"/>
      <c r="Y360" s="97"/>
      <c r="Z360" s="97"/>
      <c r="AA360" s="97"/>
      <c r="AB360" s="97"/>
      <c r="AC360" s="97"/>
      <c r="AD360" s="97"/>
      <c r="AE360" s="97"/>
      <c r="AF360" s="97"/>
      <c r="AG360" s="98"/>
      <c r="AI360" s="95">
        <v>351</v>
      </c>
      <c r="AJ360" s="99">
        <v>351</v>
      </c>
      <c r="AK360" s="100" t="s">
        <v>426</v>
      </c>
      <c r="AL360" s="101">
        <f t="shared" si="158"/>
        <v>0</v>
      </c>
      <c r="AM360" s="102">
        <v>0</v>
      </c>
      <c r="AN360" s="101">
        <f t="shared" si="159"/>
        <v>0</v>
      </c>
      <c r="AO360" s="101">
        <v>0</v>
      </c>
      <c r="AP360" s="101">
        <v>0</v>
      </c>
      <c r="AQ360" s="101">
        <v>0</v>
      </c>
      <c r="AR360" s="101">
        <v>0</v>
      </c>
      <c r="AS360" s="101">
        <v>0</v>
      </c>
      <c r="AT360" s="101">
        <f t="shared" si="160"/>
        <v>0</v>
      </c>
      <c r="AU360" s="103">
        <f t="shared" si="161"/>
        <v>0</v>
      </c>
      <c r="AV360" s="103">
        <f t="shared" si="162"/>
        <v>0</v>
      </c>
      <c r="AX360" s="104">
        <v>351</v>
      </c>
      <c r="AY360" s="105" t="s">
        <v>426</v>
      </c>
      <c r="AZ360" s="106">
        <v>0</v>
      </c>
      <c r="BA360" s="106">
        <v>0</v>
      </c>
      <c r="BB360" s="107">
        <v>0</v>
      </c>
      <c r="BC360" s="108">
        <f t="shared" si="163"/>
        <v>0</v>
      </c>
      <c r="BD360" s="107">
        <v>0</v>
      </c>
      <c r="BE360" s="107">
        <v>0</v>
      </c>
      <c r="BF360" s="108">
        <f t="shared" si="145"/>
        <v>0</v>
      </c>
      <c r="BG360" s="109">
        <f t="shared" si="146"/>
        <v>0</v>
      </c>
      <c r="BH360" s="110"/>
      <c r="BI360" s="108">
        <v>0</v>
      </c>
      <c r="BJ360" s="101">
        <f t="shared" si="164"/>
        <v>0</v>
      </c>
      <c r="BK360" s="101">
        <f t="shared" si="165"/>
        <v>0</v>
      </c>
      <c r="BL360" s="101">
        <f t="shared" si="166"/>
        <v>0</v>
      </c>
      <c r="BM360" s="101">
        <v>0</v>
      </c>
      <c r="BN360" s="108">
        <f t="shared" si="167"/>
        <v>0</v>
      </c>
      <c r="BO360" s="109">
        <f t="shared" si="168"/>
        <v>0</v>
      </c>
      <c r="BP360" s="111"/>
      <c r="BQ360" s="112"/>
      <c r="BR360" s="113"/>
      <c r="BS360" s="111"/>
      <c r="BT360" s="114"/>
      <c r="BU360" s="114">
        <f t="shared" si="147"/>
        <v>-351</v>
      </c>
      <c r="BV360" s="25"/>
      <c r="BW360" s="25"/>
      <c r="BX360" s="111"/>
    </row>
    <row r="361" spans="1:76">
      <c r="A361" s="83">
        <v>352</v>
      </c>
      <c r="B361" s="83">
        <v>352</v>
      </c>
      <c r="C361" s="84" t="s">
        <v>427</v>
      </c>
      <c r="D361" s="85">
        <f t="shared" si="148"/>
        <v>2</v>
      </c>
      <c r="E361" s="86">
        <f t="shared" si="149"/>
        <v>28948</v>
      </c>
      <c r="F361" s="86">
        <f t="shared" si="149"/>
        <v>1786</v>
      </c>
      <c r="G361" s="87">
        <f t="shared" si="150"/>
        <v>30734</v>
      </c>
      <c r="H361" s="88"/>
      <c r="I361" s="89">
        <f t="shared" si="151"/>
        <v>0</v>
      </c>
      <c r="J361" s="90">
        <f t="shared" si="141"/>
        <v>0</v>
      </c>
      <c r="K361" s="91">
        <f t="shared" si="152"/>
        <v>1786</v>
      </c>
      <c r="L361" s="87">
        <f t="shared" si="153"/>
        <v>1786</v>
      </c>
      <c r="M361" s="92"/>
      <c r="N361" s="115">
        <f t="shared" si="142"/>
        <v>28948</v>
      </c>
      <c r="P361" s="89">
        <f t="shared" si="154"/>
        <v>0</v>
      </c>
      <c r="Q361" s="86">
        <f t="shared" si="155"/>
        <v>0</v>
      </c>
      <c r="R361" s="86">
        <f t="shared" si="156"/>
        <v>1786</v>
      </c>
      <c r="S361" s="94">
        <f t="shared" si="143"/>
        <v>1786</v>
      </c>
      <c r="U361" s="115">
        <f t="shared" si="157"/>
        <v>9153.1023081490493</v>
      </c>
      <c r="V361">
        <f t="shared" si="144"/>
        <v>0</v>
      </c>
      <c r="W361" s="95">
        <v>352</v>
      </c>
      <c r="X361" s="96">
        <v>2</v>
      </c>
      <c r="Y361" s="97">
        <v>28948</v>
      </c>
      <c r="Z361" s="97">
        <v>0</v>
      </c>
      <c r="AA361" s="97">
        <v>28948</v>
      </c>
      <c r="AB361" s="97">
        <v>1786</v>
      </c>
      <c r="AC361" s="97">
        <v>30734</v>
      </c>
      <c r="AD361" s="97">
        <v>0</v>
      </c>
      <c r="AE361" s="97">
        <v>0</v>
      </c>
      <c r="AF361" s="97">
        <v>0</v>
      </c>
      <c r="AG361" s="98">
        <v>30734</v>
      </c>
      <c r="AI361" s="95">
        <v>352</v>
      </c>
      <c r="AJ361" s="99">
        <v>352</v>
      </c>
      <c r="AK361" s="100" t="s">
        <v>427</v>
      </c>
      <c r="AL361" s="101">
        <f t="shared" si="158"/>
        <v>28948</v>
      </c>
      <c r="AM361" s="102">
        <v>43023</v>
      </c>
      <c r="AN361" s="101">
        <f t="shared" si="159"/>
        <v>0</v>
      </c>
      <c r="AO361" s="101">
        <v>7160</v>
      </c>
      <c r="AP361" s="101">
        <v>176</v>
      </c>
      <c r="AQ361" s="101">
        <v>49.75</v>
      </c>
      <c r="AR361" s="101">
        <v>0</v>
      </c>
      <c r="AS361" s="101">
        <v>0</v>
      </c>
      <c r="AT361" s="101">
        <f t="shared" si="160"/>
        <v>-18.64769185095065</v>
      </c>
      <c r="AU361" s="103">
        <f t="shared" si="161"/>
        <v>7367.1023081490493</v>
      </c>
      <c r="AV361" s="103">
        <f t="shared" si="162"/>
        <v>0</v>
      </c>
      <c r="AX361" s="104">
        <v>352</v>
      </c>
      <c r="AY361" s="105" t="s">
        <v>427</v>
      </c>
      <c r="AZ361" s="106">
        <v>0</v>
      </c>
      <c r="BA361" s="106">
        <v>0</v>
      </c>
      <c r="BB361" s="107">
        <v>0</v>
      </c>
      <c r="BC361" s="108">
        <f t="shared" si="163"/>
        <v>0</v>
      </c>
      <c r="BD361" s="107">
        <v>0</v>
      </c>
      <c r="BE361" s="107">
        <v>0</v>
      </c>
      <c r="BF361" s="108">
        <f t="shared" si="145"/>
        <v>0</v>
      </c>
      <c r="BG361" s="109">
        <f t="shared" si="146"/>
        <v>0</v>
      </c>
      <c r="BH361" s="110"/>
      <c r="BI361" s="108">
        <v>0</v>
      </c>
      <c r="BJ361" s="101">
        <f t="shared" si="164"/>
        <v>0</v>
      </c>
      <c r="BK361" s="101">
        <f t="shared" si="165"/>
        <v>0</v>
      </c>
      <c r="BL361" s="101">
        <f t="shared" si="166"/>
        <v>0</v>
      </c>
      <c r="BM361" s="101">
        <v>-18.64769185095065</v>
      </c>
      <c r="BN361" s="108">
        <f t="shared" si="167"/>
        <v>-18.64769185095065</v>
      </c>
      <c r="BO361" s="109">
        <f t="shared" si="168"/>
        <v>-18.64769185095065</v>
      </c>
      <c r="BP361" s="111"/>
      <c r="BQ361" s="112"/>
      <c r="BR361" s="113"/>
      <c r="BS361" s="111"/>
      <c r="BT361" s="114"/>
      <c r="BU361" s="114">
        <f t="shared" si="147"/>
        <v>-352</v>
      </c>
      <c r="BV361" s="25"/>
      <c r="BW361" s="25"/>
      <c r="BX361" s="111"/>
    </row>
    <row r="362" spans="1:76">
      <c r="A362" s="83">
        <v>353</v>
      </c>
      <c r="B362" s="83"/>
      <c r="C362" s="84" t="s">
        <v>428</v>
      </c>
      <c r="D362" s="85">
        <f t="shared" si="148"/>
        <v>0</v>
      </c>
      <c r="E362" s="86">
        <f t="shared" si="149"/>
        <v>0</v>
      </c>
      <c r="F362" s="86">
        <f t="shared" si="149"/>
        <v>0</v>
      </c>
      <c r="G362" s="87">
        <f t="shared" si="150"/>
        <v>0</v>
      </c>
      <c r="H362" s="88"/>
      <c r="I362" s="89">
        <f t="shared" si="151"/>
        <v>0</v>
      </c>
      <c r="J362" s="90" t="str">
        <f t="shared" si="141"/>
        <v/>
      </c>
      <c r="K362" s="91">
        <f t="shared" si="152"/>
        <v>0</v>
      </c>
      <c r="L362" s="87">
        <f t="shared" si="153"/>
        <v>0</v>
      </c>
      <c r="M362" s="92"/>
      <c r="N362" s="115">
        <f t="shared" si="142"/>
        <v>0</v>
      </c>
      <c r="P362" s="89">
        <f t="shared" si="154"/>
        <v>0</v>
      </c>
      <c r="Q362" s="86">
        <f t="shared" si="155"/>
        <v>0</v>
      </c>
      <c r="R362" s="86">
        <f t="shared" si="156"/>
        <v>0</v>
      </c>
      <c r="S362" s="94">
        <f t="shared" si="143"/>
        <v>0</v>
      </c>
      <c r="U362" s="115">
        <f t="shared" si="157"/>
        <v>0</v>
      </c>
      <c r="V362">
        <f t="shared" si="144"/>
        <v>0</v>
      </c>
      <c r="W362" s="95">
        <v>353</v>
      </c>
      <c r="X362" s="96"/>
      <c r="Y362" s="97"/>
      <c r="Z362" s="97"/>
      <c r="AA362" s="97"/>
      <c r="AB362" s="97"/>
      <c r="AC362" s="97"/>
      <c r="AD362" s="97"/>
      <c r="AE362" s="97"/>
      <c r="AF362" s="97"/>
      <c r="AG362" s="98"/>
      <c r="AI362" s="95">
        <v>353</v>
      </c>
      <c r="AJ362" s="99"/>
      <c r="AK362" s="119" t="s">
        <v>428</v>
      </c>
      <c r="AL362" s="101">
        <f t="shared" si="158"/>
        <v>0</v>
      </c>
      <c r="AM362" s="102">
        <v>0</v>
      </c>
      <c r="AN362" s="101">
        <f t="shared" si="159"/>
        <v>0</v>
      </c>
      <c r="AO362" s="101">
        <v>0</v>
      </c>
      <c r="AP362" s="101">
        <v>0</v>
      </c>
      <c r="AQ362" s="101">
        <v>0</v>
      </c>
      <c r="AR362" s="101">
        <v>0</v>
      </c>
      <c r="AS362" s="101">
        <v>0</v>
      </c>
      <c r="AT362" s="101">
        <f t="shared" si="160"/>
        <v>0</v>
      </c>
      <c r="AU362" s="103">
        <f t="shared" si="161"/>
        <v>0</v>
      </c>
      <c r="AV362" s="103">
        <f t="shared" si="162"/>
        <v>0</v>
      </c>
      <c r="AX362" s="104">
        <v>353</v>
      </c>
      <c r="AY362" s="105" t="s">
        <v>428</v>
      </c>
      <c r="AZ362" s="106">
        <v>0</v>
      </c>
      <c r="BA362" s="106">
        <v>0</v>
      </c>
      <c r="BB362" s="107">
        <v>0</v>
      </c>
      <c r="BC362" s="108">
        <f t="shared" si="163"/>
        <v>0</v>
      </c>
      <c r="BD362" s="107">
        <v>0</v>
      </c>
      <c r="BE362" s="107">
        <v>0</v>
      </c>
      <c r="BF362" s="108">
        <f t="shared" si="145"/>
        <v>0</v>
      </c>
      <c r="BG362" s="109">
        <f t="shared" si="146"/>
        <v>0</v>
      </c>
      <c r="BH362" s="110"/>
      <c r="BI362" s="108">
        <v>0</v>
      </c>
      <c r="BJ362" s="101">
        <f t="shared" si="164"/>
        <v>0</v>
      </c>
      <c r="BK362" s="101">
        <f t="shared" si="165"/>
        <v>0</v>
      </c>
      <c r="BL362" s="101">
        <f t="shared" si="166"/>
        <v>0</v>
      </c>
      <c r="BM362" s="101">
        <v>0</v>
      </c>
      <c r="BN362" s="108">
        <f t="shared" si="167"/>
        <v>0</v>
      </c>
      <c r="BO362" s="109">
        <f t="shared" si="168"/>
        <v>0</v>
      </c>
      <c r="BP362" s="111"/>
      <c r="BQ362" s="112"/>
      <c r="BR362" s="113"/>
      <c r="BS362" s="111"/>
      <c r="BT362" s="114" t="s">
        <v>129</v>
      </c>
      <c r="BU362" s="114">
        <f t="shared" si="147"/>
        <v>-353</v>
      </c>
      <c r="BV362" s="25"/>
      <c r="BW362" s="25"/>
      <c r="BX362" s="111"/>
    </row>
    <row r="363" spans="1:76">
      <c r="A363" s="83">
        <v>406</v>
      </c>
      <c r="B363" s="83">
        <v>406</v>
      </c>
      <c r="C363" s="84" t="s">
        <v>429</v>
      </c>
      <c r="D363" s="85">
        <f t="shared" si="148"/>
        <v>0</v>
      </c>
      <c r="E363" s="86">
        <f t="shared" si="149"/>
        <v>0</v>
      </c>
      <c r="F363" s="86">
        <f t="shared" si="149"/>
        <v>0</v>
      </c>
      <c r="G363" s="87">
        <f t="shared" si="150"/>
        <v>0</v>
      </c>
      <c r="H363" s="88"/>
      <c r="I363" s="89">
        <f t="shared" si="151"/>
        <v>0</v>
      </c>
      <c r="J363" s="90" t="str">
        <f t="shared" si="141"/>
        <v/>
      </c>
      <c r="K363" s="91">
        <f t="shared" si="152"/>
        <v>0</v>
      </c>
      <c r="L363" s="87">
        <f t="shared" si="153"/>
        <v>0</v>
      </c>
      <c r="M363" s="92"/>
      <c r="N363" s="115">
        <f t="shared" si="142"/>
        <v>0</v>
      </c>
      <c r="P363" s="89">
        <f t="shared" si="154"/>
        <v>0</v>
      </c>
      <c r="Q363" s="86">
        <f t="shared" si="155"/>
        <v>0</v>
      </c>
      <c r="R363" s="86">
        <f t="shared" si="156"/>
        <v>0</v>
      </c>
      <c r="S363" s="94">
        <f t="shared" si="143"/>
        <v>0</v>
      </c>
      <c r="U363" s="115">
        <f t="shared" si="157"/>
        <v>0</v>
      </c>
      <c r="V363">
        <f t="shared" si="144"/>
        <v>0</v>
      </c>
      <c r="W363" s="95">
        <v>406</v>
      </c>
      <c r="X363" s="96"/>
      <c r="Y363" s="97"/>
      <c r="Z363" s="97"/>
      <c r="AA363" s="97"/>
      <c r="AB363" s="97"/>
      <c r="AC363" s="97"/>
      <c r="AD363" s="97"/>
      <c r="AE363" s="97"/>
      <c r="AF363" s="97"/>
      <c r="AG363" s="98"/>
      <c r="AI363" s="95">
        <v>406</v>
      </c>
      <c r="AJ363" s="99">
        <v>406</v>
      </c>
      <c r="AK363" s="100" t="s">
        <v>429</v>
      </c>
      <c r="AL363" s="101">
        <f t="shared" si="158"/>
        <v>0</v>
      </c>
      <c r="AM363" s="102">
        <v>0</v>
      </c>
      <c r="AN363" s="101">
        <f t="shared" si="159"/>
        <v>0</v>
      </c>
      <c r="AO363" s="101">
        <v>0</v>
      </c>
      <c r="AP363" s="101">
        <v>0</v>
      </c>
      <c r="AQ363" s="101">
        <v>0</v>
      </c>
      <c r="AR363" s="101">
        <v>0</v>
      </c>
      <c r="AS363" s="101">
        <v>0</v>
      </c>
      <c r="AT363" s="101">
        <f t="shared" si="160"/>
        <v>0</v>
      </c>
      <c r="AU363" s="103">
        <f t="shared" si="161"/>
        <v>0</v>
      </c>
      <c r="AV363" s="103">
        <f t="shared" si="162"/>
        <v>0</v>
      </c>
      <c r="AX363" s="104">
        <v>406</v>
      </c>
      <c r="AY363" s="105" t="s">
        <v>429</v>
      </c>
      <c r="AZ363" s="106">
        <v>0</v>
      </c>
      <c r="BA363" s="106">
        <v>0</v>
      </c>
      <c r="BB363" s="107">
        <v>0</v>
      </c>
      <c r="BC363" s="108">
        <f t="shared" si="163"/>
        <v>0</v>
      </c>
      <c r="BD363" s="107">
        <v>0</v>
      </c>
      <c r="BE363" s="107">
        <v>0</v>
      </c>
      <c r="BF363" s="108">
        <f t="shared" si="145"/>
        <v>0</v>
      </c>
      <c r="BG363" s="109">
        <f t="shared" si="146"/>
        <v>0</v>
      </c>
      <c r="BH363" s="110"/>
      <c r="BI363" s="108">
        <v>0</v>
      </c>
      <c r="BJ363" s="101">
        <f t="shared" si="164"/>
        <v>0</v>
      </c>
      <c r="BK363" s="101">
        <f t="shared" si="165"/>
        <v>0</v>
      </c>
      <c r="BL363" s="101">
        <f t="shared" si="166"/>
        <v>0</v>
      </c>
      <c r="BM363" s="101">
        <v>0</v>
      </c>
      <c r="BN363" s="108">
        <f t="shared" si="167"/>
        <v>0</v>
      </c>
      <c r="BO363" s="109">
        <f t="shared" si="168"/>
        <v>0</v>
      </c>
      <c r="BP363" s="111"/>
      <c r="BQ363" s="112"/>
      <c r="BR363" s="113"/>
      <c r="BS363" s="111"/>
      <c r="BT363" s="114"/>
      <c r="BU363" s="114">
        <f t="shared" si="147"/>
        <v>-406</v>
      </c>
      <c r="BV363" s="25"/>
      <c r="BW363" s="25"/>
      <c r="BX363" s="111"/>
    </row>
    <row r="364" spans="1:76">
      <c r="A364" s="83">
        <v>600</v>
      </c>
      <c r="B364" s="83">
        <v>701</v>
      </c>
      <c r="C364" s="84" t="s">
        <v>430</v>
      </c>
      <c r="D364" s="85">
        <f t="shared" si="148"/>
        <v>23.923344947735195</v>
      </c>
      <c r="E364" s="86">
        <f t="shared" si="149"/>
        <v>311657</v>
      </c>
      <c r="F364" s="86">
        <f t="shared" si="149"/>
        <v>21364</v>
      </c>
      <c r="G364" s="87">
        <f t="shared" si="150"/>
        <v>333021</v>
      </c>
      <c r="H364" s="88"/>
      <c r="I364" s="89">
        <f t="shared" si="151"/>
        <v>0</v>
      </c>
      <c r="J364" s="90">
        <f t="shared" si="141"/>
        <v>0</v>
      </c>
      <c r="K364" s="91">
        <f t="shared" si="152"/>
        <v>21364</v>
      </c>
      <c r="L364" s="87">
        <f t="shared" si="153"/>
        <v>21364</v>
      </c>
      <c r="M364" s="92"/>
      <c r="N364" s="115">
        <f t="shared" si="142"/>
        <v>311657</v>
      </c>
      <c r="P364" s="89">
        <f t="shared" si="154"/>
        <v>0</v>
      </c>
      <c r="Q364" s="86">
        <f t="shared" si="155"/>
        <v>0</v>
      </c>
      <c r="R364" s="86">
        <f t="shared" si="156"/>
        <v>21364</v>
      </c>
      <c r="S364" s="94">
        <f t="shared" si="143"/>
        <v>21364</v>
      </c>
      <c r="U364" s="115">
        <f t="shared" si="157"/>
        <v>51475.072905458117</v>
      </c>
      <c r="V364">
        <f t="shared" si="144"/>
        <v>0</v>
      </c>
      <c r="W364" s="95">
        <v>600</v>
      </c>
      <c r="X364" s="96">
        <v>23.923344947735195</v>
      </c>
      <c r="Y364" s="97">
        <v>311657</v>
      </c>
      <c r="Z364" s="97">
        <v>0</v>
      </c>
      <c r="AA364" s="97">
        <v>311657</v>
      </c>
      <c r="AB364" s="97">
        <v>21364</v>
      </c>
      <c r="AC364" s="97">
        <v>333021</v>
      </c>
      <c r="AD364" s="97">
        <v>0</v>
      </c>
      <c r="AE364" s="97">
        <v>0</v>
      </c>
      <c r="AF364" s="97">
        <v>0</v>
      </c>
      <c r="AG364" s="98">
        <v>333021</v>
      </c>
      <c r="AI364" s="95">
        <v>600</v>
      </c>
      <c r="AJ364" s="99">
        <v>701</v>
      </c>
      <c r="AK364" s="100" t="s">
        <v>430</v>
      </c>
      <c r="AL364" s="101">
        <f t="shared" si="158"/>
        <v>311657</v>
      </c>
      <c r="AM364" s="102">
        <v>367866</v>
      </c>
      <c r="AN364" s="101">
        <f t="shared" si="159"/>
        <v>0</v>
      </c>
      <c r="AO364" s="101">
        <v>5059.5</v>
      </c>
      <c r="AP364" s="101">
        <v>0</v>
      </c>
      <c r="AQ364" s="101">
        <v>6499.75</v>
      </c>
      <c r="AR364" s="101">
        <v>18565</v>
      </c>
      <c r="AS364" s="101">
        <v>0</v>
      </c>
      <c r="AT364" s="101">
        <f t="shared" si="160"/>
        <v>-13.17709454188298</v>
      </c>
      <c r="AU364" s="103">
        <f t="shared" si="161"/>
        <v>30111.072905458117</v>
      </c>
      <c r="AV364" s="103">
        <f t="shared" si="162"/>
        <v>0</v>
      </c>
      <c r="AX364" s="104">
        <v>600</v>
      </c>
      <c r="AY364" s="105" t="s">
        <v>430</v>
      </c>
      <c r="AZ364" s="106">
        <v>0</v>
      </c>
      <c r="BA364" s="106">
        <v>0</v>
      </c>
      <c r="BB364" s="107">
        <v>0</v>
      </c>
      <c r="BC364" s="108">
        <f t="shared" si="163"/>
        <v>0</v>
      </c>
      <c r="BD364" s="107">
        <v>0</v>
      </c>
      <c r="BE364" s="107">
        <v>0</v>
      </c>
      <c r="BF364" s="108">
        <f t="shared" si="145"/>
        <v>0</v>
      </c>
      <c r="BG364" s="109">
        <f t="shared" si="146"/>
        <v>0</v>
      </c>
      <c r="BH364" s="110"/>
      <c r="BI364" s="108">
        <v>0</v>
      </c>
      <c r="BJ364" s="101">
        <f t="shared" si="164"/>
        <v>0</v>
      </c>
      <c r="BK364" s="101">
        <f t="shared" si="165"/>
        <v>0</v>
      </c>
      <c r="BL364" s="101">
        <f t="shared" si="166"/>
        <v>0</v>
      </c>
      <c r="BM364" s="101">
        <v>-13.17709454188298</v>
      </c>
      <c r="BN364" s="108">
        <f t="shared" si="167"/>
        <v>-13.17709454188298</v>
      </c>
      <c r="BO364" s="109">
        <f t="shared" si="168"/>
        <v>-13.17709454188298</v>
      </c>
      <c r="BP364" s="111"/>
      <c r="BQ364" s="112"/>
      <c r="BR364" s="113"/>
      <c r="BS364" s="111"/>
      <c r="BT364" s="114" t="s">
        <v>73</v>
      </c>
      <c r="BU364" s="114">
        <f t="shared" si="147"/>
        <v>-600</v>
      </c>
      <c r="BV364" s="25"/>
      <c r="BW364" s="25"/>
      <c r="BX364" s="111"/>
    </row>
    <row r="365" spans="1:76">
      <c r="A365" s="83">
        <v>603</v>
      </c>
      <c r="B365" s="83">
        <v>702</v>
      </c>
      <c r="C365" s="84" t="s">
        <v>431</v>
      </c>
      <c r="D365" s="85">
        <f t="shared" si="148"/>
        <v>74.110738255033567</v>
      </c>
      <c r="E365" s="86">
        <f t="shared" si="149"/>
        <v>869837</v>
      </c>
      <c r="F365" s="86">
        <f t="shared" si="149"/>
        <v>66181</v>
      </c>
      <c r="G365" s="87">
        <f t="shared" si="150"/>
        <v>936018</v>
      </c>
      <c r="H365" s="88"/>
      <c r="I365" s="89">
        <f t="shared" si="151"/>
        <v>0</v>
      </c>
      <c r="J365" s="90">
        <f t="shared" si="141"/>
        <v>0</v>
      </c>
      <c r="K365" s="91">
        <f t="shared" si="152"/>
        <v>66181</v>
      </c>
      <c r="L365" s="87">
        <f t="shared" si="153"/>
        <v>66181</v>
      </c>
      <c r="M365" s="92"/>
      <c r="N365" s="115">
        <f t="shared" si="142"/>
        <v>869837</v>
      </c>
      <c r="P365" s="89">
        <f t="shared" si="154"/>
        <v>0</v>
      </c>
      <c r="Q365" s="86">
        <f t="shared" si="155"/>
        <v>0</v>
      </c>
      <c r="R365" s="86">
        <f t="shared" si="156"/>
        <v>66181</v>
      </c>
      <c r="S365" s="94">
        <f t="shared" si="143"/>
        <v>66181</v>
      </c>
      <c r="U365" s="115">
        <f t="shared" si="157"/>
        <v>147513.44237715905</v>
      </c>
      <c r="V365">
        <f t="shared" si="144"/>
        <v>0</v>
      </c>
      <c r="W365" s="95">
        <v>603</v>
      </c>
      <c r="X365" s="96">
        <v>74.110738255033567</v>
      </c>
      <c r="Y365" s="97">
        <v>869837</v>
      </c>
      <c r="Z365" s="97">
        <v>0</v>
      </c>
      <c r="AA365" s="97">
        <v>869837</v>
      </c>
      <c r="AB365" s="97">
        <v>66181</v>
      </c>
      <c r="AC365" s="97">
        <v>936018</v>
      </c>
      <c r="AD365" s="97">
        <v>0</v>
      </c>
      <c r="AE365" s="97">
        <v>0</v>
      </c>
      <c r="AF365" s="97">
        <v>0</v>
      </c>
      <c r="AG365" s="98">
        <v>936018</v>
      </c>
      <c r="AI365" s="95">
        <v>603</v>
      </c>
      <c r="AJ365" s="99">
        <v>702</v>
      </c>
      <c r="AK365" s="100" t="s">
        <v>431</v>
      </c>
      <c r="AL365" s="101">
        <f t="shared" si="158"/>
        <v>869837</v>
      </c>
      <c r="AM365" s="102">
        <v>887677</v>
      </c>
      <c r="AN365" s="101">
        <f t="shared" si="159"/>
        <v>0</v>
      </c>
      <c r="AO365" s="101">
        <v>38898.25</v>
      </c>
      <c r="AP365" s="101">
        <v>8013.5</v>
      </c>
      <c r="AQ365" s="101">
        <v>0</v>
      </c>
      <c r="AR365" s="101">
        <v>34522</v>
      </c>
      <c r="AS365" s="101">
        <v>0</v>
      </c>
      <c r="AT365" s="101">
        <f t="shared" si="160"/>
        <v>-101.30762284094817</v>
      </c>
      <c r="AU365" s="103">
        <f t="shared" si="161"/>
        <v>81332.442377159052</v>
      </c>
      <c r="AV365" s="103">
        <f t="shared" si="162"/>
        <v>0</v>
      </c>
      <c r="AX365" s="104">
        <v>603</v>
      </c>
      <c r="AY365" s="105" t="s">
        <v>431</v>
      </c>
      <c r="AZ365" s="106">
        <v>0</v>
      </c>
      <c r="BA365" s="106">
        <v>0</v>
      </c>
      <c r="BB365" s="107">
        <v>0</v>
      </c>
      <c r="BC365" s="108">
        <f t="shared" si="163"/>
        <v>0</v>
      </c>
      <c r="BD365" s="107">
        <v>0</v>
      </c>
      <c r="BE365" s="107">
        <v>0</v>
      </c>
      <c r="BF365" s="108">
        <f t="shared" si="145"/>
        <v>0</v>
      </c>
      <c r="BG365" s="109">
        <f t="shared" si="146"/>
        <v>0</v>
      </c>
      <c r="BH365" s="110"/>
      <c r="BI365" s="108">
        <v>0</v>
      </c>
      <c r="BJ365" s="101">
        <f t="shared" si="164"/>
        <v>0</v>
      </c>
      <c r="BK365" s="101">
        <f t="shared" si="165"/>
        <v>0</v>
      </c>
      <c r="BL365" s="101">
        <f t="shared" si="166"/>
        <v>0</v>
      </c>
      <c r="BM365" s="101">
        <v>-101.30762284094817</v>
      </c>
      <c r="BN365" s="108">
        <f t="shared" si="167"/>
        <v>-101.30762284094817</v>
      </c>
      <c r="BO365" s="109">
        <f t="shared" si="168"/>
        <v>-101.30762284094817</v>
      </c>
      <c r="BP365" s="111"/>
      <c r="BQ365" s="112"/>
      <c r="BR365" s="113"/>
      <c r="BS365" s="111"/>
      <c r="BT365" s="114"/>
      <c r="BU365" s="114">
        <f t="shared" si="147"/>
        <v>-603</v>
      </c>
      <c r="BV365" s="25"/>
      <c r="BW365" s="25"/>
      <c r="BX365" s="111"/>
    </row>
    <row r="366" spans="1:76">
      <c r="A366" s="83">
        <v>605</v>
      </c>
      <c r="B366" s="83">
        <v>703</v>
      </c>
      <c r="C366" s="84" t="s">
        <v>432</v>
      </c>
      <c r="D366" s="85">
        <f t="shared" si="148"/>
        <v>96.885498902563739</v>
      </c>
      <c r="E366" s="86">
        <f t="shared" si="149"/>
        <v>1575615</v>
      </c>
      <c r="F366" s="86">
        <f t="shared" si="149"/>
        <v>84519</v>
      </c>
      <c r="G366" s="87">
        <f t="shared" si="150"/>
        <v>1660134</v>
      </c>
      <c r="H366" s="88"/>
      <c r="I366" s="89">
        <f t="shared" si="151"/>
        <v>219429.69800646431</v>
      </c>
      <c r="J366" s="90">
        <f t="shared" si="141"/>
        <v>0.55559327283295779</v>
      </c>
      <c r="K366" s="91">
        <f t="shared" si="152"/>
        <v>84519</v>
      </c>
      <c r="L366" s="87">
        <f t="shared" si="153"/>
        <v>303948.69800646428</v>
      </c>
      <c r="M366" s="92"/>
      <c r="N366" s="115">
        <f t="shared" si="142"/>
        <v>1356185.3019935358</v>
      </c>
      <c r="P366" s="89">
        <f t="shared" si="154"/>
        <v>34844</v>
      </c>
      <c r="Q366" s="86">
        <f t="shared" si="155"/>
        <v>219429.69800646431</v>
      </c>
      <c r="R366" s="86">
        <f t="shared" si="156"/>
        <v>86297</v>
      </c>
      <c r="S366" s="94">
        <f t="shared" si="143"/>
        <v>338792.69800646428</v>
      </c>
      <c r="U366" s="115">
        <f t="shared" si="157"/>
        <v>514309.6430498648</v>
      </c>
      <c r="V366">
        <f t="shared" si="144"/>
        <v>0</v>
      </c>
      <c r="W366" s="95">
        <v>605</v>
      </c>
      <c r="X366" s="96">
        <v>96.885498902563739</v>
      </c>
      <c r="Y366" s="97">
        <v>1575615</v>
      </c>
      <c r="Z366" s="97">
        <v>0</v>
      </c>
      <c r="AA366" s="97">
        <v>1575615</v>
      </c>
      <c r="AB366" s="97">
        <v>84519</v>
      </c>
      <c r="AC366" s="97">
        <v>1660134</v>
      </c>
      <c r="AD366" s="97">
        <v>33066</v>
      </c>
      <c r="AE366" s="97">
        <v>1778</v>
      </c>
      <c r="AF366" s="97">
        <v>34844</v>
      </c>
      <c r="AG366" s="98">
        <v>1694978</v>
      </c>
      <c r="AI366" s="95">
        <v>605</v>
      </c>
      <c r="AJ366" s="99">
        <v>703</v>
      </c>
      <c r="AK366" s="100" t="s">
        <v>432</v>
      </c>
      <c r="AL366" s="101">
        <f t="shared" si="158"/>
        <v>1575615</v>
      </c>
      <c r="AM366" s="102">
        <v>1325629</v>
      </c>
      <c r="AN366" s="101">
        <f t="shared" si="159"/>
        <v>249986</v>
      </c>
      <c r="AO366" s="101">
        <v>63394.75</v>
      </c>
      <c r="AP366" s="101">
        <v>15767.5</v>
      </c>
      <c r="AQ366" s="101">
        <v>23242.25</v>
      </c>
      <c r="AR366" s="101">
        <v>10215.75</v>
      </c>
      <c r="AS366" s="101">
        <v>32505.5</v>
      </c>
      <c r="AT366" s="101">
        <f t="shared" si="160"/>
        <v>-165.10695013520308</v>
      </c>
      <c r="AU366" s="103">
        <f t="shared" si="161"/>
        <v>394946.6430498648</v>
      </c>
      <c r="AV366" s="103">
        <f t="shared" si="162"/>
        <v>219429.69800646431</v>
      </c>
      <c r="AX366" s="104">
        <v>605</v>
      </c>
      <c r="AY366" s="105" t="s">
        <v>432</v>
      </c>
      <c r="AZ366" s="106">
        <v>0</v>
      </c>
      <c r="BA366" s="106">
        <v>0</v>
      </c>
      <c r="BB366" s="107">
        <v>0</v>
      </c>
      <c r="BC366" s="108">
        <f t="shared" si="163"/>
        <v>0</v>
      </c>
      <c r="BD366" s="107">
        <v>0</v>
      </c>
      <c r="BE366" s="107">
        <v>0</v>
      </c>
      <c r="BF366" s="108">
        <f t="shared" si="145"/>
        <v>0</v>
      </c>
      <c r="BG366" s="109">
        <f t="shared" si="146"/>
        <v>0</v>
      </c>
      <c r="BH366" s="110"/>
      <c r="BI366" s="108">
        <v>0</v>
      </c>
      <c r="BJ366" s="101">
        <f t="shared" si="164"/>
        <v>249986</v>
      </c>
      <c r="BK366" s="101">
        <f t="shared" si="165"/>
        <v>249986</v>
      </c>
      <c r="BL366" s="101">
        <f t="shared" si="166"/>
        <v>0</v>
      </c>
      <c r="BM366" s="101">
        <v>-165.10695013520308</v>
      </c>
      <c r="BN366" s="108">
        <f t="shared" si="167"/>
        <v>-165.10695013520308</v>
      </c>
      <c r="BO366" s="109">
        <f t="shared" si="168"/>
        <v>-165.10695013520308</v>
      </c>
      <c r="BP366" s="111"/>
      <c r="BQ366" s="112"/>
      <c r="BR366" s="113"/>
      <c r="BS366" s="111"/>
      <c r="BT366" s="114"/>
      <c r="BU366" s="114">
        <f t="shared" si="147"/>
        <v>-605</v>
      </c>
      <c r="BV366" s="25"/>
      <c r="BW366" s="25"/>
      <c r="BX366" s="111"/>
    </row>
    <row r="367" spans="1:76">
      <c r="A367" s="83">
        <v>610</v>
      </c>
      <c r="B367" s="83">
        <v>704</v>
      </c>
      <c r="C367" s="84" t="s">
        <v>433</v>
      </c>
      <c r="D367" s="85">
        <f t="shared" si="148"/>
        <v>12.43555216802168</v>
      </c>
      <c r="E367" s="86">
        <f t="shared" si="149"/>
        <v>144479</v>
      </c>
      <c r="F367" s="86">
        <f t="shared" si="149"/>
        <v>11104</v>
      </c>
      <c r="G367" s="87">
        <f t="shared" si="150"/>
        <v>155583</v>
      </c>
      <c r="H367" s="88"/>
      <c r="I367" s="89">
        <f t="shared" si="151"/>
        <v>30081.985312695666</v>
      </c>
      <c r="J367" s="90">
        <f t="shared" si="141"/>
        <v>0.62803933990689986</v>
      </c>
      <c r="K367" s="91">
        <f t="shared" si="152"/>
        <v>11104</v>
      </c>
      <c r="L367" s="87">
        <f t="shared" si="153"/>
        <v>41185.985312695666</v>
      </c>
      <c r="M367" s="92"/>
      <c r="N367" s="115">
        <f t="shared" si="142"/>
        <v>114397.01468730433</v>
      </c>
      <c r="P367" s="89">
        <f t="shared" si="154"/>
        <v>0</v>
      </c>
      <c r="Q367" s="86">
        <f t="shared" si="155"/>
        <v>30081.985312695666</v>
      </c>
      <c r="R367" s="86">
        <f t="shared" si="156"/>
        <v>11104</v>
      </c>
      <c r="S367" s="94">
        <f t="shared" si="143"/>
        <v>41185.985312695666</v>
      </c>
      <c r="U367" s="115">
        <f t="shared" si="157"/>
        <v>59002.25</v>
      </c>
      <c r="V367">
        <f t="shared" si="144"/>
        <v>0</v>
      </c>
      <c r="W367" s="95">
        <v>610</v>
      </c>
      <c r="X367" s="96">
        <v>12.43555216802168</v>
      </c>
      <c r="Y367" s="97">
        <v>144479</v>
      </c>
      <c r="Z367" s="97">
        <v>0</v>
      </c>
      <c r="AA367" s="97">
        <v>144479</v>
      </c>
      <c r="AB367" s="97">
        <v>11104</v>
      </c>
      <c r="AC367" s="97">
        <v>155583</v>
      </c>
      <c r="AD367" s="97">
        <v>0</v>
      </c>
      <c r="AE367" s="97">
        <v>0</v>
      </c>
      <c r="AF367" s="97">
        <v>0</v>
      </c>
      <c r="AG367" s="98">
        <v>155583</v>
      </c>
      <c r="AI367" s="95">
        <v>610</v>
      </c>
      <c r="AJ367" s="99">
        <v>704</v>
      </c>
      <c r="AK367" s="100" t="s">
        <v>433</v>
      </c>
      <c r="AL367" s="101">
        <f t="shared" si="158"/>
        <v>144479</v>
      </c>
      <c r="AM367" s="102">
        <v>110208</v>
      </c>
      <c r="AN367" s="101">
        <f t="shared" si="159"/>
        <v>34271</v>
      </c>
      <c r="AO367" s="101">
        <v>0</v>
      </c>
      <c r="AP367" s="101">
        <v>0</v>
      </c>
      <c r="AQ367" s="101">
        <v>0</v>
      </c>
      <c r="AR367" s="101">
        <v>3475.5</v>
      </c>
      <c r="AS367" s="101">
        <v>10151.75</v>
      </c>
      <c r="AT367" s="101">
        <f t="shared" si="160"/>
        <v>0</v>
      </c>
      <c r="AU367" s="103">
        <f t="shared" si="161"/>
        <v>47898.25</v>
      </c>
      <c r="AV367" s="103">
        <f t="shared" si="162"/>
        <v>30081.985312695666</v>
      </c>
      <c r="AX367" s="104">
        <v>610</v>
      </c>
      <c r="AY367" s="105" t="s">
        <v>433</v>
      </c>
      <c r="AZ367" s="106">
        <v>0</v>
      </c>
      <c r="BA367" s="106">
        <v>0</v>
      </c>
      <c r="BB367" s="107">
        <v>0</v>
      </c>
      <c r="BC367" s="108">
        <f t="shared" si="163"/>
        <v>0</v>
      </c>
      <c r="BD367" s="107">
        <v>0</v>
      </c>
      <c r="BE367" s="107">
        <v>0</v>
      </c>
      <c r="BF367" s="108">
        <f t="shared" si="145"/>
        <v>0</v>
      </c>
      <c r="BG367" s="109">
        <f t="shared" si="146"/>
        <v>0</v>
      </c>
      <c r="BH367" s="110"/>
      <c r="BI367" s="108">
        <v>0</v>
      </c>
      <c r="BJ367" s="101">
        <f t="shared" si="164"/>
        <v>34271</v>
      </c>
      <c r="BK367" s="101">
        <f t="shared" si="165"/>
        <v>34271</v>
      </c>
      <c r="BL367" s="101">
        <f t="shared" si="166"/>
        <v>0</v>
      </c>
      <c r="BM367" s="101">
        <v>0</v>
      </c>
      <c r="BN367" s="108">
        <f t="shared" si="167"/>
        <v>0</v>
      </c>
      <c r="BO367" s="109">
        <f t="shared" si="168"/>
        <v>0</v>
      </c>
      <c r="BP367" s="111"/>
      <c r="BQ367" s="112"/>
      <c r="BR367" s="113"/>
      <c r="BS367" s="111"/>
      <c r="BT367" s="114"/>
      <c r="BU367" s="114">
        <f t="shared" si="147"/>
        <v>-610</v>
      </c>
      <c r="BV367" s="25"/>
      <c r="BW367" s="25"/>
      <c r="BX367" s="111"/>
    </row>
    <row r="368" spans="1:76">
      <c r="A368" s="83">
        <v>615</v>
      </c>
      <c r="B368" s="83">
        <v>705</v>
      </c>
      <c r="C368" s="84" t="s">
        <v>434</v>
      </c>
      <c r="D368" s="85">
        <f t="shared" si="148"/>
        <v>2.4895833333333335</v>
      </c>
      <c r="E368" s="86">
        <f t="shared" si="149"/>
        <v>30673</v>
      </c>
      <c r="F368" s="86">
        <f t="shared" si="149"/>
        <v>2218</v>
      </c>
      <c r="G368" s="87">
        <f t="shared" si="150"/>
        <v>32891</v>
      </c>
      <c r="H368" s="88"/>
      <c r="I368" s="89">
        <f t="shared" si="151"/>
        <v>0</v>
      </c>
      <c r="J368" s="90">
        <f t="shared" si="141"/>
        <v>0</v>
      </c>
      <c r="K368" s="91">
        <f t="shared" si="152"/>
        <v>2218</v>
      </c>
      <c r="L368" s="87">
        <f t="shared" si="153"/>
        <v>2218</v>
      </c>
      <c r="M368" s="92"/>
      <c r="N368" s="115">
        <f t="shared" si="142"/>
        <v>30673</v>
      </c>
      <c r="P368" s="89">
        <f t="shared" si="154"/>
        <v>0</v>
      </c>
      <c r="Q368" s="86">
        <f t="shared" si="155"/>
        <v>0</v>
      </c>
      <c r="R368" s="86">
        <f t="shared" si="156"/>
        <v>2218</v>
      </c>
      <c r="S368" s="94">
        <f t="shared" si="143"/>
        <v>2218</v>
      </c>
      <c r="U368" s="115">
        <f t="shared" si="157"/>
        <v>12278.230454768913</v>
      </c>
      <c r="V368">
        <f t="shared" si="144"/>
        <v>0</v>
      </c>
      <c r="W368" s="95">
        <v>615</v>
      </c>
      <c r="X368" s="96">
        <v>2.4895833333333335</v>
      </c>
      <c r="Y368" s="97">
        <v>30673</v>
      </c>
      <c r="Z368" s="97">
        <v>0</v>
      </c>
      <c r="AA368" s="97">
        <v>30673</v>
      </c>
      <c r="AB368" s="97">
        <v>2218</v>
      </c>
      <c r="AC368" s="97">
        <v>32891</v>
      </c>
      <c r="AD368" s="97">
        <v>0</v>
      </c>
      <c r="AE368" s="97">
        <v>0</v>
      </c>
      <c r="AF368" s="97">
        <v>0</v>
      </c>
      <c r="AG368" s="98">
        <v>32891</v>
      </c>
      <c r="AI368" s="95">
        <v>615</v>
      </c>
      <c r="AJ368" s="99">
        <v>705</v>
      </c>
      <c r="AK368" s="100" t="s">
        <v>434</v>
      </c>
      <c r="AL368" s="101">
        <f t="shared" si="158"/>
        <v>30673</v>
      </c>
      <c r="AM368" s="102">
        <v>49312</v>
      </c>
      <c r="AN368" s="101">
        <f t="shared" si="159"/>
        <v>0</v>
      </c>
      <c r="AO368" s="101">
        <v>10086.5</v>
      </c>
      <c r="AP368" s="101">
        <v>0</v>
      </c>
      <c r="AQ368" s="101">
        <v>0</v>
      </c>
      <c r="AR368" s="101">
        <v>0</v>
      </c>
      <c r="AS368" s="101">
        <v>0</v>
      </c>
      <c r="AT368" s="101">
        <f t="shared" si="160"/>
        <v>-26.26954523108725</v>
      </c>
      <c r="AU368" s="103">
        <f t="shared" si="161"/>
        <v>10060.230454768913</v>
      </c>
      <c r="AV368" s="103">
        <f t="shared" si="162"/>
        <v>0</v>
      </c>
      <c r="AX368" s="104">
        <v>615</v>
      </c>
      <c r="AY368" s="105" t="s">
        <v>434</v>
      </c>
      <c r="AZ368" s="106">
        <v>0</v>
      </c>
      <c r="BA368" s="106">
        <v>0</v>
      </c>
      <c r="BB368" s="107">
        <v>0</v>
      </c>
      <c r="BC368" s="108">
        <f t="shared" si="163"/>
        <v>0</v>
      </c>
      <c r="BD368" s="107">
        <v>0</v>
      </c>
      <c r="BE368" s="107">
        <v>0</v>
      </c>
      <c r="BF368" s="108">
        <f t="shared" si="145"/>
        <v>0</v>
      </c>
      <c r="BG368" s="109">
        <f t="shared" si="146"/>
        <v>0</v>
      </c>
      <c r="BH368" s="110"/>
      <c r="BI368" s="108">
        <v>0</v>
      </c>
      <c r="BJ368" s="101">
        <f t="shared" si="164"/>
        <v>0</v>
      </c>
      <c r="BK368" s="101">
        <f t="shared" si="165"/>
        <v>0</v>
      </c>
      <c r="BL368" s="101">
        <f t="shared" si="166"/>
        <v>0</v>
      </c>
      <c r="BM368" s="101">
        <v>-26.26954523108725</v>
      </c>
      <c r="BN368" s="108">
        <f t="shared" si="167"/>
        <v>-26.26954523108725</v>
      </c>
      <c r="BO368" s="109">
        <f t="shared" si="168"/>
        <v>-26.26954523108725</v>
      </c>
      <c r="BP368" s="111"/>
      <c r="BQ368" s="112"/>
      <c r="BR368" s="113"/>
      <c r="BS368" s="111"/>
      <c r="BT368" s="114"/>
      <c r="BU368" s="114">
        <f t="shared" si="147"/>
        <v>-615</v>
      </c>
      <c r="BV368" s="25"/>
      <c r="BW368" s="25"/>
      <c r="BX368" s="111"/>
    </row>
    <row r="369" spans="1:76">
      <c r="A369" s="83">
        <v>616</v>
      </c>
      <c r="B369" s="83">
        <v>616</v>
      </c>
      <c r="C369" s="84" t="s">
        <v>435</v>
      </c>
      <c r="D369" s="85">
        <f t="shared" si="148"/>
        <v>70.033101045296178</v>
      </c>
      <c r="E369" s="86">
        <f t="shared" si="149"/>
        <v>860256</v>
      </c>
      <c r="F369" s="86">
        <f t="shared" si="149"/>
        <v>62529</v>
      </c>
      <c r="G369" s="87">
        <f t="shared" si="150"/>
        <v>922785</v>
      </c>
      <c r="H369" s="88"/>
      <c r="I369" s="89">
        <f t="shared" si="151"/>
        <v>0</v>
      </c>
      <c r="J369" s="90">
        <f t="shared" si="141"/>
        <v>0</v>
      </c>
      <c r="K369" s="91">
        <f t="shared" si="152"/>
        <v>62529</v>
      </c>
      <c r="L369" s="87">
        <f t="shared" si="153"/>
        <v>62529</v>
      </c>
      <c r="M369" s="92"/>
      <c r="N369" s="115">
        <f t="shared" si="142"/>
        <v>860256</v>
      </c>
      <c r="P369" s="89">
        <f t="shared" si="154"/>
        <v>0</v>
      </c>
      <c r="Q369" s="86">
        <f t="shared" si="155"/>
        <v>0</v>
      </c>
      <c r="R369" s="86">
        <f t="shared" si="156"/>
        <v>62529</v>
      </c>
      <c r="S369" s="94">
        <f t="shared" si="143"/>
        <v>62529</v>
      </c>
      <c r="U369" s="115">
        <f t="shared" si="157"/>
        <v>101830.76349880703</v>
      </c>
      <c r="V369">
        <f t="shared" si="144"/>
        <v>0</v>
      </c>
      <c r="W369" s="95">
        <v>616</v>
      </c>
      <c r="X369" s="96">
        <v>70.033101045296178</v>
      </c>
      <c r="Y369" s="97">
        <v>860256</v>
      </c>
      <c r="Z369" s="97">
        <v>0</v>
      </c>
      <c r="AA369" s="97">
        <v>860256</v>
      </c>
      <c r="AB369" s="97">
        <v>62529</v>
      </c>
      <c r="AC369" s="97">
        <v>922785</v>
      </c>
      <c r="AD369" s="97">
        <v>0</v>
      </c>
      <c r="AE369" s="97">
        <v>0</v>
      </c>
      <c r="AF369" s="97">
        <v>0</v>
      </c>
      <c r="AG369" s="98">
        <v>922785</v>
      </c>
      <c r="AI369" s="95">
        <v>616</v>
      </c>
      <c r="AJ369" s="99">
        <v>616</v>
      </c>
      <c r="AK369" s="100" t="s">
        <v>435</v>
      </c>
      <c r="AL369" s="101">
        <f t="shared" si="158"/>
        <v>860256</v>
      </c>
      <c r="AM369" s="102">
        <v>888729</v>
      </c>
      <c r="AN369" s="101">
        <f t="shared" si="159"/>
        <v>0</v>
      </c>
      <c r="AO369" s="101">
        <v>666.75</v>
      </c>
      <c r="AP369" s="101">
        <v>0</v>
      </c>
      <c r="AQ369" s="101">
        <v>15415.25</v>
      </c>
      <c r="AR369" s="101">
        <v>0</v>
      </c>
      <c r="AS369" s="101">
        <v>23221.5</v>
      </c>
      <c r="AT369" s="101">
        <f t="shared" si="160"/>
        <v>-1.7365011929637149</v>
      </c>
      <c r="AU369" s="103">
        <f t="shared" si="161"/>
        <v>39301.763498807035</v>
      </c>
      <c r="AV369" s="103">
        <f t="shared" si="162"/>
        <v>0</v>
      </c>
      <c r="AX369" s="104">
        <v>616</v>
      </c>
      <c r="AY369" s="105" t="s">
        <v>435</v>
      </c>
      <c r="AZ369" s="106">
        <v>0</v>
      </c>
      <c r="BA369" s="106">
        <v>0</v>
      </c>
      <c r="BB369" s="107">
        <v>0</v>
      </c>
      <c r="BC369" s="108">
        <f t="shared" si="163"/>
        <v>0</v>
      </c>
      <c r="BD369" s="107">
        <v>0</v>
      </c>
      <c r="BE369" s="107">
        <v>0</v>
      </c>
      <c r="BF369" s="108">
        <f t="shared" si="145"/>
        <v>0</v>
      </c>
      <c r="BG369" s="109">
        <f t="shared" si="146"/>
        <v>0</v>
      </c>
      <c r="BH369" s="110"/>
      <c r="BI369" s="108">
        <v>0</v>
      </c>
      <c r="BJ369" s="101">
        <f t="shared" si="164"/>
        <v>0</v>
      </c>
      <c r="BK369" s="101">
        <f t="shared" si="165"/>
        <v>0</v>
      </c>
      <c r="BL369" s="101">
        <f t="shared" si="166"/>
        <v>0</v>
      </c>
      <c r="BM369" s="101">
        <v>-1.7365011929637149</v>
      </c>
      <c r="BN369" s="108">
        <f t="shared" si="167"/>
        <v>-1.7365011929637149</v>
      </c>
      <c r="BO369" s="109">
        <f t="shared" si="168"/>
        <v>-1.7365011929637149</v>
      </c>
      <c r="BP369" s="111"/>
      <c r="BQ369" s="112"/>
      <c r="BR369" s="113"/>
      <c r="BS369" s="111"/>
      <c r="BT369" s="114" t="s">
        <v>91</v>
      </c>
      <c r="BU369" s="114">
        <f t="shared" si="147"/>
        <v>-616</v>
      </c>
      <c r="BV369" s="25"/>
      <c r="BW369" s="25"/>
      <c r="BX369" s="111"/>
    </row>
    <row r="370" spans="1:76">
      <c r="A370" s="83">
        <v>618</v>
      </c>
      <c r="B370" s="83">
        <v>706</v>
      </c>
      <c r="C370" s="84" t="s">
        <v>436</v>
      </c>
      <c r="D370" s="85">
        <f t="shared" si="148"/>
        <v>0</v>
      </c>
      <c r="E370" s="86">
        <f t="shared" si="149"/>
        <v>0</v>
      </c>
      <c r="F370" s="86">
        <f t="shared" si="149"/>
        <v>0</v>
      </c>
      <c r="G370" s="87">
        <f t="shared" si="150"/>
        <v>0</v>
      </c>
      <c r="H370" s="88"/>
      <c r="I370" s="89">
        <f t="shared" si="151"/>
        <v>0</v>
      </c>
      <c r="J370" s="90">
        <f t="shared" si="141"/>
        <v>0</v>
      </c>
      <c r="K370" s="91">
        <f t="shared" si="152"/>
        <v>0</v>
      </c>
      <c r="L370" s="87">
        <f t="shared" si="153"/>
        <v>0</v>
      </c>
      <c r="M370" s="92"/>
      <c r="N370" s="115">
        <f t="shared" si="142"/>
        <v>0</v>
      </c>
      <c r="P370" s="89">
        <f t="shared" si="154"/>
        <v>0</v>
      </c>
      <c r="Q370" s="86">
        <f t="shared" si="155"/>
        <v>0</v>
      </c>
      <c r="R370" s="86">
        <f t="shared" si="156"/>
        <v>0</v>
      </c>
      <c r="S370" s="94">
        <f t="shared" si="143"/>
        <v>0</v>
      </c>
      <c r="U370" s="115">
        <f t="shared" si="157"/>
        <v>1436.3167400328457</v>
      </c>
      <c r="V370">
        <f t="shared" si="144"/>
        <v>0</v>
      </c>
      <c r="W370" s="95">
        <v>618</v>
      </c>
      <c r="X370" s="96"/>
      <c r="Y370" s="97"/>
      <c r="Z370" s="97"/>
      <c r="AA370" s="97"/>
      <c r="AB370" s="97"/>
      <c r="AC370" s="97"/>
      <c r="AD370" s="97"/>
      <c r="AE370" s="97"/>
      <c r="AF370" s="97"/>
      <c r="AG370" s="98"/>
      <c r="AI370" s="95">
        <v>618</v>
      </c>
      <c r="AJ370" s="99">
        <v>706</v>
      </c>
      <c r="AK370" s="100" t="s">
        <v>436</v>
      </c>
      <c r="AL370" s="101">
        <f t="shared" si="158"/>
        <v>0</v>
      </c>
      <c r="AM370" s="102">
        <v>4889</v>
      </c>
      <c r="AN370" s="101">
        <f t="shared" si="159"/>
        <v>0</v>
      </c>
      <c r="AO370" s="101">
        <v>1222.25</v>
      </c>
      <c r="AP370" s="101">
        <v>0</v>
      </c>
      <c r="AQ370" s="101">
        <v>0</v>
      </c>
      <c r="AR370" s="101">
        <v>0</v>
      </c>
      <c r="AS370" s="101">
        <v>217.25</v>
      </c>
      <c r="AT370" s="101">
        <f t="shared" si="160"/>
        <v>-3.1832599671542994</v>
      </c>
      <c r="AU370" s="103">
        <f t="shared" si="161"/>
        <v>1436.3167400328457</v>
      </c>
      <c r="AV370" s="103">
        <f t="shared" si="162"/>
        <v>0</v>
      </c>
      <c r="AX370" s="104">
        <v>618</v>
      </c>
      <c r="AY370" s="105" t="s">
        <v>436</v>
      </c>
      <c r="AZ370" s="106">
        <v>0</v>
      </c>
      <c r="BA370" s="106">
        <v>0</v>
      </c>
      <c r="BB370" s="107">
        <v>0</v>
      </c>
      <c r="BC370" s="108">
        <f t="shared" si="163"/>
        <v>0</v>
      </c>
      <c r="BD370" s="107">
        <v>0</v>
      </c>
      <c r="BE370" s="107">
        <v>0</v>
      </c>
      <c r="BF370" s="108">
        <f t="shared" si="145"/>
        <v>0</v>
      </c>
      <c r="BG370" s="109">
        <f t="shared" si="146"/>
        <v>0</v>
      </c>
      <c r="BH370" s="110"/>
      <c r="BI370" s="108">
        <v>0</v>
      </c>
      <c r="BJ370" s="101">
        <f t="shared" si="164"/>
        <v>0</v>
      </c>
      <c r="BK370" s="101">
        <f t="shared" si="165"/>
        <v>0</v>
      </c>
      <c r="BL370" s="101">
        <f t="shared" si="166"/>
        <v>0</v>
      </c>
      <c r="BM370" s="101">
        <v>-3.1832599671542994</v>
      </c>
      <c r="BN370" s="108">
        <f t="shared" si="167"/>
        <v>-3.1832599671542994</v>
      </c>
      <c r="BO370" s="109">
        <f t="shared" si="168"/>
        <v>-3.1832599671542994</v>
      </c>
      <c r="BP370" s="111"/>
      <c r="BQ370" s="112"/>
      <c r="BR370" s="113"/>
      <c r="BS370" s="111"/>
      <c r="BT370" s="114"/>
      <c r="BU370" s="114">
        <f t="shared" si="147"/>
        <v>-618</v>
      </c>
      <c r="BV370" s="25"/>
      <c r="BW370" s="25"/>
      <c r="BX370" s="111"/>
    </row>
    <row r="371" spans="1:76">
      <c r="A371" s="83">
        <v>620</v>
      </c>
      <c r="B371" s="83">
        <v>707</v>
      </c>
      <c r="C371" s="84" t="s">
        <v>437</v>
      </c>
      <c r="D371" s="85">
        <f t="shared" si="148"/>
        <v>14.037931034482758</v>
      </c>
      <c r="E371" s="86">
        <f t="shared" si="149"/>
        <v>200517</v>
      </c>
      <c r="F371" s="86">
        <f t="shared" si="149"/>
        <v>12500</v>
      </c>
      <c r="G371" s="87">
        <f t="shared" si="150"/>
        <v>213017</v>
      </c>
      <c r="H371" s="88"/>
      <c r="I371" s="89">
        <f t="shared" si="151"/>
        <v>0</v>
      </c>
      <c r="J371" s="90">
        <f t="shared" si="141"/>
        <v>0</v>
      </c>
      <c r="K371" s="91">
        <f t="shared" si="152"/>
        <v>12500</v>
      </c>
      <c r="L371" s="87">
        <f t="shared" si="153"/>
        <v>12500</v>
      </c>
      <c r="M371" s="92"/>
      <c r="N371" s="115">
        <f t="shared" si="142"/>
        <v>200517</v>
      </c>
      <c r="P371" s="89">
        <f t="shared" si="154"/>
        <v>0</v>
      </c>
      <c r="Q371" s="86">
        <f t="shared" si="155"/>
        <v>0</v>
      </c>
      <c r="R371" s="86">
        <f t="shared" si="156"/>
        <v>12500</v>
      </c>
      <c r="S371" s="94">
        <f t="shared" si="143"/>
        <v>12500</v>
      </c>
      <c r="U371" s="115">
        <f t="shared" si="157"/>
        <v>13852.25</v>
      </c>
      <c r="V371">
        <f t="shared" si="144"/>
        <v>0</v>
      </c>
      <c r="W371" s="95">
        <v>620</v>
      </c>
      <c r="X371" s="96">
        <v>14.037931034482758</v>
      </c>
      <c r="Y371" s="97">
        <v>200517</v>
      </c>
      <c r="Z371" s="97">
        <v>0</v>
      </c>
      <c r="AA371" s="97">
        <v>200517</v>
      </c>
      <c r="AB371" s="97">
        <v>12500</v>
      </c>
      <c r="AC371" s="97">
        <v>213017</v>
      </c>
      <c r="AD371" s="97">
        <v>0</v>
      </c>
      <c r="AE371" s="97">
        <v>0</v>
      </c>
      <c r="AF371" s="97">
        <v>0</v>
      </c>
      <c r="AG371" s="98">
        <v>213017</v>
      </c>
      <c r="AI371" s="95">
        <v>620</v>
      </c>
      <c r="AJ371" s="99">
        <v>707</v>
      </c>
      <c r="AK371" s="100" t="s">
        <v>437</v>
      </c>
      <c r="AL371" s="101">
        <f t="shared" si="158"/>
        <v>200517</v>
      </c>
      <c r="AM371" s="102">
        <v>293798</v>
      </c>
      <c r="AN371" s="101">
        <f t="shared" si="159"/>
        <v>0</v>
      </c>
      <c r="AO371" s="101">
        <v>0</v>
      </c>
      <c r="AP371" s="101">
        <v>0</v>
      </c>
      <c r="AQ371" s="101">
        <v>0</v>
      </c>
      <c r="AR371" s="101">
        <v>1352.25</v>
      </c>
      <c r="AS371" s="101">
        <v>0</v>
      </c>
      <c r="AT371" s="101">
        <f t="shared" si="160"/>
        <v>0</v>
      </c>
      <c r="AU371" s="103">
        <f t="shared" si="161"/>
        <v>1352.25</v>
      </c>
      <c r="AV371" s="103">
        <f t="shared" si="162"/>
        <v>0</v>
      </c>
      <c r="AX371" s="104">
        <v>620</v>
      </c>
      <c r="AY371" s="105" t="s">
        <v>437</v>
      </c>
      <c r="AZ371" s="106">
        <v>0</v>
      </c>
      <c r="BA371" s="106">
        <v>0</v>
      </c>
      <c r="BB371" s="107">
        <v>0</v>
      </c>
      <c r="BC371" s="108">
        <f t="shared" si="163"/>
        <v>0</v>
      </c>
      <c r="BD371" s="107">
        <v>0</v>
      </c>
      <c r="BE371" s="107">
        <v>0</v>
      </c>
      <c r="BF371" s="108">
        <f t="shared" si="145"/>
        <v>0</v>
      </c>
      <c r="BG371" s="109">
        <f t="shared" si="146"/>
        <v>0</v>
      </c>
      <c r="BH371" s="110"/>
      <c r="BI371" s="108">
        <v>0</v>
      </c>
      <c r="BJ371" s="101">
        <f t="shared" si="164"/>
        <v>0</v>
      </c>
      <c r="BK371" s="101">
        <f t="shared" si="165"/>
        <v>0</v>
      </c>
      <c r="BL371" s="101">
        <f t="shared" si="166"/>
        <v>0</v>
      </c>
      <c r="BM371" s="101">
        <v>0</v>
      </c>
      <c r="BN371" s="108">
        <f t="shared" si="167"/>
        <v>0</v>
      </c>
      <c r="BO371" s="109">
        <f t="shared" si="168"/>
        <v>0</v>
      </c>
      <c r="BP371" s="111"/>
      <c r="BQ371" s="112"/>
      <c r="BR371" s="113"/>
      <c r="BS371" s="111"/>
      <c r="BT371" s="114" t="s">
        <v>101</v>
      </c>
      <c r="BU371" s="114">
        <f t="shared" si="147"/>
        <v>-620</v>
      </c>
      <c r="BV371" s="25"/>
      <c r="BW371" s="25"/>
      <c r="BX371" s="111"/>
    </row>
    <row r="372" spans="1:76">
      <c r="A372" s="83">
        <v>622</v>
      </c>
      <c r="B372" s="83">
        <v>765</v>
      </c>
      <c r="C372" s="84" t="s">
        <v>438</v>
      </c>
      <c r="D372" s="85">
        <f t="shared" si="148"/>
        <v>1.78125</v>
      </c>
      <c r="E372" s="86">
        <f t="shared" si="149"/>
        <v>20853</v>
      </c>
      <c r="F372" s="86">
        <f t="shared" si="149"/>
        <v>1591</v>
      </c>
      <c r="G372" s="87">
        <f t="shared" si="150"/>
        <v>22444</v>
      </c>
      <c r="H372" s="88"/>
      <c r="I372" s="89">
        <f t="shared" si="151"/>
        <v>18304.094999435169</v>
      </c>
      <c r="J372" s="90">
        <f t="shared" si="141"/>
        <v>0.87488355416899488</v>
      </c>
      <c r="K372" s="91">
        <f t="shared" si="152"/>
        <v>1591</v>
      </c>
      <c r="L372" s="87">
        <f t="shared" si="153"/>
        <v>19895.094999435169</v>
      </c>
      <c r="M372" s="92"/>
      <c r="N372" s="115">
        <f t="shared" si="142"/>
        <v>2548.9050005648314</v>
      </c>
      <c r="P372" s="89">
        <f t="shared" si="154"/>
        <v>0</v>
      </c>
      <c r="Q372" s="86">
        <f t="shared" si="155"/>
        <v>18304.094999435169</v>
      </c>
      <c r="R372" s="86">
        <f t="shared" si="156"/>
        <v>1591</v>
      </c>
      <c r="S372" s="94">
        <f t="shared" si="143"/>
        <v>19895.094999435169</v>
      </c>
      <c r="U372" s="115">
        <f t="shared" si="157"/>
        <v>22512.75</v>
      </c>
      <c r="V372">
        <f t="shared" si="144"/>
        <v>0</v>
      </c>
      <c r="W372" s="95">
        <v>622</v>
      </c>
      <c r="X372" s="96">
        <v>1.78125</v>
      </c>
      <c r="Y372" s="97">
        <v>20853</v>
      </c>
      <c r="Z372" s="97">
        <v>0</v>
      </c>
      <c r="AA372" s="97">
        <v>20853</v>
      </c>
      <c r="AB372" s="97">
        <v>1591</v>
      </c>
      <c r="AC372" s="97">
        <v>22444</v>
      </c>
      <c r="AD372" s="97">
        <v>0</v>
      </c>
      <c r="AE372" s="97">
        <v>0</v>
      </c>
      <c r="AF372" s="97">
        <v>0</v>
      </c>
      <c r="AG372" s="98">
        <v>22444</v>
      </c>
      <c r="AI372" s="95">
        <v>622</v>
      </c>
      <c r="AJ372" s="99">
        <v>765</v>
      </c>
      <c r="AK372" s="100" t="s">
        <v>438</v>
      </c>
      <c r="AL372" s="101">
        <f t="shared" si="158"/>
        <v>20853</v>
      </c>
      <c r="AM372" s="102">
        <v>0</v>
      </c>
      <c r="AN372" s="101">
        <f t="shared" si="159"/>
        <v>20853</v>
      </c>
      <c r="AO372" s="101">
        <v>0</v>
      </c>
      <c r="AP372" s="101">
        <v>68.75</v>
      </c>
      <c r="AQ372" s="101">
        <v>0</v>
      </c>
      <c r="AR372" s="101">
        <v>0</v>
      </c>
      <c r="AS372" s="101">
        <v>0</v>
      </c>
      <c r="AT372" s="101">
        <f t="shared" si="160"/>
        <v>0</v>
      </c>
      <c r="AU372" s="103">
        <f t="shared" si="161"/>
        <v>20921.75</v>
      </c>
      <c r="AV372" s="103">
        <f t="shared" si="162"/>
        <v>18304.094999435169</v>
      </c>
      <c r="AX372" s="104">
        <v>622</v>
      </c>
      <c r="AY372" s="105" t="s">
        <v>438</v>
      </c>
      <c r="AZ372" s="106">
        <v>0</v>
      </c>
      <c r="BA372" s="106">
        <v>0</v>
      </c>
      <c r="BB372" s="107">
        <v>0</v>
      </c>
      <c r="BC372" s="108">
        <f t="shared" si="163"/>
        <v>0</v>
      </c>
      <c r="BD372" s="107">
        <v>0</v>
      </c>
      <c r="BE372" s="107">
        <v>0</v>
      </c>
      <c r="BF372" s="108">
        <f t="shared" si="145"/>
        <v>0</v>
      </c>
      <c r="BG372" s="109">
        <f t="shared" si="146"/>
        <v>0</v>
      </c>
      <c r="BH372" s="110"/>
      <c r="BI372" s="108">
        <v>0</v>
      </c>
      <c r="BJ372" s="101">
        <f t="shared" si="164"/>
        <v>20853</v>
      </c>
      <c r="BK372" s="101">
        <f t="shared" si="165"/>
        <v>20853</v>
      </c>
      <c r="BL372" s="101">
        <f t="shared" si="166"/>
        <v>0</v>
      </c>
      <c r="BM372" s="101">
        <v>0</v>
      </c>
      <c r="BN372" s="108">
        <f t="shared" si="167"/>
        <v>0</v>
      </c>
      <c r="BO372" s="109">
        <f t="shared" si="168"/>
        <v>0</v>
      </c>
      <c r="BP372" s="111"/>
      <c r="BQ372" s="112"/>
      <c r="BR372" s="113"/>
      <c r="BS372" s="111"/>
      <c r="BT372" s="114"/>
      <c r="BU372" s="114">
        <f t="shared" si="147"/>
        <v>-622</v>
      </c>
      <c r="BV372" s="25"/>
      <c r="BW372" s="25"/>
      <c r="BX372" s="111"/>
    </row>
    <row r="373" spans="1:76">
      <c r="A373" s="83">
        <v>625</v>
      </c>
      <c r="B373" s="83">
        <v>710</v>
      </c>
      <c r="C373" s="84" t="s">
        <v>439</v>
      </c>
      <c r="D373" s="85">
        <f t="shared" si="148"/>
        <v>8</v>
      </c>
      <c r="E373" s="86">
        <f t="shared" si="149"/>
        <v>95800</v>
      </c>
      <c r="F373" s="86">
        <f t="shared" si="149"/>
        <v>7144</v>
      </c>
      <c r="G373" s="87">
        <f t="shared" si="150"/>
        <v>102944</v>
      </c>
      <c r="H373" s="88"/>
      <c r="I373" s="89">
        <f t="shared" si="151"/>
        <v>0</v>
      </c>
      <c r="J373" s="90">
        <f t="shared" si="141"/>
        <v>0</v>
      </c>
      <c r="K373" s="91">
        <f t="shared" si="152"/>
        <v>7144</v>
      </c>
      <c r="L373" s="87">
        <f t="shared" si="153"/>
        <v>7144</v>
      </c>
      <c r="M373" s="92"/>
      <c r="N373" s="115">
        <f t="shared" si="142"/>
        <v>95800</v>
      </c>
      <c r="P373" s="89">
        <f t="shared" si="154"/>
        <v>0</v>
      </c>
      <c r="Q373" s="86">
        <f t="shared" si="155"/>
        <v>0</v>
      </c>
      <c r="R373" s="86">
        <f t="shared" si="156"/>
        <v>7144</v>
      </c>
      <c r="S373" s="94">
        <f t="shared" si="143"/>
        <v>7144</v>
      </c>
      <c r="U373" s="115">
        <f t="shared" si="157"/>
        <v>26430.228694356432</v>
      </c>
      <c r="V373">
        <f t="shared" si="144"/>
        <v>0</v>
      </c>
      <c r="W373" s="95">
        <v>625</v>
      </c>
      <c r="X373" s="96">
        <v>8</v>
      </c>
      <c r="Y373" s="97">
        <v>95800</v>
      </c>
      <c r="Z373" s="97">
        <v>0</v>
      </c>
      <c r="AA373" s="97">
        <v>95800</v>
      </c>
      <c r="AB373" s="97">
        <v>7144</v>
      </c>
      <c r="AC373" s="97">
        <v>102944</v>
      </c>
      <c r="AD373" s="97">
        <v>0</v>
      </c>
      <c r="AE373" s="97">
        <v>0</v>
      </c>
      <c r="AF373" s="97">
        <v>0</v>
      </c>
      <c r="AG373" s="98">
        <v>102944</v>
      </c>
      <c r="AI373" s="95">
        <v>625</v>
      </c>
      <c r="AJ373" s="99">
        <v>710</v>
      </c>
      <c r="AK373" s="100" t="s">
        <v>439</v>
      </c>
      <c r="AL373" s="101">
        <f t="shared" si="158"/>
        <v>95800</v>
      </c>
      <c r="AM373" s="102">
        <v>104032</v>
      </c>
      <c r="AN373" s="101">
        <f t="shared" si="159"/>
        <v>0</v>
      </c>
      <c r="AO373" s="101">
        <v>4327.75</v>
      </c>
      <c r="AP373" s="101">
        <v>0</v>
      </c>
      <c r="AQ373" s="101">
        <v>0</v>
      </c>
      <c r="AR373" s="101">
        <v>0</v>
      </c>
      <c r="AS373" s="101">
        <v>14969.75</v>
      </c>
      <c r="AT373" s="101">
        <f t="shared" si="160"/>
        <v>-11.271305643569576</v>
      </c>
      <c r="AU373" s="103">
        <f t="shared" si="161"/>
        <v>19286.228694356432</v>
      </c>
      <c r="AV373" s="103">
        <f t="shared" si="162"/>
        <v>0</v>
      </c>
      <c r="AX373" s="104">
        <v>625</v>
      </c>
      <c r="AY373" s="105" t="s">
        <v>439</v>
      </c>
      <c r="AZ373" s="106">
        <v>0</v>
      </c>
      <c r="BA373" s="106">
        <v>0</v>
      </c>
      <c r="BB373" s="107">
        <v>0</v>
      </c>
      <c r="BC373" s="108">
        <f t="shared" si="163"/>
        <v>0</v>
      </c>
      <c r="BD373" s="107">
        <v>0</v>
      </c>
      <c r="BE373" s="107">
        <v>0</v>
      </c>
      <c r="BF373" s="108">
        <f t="shared" si="145"/>
        <v>0</v>
      </c>
      <c r="BG373" s="109">
        <f t="shared" si="146"/>
        <v>0</v>
      </c>
      <c r="BH373" s="110"/>
      <c r="BI373" s="108">
        <v>0</v>
      </c>
      <c r="BJ373" s="101">
        <f t="shared" si="164"/>
        <v>0</v>
      </c>
      <c r="BK373" s="101">
        <f t="shared" si="165"/>
        <v>0</v>
      </c>
      <c r="BL373" s="101">
        <f t="shared" si="166"/>
        <v>0</v>
      </c>
      <c r="BM373" s="101">
        <v>-11.271305643569576</v>
      </c>
      <c r="BN373" s="108">
        <f t="shared" si="167"/>
        <v>-11.271305643569576</v>
      </c>
      <c r="BO373" s="109">
        <f t="shared" si="168"/>
        <v>-11.271305643569576</v>
      </c>
      <c r="BP373" s="111"/>
      <c r="BQ373" s="112"/>
      <c r="BR373" s="113"/>
      <c r="BS373" s="111"/>
      <c r="BT373" s="114"/>
      <c r="BU373" s="114">
        <f t="shared" si="147"/>
        <v>-625</v>
      </c>
      <c r="BV373" s="25"/>
      <c r="BW373" s="25"/>
      <c r="BX373" s="111"/>
    </row>
    <row r="374" spans="1:76">
      <c r="A374" s="83">
        <v>632</v>
      </c>
      <c r="B374" s="83">
        <v>632</v>
      </c>
      <c r="C374" s="84" t="s">
        <v>440</v>
      </c>
      <c r="D374" s="85">
        <f t="shared" si="148"/>
        <v>3</v>
      </c>
      <c r="E374" s="86">
        <f t="shared" si="149"/>
        <v>45948</v>
      </c>
      <c r="F374" s="86">
        <f t="shared" si="149"/>
        <v>2679</v>
      </c>
      <c r="G374" s="87">
        <f t="shared" si="150"/>
        <v>48627</v>
      </c>
      <c r="H374" s="88"/>
      <c r="I374" s="89">
        <f t="shared" si="151"/>
        <v>16861.922262463417</v>
      </c>
      <c r="J374" s="90">
        <f t="shared" si="141"/>
        <v>0.877767947030891</v>
      </c>
      <c r="K374" s="91">
        <f t="shared" si="152"/>
        <v>2679</v>
      </c>
      <c r="L374" s="87">
        <f t="shared" si="153"/>
        <v>19540.922262463417</v>
      </c>
      <c r="M374" s="92"/>
      <c r="N374" s="115">
        <f t="shared" si="142"/>
        <v>29086.077737536583</v>
      </c>
      <c r="P374" s="89">
        <f t="shared" si="154"/>
        <v>0</v>
      </c>
      <c r="Q374" s="86">
        <f t="shared" si="155"/>
        <v>16861.922262463417</v>
      </c>
      <c r="R374" s="86">
        <f t="shared" si="156"/>
        <v>2679</v>
      </c>
      <c r="S374" s="94">
        <f t="shared" si="143"/>
        <v>19540.922262463417</v>
      </c>
      <c r="U374" s="115">
        <f t="shared" si="157"/>
        <v>21889</v>
      </c>
      <c r="V374">
        <f t="shared" si="144"/>
        <v>0</v>
      </c>
      <c r="W374" s="95">
        <v>632</v>
      </c>
      <c r="X374" s="96">
        <v>3</v>
      </c>
      <c r="Y374" s="97">
        <v>45948</v>
      </c>
      <c r="Z374" s="97">
        <v>0</v>
      </c>
      <c r="AA374" s="97">
        <v>45948</v>
      </c>
      <c r="AB374" s="97">
        <v>2679</v>
      </c>
      <c r="AC374" s="97">
        <v>48627</v>
      </c>
      <c r="AD374" s="97">
        <v>0</v>
      </c>
      <c r="AE374" s="97">
        <v>0</v>
      </c>
      <c r="AF374" s="97">
        <v>0</v>
      </c>
      <c r="AG374" s="98">
        <v>48627</v>
      </c>
      <c r="AI374" s="95">
        <v>632</v>
      </c>
      <c r="AJ374" s="99">
        <v>632</v>
      </c>
      <c r="AK374" s="100" t="s">
        <v>440</v>
      </c>
      <c r="AL374" s="101">
        <f t="shared" si="158"/>
        <v>45948</v>
      </c>
      <c r="AM374" s="102">
        <v>26738</v>
      </c>
      <c r="AN374" s="101">
        <f t="shared" si="159"/>
        <v>19210</v>
      </c>
      <c r="AO374" s="101">
        <v>0</v>
      </c>
      <c r="AP374" s="101">
        <v>0</v>
      </c>
      <c r="AQ374" s="101">
        <v>0</v>
      </c>
      <c r="AR374" s="101">
        <v>0</v>
      </c>
      <c r="AS374" s="101">
        <v>0</v>
      </c>
      <c r="AT374" s="101">
        <f t="shared" si="160"/>
        <v>0</v>
      </c>
      <c r="AU374" s="103">
        <f t="shared" si="161"/>
        <v>19210</v>
      </c>
      <c r="AV374" s="103">
        <f t="shared" si="162"/>
        <v>16861.922262463417</v>
      </c>
      <c r="AX374" s="104">
        <v>632</v>
      </c>
      <c r="AY374" s="105" t="s">
        <v>440</v>
      </c>
      <c r="AZ374" s="106">
        <v>0</v>
      </c>
      <c r="BA374" s="106">
        <v>0</v>
      </c>
      <c r="BB374" s="107">
        <v>0</v>
      </c>
      <c r="BC374" s="108">
        <f t="shared" si="163"/>
        <v>0</v>
      </c>
      <c r="BD374" s="107">
        <v>0</v>
      </c>
      <c r="BE374" s="107">
        <v>0</v>
      </c>
      <c r="BF374" s="108">
        <f t="shared" si="145"/>
        <v>0</v>
      </c>
      <c r="BG374" s="109">
        <f t="shared" si="146"/>
        <v>0</v>
      </c>
      <c r="BH374" s="110"/>
      <c r="BI374" s="108">
        <v>0</v>
      </c>
      <c r="BJ374" s="101">
        <f t="shared" si="164"/>
        <v>19210</v>
      </c>
      <c r="BK374" s="101">
        <f t="shared" si="165"/>
        <v>19210</v>
      </c>
      <c r="BL374" s="101">
        <f t="shared" si="166"/>
        <v>0</v>
      </c>
      <c r="BM374" s="101">
        <v>0</v>
      </c>
      <c r="BN374" s="108">
        <f t="shared" si="167"/>
        <v>0</v>
      </c>
      <c r="BO374" s="109">
        <f t="shared" si="168"/>
        <v>0</v>
      </c>
      <c r="BP374" s="111"/>
      <c r="BQ374" s="112"/>
      <c r="BR374" s="113"/>
      <c r="BS374" s="111"/>
      <c r="BT374" s="114"/>
      <c r="BU374" s="114">
        <f t="shared" si="147"/>
        <v>-632</v>
      </c>
      <c r="BV374" s="25"/>
      <c r="BW374" s="25"/>
      <c r="BX374" s="111"/>
    </row>
    <row r="375" spans="1:76">
      <c r="A375" s="83">
        <v>635</v>
      </c>
      <c r="B375" s="83">
        <v>712</v>
      </c>
      <c r="C375" s="84" t="s">
        <v>441</v>
      </c>
      <c r="D375" s="85">
        <f t="shared" si="148"/>
        <v>18.647534489187173</v>
      </c>
      <c r="E375" s="86">
        <f t="shared" si="149"/>
        <v>293210</v>
      </c>
      <c r="F375" s="86">
        <f t="shared" si="149"/>
        <v>16651</v>
      </c>
      <c r="G375" s="87">
        <f t="shared" si="150"/>
        <v>309861</v>
      </c>
      <c r="H375" s="88"/>
      <c r="I375" s="89">
        <f t="shared" si="151"/>
        <v>94507.519320921972</v>
      </c>
      <c r="J375" s="90">
        <f t="shared" si="141"/>
        <v>0.79406529116373359</v>
      </c>
      <c r="K375" s="91">
        <f t="shared" si="152"/>
        <v>16651</v>
      </c>
      <c r="L375" s="87">
        <f t="shared" si="153"/>
        <v>111158.51932092197</v>
      </c>
      <c r="M375" s="92"/>
      <c r="N375" s="115">
        <f t="shared" si="142"/>
        <v>198702.48067907803</v>
      </c>
      <c r="P375" s="89">
        <f t="shared" si="154"/>
        <v>0</v>
      </c>
      <c r="Q375" s="86">
        <f t="shared" si="155"/>
        <v>94507.519320921972</v>
      </c>
      <c r="R375" s="86">
        <f t="shared" si="156"/>
        <v>16651</v>
      </c>
      <c r="S375" s="94">
        <f t="shared" si="143"/>
        <v>111158.51932092197</v>
      </c>
      <c r="U375" s="115">
        <f t="shared" si="157"/>
        <v>135668.31554393659</v>
      </c>
      <c r="V375">
        <f t="shared" si="144"/>
        <v>0</v>
      </c>
      <c r="W375" s="95">
        <v>635</v>
      </c>
      <c r="X375" s="96">
        <v>18.647534489187173</v>
      </c>
      <c r="Y375" s="97">
        <v>293210</v>
      </c>
      <c r="Z375" s="97">
        <v>0</v>
      </c>
      <c r="AA375" s="97">
        <v>293210</v>
      </c>
      <c r="AB375" s="97">
        <v>16651</v>
      </c>
      <c r="AC375" s="97">
        <v>309861</v>
      </c>
      <c r="AD375" s="97">
        <v>0</v>
      </c>
      <c r="AE375" s="97">
        <v>0</v>
      </c>
      <c r="AF375" s="97">
        <v>0</v>
      </c>
      <c r="AG375" s="98">
        <v>309861</v>
      </c>
      <c r="AI375" s="95">
        <v>635</v>
      </c>
      <c r="AJ375" s="99">
        <v>712</v>
      </c>
      <c r="AK375" s="100" t="s">
        <v>441</v>
      </c>
      <c r="AL375" s="101">
        <f t="shared" si="158"/>
        <v>293210</v>
      </c>
      <c r="AM375" s="102">
        <v>185542</v>
      </c>
      <c r="AN375" s="101">
        <f t="shared" si="159"/>
        <v>107668</v>
      </c>
      <c r="AO375" s="101">
        <v>5830.25</v>
      </c>
      <c r="AP375" s="101">
        <v>0</v>
      </c>
      <c r="AQ375" s="101">
        <v>0</v>
      </c>
      <c r="AR375" s="101">
        <v>5534.25</v>
      </c>
      <c r="AS375" s="101">
        <v>0</v>
      </c>
      <c r="AT375" s="101">
        <f t="shared" si="160"/>
        <v>-15.184456063409016</v>
      </c>
      <c r="AU375" s="103">
        <f t="shared" si="161"/>
        <v>119017.31554393659</v>
      </c>
      <c r="AV375" s="103">
        <f t="shared" si="162"/>
        <v>94507.519320921972</v>
      </c>
      <c r="AX375" s="104">
        <v>635</v>
      </c>
      <c r="AY375" s="105" t="s">
        <v>441</v>
      </c>
      <c r="AZ375" s="106">
        <v>0</v>
      </c>
      <c r="BA375" s="106">
        <v>0</v>
      </c>
      <c r="BB375" s="107">
        <v>0</v>
      </c>
      <c r="BC375" s="108">
        <f t="shared" si="163"/>
        <v>0</v>
      </c>
      <c r="BD375" s="107">
        <v>0</v>
      </c>
      <c r="BE375" s="107">
        <v>0</v>
      </c>
      <c r="BF375" s="108">
        <f t="shared" si="145"/>
        <v>0</v>
      </c>
      <c r="BG375" s="109">
        <f t="shared" si="146"/>
        <v>0</v>
      </c>
      <c r="BH375" s="110"/>
      <c r="BI375" s="108">
        <v>0</v>
      </c>
      <c r="BJ375" s="101">
        <f t="shared" si="164"/>
        <v>107668</v>
      </c>
      <c r="BK375" s="101">
        <f t="shared" si="165"/>
        <v>107668</v>
      </c>
      <c r="BL375" s="101">
        <f t="shared" si="166"/>
        <v>0</v>
      </c>
      <c r="BM375" s="101">
        <v>-15.184456063409016</v>
      </c>
      <c r="BN375" s="108">
        <f t="shared" si="167"/>
        <v>-15.184456063409016</v>
      </c>
      <c r="BO375" s="109">
        <f t="shared" si="168"/>
        <v>-15.184456063409016</v>
      </c>
      <c r="BP375" s="111"/>
      <c r="BQ375" s="112"/>
      <c r="BR375" s="113"/>
      <c r="BS375" s="111"/>
      <c r="BT375" s="114"/>
      <c r="BU375" s="114">
        <f t="shared" si="147"/>
        <v>-635</v>
      </c>
      <c r="BV375" s="25"/>
      <c r="BW375" s="25"/>
      <c r="BX375" s="111"/>
    </row>
    <row r="376" spans="1:76">
      <c r="A376" s="83">
        <v>640</v>
      </c>
      <c r="B376" s="83">
        <v>713</v>
      </c>
      <c r="C376" s="84" t="s">
        <v>442</v>
      </c>
      <c r="D376" s="85">
        <f t="shared" si="148"/>
        <v>5.9094076655052259</v>
      </c>
      <c r="E376" s="86">
        <f t="shared" si="149"/>
        <v>95602</v>
      </c>
      <c r="F376" s="86">
        <f t="shared" si="149"/>
        <v>5277</v>
      </c>
      <c r="G376" s="87">
        <f t="shared" si="150"/>
        <v>100879</v>
      </c>
      <c r="H376" s="88"/>
      <c r="I376" s="89">
        <f t="shared" si="151"/>
        <v>6702.6360435278839</v>
      </c>
      <c r="J376" s="90">
        <f t="shared" si="141"/>
        <v>0.20851445508227434</v>
      </c>
      <c r="K376" s="91">
        <f t="shared" si="152"/>
        <v>5277</v>
      </c>
      <c r="L376" s="87">
        <f t="shared" si="153"/>
        <v>11979.636043527884</v>
      </c>
      <c r="M376" s="92"/>
      <c r="N376" s="115">
        <f t="shared" si="142"/>
        <v>88899.363956472109</v>
      </c>
      <c r="P376" s="89">
        <f t="shared" si="154"/>
        <v>0</v>
      </c>
      <c r="Q376" s="86">
        <f t="shared" si="155"/>
        <v>6702.6360435278839</v>
      </c>
      <c r="R376" s="86">
        <f t="shared" si="156"/>
        <v>5277</v>
      </c>
      <c r="S376" s="94">
        <f t="shared" si="143"/>
        <v>11979.636043527884</v>
      </c>
      <c r="U376" s="115">
        <f t="shared" si="157"/>
        <v>37421.706902373742</v>
      </c>
      <c r="V376">
        <f t="shared" si="144"/>
        <v>0</v>
      </c>
      <c r="W376" s="95">
        <v>640</v>
      </c>
      <c r="X376" s="96">
        <v>5.9094076655052259</v>
      </c>
      <c r="Y376" s="97">
        <v>95602</v>
      </c>
      <c r="Z376" s="97">
        <v>0</v>
      </c>
      <c r="AA376" s="97">
        <v>95602</v>
      </c>
      <c r="AB376" s="97">
        <v>5277</v>
      </c>
      <c r="AC376" s="97">
        <v>100879</v>
      </c>
      <c r="AD376" s="97">
        <v>0</v>
      </c>
      <c r="AE376" s="97">
        <v>0</v>
      </c>
      <c r="AF376" s="97">
        <v>0</v>
      </c>
      <c r="AG376" s="98">
        <v>100879</v>
      </c>
      <c r="AI376" s="95">
        <v>640</v>
      </c>
      <c r="AJ376" s="99">
        <v>713</v>
      </c>
      <c r="AK376" s="100" t="s">
        <v>442</v>
      </c>
      <c r="AL376" s="101">
        <f t="shared" si="158"/>
        <v>95602</v>
      </c>
      <c r="AM376" s="102">
        <v>87966</v>
      </c>
      <c r="AN376" s="101">
        <f t="shared" si="159"/>
        <v>7636</v>
      </c>
      <c r="AO376" s="101">
        <v>496.5</v>
      </c>
      <c r="AP376" s="101">
        <v>0</v>
      </c>
      <c r="AQ376" s="101">
        <v>7738.5</v>
      </c>
      <c r="AR376" s="101">
        <v>11952.75</v>
      </c>
      <c r="AS376" s="101">
        <v>4322.25</v>
      </c>
      <c r="AT376" s="101">
        <f t="shared" si="160"/>
        <v>-1.2930976262566674</v>
      </c>
      <c r="AU376" s="103">
        <f t="shared" si="161"/>
        <v>32144.706902373742</v>
      </c>
      <c r="AV376" s="103">
        <f t="shared" si="162"/>
        <v>6702.6360435278839</v>
      </c>
      <c r="AX376" s="104">
        <v>640</v>
      </c>
      <c r="AY376" s="105" t="s">
        <v>442</v>
      </c>
      <c r="AZ376" s="106">
        <v>0</v>
      </c>
      <c r="BA376" s="106">
        <v>0</v>
      </c>
      <c r="BB376" s="107">
        <v>0</v>
      </c>
      <c r="BC376" s="108">
        <f t="shared" si="163"/>
        <v>0</v>
      </c>
      <c r="BD376" s="107">
        <v>0</v>
      </c>
      <c r="BE376" s="107">
        <v>0</v>
      </c>
      <c r="BF376" s="108">
        <f t="shared" si="145"/>
        <v>0</v>
      </c>
      <c r="BG376" s="109">
        <f t="shared" si="146"/>
        <v>0</v>
      </c>
      <c r="BH376" s="110"/>
      <c r="BI376" s="108">
        <v>0</v>
      </c>
      <c r="BJ376" s="101">
        <f t="shared" si="164"/>
        <v>7636</v>
      </c>
      <c r="BK376" s="101">
        <f t="shared" si="165"/>
        <v>7636</v>
      </c>
      <c r="BL376" s="101">
        <f t="shared" si="166"/>
        <v>0</v>
      </c>
      <c r="BM376" s="101">
        <v>-1.2930976262566674</v>
      </c>
      <c r="BN376" s="108">
        <f t="shared" si="167"/>
        <v>-1.2930976262566674</v>
      </c>
      <c r="BO376" s="109">
        <f t="shared" si="168"/>
        <v>-1.2930976262566674</v>
      </c>
      <c r="BP376" s="111"/>
      <c r="BQ376" s="112"/>
      <c r="BR376" s="113"/>
      <c r="BS376" s="111"/>
      <c r="BT376" s="114"/>
      <c r="BU376" s="114">
        <f t="shared" si="147"/>
        <v>-640</v>
      </c>
      <c r="BV376" s="25"/>
      <c r="BW376" s="25"/>
      <c r="BX376" s="111"/>
    </row>
    <row r="377" spans="1:76">
      <c r="A377" s="83">
        <v>645</v>
      </c>
      <c r="B377" s="83">
        <v>714</v>
      </c>
      <c r="C377" s="84" t="s">
        <v>443</v>
      </c>
      <c r="D377" s="85">
        <f t="shared" si="148"/>
        <v>131.88070449198497</v>
      </c>
      <c r="E377" s="86">
        <f t="shared" si="149"/>
        <v>1695548</v>
      </c>
      <c r="F377" s="86">
        <f t="shared" si="149"/>
        <v>113974</v>
      </c>
      <c r="G377" s="87">
        <f t="shared" si="150"/>
        <v>1809522</v>
      </c>
      <c r="H377" s="88"/>
      <c r="I377" s="89">
        <f t="shared" si="151"/>
        <v>8917.2445738868209</v>
      </c>
      <c r="J377" s="90">
        <f t="shared" si="141"/>
        <v>6.2509491121973723E-2</v>
      </c>
      <c r="K377" s="91">
        <f t="shared" si="152"/>
        <v>113974</v>
      </c>
      <c r="L377" s="87">
        <f t="shared" si="153"/>
        <v>122891.24457388683</v>
      </c>
      <c r="M377" s="92"/>
      <c r="N377" s="115">
        <f t="shared" si="142"/>
        <v>1686630.7554261133</v>
      </c>
      <c r="P377" s="89">
        <f t="shared" si="154"/>
        <v>57981</v>
      </c>
      <c r="Q377" s="86">
        <f t="shared" si="155"/>
        <v>8917.2445738868209</v>
      </c>
      <c r="R377" s="86">
        <f t="shared" si="156"/>
        <v>117537</v>
      </c>
      <c r="S377" s="94">
        <f t="shared" si="143"/>
        <v>180872.24457388683</v>
      </c>
      <c r="U377" s="115">
        <f t="shared" si="157"/>
        <v>314609.25</v>
      </c>
      <c r="V377">
        <f t="shared" si="144"/>
        <v>0</v>
      </c>
      <c r="W377" s="95">
        <v>645</v>
      </c>
      <c r="X377" s="96">
        <v>131.88070449198497</v>
      </c>
      <c r="Y377" s="97">
        <v>1695548</v>
      </c>
      <c r="Z377" s="97">
        <v>0</v>
      </c>
      <c r="AA377" s="97">
        <v>1695548</v>
      </c>
      <c r="AB377" s="97">
        <v>113974</v>
      </c>
      <c r="AC377" s="97">
        <v>1809522</v>
      </c>
      <c r="AD377" s="97">
        <v>54418</v>
      </c>
      <c r="AE377" s="97">
        <v>3563</v>
      </c>
      <c r="AF377" s="97">
        <v>57981</v>
      </c>
      <c r="AG377" s="98">
        <v>1867503</v>
      </c>
      <c r="AI377" s="95">
        <v>645</v>
      </c>
      <c r="AJ377" s="99">
        <v>714</v>
      </c>
      <c r="AK377" s="100" t="s">
        <v>443</v>
      </c>
      <c r="AL377" s="101">
        <f t="shared" si="158"/>
        <v>1695548</v>
      </c>
      <c r="AM377" s="102">
        <v>1685389</v>
      </c>
      <c r="AN377" s="101">
        <f t="shared" si="159"/>
        <v>10159</v>
      </c>
      <c r="AO377" s="101">
        <v>0</v>
      </c>
      <c r="AP377" s="101">
        <v>0</v>
      </c>
      <c r="AQ377" s="101">
        <v>0</v>
      </c>
      <c r="AR377" s="101">
        <v>90571</v>
      </c>
      <c r="AS377" s="101">
        <v>41924.25</v>
      </c>
      <c r="AT377" s="101">
        <f t="shared" si="160"/>
        <v>0</v>
      </c>
      <c r="AU377" s="103">
        <f t="shared" si="161"/>
        <v>142654.25</v>
      </c>
      <c r="AV377" s="103">
        <f t="shared" si="162"/>
        <v>8917.2445738868209</v>
      </c>
      <c r="AX377" s="104">
        <v>645</v>
      </c>
      <c r="AY377" s="105" t="s">
        <v>443</v>
      </c>
      <c r="AZ377" s="106">
        <v>0</v>
      </c>
      <c r="BA377" s="106">
        <v>0</v>
      </c>
      <c r="BB377" s="107">
        <v>0</v>
      </c>
      <c r="BC377" s="108">
        <f t="shared" si="163"/>
        <v>0</v>
      </c>
      <c r="BD377" s="107">
        <v>0</v>
      </c>
      <c r="BE377" s="107">
        <v>0</v>
      </c>
      <c r="BF377" s="108">
        <f t="shared" si="145"/>
        <v>0</v>
      </c>
      <c r="BG377" s="109">
        <f t="shared" si="146"/>
        <v>0</v>
      </c>
      <c r="BH377" s="110"/>
      <c r="BI377" s="108">
        <v>0</v>
      </c>
      <c r="BJ377" s="101">
        <f t="shared" si="164"/>
        <v>10159</v>
      </c>
      <c r="BK377" s="101">
        <f t="shared" si="165"/>
        <v>10159</v>
      </c>
      <c r="BL377" s="101">
        <f t="shared" si="166"/>
        <v>0</v>
      </c>
      <c r="BM377" s="101">
        <v>0</v>
      </c>
      <c r="BN377" s="108">
        <f t="shared" si="167"/>
        <v>0</v>
      </c>
      <c r="BO377" s="109">
        <f t="shared" si="168"/>
        <v>0</v>
      </c>
      <c r="BP377" s="111"/>
      <c r="BQ377" s="112"/>
      <c r="BR377" s="113"/>
      <c r="BS377" s="111"/>
      <c r="BT377" s="114"/>
      <c r="BU377" s="114">
        <f t="shared" si="147"/>
        <v>-645</v>
      </c>
      <c r="BV377" s="25"/>
      <c r="BW377" s="25"/>
      <c r="BX377" s="111"/>
    </row>
    <row r="378" spans="1:76">
      <c r="A378" s="83">
        <v>650</v>
      </c>
      <c r="B378" s="83">
        <v>715</v>
      </c>
      <c r="C378" s="84" t="s">
        <v>444</v>
      </c>
      <c r="D378" s="85">
        <f t="shared" si="148"/>
        <v>1.5</v>
      </c>
      <c r="E378" s="86">
        <f t="shared" si="149"/>
        <v>20261</v>
      </c>
      <c r="F378" s="86">
        <f t="shared" si="149"/>
        <v>1340</v>
      </c>
      <c r="G378" s="87">
        <f t="shared" si="150"/>
        <v>21601</v>
      </c>
      <c r="H378" s="88"/>
      <c r="I378" s="89">
        <f t="shared" si="151"/>
        <v>0</v>
      </c>
      <c r="J378" s="90">
        <f t="shared" si="141"/>
        <v>0</v>
      </c>
      <c r="K378" s="91">
        <f t="shared" si="152"/>
        <v>1340</v>
      </c>
      <c r="L378" s="87">
        <f t="shared" si="153"/>
        <v>1340</v>
      </c>
      <c r="M378" s="92"/>
      <c r="N378" s="115">
        <f t="shared" si="142"/>
        <v>20261</v>
      </c>
      <c r="P378" s="89">
        <f t="shared" si="154"/>
        <v>0</v>
      </c>
      <c r="Q378" s="86">
        <f t="shared" si="155"/>
        <v>0</v>
      </c>
      <c r="R378" s="86">
        <f t="shared" si="156"/>
        <v>1340</v>
      </c>
      <c r="S378" s="94">
        <f t="shared" si="143"/>
        <v>1340</v>
      </c>
      <c r="U378" s="115">
        <f t="shared" si="157"/>
        <v>11784.25</v>
      </c>
      <c r="V378">
        <f t="shared" si="144"/>
        <v>0</v>
      </c>
      <c r="W378" s="95">
        <v>650</v>
      </c>
      <c r="X378" s="96">
        <v>1.5</v>
      </c>
      <c r="Y378" s="97">
        <v>20261</v>
      </c>
      <c r="Z378" s="97">
        <v>0</v>
      </c>
      <c r="AA378" s="97">
        <v>20261</v>
      </c>
      <c r="AB378" s="97">
        <v>1340</v>
      </c>
      <c r="AC378" s="97">
        <v>21601</v>
      </c>
      <c r="AD378" s="97">
        <v>0</v>
      </c>
      <c r="AE378" s="97">
        <v>0</v>
      </c>
      <c r="AF378" s="97">
        <v>0</v>
      </c>
      <c r="AG378" s="98">
        <v>21601</v>
      </c>
      <c r="AI378" s="95">
        <v>650</v>
      </c>
      <c r="AJ378" s="99">
        <v>715</v>
      </c>
      <c r="AK378" s="100" t="s">
        <v>444</v>
      </c>
      <c r="AL378" s="101">
        <f t="shared" si="158"/>
        <v>20261</v>
      </c>
      <c r="AM378" s="102">
        <v>41468</v>
      </c>
      <c r="AN378" s="101">
        <f t="shared" si="159"/>
        <v>0</v>
      </c>
      <c r="AO378" s="101">
        <v>0</v>
      </c>
      <c r="AP378" s="101">
        <v>5428.75</v>
      </c>
      <c r="AQ378" s="101">
        <v>0</v>
      </c>
      <c r="AR378" s="101">
        <v>675.5</v>
      </c>
      <c r="AS378" s="101">
        <v>4340</v>
      </c>
      <c r="AT378" s="101">
        <f t="shared" si="160"/>
        <v>0</v>
      </c>
      <c r="AU378" s="103">
        <f t="shared" si="161"/>
        <v>10444.25</v>
      </c>
      <c r="AV378" s="103">
        <f t="shared" si="162"/>
        <v>0</v>
      </c>
      <c r="AX378" s="104">
        <v>650</v>
      </c>
      <c r="AY378" s="105" t="s">
        <v>444</v>
      </c>
      <c r="AZ378" s="106">
        <v>0</v>
      </c>
      <c r="BA378" s="106">
        <v>0</v>
      </c>
      <c r="BB378" s="107">
        <v>0</v>
      </c>
      <c r="BC378" s="108">
        <f t="shared" si="163"/>
        <v>0</v>
      </c>
      <c r="BD378" s="107">
        <v>0</v>
      </c>
      <c r="BE378" s="107">
        <v>0</v>
      </c>
      <c r="BF378" s="108">
        <f t="shared" si="145"/>
        <v>0</v>
      </c>
      <c r="BG378" s="109">
        <f t="shared" si="146"/>
        <v>0</v>
      </c>
      <c r="BH378" s="110"/>
      <c r="BI378" s="108">
        <v>0</v>
      </c>
      <c r="BJ378" s="101">
        <f t="shared" si="164"/>
        <v>0</v>
      </c>
      <c r="BK378" s="101">
        <f t="shared" si="165"/>
        <v>0</v>
      </c>
      <c r="BL378" s="101">
        <f t="shared" si="166"/>
        <v>0</v>
      </c>
      <c r="BM378" s="101">
        <v>0</v>
      </c>
      <c r="BN378" s="108">
        <f t="shared" si="167"/>
        <v>0</v>
      </c>
      <c r="BO378" s="109">
        <f t="shared" si="168"/>
        <v>0</v>
      </c>
      <c r="BP378" s="111"/>
      <c r="BQ378" s="112"/>
      <c r="BR378" s="113"/>
      <c r="BS378" s="111"/>
      <c r="BT378" s="114"/>
      <c r="BU378" s="114">
        <f t="shared" si="147"/>
        <v>-650</v>
      </c>
      <c r="BV378" s="25"/>
      <c r="BW378" s="25"/>
      <c r="BX378" s="111"/>
    </row>
    <row r="379" spans="1:76">
      <c r="A379" s="83">
        <v>655</v>
      </c>
      <c r="B379" s="83">
        <v>716</v>
      </c>
      <c r="C379" s="84" t="s">
        <v>445</v>
      </c>
      <c r="D379" s="85">
        <f t="shared" si="148"/>
        <v>0</v>
      </c>
      <c r="E379" s="86">
        <f t="shared" si="149"/>
        <v>0</v>
      </c>
      <c r="F379" s="86">
        <f t="shared" si="149"/>
        <v>0</v>
      </c>
      <c r="G379" s="87">
        <f t="shared" si="150"/>
        <v>0</v>
      </c>
      <c r="H379" s="88"/>
      <c r="I379" s="89">
        <f t="shared" si="151"/>
        <v>0</v>
      </c>
      <c r="J379" s="90">
        <f t="shared" si="141"/>
        <v>0</v>
      </c>
      <c r="K379" s="91">
        <f t="shared" si="152"/>
        <v>0</v>
      </c>
      <c r="L379" s="87">
        <f t="shared" si="153"/>
        <v>0</v>
      </c>
      <c r="M379" s="92"/>
      <c r="N379" s="115">
        <f t="shared" si="142"/>
        <v>0</v>
      </c>
      <c r="P379" s="89">
        <f t="shared" si="154"/>
        <v>0</v>
      </c>
      <c r="Q379" s="86">
        <f t="shared" si="155"/>
        <v>0</v>
      </c>
      <c r="R379" s="86">
        <f t="shared" si="156"/>
        <v>0</v>
      </c>
      <c r="S379" s="94">
        <f t="shared" si="143"/>
        <v>0</v>
      </c>
      <c r="U379" s="115">
        <f t="shared" si="157"/>
        <v>7880.5093212833799</v>
      </c>
      <c r="V379">
        <f t="shared" si="144"/>
        <v>0</v>
      </c>
      <c r="W379" s="95">
        <v>655</v>
      </c>
      <c r="X379" s="96"/>
      <c r="Y379" s="97"/>
      <c r="Z379" s="97"/>
      <c r="AA379" s="97"/>
      <c r="AB379" s="97"/>
      <c r="AC379" s="97"/>
      <c r="AD379" s="97"/>
      <c r="AE379" s="97"/>
      <c r="AF379" s="97"/>
      <c r="AG379" s="98"/>
      <c r="AI379" s="95">
        <v>655</v>
      </c>
      <c r="AJ379" s="99">
        <v>716</v>
      </c>
      <c r="AK379" s="100" t="s">
        <v>445</v>
      </c>
      <c r="AL379" s="101">
        <f t="shared" si="158"/>
        <v>0</v>
      </c>
      <c r="AM379" s="102">
        <v>16880</v>
      </c>
      <c r="AN379" s="101">
        <f t="shared" si="159"/>
        <v>0</v>
      </c>
      <c r="AO379" s="101">
        <v>4220</v>
      </c>
      <c r="AP379" s="101">
        <v>0</v>
      </c>
      <c r="AQ379" s="101">
        <v>0</v>
      </c>
      <c r="AR379" s="101">
        <v>3671.5</v>
      </c>
      <c r="AS379" s="101">
        <v>0</v>
      </c>
      <c r="AT379" s="101">
        <f t="shared" si="160"/>
        <v>-10.990678716620096</v>
      </c>
      <c r="AU379" s="103">
        <f t="shared" si="161"/>
        <v>7880.5093212833799</v>
      </c>
      <c r="AV379" s="103">
        <f t="shared" si="162"/>
        <v>0</v>
      </c>
      <c r="AX379" s="104">
        <v>655</v>
      </c>
      <c r="AY379" s="105" t="s">
        <v>445</v>
      </c>
      <c r="AZ379" s="106">
        <v>0</v>
      </c>
      <c r="BA379" s="106">
        <v>0</v>
      </c>
      <c r="BB379" s="107">
        <v>0</v>
      </c>
      <c r="BC379" s="108">
        <f t="shared" si="163"/>
        <v>0</v>
      </c>
      <c r="BD379" s="107">
        <v>0</v>
      </c>
      <c r="BE379" s="107">
        <v>0</v>
      </c>
      <c r="BF379" s="108">
        <f t="shared" si="145"/>
        <v>0</v>
      </c>
      <c r="BG379" s="109">
        <f t="shared" si="146"/>
        <v>0</v>
      </c>
      <c r="BH379" s="110"/>
      <c r="BI379" s="108">
        <v>0</v>
      </c>
      <c r="BJ379" s="101">
        <f t="shared" si="164"/>
        <v>0</v>
      </c>
      <c r="BK379" s="101">
        <f t="shared" si="165"/>
        <v>0</v>
      </c>
      <c r="BL379" s="101">
        <f t="shared" si="166"/>
        <v>0</v>
      </c>
      <c r="BM379" s="101">
        <v>-10.990678716620096</v>
      </c>
      <c r="BN379" s="108">
        <f t="shared" si="167"/>
        <v>-10.990678716620096</v>
      </c>
      <c r="BO379" s="109">
        <f t="shared" si="168"/>
        <v>-10.990678716620096</v>
      </c>
      <c r="BP379" s="111"/>
      <c r="BQ379" s="112"/>
      <c r="BR379" s="113"/>
      <c r="BS379" s="111"/>
      <c r="BT379" s="114"/>
      <c r="BU379" s="114">
        <f t="shared" si="147"/>
        <v>-655</v>
      </c>
      <c r="BV379" s="25"/>
      <c r="BW379" s="25"/>
      <c r="BX379" s="111"/>
    </row>
    <row r="380" spans="1:76">
      <c r="A380" s="83">
        <v>658</v>
      </c>
      <c r="B380" s="83">
        <v>780</v>
      </c>
      <c r="C380" s="84" t="s">
        <v>446</v>
      </c>
      <c r="D380" s="85">
        <f t="shared" si="148"/>
        <v>0</v>
      </c>
      <c r="E380" s="86">
        <f t="shared" si="149"/>
        <v>0</v>
      </c>
      <c r="F380" s="86">
        <f t="shared" si="149"/>
        <v>0</v>
      </c>
      <c r="G380" s="87">
        <f t="shared" si="150"/>
        <v>0</v>
      </c>
      <c r="H380" s="88"/>
      <c r="I380" s="89">
        <f t="shared" si="151"/>
        <v>0</v>
      </c>
      <c r="J380" s="90">
        <f t="shared" si="141"/>
        <v>0</v>
      </c>
      <c r="K380" s="91">
        <f t="shared" si="152"/>
        <v>0</v>
      </c>
      <c r="L380" s="87">
        <f t="shared" si="153"/>
        <v>0</v>
      </c>
      <c r="M380" s="92"/>
      <c r="N380" s="115">
        <f t="shared" si="142"/>
        <v>0</v>
      </c>
      <c r="P380" s="89">
        <f t="shared" si="154"/>
        <v>0</v>
      </c>
      <c r="Q380" s="86">
        <f t="shared" si="155"/>
        <v>0</v>
      </c>
      <c r="R380" s="86">
        <f t="shared" si="156"/>
        <v>0</v>
      </c>
      <c r="S380" s="94">
        <f t="shared" si="143"/>
        <v>0</v>
      </c>
      <c r="U380" s="115">
        <f t="shared" si="157"/>
        <v>2517.25</v>
      </c>
      <c r="V380">
        <f t="shared" si="144"/>
        <v>0</v>
      </c>
      <c r="W380" s="95">
        <v>658</v>
      </c>
      <c r="X380" s="96"/>
      <c r="Y380" s="97"/>
      <c r="Z380" s="97"/>
      <c r="AA380" s="97"/>
      <c r="AB380" s="97"/>
      <c r="AC380" s="97"/>
      <c r="AD380" s="97"/>
      <c r="AE380" s="97"/>
      <c r="AF380" s="97"/>
      <c r="AG380" s="98"/>
      <c r="AI380" s="95">
        <v>658</v>
      </c>
      <c r="AJ380" s="99">
        <v>780</v>
      </c>
      <c r="AK380" s="100" t="s">
        <v>446</v>
      </c>
      <c r="AL380" s="101">
        <f t="shared" si="158"/>
        <v>0</v>
      </c>
      <c r="AM380" s="102">
        <v>8764</v>
      </c>
      <c r="AN380" s="101">
        <f t="shared" si="159"/>
        <v>0</v>
      </c>
      <c r="AO380" s="101">
        <v>0</v>
      </c>
      <c r="AP380" s="101">
        <v>128.25</v>
      </c>
      <c r="AQ380" s="101">
        <v>0</v>
      </c>
      <c r="AR380" s="101">
        <v>0</v>
      </c>
      <c r="AS380" s="101">
        <v>2389</v>
      </c>
      <c r="AT380" s="101">
        <f t="shared" si="160"/>
        <v>0</v>
      </c>
      <c r="AU380" s="103">
        <f t="shared" si="161"/>
        <v>2517.25</v>
      </c>
      <c r="AV380" s="103">
        <f t="shared" si="162"/>
        <v>0</v>
      </c>
      <c r="AX380" s="104">
        <v>658</v>
      </c>
      <c r="AY380" s="105" t="s">
        <v>446</v>
      </c>
      <c r="AZ380" s="106">
        <v>0</v>
      </c>
      <c r="BA380" s="106">
        <v>0</v>
      </c>
      <c r="BB380" s="107">
        <v>0</v>
      </c>
      <c r="BC380" s="108">
        <f t="shared" si="163"/>
        <v>0</v>
      </c>
      <c r="BD380" s="107">
        <v>0</v>
      </c>
      <c r="BE380" s="107">
        <v>0</v>
      </c>
      <c r="BF380" s="108">
        <f t="shared" si="145"/>
        <v>0</v>
      </c>
      <c r="BG380" s="109">
        <f t="shared" si="146"/>
        <v>0</v>
      </c>
      <c r="BH380" s="110"/>
      <c r="BI380" s="108">
        <v>0</v>
      </c>
      <c r="BJ380" s="101">
        <f t="shared" si="164"/>
        <v>0</v>
      </c>
      <c r="BK380" s="101">
        <f t="shared" si="165"/>
        <v>0</v>
      </c>
      <c r="BL380" s="101">
        <f t="shared" si="166"/>
        <v>0</v>
      </c>
      <c r="BM380" s="101">
        <v>0</v>
      </c>
      <c r="BN380" s="108">
        <f t="shared" si="167"/>
        <v>0</v>
      </c>
      <c r="BO380" s="109">
        <f t="shared" si="168"/>
        <v>0</v>
      </c>
      <c r="BP380" s="111"/>
      <c r="BQ380" s="112"/>
      <c r="BR380" s="113"/>
      <c r="BS380" s="111"/>
      <c r="BT380" s="114"/>
      <c r="BU380" s="114">
        <f t="shared" si="147"/>
        <v>-658</v>
      </c>
      <c r="BV380" s="25"/>
      <c r="BW380" s="25"/>
      <c r="BX380" s="111"/>
    </row>
    <row r="381" spans="1:76">
      <c r="A381" s="83">
        <v>660</v>
      </c>
      <c r="B381" s="83">
        <v>776</v>
      </c>
      <c r="C381" s="84" t="s">
        <v>447</v>
      </c>
      <c r="D381" s="85">
        <f t="shared" si="148"/>
        <v>86.024390243902445</v>
      </c>
      <c r="E381" s="86">
        <f t="shared" si="149"/>
        <v>1340444</v>
      </c>
      <c r="F381" s="86">
        <f t="shared" si="149"/>
        <v>73197</v>
      </c>
      <c r="G381" s="87">
        <f t="shared" si="150"/>
        <v>1413641</v>
      </c>
      <c r="H381" s="88"/>
      <c r="I381" s="89">
        <f t="shared" si="151"/>
        <v>11636.569673788523</v>
      </c>
      <c r="J381" s="90">
        <f t="shared" si="141"/>
        <v>0.22828777199390901</v>
      </c>
      <c r="K381" s="91">
        <f t="shared" si="152"/>
        <v>73197</v>
      </c>
      <c r="L381" s="87">
        <f t="shared" si="153"/>
        <v>84833.56967378853</v>
      </c>
      <c r="M381" s="92"/>
      <c r="N381" s="115">
        <f t="shared" si="142"/>
        <v>1328807.4303262115</v>
      </c>
      <c r="P381" s="89">
        <f t="shared" si="154"/>
        <v>66104</v>
      </c>
      <c r="Q381" s="86">
        <f t="shared" si="155"/>
        <v>11636.569673788523</v>
      </c>
      <c r="R381" s="86">
        <f t="shared" si="156"/>
        <v>76769</v>
      </c>
      <c r="S381" s="94">
        <f t="shared" si="143"/>
        <v>150937.56967378853</v>
      </c>
      <c r="U381" s="115">
        <f t="shared" si="157"/>
        <v>190274.25</v>
      </c>
      <c r="V381">
        <f t="shared" si="144"/>
        <v>0</v>
      </c>
      <c r="W381" s="95">
        <v>660</v>
      </c>
      <c r="X381" s="96">
        <v>86.024390243902445</v>
      </c>
      <c r="Y381" s="97">
        <v>1340444</v>
      </c>
      <c r="Z381" s="97">
        <v>0</v>
      </c>
      <c r="AA381" s="97">
        <v>1340444</v>
      </c>
      <c r="AB381" s="97">
        <v>73197</v>
      </c>
      <c r="AC381" s="97">
        <v>1413641</v>
      </c>
      <c r="AD381" s="97">
        <v>62532</v>
      </c>
      <c r="AE381" s="97">
        <v>3572</v>
      </c>
      <c r="AF381" s="97">
        <v>66104</v>
      </c>
      <c r="AG381" s="98">
        <v>1479745</v>
      </c>
      <c r="AI381" s="95">
        <v>660</v>
      </c>
      <c r="AJ381" s="99">
        <v>776</v>
      </c>
      <c r="AK381" s="100" t="s">
        <v>447</v>
      </c>
      <c r="AL381" s="101">
        <f t="shared" si="158"/>
        <v>1340444</v>
      </c>
      <c r="AM381" s="102">
        <v>1327187</v>
      </c>
      <c r="AN381" s="101">
        <f t="shared" si="159"/>
        <v>13257</v>
      </c>
      <c r="AO381" s="101">
        <v>0</v>
      </c>
      <c r="AP381" s="101">
        <v>0</v>
      </c>
      <c r="AQ381" s="101">
        <v>0</v>
      </c>
      <c r="AR381" s="101">
        <v>35952.25</v>
      </c>
      <c r="AS381" s="101">
        <v>1764</v>
      </c>
      <c r="AT381" s="101">
        <f t="shared" si="160"/>
        <v>0</v>
      </c>
      <c r="AU381" s="103">
        <f t="shared" si="161"/>
        <v>50973.25</v>
      </c>
      <c r="AV381" s="103">
        <f t="shared" si="162"/>
        <v>11636.569673788523</v>
      </c>
      <c r="AX381" s="104">
        <v>660</v>
      </c>
      <c r="AY381" s="105" t="s">
        <v>447</v>
      </c>
      <c r="AZ381" s="106">
        <v>0</v>
      </c>
      <c r="BA381" s="106">
        <v>0</v>
      </c>
      <c r="BB381" s="107">
        <v>0</v>
      </c>
      <c r="BC381" s="108">
        <f t="shared" si="163"/>
        <v>0</v>
      </c>
      <c r="BD381" s="107">
        <v>0</v>
      </c>
      <c r="BE381" s="107">
        <v>0</v>
      </c>
      <c r="BF381" s="108">
        <f t="shared" si="145"/>
        <v>0</v>
      </c>
      <c r="BG381" s="109">
        <f t="shared" si="146"/>
        <v>0</v>
      </c>
      <c r="BH381" s="110"/>
      <c r="BI381" s="108">
        <v>0</v>
      </c>
      <c r="BJ381" s="101">
        <f t="shared" si="164"/>
        <v>13257</v>
      </c>
      <c r="BK381" s="101">
        <f t="shared" si="165"/>
        <v>13257</v>
      </c>
      <c r="BL381" s="101">
        <f t="shared" si="166"/>
        <v>0</v>
      </c>
      <c r="BM381" s="101">
        <v>0</v>
      </c>
      <c r="BN381" s="108">
        <f t="shared" si="167"/>
        <v>0</v>
      </c>
      <c r="BO381" s="109">
        <f t="shared" si="168"/>
        <v>0</v>
      </c>
      <c r="BP381" s="111"/>
      <c r="BQ381" s="112"/>
      <c r="BR381" s="113"/>
      <c r="BS381" s="111"/>
      <c r="BT381" s="114"/>
      <c r="BU381" s="114">
        <f t="shared" si="147"/>
        <v>-660</v>
      </c>
      <c r="BV381" s="25"/>
      <c r="BW381" s="25"/>
      <c r="BX381" s="111"/>
    </row>
    <row r="382" spans="1:76">
      <c r="A382" s="83">
        <v>662</v>
      </c>
      <c r="B382" s="83">
        <v>788</v>
      </c>
      <c r="C382" s="84" t="s">
        <v>448</v>
      </c>
      <c r="D382" s="85">
        <f t="shared" si="148"/>
        <v>0</v>
      </c>
      <c r="E382" s="86">
        <f t="shared" si="149"/>
        <v>0</v>
      </c>
      <c r="F382" s="86">
        <f t="shared" si="149"/>
        <v>0</v>
      </c>
      <c r="G382" s="87">
        <f t="shared" si="150"/>
        <v>0</v>
      </c>
      <c r="H382" s="88"/>
      <c r="I382" s="89">
        <f t="shared" si="151"/>
        <v>0</v>
      </c>
      <c r="J382" s="90" t="str">
        <f t="shared" si="141"/>
        <v/>
      </c>
      <c r="K382" s="91">
        <f t="shared" si="152"/>
        <v>0</v>
      </c>
      <c r="L382" s="87">
        <f t="shared" si="153"/>
        <v>0</v>
      </c>
      <c r="M382" s="92"/>
      <c r="N382" s="115">
        <f t="shared" si="142"/>
        <v>0</v>
      </c>
      <c r="P382" s="89">
        <f t="shared" si="154"/>
        <v>0</v>
      </c>
      <c r="Q382" s="86">
        <f t="shared" si="155"/>
        <v>0</v>
      </c>
      <c r="R382" s="86">
        <f t="shared" si="156"/>
        <v>0</v>
      </c>
      <c r="S382" s="94">
        <f t="shared" si="143"/>
        <v>0</v>
      </c>
      <c r="U382" s="115">
        <f t="shared" si="157"/>
        <v>0</v>
      </c>
      <c r="V382">
        <f t="shared" si="144"/>
        <v>0</v>
      </c>
      <c r="W382" s="95">
        <v>662</v>
      </c>
      <c r="X382" s="96"/>
      <c r="Y382" s="97"/>
      <c r="Z382" s="97"/>
      <c r="AA382" s="97"/>
      <c r="AB382" s="97"/>
      <c r="AC382" s="97"/>
      <c r="AD382" s="97"/>
      <c r="AE382" s="97"/>
      <c r="AF382" s="97"/>
      <c r="AG382" s="98"/>
      <c r="AI382" s="95">
        <v>662</v>
      </c>
      <c r="AJ382" s="99">
        <v>788</v>
      </c>
      <c r="AK382" s="100" t="s">
        <v>448</v>
      </c>
      <c r="AL382" s="101">
        <f t="shared" si="158"/>
        <v>0</v>
      </c>
      <c r="AM382" s="102">
        <v>0</v>
      </c>
      <c r="AN382" s="101">
        <f t="shared" si="159"/>
        <v>0</v>
      </c>
      <c r="AO382" s="101">
        <v>0</v>
      </c>
      <c r="AP382" s="101">
        <v>0</v>
      </c>
      <c r="AQ382" s="101">
        <v>0</v>
      </c>
      <c r="AR382" s="101">
        <v>0</v>
      </c>
      <c r="AS382" s="101">
        <v>0</v>
      </c>
      <c r="AT382" s="101">
        <f t="shared" si="160"/>
        <v>0</v>
      </c>
      <c r="AU382" s="103">
        <f t="shared" si="161"/>
        <v>0</v>
      </c>
      <c r="AV382" s="103">
        <f t="shared" si="162"/>
        <v>0</v>
      </c>
      <c r="AX382" s="104">
        <v>662</v>
      </c>
      <c r="AY382" s="105" t="s">
        <v>448</v>
      </c>
      <c r="AZ382" s="106">
        <v>0</v>
      </c>
      <c r="BA382" s="106">
        <v>0</v>
      </c>
      <c r="BB382" s="107">
        <v>0</v>
      </c>
      <c r="BC382" s="108">
        <f t="shared" si="163"/>
        <v>0</v>
      </c>
      <c r="BD382" s="107">
        <v>0</v>
      </c>
      <c r="BE382" s="107">
        <v>0</v>
      </c>
      <c r="BF382" s="108">
        <f t="shared" si="145"/>
        <v>0</v>
      </c>
      <c r="BG382" s="109">
        <f t="shared" si="146"/>
        <v>0</v>
      </c>
      <c r="BH382" s="110"/>
      <c r="BI382" s="108">
        <v>0</v>
      </c>
      <c r="BJ382" s="101">
        <f t="shared" si="164"/>
        <v>0</v>
      </c>
      <c r="BK382" s="101">
        <f t="shared" si="165"/>
        <v>0</v>
      </c>
      <c r="BL382" s="101">
        <f t="shared" si="166"/>
        <v>0</v>
      </c>
      <c r="BM382" s="101">
        <v>0</v>
      </c>
      <c r="BN382" s="108">
        <f t="shared" si="167"/>
        <v>0</v>
      </c>
      <c r="BO382" s="109">
        <f t="shared" si="168"/>
        <v>0</v>
      </c>
      <c r="BP382" s="111"/>
      <c r="BQ382" s="112"/>
      <c r="BR382" s="113"/>
      <c r="BS382" s="111"/>
      <c r="BT382" s="114"/>
      <c r="BU382" s="114">
        <f t="shared" si="147"/>
        <v>-662</v>
      </c>
      <c r="BV382" s="25"/>
      <c r="BW382" s="25"/>
      <c r="BX382" s="111"/>
    </row>
    <row r="383" spans="1:76">
      <c r="A383" s="83">
        <v>665</v>
      </c>
      <c r="B383" s="83">
        <v>718</v>
      </c>
      <c r="C383" s="84" t="s">
        <v>449</v>
      </c>
      <c r="D383" s="85">
        <f t="shared" si="148"/>
        <v>17.67832167832168</v>
      </c>
      <c r="E383" s="86">
        <f t="shared" si="149"/>
        <v>189740</v>
      </c>
      <c r="F383" s="86">
        <f t="shared" si="149"/>
        <v>14887</v>
      </c>
      <c r="G383" s="87">
        <f t="shared" si="150"/>
        <v>204627</v>
      </c>
      <c r="H383" s="88"/>
      <c r="I383" s="89">
        <f t="shared" si="151"/>
        <v>39186.194459300066</v>
      </c>
      <c r="J383" s="90">
        <f t="shared" si="141"/>
        <v>0.49433736279882906</v>
      </c>
      <c r="K383" s="91">
        <f t="shared" si="152"/>
        <v>14887</v>
      </c>
      <c r="L383" s="87">
        <f t="shared" si="153"/>
        <v>54073.194459300066</v>
      </c>
      <c r="M383" s="92"/>
      <c r="N383" s="115">
        <f t="shared" si="142"/>
        <v>150553.80554069992</v>
      </c>
      <c r="P383" s="89">
        <f t="shared" si="154"/>
        <v>12022</v>
      </c>
      <c r="Q383" s="86">
        <f t="shared" si="155"/>
        <v>39186.194459300066</v>
      </c>
      <c r="R383" s="86">
        <f t="shared" si="156"/>
        <v>15780</v>
      </c>
      <c r="S383" s="94">
        <f t="shared" si="143"/>
        <v>66095.194459300066</v>
      </c>
      <c r="U383" s="115">
        <f t="shared" si="157"/>
        <v>106179.14506335609</v>
      </c>
      <c r="V383">
        <f t="shared" si="144"/>
        <v>0</v>
      </c>
      <c r="W383" s="95">
        <v>665</v>
      </c>
      <c r="X383" s="96">
        <v>17.67832167832168</v>
      </c>
      <c r="Y383" s="97">
        <v>189740</v>
      </c>
      <c r="Z383" s="97">
        <v>0</v>
      </c>
      <c r="AA383" s="97">
        <v>189740</v>
      </c>
      <c r="AB383" s="97">
        <v>14887</v>
      </c>
      <c r="AC383" s="97">
        <v>204627</v>
      </c>
      <c r="AD383" s="97">
        <v>11129</v>
      </c>
      <c r="AE383" s="97">
        <v>893</v>
      </c>
      <c r="AF383" s="97">
        <v>12022</v>
      </c>
      <c r="AG383" s="98">
        <v>216649</v>
      </c>
      <c r="AI383" s="95">
        <v>665</v>
      </c>
      <c r="AJ383" s="99">
        <v>718</v>
      </c>
      <c r="AK383" s="100" t="s">
        <v>449</v>
      </c>
      <c r="AL383" s="101">
        <f t="shared" si="158"/>
        <v>189740</v>
      </c>
      <c r="AM383" s="102">
        <v>145097</v>
      </c>
      <c r="AN383" s="101">
        <f t="shared" si="159"/>
        <v>44643</v>
      </c>
      <c r="AO383" s="101">
        <v>12999</v>
      </c>
      <c r="AP383" s="101">
        <v>11990.25</v>
      </c>
      <c r="AQ383" s="101">
        <v>8846.75</v>
      </c>
      <c r="AR383" s="101">
        <v>0</v>
      </c>
      <c r="AS383" s="101">
        <v>825</v>
      </c>
      <c r="AT383" s="101">
        <f t="shared" si="160"/>
        <v>-33.854936643918336</v>
      </c>
      <c r="AU383" s="103">
        <f t="shared" si="161"/>
        <v>79270.145063356089</v>
      </c>
      <c r="AV383" s="103">
        <f t="shared" si="162"/>
        <v>39186.194459300066</v>
      </c>
      <c r="AX383" s="104">
        <v>665</v>
      </c>
      <c r="AY383" s="105" t="s">
        <v>449</v>
      </c>
      <c r="AZ383" s="106">
        <v>0</v>
      </c>
      <c r="BA383" s="106">
        <v>0</v>
      </c>
      <c r="BB383" s="107">
        <v>0</v>
      </c>
      <c r="BC383" s="108">
        <f t="shared" si="163"/>
        <v>0</v>
      </c>
      <c r="BD383" s="107">
        <v>0</v>
      </c>
      <c r="BE383" s="107">
        <v>0</v>
      </c>
      <c r="BF383" s="108">
        <f t="shared" si="145"/>
        <v>0</v>
      </c>
      <c r="BG383" s="109">
        <f t="shared" si="146"/>
        <v>0</v>
      </c>
      <c r="BH383" s="110"/>
      <c r="BI383" s="108">
        <v>0</v>
      </c>
      <c r="BJ383" s="101">
        <f t="shared" si="164"/>
        <v>44643</v>
      </c>
      <c r="BK383" s="101">
        <f t="shared" si="165"/>
        <v>44643</v>
      </c>
      <c r="BL383" s="101">
        <f t="shared" si="166"/>
        <v>0</v>
      </c>
      <c r="BM383" s="101">
        <v>-33.854936643918336</v>
      </c>
      <c r="BN383" s="108">
        <f t="shared" si="167"/>
        <v>-33.854936643918336</v>
      </c>
      <c r="BO383" s="109">
        <f t="shared" si="168"/>
        <v>-33.854936643918336</v>
      </c>
      <c r="BP383" s="111"/>
      <c r="BQ383" s="112"/>
      <c r="BR383" s="113"/>
      <c r="BS383" s="111"/>
      <c r="BT383" s="114" t="s">
        <v>91</v>
      </c>
      <c r="BU383" s="114">
        <f t="shared" si="147"/>
        <v>-665</v>
      </c>
      <c r="BV383" s="25"/>
      <c r="BW383" s="25"/>
      <c r="BX383" s="111"/>
    </row>
    <row r="384" spans="1:76">
      <c r="A384" s="83">
        <v>670</v>
      </c>
      <c r="B384" s="83">
        <v>720</v>
      </c>
      <c r="C384" s="84" t="s">
        <v>450</v>
      </c>
      <c r="D384" s="85">
        <f t="shared" si="148"/>
        <v>42.982638888888886</v>
      </c>
      <c r="E384" s="86">
        <f t="shared" si="149"/>
        <v>699145</v>
      </c>
      <c r="F384" s="86">
        <f t="shared" si="149"/>
        <v>35658</v>
      </c>
      <c r="G384" s="87">
        <f t="shared" si="150"/>
        <v>734803</v>
      </c>
      <c r="H384" s="88"/>
      <c r="I384" s="89">
        <f t="shared" si="151"/>
        <v>115721.41506476454</v>
      </c>
      <c r="J384" s="90">
        <f t="shared" si="141"/>
        <v>0.67572514532255656</v>
      </c>
      <c r="K384" s="91">
        <f t="shared" si="152"/>
        <v>35658</v>
      </c>
      <c r="L384" s="87">
        <f t="shared" si="153"/>
        <v>151379.41506476456</v>
      </c>
      <c r="M384" s="92"/>
      <c r="N384" s="115">
        <f t="shared" si="142"/>
        <v>583423.58493523544</v>
      </c>
      <c r="P384" s="89">
        <f t="shared" si="154"/>
        <v>53569</v>
      </c>
      <c r="Q384" s="86">
        <f t="shared" si="155"/>
        <v>115721.41506476454</v>
      </c>
      <c r="R384" s="86">
        <f t="shared" si="156"/>
        <v>38324</v>
      </c>
      <c r="S384" s="94">
        <f t="shared" si="143"/>
        <v>204948.41506476456</v>
      </c>
      <c r="U384" s="115">
        <f t="shared" si="157"/>
        <v>260482.1558363646</v>
      </c>
      <c r="V384">
        <f t="shared" si="144"/>
        <v>0</v>
      </c>
      <c r="W384" s="95">
        <v>670</v>
      </c>
      <c r="X384" s="96">
        <v>42.982638888888886</v>
      </c>
      <c r="Y384" s="97">
        <v>699145</v>
      </c>
      <c r="Z384" s="97">
        <v>0</v>
      </c>
      <c r="AA384" s="97">
        <v>699145</v>
      </c>
      <c r="AB384" s="97">
        <v>35658</v>
      </c>
      <c r="AC384" s="97">
        <v>734803</v>
      </c>
      <c r="AD384" s="97">
        <v>50903</v>
      </c>
      <c r="AE384" s="97">
        <v>2666</v>
      </c>
      <c r="AF384" s="97">
        <v>53569</v>
      </c>
      <c r="AG384" s="98">
        <v>788372</v>
      </c>
      <c r="AI384" s="95">
        <v>670</v>
      </c>
      <c r="AJ384" s="99">
        <v>720</v>
      </c>
      <c r="AK384" s="100" t="s">
        <v>450</v>
      </c>
      <c r="AL384" s="101">
        <f t="shared" si="158"/>
        <v>699145</v>
      </c>
      <c r="AM384" s="102">
        <v>567309</v>
      </c>
      <c r="AN384" s="101">
        <f t="shared" si="159"/>
        <v>131836</v>
      </c>
      <c r="AO384" s="101">
        <v>16642.5</v>
      </c>
      <c r="AP384" s="101">
        <v>10307.75</v>
      </c>
      <c r="AQ384" s="101">
        <v>12512.25</v>
      </c>
      <c r="AR384" s="101">
        <v>0</v>
      </c>
      <c r="AS384" s="101">
        <v>0</v>
      </c>
      <c r="AT384" s="101">
        <f t="shared" si="160"/>
        <v>-43.344163635396399</v>
      </c>
      <c r="AU384" s="103">
        <f t="shared" si="161"/>
        <v>171255.1558363646</v>
      </c>
      <c r="AV384" s="103">
        <f t="shared" si="162"/>
        <v>115721.41506476454</v>
      </c>
      <c r="AX384" s="104">
        <v>670</v>
      </c>
      <c r="AY384" s="105" t="s">
        <v>450</v>
      </c>
      <c r="AZ384" s="106">
        <v>0</v>
      </c>
      <c r="BA384" s="106">
        <v>0</v>
      </c>
      <c r="BB384" s="107">
        <v>0</v>
      </c>
      <c r="BC384" s="108">
        <f t="shared" si="163"/>
        <v>0</v>
      </c>
      <c r="BD384" s="107">
        <v>0</v>
      </c>
      <c r="BE384" s="107">
        <v>0</v>
      </c>
      <c r="BF384" s="108">
        <f t="shared" si="145"/>
        <v>0</v>
      </c>
      <c r="BG384" s="109">
        <f t="shared" si="146"/>
        <v>0</v>
      </c>
      <c r="BH384" s="110"/>
      <c r="BI384" s="108">
        <v>0</v>
      </c>
      <c r="BJ384" s="101">
        <f t="shared" si="164"/>
        <v>131836</v>
      </c>
      <c r="BK384" s="101">
        <f t="shared" si="165"/>
        <v>131836</v>
      </c>
      <c r="BL384" s="101">
        <f t="shared" si="166"/>
        <v>0</v>
      </c>
      <c r="BM384" s="101">
        <v>-43.344163635396399</v>
      </c>
      <c r="BN384" s="108">
        <f t="shared" si="167"/>
        <v>-43.344163635396399</v>
      </c>
      <c r="BO384" s="109">
        <f t="shared" si="168"/>
        <v>-43.344163635396399</v>
      </c>
      <c r="BP384" s="111"/>
      <c r="BQ384" s="112"/>
      <c r="BR384" s="113"/>
      <c r="BS384" s="111"/>
      <c r="BT384" s="114"/>
      <c r="BU384" s="114">
        <f t="shared" si="147"/>
        <v>-670</v>
      </c>
      <c r="BV384" s="25"/>
      <c r="BW384" s="25"/>
      <c r="BX384" s="111"/>
    </row>
    <row r="385" spans="1:76">
      <c r="A385" s="83">
        <v>672</v>
      </c>
      <c r="B385" s="83">
        <v>721</v>
      </c>
      <c r="C385" s="84" t="s">
        <v>451</v>
      </c>
      <c r="D385" s="85">
        <f t="shared" si="148"/>
        <v>5.5379310344827584</v>
      </c>
      <c r="E385" s="86">
        <f t="shared" si="149"/>
        <v>66824</v>
      </c>
      <c r="F385" s="86">
        <f t="shared" si="149"/>
        <v>4925</v>
      </c>
      <c r="G385" s="87">
        <f t="shared" si="150"/>
        <v>71749</v>
      </c>
      <c r="H385" s="88"/>
      <c r="I385" s="89">
        <f t="shared" si="151"/>
        <v>47253.759660460986</v>
      </c>
      <c r="J385" s="90">
        <f t="shared" si="141"/>
        <v>0.65050414755235086</v>
      </c>
      <c r="K385" s="91">
        <f t="shared" si="152"/>
        <v>4925</v>
      </c>
      <c r="L385" s="87">
        <f t="shared" si="153"/>
        <v>52178.759660460986</v>
      </c>
      <c r="M385" s="92"/>
      <c r="N385" s="115">
        <f t="shared" si="142"/>
        <v>19570.240339539014</v>
      </c>
      <c r="P385" s="89">
        <f t="shared" si="154"/>
        <v>0</v>
      </c>
      <c r="Q385" s="86">
        <f t="shared" si="155"/>
        <v>47253.759660460986</v>
      </c>
      <c r="R385" s="86">
        <f t="shared" si="156"/>
        <v>4925</v>
      </c>
      <c r="S385" s="94">
        <f t="shared" si="143"/>
        <v>52178.759660460986</v>
      </c>
      <c r="U385" s="115">
        <f t="shared" si="157"/>
        <v>77566.75</v>
      </c>
      <c r="V385">
        <f t="shared" si="144"/>
        <v>0</v>
      </c>
      <c r="W385" s="95">
        <v>672</v>
      </c>
      <c r="X385" s="96">
        <v>5.5379310344827584</v>
      </c>
      <c r="Y385" s="97">
        <v>66824</v>
      </c>
      <c r="Z385" s="97">
        <v>0</v>
      </c>
      <c r="AA385" s="97">
        <v>66824</v>
      </c>
      <c r="AB385" s="97">
        <v>4925</v>
      </c>
      <c r="AC385" s="97">
        <v>71749</v>
      </c>
      <c r="AD385" s="97">
        <v>0</v>
      </c>
      <c r="AE385" s="97">
        <v>0</v>
      </c>
      <c r="AF385" s="97">
        <v>0</v>
      </c>
      <c r="AG385" s="98">
        <v>71749</v>
      </c>
      <c r="AI385" s="95">
        <v>672</v>
      </c>
      <c r="AJ385" s="99">
        <v>721</v>
      </c>
      <c r="AK385" s="100" t="s">
        <v>451</v>
      </c>
      <c r="AL385" s="101">
        <f t="shared" si="158"/>
        <v>66824</v>
      </c>
      <c r="AM385" s="102">
        <v>12990</v>
      </c>
      <c r="AN385" s="101">
        <f t="shared" si="159"/>
        <v>53834</v>
      </c>
      <c r="AO385" s="101">
        <v>0</v>
      </c>
      <c r="AP385" s="101">
        <v>0</v>
      </c>
      <c r="AQ385" s="101">
        <v>0</v>
      </c>
      <c r="AR385" s="101">
        <v>9857.75</v>
      </c>
      <c r="AS385" s="101">
        <v>8950</v>
      </c>
      <c r="AT385" s="101">
        <f t="shared" si="160"/>
        <v>0</v>
      </c>
      <c r="AU385" s="103">
        <f t="shared" si="161"/>
        <v>72641.75</v>
      </c>
      <c r="AV385" s="103">
        <f t="shared" si="162"/>
        <v>47253.759660460986</v>
      </c>
      <c r="AX385" s="104">
        <v>672</v>
      </c>
      <c r="AY385" s="105" t="s">
        <v>451</v>
      </c>
      <c r="AZ385" s="106">
        <v>0</v>
      </c>
      <c r="BA385" s="106">
        <v>0</v>
      </c>
      <c r="BB385" s="107">
        <v>0</v>
      </c>
      <c r="BC385" s="108">
        <f t="shared" si="163"/>
        <v>0</v>
      </c>
      <c r="BD385" s="107">
        <v>0</v>
      </c>
      <c r="BE385" s="107">
        <v>0</v>
      </c>
      <c r="BF385" s="108">
        <f t="shared" si="145"/>
        <v>0</v>
      </c>
      <c r="BG385" s="109">
        <f t="shared" si="146"/>
        <v>0</v>
      </c>
      <c r="BH385" s="110"/>
      <c r="BI385" s="108">
        <v>0</v>
      </c>
      <c r="BJ385" s="101">
        <f t="shared" si="164"/>
        <v>53834</v>
      </c>
      <c r="BK385" s="101">
        <f t="shared" si="165"/>
        <v>53834</v>
      </c>
      <c r="BL385" s="101">
        <f t="shared" si="166"/>
        <v>0</v>
      </c>
      <c r="BM385" s="101">
        <v>0</v>
      </c>
      <c r="BN385" s="108">
        <f t="shared" si="167"/>
        <v>0</v>
      </c>
      <c r="BO385" s="109">
        <f t="shared" si="168"/>
        <v>0</v>
      </c>
      <c r="BP385" s="111"/>
      <c r="BQ385" s="112"/>
      <c r="BR385" s="113"/>
      <c r="BS385" s="111"/>
      <c r="BT385" s="114" t="s">
        <v>424</v>
      </c>
      <c r="BU385" s="114">
        <f t="shared" si="147"/>
        <v>-672</v>
      </c>
      <c r="BV385" s="25"/>
      <c r="BW385" s="25"/>
      <c r="BX385" s="111"/>
    </row>
    <row r="386" spans="1:76">
      <c r="A386" s="83">
        <v>673</v>
      </c>
      <c r="B386" s="83">
        <v>772</v>
      </c>
      <c r="C386" s="84" t="s">
        <v>452</v>
      </c>
      <c r="D386" s="85">
        <f t="shared" si="148"/>
        <v>42.714074607183598</v>
      </c>
      <c r="E386" s="86">
        <f t="shared" si="149"/>
        <v>584156</v>
      </c>
      <c r="F386" s="86">
        <f t="shared" si="149"/>
        <v>38143</v>
      </c>
      <c r="G386" s="87">
        <f t="shared" si="150"/>
        <v>622299</v>
      </c>
      <c r="H386" s="88"/>
      <c r="I386" s="89">
        <f t="shared" si="151"/>
        <v>32655.600933390237</v>
      </c>
      <c r="J386" s="90">
        <f t="shared" si="141"/>
        <v>0.6132869333162394</v>
      </c>
      <c r="K386" s="91">
        <f t="shared" si="152"/>
        <v>38143</v>
      </c>
      <c r="L386" s="87">
        <f t="shared" si="153"/>
        <v>70798.600933390233</v>
      </c>
      <c r="M386" s="92"/>
      <c r="N386" s="115">
        <f t="shared" si="142"/>
        <v>551500.3990666098</v>
      </c>
      <c r="P386" s="89">
        <f t="shared" si="154"/>
        <v>0</v>
      </c>
      <c r="Q386" s="86">
        <f t="shared" si="155"/>
        <v>32655.600933390237</v>
      </c>
      <c r="R386" s="86">
        <f t="shared" si="156"/>
        <v>38143</v>
      </c>
      <c r="S386" s="94">
        <f t="shared" si="143"/>
        <v>70798.600933390233</v>
      </c>
      <c r="U386" s="115">
        <f t="shared" si="157"/>
        <v>91389.855850671593</v>
      </c>
      <c r="V386">
        <f t="shared" si="144"/>
        <v>0</v>
      </c>
      <c r="W386" s="95">
        <v>673</v>
      </c>
      <c r="X386" s="96">
        <v>42.714074607183598</v>
      </c>
      <c r="Y386" s="97">
        <v>584156</v>
      </c>
      <c r="Z386" s="97">
        <v>0</v>
      </c>
      <c r="AA386" s="97">
        <v>584156</v>
      </c>
      <c r="AB386" s="97">
        <v>38143</v>
      </c>
      <c r="AC386" s="97">
        <v>622299</v>
      </c>
      <c r="AD386" s="97">
        <v>0</v>
      </c>
      <c r="AE386" s="97">
        <v>0</v>
      </c>
      <c r="AF386" s="97">
        <v>0</v>
      </c>
      <c r="AG386" s="98">
        <v>622299</v>
      </c>
      <c r="AI386" s="95">
        <v>673</v>
      </c>
      <c r="AJ386" s="99">
        <v>772</v>
      </c>
      <c r="AK386" s="100" t="s">
        <v>452</v>
      </c>
      <c r="AL386" s="101">
        <f t="shared" si="158"/>
        <v>584156</v>
      </c>
      <c r="AM386" s="102">
        <v>546953</v>
      </c>
      <c r="AN386" s="101">
        <f t="shared" si="159"/>
        <v>37203</v>
      </c>
      <c r="AO386" s="101">
        <v>16085.75</v>
      </c>
      <c r="AP386" s="101">
        <v>0</v>
      </c>
      <c r="AQ386" s="101">
        <v>0</v>
      </c>
      <c r="AR386" s="101">
        <v>0</v>
      </c>
      <c r="AS386" s="101">
        <v>0</v>
      </c>
      <c r="AT386" s="101">
        <f t="shared" si="160"/>
        <v>-41.894149328414642</v>
      </c>
      <c r="AU386" s="103">
        <f t="shared" si="161"/>
        <v>53246.855850671585</v>
      </c>
      <c r="AV386" s="103">
        <f t="shared" si="162"/>
        <v>32655.600933390237</v>
      </c>
      <c r="AX386" s="104">
        <v>673</v>
      </c>
      <c r="AY386" s="105" t="s">
        <v>452</v>
      </c>
      <c r="AZ386" s="106">
        <v>0</v>
      </c>
      <c r="BA386" s="106">
        <v>0</v>
      </c>
      <c r="BB386" s="107">
        <v>0</v>
      </c>
      <c r="BC386" s="108">
        <f t="shared" si="163"/>
        <v>0</v>
      </c>
      <c r="BD386" s="107">
        <v>0</v>
      </c>
      <c r="BE386" s="107">
        <v>0</v>
      </c>
      <c r="BF386" s="108">
        <f t="shared" si="145"/>
        <v>0</v>
      </c>
      <c r="BG386" s="109">
        <f t="shared" si="146"/>
        <v>0</v>
      </c>
      <c r="BH386" s="110"/>
      <c r="BI386" s="108">
        <v>0</v>
      </c>
      <c r="BJ386" s="101">
        <f t="shared" si="164"/>
        <v>37203</v>
      </c>
      <c r="BK386" s="101">
        <f t="shared" si="165"/>
        <v>37203</v>
      </c>
      <c r="BL386" s="101">
        <f t="shared" si="166"/>
        <v>0</v>
      </c>
      <c r="BM386" s="101">
        <v>-41.894149328414642</v>
      </c>
      <c r="BN386" s="108">
        <f t="shared" si="167"/>
        <v>-41.894149328414642</v>
      </c>
      <c r="BO386" s="109">
        <f t="shared" si="168"/>
        <v>-41.894149328414642</v>
      </c>
      <c r="BP386" s="111"/>
      <c r="BQ386" s="112"/>
      <c r="BR386" s="113"/>
      <c r="BS386" s="111"/>
      <c r="BT386" s="114"/>
      <c r="BU386" s="114">
        <f t="shared" si="147"/>
        <v>-673</v>
      </c>
      <c r="BV386" s="25"/>
      <c r="BW386" s="25"/>
      <c r="BX386" s="111"/>
    </row>
    <row r="387" spans="1:76">
      <c r="A387" s="83">
        <v>674</v>
      </c>
      <c r="B387" s="83">
        <v>764</v>
      </c>
      <c r="C387" s="84" t="s">
        <v>453</v>
      </c>
      <c r="D387" s="85">
        <f t="shared" si="148"/>
        <v>69.491882347364438</v>
      </c>
      <c r="E387" s="86">
        <f t="shared" si="149"/>
        <v>949575</v>
      </c>
      <c r="F387" s="86">
        <f t="shared" si="149"/>
        <v>61156</v>
      </c>
      <c r="G387" s="87">
        <f t="shared" si="150"/>
        <v>1010731</v>
      </c>
      <c r="H387" s="88"/>
      <c r="I387" s="89">
        <f t="shared" si="151"/>
        <v>53803.664081205497</v>
      </c>
      <c r="J387" s="90">
        <f t="shared" si="141"/>
        <v>0.28684976988389382</v>
      </c>
      <c r="K387" s="91">
        <f t="shared" si="152"/>
        <v>61156</v>
      </c>
      <c r="L387" s="87">
        <f t="shared" si="153"/>
        <v>114959.6640812055</v>
      </c>
      <c r="M387" s="92"/>
      <c r="N387" s="115">
        <f t="shared" si="142"/>
        <v>895771.3359187945</v>
      </c>
      <c r="P387" s="89">
        <f t="shared" si="154"/>
        <v>15659</v>
      </c>
      <c r="Q387" s="86">
        <f t="shared" si="155"/>
        <v>53803.664081205497</v>
      </c>
      <c r="R387" s="86">
        <f t="shared" si="156"/>
        <v>62046</v>
      </c>
      <c r="S387" s="94">
        <f t="shared" si="143"/>
        <v>130618.6640812055</v>
      </c>
      <c r="U387" s="115">
        <f t="shared" si="157"/>
        <v>264382.39495723922</v>
      </c>
      <c r="V387">
        <f t="shared" si="144"/>
        <v>0</v>
      </c>
      <c r="W387" s="95">
        <v>674</v>
      </c>
      <c r="X387" s="96">
        <v>69.491882347364438</v>
      </c>
      <c r="Y387" s="97">
        <v>949575</v>
      </c>
      <c r="Z387" s="97">
        <v>0</v>
      </c>
      <c r="AA387" s="97">
        <v>949575</v>
      </c>
      <c r="AB387" s="97">
        <v>61156</v>
      </c>
      <c r="AC387" s="97">
        <v>1010731</v>
      </c>
      <c r="AD387" s="97">
        <v>14769</v>
      </c>
      <c r="AE387" s="97">
        <v>890</v>
      </c>
      <c r="AF387" s="97">
        <v>15659</v>
      </c>
      <c r="AG387" s="98">
        <v>1026390</v>
      </c>
      <c r="AI387" s="95">
        <v>674</v>
      </c>
      <c r="AJ387" s="99">
        <v>764</v>
      </c>
      <c r="AK387" s="100" t="s">
        <v>453</v>
      </c>
      <c r="AL387" s="101">
        <f t="shared" si="158"/>
        <v>949575</v>
      </c>
      <c r="AM387" s="102">
        <v>888279</v>
      </c>
      <c r="AN387" s="101">
        <f t="shared" si="159"/>
        <v>61296</v>
      </c>
      <c r="AO387" s="101">
        <v>8391.5</v>
      </c>
      <c r="AP387" s="101">
        <v>32827.5</v>
      </c>
      <c r="AQ387" s="101">
        <v>40971</v>
      </c>
      <c r="AR387" s="101">
        <v>36879.25</v>
      </c>
      <c r="AS387" s="101">
        <v>7224</v>
      </c>
      <c r="AT387" s="101">
        <f t="shared" si="160"/>
        <v>-21.85504276078791</v>
      </c>
      <c r="AU387" s="103">
        <f t="shared" si="161"/>
        <v>187567.39495723922</v>
      </c>
      <c r="AV387" s="103">
        <f t="shared" si="162"/>
        <v>53803.664081205497</v>
      </c>
      <c r="AX387" s="104">
        <v>674</v>
      </c>
      <c r="AY387" s="105" t="s">
        <v>453</v>
      </c>
      <c r="AZ387" s="106">
        <v>0</v>
      </c>
      <c r="BA387" s="106">
        <v>0</v>
      </c>
      <c r="BB387" s="107">
        <v>0</v>
      </c>
      <c r="BC387" s="108">
        <f t="shared" si="163"/>
        <v>0</v>
      </c>
      <c r="BD387" s="107">
        <v>0</v>
      </c>
      <c r="BE387" s="107">
        <v>0</v>
      </c>
      <c r="BF387" s="108">
        <f t="shared" si="145"/>
        <v>0</v>
      </c>
      <c r="BG387" s="109">
        <f t="shared" si="146"/>
        <v>0</v>
      </c>
      <c r="BH387" s="110"/>
      <c r="BI387" s="108">
        <v>0</v>
      </c>
      <c r="BJ387" s="101">
        <f t="shared" si="164"/>
        <v>61296</v>
      </c>
      <c r="BK387" s="101">
        <f t="shared" si="165"/>
        <v>61296</v>
      </c>
      <c r="BL387" s="101">
        <f t="shared" si="166"/>
        <v>0</v>
      </c>
      <c r="BM387" s="101">
        <v>-21.85504276078791</v>
      </c>
      <c r="BN387" s="108">
        <f t="shared" si="167"/>
        <v>-21.85504276078791</v>
      </c>
      <c r="BO387" s="109">
        <f t="shared" si="168"/>
        <v>-21.85504276078791</v>
      </c>
      <c r="BP387" s="111"/>
      <c r="BQ387" s="112"/>
      <c r="BR387" s="113"/>
      <c r="BS387" s="111"/>
      <c r="BT387" s="114"/>
      <c r="BU387" s="114">
        <f t="shared" si="147"/>
        <v>-674</v>
      </c>
      <c r="BV387" s="25"/>
      <c r="BW387" s="25"/>
      <c r="BX387" s="111"/>
    </row>
    <row r="388" spans="1:76">
      <c r="A388" s="83">
        <v>675</v>
      </c>
      <c r="B388" s="83">
        <v>724</v>
      </c>
      <c r="C388" s="84" t="s">
        <v>454</v>
      </c>
      <c r="D388" s="85">
        <f t="shared" si="148"/>
        <v>1</v>
      </c>
      <c r="E388" s="86">
        <f t="shared" si="149"/>
        <v>15451</v>
      </c>
      <c r="F388" s="86">
        <f t="shared" si="149"/>
        <v>893</v>
      </c>
      <c r="G388" s="87">
        <f t="shared" si="150"/>
        <v>16344</v>
      </c>
      <c r="H388" s="88"/>
      <c r="I388" s="89">
        <f t="shared" si="151"/>
        <v>13562.392549574297</v>
      </c>
      <c r="J388" s="90">
        <f t="shared" si="141"/>
        <v>0.877767947030891</v>
      </c>
      <c r="K388" s="91">
        <f t="shared" si="152"/>
        <v>893</v>
      </c>
      <c r="L388" s="87">
        <f t="shared" si="153"/>
        <v>14455.392549574297</v>
      </c>
      <c r="M388" s="92"/>
      <c r="N388" s="115">
        <f t="shared" si="142"/>
        <v>1888.6074504257031</v>
      </c>
      <c r="P388" s="89">
        <f t="shared" si="154"/>
        <v>0</v>
      </c>
      <c r="Q388" s="86">
        <f t="shared" si="155"/>
        <v>13562.392549574297</v>
      </c>
      <c r="R388" s="86">
        <f t="shared" si="156"/>
        <v>893</v>
      </c>
      <c r="S388" s="94">
        <f t="shared" si="143"/>
        <v>14455.392549574297</v>
      </c>
      <c r="U388" s="115">
        <f t="shared" si="157"/>
        <v>16344</v>
      </c>
      <c r="V388">
        <f t="shared" si="144"/>
        <v>0</v>
      </c>
      <c r="W388" s="95">
        <v>675</v>
      </c>
      <c r="X388" s="96">
        <v>1</v>
      </c>
      <c r="Y388" s="97">
        <v>15451</v>
      </c>
      <c r="Z388" s="97">
        <v>0</v>
      </c>
      <c r="AA388" s="97">
        <v>15451</v>
      </c>
      <c r="AB388" s="97">
        <v>893</v>
      </c>
      <c r="AC388" s="97">
        <v>16344</v>
      </c>
      <c r="AD388" s="97">
        <v>0</v>
      </c>
      <c r="AE388" s="97">
        <v>0</v>
      </c>
      <c r="AF388" s="97">
        <v>0</v>
      </c>
      <c r="AG388" s="98">
        <v>16344</v>
      </c>
      <c r="AI388" s="95">
        <v>675</v>
      </c>
      <c r="AJ388" s="99">
        <v>724</v>
      </c>
      <c r="AK388" s="100" t="s">
        <v>454</v>
      </c>
      <c r="AL388" s="101">
        <f t="shared" si="158"/>
        <v>15451</v>
      </c>
      <c r="AM388" s="102">
        <v>0</v>
      </c>
      <c r="AN388" s="101">
        <f t="shared" si="159"/>
        <v>15451</v>
      </c>
      <c r="AO388" s="101">
        <v>0</v>
      </c>
      <c r="AP388" s="101">
        <v>0</v>
      </c>
      <c r="AQ388" s="101">
        <v>0</v>
      </c>
      <c r="AR388" s="101">
        <v>0</v>
      </c>
      <c r="AS388" s="101">
        <v>0</v>
      </c>
      <c r="AT388" s="101">
        <f t="shared" si="160"/>
        <v>0</v>
      </c>
      <c r="AU388" s="103">
        <f t="shared" si="161"/>
        <v>15451</v>
      </c>
      <c r="AV388" s="103">
        <f t="shared" si="162"/>
        <v>13562.392549574297</v>
      </c>
      <c r="AX388" s="104">
        <v>675</v>
      </c>
      <c r="AY388" s="105" t="s">
        <v>454</v>
      </c>
      <c r="AZ388" s="106">
        <v>0</v>
      </c>
      <c r="BA388" s="106">
        <v>0</v>
      </c>
      <c r="BB388" s="107">
        <v>0</v>
      </c>
      <c r="BC388" s="108">
        <f t="shared" si="163"/>
        <v>0</v>
      </c>
      <c r="BD388" s="107">
        <v>0</v>
      </c>
      <c r="BE388" s="107">
        <v>0</v>
      </c>
      <c r="BF388" s="108">
        <f t="shared" si="145"/>
        <v>0</v>
      </c>
      <c r="BG388" s="109">
        <f t="shared" si="146"/>
        <v>0</v>
      </c>
      <c r="BH388" s="110"/>
      <c r="BI388" s="108">
        <v>0</v>
      </c>
      <c r="BJ388" s="101">
        <f t="shared" si="164"/>
        <v>15451</v>
      </c>
      <c r="BK388" s="101">
        <f t="shared" si="165"/>
        <v>15451</v>
      </c>
      <c r="BL388" s="101">
        <f t="shared" si="166"/>
        <v>0</v>
      </c>
      <c r="BM388" s="101">
        <v>0</v>
      </c>
      <c r="BN388" s="108">
        <f t="shared" si="167"/>
        <v>0</v>
      </c>
      <c r="BO388" s="109">
        <f t="shared" si="168"/>
        <v>0</v>
      </c>
      <c r="BP388" s="111"/>
      <c r="BQ388" s="112"/>
      <c r="BR388" s="113"/>
      <c r="BS388" s="111"/>
      <c r="BT388" s="114"/>
      <c r="BU388" s="114">
        <f t="shared" si="147"/>
        <v>-675</v>
      </c>
      <c r="BV388" s="25"/>
      <c r="BW388" s="25"/>
      <c r="BX388" s="111"/>
    </row>
    <row r="389" spans="1:76">
      <c r="A389" s="83">
        <v>680</v>
      </c>
      <c r="B389" s="83">
        <v>725</v>
      </c>
      <c r="C389" s="84" t="s">
        <v>455</v>
      </c>
      <c r="D389" s="85">
        <f t="shared" si="148"/>
        <v>3.3131313131313131</v>
      </c>
      <c r="E389" s="86">
        <f t="shared" si="149"/>
        <v>44702</v>
      </c>
      <c r="F389" s="86">
        <f t="shared" si="149"/>
        <v>2949</v>
      </c>
      <c r="G389" s="87">
        <f t="shared" si="150"/>
        <v>47651</v>
      </c>
      <c r="H389" s="88"/>
      <c r="I389" s="89">
        <f t="shared" si="151"/>
        <v>0</v>
      </c>
      <c r="J389" s="90">
        <f t="shared" si="141"/>
        <v>0</v>
      </c>
      <c r="K389" s="91">
        <f t="shared" si="152"/>
        <v>2949</v>
      </c>
      <c r="L389" s="87">
        <f t="shared" si="153"/>
        <v>2949</v>
      </c>
      <c r="M389" s="92"/>
      <c r="N389" s="115">
        <f t="shared" si="142"/>
        <v>44702</v>
      </c>
      <c r="P389" s="89">
        <f t="shared" si="154"/>
        <v>0</v>
      </c>
      <c r="Q389" s="86">
        <f t="shared" si="155"/>
        <v>0</v>
      </c>
      <c r="R389" s="86">
        <f t="shared" si="156"/>
        <v>2949</v>
      </c>
      <c r="S389" s="94">
        <f t="shared" si="143"/>
        <v>2949</v>
      </c>
      <c r="U389" s="115">
        <f t="shared" si="157"/>
        <v>26629.536614700428</v>
      </c>
      <c r="V389">
        <f t="shared" si="144"/>
        <v>0</v>
      </c>
      <c r="W389" s="95">
        <v>680</v>
      </c>
      <c r="X389" s="96">
        <v>3.3131313131313131</v>
      </c>
      <c r="Y389" s="97">
        <v>44702</v>
      </c>
      <c r="Z389" s="97">
        <v>0</v>
      </c>
      <c r="AA389" s="97">
        <v>44702</v>
      </c>
      <c r="AB389" s="97">
        <v>2949</v>
      </c>
      <c r="AC389" s="97">
        <v>47651</v>
      </c>
      <c r="AD389" s="97">
        <v>0</v>
      </c>
      <c r="AE389" s="97">
        <v>0</v>
      </c>
      <c r="AF389" s="97">
        <v>0</v>
      </c>
      <c r="AG389" s="98">
        <v>47651</v>
      </c>
      <c r="AI389" s="95">
        <v>680</v>
      </c>
      <c r="AJ389" s="99">
        <v>725</v>
      </c>
      <c r="AK389" s="100" t="s">
        <v>455</v>
      </c>
      <c r="AL389" s="101">
        <f t="shared" si="158"/>
        <v>44702</v>
      </c>
      <c r="AM389" s="102">
        <v>70029</v>
      </c>
      <c r="AN389" s="101">
        <f t="shared" si="159"/>
        <v>0</v>
      </c>
      <c r="AO389" s="101">
        <v>1905.75</v>
      </c>
      <c r="AP389" s="101">
        <v>0</v>
      </c>
      <c r="AQ389" s="101">
        <v>8975.25</v>
      </c>
      <c r="AR389" s="101">
        <v>7619.5</v>
      </c>
      <c r="AS389" s="101">
        <v>5185</v>
      </c>
      <c r="AT389" s="101">
        <f t="shared" si="160"/>
        <v>-4.9633852995730194</v>
      </c>
      <c r="AU389" s="103">
        <f t="shared" si="161"/>
        <v>23680.536614700428</v>
      </c>
      <c r="AV389" s="103">
        <f t="shared" si="162"/>
        <v>0</v>
      </c>
      <c r="AX389" s="104">
        <v>680</v>
      </c>
      <c r="AY389" s="105" t="s">
        <v>455</v>
      </c>
      <c r="AZ389" s="106">
        <v>0</v>
      </c>
      <c r="BA389" s="106">
        <v>0</v>
      </c>
      <c r="BB389" s="107">
        <v>0</v>
      </c>
      <c r="BC389" s="108">
        <f t="shared" si="163"/>
        <v>0</v>
      </c>
      <c r="BD389" s="107">
        <v>0</v>
      </c>
      <c r="BE389" s="107">
        <v>0</v>
      </c>
      <c r="BF389" s="108">
        <f t="shared" si="145"/>
        <v>0</v>
      </c>
      <c r="BG389" s="109">
        <f t="shared" si="146"/>
        <v>0</v>
      </c>
      <c r="BH389" s="110"/>
      <c r="BI389" s="108">
        <v>0</v>
      </c>
      <c r="BJ389" s="101">
        <f t="shared" si="164"/>
        <v>0</v>
      </c>
      <c r="BK389" s="101">
        <f t="shared" si="165"/>
        <v>0</v>
      </c>
      <c r="BL389" s="101">
        <f t="shared" si="166"/>
        <v>0</v>
      </c>
      <c r="BM389" s="101">
        <v>-4.9633852995730194</v>
      </c>
      <c r="BN389" s="108">
        <f t="shared" si="167"/>
        <v>-4.9633852995730194</v>
      </c>
      <c r="BO389" s="109">
        <f t="shared" si="168"/>
        <v>-4.9633852995730194</v>
      </c>
      <c r="BP389" s="111"/>
      <c r="BQ389" s="112"/>
      <c r="BR389" s="113"/>
      <c r="BS389" s="111"/>
      <c r="BT389" s="114"/>
      <c r="BU389" s="114">
        <f t="shared" si="147"/>
        <v>-680</v>
      </c>
      <c r="BV389" s="25"/>
      <c r="BW389" s="25"/>
      <c r="BX389" s="111"/>
    </row>
    <row r="390" spans="1:76">
      <c r="A390" s="83">
        <v>683</v>
      </c>
      <c r="B390" s="83">
        <v>726</v>
      </c>
      <c r="C390" s="84" t="s">
        <v>456</v>
      </c>
      <c r="D390" s="85">
        <f t="shared" si="148"/>
        <v>20.390631643511341</v>
      </c>
      <c r="E390" s="86">
        <f t="shared" si="149"/>
        <v>280105</v>
      </c>
      <c r="F390" s="86">
        <f t="shared" si="149"/>
        <v>16727</v>
      </c>
      <c r="G390" s="87">
        <f t="shared" si="150"/>
        <v>296832</v>
      </c>
      <c r="H390" s="88"/>
      <c r="I390" s="89">
        <f t="shared" si="151"/>
        <v>22920.276632870628</v>
      </c>
      <c r="J390" s="90">
        <f t="shared" si="141"/>
        <v>0.45770752867618136</v>
      </c>
      <c r="K390" s="91">
        <f t="shared" si="152"/>
        <v>16727</v>
      </c>
      <c r="L390" s="87">
        <f t="shared" si="153"/>
        <v>39647.276632870628</v>
      </c>
      <c r="M390" s="92"/>
      <c r="N390" s="115">
        <f t="shared" si="142"/>
        <v>257184.72336712937</v>
      </c>
      <c r="P390" s="89">
        <f t="shared" si="154"/>
        <v>25652</v>
      </c>
      <c r="Q390" s="86">
        <f t="shared" si="155"/>
        <v>22920.276632870628</v>
      </c>
      <c r="R390" s="86">
        <f t="shared" si="156"/>
        <v>18177</v>
      </c>
      <c r="S390" s="94">
        <f t="shared" si="143"/>
        <v>65299.276632870635</v>
      </c>
      <c r="U390" s="115">
        <f t="shared" si="157"/>
        <v>92455.25</v>
      </c>
      <c r="V390">
        <f t="shared" si="144"/>
        <v>0</v>
      </c>
      <c r="W390" s="95">
        <v>683</v>
      </c>
      <c r="X390" s="96">
        <v>20.390631643511341</v>
      </c>
      <c r="Y390" s="97">
        <v>280105</v>
      </c>
      <c r="Z390" s="97">
        <v>0</v>
      </c>
      <c r="AA390" s="97">
        <v>280105</v>
      </c>
      <c r="AB390" s="97">
        <v>16727</v>
      </c>
      <c r="AC390" s="97">
        <v>296832</v>
      </c>
      <c r="AD390" s="97">
        <v>24202</v>
      </c>
      <c r="AE390" s="97">
        <v>1450</v>
      </c>
      <c r="AF390" s="97">
        <v>25652</v>
      </c>
      <c r="AG390" s="98">
        <v>322484</v>
      </c>
      <c r="AI390" s="95">
        <v>683</v>
      </c>
      <c r="AJ390" s="99">
        <v>726</v>
      </c>
      <c r="AK390" s="100" t="s">
        <v>456</v>
      </c>
      <c r="AL390" s="101">
        <f t="shared" si="158"/>
        <v>280105</v>
      </c>
      <c r="AM390" s="102">
        <v>253993</v>
      </c>
      <c r="AN390" s="101">
        <f t="shared" si="159"/>
        <v>26112</v>
      </c>
      <c r="AO390" s="101">
        <v>0</v>
      </c>
      <c r="AP390" s="101">
        <v>0</v>
      </c>
      <c r="AQ390" s="101">
        <v>14857.25</v>
      </c>
      <c r="AR390" s="101">
        <v>9107</v>
      </c>
      <c r="AS390" s="101">
        <v>0</v>
      </c>
      <c r="AT390" s="101">
        <f t="shared" si="160"/>
        <v>0</v>
      </c>
      <c r="AU390" s="103">
        <f t="shared" si="161"/>
        <v>50076.25</v>
      </c>
      <c r="AV390" s="103">
        <f t="shared" si="162"/>
        <v>22920.276632870628</v>
      </c>
      <c r="AX390" s="104">
        <v>683</v>
      </c>
      <c r="AY390" s="105" t="s">
        <v>456</v>
      </c>
      <c r="AZ390" s="106">
        <v>0</v>
      </c>
      <c r="BA390" s="106">
        <v>0</v>
      </c>
      <c r="BB390" s="107">
        <v>0</v>
      </c>
      <c r="BC390" s="108">
        <f t="shared" si="163"/>
        <v>0</v>
      </c>
      <c r="BD390" s="107">
        <v>0</v>
      </c>
      <c r="BE390" s="107">
        <v>0</v>
      </c>
      <c r="BF390" s="108">
        <f t="shared" si="145"/>
        <v>0</v>
      </c>
      <c r="BG390" s="109">
        <f t="shared" si="146"/>
        <v>0</v>
      </c>
      <c r="BH390" s="110"/>
      <c r="BI390" s="108">
        <v>0</v>
      </c>
      <c r="BJ390" s="101">
        <f t="shared" si="164"/>
        <v>26112</v>
      </c>
      <c r="BK390" s="101">
        <f t="shared" si="165"/>
        <v>26112</v>
      </c>
      <c r="BL390" s="101">
        <f t="shared" si="166"/>
        <v>0</v>
      </c>
      <c r="BM390" s="101">
        <v>0</v>
      </c>
      <c r="BN390" s="108">
        <f t="shared" si="167"/>
        <v>0</v>
      </c>
      <c r="BO390" s="109">
        <f t="shared" si="168"/>
        <v>0</v>
      </c>
      <c r="BP390" s="111"/>
      <c r="BQ390" s="112"/>
      <c r="BR390" s="113"/>
      <c r="BS390" s="111"/>
      <c r="BT390" s="114"/>
      <c r="BU390" s="114">
        <f t="shared" si="147"/>
        <v>-683</v>
      </c>
      <c r="BV390" s="25"/>
      <c r="BW390" s="25"/>
      <c r="BX390" s="111"/>
    </row>
    <row r="391" spans="1:76">
      <c r="A391" s="83">
        <v>685</v>
      </c>
      <c r="B391" s="83">
        <v>727</v>
      </c>
      <c r="C391" s="84" t="s">
        <v>457</v>
      </c>
      <c r="D391" s="85">
        <f t="shared" si="148"/>
        <v>0</v>
      </c>
      <c r="E391" s="86">
        <f t="shared" si="149"/>
        <v>0</v>
      </c>
      <c r="F391" s="86">
        <f t="shared" si="149"/>
        <v>0</v>
      </c>
      <c r="G391" s="87">
        <f t="shared" si="150"/>
        <v>0</v>
      </c>
      <c r="H391" s="88"/>
      <c r="I391" s="89">
        <f t="shared" si="151"/>
        <v>0</v>
      </c>
      <c r="J391" s="90">
        <f t="shared" si="141"/>
        <v>0</v>
      </c>
      <c r="K391" s="91">
        <f t="shared" si="152"/>
        <v>0</v>
      </c>
      <c r="L391" s="87">
        <f t="shared" si="153"/>
        <v>0</v>
      </c>
      <c r="M391" s="92"/>
      <c r="N391" s="115">
        <f t="shared" si="142"/>
        <v>0</v>
      </c>
      <c r="P391" s="89">
        <f t="shared" si="154"/>
        <v>0</v>
      </c>
      <c r="Q391" s="86">
        <f t="shared" si="155"/>
        <v>0</v>
      </c>
      <c r="R391" s="86">
        <f t="shared" si="156"/>
        <v>0</v>
      </c>
      <c r="S391" s="94">
        <f t="shared" si="143"/>
        <v>0</v>
      </c>
      <c r="U391" s="115">
        <f t="shared" si="157"/>
        <v>233.25</v>
      </c>
      <c r="V391">
        <f t="shared" si="144"/>
        <v>0</v>
      </c>
      <c r="W391" s="95">
        <v>685</v>
      </c>
      <c r="X391" s="96"/>
      <c r="Y391" s="97"/>
      <c r="Z391" s="97"/>
      <c r="AA391" s="97"/>
      <c r="AB391" s="97"/>
      <c r="AC391" s="97"/>
      <c r="AD391" s="97"/>
      <c r="AE391" s="97"/>
      <c r="AF391" s="97"/>
      <c r="AG391" s="98"/>
      <c r="AI391" s="95">
        <v>685</v>
      </c>
      <c r="AJ391" s="99">
        <v>727</v>
      </c>
      <c r="AK391" s="100" t="s">
        <v>457</v>
      </c>
      <c r="AL391" s="101">
        <f t="shared" si="158"/>
        <v>0</v>
      </c>
      <c r="AM391" s="102">
        <v>0</v>
      </c>
      <c r="AN391" s="101">
        <f t="shared" si="159"/>
        <v>0</v>
      </c>
      <c r="AO391" s="101">
        <v>0</v>
      </c>
      <c r="AP391" s="101">
        <v>0</v>
      </c>
      <c r="AQ391" s="101">
        <v>0</v>
      </c>
      <c r="AR391" s="101">
        <v>41</v>
      </c>
      <c r="AS391" s="101">
        <v>192.25</v>
      </c>
      <c r="AT391" s="101">
        <f t="shared" si="160"/>
        <v>0</v>
      </c>
      <c r="AU391" s="103">
        <f t="shared" si="161"/>
        <v>233.25</v>
      </c>
      <c r="AV391" s="103">
        <f t="shared" si="162"/>
        <v>0</v>
      </c>
      <c r="AX391" s="104">
        <v>685</v>
      </c>
      <c r="AY391" s="105" t="s">
        <v>457</v>
      </c>
      <c r="AZ391" s="106">
        <v>0</v>
      </c>
      <c r="BA391" s="106">
        <v>0</v>
      </c>
      <c r="BB391" s="107">
        <v>0</v>
      </c>
      <c r="BC391" s="108">
        <f t="shared" si="163"/>
        <v>0</v>
      </c>
      <c r="BD391" s="107">
        <v>0</v>
      </c>
      <c r="BE391" s="107">
        <v>0</v>
      </c>
      <c r="BF391" s="108">
        <f t="shared" si="145"/>
        <v>0</v>
      </c>
      <c r="BG391" s="109">
        <f t="shared" si="146"/>
        <v>0</v>
      </c>
      <c r="BH391" s="110"/>
      <c r="BI391" s="108">
        <v>0</v>
      </c>
      <c r="BJ391" s="101">
        <f t="shared" si="164"/>
        <v>0</v>
      </c>
      <c r="BK391" s="101">
        <f t="shared" si="165"/>
        <v>0</v>
      </c>
      <c r="BL391" s="101">
        <f t="shared" si="166"/>
        <v>0</v>
      </c>
      <c r="BM391" s="101">
        <v>0</v>
      </c>
      <c r="BN391" s="108">
        <f t="shared" si="167"/>
        <v>0</v>
      </c>
      <c r="BO391" s="109">
        <f t="shared" si="168"/>
        <v>0</v>
      </c>
      <c r="BP391" s="111"/>
      <c r="BQ391" s="112"/>
      <c r="BR391" s="113"/>
      <c r="BS391" s="111"/>
      <c r="BT391" s="114"/>
      <c r="BU391" s="114">
        <f t="shared" si="147"/>
        <v>-685</v>
      </c>
      <c r="BV391" s="25"/>
      <c r="BW391" s="25"/>
      <c r="BX391" s="111"/>
    </row>
    <row r="392" spans="1:76">
      <c r="A392" s="83">
        <v>690</v>
      </c>
      <c r="B392" s="83">
        <v>728</v>
      </c>
      <c r="C392" s="84" t="s">
        <v>458</v>
      </c>
      <c r="D392" s="85">
        <f t="shared" si="148"/>
        <v>12</v>
      </c>
      <c r="E392" s="86">
        <f t="shared" si="149"/>
        <v>158794</v>
      </c>
      <c r="F392" s="86">
        <f t="shared" si="149"/>
        <v>10716</v>
      </c>
      <c r="G392" s="87">
        <f t="shared" si="150"/>
        <v>169510</v>
      </c>
      <c r="H392" s="88"/>
      <c r="I392" s="89">
        <f t="shared" si="151"/>
        <v>15089.708777408046</v>
      </c>
      <c r="J392" s="90">
        <f t="shared" si="141"/>
        <v>0.73463187701635235</v>
      </c>
      <c r="K392" s="91">
        <f t="shared" si="152"/>
        <v>10716</v>
      </c>
      <c r="L392" s="87">
        <f t="shared" si="153"/>
        <v>25805.708777408046</v>
      </c>
      <c r="M392" s="92"/>
      <c r="N392" s="115">
        <f t="shared" si="142"/>
        <v>143704.29122259194</v>
      </c>
      <c r="P392" s="89">
        <f t="shared" si="154"/>
        <v>0</v>
      </c>
      <c r="Q392" s="86">
        <f t="shared" si="155"/>
        <v>15089.708777408046</v>
      </c>
      <c r="R392" s="86">
        <f t="shared" si="156"/>
        <v>10716</v>
      </c>
      <c r="S392" s="94">
        <f t="shared" si="143"/>
        <v>25805.708777408046</v>
      </c>
      <c r="U392" s="115">
        <f t="shared" si="157"/>
        <v>31256.503685592397</v>
      </c>
      <c r="V392">
        <f t="shared" si="144"/>
        <v>0</v>
      </c>
      <c r="W392" s="95">
        <v>690</v>
      </c>
      <c r="X392" s="96">
        <v>12</v>
      </c>
      <c r="Y392" s="97">
        <v>158794</v>
      </c>
      <c r="Z392" s="97">
        <v>0</v>
      </c>
      <c r="AA392" s="97">
        <v>158794</v>
      </c>
      <c r="AB392" s="97">
        <v>10716</v>
      </c>
      <c r="AC392" s="97">
        <v>169510</v>
      </c>
      <c r="AD392" s="97">
        <v>0</v>
      </c>
      <c r="AE392" s="97">
        <v>0</v>
      </c>
      <c r="AF392" s="97">
        <v>0</v>
      </c>
      <c r="AG392" s="98">
        <v>169510</v>
      </c>
      <c r="AI392" s="95">
        <v>690</v>
      </c>
      <c r="AJ392" s="99">
        <v>728</v>
      </c>
      <c r="AK392" s="100" t="s">
        <v>458</v>
      </c>
      <c r="AL392" s="101">
        <f t="shared" si="158"/>
        <v>158794</v>
      </c>
      <c r="AM392" s="102">
        <v>141603</v>
      </c>
      <c r="AN392" s="101">
        <f t="shared" si="159"/>
        <v>17191</v>
      </c>
      <c r="AO392" s="101">
        <v>3358.25</v>
      </c>
      <c r="AP392" s="101">
        <v>0</v>
      </c>
      <c r="AQ392" s="101">
        <v>0</v>
      </c>
      <c r="AR392" s="101">
        <v>0</v>
      </c>
      <c r="AS392" s="101">
        <v>0</v>
      </c>
      <c r="AT392" s="101">
        <f t="shared" si="160"/>
        <v>-8.7463144076045864</v>
      </c>
      <c r="AU392" s="103">
        <f t="shared" si="161"/>
        <v>20540.503685592397</v>
      </c>
      <c r="AV392" s="103">
        <f t="shared" si="162"/>
        <v>15089.708777408046</v>
      </c>
      <c r="AX392" s="104">
        <v>690</v>
      </c>
      <c r="AY392" s="105" t="s">
        <v>458</v>
      </c>
      <c r="AZ392" s="106">
        <v>0</v>
      </c>
      <c r="BA392" s="106">
        <v>0</v>
      </c>
      <c r="BB392" s="107">
        <v>0</v>
      </c>
      <c r="BC392" s="108">
        <f t="shared" si="163"/>
        <v>0</v>
      </c>
      <c r="BD392" s="107">
        <v>0</v>
      </c>
      <c r="BE392" s="107">
        <v>0</v>
      </c>
      <c r="BF392" s="108">
        <f t="shared" si="145"/>
        <v>0</v>
      </c>
      <c r="BG392" s="109">
        <f t="shared" si="146"/>
        <v>0</v>
      </c>
      <c r="BH392" s="110"/>
      <c r="BI392" s="108">
        <v>0</v>
      </c>
      <c r="BJ392" s="101">
        <f t="shared" si="164"/>
        <v>17191</v>
      </c>
      <c r="BK392" s="101">
        <f t="shared" si="165"/>
        <v>17191</v>
      </c>
      <c r="BL392" s="101">
        <f t="shared" si="166"/>
        <v>0</v>
      </c>
      <c r="BM392" s="101">
        <v>-8.7463144076045864</v>
      </c>
      <c r="BN392" s="108">
        <f t="shared" si="167"/>
        <v>-8.7463144076045864</v>
      </c>
      <c r="BO392" s="109">
        <f t="shared" si="168"/>
        <v>-8.7463144076045864</v>
      </c>
      <c r="BP392" s="111"/>
      <c r="BQ392" s="112"/>
      <c r="BR392" s="113"/>
      <c r="BS392" s="111"/>
      <c r="BT392" s="114"/>
      <c r="BU392" s="114">
        <f t="shared" si="147"/>
        <v>-690</v>
      </c>
      <c r="BV392" s="25"/>
      <c r="BW392" s="25"/>
      <c r="BX392" s="111"/>
    </row>
    <row r="393" spans="1:76">
      <c r="A393" s="83">
        <v>695</v>
      </c>
      <c r="B393" s="83">
        <v>729</v>
      </c>
      <c r="C393" s="84" t="s">
        <v>459</v>
      </c>
      <c r="D393" s="85">
        <f t="shared" si="148"/>
        <v>1</v>
      </c>
      <c r="E393" s="86">
        <f t="shared" si="149"/>
        <v>15056</v>
      </c>
      <c r="F393" s="86">
        <f t="shared" si="149"/>
        <v>890</v>
      </c>
      <c r="G393" s="87">
        <f t="shared" si="150"/>
        <v>15946</v>
      </c>
      <c r="H393" s="88"/>
      <c r="I393" s="89">
        <f t="shared" si="151"/>
        <v>444.15058119763086</v>
      </c>
      <c r="J393" s="90">
        <f t="shared" si="141"/>
        <v>0.10221726508869537</v>
      </c>
      <c r="K393" s="91">
        <f t="shared" si="152"/>
        <v>890</v>
      </c>
      <c r="L393" s="87">
        <f t="shared" si="153"/>
        <v>1334.1505811976308</v>
      </c>
      <c r="M393" s="92"/>
      <c r="N393" s="115">
        <f t="shared" si="142"/>
        <v>14611.849418802369</v>
      </c>
      <c r="P393" s="89">
        <f t="shared" si="154"/>
        <v>0</v>
      </c>
      <c r="Q393" s="86">
        <f t="shared" si="155"/>
        <v>444.15058119763086</v>
      </c>
      <c r="R393" s="86">
        <f t="shared" si="156"/>
        <v>890</v>
      </c>
      <c r="S393" s="94">
        <f t="shared" si="143"/>
        <v>1334.1505811976308</v>
      </c>
      <c r="U393" s="115">
        <f t="shared" si="157"/>
        <v>5235.1620507771859</v>
      </c>
      <c r="V393">
        <f t="shared" si="144"/>
        <v>0</v>
      </c>
      <c r="W393" s="95">
        <v>695</v>
      </c>
      <c r="X393" s="96">
        <v>1</v>
      </c>
      <c r="Y393" s="97">
        <v>15056</v>
      </c>
      <c r="Z393" s="97">
        <v>0</v>
      </c>
      <c r="AA393" s="97">
        <v>15056</v>
      </c>
      <c r="AB393" s="97">
        <v>890</v>
      </c>
      <c r="AC393" s="97">
        <v>15946</v>
      </c>
      <c r="AD393" s="97">
        <v>0</v>
      </c>
      <c r="AE393" s="97">
        <v>0</v>
      </c>
      <c r="AF393" s="97">
        <v>0</v>
      </c>
      <c r="AG393" s="98">
        <v>15946</v>
      </c>
      <c r="AI393" s="95">
        <v>695</v>
      </c>
      <c r="AJ393" s="99">
        <v>729</v>
      </c>
      <c r="AK393" s="100" t="s">
        <v>459</v>
      </c>
      <c r="AL393" s="101">
        <f t="shared" si="158"/>
        <v>15056</v>
      </c>
      <c r="AM393" s="102">
        <v>14550</v>
      </c>
      <c r="AN393" s="101">
        <f t="shared" si="159"/>
        <v>506</v>
      </c>
      <c r="AO393" s="101">
        <v>225.75</v>
      </c>
      <c r="AP393" s="101">
        <v>0</v>
      </c>
      <c r="AQ393" s="101">
        <v>3614</v>
      </c>
      <c r="AR393" s="101">
        <v>0</v>
      </c>
      <c r="AS393" s="101">
        <v>0</v>
      </c>
      <c r="AT393" s="101">
        <f t="shared" si="160"/>
        <v>-0.58794922281447271</v>
      </c>
      <c r="AU393" s="103">
        <f t="shared" si="161"/>
        <v>4345.1620507771859</v>
      </c>
      <c r="AV393" s="103">
        <f t="shared" si="162"/>
        <v>444.15058119763086</v>
      </c>
      <c r="AX393" s="104">
        <v>695</v>
      </c>
      <c r="AY393" s="105" t="s">
        <v>459</v>
      </c>
      <c r="AZ393" s="106">
        <v>0</v>
      </c>
      <c r="BA393" s="106">
        <v>0</v>
      </c>
      <c r="BB393" s="107">
        <v>0</v>
      </c>
      <c r="BC393" s="108">
        <f t="shared" si="163"/>
        <v>0</v>
      </c>
      <c r="BD393" s="107">
        <v>0</v>
      </c>
      <c r="BE393" s="107">
        <v>0</v>
      </c>
      <c r="BF393" s="108">
        <f t="shared" si="145"/>
        <v>0</v>
      </c>
      <c r="BG393" s="109">
        <f t="shared" si="146"/>
        <v>0</v>
      </c>
      <c r="BH393" s="110"/>
      <c r="BI393" s="108">
        <v>0</v>
      </c>
      <c r="BJ393" s="101">
        <f t="shared" si="164"/>
        <v>506</v>
      </c>
      <c r="BK393" s="101">
        <f t="shared" si="165"/>
        <v>506</v>
      </c>
      <c r="BL393" s="101">
        <f t="shared" si="166"/>
        <v>0</v>
      </c>
      <c r="BM393" s="101">
        <v>-0.58794922281447271</v>
      </c>
      <c r="BN393" s="108">
        <f t="shared" si="167"/>
        <v>-0.58794922281447271</v>
      </c>
      <c r="BO393" s="109">
        <f t="shared" si="168"/>
        <v>-0.58794922281447271</v>
      </c>
      <c r="BP393" s="111"/>
      <c r="BQ393" s="112"/>
      <c r="BR393" s="113"/>
      <c r="BS393" s="111"/>
      <c r="BT393" s="114"/>
      <c r="BU393" s="114">
        <f t="shared" si="147"/>
        <v>-695</v>
      </c>
      <c r="BV393" s="25"/>
      <c r="BW393" s="25"/>
      <c r="BX393" s="111"/>
    </row>
    <row r="394" spans="1:76">
      <c r="A394" s="83">
        <v>698</v>
      </c>
      <c r="B394" s="83">
        <v>698</v>
      </c>
      <c r="C394" s="84" t="s">
        <v>460</v>
      </c>
      <c r="D394" s="85">
        <f t="shared" si="148"/>
        <v>0</v>
      </c>
      <c r="E394" s="86">
        <f t="shared" si="149"/>
        <v>0</v>
      </c>
      <c r="F394" s="86">
        <f t="shared" si="149"/>
        <v>0</v>
      </c>
      <c r="G394" s="87">
        <f t="shared" si="150"/>
        <v>0</v>
      </c>
      <c r="H394" s="88"/>
      <c r="I394" s="89">
        <f t="shared" si="151"/>
        <v>0</v>
      </c>
      <c r="J394" s="90">
        <f t="shared" ref="J394:J449" si="169">IF(AU394=0,"",(SUM(I394)/SUM(AU394)))</f>
        <v>0</v>
      </c>
      <c r="K394" s="91">
        <f t="shared" si="152"/>
        <v>0</v>
      </c>
      <c r="L394" s="87">
        <f t="shared" si="153"/>
        <v>0</v>
      </c>
      <c r="M394" s="92"/>
      <c r="N394" s="115">
        <f t="shared" ref="N394:N449" si="170">G394-L394</f>
        <v>0</v>
      </c>
      <c r="P394" s="89">
        <f t="shared" si="154"/>
        <v>0</v>
      </c>
      <c r="Q394" s="86">
        <f t="shared" si="155"/>
        <v>0</v>
      </c>
      <c r="R394" s="86">
        <f t="shared" si="156"/>
        <v>0</v>
      </c>
      <c r="S394" s="94">
        <f t="shared" ref="S394:S449" si="171">SUM(P394:R394)-AE394-BE394</f>
        <v>0</v>
      </c>
      <c r="U394" s="115">
        <f t="shared" si="157"/>
        <v>6614</v>
      </c>
      <c r="V394">
        <f t="shared" ref="V394:V449" si="172">W394-A394</f>
        <v>0</v>
      </c>
      <c r="W394" s="95">
        <v>698</v>
      </c>
      <c r="X394" s="96"/>
      <c r="Y394" s="97"/>
      <c r="Z394" s="97"/>
      <c r="AA394" s="97"/>
      <c r="AB394" s="97"/>
      <c r="AC394" s="97"/>
      <c r="AD394" s="97"/>
      <c r="AE394" s="97"/>
      <c r="AF394" s="97"/>
      <c r="AG394" s="98"/>
      <c r="AI394" s="95">
        <v>698</v>
      </c>
      <c r="AJ394" s="99">
        <v>698</v>
      </c>
      <c r="AK394" s="100" t="s">
        <v>460</v>
      </c>
      <c r="AL394" s="101">
        <f t="shared" si="158"/>
        <v>0</v>
      </c>
      <c r="AM394" s="102">
        <v>0</v>
      </c>
      <c r="AN394" s="101">
        <f t="shared" si="159"/>
        <v>0</v>
      </c>
      <c r="AO394" s="101">
        <v>0</v>
      </c>
      <c r="AP394" s="101">
        <v>0</v>
      </c>
      <c r="AQ394" s="101">
        <v>0</v>
      </c>
      <c r="AR394" s="101">
        <v>0</v>
      </c>
      <c r="AS394" s="101">
        <v>6614</v>
      </c>
      <c r="AT394" s="101">
        <f t="shared" si="160"/>
        <v>0</v>
      </c>
      <c r="AU394" s="103">
        <f t="shared" si="161"/>
        <v>6614</v>
      </c>
      <c r="AV394" s="103">
        <f t="shared" si="162"/>
        <v>0</v>
      </c>
      <c r="AX394" s="104">
        <v>698</v>
      </c>
      <c r="AY394" s="105" t="s">
        <v>460</v>
      </c>
      <c r="AZ394" s="106">
        <v>0</v>
      </c>
      <c r="BA394" s="106">
        <v>0</v>
      </c>
      <c r="BB394" s="107">
        <v>0</v>
      </c>
      <c r="BC394" s="108">
        <f t="shared" si="163"/>
        <v>0</v>
      </c>
      <c r="BD394" s="107">
        <v>0</v>
      </c>
      <c r="BE394" s="107">
        <v>0</v>
      </c>
      <c r="BF394" s="108">
        <f t="shared" ref="BF394:BF449" si="173">BD394+BE394</f>
        <v>0</v>
      </c>
      <c r="BG394" s="109">
        <f t="shared" ref="BG394:BG449" si="174">BF394+BC394</f>
        <v>0</v>
      </c>
      <c r="BH394" s="110"/>
      <c r="BI394" s="108">
        <v>0</v>
      </c>
      <c r="BJ394" s="101">
        <f t="shared" si="164"/>
        <v>0</v>
      </c>
      <c r="BK394" s="101">
        <f t="shared" si="165"/>
        <v>0</v>
      </c>
      <c r="BL394" s="101">
        <f t="shared" si="166"/>
        <v>0</v>
      </c>
      <c r="BM394" s="101">
        <v>0</v>
      </c>
      <c r="BN394" s="108">
        <f t="shared" si="167"/>
        <v>0</v>
      </c>
      <c r="BO394" s="109">
        <f t="shared" si="168"/>
        <v>0</v>
      </c>
      <c r="BP394" s="111"/>
      <c r="BQ394" s="112"/>
      <c r="BR394" s="113"/>
      <c r="BS394" s="111"/>
      <c r="BT394" s="114"/>
      <c r="BU394" s="114">
        <f t="shared" ref="BU394:BU450" si="175">BV394-A394</f>
        <v>-698</v>
      </c>
      <c r="BV394" s="25"/>
      <c r="BW394" s="25"/>
      <c r="BX394" s="111"/>
    </row>
    <row r="395" spans="1:76">
      <c r="A395" s="83">
        <v>700</v>
      </c>
      <c r="B395" s="83">
        <v>731</v>
      </c>
      <c r="C395" s="84" t="s">
        <v>461</v>
      </c>
      <c r="D395" s="85">
        <f t="shared" si="148"/>
        <v>33.20557491289199</v>
      </c>
      <c r="E395" s="86">
        <f t="shared" ref="E395:F426" si="176">AA395+BA395</f>
        <v>778206</v>
      </c>
      <c r="F395" s="86">
        <f t="shared" si="176"/>
        <v>29652</v>
      </c>
      <c r="G395" s="87">
        <f t="shared" ref="G395:G449" si="177">F395+E395</f>
        <v>807858</v>
      </c>
      <c r="H395" s="88"/>
      <c r="I395" s="89">
        <f t="shared" ref="I395:I449" si="178">IF(AV395="",AU395,AV395)</f>
        <v>0</v>
      </c>
      <c r="J395" s="90">
        <f t="shared" si="169"/>
        <v>0</v>
      </c>
      <c r="K395" s="91">
        <f t="shared" ref="K395:K449" si="179">F395</f>
        <v>29652</v>
      </c>
      <c r="L395" s="87">
        <f t="shared" ref="L395:L449" si="180">I395+K395</f>
        <v>29652</v>
      </c>
      <c r="M395" s="92"/>
      <c r="N395" s="115">
        <f t="shared" si="170"/>
        <v>778206</v>
      </c>
      <c r="P395" s="89">
        <f t="shared" ref="P395:P449" si="181">AF395+BF395</f>
        <v>0</v>
      </c>
      <c r="Q395" s="86">
        <f t="shared" ref="Q395:Q449" si="182">IF(AV395="",AU395,AV395)</f>
        <v>0</v>
      </c>
      <c r="R395" s="86">
        <f t="shared" ref="R395:R449" si="183">AB395+AE395+BB395+BE395</f>
        <v>29652</v>
      </c>
      <c r="S395" s="94">
        <f t="shared" si="171"/>
        <v>29652</v>
      </c>
      <c r="U395" s="115">
        <f t="shared" ref="U395:U449" si="184">AB395+AF395+AU395+BB395+BE395</f>
        <v>96982.144446831444</v>
      </c>
      <c r="V395">
        <f t="shared" si="172"/>
        <v>0</v>
      </c>
      <c r="W395" s="95">
        <v>700</v>
      </c>
      <c r="X395" s="96">
        <v>33.20557491289199</v>
      </c>
      <c r="Y395" s="97">
        <v>778206</v>
      </c>
      <c r="Z395" s="97">
        <v>0</v>
      </c>
      <c r="AA395" s="97">
        <v>778206</v>
      </c>
      <c r="AB395" s="97">
        <v>29652</v>
      </c>
      <c r="AC395" s="97">
        <v>807858</v>
      </c>
      <c r="AD395" s="97">
        <v>0</v>
      </c>
      <c r="AE395" s="97">
        <v>0</v>
      </c>
      <c r="AF395" s="97">
        <v>0</v>
      </c>
      <c r="AG395" s="98">
        <v>807858</v>
      </c>
      <c r="AI395" s="95">
        <v>700</v>
      </c>
      <c r="AJ395" s="99">
        <v>731</v>
      </c>
      <c r="AK395" s="100" t="s">
        <v>461</v>
      </c>
      <c r="AL395" s="101">
        <f t="shared" ref="AL395:AL449" si="185">AA395+BA395</f>
        <v>778206</v>
      </c>
      <c r="AM395" s="102">
        <v>995557</v>
      </c>
      <c r="AN395" s="101">
        <f t="shared" ref="AN395:AN449" si="186">IF(AM395&lt;0,AL395,IF(AL395-AM395&gt;0,AL395-AM395,0))</f>
        <v>0</v>
      </c>
      <c r="AO395" s="101">
        <v>20390.5</v>
      </c>
      <c r="AP395" s="101">
        <v>17590</v>
      </c>
      <c r="AQ395" s="101">
        <v>27836.75</v>
      </c>
      <c r="AR395" s="101">
        <v>1566</v>
      </c>
      <c r="AS395" s="101">
        <v>0</v>
      </c>
      <c r="AT395" s="101">
        <f t="shared" ref="AT395:AT449" si="187">BN395</f>
        <v>-53.105553168556071</v>
      </c>
      <c r="AU395" s="103">
        <f t="shared" ref="AU395:AU449" si="188">SUM(AN395:AS395)+AT395</f>
        <v>67330.144446831444</v>
      </c>
      <c r="AV395" s="103">
        <f t="shared" ref="AV395:AV449" si="189">AN395*AN$3+AO395*AO$3+AP395*AP$3+AQ395*AQ$3+AR395*AR$3+AS395*AS$3</f>
        <v>0</v>
      </c>
      <c r="AX395" s="104">
        <v>700</v>
      </c>
      <c r="AY395" s="105" t="s">
        <v>461</v>
      </c>
      <c r="AZ395" s="106">
        <v>0</v>
      </c>
      <c r="BA395" s="106">
        <v>0</v>
      </c>
      <c r="BB395" s="107">
        <v>0</v>
      </c>
      <c r="BC395" s="108">
        <f t="shared" si="163"/>
        <v>0</v>
      </c>
      <c r="BD395" s="107">
        <v>0</v>
      </c>
      <c r="BE395" s="107">
        <v>0</v>
      </c>
      <c r="BF395" s="108">
        <f t="shared" si="173"/>
        <v>0</v>
      </c>
      <c r="BG395" s="109">
        <f t="shared" si="174"/>
        <v>0</v>
      </c>
      <c r="BH395" s="110"/>
      <c r="BI395" s="108">
        <v>0</v>
      </c>
      <c r="BJ395" s="101">
        <f t="shared" ref="BJ395:BJ449" si="190">AN395</f>
        <v>0</v>
      </c>
      <c r="BK395" s="101">
        <f t="shared" ref="BK395:BK449" si="191">IF(AM395&lt;0,0,IF((AA395-AM395)&gt;0,AA395-AM395,0))</f>
        <v>0</v>
      </c>
      <c r="BL395" s="101">
        <f t="shared" ref="BL395:BL449" si="192">BJ395-BK395</f>
        <v>0</v>
      </c>
      <c r="BM395" s="101">
        <v>-53.105553168556071</v>
      </c>
      <c r="BN395" s="108">
        <f t="shared" si="167"/>
        <v>-53.105553168556071</v>
      </c>
      <c r="BO395" s="109">
        <f t="shared" si="168"/>
        <v>-53.105553168556071</v>
      </c>
      <c r="BP395" s="111"/>
      <c r="BQ395" s="112"/>
      <c r="BR395" s="113"/>
      <c r="BS395" s="111"/>
      <c r="BT395" s="114"/>
      <c r="BU395" s="114">
        <f t="shared" si="175"/>
        <v>-700</v>
      </c>
      <c r="BV395" s="25"/>
      <c r="BW395" s="25"/>
      <c r="BX395" s="111"/>
    </row>
    <row r="396" spans="1:76">
      <c r="A396" s="83">
        <v>705</v>
      </c>
      <c r="B396" s="83">
        <v>732</v>
      </c>
      <c r="C396" s="84" t="s">
        <v>462</v>
      </c>
      <c r="D396" s="85">
        <f t="shared" ref="D396:D449" si="193">X396</f>
        <v>0.8571428571428571</v>
      </c>
      <c r="E396" s="86">
        <f t="shared" si="176"/>
        <v>12450</v>
      </c>
      <c r="F396" s="86">
        <f t="shared" si="176"/>
        <v>766</v>
      </c>
      <c r="G396" s="87">
        <f t="shared" si="177"/>
        <v>13216</v>
      </c>
      <c r="H396" s="88"/>
      <c r="I396" s="89">
        <f t="shared" si="178"/>
        <v>10391.016956951687</v>
      </c>
      <c r="J396" s="90">
        <f t="shared" si="169"/>
        <v>0.69540016442708297</v>
      </c>
      <c r="K396" s="91">
        <f t="shared" si="179"/>
        <v>766</v>
      </c>
      <c r="L396" s="87">
        <f t="shared" si="180"/>
        <v>11157.016956951687</v>
      </c>
      <c r="M396" s="92"/>
      <c r="N396" s="115">
        <f t="shared" si="170"/>
        <v>2058.9830430483125</v>
      </c>
      <c r="P396" s="89">
        <f t="shared" si="181"/>
        <v>0</v>
      </c>
      <c r="Q396" s="86">
        <f t="shared" si="182"/>
        <v>10391.016956951687</v>
      </c>
      <c r="R396" s="86">
        <f t="shared" si="183"/>
        <v>766</v>
      </c>
      <c r="S396" s="94">
        <f t="shared" si="171"/>
        <v>11157.016956951687</v>
      </c>
      <c r="U396" s="115">
        <f t="shared" si="184"/>
        <v>15708.5</v>
      </c>
      <c r="V396">
        <f t="shared" si="172"/>
        <v>0</v>
      </c>
      <c r="W396" s="95">
        <v>705</v>
      </c>
      <c r="X396" s="96">
        <v>0.8571428571428571</v>
      </c>
      <c r="Y396" s="97">
        <v>12450</v>
      </c>
      <c r="Z396" s="97">
        <v>0</v>
      </c>
      <c r="AA396" s="97">
        <v>12450</v>
      </c>
      <c r="AB396" s="97">
        <v>766</v>
      </c>
      <c r="AC396" s="97">
        <v>13216</v>
      </c>
      <c r="AD396" s="97">
        <v>0</v>
      </c>
      <c r="AE396" s="97">
        <v>0</v>
      </c>
      <c r="AF396" s="97">
        <v>0</v>
      </c>
      <c r="AG396" s="98">
        <v>13216</v>
      </c>
      <c r="AI396" s="95">
        <v>705</v>
      </c>
      <c r="AJ396" s="99">
        <v>732</v>
      </c>
      <c r="AK396" s="100" t="s">
        <v>462</v>
      </c>
      <c r="AL396" s="101">
        <f t="shared" si="185"/>
        <v>12450</v>
      </c>
      <c r="AM396" s="102">
        <v>612</v>
      </c>
      <c r="AN396" s="101">
        <f t="shared" si="186"/>
        <v>11838</v>
      </c>
      <c r="AO396" s="101">
        <v>0</v>
      </c>
      <c r="AP396" s="101">
        <v>3104.5</v>
      </c>
      <c r="AQ396" s="101">
        <v>0</v>
      </c>
      <c r="AR396" s="101">
        <v>0</v>
      </c>
      <c r="AS396" s="101">
        <v>0</v>
      </c>
      <c r="AT396" s="101">
        <f t="shared" si="187"/>
        <v>0</v>
      </c>
      <c r="AU396" s="103">
        <f t="shared" si="188"/>
        <v>14942.5</v>
      </c>
      <c r="AV396" s="103">
        <f t="shared" si="189"/>
        <v>10391.016956951687</v>
      </c>
      <c r="AX396" s="104">
        <v>705</v>
      </c>
      <c r="AY396" s="105" t="s">
        <v>462</v>
      </c>
      <c r="AZ396" s="106">
        <v>0</v>
      </c>
      <c r="BA396" s="106">
        <v>0</v>
      </c>
      <c r="BB396" s="107">
        <v>0</v>
      </c>
      <c r="BC396" s="108">
        <f t="shared" ref="BC396:BC449" si="194">BA396+BB396</f>
        <v>0</v>
      </c>
      <c r="BD396" s="107">
        <v>0</v>
      </c>
      <c r="BE396" s="107">
        <v>0</v>
      </c>
      <c r="BF396" s="108">
        <f t="shared" si="173"/>
        <v>0</v>
      </c>
      <c r="BG396" s="109">
        <f t="shared" si="174"/>
        <v>0</v>
      </c>
      <c r="BH396" s="110"/>
      <c r="BI396" s="108">
        <v>0</v>
      </c>
      <c r="BJ396" s="101">
        <f t="shared" si="190"/>
        <v>11838</v>
      </c>
      <c r="BK396" s="101">
        <f t="shared" si="191"/>
        <v>11838</v>
      </c>
      <c r="BL396" s="101">
        <f t="shared" si="192"/>
        <v>0</v>
      </c>
      <c r="BM396" s="101">
        <v>0</v>
      </c>
      <c r="BN396" s="108">
        <f t="shared" ref="BN396:BN449" si="195">IF(AND(BL396&lt;0,BM396&lt;0),      IF(BL396&lt;BM396,    0,   BM396-BL396),    IF(AND(BL396&gt;0,BM396&gt;0),     IF(OR(BM396&gt;BL396,BM396=BL396    ),      BM396-BL396,    0), BM396))</f>
        <v>0</v>
      </c>
      <c r="BO396" s="109">
        <f t="shared" ref="BO396:BO449" si="196">BI396+BN396</f>
        <v>0</v>
      </c>
      <c r="BP396" s="111"/>
      <c r="BQ396" s="112"/>
      <c r="BR396" s="113"/>
      <c r="BS396" s="111"/>
      <c r="BT396" s="114"/>
      <c r="BU396" s="114">
        <f t="shared" si="175"/>
        <v>-705</v>
      </c>
      <c r="BV396" s="25"/>
      <c r="BW396" s="25"/>
      <c r="BX396" s="111"/>
    </row>
    <row r="397" spans="1:76">
      <c r="A397" s="83">
        <v>710</v>
      </c>
      <c r="B397" s="83">
        <v>733</v>
      </c>
      <c r="C397" s="84" t="s">
        <v>463</v>
      </c>
      <c r="D397" s="85">
        <f t="shared" si="193"/>
        <v>7.7887931034482758</v>
      </c>
      <c r="E397" s="86">
        <f t="shared" si="176"/>
        <v>110413</v>
      </c>
      <c r="F397" s="86">
        <f t="shared" si="176"/>
        <v>6937</v>
      </c>
      <c r="G397" s="87">
        <f t="shared" si="177"/>
        <v>117350</v>
      </c>
      <c r="H397" s="88"/>
      <c r="I397" s="89">
        <f t="shared" si="178"/>
        <v>0</v>
      </c>
      <c r="J397" s="90">
        <f t="shared" si="169"/>
        <v>0</v>
      </c>
      <c r="K397" s="91">
        <f t="shared" si="179"/>
        <v>6937</v>
      </c>
      <c r="L397" s="87">
        <f t="shared" si="180"/>
        <v>6937</v>
      </c>
      <c r="M397" s="92"/>
      <c r="N397" s="115">
        <f t="shared" si="170"/>
        <v>110413</v>
      </c>
      <c r="P397" s="89">
        <f t="shared" si="181"/>
        <v>0</v>
      </c>
      <c r="Q397" s="86">
        <f t="shared" si="182"/>
        <v>0</v>
      </c>
      <c r="R397" s="86">
        <f t="shared" si="183"/>
        <v>6937</v>
      </c>
      <c r="S397" s="94">
        <f t="shared" si="171"/>
        <v>6937</v>
      </c>
      <c r="U397" s="115">
        <f t="shared" si="184"/>
        <v>25662.75</v>
      </c>
      <c r="V397">
        <f t="shared" si="172"/>
        <v>0</v>
      </c>
      <c r="W397" s="95">
        <v>710</v>
      </c>
      <c r="X397" s="96">
        <v>7.7887931034482758</v>
      </c>
      <c r="Y397" s="97">
        <v>110413</v>
      </c>
      <c r="Z397" s="97">
        <v>0</v>
      </c>
      <c r="AA397" s="97">
        <v>110413</v>
      </c>
      <c r="AB397" s="97">
        <v>6937</v>
      </c>
      <c r="AC397" s="97">
        <v>117350</v>
      </c>
      <c r="AD397" s="97">
        <v>0</v>
      </c>
      <c r="AE397" s="97">
        <v>0</v>
      </c>
      <c r="AF397" s="97">
        <v>0</v>
      </c>
      <c r="AG397" s="98">
        <v>117350</v>
      </c>
      <c r="AI397" s="95">
        <v>710</v>
      </c>
      <c r="AJ397" s="99">
        <v>733</v>
      </c>
      <c r="AK397" s="100" t="s">
        <v>463</v>
      </c>
      <c r="AL397" s="101">
        <f t="shared" si="185"/>
        <v>110413</v>
      </c>
      <c r="AM397" s="102">
        <v>160431</v>
      </c>
      <c r="AN397" s="101">
        <f t="shared" si="186"/>
        <v>0</v>
      </c>
      <c r="AO397" s="101">
        <v>0</v>
      </c>
      <c r="AP397" s="101">
        <v>7331.75</v>
      </c>
      <c r="AQ397" s="101">
        <v>0</v>
      </c>
      <c r="AR397" s="101">
        <v>0</v>
      </c>
      <c r="AS397" s="101">
        <v>11394</v>
      </c>
      <c r="AT397" s="101">
        <f t="shared" si="187"/>
        <v>0</v>
      </c>
      <c r="AU397" s="103">
        <f t="shared" si="188"/>
        <v>18725.75</v>
      </c>
      <c r="AV397" s="103">
        <f t="shared" si="189"/>
        <v>0</v>
      </c>
      <c r="AX397" s="104">
        <v>710</v>
      </c>
      <c r="AY397" s="105" t="s">
        <v>463</v>
      </c>
      <c r="AZ397" s="106">
        <v>0</v>
      </c>
      <c r="BA397" s="106">
        <v>0</v>
      </c>
      <c r="BB397" s="107">
        <v>0</v>
      </c>
      <c r="BC397" s="108">
        <f t="shared" si="194"/>
        <v>0</v>
      </c>
      <c r="BD397" s="107">
        <v>0</v>
      </c>
      <c r="BE397" s="107">
        <v>0</v>
      </c>
      <c r="BF397" s="108">
        <f t="shared" si="173"/>
        <v>0</v>
      </c>
      <c r="BG397" s="109">
        <f t="shared" si="174"/>
        <v>0</v>
      </c>
      <c r="BH397" s="110"/>
      <c r="BI397" s="108">
        <v>0</v>
      </c>
      <c r="BJ397" s="101">
        <f t="shared" si="190"/>
        <v>0</v>
      </c>
      <c r="BK397" s="101">
        <f t="shared" si="191"/>
        <v>0</v>
      </c>
      <c r="BL397" s="101">
        <f t="shared" si="192"/>
        <v>0</v>
      </c>
      <c r="BM397" s="101">
        <v>0</v>
      </c>
      <c r="BN397" s="108">
        <f t="shared" si="195"/>
        <v>0</v>
      </c>
      <c r="BO397" s="109">
        <f t="shared" si="196"/>
        <v>0</v>
      </c>
      <c r="BP397" s="111"/>
      <c r="BQ397" s="112"/>
      <c r="BR397" s="113"/>
      <c r="BS397" s="111"/>
      <c r="BT397" s="114"/>
      <c r="BU397" s="114">
        <f t="shared" si="175"/>
        <v>-710</v>
      </c>
      <c r="BV397" s="25"/>
      <c r="BX397" s="111"/>
    </row>
    <row r="398" spans="1:76">
      <c r="A398" s="83">
        <v>712</v>
      </c>
      <c r="B398" s="83">
        <v>811</v>
      </c>
      <c r="C398" s="84" t="s">
        <v>464</v>
      </c>
      <c r="D398" s="85">
        <f t="shared" si="193"/>
        <v>74.160278745644604</v>
      </c>
      <c r="E398" s="86">
        <f t="shared" si="176"/>
        <v>1153656</v>
      </c>
      <c r="F398" s="86">
        <f t="shared" si="176"/>
        <v>64361</v>
      </c>
      <c r="G398" s="87">
        <f t="shared" si="177"/>
        <v>1218017</v>
      </c>
      <c r="H398" s="88"/>
      <c r="I398" s="89">
        <f t="shared" si="178"/>
        <v>137624.35864702638</v>
      </c>
      <c r="J398" s="90">
        <f t="shared" si="169"/>
        <v>0.55555448158173759</v>
      </c>
      <c r="K398" s="91">
        <f t="shared" si="179"/>
        <v>64361</v>
      </c>
      <c r="L398" s="87">
        <f t="shared" si="180"/>
        <v>201985.35864702638</v>
      </c>
      <c r="M398" s="92"/>
      <c r="N398" s="115">
        <f t="shared" si="170"/>
        <v>1016031.6413529736</v>
      </c>
      <c r="P398" s="89">
        <f t="shared" si="181"/>
        <v>31978</v>
      </c>
      <c r="Q398" s="86">
        <f t="shared" si="182"/>
        <v>137624.35864702638</v>
      </c>
      <c r="R398" s="86">
        <f t="shared" si="183"/>
        <v>66147</v>
      </c>
      <c r="S398" s="94">
        <f t="shared" si="171"/>
        <v>233963.35864702638</v>
      </c>
      <c r="U398" s="115">
        <f t="shared" si="184"/>
        <v>344063.32445363689</v>
      </c>
      <c r="V398">
        <f t="shared" si="172"/>
        <v>0</v>
      </c>
      <c r="W398" s="95">
        <v>712</v>
      </c>
      <c r="X398" s="96">
        <v>74.160278745644604</v>
      </c>
      <c r="Y398" s="97">
        <v>1153656</v>
      </c>
      <c r="Z398" s="97">
        <v>0</v>
      </c>
      <c r="AA398" s="97">
        <v>1153656</v>
      </c>
      <c r="AB398" s="97">
        <v>64361</v>
      </c>
      <c r="AC398" s="97">
        <v>1218017</v>
      </c>
      <c r="AD398" s="97">
        <v>30192</v>
      </c>
      <c r="AE398" s="97">
        <v>1786</v>
      </c>
      <c r="AF398" s="97">
        <v>31978</v>
      </c>
      <c r="AG398" s="98">
        <v>1249995</v>
      </c>
      <c r="AI398" s="95">
        <v>712</v>
      </c>
      <c r="AJ398" s="99">
        <v>811</v>
      </c>
      <c r="AK398" s="119" t="s">
        <v>464</v>
      </c>
      <c r="AL398" s="101">
        <f t="shared" si="185"/>
        <v>1153656</v>
      </c>
      <c r="AM398" s="102">
        <v>996867</v>
      </c>
      <c r="AN398" s="101">
        <f t="shared" si="186"/>
        <v>156789</v>
      </c>
      <c r="AO398" s="101">
        <v>1603.25</v>
      </c>
      <c r="AP398" s="101">
        <v>13156.25</v>
      </c>
      <c r="AQ398" s="101">
        <v>69549.5</v>
      </c>
      <c r="AR398" s="101">
        <v>6630.5</v>
      </c>
      <c r="AS398" s="101">
        <v>0</v>
      </c>
      <c r="AT398" s="101">
        <f t="shared" si="187"/>
        <v>-4.1755463631334351</v>
      </c>
      <c r="AU398" s="103">
        <f t="shared" si="188"/>
        <v>247724.32445363686</v>
      </c>
      <c r="AV398" s="103">
        <f t="shared" si="189"/>
        <v>137624.35864702638</v>
      </c>
      <c r="AX398" s="104">
        <v>712</v>
      </c>
      <c r="AY398" s="105" t="s">
        <v>464</v>
      </c>
      <c r="AZ398" s="106">
        <v>0</v>
      </c>
      <c r="BA398" s="106">
        <v>0</v>
      </c>
      <c r="BB398" s="107">
        <v>0</v>
      </c>
      <c r="BC398" s="108">
        <f t="shared" si="194"/>
        <v>0</v>
      </c>
      <c r="BD398" s="107">
        <v>0</v>
      </c>
      <c r="BE398" s="107">
        <v>0</v>
      </c>
      <c r="BF398" s="108">
        <f t="shared" si="173"/>
        <v>0</v>
      </c>
      <c r="BG398" s="109">
        <f t="shared" si="174"/>
        <v>0</v>
      </c>
      <c r="BH398" s="110"/>
      <c r="BI398" s="108">
        <v>0</v>
      </c>
      <c r="BJ398" s="101">
        <f t="shared" si="190"/>
        <v>156789</v>
      </c>
      <c r="BK398" s="101">
        <f t="shared" si="191"/>
        <v>156789</v>
      </c>
      <c r="BL398" s="101">
        <f t="shared" si="192"/>
        <v>0</v>
      </c>
      <c r="BM398" s="101">
        <v>-4.1755463631334351</v>
      </c>
      <c r="BN398" s="108">
        <f t="shared" si="195"/>
        <v>-4.1755463631334351</v>
      </c>
      <c r="BO398" s="109">
        <f t="shared" si="196"/>
        <v>-4.1755463631334351</v>
      </c>
      <c r="BP398" s="111"/>
      <c r="BQ398" s="112"/>
      <c r="BR398" s="113"/>
      <c r="BS398" s="111"/>
      <c r="BT398" s="114" t="s">
        <v>129</v>
      </c>
      <c r="BU398" s="114">
        <f t="shared" si="175"/>
        <v>-712</v>
      </c>
      <c r="BV398" s="25"/>
      <c r="BW398" s="25"/>
      <c r="BX398" s="111"/>
    </row>
    <row r="399" spans="1:76">
      <c r="A399" s="83">
        <v>715</v>
      </c>
      <c r="B399" s="83">
        <v>736</v>
      </c>
      <c r="C399" s="84" t="s">
        <v>465</v>
      </c>
      <c r="D399" s="85">
        <f t="shared" si="193"/>
        <v>15.76510067114094</v>
      </c>
      <c r="E399" s="86">
        <f t="shared" si="176"/>
        <v>291434</v>
      </c>
      <c r="F399" s="86">
        <f t="shared" si="176"/>
        <v>14079</v>
      </c>
      <c r="G399" s="87">
        <f t="shared" si="177"/>
        <v>305513</v>
      </c>
      <c r="H399" s="88"/>
      <c r="I399" s="89">
        <f t="shared" si="178"/>
        <v>0</v>
      </c>
      <c r="J399" s="90">
        <f t="shared" si="169"/>
        <v>0</v>
      </c>
      <c r="K399" s="91">
        <f t="shared" si="179"/>
        <v>14079</v>
      </c>
      <c r="L399" s="87">
        <f t="shared" si="180"/>
        <v>14079</v>
      </c>
      <c r="M399" s="92"/>
      <c r="N399" s="115">
        <f t="shared" si="170"/>
        <v>291434</v>
      </c>
      <c r="P399" s="89">
        <f t="shared" si="181"/>
        <v>0</v>
      </c>
      <c r="Q399" s="86">
        <f t="shared" si="182"/>
        <v>0</v>
      </c>
      <c r="R399" s="86">
        <f t="shared" si="183"/>
        <v>14079</v>
      </c>
      <c r="S399" s="94">
        <f t="shared" si="171"/>
        <v>14079</v>
      </c>
      <c r="U399" s="115">
        <f t="shared" si="184"/>
        <v>56717.731934633819</v>
      </c>
      <c r="V399">
        <f t="shared" si="172"/>
        <v>0</v>
      </c>
      <c r="W399" s="95">
        <v>715</v>
      </c>
      <c r="X399" s="96">
        <v>15.76510067114094</v>
      </c>
      <c r="Y399" s="97">
        <v>291434</v>
      </c>
      <c r="Z399" s="97">
        <v>0</v>
      </c>
      <c r="AA399" s="97">
        <v>291434</v>
      </c>
      <c r="AB399" s="97">
        <v>14079</v>
      </c>
      <c r="AC399" s="97">
        <v>305513</v>
      </c>
      <c r="AD399" s="97">
        <v>0</v>
      </c>
      <c r="AE399" s="97">
        <v>0</v>
      </c>
      <c r="AF399" s="97">
        <v>0</v>
      </c>
      <c r="AG399" s="98">
        <v>305513</v>
      </c>
      <c r="AI399" s="95">
        <v>715</v>
      </c>
      <c r="AJ399" s="99">
        <v>736</v>
      </c>
      <c r="AK399" s="100" t="s">
        <v>465</v>
      </c>
      <c r="AL399" s="101">
        <f t="shared" si="185"/>
        <v>291434</v>
      </c>
      <c r="AM399" s="102">
        <v>325040</v>
      </c>
      <c r="AN399" s="101">
        <f t="shared" si="186"/>
        <v>0</v>
      </c>
      <c r="AO399" s="101">
        <v>11909.75</v>
      </c>
      <c r="AP399" s="101">
        <v>0</v>
      </c>
      <c r="AQ399" s="101">
        <v>26385.75</v>
      </c>
      <c r="AR399" s="101">
        <v>0</v>
      </c>
      <c r="AS399" s="101">
        <v>4374.25</v>
      </c>
      <c r="AT399" s="101">
        <f t="shared" si="187"/>
        <v>-31.018065366180963</v>
      </c>
      <c r="AU399" s="103">
        <f t="shared" si="188"/>
        <v>42638.731934633819</v>
      </c>
      <c r="AV399" s="103">
        <f t="shared" si="189"/>
        <v>0</v>
      </c>
      <c r="AX399" s="104">
        <v>715</v>
      </c>
      <c r="AY399" s="105" t="s">
        <v>465</v>
      </c>
      <c r="AZ399" s="106">
        <v>0</v>
      </c>
      <c r="BA399" s="106">
        <v>0</v>
      </c>
      <c r="BB399" s="107">
        <v>0</v>
      </c>
      <c r="BC399" s="108">
        <f t="shared" si="194"/>
        <v>0</v>
      </c>
      <c r="BD399" s="107">
        <v>0</v>
      </c>
      <c r="BE399" s="107">
        <v>0</v>
      </c>
      <c r="BF399" s="108">
        <f t="shared" si="173"/>
        <v>0</v>
      </c>
      <c r="BG399" s="109">
        <f t="shared" si="174"/>
        <v>0</v>
      </c>
      <c r="BH399" s="110"/>
      <c r="BI399" s="108">
        <v>0</v>
      </c>
      <c r="BJ399" s="101">
        <f t="shared" si="190"/>
        <v>0</v>
      </c>
      <c r="BK399" s="101">
        <f t="shared" si="191"/>
        <v>0</v>
      </c>
      <c r="BL399" s="101">
        <f t="shared" si="192"/>
        <v>0</v>
      </c>
      <c r="BM399" s="101">
        <v>-31.018065366180963</v>
      </c>
      <c r="BN399" s="108">
        <f t="shared" si="195"/>
        <v>-31.018065366180963</v>
      </c>
      <c r="BO399" s="109">
        <f t="shared" si="196"/>
        <v>-31.018065366180963</v>
      </c>
      <c r="BP399" s="111"/>
      <c r="BQ399" s="112"/>
      <c r="BR399" s="113"/>
      <c r="BS399" s="111"/>
      <c r="BT399" s="114"/>
      <c r="BU399" s="114">
        <f t="shared" si="175"/>
        <v>-715</v>
      </c>
      <c r="BV399" s="25"/>
      <c r="BW399" s="25"/>
      <c r="BX399" s="111"/>
    </row>
    <row r="400" spans="1:76">
      <c r="A400" s="83">
        <v>717</v>
      </c>
      <c r="B400" s="83">
        <v>734</v>
      </c>
      <c r="C400" s="84" t="s">
        <v>466</v>
      </c>
      <c r="D400" s="85">
        <f t="shared" si="193"/>
        <v>50.480932404247255</v>
      </c>
      <c r="E400" s="86">
        <f t="shared" si="176"/>
        <v>782810</v>
      </c>
      <c r="F400" s="86">
        <f t="shared" si="176"/>
        <v>43292</v>
      </c>
      <c r="G400" s="87">
        <f t="shared" si="177"/>
        <v>826102</v>
      </c>
      <c r="H400" s="88"/>
      <c r="I400" s="89">
        <f t="shared" si="178"/>
        <v>86073.047117902141</v>
      </c>
      <c r="J400" s="90">
        <f t="shared" si="169"/>
        <v>0.55988048064877005</v>
      </c>
      <c r="K400" s="91">
        <f t="shared" si="179"/>
        <v>43292</v>
      </c>
      <c r="L400" s="87">
        <f t="shared" si="180"/>
        <v>129365.04711790214</v>
      </c>
      <c r="M400" s="92"/>
      <c r="N400" s="115">
        <f t="shared" si="170"/>
        <v>696736.9528820978</v>
      </c>
      <c r="P400" s="89">
        <f t="shared" si="181"/>
        <v>33779</v>
      </c>
      <c r="Q400" s="86">
        <f t="shared" si="182"/>
        <v>86073.047117902141</v>
      </c>
      <c r="R400" s="86">
        <f t="shared" si="183"/>
        <v>45071</v>
      </c>
      <c r="S400" s="94">
        <f t="shared" si="171"/>
        <v>163144.04711790214</v>
      </c>
      <c r="U400" s="115">
        <f t="shared" si="184"/>
        <v>230805.68104864753</v>
      </c>
      <c r="V400">
        <f t="shared" si="172"/>
        <v>0</v>
      </c>
      <c r="W400" s="95">
        <v>717</v>
      </c>
      <c r="X400" s="96">
        <v>50.480932404247255</v>
      </c>
      <c r="Y400" s="97">
        <v>782810</v>
      </c>
      <c r="Z400" s="97">
        <v>0</v>
      </c>
      <c r="AA400" s="97">
        <v>782810</v>
      </c>
      <c r="AB400" s="97">
        <v>43292</v>
      </c>
      <c r="AC400" s="97">
        <v>826102</v>
      </c>
      <c r="AD400" s="97">
        <v>32000</v>
      </c>
      <c r="AE400" s="97">
        <v>1779</v>
      </c>
      <c r="AF400" s="97">
        <v>33779</v>
      </c>
      <c r="AG400" s="98">
        <v>859881</v>
      </c>
      <c r="AI400" s="95">
        <v>717</v>
      </c>
      <c r="AJ400" s="99">
        <v>734</v>
      </c>
      <c r="AK400" s="100" t="s">
        <v>466</v>
      </c>
      <c r="AL400" s="101">
        <f t="shared" si="185"/>
        <v>782810</v>
      </c>
      <c r="AM400" s="102">
        <v>684751</v>
      </c>
      <c r="AN400" s="101">
        <f t="shared" si="186"/>
        <v>98059</v>
      </c>
      <c r="AO400" s="101">
        <v>12313.25</v>
      </c>
      <c r="AP400" s="101">
        <v>3287</v>
      </c>
      <c r="AQ400" s="101">
        <v>17844.5</v>
      </c>
      <c r="AR400" s="101">
        <v>0</v>
      </c>
      <c r="AS400" s="101">
        <v>22263</v>
      </c>
      <c r="AT400" s="101">
        <f t="shared" si="187"/>
        <v>-32.068951352477598</v>
      </c>
      <c r="AU400" s="103">
        <f t="shared" si="188"/>
        <v>153734.68104864753</v>
      </c>
      <c r="AV400" s="103">
        <f t="shared" si="189"/>
        <v>86073.047117902141</v>
      </c>
      <c r="AX400" s="104">
        <v>717</v>
      </c>
      <c r="AY400" s="105" t="s">
        <v>466</v>
      </c>
      <c r="AZ400" s="106">
        <v>0</v>
      </c>
      <c r="BA400" s="106">
        <v>0</v>
      </c>
      <c r="BB400" s="107">
        <v>0</v>
      </c>
      <c r="BC400" s="108">
        <f t="shared" si="194"/>
        <v>0</v>
      </c>
      <c r="BD400" s="107">
        <v>0</v>
      </c>
      <c r="BE400" s="107">
        <v>0</v>
      </c>
      <c r="BF400" s="108">
        <f t="shared" si="173"/>
        <v>0</v>
      </c>
      <c r="BG400" s="109">
        <f t="shared" si="174"/>
        <v>0</v>
      </c>
      <c r="BH400" s="110"/>
      <c r="BI400" s="108">
        <v>0</v>
      </c>
      <c r="BJ400" s="101">
        <f t="shared" si="190"/>
        <v>98059</v>
      </c>
      <c r="BK400" s="101">
        <f t="shared" si="191"/>
        <v>98059</v>
      </c>
      <c r="BL400" s="101">
        <f t="shared" si="192"/>
        <v>0</v>
      </c>
      <c r="BM400" s="101">
        <v>-32.068951352477598</v>
      </c>
      <c r="BN400" s="108">
        <f t="shared" si="195"/>
        <v>-32.068951352477598</v>
      </c>
      <c r="BO400" s="109">
        <f t="shared" si="196"/>
        <v>-32.068951352477598</v>
      </c>
      <c r="BP400" s="111"/>
      <c r="BQ400" s="112"/>
      <c r="BR400" s="113"/>
      <c r="BS400" s="111"/>
      <c r="BT400" s="114"/>
      <c r="BU400" s="114">
        <f t="shared" si="175"/>
        <v>-717</v>
      </c>
      <c r="BV400" s="25"/>
      <c r="BW400" s="25"/>
      <c r="BX400" s="111"/>
    </row>
    <row r="401" spans="1:76">
      <c r="A401" s="83">
        <v>720</v>
      </c>
      <c r="B401" s="83">
        <v>737</v>
      </c>
      <c r="C401" s="84" t="s">
        <v>467</v>
      </c>
      <c r="D401" s="85">
        <f t="shared" si="193"/>
        <v>12.327344657375146</v>
      </c>
      <c r="E401" s="86">
        <f t="shared" si="176"/>
        <v>159841</v>
      </c>
      <c r="F401" s="86">
        <f t="shared" si="176"/>
        <v>11009</v>
      </c>
      <c r="G401" s="87">
        <f t="shared" si="177"/>
        <v>170850</v>
      </c>
      <c r="H401" s="88"/>
      <c r="I401" s="89">
        <f t="shared" si="178"/>
        <v>0</v>
      </c>
      <c r="J401" s="90">
        <f t="shared" si="169"/>
        <v>0</v>
      </c>
      <c r="K401" s="91">
        <f t="shared" si="179"/>
        <v>11009</v>
      </c>
      <c r="L401" s="87">
        <f t="shared" si="180"/>
        <v>11009</v>
      </c>
      <c r="M401" s="92"/>
      <c r="N401" s="115">
        <f t="shared" si="170"/>
        <v>159841</v>
      </c>
      <c r="P401" s="89">
        <f t="shared" si="181"/>
        <v>0</v>
      </c>
      <c r="Q401" s="86">
        <f t="shared" si="182"/>
        <v>0</v>
      </c>
      <c r="R401" s="86">
        <f t="shared" si="183"/>
        <v>11009</v>
      </c>
      <c r="S401" s="94">
        <f t="shared" si="171"/>
        <v>11009</v>
      </c>
      <c r="U401" s="115">
        <f t="shared" si="184"/>
        <v>31542.338036863184</v>
      </c>
      <c r="V401">
        <f t="shared" si="172"/>
        <v>0</v>
      </c>
      <c r="W401" s="95">
        <v>720</v>
      </c>
      <c r="X401" s="96">
        <v>12.327344657375146</v>
      </c>
      <c r="Y401" s="97">
        <v>159841</v>
      </c>
      <c r="Z401" s="97">
        <v>0</v>
      </c>
      <c r="AA401" s="97">
        <v>159841</v>
      </c>
      <c r="AB401" s="97">
        <v>11009</v>
      </c>
      <c r="AC401" s="97">
        <v>170850</v>
      </c>
      <c r="AD401" s="97">
        <v>0</v>
      </c>
      <c r="AE401" s="97">
        <v>0</v>
      </c>
      <c r="AF401" s="97">
        <v>0</v>
      </c>
      <c r="AG401" s="98">
        <v>170850</v>
      </c>
      <c r="AI401" s="95">
        <v>720</v>
      </c>
      <c r="AJ401" s="99">
        <v>737</v>
      </c>
      <c r="AK401" s="100" t="s">
        <v>467</v>
      </c>
      <c r="AL401" s="101">
        <f t="shared" si="185"/>
        <v>159841</v>
      </c>
      <c r="AM401" s="102">
        <v>170137</v>
      </c>
      <c r="AN401" s="101">
        <f t="shared" si="186"/>
        <v>0</v>
      </c>
      <c r="AO401" s="101">
        <v>9469.25</v>
      </c>
      <c r="AP401" s="101">
        <v>0</v>
      </c>
      <c r="AQ401" s="101">
        <v>5240.25</v>
      </c>
      <c r="AR401" s="101">
        <v>4282.25</v>
      </c>
      <c r="AS401" s="101">
        <v>1566.25</v>
      </c>
      <c r="AT401" s="101">
        <f t="shared" si="187"/>
        <v>-24.661963136815757</v>
      </c>
      <c r="AU401" s="103">
        <f t="shared" si="188"/>
        <v>20533.338036863184</v>
      </c>
      <c r="AV401" s="103">
        <f t="shared" si="189"/>
        <v>0</v>
      </c>
      <c r="AX401" s="104">
        <v>720</v>
      </c>
      <c r="AY401" s="105" t="s">
        <v>467</v>
      </c>
      <c r="AZ401" s="106">
        <v>0</v>
      </c>
      <c r="BA401" s="106">
        <v>0</v>
      </c>
      <c r="BB401" s="107">
        <v>0</v>
      </c>
      <c r="BC401" s="108">
        <f t="shared" si="194"/>
        <v>0</v>
      </c>
      <c r="BD401" s="107">
        <v>0</v>
      </c>
      <c r="BE401" s="107">
        <v>0</v>
      </c>
      <c r="BF401" s="108">
        <f t="shared" si="173"/>
        <v>0</v>
      </c>
      <c r="BG401" s="109">
        <f t="shared" si="174"/>
        <v>0</v>
      </c>
      <c r="BH401" s="110"/>
      <c r="BI401" s="108">
        <v>0</v>
      </c>
      <c r="BJ401" s="101">
        <f t="shared" si="190"/>
        <v>0</v>
      </c>
      <c r="BK401" s="101">
        <f t="shared" si="191"/>
        <v>0</v>
      </c>
      <c r="BL401" s="101">
        <f t="shared" si="192"/>
        <v>0</v>
      </c>
      <c r="BM401" s="101">
        <v>-24.661963136815757</v>
      </c>
      <c r="BN401" s="108">
        <f t="shared" si="195"/>
        <v>-24.661963136815757</v>
      </c>
      <c r="BO401" s="109">
        <f t="shared" si="196"/>
        <v>-24.661963136815757</v>
      </c>
      <c r="BP401" s="111"/>
      <c r="BQ401" s="112"/>
      <c r="BR401" s="113"/>
      <c r="BS401" s="111"/>
      <c r="BT401" s="114"/>
      <c r="BU401" s="114">
        <f t="shared" si="175"/>
        <v>-720</v>
      </c>
      <c r="BV401" s="25"/>
      <c r="BW401" s="25"/>
      <c r="BX401" s="111"/>
    </row>
    <row r="402" spans="1:76">
      <c r="A402" s="83">
        <v>725</v>
      </c>
      <c r="B402" s="83">
        <v>738</v>
      </c>
      <c r="C402" s="84" t="s">
        <v>468</v>
      </c>
      <c r="D402" s="85">
        <f t="shared" si="193"/>
        <v>21.630909219323854</v>
      </c>
      <c r="E402" s="86">
        <f t="shared" si="176"/>
        <v>235993</v>
      </c>
      <c r="F402" s="86">
        <f t="shared" si="176"/>
        <v>18434</v>
      </c>
      <c r="G402" s="87">
        <f t="shared" si="177"/>
        <v>254427</v>
      </c>
      <c r="H402" s="88"/>
      <c r="I402" s="89">
        <f t="shared" si="178"/>
        <v>0</v>
      </c>
      <c r="J402" s="90">
        <f t="shared" si="169"/>
        <v>0</v>
      </c>
      <c r="K402" s="91">
        <f t="shared" si="179"/>
        <v>18434</v>
      </c>
      <c r="L402" s="87">
        <f t="shared" si="180"/>
        <v>18434</v>
      </c>
      <c r="M402" s="92"/>
      <c r="N402" s="115">
        <f t="shared" si="170"/>
        <v>235993</v>
      </c>
      <c r="P402" s="89">
        <f t="shared" si="181"/>
        <v>11684</v>
      </c>
      <c r="Q402" s="86">
        <f t="shared" si="182"/>
        <v>0</v>
      </c>
      <c r="R402" s="86">
        <f t="shared" si="183"/>
        <v>19302</v>
      </c>
      <c r="S402" s="94">
        <f t="shared" si="171"/>
        <v>30118</v>
      </c>
      <c r="U402" s="115">
        <f t="shared" si="184"/>
        <v>52014.75</v>
      </c>
      <c r="V402">
        <f t="shared" si="172"/>
        <v>0</v>
      </c>
      <c r="W402" s="95">
        <v>725</v>
      </c>
      <c r="X402" s="96">
        <v>21.630909219323854</v>
      </c>
      <c r="Y402" s="97">
        <v>235993</v>
      </c>
      <c r="Z402" s="97">
        <v>0</v>
      </c>
      <c r="AA402" s="97">
        <v>235993</v>
      </c>
      <c r="AB402" s="97">
        <v>18434</v>
      </c>
      <c r="AC402" s="97">
        <v>254427</v>
      </c>
      <c r="AD402" s="97">
        <v>10816</v>
      </c>
      <c r="AE402" s="97">
        <v>868</v>
      </c>
      <c r="AF402" s="97">
        <v>11684</v>
      </c>
      <c r="AG402" s="98">
        <v>266111</v>
      </c>
      <c r="AI402" s="95">
        <v>725</v>
      </c>
      <c r="AJ402" s="99">
        <v>738</v>
      </c>
      <c r="AK402" s="100" t="s">
        <v>468</v>
      </c>
      <c r="AL402" s="101">
        <f t="shared" si="185"/>
        <v>235993</v>
      </c>
      <c r="AM402" s="102">
        <v>379404</v>
      </c>
      <c r="AN402" s="101">
        <f t="shared" si="186"/>
        <v>0</v>
      </c>
      <c r="AO402" s="101">
        <v>0</v>
      </c>
      <c r="AP402" s="101">
        <v>0</v>
      </c>
      <c r="AQ402" s="101">
        <v>0</v>
      </c>
      <c r="AR402" s="101">
        <v>21896.75</v>
      </c>
      <c r="AS402" s="101">
        <v>0</v>
      </c>
      <c r="AT402" s="101">
        <f t="shared" si="187"/>
        <v>0</v>
      </c>
      <c r="AU402" s="103">
        <f t="shared" si="188"/>
        <v>21896.75</v>
      </c>
      <c r="AV402" s="103">
        <f t="shared" si="189"/>
        <v>0</v>
      </c>
      <c r="AX402" s="104">
        <v>725</v>
      </c>
      <c r="AY402" s="105" t="s">
        <v>468</v>
      </c>
      <c r="AZ402" s="106">
        <v>0</v>
      </c>
      <c r="BA402" s="106">
        <v>0</v>
      </c>
      <c r="BB402" s="107">
        <v>0</v>
      </c>
      <c r="BC402" s="108">
        <f t="shared" si="194"/>
        <v>0</v>
      </c>
      <c r="BD402" s="107">
        <v>0</v>
      </c>
      <c r="BE402" s="107">
        <v>0</v>
      </c>
      <c r="BF402" s="108">
        <f t="shared" si="173"/>
        <v>0</v>
      </c>
      <c r="BG402" s="109">
        <f t="shared" si="174"/>
        <v>0</v>
      </c>
      <c r="BH402" s="110"/>
      <c r="BI402" s="108">
        <v>0</v>
      </c>
      <c r="BJ402" s="101">
        <f t="shared" si="190"/>
        <v>0</v>
      </c>
      <c r="BK402" s="101">
        <f t="shared" si="191"/>
        <v>0</v>
      </c>
      <c r="BL402" s="101">
        <f t="shared" si="192"/>
        <v>0</v>
      </c>
      <c r="BM402" s="101">
        <v>0</v>
      </c>
      <c r="BN402" s="108">
        <f t="shared" si="195"/>
        <v>0</v>
      </c>
      <c r="BO402" s="109">
        <f t="shared" si="196"/>
        <v>0</v>
      </c>
      <c r="BP402" s="111"/>
      <c r="BQ402" s="112"/>
      <c r="BR402" s="113"/>
      <c r="BS402" s="111"/>
      <c r="BT402" s="114"/>
      <c r="BU402" s="114">
        <f t="shared" si="175"/>
        <v>-725</v>
      </c>
      <c r="BV402" s="25"/>
      <c r="BW402" s="25"/>
      <c r="BX402" s="111"/>
    </row>
    <row r="403" spans="1:76">
      <c r="A403" s="83">
        <v>728</v>
      </c>
      <c r="B403" s="83">
        <v>787</v>
      </c>
      <c r="C403" s="84" t="s">
        <v>469</v>
      </c>
      <c r="D403" s="85">
        <f t="shared" si="193"/>
        <v>0</v>
      </c>
      <c r="E403" s="86">
        <f t="shared" si="176"/>
        <v>0</v>
      </c>
      <c r="F403" s="86">
        <f t="shared" si="176"/>
        <v>0</v>
      </c>
      <c r="G403" s="87">
        <f t="shared" si="177"/>
        <v>0</v>
      </c>
      <c r="H403" s="88"/>
      <c r="I403" s="89">
        <f t="shared" si="178"/>
        <v>0</v>
      </c>
      <c r="J403" s="90" t="str">
        <f t="shared" si="169"/>
        <v/>
      </c>
      <c r="K403" s="91">
        <f t="shared" si="179"/>
        <v>0</v>
      </c>
      <c r="L403" s="87">
        <f t="shared" si="180"/>
        <v>0</v>
      </c>
      <c r="M403" s="92"/>
      <c r="N403" s="115">
        <f t="shared" si="170"/>
        <v>0</v>
      </c>
      <c r="P403" s="89">
        <f t="shared" si="181"/>
        <v>0</v>
      </c>
      <c r="Q403" s="86">
        <f t="shared" si="182"/>
        <v>0</v>
      </c>
      <c r="R403" s="86">
        <f t="shared" si="183"/>
        <v>0</v>
      </c>
      <c r="S403" s="94">
        <f t="shared" si="171"/>
        <v>0</v>
      </c>
      <c r="U403" s="115">
        <f t="shared" si="184"/>
        <v>0</v>
      </c>
      <c r="V403">
        <f t="shared" si="172"/>
        <v>0</v>
      </c>
      <c r="W403" s="95">
        <v>728</v>
      </c>
      <c r="X403" s="96"/>
      <c r="Y403" s="97"/>
      <c r="Z403" s="97"/>
      <c r="AA403" s="97"/>
      <c r="AB403" s="97"/>
      <c r="AC403" s="97"/>
      <c r="AD403" s="97"/>
      <c r="AE403" s="97"/>
      <c r="AF403" s="97"/>
      <c r="AG403" s="98"/>
      <c r="AI403" s="95">
        <v>728</v>
      </c>
      <c r="AJ403" s="99">
        <v>787</v>
      </c>
      <c r="AK403" s="100" t="s">
        <v>469</v>
      </c>
      <c r="AL403" s="101">
        <f t="shared" si="185"/>
        <v>0</v>
      </c>
      <c r="AM403" s="102">
        <v>0</v>
      </c>
      <c r="AN403" s="101">
        <f t="shared" si="186"/>
        <v>0</v>
      </c>
      <c r="AO403" s="101">
        <v>0</v>
      </c>
      <c r="AP403" s="101">
        <v>0</v>
      </c>
      <c r="AQ403" s="101">
        <v>0</v>
      </c>
      <c r="AR403" s="101">
        <v>0</v>
      </c>
      <c r="AS403" s="101">
        <v>0</v>
      </c>
      <c r="AT403" s="101">
        <f t="shared" si="187"/>
        <v>0</v>
      </c>
      <c r="AU403" s="103">
        <f t="shared" si="188"/>
        <v>0</v>
      </c>
      <c r="AV403" s="103">
        <f t="shared" si="189"/>
        <v>0</v>
      </c>
      <c r="AX403" s="104">
        <v>728</v>
      </c>
      <c r="AY403" s="105" t="s">
        <v>469</v>
      </c>
      <c r="AZ403" s="106">
        <v>0</v>
      </c>
      <c r="BA403" s="106">
        <v>0</v>
      </c>
      <c r="BB403" s="107">
        <v>0</v>
      </c>
      <c r="BC403" s="108">
        <f t="shared" si="194"/>
        <v>0</v>
      </c>
      <c r="BD403" s="107">
        <v>0</v>
      </c>
      <c r="BE403" s="107">
        <v>0</v>
      </c>
      <c r="BF403" s="108">
        <f t="shared" si="173"/>
        <v>0</v>
      </c>
      <c r="BG403" s="109">
        <f t="shared" si="174"/>
        <v>0</v>
      </c>
      <c r="BH403" s="110"/>
      <c r="BI403" s="108">
        <v>0</v>
      </c>
      <c r="BJ403" s="101">
        <f t="shared" si="190"/>
        <v>0</v>
      </c>
      <c r="BK403" s="101">
        <f t="shared" si="191"/>
        <v>0</v>
      </c>
      <c r="BL403" s="101">
        <f t="shared" si="192"/>
        <v>0</v>
      </c>
      <c r="BM403" s="101">
        <v>0</v>
      </c>
      <c r="BN403" s="108">
        <f t="shared" si="195"/>
        <v>0</v>
      </c>
      <c r="BO403" s="109">
        <f t="shared" si="196"/>
        <v>0</v>
      </c>
      <c r="BP403" s="111"/>
      <c r="BQ403" s="112"/>
      <c r="BR403" s="113"/>
      <c r="BS403" s="111"/>
      <c r="BT403" s="114"/>
      <c r="BU403" s="114">
        <f t="shared" si="175"/>
        <v>-728</v>
      </c>
      <c r="BV403" s="25"/>
      <c r="BW403" s="25"/>
      <c r="BX403" s="111"/>
    </row>
    <row r="404" spans="1:76">
      <c r="A404" s="83">
        <v>730</v>
      </c>
      <c r="B404" s="83">
        <v>741</v>
      </c>
      <c r="C404" s="84" t="s">
        <v>470</v>
      </c>
      <c r="D404" s="85">
        <f t="shared" si="193"/>
        <v>20.310810810810811</v>
      </c>
      <c r="E404" s="86">
        <f t="shared" si="176"/>
        <v>264366</v>
      </c>
      <c r="F404" s="86">
        <f t="shared" si="176"/>
        <v>18062</v>
      </c>
      <c r="G404" s="87">
        <f t="shared" si="177"/>
        <v>282428</v>
      </c>
      <c r="H404" s="88"/>
      <c r="I404" s="89">
        <f t="shared" si="178"/>
        <v>0</v>
      </c>
      <c r="J404" s="90">
        <f t="shared" si="169"/>
        <v>0</v>
      </c>
      <c r="K404" s="91">
        <f t="shared" si="179"/>
        <v>18062</v>
      </c>
      <c r="L404" s="87">
        <f t="shared" si="180"/>
        <v>18062</v>
      </c>
      <c r="M404" s="92"/>
      <c r="N404" s="115">
        <f t="shared" si="170"/>
        <v>264366</v>
      </c>
      <c r="P404" s="89">
        <f t="shared" si="181"/>
        <v>0</v>
      </c>
      <c r="Q404" s="86">
        <f t="shared" si="182"/>
        <v>0</v>
      </c>
      <c r="R404" s="86">
        <f t="shared" si="183"/>
        <v>18062</v>
      </c>
      <c r="S404" s="94">
        <f t="shared" si="171"/>
        <v>18062</v>
      </c>
      <c r="U404" s="115">
        <f t="shared" si="184"/>
        <v>74338.645598682502</v>
      </c>
      <c r="V404">
        <f t="shared" si="172"/>
        <v>0</v>
      </c>
      <c r="W404" s="95">
        <v>730</v>
      </c>
      <c r="X404" s="96">
        <v>20.310810810810811</v>
      </c>
      <c r="Y404" s="97">
        <v>264366</v>
      </c>
      <c r="Z404" s="97">
        <v>0</v>
      </c>
      <c r="AA404" s="97">
        <v>264366</v>
      </c>
      <c r="AB404" s="97">
        <v>18062</v>
      </c>
      <c r="AC404" s="97">
        <v>282428</v>
      </c>
      <c r="AD404" s="97">
        <v>0</v>
      </c>
      <c r="AE404" s="97">
        <v>0</v>
      </c>
      <c r="AF404" s="97">
        <v>0</v>
      </c>
      <c r="AG404" s="98">
        <v>282428</v>
      </c>
      <c r="AI404" s="95">
        <v>730</v>
      </c>
      <c r="AJ404" s="99">
        <v>741</v>
      </c>
      <c r="AK404" s="100" t="s">
        <v>470</v>
      </c>
      <c r="AL404" s="101">
        <f t="shared" si="185"/>
        <v>264366</v>
      </c>
      <c r="AM404" s="102">
        <v>349169</v>
      </c>
      <c r="AN404" s="101">
        <f t="shared" si="186"/>
        <v>0</v>
      </c>
      <c r="AO404" s="101">
        <v>904</v>
      </c>
      <c r="AP404" s="101">
        <v>11482</v>
      </c>
      <c r="AQ404" s="101">
        <v>0</v>
      </c>
      <c r="AR404" s="101">
        <v>35516.75</v>
      </c>
      <c r="AS404" s="101">
        <v>8376.25</v>
      </c>
      <c r="AT404" s="101">
        <f t="shared" si="187"/>
        <v>-2.3544013174941938</v>
      </c>
      <c r="AU404" s="103">
        <f t="shared" si="188"/>
        <v>56276.645598682502</v>
      </c>
      <c r="AV404" s="103">
        <f t="shared" si="189"/>
        <v>0</v>
      </c>
      <c r="AX404" s="104">
        <v>730</v>
      </c>
      <c r="AY404" s="105" t="s">
        <v>470</v>
      </c>
      <c r="AZ404" s="106">
        <v>0</v>
      </c>
      <c r="BA404" s="106">
        <v>0</v>
      </c>
      <c r="BB404" s="107">
        <v>0</v>
      </c>
      <c r="BC404" s="108">
        <f t="shared" si="194"/>
        <v>0</v>
      </c>
      <c r="BD404" s="107">
        <v>0</v>
      </c>
      <c r="BE404" s="107">
        <v>0</v>
      </c>
      <c r="BF404" s="108">
        <f t="shared" si="173"/>
        <v>0</v>
      </c>
      <c r="BG404" s="109">
        <f t="shared" si="174"/>
        <v>0</v>
      </c>
      <c r="BH404" s="110"/>
      <c r="BI404" s="108">
        <v>0</v>
      </c>
      <c r="BJ404" s="101">
        <f t="shared" si="190"/>
        <v>0</v>
      </c>
      <c r="BK404" s="101">
        <f t="shared" si="191"/>
        <v>0</v>
      </c>
      <c r="BL404" s="101">
        <f t="shared" si="192"/>
        <v>0</v>
      </c>
      <c r="BM404" s="101">
        <v>-2.3544013174941938</v>
      </c>
      <c r="BN404" s="108">
        <f t="shared" si="195"/>
        <v>-2.3544013174941938</v>
      </c>
      <c r="BO404" s="109">
        <f t="shared" si="196"/>
        <v>-2.3544013174941938</v>
      </c>
      <c r="BP404" s="111"/>
      <c r="BQ404" s="112"/>
      <c r="BR404" s="113"/>
      <c r="BS404" s="111"/>
      <c r="BT404" s="114"/>
      <c r="BU404" s="114">
        <f t="shared" si="175"/>
        <v>-730</v>
      </c>
      <c r="BV404" s="25"/>
      <c r="BW404" s="25"/>
      <c r="BX404" s="111"/>
    </row>
    <row r="405" spans="1:76">
      <c r="A405" s="83">
        <v>735</v>
      </c>
      <c r="B405" s="83">
        <v>740</v>
      </c>
      <c r="C405" s="84" t="s">
        <v>471</v>
      </c>
      <c r="D405" s="85">
        <f t="shared" si="193"/>
        <v>75.708983362533374</v>
      </c>
      <c r="E405" s="86">
        <f t="shared" si="176"/>
        <v>984391</v>
      </c>
      <c r="F405" s="86">
        <f t="shared" si="176"/>
        <v>66709</v>
      </c>
      <c r="G405" s="87">
        <f t="shared" si="177"/>
        <v>1051100</v>
      </c>
      <c r="H405" s="88"/>
      <c r="I405" s="89">
        <f t="shared" si="178"/>
        <v>222673.92833869049</v>
      </c>
      <c r="J405" s="90">
        <f t="shared" si="169"/>
        <v>0.78496071948007617</v>
      </c>
      <c r="K405" s="91">
        <f t="shared" si="179"/>
        <v>66709</v>
      </c>
      <c r="L405" s="87">
        <f t="shared" si="180"/>
        <v>289382.92833869049</v>
      </c>
      <c r="M405" s="92"/>
      <c r="N405" s="115">
        <f t="shared" si="170"/>
        <v>761717.07166130957</v>
      </c>
      <c r="P405" s="89">
        <f t="shared" si="181"/>
        <v>13463</v>
      </c>
      <c r="Q405" s="86">
        <f t="shared" si="182"/>
        <v>222673.92833869049</v>
      </c>
      <c r="R405" s="86">
        <f t="shared" si="183"/>
        <v>67602</v>
      </c>
      <c r="S405" s="94">
        <f t="shared" si="171"/>
        <v>302845.92833869049</v>
      </c>
      <c r="U405" s="115">
        <f t="shared" si="184"/>
        <v>363847.25</v>
      </c>
      <c r="V405">
        <f t="shared" si="172"/>
        <v>0</v>
      </c>
      <c r="W405" s="95">
        <v>735</v>
      </c>
      <c r="X405" s="96">
        <v>75.708983362533374</v>
      </c>
      <c r="Y405" s="97">
        <v>984391</v>
      </c>
      <c r="Z405" s="97">
        <v>0</v>
      </c>
      <c r="AA405" s="97">
        <v>984391</v>
      </c>
      <c r="AB405" s="97">
        <v>66709</v>
      </c>
      <c r="AC405" s="97">
        <v>1051100</v>
      </c>
      <c r="AD405" s="97">
        <v>12570</v>
      </c>
      <c r="AE405" s="97">
        <v>893</v>
      </c>
      <c r="AF405" s="97">
        <v>13463</v>
      </c>
      <c r="AG405" s="98">
        <v>1064563</v>
      </c>
      <c r="AI405" s="95">
        <v>735</v>
      </c>
      <c r="AJ405" s="99">
        <v>740</v>
      </c>
      <c r="AK405" s="100" t="s">
        <v>471</v>
      </c>
      <c r="AL405" s="101">
        <f t="shared" si="185"/>
        <v>984391</v>
      </c>
      <c r="AM405" s="102">
        <v>730709</v>
      </c>
      <c r="AN405" s="101">
        <f t="shared" si="186"/>
        <v>253682</v>
      </c>
      <c r="AO405" s="101">
        <v>0</v>
      </c>
      <c r="AP405" s="101">
        <v>29993.25</v>
      </c>
      <c r="AQ405" s="101">
        <v>0</v>
      </c>
      <c r="AR405" s="101">
        <v>0</v>
      </c>
      <c r="AS405" s="101">
        <v>0</v>
      </c>
      <c r="AT405" s="101">
        <f t="shared" si="187"/>
        <v>0</v>
      </c>
      <c r="AU405" s="103">
        <f t="shared" si="188"/>
        <v>283675.25</v>
      </c>
      <c r="AV405" s="103">
        <f t="shared" si="189"/>
        <v>222673.92833869049</v>
      </c>
      <c r="AX405" s="104">
        <v>735</v>
      </c>
      <c r="AY405" s="105" t="s">
        <v>471</v>
      </c>
      <c r="AZ405" s="106">
        <v>0</v>
      </c>
      <c r="BA405" s="106">
        <v>0</v>
      </c>
      <c r="BB405" s="107">
        <v>0</v>
      </c>
      <c r="BC405" s="108">
        <f t="shared" si="194"/>
        <v>0</v>
      </c>
      <c r="BD405" s="107">
        <v>0</v>
      </c>
      <c r="BE405" s="107">
        <v>0</v>
      </c>
      <c r="BF405" s="108">
        <f t="shared" si="173"/>
        <v>0</v>
      </c>
      <c r="BG405" s="109">
        <f t="shared" si="174"/>
        <v>0</v>
      </c>
      <c r="BH405" s="110"/>
      <c r="BI405" s="108">
        <v>0</v>
      </c>
      <c r="BJ405" s="101">
        <f t="shared" si="190"/>
        <v>253682</v>
      </c>
      <c r="BK405" s="101">
        <f t="shared" si="191"/>
        <v>253682</v>
      </c>
      <c r="BL405" s="101">
        <f t="shared" si="192"/>
        <v>0</v>
      </c>
      <c r="BM405" s="101">
        <v>0</v>
      </c>
      <c r="BN405" s="108">
        <f t="shared" si="195"/>
        <v>0</v>
      </c>
      <c r="BO405" s="109">
        <f t="shared" si="196"/>
        <v>0</v>
      </c>
      <c r="BP405" s="111"/>
      <c r="BQ405" s="112"/>
      <c r="BR405" s="113"/>
      <c r="BS405" s="111"/>
      <c r="BT405" s="114"/>
      <c r="BU405" s="114">
        <f t="shared" si="175"/>
        <v>-735</v>
      </c>
      <c r="BV405" s="25"/>
      <c r="BW405" s="25"/>
      <c r="BX405" s="111"/>
    </row>
    <row r="406" spans="1:76">
      <c r="A406" s="83">
        <v>740</v>
      </c>
      <c r="B406" s="83">
        <v>745</v>
      </c>
      <c r="C406" s="84" t="s">
        <v>472</v>
      </c>
      <c r="D406" s="85">
        <f t="shared" si="193"/>
        <v>2</v>
      </c>
      <c r="E406" s="86">
        <f t="shared" si="176"/>
        <v>27169</v>
      </c>
      <c r="F406" s="86">
        <f t="shared" si="176"/>
        <v>1786</v>
      </c>
      <c r="G406" s="87">
        <f t="shared" si="177"/>
        <v>28955</v>
      </c>
      <c r="H406" s="88"/>
      <c r="I406" s="89">
        <f t="shared" si="178"/>
        <v>0</v>
      </c>
      <c r="J406" s="90">
        <f t="shared" si="169"/>
        <v>0</v>
      </c>
      <c r="K406" s="91">
        <f t="shared" si="179"/>
        <v>1786</v>
      </c>
      <c r="L406" s="87">
        <f t="shared" si="180"/>
        <v>1786</v>
      </c>
      <c r="M406" s="92"/>
      <c r="N406" s="115">
        <f t="shared" si="170"/>
        <v>27169</v>
      </c>
      <c r="P406" s="89">
        <f t="shared" si="181"/>
        <v>0</v>
      </c>
      <c r="Q406" s="86">
        <f t="shared" si="182"/>
        <v>0</v>
      </c>
      <c r="R406" s="86">
        <f t="shared" si="183"/>
        <v>1786</v>
      </c>
      <c r="S406" s="94">
        <f t="shared" si="171"/>
        <v>1786</v>
      </c>
      <c r="U406" s="115">
        <f t="shared" si="184"/>
        <v>11523.559705675145</v>
      </c>
      <c r="V406">
        <f t="shared" si="172"/>
        <v>0</v>
      </c>
      <c r="W406" s="95">
        <v>740</v>
      </c>
      <c r="X406" s="96">
        <v>2</v>
      </c>
      <c r="Y406" s="97">
        <v>27169</v>
      </c>
      <c r="Z406" s="97">
        <v>0</v>
      </c>
      <c r="AA406" s="97">
        <v>27169</v>
      </c>
      <c r="AB406" s="97">
        <v>1786</v>
      </c>
      <c r="AC406" s="97">
        <v>28955</v>
      </c>
      <c r="AD406" s="97">
        <v>0</v>
      </c>
      <c r="AE406" s="97">
        <v>0</v>
      </c>
      <c r="AF406" s="97">
        <v>0</v>
      </c>
      <c r="AG406" s="98">
        <v>28955</v>
      </c>
      <c r="AI406" s="95">
        <v>740</v>
      </c>
      <c r="AJ406" s="99">
        <v>745</v>
      </c>
      <c r="AK406" s="100" t="s">
        <v>472</v>
      </c>
      <c r="AL406" s="101">
        <f t="shared" si="185"/>
        <v>27169</v>
      </c>
      <c r="AM406" s="102">
        <v>38984</v>
      </c>
      <c r="AN406" s="101">
        <f t="shared" si="186"/>
        <v>0</v>
      </c>
      <c r="AO406" s="101">
        <v>3240.75</v>
      </c>
      <c r="AP406" s="101">
        <v>3719</v>
      </c>
      <c r="AQ406" s="101">
        <v>2786.25</v>
      </c>
      <c r="AR406" s="101">
        <v>0</v>
      </c>
      <c r="AS406" s="101">
        <v>0</v>
      </c>
      <c r="AT406" s="101">
        <f t="shared" si="187"/>
        <v>-8.440294324855131</v>
      </c>
      <c r="AU406" s="103">
        <f t="shared" si="188"/>
        <v>9737.5597056751449</v>
      </c>
      <c r="AV406" s="103">
        <f t="shared" si="189"/>
        <v>0</v>
      </c>
      <c r="AX406" s="104">
        <v>740</v>
      </c>
      <c r="AY406" s="105" t="s">
        <v>472</v>
      </c>
      <c r="AZ406" s="106">
        <v>0</v>
      </c>
      <c r="BA406" s="106">
        <v>0</v>
      </c>
      <c r="BB406" s="107">
        <v>0</v>
      </c>
      <c r="BC406" s="108">
        <f t="shared" si="194"/>
        <v>0</v>
      </c>
      <c r="BD406" s="107">
        <v>0</v>
      </c>
      <c r="BE406" s="107">
        <v>0</v>
      </c>
      <c r="BF406" s="108">
        <f t="shared" si="173"/>
        <v>0</v>
      </c>
      <c r="BG406" s="109">
        <f t="shared" si="174"/>
        <v>0</v>
      </c>
      <c r="BH406" s="110"/>
      <c r="BI406" s="108">
        <v>0</v>
      </c>
      <c r="BJ406" s="101">
        <f t="shared" si="190"/>
        <v>0</v>
      </c>
      <c r="BK406" s="101">
        <f t="shared" si="191"/>
        <v>0</v>
      </c>
      <c r="BL406" s="101">
        <f t="shared" si="192"/>
        <v>0</v>
      </c>
      <c r="BM406" s="101">
        <v>-8.440294324855131</v>
      </c>
      <c r="BN406" s="108">
        <f t="shared" si="195"/>
        <v>-8.440294324855131</v>
      </c>
      <c r="BO406" s="109">
        <f t="shared" si="196"/>
        <v>-8.440294324855131</v>
      </c>
      <c r="BP406" s="111"/>
      <c r="BQ406" s="112"/>
      <c r="BR406" s="113"/>
      <c r="BS406" s="111"/>
      <c r="BT406" s="114"/>
      <c r="BU406" s="114">
        <f t="shared" si="175"/>
        <v>-740</v>
      </c>
      <c r="BV406" s="25"/>
      <c r="BW406" s="25"/>
      <c r="BX406" s="111"/>
    </row>
    <row r="407" spans="1:76">
      <c r="A407" s="83">
        <v>745</v>
      </c>
      <c r="B407" s="83">
        <v>746</v>
      </c>
      <c r="C407" s="84" t="s">
        <v>473</v>
      </c>
      <c r="D407" s="85">
        <f t="shared" si="193"/>
        <v>28</v>
      </c>
      <c r="E407" s="86">
        <f t="shared" si="176"/>
        <v>366997</v>
      </c>
      <c r="F407" s="86">
        <f t="shared" si="176"/>
        <v>25004</v>
      </c>
      <c r="G407" s="87">
        <f t="shared" si="177"/>
        <v>392001</v>
      </c>
      <c r="H407" s="88"/>
      <c r="I407" s="89">
        <f t="shared" si="178"/>
        <v>65886.139872085711</v>
      </c>
      <c r="J407" s="90">
        <f t="shared" si="169"/>
        <v>0.65880447681722687</v>
      </c>
      <c r="K407" s="91">
        <f t="shared" si="179"/>
        <v>25004</v>
      </c>
      <c r="L407" s="87">
        <f t="shared" si="180"/>
        <v>90890.139872085711</v>
      </c>
      <c r="M407" s="92"/>
      <c r="N407" s="115">
        <f t="shared" si="170"/>
        <v>301110.86012791429</v>
      </c>
      <c r="P407" s="89">
        <f t="shared" si="181"/>
        <v>0</v>
      </c>
      <c r="Q407" s="86">
        <f t="shared" si="182"/>
        <v>65886.139872085711</v>
      </c>
      <c r="R407" s="86">
        <f t="shared" si="183"/>
        <v>25004</v>
      </c>
      <c r="S407" s="94">
        <f t="shared" si="171"/>
        <v>90890.139872085711</v>
      </c>
      <c r="U407" s="115">
        <f t="shared" si="184"/>
        <v>125012.64018166743</v>
      </c>
      <c r="V407">
        <f t="shared" si="172"/>
        <v>0</v>
      </c>
      <c r="W407" s="95">
        <v>745</v>
      </c>
      <c r="X407" s="96">
        <v>28</v>
      </c>
      <c r="Y407" s="97">
        <v>366997</v>
      </c>
      <c r="Z407" s="97">
        <v>0</v>
      </c>
      <c r="AA407" s="97">
        <v>366997</v>
      </c>
      <c r="AB407" s="97">
        <v>25004</v>
      </c>
      <c r="AC407" s="97">
        <v>392001</v>
      </c>
      <c r="AD407" s="97">
        <v>0</v>
      </c>
      <c r="AE407" s="97">
        <v>0</v>
      </c>
      <c r="AF407" s="97">
        <v>0</v>
      </c>
      <c r="AG407" s="98">
        <v>392001</v>
      </c>
      <c r="AI407" s="95">
        <v>745</v>
      </c>
      <c r="AJ407" s="99">
        <v>746</v>
      </c>
      <c r="AK407" s="100" t="s">
        <v>473</v>
      </c>
      <c r="AL407" s="101">
        <f t="shared" si="185"/>
        <v>366997</v>
      </c>
      <c r="AM407" s="102">
        <v>291936</v>
      </c>
      <c r="AN407" s="101">
        <f t="shared" si="186"/>
        <v>75061</v>
      </c>
      <c r="AO407" s="101">
        <v>14248.75</v>
      </c>
      <c r="AP407" s="101">
        <v>0</v>
      </c>
      <c r="AQ407" s="101">
        <v>0</v>
      </c>
      <c r="AR407" s="101">
        <v>8958.5</v>
      </c>
      <c r="AS407" s="101">
        <v>1777.5</v>
      </c>
      <c r="AT407" s="101">
        <f t="shared" si="187"/>
        <v>-37.109818332573923</v>
      </c>
      <c r="AU407" s="103">
        <f t="shared" si="188"/>
        <v>100008.64018166743</v>
      </c>
      <c r="AV407" s="103">
        <f t="shared" si="189"/>
        <v>65886.139872085711</v>
      </c>
      <c r="AX407" s="104">
        <v>745</v>
      </c>
      <c r="AY407" s="105" t="s">
        <v>473</v>
      </c>
      <c r="AZ407" s="106">
        <v>0</v>
      </c>
      <c r="BA407" s="106">
        <v>0</v>
      </c>
      <c r="BB407" s="107">
        <v>0</v>
      </c>
      <c r="BC407" s="108">
        <f t="shared" si="194"/>
        <v>0</v>
      </c>
      <c r="BD407" s="107">
        <v>0</v>
      </c>
      <c r="BE407" s="107">
        <v>0</v>
      </c>
      <c r="BF407" s="108">
        <f t="shared" si="173"/>
        <v>0</v>
      </c>
      <c r="BG407" s="109">
        <f t="shared" si="174"/>
        <v>0</v>
      </c>
      <c r="BH407" s="110"/>
      <c r="BI407" s="108">
        <v>0</v>
      </c>
      <c r="BJ407" s="101">
        <f t="shared" si="190"/>
        <v>75061</v>
      </c>
      <c r="BK407" s="101">
        <f t="shared" si="191"/>
        <v>75061</v>
      </c>
      <c r="BL407" s="101">
        <f t="shared" si="192"/>
        <v>0</v>
      </c>
      <c r="BM407" s="101">
        <v>-37.109818332573923</v>
      </c>
      <c r="BN407" s="108">
        <f t="shared" si="195"/>
        <v>-37.109818332573923</v>
      </c>
      <c r="BO407" s="109">
        <f t="shared" si="196"/>
        <v>-37.109818332573923</v>
      </c>
      <c r="BP407" s="111"/>
      <c r="BQ407" s="112"/>
      <c r="BR407" s="113"/>
      <c r="BS407" s="111"/>
      <c r="BT407" s="114"/>
      <c r="BU407" s="114">
        <f t="shared" si="175"/>
        <v>-745</v>
      </c>
      <c r="BV407" s="25"/>
      <c r="BW407" s="25"/>
      <c r="BX407" s="111"/>
    </row>
    <row r="408" spans="1:76">
      <c r="A408" s="83">
        <v>750</v>
      </c>
      <c r="B408" s="83">
        <v>747</v>
      </c>
      <c r="C408" s="84" t="s">
        <v>474</v>
      </c>
      <c r="D408" s="85">
        <f t="shared" si="193"/>
        <v>18.670138888888889</v>
      </c>
      <c r="E408" s="86">
        <f t="shared" si="176"/>
        <v>275141</v>
      </c>
      <c r="F408" s="86">
        <f t="shared" si="176"/>
        <v>15779</v>
      </c>
      <c r="G408" s="87">
        <f t="shared" si="177"/>
        <v>290920</v>
      </c>
      <c r="H408" s="88"/>
      <c r="I408" s="89">
        <f t="shared" si="178"/>
        <v>41743.132489001051</v>
      </c>
      <c r="J408" s="90">
        <f t="shared" si="169"/>
        <v>0.58067927044366308</v>
      </c>
      <c r="K408" s="91">
        <f t="shared" si="179"/>
        <v>15779</v>
      </c>
      <c r="L408" s="87">
        <f t="shared" si="180"/>
        <v>57522.132489001051</v>
      </c>
      <c r="M408" s="92"/>
      <c r="N408" s="115">
        <f t="shared" si="170"/>
        <v>233397.86751099894</v>
      </c>
      <c r="P408" s="89">
        <f t="shared" si="181"/>
        <v>16464</v>
      </c>
      <c r="Q408" s="86">
        <f t="shared" si="182"/>
        <v>41743.132489001051</v>
      </c>
      <c r="R408" s="86">
        <f t="shared" si="183"/>
        <v>16672</v>
      </c>
      <c r="S408" s="94">
        <f t="shared" si="171"/>
        <v>73986.132489001058</v>
      </c>
      <c r="U408" s="115">
        <f t="shared" si="184"/>
        <v>104129.72751673668</v>
      </c>
      <c r="V408">
        <f t="shared" si="172"/>
        <v>0</v>
      </c>
      <c r="W408" s="95">
        <v>750</v>
      </c>
      <c r="X408" s="96">
        <v>18.670138888888889</v>
      </c>
      <c r="Y408" s="97">
        <v>275141</v>
      </c>
      <c r="Z408" s="97">
        <v>0</v>
      </c>
      <c r="AA408" s="97">
        <v>275141</v>
      </c>
      <c r="AB408" s="97">
        <v>15779</v>
      </c>
      <c r="AC408" s="97">
        <v>290920</v>
      </c>
      <c r="AD408" s="97">
        <v>15571</v>
      </c>
      <c r="AE408" s="97">
        <v>893</v>
      </c>
      <c r="AF408" s="97">
        <v>16464</v>
      </c>
      <c r="AG408" s="98">
        <v>307384</v>
      </c>
      <c r="AI408" s="95">
        <v>750</v>
      </c>
      <c r="AJ408" s="99">
        <v>747</v>
      </c>
      <c r="AK408" s="100" t="s">
        <v>474</v>
      </c>
      <c r="AL408" s="101">
        <f t="shared" si="185"/>
        <v>275141</v>
      </c>
      <c r="AM408" s="102">
        <v>227585</v>
      </c>
      <c r="AN408" s="101">
        <f t="shared" si="186"/>
        <v>47556</v>
      </c>
      <c r="AO408" s="101">
        <v>3848.25</v>
      </c>
      <c r="AP408" s="101">
        <v>18378.25</v>
      </c>
      <c r="AQ408" s="101">
        <v>0</v>
      </c>
      <c r="AR408" s="101">
        <v>2114.25</v>
      </c>
      <c r="AS408" s="101">
        <v>0</v>
      </c>
      <c r="AT408" s="101">
        <f t="shared" si="187"/>
        <v>-10.02248326332483</v>
      </c>
      <c r="AU408" s="103">
        <f t="shared" si="188"/>
        <v>71886.727516736675</v>
      </c>
      <c r="AV408" s="103">
        <f t="shared" si="189"/>
        <v>41743.132489001051</v>
      </c>
      <c r="AX408" s="104">
        <v>750</v>
      </c>
      <c r="AY408" s="105" t="s">
        <v>474</v>
      </c>
      <c r="AZ408" s="106">
        <v>0</v>
      </c>
      <c r="BA408" s="106">
        <v>0</v>
      </c>
      <c r="BB408" s="107">
        <v>0</v>
      </c>
      <c r="BC408" s="108">
        <f t="shared" si="194"/>
        <v>0</v>
      </c>
      <c r="BD408" s="107">
        <v>0</v>
      </c>
      <c r="BE408" s="107">
        <v>0</v>
      </c>
      <c r="BF408" s="108">
        <f t="shared" si="173"/>
        <v>0</v>
      </c>
      <c r="BG408" s="109">
        <f t="shared" si="174"/>
        <v>0</v>
      </c>
      <c r="BH408" s="110"/>
      <c r="BI408" s="108">
        <v>0</v>
      </c>
      <c r="BJ408" s="101">
        <f t="shared" si="190"/>
        <v>47556</v>
      </c>
      <c r="BK408" s="101">
        <f t="shared" si="191"/>
        <v>47556</v>
      </c>
      <c r="BL408" s="101">
        <f t="shared" si="192"/>
        <v>0</v>
      </c>
      <c r="BM408" s="101">
        <v>-10.02248326332483</v>
      </c>
      <c r="BN408" s="108">
        <f t="shared" si="195"/>
        <v>-10.02248326332483</v>
      </c>
      <c r="BO408" s="109">
        <f t="shared" si="196"/>
        <v>-10.02248326332483</v>
      </c>
      <c r="BP408" s="111"/>
      <c r="BQ408" s="112"/>
      <c r="BR408" s="113"/>
      <c r="BS408" s="111"/>
      <c r="BT408" s="114"/>
      <c r="BU408" s="114">
        <f t="shared" si="175"/>
        <v>-750</v>
      </c>
      <c r="BV408" s="25"/>
      <c r="BW408" s="25"/>
      <c r="BX408" s="111"/>
    </row>
    <row r="409" spans="1:76">
      <c r="A409" s="83">
        <v>753</v>
      </c>
      <c r="B409" s="83">
        <v>749</v>
      </c>
      <c r="C409" s="84" t="s">
        <v>475</v>
      </c>
      <c r="D409" s="85">
        <f t="shared" si="193"/>
        <v>30.304159996233167</v>
      </c>
      <c r="E409" s="86">
        <f t="shared" si="176"/>
        <v>344022</v>
      </c>
      <c r="F409" s="86">
        <f t="shared" si="176"/>
        <v>27062</v>
      </c>
      <c r="G409" s="87">
        <f t="shared" si="177"/>
        <v>371084</v>
      </c>
      <c r="H409" s="88"/>
      <c r="I409" s="89">
        <f t="shared" si="178"/>
        <v>0</v>
      </c>
      <c r="J409" s="90">
        <f t="shared" si="169"/>
        <v>0</v>
      </c>
      <c r="K409" s="91">
        <f t="shared" si="179"/>
        <v>27062</v>
      </c>
      <c r="L409" s="87">
        <f t="shared" si="180"/>
        <v>27062</v>
      </c>
      <c r="M409" s="92"/>
      <c r="N409" s="115">
        <f t="shared" si="170"/>
        <v>344022</v>
      </c>
      <c r="P409" s="89">
        <f t="shared" si="181"/>
        <v>0</v>
      </c>
      <c r="Q409" s="86">
        <f t="shared" si="182"/>
        <v>0</v>
      </c>
      <c r="R409" s="86">
        <f t="shared" si="183"/>
        <v>27062</v>
      </c>
      <c r="S409" s="94">
        <f t="shared" si="171"/>
        <v>27062</v>
      </c>
      <c r="U409" s="115">
        <f t="shared" si="184"/>
        <v>96599.328638452746</v>
      </c>
      <c r="V409">
        <f t="shared" si="172"/>
        <v>0</v>
      </c>
      <c r="W409" s="95">
        <v>753</v>
      </c>
      <c r="X409" s="96">
        <v>30.304159996233167</v>
      </c>
      <c r="Y409" s="97">
        <v>344022</v>
      </c>
      <c r="Z409" s="97">
        <v>0</v>
      </c>
      <c r="AA409" s="97">
        <v>344022</v>
      </c>
      <c r="AB409" s="97">
        <v>27062</v>
      </c>
      <c r="AC409" s="97">
        <v>371084</v>
      </c>
      <c r="AD409" s="97">
        <v>0</v>
      </c>
      <c r="AE409" s="97">
        <v>0</v>
      </c>
      <c r="AF409" s="97">
        <v>0</v>
      </c>
      <c r="AG409" s="98">
        <v>371084</v>
      </c>
      <c r="AI409" s="95">
        <v>753</v>
      </c>
      <c r="AJ409" s="99">
        <v>749</v>
      </c>
      <c r="AK409" s="100" t="s">
        <v>475</v>
      </c>
      <c r="AL409" s="101">
        <f t="shared" si="185"/>
        <v>344022</v>
      </c>
      <c r="AM409" s="102">
        <v>364862</v>
      </c>
      <c r="AN409" s="101">
        <f t="shared" si="186"/>
        <v>0</v>
      </c>
      <c r="AO409" s="101">
        <v>23103.5</v>
      </c>
      <c r="AP409" s="101">
        <v>43707.25</v>
      </c>
      <c r="AQ409" s="101">
        <v>2786.75</v>
      </c>
      <c r="AR409" s="101">
        <v>0</v>
      </c>
      <c r="AS409" s="101">
        <v>0</v>
      </c>
      <c r="AT409" s="101">
        <f t="shared" si="187"/>
        <v>-60.171361547254492</v>
      </c>
      <c r="AU409" s="103">
        <f t="shared" si="188"/>
        <v>69537.328638452746</v>
      </c>
      <c r="AV409" s="103">
        <f t="shared" si="189"/>
        <v>0</v>
      </c>
      <c r="AX409" s="104">
        <v>753</v>
      </c>
      <c r="AY409" s="105" t="s">
        <v>475</v>
      </c>
      <c r="AZ409" s="106">
        <v>0</v>
      </c>
      <c r="BA409" s="106">
        <v>0</v>
      </c>
      <c r="BB409" s="107">
        <v>0</v>
      </c>
      <c r="BC409" s="108">
        <f t="shared" si="194"/>
        <v>0</v>
      </c>
      <c r="BD409" s="107">
        <v>0</v>
      </c>
      <c r="BE409" s="107">
        <v>0</v>
      </c>
      <c r="BF409" s="108">
        <f t="shared" si="173"/>
        <v>0</v>
      </c>
      <c r="BG409" s="109">
        <f t="shared" si="174"/>
        <v>0</v>
      </c>
      <c r="BH409" s="110"/>
      <c r="BI409" s="108">
        <v>0</v>
      </c>
      <c r="BJ409" s="101">
        <f t="shared" si="190"/>
        <v>0</v>
      </c>
      <c r="BK409" s="101">
        <f t="shared" si="191"/>
        <v>0</v>
      </c>
      <c r="BL409" s="101">
        <f t="shared" si="192"/>
        <v>0</v>
      </c>
      <c r="BM409" s="101">
        <v>-60.171361547254492</v>
      </c>
      <c r="BN409" s="108">
        <f t="shared" si="195"/>
        <v>-60.171361547254492</v>
      </c>
      <c r="BO409" s="109">
        <f t="shared" si="196"/>
        <v>-60.171361547254492</v>
      </c>
      <c r="BP409" s="111"/>
      <c r="BQ409" s="112"/>
      <c r="BR409" s="113"/>
      <c r="BS409" s="111"/>
      <c r="BT409" s="114"/>
      <c r="BU409" s="114">
        <f t="shared" si="175"/>
        <v>-753</v>
      </c>
      <c r="BV409" s="25"/>
      <c r="BW409" s="25"/>
      <c r="BX409" s="111"/>
    </row>
    <row r="410" spans="1:76">
      <c r="A410" s="83">
        <v>755</v>
      </c>
      <c r="B410" s="83">
        <v>730</v>
      </c>
      <c r="C410" s="84" t="s">
        <v>476</v>
      </c>
      <c r="D410" s="85">
        <f t="shared" si="193"/>
        <v>14.701388888888889</v>
      </c>
      <c r="E410" s="86">
        <f t="shared" si="176"/>
        <v>192325</v>
      </c>
      <c r="F410" s="86">
        <f t="shared" si="176"/>
        <v>13121</v>
      </c>
      <c r="G410" s="87">
        <f t="shared" si="177"/>
        <v>205446</v>
      </c>
      <c r="H410" s="88"/>
      <c r="I410" s="89">
        <f t="shared" si="178"/>
        <v>0</v>
      </c>
      <c r="J410" s="90">
        <f t="shared" si="169"/>
        <v>0</v>
      </c>
      <c r="K410" s="91">
        <f t="shared" si="179"/>
        <v>13121</v>
      </c>
      <c r="L410" s="87">
        <f t="shared" si="180"/>
        <v>13121</v>
      </c>
      <c r="M410" s="92"/>
      <c r="N410" s="115">
        <f t="shared" si="170"/>
        <v>192325</v>
      </c>
      <c r="P410" s="89">
        <f t="shared" si="181"/>
        <v>0</v>
      </c>
      <c r="Q410" s="86">
        <f t="shared" si="182"/>
        <v>0</v>
      </c>
      <c r="R410" s="86">
        <f t="shared" si="183"/>
        <v>13121</v>
      </c>
      <c r="S410" s="94">
        <f t="shared" si="171"/>
        <v>13121</v>
      </c>
      <c r="U410" s="115">
        <f t="shared" si="184"/>
        <v>39860.32781850762</v>
      </c>
      <c r="V410">
        <f t="shared" si="172"/>
        <v>0</v>
      </c>
      <c r="W410" s="95">
        <v>755</v>
      </c>
      <c r="X410" s="96">
        <v>14.701388888888889</v>
      </c>
      <c r="Y410" s="97">
        <v>192325</v>
      </c>
      <c r="Z410" s="97">
        <v>0</v>
      </c>
      <c r="AA410" s="97">
        <v>192325</v>
      </c>
      <c r="AB410" s="97">
        <v>13121</v>
      </c>
      <c r="AC410" s="97">
        <v>205446</v>
      </c>
      <c r="AD410" s="97">
        <v>0</v>
      </c>
      <c r="AE410" s="97">
        <v>0</v>
      </c>
      <c r="AF410" s="97">
        <v>0</v>
      </c>
      <c r="AG410" s="98">
        <v>205446</v>
      </c>
      <c r="AI410" s="95">
        <v>755</v>
      </c>
      <c r="AJ410" s="99">
        <v>730</v>
      </c>
      <c r="AK410" s="100" t="s">
        <v>476</v>
      </c>
      <c r="AL410" s="101">
        <f t="shared" si="185"/>
        <v>192325</v>
      </c>
      <c r="AM410" s="102">
        <v>247042</v>
      </c>
      <c r="AN410" s="101">
        <f t="shared" si="186"/>
        <v>0</v>
      </c>
      <c r="AO410" s="101">
        <v>8705.25</v>
      </c>
      <c r="AP410" s="101">
        <v>15159.5</v>
      </c>
      <c r="AQ410" s="101">
        <v>2897.25</v>
      </c>
      <c r="AR410" s="101">
        <v>0</v>
      </c>
      <c r="AS410" s="101">
        <v>0</v>
      </c>
      <c r="AT410" s="101">
        <f t="shared" si="187"/>
        <v>-22.67218149238397</v>
      </c>
      <c r="AU410" s="103">
        <f t="shared" si="188"/>
        <v>26739.327818507616</v>
      </c>
      <c r="AV410" s="103">
        <f t="shared" si="189"/>
        <v>0</v>
      </c>
      <c r="AX410" s="104">
        <v>755</v>
      </c>
      <c r="AY410" s="105" t="s">
        <v>476</v>
      </c>
      <c r="AZ410" s="106">
        <v>0</v>
      </c>
      <c r="BA410" s="106">
        <v>0</v>
      </c>
      <c r="BB410" s="107">
        <v>0</v>
      </c>
      <c r="BC410" s="108">
        <f t="shared" si="194"/>
        <v>0</v>
      </c>
      <c r="BD410" s="107">
        <v>0</v>
      </c>
      <c r="BE410" s="107">
        <v>0</v>
      </c>
      <c r="BF410" s="108">
        <f t="shared" si="173"/>
        <v>0</v>
      </c>
      <c r="BG410" s="109">
        <f t="shared" si="174"/>
        <v>0</v>
      </c>
      <c r="BH410" s="110"/>
      <c r="BI410" s="108">
        <v>0</v>
      </c>
      <c r="BJ410" s="101">
        <f t="shared" si="190"/>
        <v>0</v>
      </c>
      <c r="BK410" s="101">
        <f t="shared" si="191"/>
        <v>0</v>
      </c>
      <c r="BL410" s="101">
        <f t="shared" si="192"/>
        <v>0</v>
      </c>
      <c r="BM410" s="101">
        <v>-22.67218149238397</v>
      </c>
      <c r="BN410" s="108">
        <f t="shared" si="195"/>
        <v>-22.67218149238397</v>
      </c>
      <c r="BO410" s="109">
        <f t="shared" si="196"/>
        <v>-22.67218149238397</v>
      </c>
      <c r="BP410" s="111"/>
      <c r="BQ410" s="112"/>
      <c r="BR410" s="113"/>
      <c r="BS410" s="111"/>
      <c r="BT410" s="114"/>
      <c r="BU410" s="114">
        <f t="shared" si="175"/>
        <v>-755</v>
      </c>
      <c r="BV410" s="25"/>
      <c r="BW410" s="25"/>
      <c r="BX410" s="111"/>
    </row>
    <row r="411" spans="1:76">
      <c r="A411" s="83">
        <v>760</v>
      </c>
      <c r="B411" s="83">
        <v>752</v>
      </c>
      <c r="C411" s="84" t="s">
        <v>477</v>
      </c>
      <c r="D411" s="85">
        <f t="shared" si="193"/>
        <v>48.25595238095238</v>
      </c>
      <c r="E411" s="86">
        <f t="shared" si="176"/>
        <v>558449</v>
      </c>
      <c r="F411" s="86">
        <f t="shared" si="176"/>
        <v>43092</v>
      </c>
      <c r="G411" s="87">
        <f t="shared" si="177"/>
        <v>601541</v>
      </c>
      <c r="H411" s="88"/>
      <c r="I411" s="89">
        <f t="shared" si="178"/>
        <v>174125.46095635893</v>
      </c>
      <c r="J411" s="90">
        <f t="shared" si="169"/>
        <v>0.68306488188607162</v>
      </c>
      <c r="K411" s="91">
        <f t="shared" si="179"/>
        <v>43092</v>
      </c>
      <c r="L411" s="87">
        <f t="shared" si="180"/>
        <v>217217.46095635893</v>
      </c>
      <c r="M411" s="92"/>
      <c r="N411" s="115">
        <f t="shared" si="170"/>
        <v>384323.53904364107</v>
      </c>
      <c r="P411" s="89">
        <f t="shared" si="181"/>
        <v>0</v>
      </c>
      <c r="Q411" s="86">
        <f t="shared" si="182"/>
        <v>174125.46095635893</v>
      </c>
      <c r="R411" s="86">
        <f t="shared" si="183"/>
        <v>43092</v>
      </c>
      <c r="S411" s="94">
        <f t="shared" si="171"/>
        <v>217217.46095635893</v>
      </c>
      <c r="U411" s="115">
        <f t="shared" si="184"/>
        <v>298009.89370808454</v>
      </c>
      <c r="V411">
        <f t="shared" si="172"/>
        <v>0</v>
      </c>
      <c r="W411" s="95">
        <v>760</v>
      </c>
      <c r="X411" s="96">
        <v>48.25595238095238</v>
      </c>
      <c r="Y411" s="97">
        <v>558449</v>
      </c>
      <c r="Z411" s="97">
        <v>0</v>
      </c>
      <c r="AA411" s="97">
        <v>558449</v>
      </c>
      <c r="AB411" s="97">
        <v>43092</v>
      </c>
      <c r="AC411" s="97">
        <v>601541</v>
      </c>
      <c r="AD411" s="97">
        <v>0</v>
      </c>
      <c r="AE411" s="97">
        <v>0</v>
      </c>
      <c r="AF411" s="97">
        <v>0</v>
      </c>
      <c r="AG411" s="98">
        <v>601541</v>
      </c>
      <c r="AI411" s="95">
        <v>760</v>
      </c>
      <c r="AJ411" s="99">
        <v>752</v>
      </c>
      <c r="AK411" s="100" t="s">
        <v>477</v>
      </c>
      <c r="AL411" s="101">
        <f t="shared" si="185"/>
        <v>558449</v>
      </c>
      <c r="AM411" s="102">
        <v>360076</v>
      </c>
      <c r="AN411" s="101">
        <f t="shared" si="186"/>
        <v>198373</v>
      </c>
      <c r="AO411" s="101">
        <v>10695.75</v>
      </c>
      <c r="AP411" s="101">
        <v>18901.25</v>
      </c>
      <c r="AQ411" s="101">
        <v>10025.75</v>
      </c>
      <c r="AR411" s="101">
        <v>3561</v>
      </c>
      <c r="AS411" s="101">
        <v>13389</v>
      </c>
      <c r="AT411" s="101">
        <f t="shared" si="187"/>
        <v>-27.856291915479233</v>
      </c>
      <c r="AU411" s="103">
        <f t="shared" si="188"/>
        <v>254917.89370808454</v>
      </c>
      <c r="AV411" s="103">
        <f t="shared" si="189"/>
        <v>174125.46095635893</v>
      </c>
      <c r="AX411" s="104">
        <v>760</v>
      </c>
      <c r="AY411" s="105" t="s">
        <v>477</v>
      </c>
      <c r="AZ411" s="106">
        <v>0</v>
      </c>
      <c r="BA411" s="106">
        <v>0</v>
      </c>
      <c r="BB411" s="107">
        <v>0</v>
      </c>
      <c r="BC411" s="108">
        <f t="shared" si="194"/>
        <v>0</v>
      </c>
      <c r="BD411" s="107">
        <v>0</v>
      </c>
      <c r="BE411" s="107">
        <v>0</v>
      </c>
      <c r="BF411" s="108">
        <f t="shared" si="173"/>
        <v>0</v>
      </c>
      <c r="BG411" s="109">
        <f t="shared" si="174"/>
        <v>0</v>
      </c>
      <c r="BH411" s="110"/>
      <c r="BI411" s="108">
        <v>0</v>
      </c>
      <c r="BJ411" s="101">
        <f t="shared" si="190"/>
        <v>198373</v>
      </c>
      <c r="BK411" s="101">
        <f t="shared" si="191"/>
        <v>198373</v>
      </c>
      <c r="BL411" s="101">
        <f t="shared" si="192"/>
        <v>0</v>
      </c>
      <c r="BM411" s="101">
        <v>-27.856291915479233</v>
      </c>
      <c r="BN411" s="108">
        <f t="shared" si="195"/>
        <v>-27.856291915479233</v>
      </c>
      <c r="BO411" s="109">
        <f t="shared" si="196"/>
        <v>-27.856291915479233</v>
      </c>
      <c r="BP411" s="111"/>
      <c r="BQ411" s="112"/>
      <c r="BR411" s="113"/>
      <c r="BS411" s="111"/>
      <c r="BT411" s="114"/>
      <c r="BU411" s="114">
        <f t="shared" si="175"/>
        <v>-760</v>
      </c>
      <c r="BV411" s="25"/>
      <c r="BW411" s="25"/>
      <c r="BX411" s="111"/>
    </row>
    <row r="412" spans="1:76">
      <c r="A412" s="83">
        <v>763</v>
      </c>
      <c r="B412" s="83">
        <v>790</v>
      </c>
      <c r="C412" s="84" t="s">
        <v>478</v>
      </c>
      <c r="D412" s="85">
        <f t="shared" si="193"/>
        <v>2</v>
      </c>
      <c r="E412" s="86">
        <f t="shared" si="176"/>
        <v>24986</v>
      </c>
      <c r="F412" s="86">
        <f t="shared" si="176"/>
        <v>1786</v>
      </c>
      <c r="G412" s="87">
        <f t="shared" si="177"/>
        <v>26772</v>
      </c>
      <c r="H412" s="88"/>
      <c r="I412" s="89">
        <f t="shared" si="178"/>
        <v>9799.4013606528679</v>
      </c>
      <c r="J412" s="90">
        <f t="shared" si="169"/>
        <v>0.67070949583662431</v>
      </c>
      <c r="K412" s="91">
        <f t="shared" si="179"/>
        <v>1786</v>
      </c>
      <c r="L412" s="87">
        <f t="shared" si="180"/>
        <v>11585.401360652868</v>
      </c>
      <c r="M412" s="92"/>
      <c r="N412" s="115">
        <f t="shared" si="170"/>
        <v>15186.598639347132</v>
      </c>
      <c r="P412" s="89">
        <f t="shared" si="181"/>
        <v>0</v>
      </c>
      <c r="Q412" s="86">
        <f t="shared" si="182"/>
        <v>9799.4013606528679</v>
      </c>
      <c r="R412" s="86">
        <f t="shared" si="183"/>
        <v>1786</v>
      </c>
      <c r="S412" s="94">
        <f t="shared" si="171"/>
        <v>11585.401360652868</v>
      </c>
      <c r="U412" s="115">
        <f t="shared" si="184"/>
        <v>16396.500405140927</v>
      </c>
      <c r="V412">
        <f t="shared" si="172"/>
        <v>0</v>
      </c>
      <c r="W412" s="95">
        <v>763</v>
      </c>
      <c r="X412" s="96">
        <v>2</v>
      </c>
      <c r="Y412" s="97">
        <v>24986</v>
      </c>
      <c r="Z412" s="97">
        <v>0</v>
      </c>
      <c r="AA412" s="97">
        <v>24986</v>
      </c>
      <c r="AB412" s="97">
        <v>1786</v>
      </c>
      <c r="AC412" s="97">
        <v>26772</v>
      </c>
      <c r="AD412" s="97">
        <v>0</v>
      </c>
      <c r="AE412" s="97">
        <v>0</v>
      </c>
      <c r="AF412" s="97">
        <v>0</v>
      </c>
      <c r="AG412" s="98">
        <v>26772</v>
      </c>
      <c r="AI412" s="95">
        <v>763</v>
      </c>
      <c r="AJ412" s="99">
        <v>790</v>
      </c>
      <c r="AK412" s="100" t="s">
        <v>478</v>
      </c>
      <c r="AL412" s="101">
        <f t="shared" si="185"/>
        <v>24986</v>
      </c>
      <c r="AM412" s="102">
        <v>13822</v>
      </c>
      <c r="AN412" s="101">
        <f t="shared" si="186"/>
        <v>11164</v>
      </c>
      <c r="AO412" s="101">
        <v>3455.5</v>
      </c>
      <c r="AP412" s="101">
        <v>0</v>
      </c>
      <c r="AQ412" s="101">
        <v>0</v>
      </c>
      <c r="AR412" s="101">
        <v>0</v>
      </c>
      <c r="AS412" s="101">
        <v>0</v>
      </c>
      <c r="AT412" s="101">
        <f t="shared" si="187"/>
        <v>-8.9995948590712942</v>
      </c>
      <c r="AU412" s="103">
        <f t="shared" si="188"/>
        <v>14610.500405140929</v>
      </c>
      <c r="AV412" s="103">
        <f t="shared" si="189"/>
        <v>9799.4013606528679</v>
      </c>
      <c r="AX412" s="104">
        <v>763</v>
      </c>
      <c r="AY412" s="105" t="s">
        <v>478</v>
      </c>
      <c r="AZ412" s="120">
        <v>0</v>
      </c>
      <c r="BA412" s="106">
        <v>0</v>
      </c>
      <c r="BB412" s="107">
        <v>0</v>
      </c>
      <c r="BC412" s="108">
        <f t="shared" si="194"/>
        <v>0</v>
      </c>
      <c r="BD412" s="107">
        <v>0</v>
      </c>
      <c r="BE412" s="107">
        <v>0</v>
      </c>
      <c r="BF412" s="108">
        <f t="shared" si="173"/>
        <v>0</v>
      </c>
      <c r="BG412" s="109">
        <f t="shared" si="174"/>
        <v>0</v>
      </c>
      <c r="BH412" s="110"/>
      <c r="BI412" s="108">
        <v>0</v>
      </c>
      <c r="BJ412" s="101">
        <f t="shared" si="190"/>
        <v>11164</v>
      </c>
      <c r="BK412" s="101">
        <f t="shared" si="191"/>
        <v>11164</v>
      </c>
      <c r="BL412" s="101">
        <f t="shared" si="192"/>
        <v>0</v>
      </c>
      <c r="BM412" s="101">
        <v>-8.9995948590712942</v>
      </c>
      <c r="BN412" s="108">
        <f t="shared" si="195"/>
        <v>-8.9995948590712942</v>
      </c>
      <c r="BO412" s="109">
        <f t="shared" si="196"/>
        <v>-8.9995948590712942</v>
      </c>
      <c r="BP412" s="111"/>
      <c r="BQ412" s="112"/>
      <c r="BR412" s="113"/>
      <c r="BS412" s="111"/>
      <c r="BT412" s="114" t="s">
        <v>91</v>
      </c>
      <c r="BU412" s="114">
        <f t="shared" si="175"/>
        <v>-763</v>
      </c>
      <c r="BV412" s="25"/>
      <c r="BW412" s="25"/>
      <c r="BX412" s="111"/>
    </row>
    <row r="413" spans="1:76">
      <c r="A413" s="83">
        <v>765</v>
      </c>
      <c r="B413" s="83">
        <v>755</v>
      </c>
      <c r="C413" s="84" t="s">
        <v>479</v>
      </c>
      <c r="D413" s="85">
        <f t="shared" si="193"/>
        <v>0</v>
      </c>
      <c r="E413" s="86">
        <f t="shared" si="176"/>
        <v>0</v>
      </c>
      <c r="F413" s="86">
        <f t="shared" si="176"/>
        <v>0</v>
      </c>
      <c r="G413" s="87">
        <f t="shared" si="177"/>
        <v>0</v>
      </c>
      <c r="H413" s="88"/>
      <c r="I413" s="89">
        <f t="shared" si="178"/>
        <v>0</v>
      </c>
      <c r="J413" s="90">
        <f t="shared" si="169"/>
        <v>0</v>
      </c>
      <c r="K413" s="91">
        <f t="shared" si="179"/>
        <v>0</v>
      </c>
      <c r="L413" s="87">
        <f t="shared" si="180"/>
        <v>0</v>
      </c>
      <c r="M413" s="92"/>
      <c r="N413" s="115">
        <f t="shared" si="170"/>
        <v>0</v>
      </c>
      <c r="P413" s="89">
        <f t="shared" si="181"/>
        <v>0</v>
      </c>
      <c r="Q413" s="86">
        <f t="shared" si="182"/>
        <v>0</v>
      </c>
      <c r="R413" s="86">
        <f t="shared" si="183"/>
        <v>0</v>
      </c>
      <c r="S413" s="94">
        <f t="shared" si="171"/>
        <v>0</v>
      </c>
      <c r="U413" s="115">
        <f t="shared" si="184"/>
        <v>4109.75</v>
      </c>
      <c r="V413">
        <f t="shared" si="172"/>
        <v>0</v>
      </c>
      <c r="W413" s="95">
        <v>765</v>
      </c>
      <c r="X413" s="96"/>
      <c r="Y413" s="97"/>
      <c r="Z413" s="97"/>
      <c r="AA413" s="97"/>
      <c r="AB413" s="97"/>
      <c r="AC413" s="97"/>
      <c r="AD413" s="97"/>
      <c r="AE413" s="97"/>
      <c r="AF413" s="97"/>
      <c r="AG413" s="98"/>
      <c r="AI413" s="95">
        <v>765</v>
      </c>
      <c r="AJ413" s="99">
        <v>755</v>
      </c>
      <c r="AK413" s="100" t="s">
        <v>479</v>
      </c>
      <c r="AL413" s="101">
        <f t="shared" si="185"/>
        <v>0</v>
      </c>
      <c r="AM413" s="102">
        <v>0</v>
      </c>
      <c r="AN413" s="101">
        <f t="shared" si="186"/>
        <v>0</v>
      </c>
      <c r="AO413" s="101">
        <v>0</v>
      </c>
      <c r="AP413" s="101">
        <v>0</v>
      </c>
      <c r="AQ413" s="101">
        <v>4109.75</v>
      </c>
      <c r="AR413" s="101">
        <v>0</v>
      </c>
      <c r="AS413" s="101">
        <v>0</v>
      </c>
      <c r="AT413" s="101">
        <f t="shared" si="187"/>
        <v>0</v>
      </c>
      <c r="AU413" s="103">
        <f t="shared" si="188"/>
        <v>4109.75</v>
      </c>
      <c r="AV413" s="103">
        <f t="shared" si="189"/>
        <v>0</v>
      </c>
      <c r="AX413" s="104">
        <v>765</v>
      </c>
      <c r="AY413" s="105" t="s">
        <v>479</v>
      </c>
      <c r="AZ413" s="120">
        <v>0</v>
      </c>
      <c r="BA413" s="106">
        <v>0</v>
      </c>
      <c r="BB413" s="107">
        <v>0</v>
      </c>
      <c r="BC413" s="108">
        <f t="shared" si="194"/>
        <v>0</v>
      </c>
      <c r="BD413" s="107">
        <v>0</v>
      </c>
      <c r="BE413" s="107">
        <v>0</v>
      </c>
      <c r="BF413" s="108">
        <f t="shared" si="173"/>
        <v>0</v>
      </c>
      <c r="BG413" s="109">
        <f t="shared" si="174"/>
        <v>0</v>
      </c>
      <c r="BH413" s="110"/>
      <c r="BI413" s="108">
        <v>0</v>
      </c>
      <c r="BJ413" s="101">
        <f t="shared" si="190"/>
        <v>0</v>
      </c>
      <c r="BK413" s="101">
        <f t="shared" si="191"/>
        <v>0</v>
      </c>
      <c r="BL413" s="101">
        <f t="shared" si="192"/>
        <v>0</v>
      </c>
      <c r="BM413" s="101">
        <v>0</v>
      </c>
      <c r="BN413" s="108">
        <f t="shared" si="195"/>
        <v>0</v>
      </c>
      <c r="BO413" s="109">
        <f t="shared" si="196"/>
        <v>0</v>
      </c>
      <c r="BP413" s="111"/>
      <c r="BQ413" s="112"/>
      <c r="BR413" s="113"/>
      <c r="BS413" s="111"/>
      <c r="BT413" s="114"/>
      <c r="BU413" s="114">
        <f t="shared" si="175"/>
        <v>-765</v>
      </c>
      <c r="BV413" s="25"/>
      <c r="BW413" s="25"/>
      <c r="BX413" s="111"/>
    </row>
    <row r="414" spans="1:76">
      <c r="A414" s="83">
        <v>766</v>
      </c>
      <c r="B414" s="83">
        <v>766</v>
      </c>
      <c r="C414" s="118" t="s">
        <v>480</v>
      </c>
      <c r="D414" s="85">
        <f t="shared" si="193"/>
        <v>5.1850350851441593</v>
      </c>
      <c r="E414" s="86">
        <f t="shared" si="176"/>
        <v>69672</v>
      </c>
      <c r="F414" s="86">
        <f t="shared" si="176"/>
        <v>4619</v>
      </c>
      <c r="G414" s="87">
        <f t="shared" si="177"/>
        <v>74291</v>
      </c>
      <c r="H414" s="88"/>
      <c r="I414" s="89">
        <f t="shared" si="178"/>
        <v>3353.0735576580037</v>
      </c>
      <c r="J414" s="90">
        <f t="shared" si="169"/>
        <v>0.165446297230189</v>
      </c>
      <c r="K414" s="91">
        <f t="shared" si="179"/>
        <v>4619</v>
      </c>
      <c r="L414" s="87">
        <f t="shared" si="180"/>
        <v>7972.0735576580037</v>
      </c>
      <c r="M414" s="92"/>
      <c r="N414" s="115">
        <f t="shared" si="170"/>
        <v>66318.926442341995</v>
      </c>
      <c r="P414" s="89">
        <f t="shared" si="181"/>
        <v>0</v>
      </c>
      <c r="Q414" s="86">
        <f t="shared" si="182"/>
        <v>3353.0735576580037</v>
      </c>
      <c r="R414" s="86">
        <f t="shared" si="183"/>
        <v>4619</v>
      </c>
      <c r="S414" s="94">
        <f t="shared" si="171"/>
        <v>7972.0735576580037</v>
      </c>
      <c r="U414" s="115">
        <f t="shared" si="184"/>
        <v>24885.839535204588</v>
      </c>
      <c r="V414">
        <f t="shared" si="172"/>
        <v>0</v>
      </c>
      <c r="W414" s="95">
        <v>766</v>
      </c>
      <c r="X414" s="96">
        <v>5.1850350851441593</v>
      </c>
      <c r="Y414" s="97">
        <v>69672</v>
      </c>
      <c r="Z414" s="97">
        <v>0</v>
      </c>
      <c r="AA414" s="97">
        <v>69672</v>
      </c>
      <c r="AB414" s="97">
        <v>4619</v>
      </c>
      <c r="AC414" s="97">
        <v>74291</v>
      </c>
      <c r="AD414" s="97">
        <v>0</v>
      </c>
      <c r="AE414" s="97">
        <v>0</v>
      </c>
      <c r="AF414" s="97">
        <v>0</v>
      </c>
      <c r="AG414" s="98">
        <v>74291</v>
      </c>
      <c r="AI414" s="95">
        <v>766</v>
      </c>
      <c r="AJ414" s="99">
        <v>766</v>
      </c>
      <c r="AK414" s="100" t="s">
        <v>480</v>
      </c>
      <c r="AL414" s="101">
        <f t="shared" si="185"/>
        <v>69672</v>
      </c>
      <c r="AM414" s="102">
        <v>65852</v>
      </c>
      <c r="AN414" s="101">
        <f t="shared" si="186"/>
        <v>3820</v>
      </c>
      <c r="AO414" s="101">
        <v>6205</v>
      </c>
      <c r="AP414" s="101">
        <v>2037.25</v>
      </c>
      <c r="AQ414" s="101">
        <v>2923.25</v>
      </c>
      <c r="AR414" s="101">
        <v>5297.5</v>
      </c>
      <c r="AS414" s="101">
        <v>0</v>
      </c>
      <c r="AT414" s="101">
        <f t="shared" si="187"/>
        <v>-16.160464795411826</v>
      </c>
      <c r="AU414" s="103">
        <f t="shared" si="188"/>
        <v>20266.839535204588</v>
      </c>
      <c r="AV414" s="103">
        <f t="shared" si="189"/>
        <v>3353.0735576580037</v>
      </c>
      <c r="AX414" s="104">
        <v>766</v>
      </c>
      <c r="AY414" s="105" t="s">
        <v>481</v>
      </c>
      <c r="AZ414" s="120">
        <v>0</v>
      </c>
      <c r="BA414" s="106">
        <v>0</v>
      </c>
      <c r="BB414" s="107">
        <v>0</v>
      </c>
      <c r="BC414" s="108">
        <f t="shared" si="194"/>
        <v>0</v>
      </c>
      <c r="BD414" s="107">
        <v>0</v>
      </c>
      <c r="BE414" s="107">
        <v>0</v>
      </c>
      <c r="BF414" s="108">
        <f t="shared" si="173"/>
        <v>0</v>
      </c>
      <c r="BG414" s="109">
        <f t="shared" si="174"/>
        <v>0</v>
      </c>
      <c r="BH414" s="110"/>
      <c r="BI414" s="108">
        <v>0</v>
      </c>
      <c r="BJ414" s="101">
        <f t="shared" si="190"/>
        <v>3820</v>
      </c>
      <c r="BK414" s="101">
        <f t="shared" si="191"/>
        <v>3820</v>
      </c>
      <c r="BL414" s="101">
        <f t="shared" si="192"/>
        <v>0</v>
      </c>
      <c r="BM414" s="101">
        <v>-16.160464795411826</v>
      </c>
      <c r="BN414" s="108">
        <f t="shared" si="195"/>
        <v>-16.160464795411826</v>
      </c>
      <c r="BO414" s="109">
        <f t="shared" si="196"/>
        <v>-16.160464795411826</v>
      </c>
      <c r="BP414" s="111"/>
      <c r="BQ414" s="112"/>
      <c r="BR414" s="113"/>
      <c r="BS414" s="111"/>
      <c r="BT414" s="114" t="s">
        <v>129</v>
      </c>
      <c r="BU414" s="114">
        <f t="shared" si="175"/>
        <v>-766</v>
      </c>
      <c r="BV414" s="25"/>
      <c r="BW414" s="25"/>
      <c r="BX414" s="111"/>
    </row>
    <row r="415" spans="1:76">
      <c r="A415" s="83">
        <v>767</v>
      </c>
      <c r="B415" s="83">
        <v>756</v>
      </c>
      <c r="C415" s="84" t="s">
        <v>482</v>
      </c>
      <c r="D415" s="85">
        <f t="shared" si="193"/>
        <v>8</v>
      </c>
      <c r="E415" s="86">
        <f t="shared" si="176"/>
        <v>88283</v>
      </c>
      <c r="F415" s="86">
        <f t="shared" si="176"/>
        <v>7144</v>
      </c>
      <c r="G415" s="87">
        <f t="shared" si="177"/>
        <v>95427</v>
      </c>
      <c r="H415" s="88"/>
      <c r="I415" s="89">
        <f t="shared" si="178"/>
        <v>6048.69892298987</v>
      </c>
      <c r="J415" s="90">
        <f t="shared" si="169"/>
        <v>0.3950682930859335</v>
      </c>
      <c r="K415" s="91">
        <f t="shared" si="179"/>
        <v>7144</v>
      </c>
      <c r="L415" s="87">
        <f t="shared" si="180"/>
        <v>13192.69892298987</v>
      </c>
      <c r="M415" s="92"/>
      <c r="N415" s="115">
        <f t="shared" si="170"/>
        <v>82234.301077010125</v>
      </c>
      <c r="P415" s="89">
        <f t="shared" si="181"/>
        <v>0</v>
      </c>
      <c r="Q415" s="86">
        <f t="shared" si="182"/>
        <v>6048.69892298987</v>
      </c>
      <c r="R415" s="86">
        <f t="shared" si="183"/>
        <v>7144</v>
      </c>
      <c r="S415" s="94">
        <f t="shared" si="171"/>
        <v>13192.69892298987</v>
      </c>
      <c r="U415" s="115">
        <f t="shared" si="184"/>
        <v>22454.514735927401</v>
      </c>
      <c r="V415">
        <f t="shared" si="172"/>
        <v>0</v>
      </c>
      <c r="W415" s="95">
        <v>767</v>
      </c>
      <c r="X415" s="96">
        <v>8</v>
      </c>
      <c r="Y415" s="97">
        <v>88283</v>
      </c>
      <c r="Z415" s="97">
        <v>0</v>
      </c>
      <c r="AA415" s="97">
        <v>88283</v>
      </c>
      <c r="AB415" s="97">
        <v>7144</v>
      </c>
      <c r="AC415" s="97">
        <v>95427</v>
      </c>
      <c r="AD415" s="97">
        <v>0</v>
      </c>
      <c r="AE415" s="97">
        <v>0</v>
      </c>
      <c r="AF415" s="97">
        <v>0</v>
      </c>
      <c r="AG415" s="98">
        <v>95427</v>
      </c>
      <c r="AI415" s="95">
        <v>767</v>
      </c>
      <c r="AJ415" s="99">
        <v>756</v>
      </c>
      <c r="AK415" s="100" t="s">
        <v>482</v>
      </c>
      <c r="AL415" s="101">
        <f t="shared" si="185"/>
        <v>88283</v>
      </c>
      <c r="AM415" s="102">
        <v>81392</v>
      </c>
      <c r="AN415" s="101">
        <f t="shared" si="186"/>
        <v>6891</v>
      </c>
      <c r="AO415" s="101">
        <v>8441.5</v>
      </c>
      <c r="AP415" s="101">
        <v>0</v>
      </c>
      <c r="AQ415" s="101">
        <v>0</v>
      </c>
      <c r="AR415" s="101">
        <v>0</v>
      </c>
      <c r="AS415" s="101">
        <v>0</v>
      </c>
      <c r="AT415" s="101">
        <f t="shared" si="187"/>
        <v>-21.985264072598511</v>
      </c>
      <c r="AU415" s="103">
        <f t="shared" si="188"/>
        <v>15310.514735927401</v>
      </c>
      <c r="AV415" s="103">
        <f t="shared" si="189"/>
        <v>6048.69892298987</v>
      </c>
      <c r="AX415" s="104">
        <v>767</v>
      </c>
      <c r="AY415" s="105" t="s">
        <v>482</v>
      </c>
      <c r="AZ415" s="120">
        <v>0</v>
      </c>
      <c r="BA415" s="106">
        <v>0</v>
      </c>
      <c r="BB415" s="107">
        <v>0</v>
      </c>
      <c r="BC415" s="108">
        <f t="shared" si="194"/>
        <v>0</v>
      </c>
      <c r="BD415" s="107">
        <v>0</v>
      </c>
      <c r="BE415" s="107">
        <v>0</v>
      </c>
      <c r="BF415" s="108">
        <f t="shared" si="173"/>
        <v>0</v>
      </c>
      <c r="BG415" s="109">
        <f t="shared" si="174"/>
        <v>0</v>
      </c>
      <c r="BH415" s="110"/>
      <c r="BI415" s="108">
        <v>0</v>
      </c>
      <c r="BJ415" s="101">
        <f t="shared" si="190"/>
        <v>6891</v>
      </c>
      <c r="BK415" s="101">
        <f t="shared" si="191"/>
        <v>6891</v>
      </c>
      <c r="BL415" s="101">
        <f t="shared" si="192"/>
        <v>0</v>
      </c>
      <c r="BM415" s="101">
        <v>-21.985264072598511</v>
      </c>
      <c r="BN415" s="108">
        <f t="shared" si="195"/>
        <v>-21.985264072598511</v>
      </c>
      <c r="BO415" s="109">
        <f t="shared" si="196"/>
        <v>-21.985264072598511</v>
      </c>
      <c r="BP415" s="111"/>
      <c r="BQ415" s="112"/>
      <c r="BR415" s="113"/>
      <c r="BS415" s="111"/>
      <c r="BT415" s="114"/>
      <c r="BU415" s="114">
        <f t="shared" si="175"/>
        <v>-767</v>
      </c>
      <c r="BV415" s="25"/>
      <c r="BW415" s="25"/>
      <c r="BX415" s="111"/>
    </row>
    <row r="416" spans="1:76">
      <c r="A416" s="83">
        <v>770</v>
      </c>
      <c r="B416" s="83">
        <v>757</v>
      </c>
      <c r="C416" s="84" t="s">
        <v>483</v>
      </c>
      <c r="D416" s="85">
        <f t="shared" si="193"/>
        <v>0</v>
      </c>
      <c r="E416" s="86">
        <f t="shared" si="176"/>
        <v>0</v>
      </c>
      <c r="F416" s="86">
        <f t="shared" si="176"/>
        <v>0</v>
      </c>
      <c r="G416" s="87">
        <f t="shared" si="177"/>
        <v>0</v>
      </c>
      <c r="H416" s="88"/>
      <c r="I416" s="89">
        <f t="shared" si="178"/>
        <v>0</v>
      </c>
      <c r="J416" s="90" t="str">
        <f t="shared" si="169"/>
        <v/>
      </c>
      <c r="K416" s="91">
        <f t="shared" si="179"/>
        <v>0</v>
      </c>
      <c r="L416" s="87">
        <f t="shared" si="180"/>
        <v>0</v>
      </c>
      <c r="M416" s="92"/>
      <c r="N416" s="115">
        <f t="shared" si="170"/>
        <v>0</v>
      </c>
      <c r="P416" s="89">
        <f t="shared" si="181"/>
        <v>0</v>
      </c>
      <c r="Q416" s="86">
        <f t="shared" si="182"/>
        <v>0</v>
      </c>
      <c r="R416" s="86">
        <f t="shared" si="183"/>
        <v>0</v>
      </c>
      <c r="S416" s="94">
        <f t="shared" si="171"/>
        <v>0</v>
      </c>
      <c r="U416" s="115">
        <f t="shared" si="184"/>
        <v>0</v>
      </c>
      <c r="V416">
        <f t="shared" si="172"/>
        <v>0</v>
      </c>
      <c r="W416" s="95">
        <v>770</v>
      </c>
      <c r="X416" s="96"/>
      <c r="Y416" s="97"/>
      <c r="Z416" s="97"/>
      <c r="AA416" s="97"/>
      <c r="AB416" s="97"/>
      <c r="AC416" s="97"/>
      <c r="AD416" s="97"/>
      <c r="AE416" s="97"/>
      <c r="AF416" s="97"/>
      <c r="AG416" s="98"/>
      <c r="AI416" s="95">
        <v>770</v>
      </c>
      <c r="AJ416" s="99">
        <v>757</v>
      </c>
      <c r="AK416" s="100" t="s">
        <v>483</v>
      </c>
      <c r="AL416" s="101">
        <f t="shared" si="185"/>
        <v>0</v>
      </c>
      <c r="AM416" s="102">
        <v>0</v>
      </c>
      <c r="AN416" s="101">
        <f t="shared" si="186"/>
        <v>0</v>
      </c>
      <c r="AO416" s="101">
        <v>0</v>
      </c>
      <c r="AP416" s="101">
        <v>0</v>
      </c>
      <c r="AQ416" s="101">
        <v>0</v>
      </c>
      <c r="AR416" s="101">
        <v>0</v>
      </c>
      <c r="AS416" s="101">
        <v>0</v>
      </c>
      <c r="AT416" s="101">
        <f t="shared" si="187"/>
        <v>0</v>
      </c>
      <c r="AU416" s="103">
        <f t="shared" si="188"/>
        <v>0</v>
      </c>
      <c r="AV416" s="103">
        <f t="shared" si="189"/>
        <v>0</v>
      </c>
      <c r="AX416" s="104">
        <v>770</v>
      </c>
      <c r="AY416" s="105" t="s">
        <v>483</v>
      </c>
      <c r="AZ416" s="120">
        <v>0</v>
      </c>
      <c r="BA416" s="106">
        <v>0</v>
      </c>
      <c r="BB416" s="107">
        <v>0</v>
      </c>
      <c r="BC416" s="108">
        <f t="shared" si="194"/>
        <v>0</v>
      </c>
      <c r="BD416" s="107">
        <v>0</v>
      </c>
      <c r="BE416" s="107">
        <v>0</v>
      </c>
      <c r="BF416" s="108">
        <f t="shared" si="173"/>
        <v>0</v>
      </c>
      <c r="BG416" s="109">
        <f t="shared" si="174"/>
        <v>0</v>
      </c>
      <c r="BH416" s="110"/>
      <c r="BI416" s="108">
        <v>0</v>
      </c>
      <c r="BJ416" s="101">
        <f t="shared" si="190"/>
        <v>0</v>
      </c>
      <c r="BK416" s="101">
        <f t="shared" si="191"/>
        <v>0</v>
      </c>
      <c r="BL416" s="101">
        <f t="shared" si="192"/>
        <v>0</v>
      </c>
      <c r="BM416" s="101">
        <v>0</v>
      </c>
      <c r="BN416" s="108">
        <f t="shared" si="195"/>
        <v>0</v>
      </c>
      <c r="BO416" s="109">
        <f t="shared" si="196"/>
        <v>0</v>
      </c>
      <c r="BP416" s="111"/>
      <c r="BQ416" s="112"/>
      <c r="BR416" s="113"/>
      <c r="BS416" s="111"/>
      <c r="BT416" s="114"/>
      <c r="BU416" s="114">
        <f t="shared" si="175"/>
        <v>-770</v>
      </c>
      <c r="BV416" s="25"/>
      <c r="BW416" s="25"/>
      <c r="BX416" s="111"/>
    </row>
    <row r="417" spans="1:76">
      <c r="A417" s="83">
        <v>773</v>
      </c>
      <c r="B417" s="83">
        <v>763</v>
      </c>
      <c r="C417" s="84" t="s">
        <v>484</v>
      </c>
      <c r="D417" s="85">
        <f t="shared" si="193"/>
        <v>50.496527777777779</v>
      </c>
      <c r="E417" s="86">
        <f t="shared" si="176"/>
        <v>630083</v>
      </c>
      <c r="F417" s="86">
        <f t="shared" si="176"/>
        <v>45093</v>
      </c>
      <c r="G417" s="87">
        <f t="shared" si="177"/>
        <v>675176</v>
      </c>
      <c r="H417" s="88"/>
      <c r="I417" s="89">
        <f t="shared" si="178"/>
        <v>31835.765670863388</v>
      </c>
      <c r="J417" s="90">
        <f t="shared" si="169"/>
        <v>0.29946089234958007</v>
      </c>
      <c r="K417" s="91">
        <f t="shared" si="179"/>
        <v>45093</v>
      </c>
      <c r="L417" s="87">
        <f t="shared" si="180"/>
        <v>76928.765670863388</v>
      </c>
      <c r="M417" s="92"/>
      <c r="N417" s="115">
        <f t="shared" si="170"/>
        <v>598247.23432913655</v>
      </c>
      <c r="P417" s="89">
        <f t="shared" si="181"/>
        <v>0</v>
      </c>
      <c r="Q417" s="86">
        <f t="shared" si="182"/>
        <v>31835.765670863388</v>
      </c>
      <c r="R417" s="86">
        <f t="shared" si="183"/>
        <v>45093</v>
      </c>
      <c r="S417" s="94">
        <f t="shared" si="171"/>
        <v>76928.765670863388</v>
      </c>
      <c r="U417" s="115">
        <f t="shared" si="184"/>
        <v>151403.26115323079</v>
      </c>
      <c r="V417">
        <f t="shared" si="172"/>
        <v>0</v>
      </c>
      <c r="W417" s="95">
        <v>773</v>
      </c>
      <c r="X417" s="96">
        <v>50.496527777777779</v>
      </c>
      <c r="Y417" s="97">
        <v>630083</v>
      </c>
      <c r="Z417" s="97">
        <v>0</v>
      </c>
      <c r="AA417" s="97">
        <v>630083</v>
      </c>
      <c r="AB417" s="97">
        <v>45093</v>
      </c>
      <c r="AC417" s="97">
        <v>675176</v>
      </c>
      <c r="AD417" s="97">
        <v>0</v>
      </c>
      <c r="AE417" s="97">
        <v>0</v>
      </c>
      <c r="AF417" s="97">
        <v>0</v>
      </c>
      <c r="AG417" s="98">
        <v>675176</v>
      </c>
      <c r="AI417" s="95">
        <v>773</v>
      </c>
      <c r="AJ417" s="99">
        <v>763</v>
      </c>
      <c r="AK417" s="100" t="s">
        <v>484</v>
      </c>
      <c r="AL417" s="101">
        <f t="shared" si="185"/>
        <v>630083</v>
      </c>
      <c r="AM417" s="102">
        <v>593814</v>
      </c>
      <c r="AN417" s="101">
        <f t="shared" si="186"/>
        <v>36269</v>
      </c>
      <c r="AO417" s="101">
        <v>7195</v>
      </c>
      <c r="AP417" s="101">
        <v>33794.5</v>
      </c>
      <c r="AQ417" s="101">
        <v>0</v>
      </c>
      <c r="AR417" s="101">
        <v>1162.25</v>
      </c>
      <c r="AS417" s="101">
        <v>27908.25</v>
      </c>
      <c r="AT417" s="101">
        <f t="shared" si="187"/>
        <v>-18.738846769218071</v>
      </c>
      <c r="AU417" s="103">
        <f t="shared" si="188"/>
        <v>106310.26115323078</v>
      </c>
      <c r="AV417" s="103">
        <f t="shared" si="189"/>
        <v>31835.765670863388</v>
      </c>
      <c r="AX417" s="104">
        <v>773</v>
      </c>
      <c r="AY417" s="105" t="s">
        <v>484</v>
      </c>
      <c r="AZ417" s="120">
        <v>0</v>
      </c>
      <c r="BA417" s="106">
        <v>0</v>
      </c>
      <c r="BB417" s="107">
        <v>0</v>
      </c>
      <c r="BC417" s="108">
        <f t="shared" si="194"/>
        <v>0</v>
      </c>
      <c r="BD417" s="107">
        <v>0</v>
      </c>
      <c r="BE417" s="107">
        <v>0</v>
      </c>
      <c r="BF417" s="108">
        <f t="shared" si="173"/>
        <v>0</v>
      </c>
      <c r="BG417" s="109">
        <f t="shared" si="174"/>
        <v>0</v>
      </c>
      <c r="BH417" s="110"/>
      <c r="BI417" s="108">
        <v>0</v>
      </c>
      <c r="BJ417" s="101">
        <f t="shared" si="190"/>
        <v>36269</v>
      </c>
      <c r="BK417" s="101">
        <f t="shared" si="191"/>
        <v>36269</v>
      </c>
      <c r="BL417" s="101">
        <f t="shared" si="192"/>
        <v>0</v>
      </c>
      <c r="BM417" s="101">
        <v>-18.738846769218071</v>
      </c>
      <c r="BN417" s="108">
        <f t="shared" si="195"/>
        <v>-18.738846769218071</v>
      </c>
      <c r="BO417" s="109">
        <f t="shared" si="196"/>
        <v>-18.738846769218071</v>
      </c>
      <c r="BP417" s="111"/>
      <c r="BQ417" s="112"/>
      <c r="BR417" s="113"/>
      <c r="BS417" s="111"/>
      <c r="BT417" s="114"/>
      <c r="BU417" s="114">
        <f t="shared" si="175"/>
        <v>-773</v>
      </c>
      <c r="BV417" s="25"/>
      <c r="BW417" s="25"/>
      <c r="BX417" s="111"/>
    </row>
    <row r="418" spans="1:76">
      <c r="A418" s="83">
        <v>774</v>
      </c>
      <c r="B418" s="83">
        <v>789</v>
      </c>
      <c r="C418" s="84" t="s">
        <v>485</v>
      </c>
      <c r="D418" s="85">
        <f t="shared" si="193"/>
        <v>40.498257839721255</v>
      </c>
      <c r="E418" s="86">
        <f t="shared" si="176"/>
        <v>1009938.7272746713</v>
      </c>
      <c r="F418" s="86">
        <f t="shared" si="176"/>
        <v>35273</v>
      </c>
      <c r="G418" s="87">
        <f t="shared" si="177"/>
        <v>1045211.7272746713</v>
      </c>
      <c r="H418" s="88"/>
      <c r="I418" s="89">
        <f t="shared" si="178"/>
        <v>61121.449096342745</v>
      </c>
      <c r="J418" s="90">
        <f t="shared" si="169"/>
        <v>0.50261746677694219</v>
      </c>
      <c r="K418" s="91">
        <f t="shared" si="179"/>
        <v>35273</v>
      </c>
      <c r="L418" s="87">
        <f t="shared" si="180"/>
        <v>96394.449096342752</v>
      </c>
      <c r="M418" s="92"/>
      <c r="N418" s="115">
        <f t="shared" si="170"/>
        <v>948817.27817832853</v>
      </c>
      <c r="P418" s="89">
        <f t="shared" si="181"/>
        <v>30752</v>
      </c>
      <c r="Q418" s="86">
        <f t="shared" si="182"/>
        <v>61121.449096342745</v>
      </c>
      <c r="R418" s="86">
        <f t="shared" si="183"/>
        <v>36166</v>
      </c>
      <c r="S418" s="94">
        <f t="shared" si="171"/>
        <v>127146.44909634275</v>
      </c>
      <c r="U418" s="115">
        <f t="shared" si="184"/>
        <v>187631.29730655177</v>
      </c>
      <c r="V418">
        <f t="shared" si="172"/>
        <v>0</v>
      </c>
      <c r="W418" s="95">
        <v>774</v>
      </c>
      <c r="X418" s="96">
        <v>40.498257839721255</v>
      </c>
      <c r="Y418" s="97">
        <v>1179377</v>
      </c>
      <c r="Z418" s="97">
        <v>169438.27272532941</v>
      </c>
      <c r="AA418" s="97">
        <v>1009938.7272746713</v>
      </c>
      <c r="AB418" s="97">
        <v>35273</v>
      </c>
      <c r="AC418" s="97">
        <v>1045211.7272746713</v>
      </c>
      <c r="AD418" s="97">
        <v>29859</v>
      </c>
      <c r="AE418" s="97">
        <v>893</v>
      </c>
      <c r="AF418" s="97">
        <v>30752</v>
      </c>
      <c r="AG418" s="98">
        <v>1075963.7272746712</v>
      </c>
      <c r="AI418" s="95">
        <v>774</v>
      </c>
      <c r="AJ418" s="99">
        <v>789</v>
      </c>
      <c r="AK418" s="100" t="s">
        <v>485</v>
      </c>
      <c r="AL418" s="101">
        <f t="shared" si="185"/>
        <v>1009938.7272746713</v>
      </c>
      <c r="AM418" s="102">
        <v>940305.9168000007</v>
      </c>
      <c r="AN418" s="101">
        <f t="shared" si="186"/>
        <v>69632.810474670609</v>
      </c>
      <c r="AO418" s="101">
        <v>10938.062201731052</v>
      </c>
      <c r="AP418" s="101">
        <v>17674.316383633239</v>
      </c>
      <c r="AQ418" s="101">
        <v>6359.1018941672228</v>
      </c>
      <c r="AR418" s="101">
        <v>12359.172902796097</v>
      </c>
      <c r="AS418" s="101">
        <v>4671.3208257245715</v>
      </c>
      <c r="AT418" s="101">
        <f t="shared" si="187"/>
        <v>-28.487376171004144</v>
      </c>
      <c r="AU418" s="103">
        <f t="shared" si="188"/>
        <v>121606.29730655179</v>
      </c>
      <c r="AV418" s="103">
        <f t="shared" si="189"/>
        <v>61121.449096342745</v>
      </c>
      <c r="AX418" s="104">
        <v>774</v>
      </c>
      <c r="AY418" s="105" t="s">
        <v>485</v>
      </c>
      <c r="AZ418" s="120">
        <v>0</v>
      </c>
      <c r="BA418" s="106">
        <v>0</v>
      </c>
      <c r="BB418" s="107">
        <v>0</v>
      </c>
      <c r="BC418" s="108">
        <f t="shared" si="194"/>
        <v>0</v>
      </c>
      <c r="BD418" s="107">
        <v>0</v>
      </c>
      <c r="BE418" s="107">
        <v>0</v>
      </c>
      <c r="BF418" s="108">
        <f t="shared" si="173"/>
        <v>0</v>
      </c>
      <c r="BG418" s="109">
        <f t="shared" si="174"/>
        <v>0</v>
      </c>
      <c r="BH418" s="110"/>
      <c r="BI418" s="108">
        <v>0</v>
      </c>
      <c r="BJ418" s="101">
        <f t="shared" si="190"/>
        <v>69632.810474670609</v>
      </c>
      <c r="BK418" s="101">
        <f t="shared" si="191"/>
        <v>69632.810474670609</v>
      </c>
      <c r="BL418" s="101">
        <f t="shared" si="192"/>
        <v>0</v>
      </c>
      <c r="BM418" s="101">
        <v>-28.487376171004144</v>
      </c>
      <c r="BN418" s="108">
        <f t="shared" si="195"/>
        <v>-28.487376171004144</v>
      </c>
      <c r="BO418" s="109">
        <f t="shared" si="196"/>
        <v>-28.487376171004144</v>
      </c>
      <c r="BP418" s="111"/>
      <c r="BQ418" s="112"/>
      <c r="BR418" s="113"/>
      <c r="BS418" s="111"/>
      <c r="BT418" s="114"/>
      <c r="BU418" s="114">
        <f t="shared" si="175"/>
        <v>-774</v>
      </c>
      <c r="BV418" s="25"/>
      <c r="BW418" s="25"/>
      <c r="BX418" s="111"/>
    </row>
    <row r="419" spans="1:76">
      <c r="A419" s="83">
        <v>775</v>
      </c>
      <c r="B419" s="83">
        <v>759</v>
      </c>
      <c r="C419" s="84" t="s">
        <v>486</v>
      </c>
      <c r="D419" s="85">
        <f t="shared" si="193"/>
        <v>39.23323382549561</v>
      </c>
      <c r="E419" s="86">
        <f t="shared" si="176"/>
        <v>413014</v>
      </c>
      <c r="F419" s="86">
        <f t="shared" si="176"/>
        <v>33417</v>
      </c>
      <c r="G419" s="87">
        <f t="shared" si="177"/>
        <v>446431</v>
      </c>
      <c r="H419" s="88"/>
      <c r="I419" s="89">
        <f t="shared" si="178"/>
        <v>0</v>
      </c>
      <c r="J419" s="90" t="str">
        <f t="shared" si="169"/>
        <v/>
      </c>
      <c r="K419" s="91">
        <f t="shared" si="179"/>
        <v>33417</v>
      </c>
      <c r="L419" s="87">
        <f t="shared" si="180"/>
        <v>33417</v>
      </c>
      <c r="M419" s="92"/>
      <c r="N419" s="115">
        <f t="shared" si="170"/>
        <v>413014</v>
      </c>
      <c r="P419" s="89">
        <f t="shared" si="181"/>
        <v>21245</v>
      </c>
      <c r="Q419" s="86">
        <f t="shared" si="182"/>
        <v>0</v>
      </c>
      <c r="R419" s="86">
        <f t="shared" si="183"/>
        <v>35023</v>
      </c>
      <c r="S419" s="94">
        <f t="shared" si="171"/>
        <v>54662</v>
      </c>
      <c r="U419" s="115">
        <f t="shared" si="184"/>
        <v>54662</v>
      </c>
      <c r="V419">
        <f t="shared" si="172"/>
        <v>0</v>
      </c>
      <c r="W419" s="95">
        <v>775</v>
      </c>
      <c r="X419" s="96">
        <v>39.23323382549561</v>
      </c>
      <c r="Y419" s="97">
        <v>413014</v>
      </c>
      <c r="Z419" s="97">
        <v>0</v>
      </c>
      <c r="AA419" s="97">
        <v>413014</v>
      </c>
      <c r="AB419" s="97">
        <v>33417</v>
      </c>
      <c r="AC419" s="97">
        <v>446431</v>
      </c>
      <c r="AD419" s="97">
        <v>19639</v>
      </c>
      <c r="AE419" s="97">
        <v>1606</v>
      </c>
      <c r="AF419" s="97">
        <v>21245</v>
      </c>
      <c r="AG419" s="98">
        <v>467676</v>
      </c>
      <c r="AI419" s="95">
        <v>775</v>
      </c>
      <c r="AJ419" s="99">
        <v>759</v>
      </c>
      <c r="AK419" s="100" t="s">
        <v>486</v>
      </c>
      <c r="AL419" s="101">
        <f t="shared" si="185"/>
        <v>413014</v>
      </c>
      <c r="AM419" s="102">
        <v>441718</v>
      </c>
      <c r="AN419" s="101">
        <f t="shared" si="186"/>
        <v>0</v>
      </c>
      <c r="AO419" s="101">
        <v>0</v>
      </c>
      <c r="AP419" s="101">
        <v>0</v>
      </c>
      <c r="AQ419" s="101">
        <v>0</v>
      </c>
      <c r="AR419" s="101">
        <v>0</v>
      </c>
      <c r="AS419" s="101">
        <v>0</v>
      </c>
      <c r="AT419" s="101">
        <f t="shared" si="187"/>
        <v>0</v>
      </c>
      <c r="AU419" s="103">
        <f t="shared" si="188"/>
        <v>0</v>
      </c>
      <c r="AV419" s="103">
        <f t="shared" si="189"/>
        <v>0</v>
      </c>
      <c r="AX419" s="104">
        <v>775</v>
      </c>
      <c r="AY419" s="105" t="s">
        <v>486</v>
      </c>
      <c r="AZ419" s="120">
        <v>0</v>
      </c>
      <c r="BA419" s="106">
        <v>0</v>
      </c>
      <c r="BB419" s="107">
        <v>0</v>
      </c>
      <c r="BC419" s="108">
        <f t="shared" si="194"/>
        <v>0</v>
      </c>
      <c r="BD419" s="107">
        <v>0</v>
      </c>
      <c r="BE419" s="107">
        <v>0</v>
      </c>
      <c r="BF419" s="108">
        <f t="shared" si="173"/>
        <v>0</v>
      </c>
      <c r="BG419" s="109">
        <f t="shared" si="174"/>
        <v>0</v>
      </c>
      <c r="BH419" s="110"/>
      <c r="BI419" s="108">
        <v>0</v>
      </c>
      <c r="BJ419" s="101">
        <f t="shared" si="190"/>
        <v>0</v>
      </c>
      <c r="BK419" s="101">
        <f t="shared" si="191"/>
        <v>0</v>
      </c>
      <c r="BL419" s="101">
        <f t="shared" si="192"/>
        <v>0</v>
      </c>
      <c r="BM419" s="101">
        <v>0</v>
      </c>
      <c r="BN419" s="108">
        <f t="shared" si="195"/>
        <v>0</v>
      </c>
      <c r="BO419" s="109">
        <f t="shared" si="196"/>
        <v>0</v>
      </c>
      <c r="BP419" s="111"/>
      <c r="BQ419" s="112"/>
      <c r="BR419" s="113"/>
      <c r="BS419" s="111"/>
      <c r="BT419" s="114"/>
      <c r="BU419" s="114">
        <f t="shared" si="175"/>
        <v>-775</v>
      </c>
      <c r="BV419" s="25"/>
      <c r="BW419" s="25"/>
      <c r="BX419" s="111"/>
    </row>
    <row r="420" spans="1:76">
      <c r="A420" s="83">
        <v>778</v>
      </c>
      <c r="B420" s="83">
        <v>750</v>
      </c>
      <c r="C420" s="84" t="s">
        <v>487</v>
      </c>
      <c r="D420" s="85">
        <f t="shared" si="193"/>
        <v>0</v>
      </c>
      <c r="E420" s="86">
        <f t="shared" si="176"/>
        <v>0</v>
      </c>
      <c r="F420" s="86">
        <f t="shared" si="176"/>
        <v>0</v>
      </c>
      <c r="G420" s="87">
        <f t="shared" si="177"/>
        <v>0</v>
      </c>
      <c r="H420" s="88"/>
      <c r="I420" s="89">
        <f t="shared" si="178"/>
        <v>0</v>
      </c>
      <c r="J420" s="90" t="str">
        <f t="shared" si="169"/>
        <v/>
      </c>
      <c r="K420" s="91">
        <f t="shared" si="179"/>
        <v>0</v>
      </c>
      <c r="L420" s="87">
        <f t="shared" si="180"/>
        <v>0</v>
      </c>
      <c r="M420" s="92"/>
      <c r="N420" s="115">
        <f t="shared" si="170"/>
        <v>0</v>
      </c>
      <c r="P420" s="89">
        <f t="shared" si="181"/>
        <v>0</v>
      </c>
      <c r="Q420" s="86">
        <f t="shared" si="182"/>
        <v>0</v>
      </c>
      <c r="R420" s="86">
        <f t="shared" si="183"/>
        <v>0</v>
      </c>
      <c r="S420" s="94">
        <f t="shared" si="171"/>
        <v>0</v>
      </c>
      <c r="U420" s="115">
        <f t="shared" si="184"/>
        <v>0</v>
      </c>
      <c r="V420">
        <f t="shared" si="172"/>
        <v>0</v>
      </c>
      <c r="W420" s="95">
        <v>778</v>
      </c>
      <c r="X420" s="96"/>
      <c r="Y420" s="97"/>
      <c r="Z420" s="97"/>
      <c r="AA420" s="97"/>
      <c r="AB420" s="97"/>
      <c r="AC420" s="97"/>
      <c r="AD420" s="97"/>
      <c r="AE420" s="97"/>
      <c r="AF420" s="97"/>
      <c r="AG420" s="98"/>
      <c r="AI420" s="95">
        <v>778</v>
      </c>
      <c r="AJ420" s="99">
        <v>750</v>
      </c>
      <c r="AK420" s="100" t="s">
        <v>487</v>
      </c>
      <c r="AL420" s="101">
        <f t="shared" si="185"/>
        <v>0</v>
      </c>
      <c r="AM420" s="102">
        <v>0</v>
      </c>
      <c r="AN420" s="101">
        <f t="shared" si="186"/>
        <v>0</v>
      </c>
      <c r="AO420" s="101">
        <v>0</v>
      </c>
      <c r="AP420" s="101">
        <v>0</v>
      </c>
      <c r="AQ420" s="101">
        <v>0</v>
      </c>
      <c r="AR420" s="101">
        <v>0</v>
      </c>
      <c r="AS420" s="101">
        <v>0</v>
      </c>
      <c r="AT420" s="101">
        <f t="shared" si="187"/>
        <v>0</v>
      </c>
      <c r="AU420" s="103">
        <f t="shared" si="188"/>
        <v>0</v>
      </c>
      <c r="AV420" s="103">
        <f t="shared" si="189"/>
        <v>0</v>
      </c>
      <c r="AX420" s="104">
        <v>778</v>
      </c>
      <c r="AY420" s="105" t="s">
        <v>487</v>
      </c>
      <c r="AZ420" s="120">
        <v>0</v>
      </c>
      <c r="BA420" s="106">
        <v>0</v>
      </c>
      <c r="BB420" s="107">
        <v>0</v>
      </c>
      <c r="BC420" s="108">
        <f t="shared" si="194"/>
        <v>0</v>
      </c>
      <c r="BD420" s="107">
        <v>0</v>
      </c>
      <c r="BE420" s="107">
        <v>0</v>
      </c>
      <c r="BF420" s="108">
        <f t="shared" si="173"/>
        <v>0</v>
      </c>
      <c r="BG420" s="109">
        <f t="shared" si="174"/>
        <v>0</v>
      </c>
      <c r="BH420" s="110"/>
      <c r="BI420" s="108">
        <v>0</v>
      </c>
      <c r="BJ420" s="101">
        <f t="shared" si="190"/>
        <v>0</v>
      </c>
      <c r="BK420" s="101">
        <f t="shared" si="191"/>
        <v>0</v>
      </c>
      <c r="BL420" s="101">
        <f t="shared" si="192"/>
        <v>0</v>
      </c>
      <c r="BM420" s="101">
        <v>0</v>
      </c>
      <c r="BN420" s="108">
        <f t="shared" si="195"/>
        <v>0</v>
      </c>
      <c r="BO420" s="109">
        <f t="shared" si="196"/>
        <v>0</v>
      </c>
      <c r="BP420" s="111"/>
      <c r="BQ420" s="112"/>
      <c r="BR420" s="113"/>
      <c r="BS420" s="111"/>
      <c r="BT420" s="114"/>
      <c r="BU420" s="114">
        <f t="shared" si="175"/>
        <v>-778</v>
      </c>
      <c r="BV420" s="25"/>
      <c r="BW420" s="25"/>
      <c r="BX420" s="111"/>
    </row>
    <row r="421" spans="1:76">
      <c r="A421" s="83">
        <v>780</v>
      </c>
      <c r="B421" s="83">
        <v>761</v>
      </c>
      <c r="C421" s="84" t="s">
        <v>488</v>
      </c>
      <c r="D421" s="85">
        <f t="shared" si="193"/>
        <v>32.857142857142861</v>
      </c>
      <c r="E421" s="86">
        <f t="shared" si="176"/>
        <v>335726</v>
      </c>
      <c r="F421" s="86">
        <f t="shared" si="176"/>
        <v>26656</v>
      </c>
      <c r="G421" s="87">
        <f t="shared" si="177"/>
        <v>362382</v>
      </c>
      <c r="H421" s="88"/>
      <c r="I421" s="89">
        <f t="shared" si="178"/>
        <v>88930.181785487686</v>
      </c>
      <c r="J421" s="90">
        <f t="shared" si="169"/>
        <v>0.70426499399509146</v>
      </c>
      <c r="K421" s="91">
        <f t="shared" si="179"/>
        <v>26656</v>
      </c>
      <c r="L421" s="87">
        <f t="shared" si="180"/>
        <v>115586.18178548769</v>
      </c>
      <c r="M421" s="92"/>
      <c r="N421" s="115">
        <f t="shared" si="170"/>
        <v>246795.81821451231</v>
      </c>
      <c r="P421" s="89">
        <f t="shared" si="181"/>
        <v>36717</v>
      </c>
      <c r="Q421" s="86">
        <f t="shared" si="182"/>
        <v>88930.181785487686</v>
      </c>
      <c r="R421" s="86">
        <f t="shared" si="183"/>
        <v>29335</v>
      </c>
      <c r="S421" s="94">
        <f t="shared" si="171"/>
        <v>152303.18178548769</v>
      </c>
      <c r="U421" s="115">
        <f t="shared" si="184"/>
        <v>189646.75</v>
      </c>
      <c r="V421">
        <f t="shared" si="172"/>
        <v>0</v>
      </c>
      <c r="W421" s="95">
        <v>780</v>
      </c>
      <c r="X421" s="96">
        <v>32.857142857142861</v>
      </c>
      <c r="Y421" s="97">
        <v>335726</v>
      </c>
      <c r="Z421" s="97">
        <v>0</v>
      </c>
      <c r="AA421" s="97">
        <v>335726</v>
      </c>
      <c r="AB421" s="97">
        <v>26656</v>
      </c>
      <c r="AC421" s="97">
        <v>362382</v>
      </c>
      <c r="AD421" s="97">
        <v>34038</v>
      </c>
      <c r="AE421" s="97">
        <v>2679</v>
      </c>
      <c r="AF421" s="97">
        <v>36717</v>
      </c>
      <c r="AG421" s="98">
        <v>399099</v>
      </c>
      <c r="AI421" s="95">
        <v>780</v>
      </c>
      <c r="AJ421" s="99">
        <v>761</v>
      </c>
      <c r="AK421" s="100" t="s">
        <v>488</v>
      </c>
      <c r="AL421" s="101">
        <f t="shared" si="185"/>
        <v>335726</v>
      </c>
      <c r="AM421" s="102">
        <v>234412</v>
      </c>
      <c r="AN421" s="101">
        <f t="shared" si="186"/>
        <v>101314</v>
      </c>
      <c r="AO421" s="101">
        <v>0</v>
      </c>
      <c r="AP421" s="101">
        <v>12419.5</v>
      </c>
      <c r="AQ421" s="101">
        <v>3261.75</v>
      </c>
      <c r="AR421" s="101">
        <v>8719.25</v>
      </c>
      <c r="AS421" s="101">
        <v>559.25</v>
      </c>
      <c r="AT421" s="101">
        <f t="shared" si="187"/>
        <v>0</v>
      </c>
      <c r="AU421" s="103">
        <f t="shared" si="188"/>
        <v>126273.75</v>
      </c>
      <c r="AV421" s="103">
        <f t="shared" si="189"/>
        <v>88930.181785487686</v>
      </c>
      <c r="AX421" s="104">
        <v>780</v>
      </c>
      <c r="AY421" s="105" t="s">
        <v>488</v>
      </c>
      <c r="AZ421" s="120">
        <v>0</v>
      </c>
      <c r="BA421" s="106">
        <v>0</v>
      </c>
      <c r="BB421" s="107">
        <v>0</v>
      </c>
      <c r="BC421" s="108">
        <f t="shared" si="194"/>
        <v>0</v>
      </c>
      <c r="BD421" s="107">
        <v>0</v>
      </c>
      <c r="BE421" s="107">
        <v>0</v>
      </c>
      <c r="BF421" s="108">
        <f t="shared" si="173"/>
        <v>0</v>
      </c>
      <c r="BG421" s="109">
        <f t="shared" si="174"/>
        <v>0</v>
      </c>
      <c r="BH421" s="110"/>
      <c r="BI421" s="108">
        <v>0</v>
      </c>
      <c r="BJ421" s="101">
        <f t="shared" si="190"/>
        <v>101314</v>
      </c>
      <c r="BK421" s="101">
        <f t="shared" si="191"/>
        <v>101314</v>
      </c>
      <c r="BL421" s="101">
        <f t="shared" si="192"/>
        <v>0</v>
      </c>
      <c r="BM421" s="101">
        <v>0</v>
      </c>
      <c r="BN421" s="108">
        <f t="shared" si="195"/>
        <v>0</v>
      </c>
      <c r="BO421" s="109">
        <f t="shared" si="196"/>
        <v>0</v>
      </c>
      <c r="BP421" s="111"/>
      <c r="BQ421" s="112"/>
      <c r="BR421" s="113"/>
      <c r="BS421" s="111"/>
      <c r="BT421" s="114"/>
      <c r="BU421" s="114">
        <f t="shared" si="175"/>
        <v>-780</v>
      </c>
      <c r="BV421" s="25"/>
      <c r="BW421" s="25"/>
      <c r="BX421" s="111"/>
    </row>
    <row r="422" spans="1:76">
      <c r="A422" s="83">
        <v>801</v>
      </c>
      <c r="B422" s="83">
        <v>770</v>
      </c>
      <c r="C422" s="84" t="s">
        <v>489</v>
      </c>
      <c r="D422" s="85">
        <f t="shared" si="193"/>
        <v>0</v>
      </c>
      <c r="E422" s="86">
        <f t="shared" si="176"/>
        <v>0</v>
      </c>
      <c r="F422" s="86">
        <f t="shared" si="176"/>
        <v>0</v>
      </c>
      <c r="G422" s="87">
        <f t="shared" si="177"/>
        <v>0</v>
      </c>
      <c r="H422" s="88"/>
      <c r="I422" s="89">
        <f t="shared" si="178"/>
        <v>0</v>
      </c>
      <c r="J422" s="90" t="str">
        <f t="shared" si="169"/>
        <v/>
      </c>
      <c r="K422" s="91">
        <f t="shared" si="179"/>
        <v>0</v>
      </c>
      <c r="L422" s="87">
        <f t="shared" si="180"/>
        <v>0</v>
      </c>
      <c r="M422" s="92"/>
      <c r="N422" s="115">
        <f t="shared" si="170"/>
        <v>0</v>
      </c>
      <c r="P422" s="89">
        <f t="shared" si="181"/>
        <v>0</v>
      </c>
      <c r="Q422" s="86">
        <f t="shared" si="182"/>
        <v>0</v>
      </c>
      <c r="R422" s="86">
        <f t="shared" si="183"/>
        <v>0</v>
      </c>
      <c r="S422" s="94">
        <f t="shared" si="171"/>
        <v>0</v>
      </c>
      <c r="U422" s="115">
        <f t="shared" si="184"/>
        <v>0</v>
      </c>
      <c r="V422">
        <f t="shared" si="172"/>
        <v>0</v>
      </c>
      <c r="W422" s="95">
        <v>801</v>
      </c>
      <c r="X422" s="96"/>
      <c r="Y422" s="97"/>
      <c r="Z422" s="97"/>
      <c r="AA422" s="97"/>
      <c r="AB422" s="97"/>
      <c r="AC422" s="97"/>
      <c r="AD422" s="97"/>
      <c r="AE422" s="97"/>
      <c r="AF422" s="97"/>
      <c r="AG422" s="98"/>
      <c r="AI422" s="95">
        <v>801</v>
      </c>
      <c r="AJ422" s="99">
        <v>770</v>
      </c>
      <c r="AK422" s="100" t="s">
        <v>489</v>
      </c>
      <c r="AL422" s="101">
        <f t="shared" si="185"/>
        <v>0</v>
      </c>
      <c r="AM422" s="102">
        <v>0</v>
      </c>
      <c r="AN422" s="101">
        <f t="shared" si="186"/>
        <v>0</v>
      </c>
      <c r="AO422" s="101">
        <v>0</v>
      </c>
      <c r="AP422" s="101">
        <v>0</v>
      </c>
      <c r="AQ422" s="101">
        <v>0</v>
      </c>
      <c r="AR422" s="101">
        <v>0</v>
      </c>
      <c r="AS422" s="101">
        <v>0</v>
      </c>
      <c r="AT422" s="101">
        <f t="shared" si="187"/>
        <v>0</v>
      </c>
      <c r="AU422" s="103">
        <f t="shared" si="188"/>
        <v>0</v>
      </c>
      <c r="AV422" s="103">
        <f t="shared" si="189"/>
        <v>0</v>
      </c>
      <c r="AX422" s="104">
        <v>801</v>
      </c>
      <c r="AY422" s="105" t="s">
        <v>489</v>
      </c>
      <c r="AZ422" s="120">
        <v>0</v>
      </c>
      <c r="BA422" s="106">
        <v>0</v>
      </c>
      <c r="BB422" s="107">
        <v>0</v>
      </c>
      <c r="BC422" s="108">
        <f t="shared" si="194"/>
        <v>0</v>
      </c>
      <c r="BD422" s="107">
        <v>0</v>
      </c>
      <c r="BE422" s="107">
        <v>0</v>
      </c>
      <c r="BF422" s="108">
        <f t="shared" si="173"/>
        <v>0</v>
      </c>
      <c r="BG422" s="109">
        <f t="shared" si="174"/>
        <v>0</v>
      </c>
      <c r="BH422" s="110"/>
      <c r="BI422" s="108">
        <v>0</v>
      </c>
      <c r="BJ422" s="101">
        <f t="shared" si="190"/>
        <v>0</v>
      </c>
      <c r="BK422" s="101">
        <f t="shared" si="191"/>
        <v>0</v>
      </c>
      <c r="BL422" s="101">
        <f t="shared" si="192"/>
        <v>0</v>
      </c>
      <c r="BM422" s="101">
        <v>0</v>
      </c>
      <c r="BN422" s="108">
        <f t="shared" si="195"/>
        <v>0</v>
      </c>
      <c r="BO422" s="109">
        <f t="shared" si="196"/>
        <v>0</v>
      </c>
      <c r="BP422" s="111"/>
      <c r="BQ422" s="112"/>
      <c r="BR422" s="113"/>
      <c r="BS422" s="111"/>
      <c r="BT422" s="114"/>
      <c r="BU422" s="114">
        <f t="shared" si="175"/>
        <v>-801</v>
      </c>
      <c r="BV422" s="25"/>
      <c r="BW422" s="25"/>
      <c r="BX422" s="111"/>
    </row>
    <row r="423" spans="1:76">
      <c r="A423" s="83">
        <v>805</v>
      </c>
      <c r="B423" s="83">
        <v>708</v>
      </c>
      <c r="C423" s="84" t="s">
        <v>490</v>
      </c>
      <c r="D423" s="85">
        <f t="shared" si="193"/>
        <v>0</v>
      </c>
      <c r="E423" s="86">
        <f t="shared" si="176"/>
        <v>0</v>
      </c>
      <c r="F423" s="86">
        <f t="shared" si="176"/>
        <v>0</v>
      </c>
      <c r="G423" s="87">
        <f t="shared" si="177"/>
        <v>0</v>
      </c>
      <c r="H423" s="88"/>
      <c r="I423" s="89">
        <f t="shared" si="178"/>
        <v>0</v>
      </c>
      <c r="J423" s="90" t="str">
        <f t="shared" si="169"/>
        <v/>
      </c>
      <c r="K423" s="91">
        <f t="shared" si="179"/>
        <v>0</v>
      </c>
      <c r="L423" s="87">
        <f t="shared" si="180"/>
        <v>0</v>
      </c>
      <c r="M423" s="92"/>
      <c r="N423" s="115">
        <f t="shared" si="170"/>
        <v>0</v>
      </c>
      <c r="P423" s="89">
        <f t="shared" si="181"/>
        <v>0</v>
      </c>
      <c r="Q423" s="86">
        <f t="shared" si="182"/>
        <v>0</v>
      </c>
      <c r="R423" s="86">
        <f t="shared" si="183"/>
        <v>0</v>
      </c>
      <c r="S423" s="94">
        <f t="shared" si="171"/>
        <v>0</v>
      </c>
      <c r="U423" s="115">
        <f t="shared" si="184"/>
        <v>0</v>
      </c>
      <c r="V423">
        <f t="shared" si="172"/>
        <v>0</v>
      </c>
      <c r="W423" s="95">
        <v>805</v>
      </c>
      <c r="X423" s="96"/>
      <c r="Y423" s="97"/>
      <c r="Z423" s="97"/>
      <c r="AA423" s="97"/>
      <c r="AB423" s="97"/>
      <c r="AC423" s="97"/>
      <c r="AD423" s="97"/>
      <c r="AE423" s="97"/>
      <c r="AF423" s="97"/>
      <c r="AG423" s="98"/>
      <c r="AI423" s="95">
        <v>805</v>
      </c>
      <c r="AJ423" s="99">
        <v>708</v>
      </c>
      <c r="AK423" s="100" t="s">
        <v>490</v>
      </c>
      <c r="AL423" s="101">
        <f t="shared" si="185"/>
        <v>0</v>
      </c>
      <c r="AM423" s="102">
        <v>0</v>
      </c>
      <c r="AN423" s="101">
        <f t="shared" si="186"/>
        <v>0</v>
      </c>
      <c r="AO423" s="101">
        <v>0</v>
      </c>
      <c r="AP423" s="101">
        <v>0</v>
      </c>
      <c r="AQ423" s="101">
        <v>0</v>
      </c>
      <c r="AR423" s="101">
        <v>0</v>
      </c>
      <c r="AS423" s="101">
        <v>0</v>
      </c>
      <c r="AT423" s="101">
        <f t="shared" si="187"/>
        <v>0</v>
      </c>
      <c r="AU423" s="103">
        <f t="shared" si="188"/>
        <v>0</v>
      </c>
      <c r="AV423" s="103">
        <f t="shared" si="189"/>
        <v>0</v>
      </c>
      <c r="AX423" s="104">
        <v>805</v>
      </c>
      <c r="AY423" s="105" t="s">
        <v>490</v>
      </c>
      <c r="AZ423" s="120">
        <v>0</v>
      </c>
      <c r="BA423" s="106">
        <v>0</v>
      </c>
      <c r="BB423" s="107">
        <v>0</v>
      </c>
      <c r="BC423" s="108">
        <f t="shared" si="194"/>
        <v>0</v>
      </c>
      <c r="BD423" s="107">
        <v>0</v>
      </c>
      <c r="BE423" s="107">
        <v>0</v>
      </c>
      <c r="BF423" s="108">
        <f t="shared" si="173"/>
        <v>0</v>
      </c>
      <c r="BG423" s="109">
        <f t="shared" si="174"/>
        <v>0</v>
      </c>
      <c r="BH423" s="110"/>
      <c r="BI423" s="108">
        <v>0</v>
      </c>
      <c r="BJ423" s="101">
        <f t="shared" si="190"/>
        <v>0</v>
      </c>
      <c r="BK423" s="101">
        <f t="shared" si="191"/>
        <v>0</v>
      </c>
      <c r="BL423" s="101">
        <f t="shared" si="192"/>
        <v>0</v>
      </c>
      <c r="BM423" s="101">
        <v>0</v>
      </c>
      <c r="BN423" s="108">
        <f t="shared" si="195"/>
        <v>0</v>
      </c>
      <c r="BO423" s="109">
        <f t="shared" si="196"/>
        <v>0</v>
      </c>
      <c r="BP423" s="111"/>
      <c r="BQ423" s="112"/>
      <c r="BR423" s="113"/>
      <c r="BS423" s="111"/>
      <c r="BT423" s="114"/>
      <c r="BU423" s="114">
        <f t="shared" si="175"/>
        <v>-805</v>
      </c>
      <c r="BV423" s="25"/>
      <c r="BW423" s="25"/>
      <c r="BX423" s="111"/>
    </row>
    <row r="424" spans="1:76">
      <c r="A424" s="83">
        <v>806</v>
      </c>
      <c r="B424" s="83">
        <v>709</v>
      </c>
      <c r="C424" s="84" t="s">
        <v>491</v>
      </c>
      <c r="D424" s="85">
        <f t="shared" si="193"/>
        <v>0</v>
      </c>
      <c r="E424" s="86">
        <f t="shared" si="176"/>
        <v>0</v>
      </c>
      <c r="F424" s="86">
        <f t="shared" si="176"/>
        <v>0</v>
      </c>
      <c r="G424" s="87">
        <f t="shared" si="177"/>
        <v>0</v>
      </c>
      <c r="H424" s="88"/>
      <c r="I424" s="89">
        <f t="shared" si="178"/>
        <v>0</v>
      </c>
      <c r="J424" s="90" t="str">
        <f t="shared" si="169"/>
        <v/>
      </c>
      <c r="K424" s="91">
        <f t="shared" si="179"/>
        <v>0</v>
      </c>
      <c r="L424" s="87">
        <f t="shared" si="180"/>
        <v>0</v>
      </c>
      <c r="M424" s="92"/>
      <c r="N424" s="115">
        <f t="shared" si="170"/>
        <v>0</v>
      </c>
      <c r="P424" s="89">
        <f t="shared" si="181"/>
        <v>0</v>
      </c>
      <c r="Q424" s="86">
        <f t="shared" si="182"/>
        <v>0</v>
      </c>
      <c r="R424" s="86">
        <f t="shared" si="183"/>
        <v>0</v>
      </c>
      <c r="S424" s="94">
        <f t="shared" si="171"/>
        <v>0</v>
      </c>
      <c r="U424" s="115">
        <f t="shared" si="184"/>
        <v>0</v>
      </c>
      <c r="V424">
        <f t="shared" si="172"/>
        <v>0</v>
      </c>
      <c r="W424" s="95">
        <v>806</v>
      </c>
      <c r="X424" s="96"/>
      <c r="Y424" s="97"/>
      <c r="Z424" s="97"/>
      <c r="AA424" s="97"/>
      <c r="AB424" s="97"/>
      <c r="AC424" s="97"/>
      <c r="AD424" s="97"/>
      <c r="AE424" s="97"/>
      <c r="AF424" s="97"/>
      <c r="AG424" s="98"/>
      <c r="AI424" s="95">
        <v>806</v>
      </c>
      <c r="AJ424" s="99">
        <v>709</v>
      </c>
      <c r="AK424" s="100" t="s">
        <v>491</v>
      </c>
      <c r="AL424" s="101">
        <f t="shared" si="185"/>
        <v>0</v>
      </c>
      <c r="AM424" s="102">
        <v>0</v>
      </c>
      <c r="AN424" s="101">
        <f t="shared" si="186"/>
        <v>0</v>
      </c>
      <c r="AO424" s="101">
        <v>0</v>
      </c>
      <c r="AP424" s="101">
        <v>0</v>
      </c>
      <c r="AQ424" s="101">
        <v>0</v>
      </c>
      <c r="AR424" s="101">
        <v>0</v>
      </c>
      <c r="AS424" s="101">
        <v>0</v>
      </c>
      <c r="AT424" s="101">
        <f t="shared" si="187"/>
        <v>0</v>
      </c>
      <c r="AU424" s="103">
        <f t="shared" si="188"/>
        <v>0</v>
      </c>
      <c r="AV424" s="103">
        <f t="shared" si="189"/>
        <v>0</v>
      </c>
      <c r="AX424" s="104">
        <v>806</v>
      </c>
      <c r="AY424" s="105" t="s">
        <v>491</v>
      </c>
      <c r="AZ424" s="120">
        <v>0</v>
      </c>
      <c r="BA424" s="106">
        <v>0</v>
      </c>
      <c r="BB424" s="107">
        <v>0</v>
      </c>
      <c r="BC424" s="108">
        <f t="shared" si="194"/>
        <v>0</v>
      </c>
      <c r="BD424" s="107">
        <v>0</v>
      </c>
      <c r="BE424" s="107">
        <v>0</v>
      </c>
      <c r="BF424" s="108">
        <f t="shared" si="173"/>
        <v>0</v>
      </c>
      <c r="BG424" s="109">
        <f t="shared" si="174"/>
        <v>0</v>
      </c>
      <c r="BH424" s="110"/>
      <c r="BI424" s="108">
        <v>0</v>
      </c>
      <c r="BJ424" s="101">
        <f t="shared" si="190"/>
        <v>0</v>
      </c>
      <c r="BK424" s="101">
        <f t="shared" si="191"/>
        <v>0</v>
      </c>
      <c r="BL424" s="101">
        <f t="shared" si="192"/>
        <v>0</v>
      </c>
      <c r="BM424" s="101">
        <v>0</v>
      </c>
      <c r="BN424" s="108">
        <f t="shared" si="195"/>
        <v>0</v>
      </c>
      <c r="BO424" s="109">
        <f t="shared" si="196"/>
        <v>0</v>
      </c>
      <c r="BP424" s="111"/>
      <c r="BQ424" s="112"/>
      <c r="BR424" s="113"/>
      <c r="BS424" s="111"/>
      <c r="BT424" s="114"/>
      <c r="BU424" s="114">
        <f t="shared" si="175"/>
        <v>-806</v>
      </c>
      <c r="BV424" s="25"/>
      <c r="BW424" s="25"/>
      <c r="BX424" s="111"/>
    </row>
    <row r="425" spans="1:76">
      <c r="A425" s="83">
        <v>810</v>
      </c>
      <c r="B425" s="83">
        <v>771</v>
      </c>
      <c r="C425" s="84" t="s">
        <v>492</v>
      </c>
      <c r="D425" s="85">
        <f t="shared" si="193"/>
        <v>0</v>
      </c>
      <c r="E425" s="86">
        <f t="shared" si="176"/>
        <v>0</v>
      </c>
      <c r="F425" s="86">
        <f t="shared" si="176"/>
        <v>0</v>
      </c>
      <c r="G425" s="87">
        <f t="shared" si="177"/>
        <v>0</v>
      </c>
      <c r="H425" s="88"/>
      <c r="I425" s="89">
        <f t="shared" si="178"/>
        <v>0</v>
      </c>
      <c r="J425" s="90" t="str">
        <f t="shared" si="169"/>
        <v/>
      </c>
      <c r="K425" s="91">
        <f t="shared" si="179"/>
        <v>0</v>
      </c>
      <c r="L425" s="87">
        <f t="shared" si="180"/>
        <v>0</v>
      </c>
      <c r="M425" s="92"/>
      <c r="N425" s="115">
        <f t="shared" si="170"/>
        <v>0</v>
      </c>
      <c r="P425" s="89">
        <f t="shared" si="181"/>
        <v>0</v>
      </c>
      <c r="Q425" s="86">
        <f t="shared" si="182"/>
        <v>0</v>
      </c>
      <c r="R425" s="86">
        <f t="shared" si="183"/>
        <v>0</v>
      </c>
      <c r="S425" s="94">
        <f t="shared" si="171"/>
        <v>0</v>
      </c>
      <c r="U425" s="115">
        <f t="shared" si="184"/>
        <v>0</v>
      </c>
      <c r="V425">
        <f t="shared" si="172"/>
        <v>0</v>
      </c>
      <c r="W425" s="95">
        <v>810</v>
      </c>
      <c r="X425" s="96"/>
      <c r="Y425" s="97"/>
      <c r="Z425" s="97"/>
      <c r="AA425" s="97"/>
      <c r="AB425" s="97"/>
      <c r="AC425" s="97"/>
      <c r="AD425" s="97"/>
      <c r="AE425" s="97"/>
      <c r="AF425" s="97"/>
      <c r="AG425" s="98"/>
      <c r="AI425" s="95">
        <v>810</v>
      </c>
      <c r="AJ425" s="99">
        <v>771</v>
      </c>
      <c r="AK425" s="100" t="s">
        <v>492</v>
      </c>
      <c r="AL425" s="101">
        <f t="shared" si="185"/>
        <v>0</v>
      </c>
      <c r="AM425" s="102">
        <v>0</v>
      </c>
      <c r="AN425" s="101">
        <f t="shared" si="186"/>
        <v>0</v>
      </c>
      <c r="AO425" s="101">
        <v>0</v>
      </c>
      <c r="AP425" s="101">
        <v>0</v>
      </c>
      <c r="AQ425" s="101">
        <v>0</v>
      </c>
      <c r="AR425" s="101">
        <v>0</v>
      </c>
      <c r="AS425" s="101">
        <v>0</v>
      </c>
      <c r="AT425" s="101">
        <f t="shared" si="187"/>
        <v>0</v>
      </c>
      <c r="AU425" s="103">
        <f t="shared" si="188"/>
        <v>0</v>
      </c>
      <c r="AV425" s="103">
        <f t="shared" si="189"/>
        <v>0</v>
      </c>
      <c r="AX425" s="104">
        <v>810</v>
      </c>
      <c r="AY425" s="105" t="s">
        <v>492</v>
      </c>
      <c r="AZ425" s="120">
        <v>0</v>
      </c>
      <c r="BA425" s="106">
        <v>0</v>
      </c>
      <c r="BB425" s="107">
        <v>0</v>
      </c>
      <c r="BC425" s="108">
        <f t="shared" si="194"/>
        <v>0</v>
      </c>
      <c r="BD425" s="107">
        <v>0</v>
      </c>
      <c r="BE425" s="107">
        <v>0</v>
      </c>
      <c r="BF425" s="108">
        <f t="shared" si="173"/>
        <v>0</v>
      </c>
      <c r="BG425" s="109">
        <f t="shared" si="174"/>
        <v>0</v>
      </c>
      <c r="BH425" s="110"/>
      <c r="BI425" s="108">
        <v>0</v>
      </c>
      <c r="BJ425" s="101">
        <f t="shared" si="190"/>
        <v>0</v>
      </c>
      <c r="BK425" s="101">
        <f t="shared" si="191"/>
        <v>0</v>
      </c>
      <c r="BL425" s="101">
        <f t="shared" si="192"/>
        <v>0</v>
      </c>
      <c r="BM425" s="101">
        <v>0</v>
      </c>
      <c r="BN425" s="108">
        <f t="shared" si="195"/>
        <v>0</v>
      </c>
      <c r="BO425" s="109">
        <f t="shared" si="196"/>
        <v>0</v>
      </c>
      <c r="BP425" s="111"/>
      <c r="BQ425" s="112"/>
      <c r="BR425" s="113"/>
      <c r="BS425" s="111"/>
      <c r="BT425" s="114"/>
      <c r="BU425" s="114">
        <f t="shared" si="175"/>
        <v>-810</v>
      </c>
      <c r="BV425" s="25"/>
      <c r="BW425" s="25"/>
      <c r="BX425" s="111"/>
    </row>
    <row r="426" spans="1:76">
      <c r="A426" s="83">
        <v>815</v>
      </c>
      <c r="B426" s="83">
        <v>779</v>
      </c>
      <c r="C426" s="84" t="s">
        <v>493</v>
      </c>
      <c r="D426" s="85">
        <f t="shared" si="193"/>
        <v>0</v>
      </c>
      <c r="E426" s="86">
        <f t="shared" si="176"/>
        <v>0</v>
      </c>
      <c r="F426" s="86">
        <f t="shared" si="176"/>
        <v>0</v>
      </c>
      <c r="G426" s="87">
        <f t="shared" si="177"/>
        <v>0</v>
      </c>
      <c r="H426" s="88"/>
      <c r="I426" s="89">
        <f t="shared" si="178"/>
        <v>0</v>
      </c>
      <c r="J426" s="90" t="str">
        <f t="shared" si="169"/>
        <v/>
      </c>
      <c r="K426" s="91">
        <f t="shared" si="179"/>
        <v>0</v>
      </c>
      <c r="L426" s="87">
        <f t="shared" si="180"/>
        <v>0</v>
      </c>
      <c r="M426" s="92"/>
      <c r="N426" s="115">
        <f t="shared" si="170"/>
        <v>0</v>
      </c>
      <c r="P426" s="89">
        <f t="shared" si="181"/>
        <v>0</v>
      </c>
      <c r="Q426" s="86">
        <f t="shared" si="182"/>
        <v>0</v>
      </c>
      <c r="R426" s="86">
        <f t="shared" si="183"/>
        <v>0</v>
      </c>
      <c r="S426" s="94">
        <f t="shared" si="171"/>
        <v>0</v>
      </c>
      <c r="U426" s="115">
        <f t="shared" si="184"/>
        <v>0</v>
      </c>
      <c r="V426">
        <f t="shared" si="172"/>
        <v>0</v>
      </c>
      <c r="W426" s="95">
        <v>815</v>
      </c>
      <c r="X426" s="96"/>
      <c r="Y426" s="97"/>
      <c r="Z426" s="97"/>
      <c r="AA426" s="97"/>
      <c r="AB426" s="97"/>
      <c r="AC426" s="97"/>
      <c r="AD426" s="97"/>
      <c r="AE426" s="97"/>
      <c r="AF426" s="97"/>
      <c r="AG426" s="98"/>
      <c r="AI426" s="95">
        <v>815</v>
      </c>
      <c r="AJ426" s="99">
        <v>779</v>
      </c>
      <c r="AK426" s="100" t="s">
        <v>493</v>
      </c>
      <c r="AL426" s="101">
        <f t="shared" si="185"/>
        <v>0</v>
      </c>
      <c r="AM426" s="102">
        <v>0</v>
      </c>
      <c r="AN426" s="101">
        <f t="shared" si="186"/>
        <v>0</v>
      </c>
      <c r="AO426" s="101">
        <v>0</v>
      </c>
      <c r="AP426" s="101">
        <v>0</v>
      </c>
      <c r="AQ426" s="101">
        <v>0</v>
      </c>
      <c r="AR426" s="101">
        <v>0</v>
      </c>
      <c r="AS426" s="101">
        <v>0</v>
      </c>
      <c r="AT426" s="101">
        <f t="shared" si="187"/>
        <v>0</v>
      </c>
      <c r="AU426" s="103">
        <f t="shared" si="188"/>
        <v>0</v>
      </c>
      <c r="AV426" s="103">
        <f t="shared" si="189"/>
        <v>0</v>
      </c>
      <c r="AX426" s="104">
        <v>815</v>
      </c>
      <c r="AY426" s="105" t="s">
        <v>493</v>
      </c>
      <c r="AZ426" s="120">
        <v>0</v>
      </c>
      <c r="BA426" s="106">
        <v>0</v>
      </c>
      <c r="BB426" s="107">
        <v>0</v>
      </c>
      <c r="BC426" s="108">
        <f t="shared" si="194"/>
        <v>0</v>
      </c>
      <c r="BD426" s="107">
        <v>0</v>
      </c>
      <c r="BE426" s="107">
        <v>0</v>
      </c>
      <c r="BF426" s="108">
        <f t="shared" si="173"/>
        <v>0</v>
      </c>
      <c r="BG426" s="109">
        <f t="shared" si="174"/>
        <v>0</v>
      </c>
      <c r="BH426" s="110"/>
      <c r="BI426" s="108">
        <v>0</v>
      </c>
      <c r="BJ426" s="101">
        <f t="shared" si="190"/>
        <v>0</v>
      </c>
      <c r="BK426" s="101">
        <f t="shared" si="191"/>
        <v>0</v>
      </c>
      <c r="BL426" s="101">
        <f t="shared" si="192"/>
        <v>0</v>
      </c>
      <c r="BM426" s="101">
        <v>0</v>
      </c>
      <c r="BN426" s="108">
        <f t="shared" si="195"/>
        <v>0</v>
      </c>
      <c r="BO426" s="109">
        <f t="shared" si="196"/>
        <v>0</v>
      </c>
      <c r="BP426" s="111"/>
      <c r="BQ426" s="112"/>
      <c r="BR426" s="113"/>
      <c r="BS426" s="111"/>
      <c r="BT426" s="114"/>
      <c r="BU426" s="114">
        <f t="shared" si="175"/>
        <v>-815</v>
      </c>
      <c r="BV426" s="25"/>
      <c r="BW426" s="25"/>
      <c r="BX426" s="111"/>
    </row>
    <row r="427" spans="1:76">
      <c r="A427" s="83">
        <v>817</v>
      </c>
      <c r="B427" s="83">
        <v>783</v>
      </c>
      <c r="C427" s="84" t="s">
        <v>494</v>
      </c>
      <c r="D427" s="85">
        <f t="shared" si="193"/>
        <v>0</v>
      </c>
      <c r="E427" s="86">
        <f t="shared" ref="E427:F449" si="197">AA427+BA427</f>
        <v>0</v>
      </c>
      <c r="F427" s="86">
        <f t="shared" si="197"/>
        <v>0</v>
      </c>
      <c r="G427" s="87">
        <f t="shared" si="177"/>
        <v>0</v>
      </c>
      <c r="H427" s="88"/>
      <c r="I427" s="89">
        <f t="shared" si="178"/>
        <v>0</v>
      </c>
      <c r="J427" s="90" t="str">
        <f t="shared" si="169"/>
        <v/>
      </c>
      <c r="K427" s="91">
        <f t="shared" si="179"/>
        <v>0</v>
      </c>
      <c r="L427" s="87">
        <f t="shared" si="180"/>
        <v>0</v>
      </c>
      <c r="M427" s="92"/>
      <c r="N427" s="115">
        <f t="shared" si="170"/>
        <v>0</v>
      </c>
      <c r="P427" s="89">
        <f t="shared" si="181"/>
        <v>0</v>
      </c>
      <c r="Q427" s="86">
        <f t="shared" si="182"/>
        <v>0</v>
      </c>
      <c r="R427" s="86">
        <f t="shared" si="183"/>
        <v>0</v>
      </c>
      <c r="S427" s="94">
        <f t="shared" si="171"/>
        <v>0</v>
      </c>
      <c r="U427" s="115">
        <f t="shared" si="184"/>
        <v>0</v>
      </c>
      <c r="V427">
        <f t="shared" si="172"/>
        <v>0</v>
      </c>
      <c r="W427" s="95">
        <v>817</v>
      </c>
      <c r="X427" s="96"/>
      <c r="Y427" s="97"/>
      <c r="Z427" s="97"/>
      <c r="AA427" s="97"/>
      <c r="AB427" s="97"/>
      <c r="AC427" s="97"/>
      <c r="AD427" s="97"/>
      <c r="AE427" s="97"/>
      <c r="AF427" s="97"/>
      <c r="AG427" s="98"/>
      <c r="AI427" s="95">
        <v>817</v>
      </c>
      <c r="AJ427" s="99">
        <v>783</v>
      </c>
      <c r="AK427" s="100" t="s">
        <v>494</v>
      </c>
      <c r="AL427" s="101">
        <f t="shared" si="185"/>
        <v>0</v>
      </c>
      <c r="AM427" s="102">
        <v>0</v>
      </c>
      <c r="AN427" s="101">
        <f t="shared" si="186"/>
        <v>0</v>
      </c>
      <c r="AO427" s="101">
        <v>0</v>
      </c>
      <c r="AP427" s="101">
        <v>0</v>
      </c>
      <c r="AQ427" s="101">
        <v>0</v>
      </c>
      <c r="AR427" s="101">
        <v>0</v>
      </c>
      <c r="AS427" s="101">
        <v>0</v>
      </c>
      <c r="AT427" s="101">
        <f t="shared" si="187"/>
        <v>0</v>
      </c>
      <c r="AU427" s="103">
        <f t="shared" si="188"/>
        <v>0</v>
      </c>
      <c r="AV427" s="103">
        <f t="shared" si="189"/>
        <v>0</v>
      </c>
      <c r="AX427" s="104">
        <v>818</v>
      </c>
      <c r="AY427" s="105" t="s">
        <v>495</v>
      </c>
      <c r="AZ427" s="120">
        <v>0</v>
      </c>
      <c r="BA427" s="106">
        <v>0</v>
      </c>
      <c r="BB427" s="107">
        <v>0</v>
      </c>
      <c r="BC427" s="108">
        <f t="shared" si="194"/>
        <v>0</v>
      </c>
      <c r="BD427" s="107">
        <v>0</v>
      </c>
      <c r="BE427" s="107">
        <v>0</v>
      </c>
      <c r="BF427" s="108">
        <f t="shared" si="173"/>
        <v>0</v>
      </c>
      <c r="BG427" s="109">
        <f t="shared" si="174"/>
        <v>0</v>
      </c>
      <c r="BH427" s="110"/>
      <c r="BI427" s="108">
        <v>0</v>
      </c>
      <c r="BJ427" s="101">
        <f t="shared" si="190"/>
        <v>0</v>
      </c>
      <c r="BK427" s="101">
        <f t="shared" si="191"/>
        <v>0</v>
      </c>
      <c r="BL427" s="101">
        <f t="shared" si="192"/>
        <v>0</v>
      </c>
      <c r="BM427" s="101">
        <v>0</v>
      </c>
      <c r="BN427" s="108">
        <f t="shared" si="195"/>
        <v>0</v>
      </c>
      <c r="BO427" s="109">
        <f t="shared" si="196"/>
        <v>0</v>
      </c>
      <c r="BP427" s="111"/>
      <c r="BQ427" s="112"/>
      <c r="BR427" s="113"/>
      <c r="BS427" s="111"/>
      <c r="BT427" s="114" t="s">
        <v>73</v>
      </c>
      <c r="BU427" s="114">
        <f t="shared" si="175"/>
        <v>-817</v>
      </c>
      <c r="BV427" s="25"/>
      <c r="BW427" s="25"/>
      <c r="BX427" s="111"/>
    </row>
    <row r="428" spans="1:76">
      <c r="A428" s="83">
        <v>818</v>
      </c>
      <c r="B428" s="83">
        <v>782</v>
      </c>
      <c r="C428" s="84" t="s">
        <v>495</v>
      </c>
      <c r="D428" s="85">
        <f t="shared" si="193"/>
        <v>0</v>
      </c>
      <c r="E428" s="86">
        <f t="shared" si="197"/>
        <v>0</v>
      </c>
      <c r="F428" s="86">
        <f t="shared" si="197"/>
        <v>0</v>
      </c>
      <c r="G428" s="87">
        <f t="shared" si="177"/>
        <v>0</v>
      </c>
      <c r="H428" s="88"/>
      <c r="I428" s="89">
        <f t="shared" si="178"/>
        <v>0</v>
      </c>
      <c r="J428" s="90" t="str">
        <f t="shared" si="169"/>
        <v/>
      </c>
      <c r="K428" s="91">
        <f t="shared" si="179"/>
        <v>0</v>
      </c>
      <c r="L428" s="87">
        <f t="shared" si="180"/>
        <v>0</v>
      </c>
      <c r="M428" s="92"/>
      <c r="N428" s="115">
        <f t="shared" si="170"/>
        <v>0</v>
      </c>
      <c r="P428" s="89">
        <f t="shared" si="181"/>
        <v>0</v>
      </c>
      <c r="Q428" s="86">
        <f t="shared" si="182"/>
        <v>0</v>
      </c>
      <c r="R428" s="86">
        <f t="shared" si="183"/>
        <v>0</v>
      </c>
      <c r="S428" s="94">
        <f t="shared" si="171"/>
        <v>0</v>
      </c>
      <c r="U428" s="115">
        <f t="shared" si="184"/>
        <v>0</v>
      </c>
      <c r="V428">
        <f t="shared" si="172"/>
        <v>0</v>
      </c>
      <c r="W428" s="95">
        <v>818</v>
      </c>
      <c r="X428" s="96"/>
      <c r="Y428" s="97"/>
      <c r="Z428" s="97"/>
      <c r="AA428" s="97"/>
      <c r="AB428" s="97"/>
      <c r="AC428" s="97"/>
      <c r="AD428" s="97"/>
      <c r="AE428" s="97"/>
      <c r="AF428" s="97"/>
      <c r="AG428" s="98"/>
      <c r="AI428" s="95">
        <v>818</v>
      </c>
      <c r="AJ428" s="99">
        <v>782</v>
      </c>
      <c r="AK428" s="100" t="s">
        <v>495</v>
      </c>
      <c r="AL428" s="101">
        <f t="shared" si="185"/>
        <v>0</v>
      </c>
      <c r="AM428" s="102">
        <v>0</v>
      </c>
      <c r="AN428" s="101">
        <f t="shared" si="186"/>
        <v>0</v>
      </c>
      <c r="AO428" s="101">
        <v>0</v>
      </c>
      <c r="AP428" s="101">
        <v>0</v>
      </c>
      <c r="AQ428" s="101">
        <v>0</v>
      </c>
      <c r="AR428" s="101">
        <v>0</v>
      </c>
      <c r="AS428" s="101">
        <v>0</v>
      </c>
      <c r="AT428" s="101">
        <f t="shared" si="187"/>
        <v>0</v>
      </c>
      <c r="AU428" s="103">
        <f t="shared" si="188"/>
        <v>0</v>
      </c>
      <c r="AV428" s="103">
        <f t="shared" si="189"/>
        <v>0</v>
      </c>
      <c r="AX428" s="104">
        <v>821</v>
      </c>
      <c r="AY428" s="105" t="s">
        <v>496</v>
      </c>
      <c r="AZ428" s="120">
        <v>0</v>
      </c>
      <c r="BA428" s="106">
        <v>0</v>
      </c>
      <c r="BB428" s="107">
        <v>0</v>
      </c>
      <c r="BC428" s="108">
        <f t="shared" si="194"/>
        <v>0</v>
      </c>
      <c r="BD428" s="107">
        <v>0</v>
      </c>
      <c r="BE428" s="107">
        <v>0</v>
      </c>
      <c r="BF428" s="108">
        <f t="shared" si="173"/>
        <v>0</v>
      </c>
      <c r="BG428" s="109">
        <f t="shared" si="174"/>
        <v>0</v>
      </c>
      <c r="BH428" s="110"/>
      <c r="BI428" s="108">
        <v>0</v>
      </c>
      <c r="BJ428" s="101">
        <f t="shared" si="190"/>
        <v>0</v>
      </c>
      <c r="BK428" s="101">
        <f t="shared" si="191"/>
        <v>0</v>
      </c>
      <c r="BL428" s="101">
        <f t="shared" si="192"/>
        <v>0</v>
      </c>
      <c r="BM428" s="101">
        <v>0</v>
      </c>
      <c r="BN428" s="108">
        <f t="shared" si="195"/>
        <v>0</v>
      </c>
      <c r="BO428" s="109">
        <f t="shared" si="196"/>
        <v>0</v>
      </c>
      <c r="BP428" s="111"/>
      <c r="BQ428" s="112"/>
      <c r="BR428" s="113"/>
      <c r="BS428" s="111"/>
      <c r="BT428" s="114"/>
      <c r="BU428" s="114">
        <f t="shared" si="175"/>
        <v>-818</v>
      </c>
      <c r="BV428" s="25"/>
      <c r="BW428" s="25"/>
      <c r="BX428" s="111"/>
    </row>
    <row r="429" spans="1:76">
      <c r="A429" s="83">
        <v>821</v>
      </c>
      <c r="B429" s="83">
        <v>722</v>
      </c>
      <c r="C429" s="84" t="s">
        <v>496</v>
      </c>
      <c r="D429" s="85">
        <f t="shared" si="193"/>
        <v>0</v>
      </c>
      <c r="E429" s="86">
        <f t="shared" si="197"/>
        <v>0</v>
      </c>
      <c r="F429" s="86">
        <f t="shared" si="197"/>
        <v>0</v>
      </c>
      <c r="G429" s="87">
        <f t="shared" si="177"/>
        <v>0</v>
      </c>
      <c r="H429" s="88"/>
      <c r="I429" s="89">
        <f t="shared" si="178"/>
        <v>0</v>
      </c>
      <c r="J429" s="90" t="str">
        <f t="shared" si="169"/>
        <v/>
      </c>
      <c r="K429" s="91">
        <f t="shared" si="179"/>
        <v>0</v>
      </c>
      <c r="L429" s="87">
        <f t="shared" si="180"/>
        <v>0</v>
      </c>
      <c r="M429" s="92"/>
      <c r="N429" s="115">
        <f t="shared" si="170"/>
        <v>0</v>
      </c>
      <c r="P429" s="89">
        <f t="shared" si="181"/>
        <v>0</v>
      </c>
      <c r="Q429" s="86">
        <f t="shared" si="182"/>
        <v>0</v>
      </c>
      <c r="R429" s="86">
        <f t="shared" si="183"/>
        <v>0</v>
      </c>
      <c r="S429" s="94">
        <f t="shared" si="171"/>
        <v>0</v>
      </c>
      <c r="U429" s="115">
        <f t="shared" si="184"/>
        <v>0</v>
      </c>
      <c r="V429">
        <f t="shared" si="172"/>
        <v>0</v>
      </c>
      <c r="W429" s="95">
        <v>821</v>
      </c>
      <c r="X429" s="96"/>
      <c r="Y429" s="97"/>
      <c r="Z429" s="97"/>
      <c r="AA429" s="97"/>
      <c r="AB429" s="97"/>
      <c r="AC429" s="97"/>
      <c r="AD429" s="97"/>
      <c r="AE429" s="97"/>
      <c r="AF429" s="97"/>
      <c r="AG429" s="98"/>
      <c r="AI429" s="95">
        <v>821</v>
      </c>
      <c r="AJ429" s="99">
        <v>722</v>
      </c>
      <c r="AK429" s="100" t="s">
        <v>496</v>
      </c>
      <c r="AL429" s="101">
        <f t="shared" si="185"/>
        <v>0</v>
      </c>
      <c r="AM429" s="102">
        <v>0</v>
      </c>
      <c r="AN429" s="101">
        <f t="shared" si="186"/>
        <v>0</v>
      </c>
      <c r="AO429" s="101">
        <v>0</v>
      </c>
      <c r="AP429" s="101">
        <v>0</v>
      </c>
      <c r="AQ429" s="101">
        <v>0</v>
      </c>
      <c r="AR429" s="101">
        <v>0</v>
      </c>
      <c r="AS429" s="101">
        <v>0</v>
      </c>
      <c r="AT429" s="101">
        <f t="shared" si="187"/>
        <v>0</v>
      </c>
      <c r="AU429" s="103">
        <f t="shared" si="188"/>
        <v>0</v>
      </c>
      <c r="AV429" s="103">
        <f t="shared" si="189"/>
        <v>0</v>
      </c>
      <c r="AX429" s="104">
        <v>823</v>
      </c>
      <c r="AY429" s="105" t="s">
        <v>497</v>
      </c>
      <c r="AZ429" s="120">
        <v>0</v>
      </c>
      <c r="BA429" s="106">
        <v>0</v>
      </c>
      <c r="BB429" s="107">
        <v>0</v>
      </c>
      <c r="BC429" s="108">
        <f t="shared" si="194"/>
        <v>0</v>
      </c>
      <c r="BD429" s="107">
        <v>0</v>
      </c>
      <c r="BE429" s="107">
        <v>0</v>
      </c>
      <c r="BF429" s="108">
        <f t="shared" si="173"/>
        <v>0</v>
      </c>
      <c r="BG429" s="109">
        <f t="shared" si="174"/>
        <v>0</v>
      </c>
      <c r="BH429" s="110"/>
      <c r="BI429" s="108">
        <v>0</v>
      </c>
      <c r="BJ429" s="101">
        <f t="shared" si="190"/>
        <v>0</v>
      </c>
      <c r="BK429" s="101">
        <f t="shared" si="191"/>
        <v>0</v>
      </c>
      <c r="BL429" s="101">
        <f t="shared" si="192"/>
        <v>0</v>
      </c>
      <c r="BM429" s="101">
        <v>0</v>
      </c>
      <c r="BN429" s="108">
        <f t="shared" si="195"/>
        <v>0</v>
      </c>
      <c r="BO429" s="109">
        <f t="shared" si="196"/>
        <v>0</v>
      </c>
      <c r="BP429" s="111"/>
      <c r="BQ429" s="112"/>
      <c r="BR429" s="113"/>
      <c r="BS429" s="111"/>
      <c r="BT429" s="114"/>
      <c r="BU429" s="114">
        <f t="shared" si="175"/>
        <v>-821</v>
      </c>
      <c r="BV429" s="25"/>
      <c r="BW429" s="25"/>
      <c r="BX429" s="111"/>
    </row>
    <row r="430" spans="1:76">
      <c r="A430" s="83">
        <v>823</v>
      </c>
      <c r="B430" s="83">
        <v>723</v>
      </c>
      <c r="C430" s="84" t="s">
        <v>497</v>
      </c>
      <c r="D430" s="85">
        <f t="shared" si="193"/>
        <v>0</v>
      </c>
      <c r="E430" s="86">
        <f t="shared" si="197"/>
        <v>0</v>
      </c>
      <c r="F430" s="86">
        <f t="shared" si="197"/>
        <v>0</v>
      </c>
      <c r="G430" s="87">
        <f t="shared" si="177"/>
        <v>0</v>
      </c>
      <c r="H430" s="88"/>
      <c r="I430" s="89">
        <f t="shared" si="178"/>
        <v>0</v>
      </c>
      <c r="J430" s="90" t="str">
        <f t="shared" si="169"/>
        <v/>
      </c>
      <c r="K430" s="91">
        <f t="shared" si="179"/>
        <v>0</v>
      </c>
      <c r="L430" s="87">
        <f t="shared" si="180"/>
        <v>0</v>
      </c>
      <c r="M430" s="92"/>
      <c r="N430" s="115">
        <f t="shared" si="170"/>
        <v>0</v>
      </c>
      <c r="P430" s="89">
        <f t="shared" si="181"/>
        <v>0</v>
      </c>
      <c r="Q430" s="86">
        <f t="shared" si="182"/>
        <v>0</v>
      </c>
      <c r="R430" s="86">
        <f t="shared" si="183"/>
        <v>0</v>
      </c>
      <c r="S430" s="94">
        <f t="shared" si="171"/>
        <v>0</v>
      </c>
      <c r="U430" s="115">
        <f t="shared" si="184"/>
        <v>0</v>
      </c>
      <c r="V430">
        <f t="shared" si="172"/>
        <v>0</v>
      </c>
      <c r="W430" s="95">
        <v>823</v>
      </c>
      <c r="X430" s="96"/>
      <c r="Y430" s="97"/>
      <c r="Z430" s="97"/>
      <c r="AA430" s="97"/>
      <c r="AB430" s="97"/>
      <c r="AC430" s="97"/>
      <c r="AD430" s="97"/>
      <c r="AE430" s="97"/>
      <c r="AF430" s="97"/>
      <c r="AG430" s="98"/>
      <c r="AI430" s="95">
        <v>823</v>
      </c>
      <c r="AJ430" s="99">
        <v>723</v>
      </c>
      <c r="AK430" s="100" t="s">
        <v>497</v>
      </c>
      <c r="AL430" s="101">
        <f t="shared" si="185"/>
        <v>0</v>
      </c>
      <c r="AM430" s="102">
        <v>0</v>
      </c>
      <c r="AN430" s="101">
        <f t="shared" si="186"/>
        <v>0</v>
      </c>
      <c r="AO430" s="101">
        <v>0</v>
      </c>
      <c r="AP430" s="101">
        <v>0</v>
      </c>
      <c r="AQ430" s="101">
        <v>0</v>
      </c>
      <c r="AR430" s="101">
        <v>0</v>
      </c>
      <c r="AS430" s="101">
        <v>0</v>
      </c>
      <c r="AT430" s="101">
        <f t="shared" si="187"/>
        <v>0</v>
      </c>
      <c r="AU430" s="103">
        <f t="shared" si="188"/>
        <v>0</v>
      </c>
      <c r="AV430" s="103">
        <f t="shared" si="189"/>
        <v>0</v>
      </c>
      <c r="AX430" s="104">
        <v>825</v>
      </c>
      <c r="AY430" s="105" t="s">
        <v>498</v>
      </c>
      <c r="AZ430" s="120">
        <v>0</v>
      </c>
      <c r="BA430" s="106">
        <v>0</v>
      </c>
      <c r="BB430" s="107">
        <v>0</v>
      </c>
      <c r="BC430" s="108">
        <f t="shared" si="194"/>
        <v>0</v>
      </c>
      <c r="BD430" s="107">
        <v>0</v>
      </c>
      <c r="BE430" s="107">
        <v>0</v>
      </c>
      <c r="BF430" s="108">
        <f t="shared" si="173"/>
        <v>0</v>
      </c>
      <c r="BG430" s="109">
        <f t="shared" si="174"/>
        <v>0</v>
      </c>
      <c r="BH430" s="110"/>
      <c r="BI430" s="108">
        <v>0</v>
      </c>
      <c r="BJ430" s="101">
        <f t="shared" si="190"/>
        <v>0</v>
      </c>
      <c r="BK430" s="101">
        <f t="shared" si="191"/>
        <v>0</v>
      </c>
      <c r="BL430" s="101">
        <f t="shared" si="192"/>
        <v>0</v>
      </c>
      <c r="BM430" s="101">
        <v>0</v>
      </c>
      <c r="BN430" s="108">
        <f t="shared" si="195"/>
        <v>0</v>
      </c>
      <c r="BO430" s="109">
        <f t="shared" si="196"/>
        <v>0</v>
      </c>
      <c r="BP430" s="111"/>
      <c r="BQ430" s="112"/>
      <c r="BR430" s="113"/>
      <c r="BS430" s="111"/>
      <c r="BT430" s="114"/>
      <c r="BU430" s="114">
        <f t="shared" si="175"/>
        <v>-823</v>
      </c>
      <c r="BV430" s="25"/>
      <c r="BW430" s="25"/>
      <c r="BX430" s="111"/>
    </row>
    <row r="431" spans="1:76">
      <c r="A431" s="83">
        <v>825</v>
      </c>
      <c r="B431" s="83">
        <v>786</v>
      </c>
      <c r="C431" s="84" t="s">
        <v>498</v>
      </c>
      <c r="D431" s="85">
        <f t="shared" si="193"/>
        <v>0</v>
      </c>
      <c r="E431" s="86">
        <f t="shared" si="197"/>
        <v>0</v>
      </c>
      <c r="F431" s="86">
        <f t="shared" si="197"/>
        <v>0</v>
      </c>
      <c r="G431" s="87">
        <f t="shared" si="177"/>
        <v>0</v>
      </c>
      <c r="H431" s="88"/>
      <c r="I431" s="89">
        <f t="shared" si="178"/>
        <v>0</v>
      </c>
      <c r="J431" s="90" t="str">
        <f t="shared" si="169"/>
        <v/>
      </c>
      <c r="K431" s="91">
        <f t="shared" si="179"/>
        <v>0</v>
      </c>
      <c r="L431" s="87">
        <f t="shared" si="180"/>
        <v>0</v>
      </c>
      <c r="M431" s="92"/>
      <c r="N431" s="115">
        <f t="shared" si="170"/>
        <v>0</v>
      </c>
      <c r="P431" s="89">
        <f t="shared" si="181"/>
        <v>0</v>
      </c>
      <c r="Q431" s="86">
        <f t="shared" si="182"/>
        <v>0</v>
      </c>
      <c r="R431" s="86">
        <f t="shared" si="183"/>
        <v>0</v>
      </c>
      <c r="S431" s="94">
        <f t="shared" si="171"/>
        <v>0</v>
      </c>
      <c r="U431" s="115">
        <f t="shared" si="184"/>
        <v>0</v>
      </c>
      <c r="V431">
        <f t="shared" si="172"/>
        <v>0</v>
      </c>
      <c r="W431" s="95">
        <v>825</v>
      </c>
      <c r="X431" s="96"/>
      <c r="Y431" s="97"/>
      <c r="Z431" s="97"/>
      <c r="AA431" s="97"/>
      <c r="AB431" s="97"/>
      <c r="AC431" s="97"/>
      <c r="AD431" s="97"/>
      <c r="AE431" s="97"/>
      <c r="AF431" s="97"/>
      <c r="AG431" s="98"/>
      <c r="AI431" s="95">
        <v>825</v>
      </c>
      <c r="AJ431" s="99">
        <v>786</v>
      </c>
      <c r="AK431" s="100" t="s">
        <v>498</v>
      </c>
      <c r="AL431" s="101">
        <f t="shared" si="185"/>
        <v>0</v>
      </c>
      <c r="AM431" s="102">
        <v>0</v>
      </c>
      <c r="AN431" s="101">
        <f t="shared" si="186"/>
        <v>0</v>
      </c>
      <c r="AO431" s="101">
        <v>0</v>
      </c>
      <c r="AP431" s="101">
        <v>0</v>
      </c>
      <c r="AQ431" s="101">
        <v>0</v>
      </c>
      <c r="AR431" s="101">
        <v>0</v>
      </c>
      <c r="AS431" s="101">
        <v>0</v>
      </c>
      <c r="AT431" s="101">
        <f t="shared" si="187"/>
        <v>0</v>
      </c>
      <c r="AU431" s="103">
        <f t="shared" si="188"/>
        <v>0</v>
      </c>
      <c r="AV431" s="103">
        <f t="shared" si="189"/>
        <v>0</v>
      </c>
      <c r="AX431" s="104">
        <v>828</v>
      </c>
      <c r="AY431" s="105" t="s">
        <v>499</v>
      </c>
      <c r="AZ431" s="120">
        <v>0</v>
      </c>
      <c r="BA431" s="106">
        <v>0</v>
      </c>
      <c r="BB431" s="107">
        <v>0</v>
      </c>
      <c r="BC431" s="108">
        <f t="shared" si="194"/>
        <v>0</v>
      </c>
      <c r="BD431" s="107">
        <v>0</v>
      </c>
      <c r="BE431" s="107">
        <v>0</v>
      </c>
      <c r="BF431" s="108">
        <f t="shared" si="173"/>
        <v>0</v>
      </c>
      <c r="BG431" s="109">
        <f t="shared" si="174"/>
        <v>0</v>
      </c>
      <c r="BH431" s="110"/>
      <c r="BI431" s="108">
        <v>0</v>
      </c>
      <c r="BJ431" s="101">
        <f t="shared" si="190"/>
        <v>0</v>
      </c>
      <c r="BK431" s="101">
        <f t="shared" si="191"/>
        <v>0</v>
      </c>
      <c r="BL431" s="101">
        <f t="shared" si="192"/>
        <v>0</v>
      </c>
      <c r="BM431" s="101">
        <v>0</v>
      </c>
      <c r="BN431" s="108">
        <f t="shared" si="195"/>
        <v>0</v>
      </c>
      <c r="BO431" s="109">
        <f t="shared" si="196"/>
        <v>0</v>
      </c>
      <c r="BP431" s="111"/>
      <c r="BQ431" s="112"/>
      <c r="BR431" s="113"/>
      <c r="BS431" s="111"/>
      <c r="BT431" s="114"/>
      <c r="BU431" s="114">
        <f t="shared" si="175"/>
        <v>-825</v>
      </c>
      <c r="BV431" s="25"/>
      <c r="BW431" s="25"/>
      <c r="BX431" s="111"/>
    </row>
    <row r="432" spans="1:76">
      <c r="A432" s="83">
        <v>828</v>
      </c>
      <c r="B432" s="83">
        <v>767</v>
      </c>
      <c r="C432" s="84" t="s">
        <v>499</v>
      </c>
      <c r="D432" s="85">
        <f t="shared" si="193"/>
        <v>0</v>
      </c>
      <c r="E432" s="86">
        <f t="shared" si="197"/>
        <v>0</v>
      </c>
      <c r="F432" s="86">
        <f t="shared" si="197"/>
        <v>0</v>
      </c>
      <c r="G432" s="87">
        <f t="shared" si="177"/>
        <v>0</v>
      </c>
      <c r="H432" s="88"/>
      <c r="I432" s="89">
        <f t="shared" si="178"/>
        <v>0</v>
      </c>
      <c r="J432" s="90" t="str">
        <f t="shared" si="169"/>
        <v/>
      </c>
      <c r="K432" s="91">
        <f t="shared" si="179"/>
        <v>0</v>
      </c>
      <c r="L432" s="87">
        <f t="shared" si="180"/>
        <v>0</v>
      </c>
      <c r="M432" s="92"/>
      <c r="N432" s="115">
        <f t="shared" si="170"/>
        <v>0</v>
      </c>
      <c r="P432" s="89">
        <f t="shared" si="181"/>
        <v>0</v>
      </c>
      <c r="Q432" s="86">
        <f t="shared" si="182"/>
        <v>0</v>
      </c>
      <c r="R432" s="86">
        <f t="shared" si="183"/>
        <v>0</v>
      </c>
      <c r="S432" s="94">
        <f t="shared" si="171"/>
        <v>0</v>
      </c>
      <c r="U432" s="115">
        <f t="shared" si="184"/>
        <v>0</v>
      </c>
      <c r="V432">
        <f t="shared" si="172"/>
        <v>0</v>
      </c>
      <c r="W432" s="95">
        <v>828</v>
      </c>
      <c r="X432" s="96"/>
      <c r="Y432" s="97"/>
      <c r="Z432" s="97"/>
      <c r="AA432" s="97"/>
      <c r="AB432" s="97"/>
      <c r="AC432" s="97"/>
      <c r="AD432" s="97"/>
      <c r="AE432" s="97"/>
      <c r="AF432" s="97"/>
      <c r="AG432" s="98"/>
      <c r="AI432" s="95">
        <v>828</v>
      </c>
      <c r="AJ432" s="99">
        <v>767</v>
      </c>
      <c r="AK432" s="100" t="s">
        <v>499</v>
      </c>
      <c r="AL432" s="101">
        <f t="shared" si="185"/>
        <v>0</v>
      </c>
      <c r="AM432" s="102">
        <v>0</v>
      </c>
      <c r="AN432" s="101">
        <f t="shared" si="186"/>
        <v>0</v>
      </c>
      <c r="AO432" s="101">
        <v>0</v>
      </c>
      <c r="AP432" s="101">
        <v>0</v>
      </c>
      <c r="AQ432" s="101">
        <v>0</v>
      </c>
      <c r="AR432" s="101">
        <v>0</v>
      </c>
      <c r="AS432" s="101">
        <v>0</v>
      </c>
      <c r="AT432" s="101">
        <f t="shared" si="187"/>
        <v>0</v>
      </c>
      <c r="AU432" s="103">
        <f t="shared" si="188"/>
        <v>0</v>
      </c>
      <c r="AV432" s="103">
        <f t="shared" si="189"/>
        <v>0</v>
      </c>
      <c r="AX432" s="104">
        <v>829</v>
      </c>
      <c r="AY432" s="105" t="s">
        <v>500</v>
      </c>
      <c r="AZ432" s="120">
        <v>0</v>
      </c>
      <c r="BA432" s="106">
        <v>0</v>
      </c>
      <c r="BB432" s="107">
        <v>0</v>
      </c>
      <c r="BC432" s="108">
        <f t="shared" si="194"/>
        <v>0</v>
      </c>
      <c r="BD432" s="107">
        <v>0</v>
      </c>
      <c r="BE432" s="107">
        <v>0</v>
      </c>
      <c r="BF432" s="108">
        <f t="shared" si="173"/>
        <v>0</v>
      </c>
      <c r="BG432" s="109">
        <f t="shared" si="174"/>
        <v>0</v>
      </c>
      <c r="BH432" s="110"/>
      <c r="BI432" s="108">
        <v>0</v>
      </c>
      <c r="BJ432" s="101">
        <f t="shared" si="190"/>
        <v>0</v>
      </c>
      <c r="BK432" s="101">
        <f t="shared" si="191"/>
        <v>0</v>
      </c>
      <c r="BL432" s="101">
        <f t="shared" si="192"/>
        <v>0</v>
      </c>
      <c r="BM432" s="101">
        <v>0</v>
      </c>
      <c r="BN432" s="108">
        <f t="shared" si="195"/>
        <v>0</v>
      </c>
      <c r="BO432" s="109">
        <f t="shared" si="196"/>
        <v>0</v>
      </c>
      <c r="BP432" s="111"/>
      <c r="BQ432" s="112"/>
      <c r="BR432" s="113"/>
      <c r="BS432" s="111"/>
      <c r="BT432" s="114"/>
      <c r="BU432" s="114">
        <f t="shared" si="175"/>
        <v>-828</v>
      </c>
      <c r="BV432" s="25"/>
      <c r="BW432" s="25"/>
      <c r="BX432" s="111"/>
    </row>
    <row r="433" spans="1:76">
      <c r="A433" s="83">
        <v>829</v>
      </c>
      <c r="B433" s="83">
        <v>778</v>
      </c>
      <c r="C433" s="84" t="s">
        <v>500</v>
      </c>
      <c r="D433" s="85">
        <f t="shared" si="193"/>
        <v>0</v>
      </c>
      <c r="E433" s="86">
        <f t="shared" si="197"/>
        <v>0</v>
      </c>
      <c r="F433" s="86">
        <f t="shared" si="197"/>
        <v>0</v>
      </c>
      <c r="G433" s="87">
        <f t="shared" si="177"/>
        <v>0</v>
      </c>
      <c r="H433" s="88"/>
      <c r="I433" s="89">
        <f t="shared" si="178"/>
        <v>0</v>
      </c>
      <c r="J433" s="90" t="str">
        <f t="shared" si="169"/>
        <v/>
      </c>
      <c r="K433" s="91">
        <f t="shared" si="179"/>
        <v>0</v>
      </c>
      <c r="L433" s="87">
        <f t="shared" si="180"/>
        <v>0</v>
      </c>
      <c r="M433" s="92"/>
      <c r="N433" s="115">
        <f t="shared" si="170"/>
        <v>0</v>
      </c>
      <c r="P433" s="89">
        <f t="shared" si="181"/>
        <v>0</v>
      </c>
      <c r="Q433" s="86">
        <f t="shared" si="182"/>
        <v>0</v>
      </c>
      <c r="R433" s="86">
        <f t="shared" si="183"/>
        <v>0</v>
      </c>
      <c r="S433" s="94">
        <f t="shared" si="171"/>
        <v>0</v>
      </c>
      <c r="U433" s="115">
        <f t="shared" si="184"/>
        <v>0</v>
      </c>
      <c r="V433">
        <f t="shared" si="172"/>
        <v>0</v>
      </c>
      <c r="W433" s="95">
        <v>829</v>
      </c>
      <c r="X433" s="96"/>
      <c r="Y433" s="97"/>
      <c r="Z433" s="97"/>
      <c r="AA433" s="97"/>
      <c r="AB433" s="97"/>
      <c r="AC433" s="97"/>
      <c r="AD433" s="97"/>
      <c r="AE433" s="97"/>
      <c r="AF433" s="97"/>
      <c r="AG433" s="98"/>
      <c r="AI433" s="95">
        <v>829</v>
      </c>
      <c r="AJ433" s="99">
        <v>778</v>
      </c>
      <c r="AK433" s="100" t="s">
        <v>500</v>
      </c>
      <c r="AL433" s="101">
        <f t="shared" si="185"/>
        <v>0</v>
      </c>
      <c r="AM433" s="102">
        <v>0</v>
      </c>
      <c r="AN433" s="101">
        <f t="shared" si="186"/>
        <v>0</v>
      </c>
      <c r="AO433" s="101">
        <v>0</v>
      </c>
      <c r="AP433" s="101">
        <v>0</v>
      </c>
      <c r="AQ433" s="101">
        <v>0</v>
      </c>
      <c r="AR433" s="101">
        <v>0</v>
      </c>
      <c r="AS433" s="101">
        <v>0</v>
      </c>
      <c r="AT433" s="101">
        <f t="shared" si="187"/>
        <v>0</v>
      </c>
      <c r="AU433" s="103">
        <f t="shared" si="188"/>
        <v>0</v>
      </c>
      <c r="AV433" s="103">
        <f t="shared" si="189"/>
        <v>0</v>
      </c>
      <c r="AX433" s="104">
        <v>830</v>
      </c>
      <c r="AY433" s="105" t="s">
        <v>501</v>
      </c>
      <c r="AZ433" s="120">
        <v>0</v>
      </c>
      <c r="BA433" s="106">
        <v>0</v>
      </c>
      <c r="BB433" s="107">
        <v>0</v>
      </c>
      <c r="BC433" s="108">
        <f t="shared" si="194"/>
        <v>0</v>
      </c>
      <c r="BD433" s="107">
        <v>0</v>
      </c>
      <c r="BE433" s="107">
        <v>0</v>
      </c>
      <c r="BF433" s="108">
        <f t="shared" si="173"/>
        <v>0</v>
      </c>
      <c r="BG433" s="109">
        <f t="shared" si="174"/>
        <v>0</v>
      </c>
      <c r="BH433" s="110"/>
      <c r="BI433" s="108">
        <v>0</v>
      </c>
      <c r="BJ433" s="101">
        <f t="shared" si="190"/>
        <v>0</v>
      </c>
      <c r="BK433" s="101">
        <f t="shared" si="191"/>
        <v>0</v>
      </c>
      <c r="BL433" s="101">
        <f t="shared" si="192"/>
        <v>0</v>
      </c>
      <c r="BM433" s="101">
        <v>0</v>
      </c>
      <c r="BN433" s="108">
        <f t="shared" si="195"/>
        <v>0</v>
      </c>
      <c r="BO433" s="109">
        <f t="shared" si="196"/>
        <v>0</v>
      </c>
      <c r="BP433" s="111"/>
      <c r="BQ433" s="112"/>
      <c r="BR433" s="113"/>
      <c r="BS433" s="111"/>
      <c r="BT433" s="114"/>
      <c r="BU433" s="114">
        <f t="shared" si="175"/>
        <v>-829</v>
      </c>
      <c r="BV433" s="25"/>
      <c r="BW433" s="25"/>
      <c r="BX433" s="111"/>
    </row>
    <row r="434" spans="1:76">
      <c r="A434" s="83">
        <v>830</v>
      </c>
      <c r="B434" s="83">
        <v>781</v>
      </c>
      <c r="C434" s="84" t="s">
        <v>501</v>
      </c>
      <c r="D434" s="85">
        <f t="shared" si="193"/>
        <v>0</v>
      </c>
      <c r="E434" s="86">
        <f t="shared" si="197"/>
        <v>0</v>
      </c>
      <c r="F434" s="86">
        <f t="shared" si="197"/>
        <v>0</v>
      </c>
      <c r="G434" s="87">
        <f t="shared" si="177"/>
        <v>0</v>
      </c>
      <c r="H434" s="88"/>
      <c r="I434" s="89">
        <f t="shared" si="178"/>
        <v>0</v>
      </c>
      <c r="J434" s="90" t="str">
        <f t="shared" si="169"/>
        <v/>
      </c>
      <c r="K434" s="91">
        <f t="shared" si="179"/>
        <v>0</v>
      </c>
      <c r="L434" s="87">
        <f t="shared" si="180"/>
        <v>0</v>
      </c>
      <c r="M434" s="92"/>
      <c r="N434" s="115">
        <f t="shared" si="170"/>
        <v>0</v>
      </c>
      <c r="P434" s="89">
        <f t="shared" si="181"/>
        <v>0</v>
      </c>
      <c r="Q434" s="86">
        <f t="shared" si="182"/>
        <v>0</v>
      </c>
      <c r="R434" s="86">
        <f t="shared" si="183"/>
        <v>0</v>
      </c>
      <c r="S434" s="94">
        <f t="shared" si="171"/>
        <v>0</v>
      </c>
      <c r="U434" s="115">
        <f t="shared" si="184"/>
        <v>0</v>
      </c>
      <c r="V434">
        <f t="shared" si="172"/>
        <v>0</v>
      </c>
      <c r="W434" s="95">
        <v>830</v>
      </c>
      <c r="X434" s="96"/>
      <c r="Y434" s="97"/>
      <c r="Z434" s="97"/>
      <c r="AA434" s="97"/>
      <c r="AB434" s="97"/>
      <c r="AC434" s="97"/>
      <c r="AD434" s="97"/>
      <c r="AE434" s="97"/>
      <c r="AF434" s="97"/>
      <c r="AG434" s="98"/>
      <c r="AI434" s="95">
        <v>830</v>
      </c>
      <c r="AJ434" s="99">
        <v>781</v>
      </c>
      <c r="AK434" s="100" t="s">
        <v>501</v>
      </c>
      <c r="AL434" s="101">
        <f t="shared" si="185"/>
        <v>0</v>
      </c>
      <c r="AM434" s="102">
        <v>0</v>
      </c>
      <c r="AN434" s="101">
        <f t="shared" si="186"/>
        <v>0</v>
      </c>
      <c r="AO434" s="101">
        <v>0</v>
      </c>
      <c r="AP434" s="101">
        <v>0</v>
      </c>
      <c r="AQ434" s="101">
        <v>0</v>
      </c>
      <c r="AR434" s="101">
        <v>0</v>
      </c>
      <c r="AS434" s="101">
        <v>0</v>
      </c>
      <c r="AT434" s="101">
        <f t="shared" si="187"/>
        <v>0</v>
      </c>
      <c r="AU434" s="103">
        <f t="shared" si="188"/>
        <v>0</v>
      </c>
      <c r="AV434" s="103">
        <f t="shared" si="189"/>
        <v>0</v>
      </c>
      <c r="AX434" s="104">
        <v>832</v>
      </c>
      <c r="AY434" s="105" t="s">
        <v>502</v>
      </c>
      <c r="AZ434" s="120">
        <v>0</v>
      </c>
      <c r="BA434" s="106">
        <v>0</v>
      </c>
      <c r="BB434" s="107">
        <v>0</v>
      </c>
      <c r="BC434" s="108">
        <f t="shared" si="194"/>
        <v>0</v>
      </c>
      <c r="BD434" s="107">
        <v>0</v>
      </c>
      <c r="BE434" s="107">
        <v>0</v>
      </c>
      <c r="BF434" s="108">
        <f t="shared" si="173"/>
        <v>0</v>
      </c>
      <c r="BG434" s="109">
        <f t="shared" si="174"/>
        <v>0</v>
      </c>
      <c r="BH434" s="110"/>
      <c r="BI434" s="108">
        <v>0</v>
      </c>
      <c r="BJ434" s="101">
        <f t="shared" si="190"/>
        <v>0</v>
      </c>
      <c r="BK434" s="101">
        <f t="shared" si="191"/>
        <v>0</v>
      </c>
      <c r="BL434" s="101">
        <f t="shared" si="192"/>
        <v>0</v>
      </c>
      <c r="BM434" s="101">
        <v>0</v>
      </c>
      <c r="BN434" s="108">
        <f t="shared" si="195"/>
        <v>0</v>
      </c>
      <c r="BO434" s="109">
        <f t="shared" si="196"/>
        <v>0</v>
      </c>
      <c r="BP434" s="111"/>
      <c r="BQ434" s="112"/>
      <c r="BR434" s="113"/>
      <c r="BS434" s="111"/>
      <c r="BT434" s="114"/>
      <c r="BU434" s="114">
        <f t="shared" si="175"/>
        <v>-830</v>
      </c>
      <c r="BV434" s="25"/>
      <c r="BW434" s="25"/>
      <c r="BX434" s="111"/>
    </row>
    <row r="435" spans="1:76">
      <c r="A435" s="83">
        <v>832</v>
      </c>
      <c r="B435" s="83">
        <v>735</v>
      </c>
      <c r="C435" s="84" t="s">
        <v>502</v>
      </c>
      <c r="D435" s="85">
        <f t="shared" si="193"/>
        <v>0</v>
      </c>
      <c r="E435" s="86">
        <f t="shared" si="197"/>
        <v>0</v>
      </c>
      <c r="F435" s="86">
        <f t="shared" si="197"/>
        <v>0</v>
      </c>
      <c r="G435" s="87">
        <f t="shared" si="177"/>
        <v>0</v>
      </c>
      <c r="H435" s="88"/>
      <c r="I435" s="89">
        <f t="shared" si="178"/>
        <v>0</v>
      </c>
      <c r="J435" s="90" t="str">
        <f t="shared" si="169"/>
        <v/>
      </c>
      <c r="K435" s="91">
        <f t="shared" si="179"/>
        <v>0</v>
      </c>
      <c r="L435" s="87">
        <f t="shared" si="180"/>
        <v>0</v>
      </c>
      <c r="M435" s="92"/>
      <c r="N435" s="115">
        <f t="shared" si="170"/>
        <v>0</v>
      </c>
      <c r="P435" s="89">
        <f t="shared" si="181"/>
        <v>0</v>
      </c>
      <c r="Q435" s="86">
        <f t="shared" si="182"/>
        <v>0</v>
      </c>
      <c r="R435" s="86">
        <f t="shared" si="183"/>
        <v>0</v>
      </c>
      <c r="S435" s="94">
        <f t="shared" si="171"/>
        <v>0</v>
      </c>
      <c r="U435" s="115">
        <f t="shared" si="184"/>
        <v>0</v>
      </c>
      <c r="V435">
        <f t="shared" si="172"/>
        <v>0</v>
      </c>
      <c r="W435" s="95">
        <v>832</v>
      </c>
      <c r="X435" s="96"/>
      <c r="Y435" s="97"/>
      <c r="Z435" s="97"/>
      <c r="AA435" s="97"/>
      <c r="AB435" s="97"/>
      <c r="AC435" s="97"/>
      <c r="AD435" s="97"/>
      <c r="AE435" s="97"/>
      <c r="AF435" s="97"/>
      <c r="AG435" s="98"/>
      <c r="AI435" s="95">
        <v>832</v>
      </c>
      <c r="AJ435" s="99">
        <v>735</v>
      </c>
      <c r="AK435" s="100" t="s">
        <v>502</v>
      </c>
      <c r="AL435" s="101">
        <f t="shared" si="185"/>
        <v>0</v>
      </c>
      <c r="AM435" s="102">
        <v>0</v>
      </c>
      <c r="AN435" s="101">
        <f t="shared" si="186"/>
        <v>0</v>
      </c>
      <c r="AO435" s="101">
        <v>0</v>
      </c>
      <c r="AP435" s="101">
        <v>0</v>
      </c>
      <c r="AQ435" s="101">
        <v>0</v>
      </c>
      <c r="AR435" s="101">
        <v>0</v>
      </c>
      <c r="AS435" s="101">
        <v>0</v>
      </c>
      <c r="AT435" s="101">
        <f t="shared" si="187"/>
        <v>0</v>
      </c>
      <c r="AU435" s="103">
        <f t="shared" si="188"/>
        <v>0</v>
      </c>
      <c r="AV435" s="103">
        <f t="shared" si="189"/>
        <v>0</v>
      </c>
      <c r="AX435" s="104">
        <v>851</v>
      </c>
      <c r="AY435" s="105" t="s">
        <v>503</v>
      </c>
      <c r="AZ435" s="120">
        <v>0</v>
      </c>
      <c r="BA435" s="106">
        <v>0</v>
      </c>
      <c r="BB435" s="107">
        <v>0</v>
      </c>
      <c r="BC435" s="108">
        <f t="shared" si="194"/>
        <v>0</v>
      </c>
      <c r="BD435" s="107">
        <v>0</v>
      </c>
      <c r="BE435" s="107">
        <v>0</v>
      </c>
      <c r="BF435" s="108">
        <f t="shared" si="173"/>
        <v>0</v>
      </c>
      <c r="BG435" s="109">
        <f t="shared" si="174"/>
        <v>0</v>
      </c>
      <c r="BH435" s="110"/>
      <c r="BI435" s="108">
        <v>0</v>
      </c>
      <c r="BJ435" s="101">
        <f t="shared" si="190"/>
        <v>0</v>
      </c>
      <c r="BK435" s="101">
        <f t="shared" si="191"/>
        <v>0</v>
      </c>
      <c r="BL435" s="101">
        <f t="shared" si="192"/>
        <v>0</v>
      </c>
      <c r="BM435" s="101">
        <v>0</v>
      </c>
      <c r="BN435" s="108">
        <f t="shared" si="195"/>
        <v>0</v>
      </c>
      <c r="BO435" s="109">
        <f t="shared" si="196"/>
        <v>0</v>
      </c>
      <c r="BP435" s="111"/>
      <c r="BQ435" s="112"/>
      <c r="BR435" s="113"/>
      <c r="BS435" s="111"/>
      <c r="BT435" s="114"/>
      <c r="BU435" s="114">
        <f t="shared" si="175"/>
        <v>-832</v>
      </c>
      <c r="BV435" s="25"/>
      <c r="BW435" s="25"/>
      <c r="BX435" s="111"/>
    </row>
    <row r="436" spans="1:76">
      <c r="A436" s="83">
        <v>851</v>
      </c>
      <c r="B436" s="83">
        <v>743</v>
      </c>
      <c r="C436" s="84" t="s">
        <v>503</v>
      </c>
      <c r="D436" s="85">
        <f t="shared" si="193"/>
        <v>0</v>
      </c>
      <c r="E436" s="86">
        <f t="shared" si="197"/>
        <v>0</v>
      </c>
      <c r="F436" s="86">
        <f t="shared" si="197"/>
        <v>0</v>
      </c>
      <c r="G436" s="87">
        <f t="shared" si="177"/>
        <v>0</v>
      </c>
      <c r="H436" s="88"/>
      <c r="I436" s="89">
        <f t="shared" si="178"/>
        <v>0</v>
      </c>
      <c r="J436" s="90" t="str">
        <f t="shared" si="169"/>
        <v/>
      </c>
      <c r="K436" s="91">
        <f t="shared" si="179"/>
        <v>0</v>
      </c>
      <c r="L436" s="87">
        <f t="shared" si="180"/>
        <v>0</v>
      </c>
      <c r="M436" s="92"/>
      <c r="N436" s="115">
        <f t="shared" si="170"/>
        <v>0</v>
      </c>
      <c r="P436" s="89">
        <f t="shared" si="181"/>
        <v>0</v>
      </c>
      <c r="Q436" s="86">
        <f t="shared" si="182"/>
        <v>0</v>
      </c>
      <c r="R436" s="86">
        <f t="shared" si="183"/>
        <v>0</v>
      </c>
      <c r="S436" s="94">
        <f t="shared" si="171"/>
        <v>0</v>
      </c>
      <c r="U436" s="115">
        <f t="shared" si="184"/>
        <v>0</v>
      </c>
      <c r="V436">
        <f t="shared" si="172"/>
        <v>0</v>
      </c>
      <c r="W436" s="95">
        <v>851</v>
      </c>
      <c r="X436" s="96"/>
      <c r="Y436" s="97"/>
      <c r="Z436" s="97"/>
      <c r="AA436" s="97"/>
      <c r="AB436" s="97"/>
      <c r="AC436" s="97"/>
      <c r="AD436" s="97"/>
      <c r="AE436" s="97"/>
      <c r="AF436" s="97"/>
      <c r="AG436" s="98"/>
      <c r="AI436" s="95">
        <v>851</v>
      </c>
      <c r="AJ436" s="99">
        <v>743</v>
      </c>
      <c r="AK436" s="100" t="s">
        <v>503</v>
      </c>
      <c r="AL436" s="101">
        <f t="shared" si="185"/>
        <v>0</v>
      </c>
      <c r="AM436" s="102">
        <v>0</v>
      </c>
      <c r="AN436" s="101">
        <f t="shared" si="186"/>
        <v>0</v>
      </c>
      <c r="AO436" s="101">
        <v>0</v>
      </c>
      <c r="AP436" s="101">
        <v>0</v>
      </c>
      <c r="AQ436" s="101">
        <v>0</v>
      </c>
      <c r="AR436" s="101">
        <v>0</v>
      </c>
      <c r="AS436" s="101">
        <v>0</v>
      </c>
      <c r="AT436" s="101">
        <f t="shared" si="187"/>
        <v>0</v>
      </c>
      <c r="AU436" s="103">
        <f t="shared" si="188"/>
        <v>0</v>
      </c>
      <c r="AV436" s="103">
        <f t="shared" si="189"/>
        <v>0</v>
      </c>
      <c r="AX436" s="104">
        <v>852</v>
      </c>
      <c r="AY436" s="105" t="s">
        <v>504</v>
      </c>
      <c r="AZ436" s="120">
        <v>0</v>
      </c>
      <c r="BA436" s="106">
        <v>0</v>
      </c>
      <c r="BB436" s="107">
        <v>0</v>
      </c>
      <c r="BC436" s="108">
        <f t="shared" si="194"/>
        <v>0</v>
      </c>
      <c r="BD436" s="107">
        <v>0</v>
      </c>
      <c r="BE436" s="107">
        <v>0</v>
      </c>
      <c r="BF436" s="108">
        <f t="shared" si="173"/>
        <v>0</v>
      </c>
      <c r="BG436" s="109">
        <f t="shared" si="174"/>
        <v>0</v>
      </c>
      <c r="BH436" s="110"/>
      <c r="BI436" s="108">
        <v>0</v>
      </c>
      <c r="BJ436" s="101">
        <f t="shared" si="190"/>
        <v>0</v>
      </c>
      <c r="BK436" s="101">
        <f t="shared" si="191"/>
        <v>0</v>
      </c>
      <c r="BL436" s="101">
        <f t="shared" si="192"/>
        <v>0</v>
      </c>
      <c r="BM436" s="101">
        <v>0</v>
      </c>
      <c r="BN436" s="108">
        <f t="shared" si="195"/>
        <v>0</v>
      </c>
      <c r="BO436" s="109">
        <f t="shared" si="196"/>
        <v>0</v>
      </c>
      <c r="BP436" s="111"/>
      <c r="BQ436" s="112"/>
      <c r="BR436" s="113"/>
      <c r="BS436" s="111"/>
      <c r="BT436" s="114"/>
      <c r="BU436" s="114">
        <f t="shared" si="175"/>
        <v>-851</v>
      </c>
      <c r="BV436" s="25"/>
      <c r="BW436" s="25"/>
      <c r="BX436" s="111"/>
    </row>
    <row r="437" spans="1:76">
      <c r="A437" s="83">
        <v>852</v>
      </c>
      <c r="B437" s="83">
        <v>739</v>
      </c>
      <c r="C437" s="84" t="s">
        <v>504</v>
      </c>
      <c r="D437" s="85">
        <f t="shared" si="193"/>
        <v>0</v>
      </c>
      <c r="E437" s="86">
        <f t="shared" si="197"/>
        <v>0</v>
      </c>
      <c r="F437" s="86">
        <f t="shared" si="197"/>
        <v>0</v>
      </c>
      <c r="G437" s="87">
        <f t="shared" si="177"/>
        <v>0</v>
      </c>
      <c r="H437" s="88"/>
      <c r="I437" s="89">
        <f t="shared" si="178"/>
        <v>0</v>
      </c>
      <c r="J437" s="90" t="str">
        <f t="shared" si="169"/>
        <v/>
      </c>
      <c r="K437" s="91">
        <f t="shared" si="179"/>
        <v>0</v>
      </c>
      <c r="L437" s="87">
        <f t="shared" si="180"/>
        <v>0</v>
      </c>
      <c r="M437" s="92"/>
      <c r="N437" s="115">
        <f t="shared" si="170"/>
        <v>0</v>
      </c>
      <c r="P437" s="89">
        <f t="shared" si="181"/>
        <v>0</v>
      </c>
      <c r="Q437" s="86">
        <f t="shared" si="182"/>
        <v>0</v>
      </c>
      <c r="R437" s="86">
        <f t="shared" si="183"/>
        <v>0</v>
      </c>
      <c r="S437" s="94">
        <f t="shared" si="171"/>
        <v>0</v>
      </c>
      <c r="U437" s="115">
        <f t="shared" si="184"/>
        <v>0</v>
      </c>
      <c r="V437">
        <f t="shared" si="172"/>
        <v>0</v>
      </c>
      <c r="W437" s="95">
        <v>852</v>
      </c>
      <c r="X437" s="96"/>
      <c r="Y437" s="97"/>
      <c r="Z437" s="97"/>
      <c r="AA437" s="97"/>
      <c r="AB437" s="97"/>
      <c r="AC437" s="97"/>
      <c r="AD437" s="97"/>
      <c r="AE437" s="97"/>
      <c r="AF437" s="97"/>
      <c r="AG437" s="98"/>
      <c r="AI437" s="95">
        <v>852</v>
      </c>
      <c r="AJ437" s="99">
        <v>739</v>
      </c>
      <c r="AK437" s="100" t="s">
        <v>504</v>
      </c>
      <c r="AL437" s="101">
        <f t="shared" si="185"/>
        <v>0</v>
      </c>
      <c r="AM437" s="102">
        <v>0</v>
      </c>
      <c r="AN437" s="101">
        <f t="shared" si="186"/>
        <v>0</v>
      </c>
      <c r="AO437" s="101">
        <v>0</v>
      </c>
      <c r="AP437" s="101">
        <v>0</v>
      </c>
      <c r="AQ437" s="101">
        <v>0</v>
      </c>
      <c r="AR437" s="101">
        <v>0</v>
      </c>
      <c r="AS437" s="101">
        <v>0</v>
      </c>
      <c r="AT437" s="101">
        <f t="shared" si="187"/>
        <v>0</v>
      </c>
      <c r="AU437" s="103">
        <f t="shared" si="188"/>
        <v>0</v>
      </c>
      <c r="AV437" s="103">
        <f t="shared" si="189"/>
        <v>0</v>
      </c>
      <c r="AX437" s="104">
        <v>853</v>
      </c>
      <c r="AY437" s="105" t="s">
        <v>505</v>
      </c>
      <c r="AZ437" s="120">
        <v>0</v>
      </c>
      <c r="BA437" s="106">
        <v>0</v>
      </c>
      <c r="BB437" s="107">
        <v>0</v>
      </c>
      <c r="BC437" s="108">
        <f t="shared" si="194"/>
        <v>0</v>
      </c>
      <c r="BD437" s="107">
        <v>0</v>
      </c>
      <c r="BE437" s="107">
        <v>0</v>
      </c>
      <c r="BF437" s="108">
        <f t="shared" si="173"/>
        <v>0</v>
      </c>
      <c r="BG437" s="109">
        <f t="shared" si="174"/>
        <v>0</v>
      </c>
      <c r="BH437" s="110"/>
      <c r="BI437" s="108">
        <v>0</v>
      </c>
      <c r="BJ437" s="101">
        <f t="shared" si="190"/>
        <v>0</v>
      </c>
      <c r="BK437" s="101">
        <f t="shared" si="191"/>
        <v>0</v>
      </c>
      <c r="BL437" s="101">
        <f t="shared" si="192"/>
        <v>0</v>
      </c>
      <c r="BM437" s="101">
        <v>0</v>
      </c>
      <c r="BN437" s="108">
        <f t="shared" si="195"/>
        <v>0</v>
      </c>
      <c r="BO437" s="109">
        <f t="shared" si="196"/>
        <v>0</v>
      </c>
      <c r="BP437" s="111"/>
      <c r="BQ437" s="112"/>
      <c r="BR437" s="113"/>
      <c r="BS437" s="111"/>
      <c r="BT437" s="114"/>
      <c r="BU437" s="114">
        <f t="shared" si="175"/>
        <v>-852</v>
      </c>
      <c r="BV437" s="25"/>
      <c r="BW437" s="25"/>
      <c r="BX437" s="111"/>
    </row>
    <row r="438" spans="1:76">
      <c r="A438" s="83">
        <v>853</v>
      </c>
      <c r="B438" s="83">
        <v>742</v>
      </c>
      <c r="C438" s="84" t="s">
        <v>505</v>
      </c>
      <c r="D438" s="85">
        <f t="shared" si="193"/>
        <v>0</v>
      </c>
      <c r="E438" s="86">
        <f t="shared" si="197"/>
        <v>0</v>
      </c>
      <c r="F438" s="86">
        <f t="shared" si="197"/>
        <v>0</v>
      </c>
      <c r="G438" s="87">
        <f t="shared" si="177"/>
        <v>0</v>
      </c>
      <c r="H438" s="88"/>
      <c r="I438" s="89">
        <f t="shared" si="178"/>
        <v>0</v>
      </c>
      <c r="J438" s="90" t="str">
        <f t="shared" si="169"/>
        <v/>
      </c>
      <c r="K438" s="91">
        <f t="shared" si="179"/>
        <v>0</v>
      </c>
      <c r="L438" s="87">
        <f t="shared" si="180"/>
        <v>0</v>
      </c>
      <c r="M438" s="92"/>
      <c r="N438" s="115">
        <f t="shared" si="170"/>
        <v>0</v>
      </c>
      <c r="P438" s="89">
        <f t="shared" si="181"/>
        <v>0</v>
      </c>
      <c r="Q438" s="86">
        <f t="shared" si="182"/>
        <v>0</v>
      </c>
      <c r="R438" s="86">
        <f t="shared" si="183"/>
        <v>0</v>
      </c>
      <c r="S438" s="94">
        <f t="shared" si="171"/>
        <v>0</v>
      </c>
      <c r="U438" s="115">
        <f t="shared" si="184"/>
        <v>0</v>
      </c>
      <c r="V438">
        <f t="shared" si="172"/>
        <v>0</v>
      </c>
      <c r="W438" s="95">
        <v>853</v>
      </c>
      <c r="X438" s="96"/>
      <c r="Y438" s="97"/>
      <c r="Z438" s="97"/>
      <c r="AA438" s="97"/>
      <c r="AB438" s="97"/>
      <c r="AC438" s="97"/>
      <c r="AD438" s="97"/>
      <c r="AE438" s="97"/>
      <c r="AF438" s="97"/>
      <c r="AG438" s="98"/>
      <c r="AI438" s="95">
        <v>853</v>
      </c>
      <c r="AJ438" s="99">
        <v>742</v>
      </c>
      <c r="AK438" s="100" t="s">
        <v>505</v>
      </c>
      <c r="AL438" s="101">
        <f t="shared" si="185"/>
        <v>0</v>
      </c>
      <c r="AM438" s="102">
        <v>0</v>
      </c>
      <c r="AN438" s="101">
        <f t="shared" si="186"/>
        <v>0</v>
      </c>
      <c r="AO438" s="101">
        <v>0</v>
      </c>
      <c r="AP438" s="101">
        <v>0</v>
      </c>
      <c r="AQ438" s="101">
        <v>0</v>
      </c>
      <c r="AR438" s="101">
        <v>0</v>
      </c>
      <c r="AS438" s="101">
        <v>0</v>
      </c>
      <c r="AT438" s="101">
        <f t="shared" si="187"/>
        <v>0</v>
      </c>
      <c r="AU438" s="103">
        <f t="shared" si="188"/>
        <v>0</v>
      </c>
      <c r="AV438" s="103">
        <f t="shared" si="189"/>
        <v>0</v>
      </c>
      <c r="AX438" s="104">
        <v>854</v>
      </c>
      <c r="AY438" s="105" t="s">
        <v>506</v>
      </c>
      <c r="AZ438" s="120">
        <v>0</v>
      </c>
      <c r="BA438" s="106">
        <v>0</v>
      </c>
      <c r="BB438" s="107">
        <v>0</v>
      </c>
      <c r="BC438" s="108">
        <f t="shared" si="194"/>
        <v>0</v>
      </c>
      <c r="BD438" s="107">
        <v>0</v>
      </c>
      <c r="BE438" s="107">
        <v>0</v>
      </c>
      <c r="BF438" s="108">
        <f t="shared" si="173"/>
        <v>0</v>
      </c>
      <c r="BG438" s="109">
        <f t="shared" si="174"/>
        <v>0</v>
      </c>
      <c r="BH438" s="110"/>
      <c r="BI438" s="108">
        <v>0</v>
      </c>
      <c r="BJ438" s="101">
        <f t="shared" si="190"/>
        <v>0</v>
      </c>
      <c r="BK438" s="101">
        <f t="shared" si="191"/>
        <v>0</v>
      </c>
      <c r="BL438" s="101">
        <f t="shared" si="192"/>
        <v>0</v>
      </c>
      <c r="BM438" s="101">
        <v>0</v>
      </c>
      <c r="BN438" s="108">
        <f t="shared" si="195"/>
        <v>0</v>
      </c>
      <c r="BO438" s="109">
        <f t="shared" si="196"/>
        <v>0</v>
      </c>
      <c r="BP438" s="111"/>
      <c r="BQ438" s="112"/>
      <c r="BR438" s="113"/>
      <c r="BS438" s="111"/>
      <c r="BT438" s="114"/>
      <c r="BU438" s="114">
        <f t="shared" si="175"/>
        <v>-853</v>
      </c>
      <c r="BV438" s="25"/>
      <c r="BW438" s="25"/>
      <c r="BX438" s="111"/>
    </row>
    <row r="439" spans="1:76">
      <c r="A439" s="83">
        <v>855</v>
      </c>
      <c r="B439" s="83">
        <v>784</v>
      </c>
      <c r="C439" s="84" t="s">
        <v>507</v>
      </c>
      <c r="D439" s="85">
        <f t="shared" si="193"/>
        <v>0</v>
      </c>
      <c r="E439" s="86">
        <f t="shared" si="197"/>
        <v>0</v>
      </c>
      <c r="F439" s="86">
        <f t="shared" si="197"/>
        <v>0</v>
      </c>
      <c r="G439" s="87">
        <f t="shared" si="177"/>
        <v>0</v>
      </c>
      <c r="H439" s="88"/>
      <c r="I439" s="89">
        <f t="shared" si="178"/>
        <v>0</v>
      </c>
      <c r="J439" s="90" t="str">
        <f t="shared" si="169"/>
        <v/>
      </c>
      <c r="K439" s="91">
        <f t="shared" si="179"/>
        <v>0</v>
      </c>
      <c r="L439" s="87">
        <f t="shared" si="180"/>
        <v>0</v>
      </c>
      <c r="M439" s="92"/>
      <c r="N439" s="115">
        <f t="shared" si="170"/>
        <v>0</v>
      </c>
      <c r="P439" s="89">
        <f t="shared" si="181"/>
        <v>0</v>
      </c>
      <c r="Q439" s="86">
        <f t="shared" si="182"/>
        <v>0</v>
      </c>
      <c r="R439" s="86">
        <f t="shared" si="183"/>
        <v>0</v>
      </c>
      <c r="S439" s="94">
        <f t="shared" si="171"/>
        <v>0</v>
      </c>
      <c r="U439" s="115">
        <f t="shared" si="184"/>
        <v>0</v>
      </c>
      <c r="V439">
        <f t="shared" si="172"/>
        <v>0</v>
      </c>
      <c r="W439" s="95">
        <v>855</v>
      </c>
      <c r="X439" s="96"/>
      <c r="Y439" s="97"/>
      <c r="Z439" s="97"/>
      <c r="AA439" s="97"/>
      <c r="AB439" s="97"/>
      <c r="AC439" s="97"/>
      <c r="AD439" s="97"/>
      <c r="AE439" s="97"/>
      <c r="AF439" s="97"/>
      <c r="AG439" s="98"/>
      <c r="AI439" s="95">
        <v>855</v>
      </c>
      <c r="AJ439" s="99">
        <v>784</v>
      </c>
      <c r="AK439" s="100" t="s">
        <v>507</v>
      </c>
      <c r="AL439" s="101">
        <f t="shared" si="185"/>
        <v>0</v>
      </c>
      <c r="AM439" s="102">
        <v>0</v>
      </c>
      <c r="AN439" s="101">
        <f t="shared" si="186"/>
        <v>0</v>
      </c>
      <c r="AO439" s="101">
        <v>0</v>
      </c>
      <c r="AP439" s="101">
        <v>0</v>
      </c>
      <c r="AQ439" s="101">
        <v>0</v>
      </c>
      <c r="AR439" s="101">
        <v>0</v>
      </c>
      <c r="AS439" s="101">
        <v>0</v>
      </c>
      <c r="AT439" s="101">
        <f t="shared" si="187"/>
        <v>0</v>
      </c>
      <c r="AU439" s="103">
        <f t="shared" si="188"/>
        <v>0</v>
      </c>
      <c r="AV439" s="103">
        <f t="shared" si="189"/>
        <v>0</v>
      </c>
      <c r="AX439" s="104">
        <v>855</v>
      </c>
      <c r="AY439" s="105" t="s">
        <v>507</v>
      </c>
      <c r="AZ439" s="120">
        <v>0</v>
      </c>
      <c r="BA439" s="106">
        <v>0</v>
      </c>
      <c r="BB439" s="107">
        <v>0</v>
      </c>
      <c r="BC439" s="108">
        <f t="shared" si="194"/>
        <v>0</v>
      </c>
      <c r="BD439" s="107">
        <v>0</v>
      </c>
      <c r="BE439" s="107">
        <v>0</v>
      </c>
      <c r="BF439" s="108">
        <f t="shared" si="173"/>
        <v>0</v>
      </c>
      <c r="BG439" s="109">
        <f t="shared" si="174"/>
        <v>0</v>
      </c>
      <c r="BH439" s="110"/>
      <c r="BI439" s="108">
        <v>0</v>
      </c>
      <c r="BJ439" s="101">
        <f t="shared" si="190"/>
        <v>0</v>
      </c>
      <c r="BK439" s="101">
        <f t="shared" si="191"/>
        <v>0</v>
      </c>
      <c r="BL439" s="101">
        <f t="shared" si="192"/>
        <v>0</v>
      </c>
      <c r="BM439" s="101">
        <v>0</v>
      </c>
      <c r="BN439" s="108">
        <f t="shared" si="195"/>
        <v>0</v>
      </c>
      <c r="BO439" s="109">
        <f t="shared" si="196"/>
        <v>0</v>
      </c>
      <c r="BP439" s="111"/>
      <c r="BQ439" s="112"/>
      <c r="BR439" s="113"/>
      <c r="BS439" s="111"/>
      <c r="BT439" s="114"/>
      <c r="BU439" s="114">
        <f t="shared" si="175"/>
        <v>-855</v>
      </c>
      <c r="BV439" s="25"/>
      <c r="BW439" s="25"/>
      <c r="BX439" s="111"/>
    </row>
    <row r="440" spans="1:76">
      <c r="A440" s="83">
        <v>860</v>
      </c>
      <c r="B440" s="83">
        <v>773</v>
      </c>
      <c r="C440" s="84" t="s">
        <v>508</v>
      </c>
      <c r="D440" s="85">
        <f t="shared" si="193"/>
        <v>0</v>
      </c>
      <c r="E440" s="86">
        <f t="shared" si="197"/>
        <v>0</v>
      </c>
      <c r="F440" s="86">
        <f t="shared" si="197"/>
        <v>0</v>
      </c>
      <c r="G440" s="87">
        <f t="shared" si="177"/>
        <v>0</v>
      </c>
      <c r="H440" s="88"/>
      <c r="I440" s="89">
        <f t="shared" si="178"/>
        <v>0</v>
      </c>
      <c r="J440" s="90" t="str">
        <f t="shared" si="169"/>
        <v/>
      </c>
      <c r="K440" s="91">
        <f t="shared" si="179"/>
        <v>0</v>
      </c>
      <c r="L440" s="87">
        <f t="shared" si="180"/>
        <v>0</v>
      </c>
      <c r="M440" s="92"/>
      <c r="N440" s="115">
        <f t="shared" si="170"/>
        <v>0</v>
      </c>
      <c r="P440" s="89">
        <f t="shared" si="181"/>
        <v>0</v>
      </c>
      <c r="Q440" s="86">
        <f t="shared" si="182"/>
        <v>0</v>
      </c>
      <c r="R440" s="86">
        <f t="shared" si="183"/>
        <v>0</v>
      </c>
      <c r="S440" s="94">
        <f t="shared" si="171"/>
        <v>0</v>
      </c>
      <c r="U440" s="115">
        <f t="shared" si="184"/>
        <v>0</v>
      </c>
      <c r="V440">
        <f t="shared" si="172"/>
        <v>0</v>
      </c>
      <c r="W440" s="95">
        <v>860</v>
      </c>
      <c r="X440" s="96"/>
      <c r="Y440" s="97"/>
      <c r="Z440" s="97"/>
      <c r="AA440" s="97"/>
      <c r="AB440" s="97"/>
      <c r="AC440" s="97"/>
      <c r="AD440" s="97"/>
      <c r="AE440" s="97"/>
      <c r="AF440" s="97"/>
      <c r="AG440" s="98"/>
      <c r="AI440" s="95">
        <v>860</v>
      </c>
      <c r="AJ440" s="99">
        <v>773</v>
      </c>
      <c r="AK440" s="100" t="s">
        <v>508</v>
      </c>
      <c r="AL440" s="101">
        <f t="shared" si="185"/>
        <v>0</v>
      </c>
      <c r="AM440" s="102">
        <v>0</v>
      </c>
      <c r="AN440" s="101">
        <f t="shared" si="186"/>
        <v>0</v>
      </c>
      <c r="AO440" s="101">
        <v>0</v>
      </c>
      <c r="AP440" s="101">
        <v>0</v>
      </c>
      <c r="AQ440" s="101">
        <v>0</v>
      </c>
      <c r="AR440" s="101">
        <v>0</v>
      </c>
      <c r="AS440" s="101">
        <v>0</v>
      </c>
      <c r="AT440" s="101">
        <f t="shared" si="187"/>
        <v>0</v>
      </c>
      <c r="AU440" s="103">
        <f t="shared" si="188"/>
        <v>0</v>
      </c>
      <c r="AV440" s="103">
        <f t="shared" si="189"/>
        <v>0</v>
      </c>
      <c r="AX440" s="104">
        <v>860</v>
      </c>
      <c r="AY440" s="105" t="s">
        <v>508</v>
      </c>
      <c r="AZ440" s="120">
        <v>0</v>
      </c>
      <c r="BA440" s="106">
        <v>0</v>
      </c>
      <c r="BB440" s="107">
        <v>0</v>
      </c>
      <c r="BC440" s="108">
        <f t="shared" si="194"/>
        <v>0</v>
      </c>
      <c r="BD440" s="107">
        <v>0</v>
      </c>
      <c r="BE440" s="107">
        <v>0</v>
      </c>
      <c r="BF440" s="108">
        <f t="shared" si="173"/>
        <v>0</v>
      </c>
      <c r="BG440" s="109">
        <f t="shared" si="174"/>
        <v>0</v>
      </c>
      <c r="BH440" s="110"/>
      <c r="BI440" s="108">
        <v>0</v>
      </c>
      <c r="BJ440" s="101">
        <f t="shared" si="190"/>
        <v>0</v>
      </c>
      <c r="BK440" s="101">
        <f t="shared" si="191"/>
        <v>0</v>
      </c>
      <c r="BL440" s="101">
        <f t="shared" si="192"/>
        <v>0</v>
      </c>
      <c r="BM440" s="101">
        <v>0</v>
      </c>
      <c r="BN440" s="108">
        <f t="shared" si="195"/>
        <v>0</v>
      </c>
      <c r="BO440" s="109">
        <f t="shared" si="196"/>
        <v>0</v>
      </c>
      <c r="BP440" s="111"/>
      <c r="BQ440" s="112"/>
      <c r="BR440" s="113"/>
      <c r="BS440" s="111"/>
      <c r="BT440" s="114"/>
      <c r="BU440" s="114">
        <f t="shared" si="175"/>
        <v>-860</v>
      </c>
      <c r="BV440" s="25"/>
      <c r="BW440" s="25"/>
      <c r="BX440" s="111"/>
    </row>
    <row r="441" spans="1:76">
      <c r="A441" s="83">
        <v>871</v>
      </c>
      <c r="B441" s="83">
        <v>751</v>
      </c>
      <c r="C441" s="84" t="s">
        <v>509</v>
      </c>
      <c r="D441" s="85">
        <f t="shared" si="193"/>
        <v>0</v>
      </c>
      <c r="E441" s="86">
        <f t="shared" si="197"/>
        <v>0</v>
      </c>
      <c r="F441" s="86">
        <f t="shared" si="197"/>
        <v>0</v>
      </c>
      <c r="G441" s="87">
        <f t="shared" si="177"/>
        <v>0</v>
      </c>
      <c r="H441" s="88"/>
      <c r="I441" s="89">
        <f t="shared" si="178"/>
        <v>0</v>
      </c>
      <c r="J441" s="90" t="str">
        <f t="shared" si="169"/>
        <v/>
      </c>
      <c r="K441" s="91">
        <f t="shared" si="179"/>
        <v>0</v>
      </c>
      <c r="L441" s="87">
        <f t="shared" si="180"/>
        <v>0</v>
      </c>
      <c r="M441" s="92"/>
      <c r="N441" s="115">
        <f t="shared" si="170"/>
        <v>0</v>
      </c>
      <c r="P441" s="89">
        <f t="shared" si="181"/>
        <v>0</v>
      </c>
      <c r="Q441" s="86">
        <f t="shared" si="182"/>
        <v>0</v>
      </c>
      <c r="R441" s="86">
        <f t="shared" si="183"/>
        <v>0</v>
      </c>
      <c r="S441" s="94">
        <f t="shared" si="171"/>
        <v>0</v>
      </c>
      <c r="U441" s="115">
        <f t="shared" si="184"/>
        <v>0</v>
      </c>
      <c r="V441">
        <f t="shared" si="172"/>
        <v>0</v>
      </c>
      <c r="W441" s="95">
        <v>871</v>
      </c>
      <c r="X441" s="96"/>
      <c r="Y441" s="97"/>
      <c r="Z441" s="97"/>
      <c r="AA441" s="97"/>
      <c r="AB441" s="97"/>
      <c r="AC441" s="97"/>
      <c r="AD441" s="97"/>
      <c r="AE441" s="97"/>
      <c r="AF441" s="97"/>
      <c r="AG441" s="98"/>
      <c r="AI441" s="95">
        <v>871</v>
      </c>
      <c r="AJ441" s="99">
        <v>751</v>
      </c>
      <c r="AK441" s="100" t="s">
        <v>509</v>
      </c>
      <c r="AL441" s="101">
        <f t="shared" si="185"/>
        <v>0</v>
      </c>
      <c r="AM441" s="102">
        <v>0</v>
      </c>
      <c r="AN441" s="101">
        <f t="shared" si="186"/>
        <v>0</v>
      </c>
      <c r="AO441" s="101">
        <v>0</v>
      </c>
      <c r="AP441" s="101">
        <v>0</v>
      </c>
      <c r="AQ441" s="101">
        <v>0</v>
      </c>
      <c r="AR441" s="101">
        <v>0</v>
      </c>
      <c r="AS441" s="101">
        <v>0</v>
      </c>
      <c r="AT441" s="101">
        <f t="shared" si="187"/>
        <v>0</v>
      </c>
      <c r="AU441" s="103">
        <f t="shared" si="188"/>
        <v>0</v>
      </c>
      <c r="AV441" s="103">
        <f t="shared" si="189"/>
        <v>0</v>
      </c>
      <c r="AX441" s="104">
        <v>871</v>
      </c>
      <c r="AY441" s="105" t="s">
        <v>509</v>
      </c>
      <c r="AZ441" s="120">
        <v>0</v>
      </c>
      <c r="BA441" s="106">
        <v>0</v>
      </c>
      <c r="BB441" s="107">
        <v>0</v>
      </c>
      <c r="BC441" s="108">
        <f t="shared" si="194"/>
        <v>0</v>
      </c>
      <c r="BD441" s="107">
        <v>0</v>
      </c>
      <c r="BE441" s="107">
        <v>0</v>
      </c>
      <c r="BF441" s="108">
        <f t="shared" si="173"/>
        <v>0</v>
      </c>
      <c r="BG441" s="109">
        <f t="shared" si="174"/>
        <v>0</v>
      </c>
      <c r="BH441" s="110"/>
      <c r="BI441" s="108">
        <v>0</v>
      </c>
      <c r="BJ441" s="101">
        <f t="shared" si="190"/>
        <v>0</v>
      </c>
      <c r="BK441" s="101">
        <f t="shared" si="191"/>
        <v>0</v>
      </c>
      <c r="BL441" s="101">
        <f t="shared" si="192"/>
        <v>0</v>
      </c>
      <c r="BM441" s="101">
        <v>0</v>
      </c>
      <c r="BN441" s="108">
        <f t="shared" si="195"/>
        <v>0</v>
      </c>
      <c r="BO441" s="109">
        <f t="shared" si="196"/>
        <v>0</v>
      </c>
      <c r="BP441" s="111"/>
      <c r="BQ441" s="112"/>
      <c r="BR441" s="113"/>
      <c r="BS441" s="111"/>
      <c r="BT441" s="114"/>
      <c r="BU441" s="114">
        <f t="shared" si="175"/>
        <v>-871</v>
      </c>
      <c r="BV441" s="25"/>
      <c r="BW441" s="25"/>
      <c r="BX441" s="111"/>
    </row>
    <row r="442" spans="1:76">
      <c r="A442" s="83">
        <v>872</v>
      </c>
      <c r="B442" s="83">
        <v>754</v>
      </c>
      <c r="C442" s="84" t="s">
        <v>510</v>
      </c>
      <c r="D442" s="85">
        <f t="shared" si="193"/>
        <v>0</v>
      </c>
      <c r="E442" s="86">
        <f t="shared" si="197"/>
        <v>0</v>
      </c>
      <c r="F442" s="86">
        <f t="shared" si="197"/>
        <v>0</v>
      </c>
      <c r="G442" s="87">
        <f t="shared" si="177"/>
        <v>0</v>
      </c>
      <c r="H442" s="88"/>
      <c r="I442" s="89">
        <f t="shared" si="178"/>
        <v>0</v>
      </c>
      <c r="J442" s="90" t="str">
        <f t="shared" si="169"/>
        <v/>
      </c>
      <c r="K442" s="91">
        <f t="shared" si="179"/>
        <v>0</v>
      </c>
      <c r="L442" s="87">
        <f t="shared" si="180"/>
        <v>0</v>
      </c>
      <c r="M442" s="92"/>
      <c r="N442" s="115">
        <f t="shared" si="170"/>
        <v>0</v>
      </c>
      <c r="P442" s="89">
        <f t="shared" si="181"/>
        <v>0</v>
      </c>
      <c r="Q442" s="86">
        <f t="shared" si="182"/>
        <v>0</v>
      </c>
      <c r="R442" s="86">
        <f t="shared" si="183"/>
        <v>0</v>
      </c>
      <c r="S442" s="94">
        <f t="shared" si="171"/>
        <v>0</v>
      </c>
      <c r="U442" s="115">
        <f t="shared" si="184"/>
        <v>0</v>
      </c>
      <c r="V442">
        <f t="shared" si="172"/>
        <v>0</v>
      </c>
      <c r="W442" s="95">
        <v>872</v>
      </c>
      <c r="X442" s="96"/>
      <c r="Y442" s="97"/>
      <c r="Z442" s="97"/>
      <c r="AA442" s="97"/>
      <c r="AB442" s="97"/>
      <c r="AC442" s="97"/>
      <c r="AD442" s="97"/>
      <c r="AE442" s="97"/>
      <c r="AF442" s="97"/>
      <c r="AG442" s="98"/>
      <c r="AI442" s="95">
        <v>872</v>
      </c>
      <c r="AJ442" s="99">
        <v>754</v>
      </c>
      <c r="AK442" s="100" t="s">
        <v>510</v>
      </c>
      <c r="AL442" s="101">
        <f t="shared" si="185"/>
        <v>0</v>
      </c>
      <c r="AM442" s="102">
        <v>0</v>
      </c>
      <c r="AN442" s="101">
        <f t="shared" si="186"/>
        <v>0</v>
      </c>
      <c r="AO442" s="101">
        <v>0</v>
      </c>
      <c r="AP442" s="101">
        <v>0</v>
      </c>
      <c r="AQ442" s="101">
        <v>0</v>
      </c>
      <c r="AR442" s="101">
        <v>0</v>
      </c>
      <c r="AS442" s="101">
        <v>0</v>
      </c>
      <c r="AT442" s="101">
        <f t="shared" si="187"/>
        <v>0</v>
      </c>
      <c r="AU442" s="103">
        <f t="shared" si="188"/>
        <v>0</v>
      </c>
      <c r="AV442" s="103">
        <f t="shared" si="189"/>
        <v>0</v>
      </c>
      <c r="AX442" s="104">
        <v>872</v>
      </c>
      <c r="AY442" s="105" t="s">
        <v>510</v>
      </c>
      <c r="AZ442" s="120">
        <v>0</v>
      </c>
      <c r="BA442" s="106">
        <v>0</v>
      </c>
      <c r="BB442" s="107">
        <v>0</v>
      </c>
      <c r="BC442" s="108">
        <f t="shared" si="194"/>
        <v>0</v>
      </c>
      <c r="BD442" s="107">
        <v>0</v>
      </c>
      <c r="BE442" s="107">
        <v>0</v>
      </c>
      <c r="BF442" s="108">
        <f t="shared" si="173"/>
        <v>0</v>
      </c>
      <c r="BG442" s="109">
        <f t="shared" si="174"/>
        <v>0</v>
      </c>
      <c r="BH442" s="110"/>
      <c r="BI442" s="108">
        <v>0</v>
      </c>
      <c r="BJ442" s="101">
        <f t="shared" si="190"/>
        <v>0</v>
      </c>
      <c r="BK442" s="101">
        <f t="shared" si="191"/>
        <v>0</v>
      </c>
      <c r="BL442" s="101">
        <f t="shared" si="192"/>
        <v>0</v>
      </c>
      <c r="BM442" s="101">
        <v>0</v>
      </c>
      <c r="BN442" s="108">
        <f t="shared" si="195"/>
        <v>0</v>
      </c>
      <c r="BO442" s="109">
        <f t="shared" si="196"/>
        <v>0</v>
      </c>
      <c r="BP442" s="111"/>
      <c r="BQ442" s="112"/>
      <c r="BR442" s="113"/>
      <c r="BS442" s="111"/>
      <c r="BT442" s="114"/>
      <c r="BU442" s="114">
        <f t="shared" si="175"/>
        <v>-872</v>
      </c>
      <c r="BV442" s="25"/>
      <c r="BW442" s="25"/>
      <c r="BX442" s="111"/>
    </row>
    <row r="443" spans="1:76">
      <c r="A443" s="83">
        <v>873</v>
      </c>
      <c r="B443" s="83">
        <v>753</v>
      </c>
      <c r="C443" s="84" t="s">
        <v>511</v>
      </c>
      <c r="D443" s="85">
        <f t="shared" si="193"/>
        <v>0</v>
      </c>
      <c r="E443" s="86">
        <f t="shared" si="197"/>
        <v>0</v>
      </c>
      <c r="F443" s="86">
        <f t="shared" si="197"/>
        <v>0</v>
      </c>
      <c r="G443" s="87">
        <f t="shared" si="177"/>
        <v>0</v>
      </c>
      <c r="H443" s="88"/>
      <c r="I443" s="89">
        <f t="shared" si="178"/>
        <v>0</v>
      </c>
      <c r="J443" s="90" t="str">
        <f t="shared" si="169"/>
        <v/>
      </c>
      <c r="K443" s="91">
        <f t="shared" si="179"/>
        <v>0</v>
      </c>
      <c r="L443" s="87">
        <f t="shared" si="180"/>
        <v>0</v>
      </c>
      <c r="M443" s="92"/>
      <c r="N443" s="115">
        <f t="shared" si="170"/>
        <v>0</v>
      </c>
      <c r="P443" s="89">
        <f t="shared" si="181"/>
        <v>0</v>
      </c>
      <c r="Q443" s="86">
        <f t="shared" si="182"/>
        <v>0</v>
      </c>
      <c r="R443" s="86">
        <f t="shared" si="183"/>
        <v>0</v>
      </c>
      <c r="S443" s="94">
        <f t="shared" si="171"/>
        <v>0</v>
      </c>
      <c r="U443" s="115">
        <f t="shared" si="184"/>
        <v>0</v>
      </c>
      <c r="V443">
        <f t="shared" si="172"/>
        <v>0</v>
      </c>
      <c r="W443" s="95">
        <v>873</v>
      </c>
      <c r="X443" s="96"/>
      <c r="Y443" s="97"/>
      <c r="Z443" s="97"/>
      <c r="AA443" s="97"/>
      <c r="AB443" s="97"/>
      <c r="AC443" s="97"/>
      <c r="AD443" s="97"/>
      <c r="AE443" s="97"/>
      <c r="AF443" s="97"/>
      <c r="AG443" s="98"/>
      <c r="AI443" s="95">
        <v>873</v>
      </c>
      <c r="AJ443" s="99">
        <v>753</v>
      </c>
      <c r="AK443" s="100" t="s">
        <v>511</v>
      </c>
      <c r="AL443" s="101">
        <f t="shared" si="185"/>
        <v>0</v>
      </c>
      <c r="AM443" s="102">
        <v>0</v>
      </c>
      <c r="AN443" s="101">
        <f t="shared" si="186"/>
        <v>0</v>
      </c>
      <c r="AO443" s="101">
        <v>0</v>
      </c>
      <c r="AP443" s="101">
        <v>0</v>
      </c>
      <c r="AQ443" s="101">
        <v>0</v>
      </c>
      <c r="AR443" s="101">
        <v>0</v>
      </c>
      <c r="AS443" s="101">
        <v>0</v>
      </c>
      <c r="AT443" s="101">
        <f t="shared" si="187"/>
        <v>0</v>
      </c>
      <c r="AU443" s="103">
        <f t="shared" si="188"/>
        <v>0</v>
      </c>
      <c r="AV443" s="103">
        <f t="shared" si="189"/>
        <v>0</v>
      </c>
      <c r="AX443" s="104">
        <v>873</v>
      </c>
      <c r="AY443" s="105" t="s">
        <v>511</v>
      </c>
      <c r="AZ443" s="120">
        <v>0</v>
      </c>
      <c r="BA443" s="106">
        <v>0</v>
      </c>
      <c r="BB443" s="107">
        <v>0</v>
      </c>
      <c r="BC443" s="108">
        <f t="shared" si="194"/>
        <v>0</v>
      </c>
      <c r="BD443" s="107">
        <v>0</v>
      </c>
      <c r="BE443" s="107">
        <v>0</v>
      </c>
      <c r="BF443" s="108">
        <f t="shared" si="173"/>
        <v>0</v>
      </c>
      <c r="BG443" s="109">
        <f t="shared" si="174"/>
        <v>0</v>
      </c>
      <c r="BH443" s="110"/>
      <c r="BI443" s="108">
        <v>0</v>
      </c>
      <c r="BJ443" s="101">
        <f t="shared" si="190"/>
        <v>0</v>
      </c>
      <c r="BK443" s="101">
        <f t="shared" si="191"/>
        <v>0</v>
      </c>
      <c r="BL443" s="101">
        <f t="shared" si="192"/>
        <v>0</v>
      </c>
      <c r="BM443" s="101">
        <v>0</v>
      </c>
      <c r="BN443" s="108">
        <f t="shared" si="195"/>
        <v>0</v>
      </c>
      <c r="BO443" s="109">
        <f t="shared" si="196"/>
        <v>0</v>
      </c>
      <c r="BP443" s="111"/>
      <c r="BQ443" s="112"/>
      <c r="BR443" s="113"/>
      <c r="BS443" s="111"/>
      <c r="BT443" s="114"/>
      <c r="BU443" s="114">
        <f t="shared" si="175"/>
        <v>-873</v>
      </c>
      <c r="BV443" s="25"/>
      <c r="BW443" s="25"/>
      <c r="BX443" s="111"/>
    </row>
    <row r="444" spans="1:76">
      <c r="A444" s="83">
        <v>876</v>
      </c>
      <c r="B444" s="83">
        <v>762</v>
      </c>
      <c r="C444" s="84" t="s">
        <v>512</v>
      </c>
      <c r="D444" s="85">
        <f t="shared" si="193"/>
        <v>0</v>
      </c>
      <c r="E444" s="86">
        <f t="shared" si="197"/>
        <v>0</v>
      </c>
      <c r="F444" s="86">
        <f t="shared" si="197"/>
        <v>0</v>
      </c>
      <c r="G444" s="87">
        <f t="shared" si="177"/>
        <v>0</v>
      </c>
      <c r="H444" s="88"/>
      <c r="I444" s="89">
        <f t="shared" si="178"/>
        <v>0</v>
      </c>
      <c r="J444" s="90" t="str">
        <f t="shared" si="169"/>
        <v/>
      </c>
      <c r="K444" s="91">
        <f t="shared" si="179"/>
        <v>0</v>
      </c>
      <c r="L444" s="87">
        <f t="shared" si="180"/>
        <v>0</v>
      </c>
      <c r="M444" s="92"/>
      <c r="N444" s="115">
        <f t="shared" si="170"/>
        <v>0</v>
      </c>
      <c r="P444" s="89">
        <f t="shared" si="181"/>
        <v>0</v>
      </c>
      <c r="Q444" s="86">
        <f t="shared" si="182"/>
        <v>0</v>
      </c>
      <c r="R444" s="86">
        <f t="shared" si="183"/>
        <v>0</v>
      </c>
      <c r="S444" s="94">
        <f t="shared" si="171"/>
        <v>0</v>
      </c>
      <c r="U444" s="115">
        <f t="shared" si="184"/>
        <v>0</v>
      </c>
      <c r="V444">
        <f t="shared" si="172"/>
        <v>0</v>
      </c>
      <c r="W444" s="95">
        <v>876</v>
      </c>
      <c r="X444" s="96"/>
      <c r="Y444" s="97"/>
      <c r="Z444" s="97"/>
      <c r="AA444" s="97"/>
      <c r="AB444" s="97"/>
      <c r="AC444" s="97"/>
      <c r="AD444" s="97"/>
      <c r="AE444" s="97"/>
      <c r="AF444" s="97"/>
      <c r="AG444" s="98"/>
      <c r="AI444" s="95">
        <v>876</v>
      </c>
      <c r="AJ444" s="99">
        <v>762</v>
      </c>
      <c r="AK444" s="100" t="s">
        <v>512</v>
      </c>
      <c r="AL444" s="101">
        <f t="shared" si="185"/>
        <v>0</v>
      </c>
      <c r="AM444" s="102">
        <v>0</v>
      </c>
      <c r="AN444" s="101">
        <f t="shared" si="186"/>
        <v>0</v>
      </c>
      <c r="AO444" s="101">
        <v>0</v>
      </c>
      <c r="AP444" s="101">
        <v>0</v>
      </c>
      <c r="AQ444" s="101">
        <v>0</v>
      </c>
      <c r="AR444" s="101">
        <v>0</v>
      </c>
      <c r="AS444" s="101">
        <v>0</v>
      </c>
      <c r="AT444" s="101">
        <f t="shared" si="187"/>
        <v>0</v>
      </c>
      <c r="AU444" s="103">
        <f t="shared" si="188"/>
        <v>0</v>
      </c>
      <c r="AV444" s="103">
        <f t="shared" si="189"/>
        <v>0</v>
      </c>
      <c r="AX444" s="104">
        <v>876</v>
      </c>
      <c r="AY444" s="105" t="s">
        <v>512</v>
      </c>
      <c r="AZ444" s="120">
        <v>0</v>
      </c>
      <c r="BA444" s="106">
        <v>0</v>
      </c>
      <c r="BB444" s="107">
        <v>0</v>
      </c>
      <c r="BC444" s="108">
        <f t="shared" si="194"/>
        <v>0</v>
      </c>
      <c r="BD444" s="107">
        <v>0</v>
      </c>
      <c r="BE444" s="107">
        <v>0</v>
      </c>
      <c r="BF444" s="108">
        <f t="shared" si="173"/>
        <v>0</v>
      </c>
      <c r="BG444" s="109">
        <f t="shared" si="174"/>
        <v>0</v>
      </c>
      <c r="BH444" s="110"/>
      <c r="BI444" s="108">
        <v>0</v>
      </c>
      <c r="BJ444" s="101">
        <f t="shared" si="190"/>
        <v>0</v>
      </c>
      <c r="BK444" s="101">
        <f t="shared" si="191"/>
        <v>0</v>
      </c>
      <c r="BL444" s="101">
        <f t="shared" si="192"/>
        <v>0</v>
      </c>
      <c r="BM444" s="101">
        <v>0</v>
      </c>
      <c r="BN444" s="108">
        <f t="shared" si="195"/>
        <v>0</v>
      </c>
      <c r="BO444" s="109">
        <f t="shared" si="196"/>
        <v>0</v>
      </c>
      <c r="BP444" s="111"/>
      <c r="BQ444" s="112"/>
      <c r="BR444" s="113"/>
      <c r="BS444" s="111"/>
      <c r="BT444" s="114"/>
      <c r="BU444" s="114">
        <f t="shared" si="175"/>
        <v>-876</v>
      </c>
      <c r="BV444" s="25"/>
      <c r="BW444" s="25"/>
      <c r="BX444" s="111"/>
    </row>
    <row r="445" spans="1:76">
      <c r="A445" s="83">
        <v>878</v>
      </c>
      <c r="B445" s="83">
        <v>785</v>
      </c>
      <c r="C445" s="84" t="s">
        <v>513</v>
      </c>
      <c r="D445" s="85">
        <f t="shared" si="193"/>
        <v>0</v>
      </c>
      <c r="E445" s="86">
        <f t="shared" si="197"/>
        <v>0</v>
      </c>
      <c r="F445" s="86">
        <f t="shared" si="197"/>
        <v>0</v>
      </c>
      <c r="G445" s="87">
        <f t="shared" si="177"/>
        <v>0</v>
      </c>
      <c r="H445" s="88"/>
      <c r="I445" s="89">
        <f t="shared" si="178"/>
        <v>0</v>
      </c>
      <c r="J445" s="90" t="str">
        <f t="shared" si="169"/>
        <v/>
      </c>
      <c r="K445" s="91">
        <f t="shared" si="179"/>
        <v>0</v>
      </c>
      <c r="L445" s="87">
        <f t="shared" si="180"/>
        <v>0</v>
      </c>
      <c r="M445" s="92"/>
      <c r="N445" s="115">
        <f t="shared" si="170"/>
        <v>0</v>
      </c>
      <c r="P445" s="89">
        <f t="shared" si="181"/>
        <v>0</v>
      </c>
      <c r="Q445" s="86">
        <f t="shared" si="182"/>
        <v>0</v>
      </c>
      <c r="R445" s="86">
        <f t="shared" si="183"/>
        <v>0</v>
      </c>
      <c r="S445" s="94">
        <f t="shared" si="171"/>
        <v>0</v>
      </c>
      <c r="U445" s="115">
        <f t="shared" si="184"/>
        <v>0</v>
      </c>
      <c r="V445">
        <f t="shared" si="172"/>
        <v>0</v>
      </c>
      <c r="W445" s="95">
        <v>878</v>
      </c>
      <c r="X445" s="96"/>
      <c r="Y445" s="97"/>
      <c r="Z445" s="97"/>
      <c r="AA445" s="97"/>
      <c r="AB445" s="97"/>
      <c r="AC445" s="97"/>
      <c r="AD445" s="97"/>
      <c r="AE445" s="97"/>
      <c r="AF445" s="97"/>
      <c r="AG445" s="98"/>
      <c r="AI445" s="95">
        <v>878</v>
      </c>
      <c r="AJ445" s="99">
        <v>785</v>
      </c>
      <c r="AK445" s="100" t="s">
        <v>513</v>
      </c>
      <c r="AL445" s="101">
        <f t="shared" si="185"/>
        <v>0</v>
      </c>
      <c r="AM445" s="102">
        <v>0</v>
      </c>
      <c r="AN445" s="101">
        <f t="shared" si="186"/>
        <v>0</v>
      </c>
      <c r="AO445" s="101">
        <v>0</v>
      </c>
      <c r="AP445" s="101">
        <v>0</v>
      </c>
      <c r="AQ445" s="101">
        <v>0</v>
      </c>
      <c r="AR445" s="101">
        <v>0</v>
      </c>
      <c r="AS445" s="101">
        <v>0</v>
      </c>
      <c r="AT445" s="101">
        <f t="shared" si="187"/>
        <v>0</v>
      </c>
      <c r="AU445" s="103">
        <f t="shared" si="188"/>
        <v>0</v>
      </c>
      <c r="AV445" s="103">
        <f t="shared" si="189"/>
        <v>0</v>
      </c>
      <c r="AX445" s="104">
        <v>878</v>
      </c>
      <c r="AY445" s="105" t="s">
        <v>513</v>
      </c>
      <c r="AZ445" s="120">
        <v>0</v>
      </c>
      <c r="BA445" s="106">
        <v>0</v>
      </c>
      <c r="BB445" s="107">
        <v>0</v>
      </c>
      <c r="BC445" s="108">
        <f t="shared" si="194"/>
        <v>0</v>
      </c>
      <c r="BD445" s="107">
        <v>0</v>
      </c>
      <c r="BE445" s="107">
        <v>0</v>
      </c>
      <c r="BF445" s="108">
        <f t="shared" si="173"/>
        <v>0</v>
      </c>
      <c r="BG445" s="109">
        <f t="shared" si="174"/>
        <v>0</v>
      </c>
      <c r="BH445" s="110"/>
      <c r="BI445" s="108">
        <v>0</v>
      </c>
      <c r="BJ445" s="101">
        <f t="shared" si="190"/>
        <v>0</v>
      </c>
      <c r="BK445" s="101">
        <f t="shared" si="191"/>
        <v>0</v>
      </c>
      <c r="BL445" s="101">
        <f t="shared" si="192"/>
        <v>0</v>
      </c>
      <c r="BM445" s="101">
        <v>0</v>
      </c>
      <c r="BN445" s="108">
        <f t="shared" si="195"/>
        <v>0</v>
      </c>
      <c r="BO445" s="109">
        <f t="shared" si="196"/>
        <v>0</v>
      </c>
      <c r="BP445" s="111"/>
      <c r="BQ445" s="112"/>
      <c r="BR445" s="113"/>
      <c r="BS445" s="111"/>
      <c r="BT445" s="114"/>
      <c r="BU445" s="114">
        <f t="shared" si="175"/>
        <v>-878</v>
      </c>
      <c r="BV445" s="25"/>
      <c r="BW445" s="25"/>
      <c r="BX445" s="111"/>
    </row>
    <row r="446" spans="1:76">
      <c r="A446" s="83">
        <v>879</v>
      </c>
      <c r="B446" s="83">
        <v>758</v>
      </c>
      <c r="C446" s="84" t="s">
        <v>514</v>
      </c>
      <c r="D446" s="85">
        <f t="shared" si="193"/>
        <v>0</v>
      </c>
      <c r="E446" s="86">
        <f t="shared" si="197"/>
        <v>0</v>
      </c>
      <c r="F446" s="86">
        <f t="shared" si="197"/>
        <v>0</v>
      </c>
      <c r="G446" s="87">
        <f t="shared" si="177"/>
        <v>0</v>
      </c>
      <c r="H446" s="88"/>
      <c r="I446" s="89">
        <f t="shared" si="178"/>
        <v>0</v>
      </c>
      <c r="J446" s="90" t="str">
        <f t="shared" si="169"/>
        <v/>
      </c>
      <c r="K446" s="91">
        <f t="shared" si="179"/>
        <v>0</v>
      </c>
      <c r="L446" s="87">
        <f t="shared" si="180"/>
        <v>0</v>
      </c>
      <c r="M446" s="92"/>
      <c r="N446" s="115">
        <f t="shared" si="170"/>
        <v>0</v>
      </c>
      <c r="P446" s="89">
        <f t="shared" si="181"/>
        <v>0</v>
      </c>
      <c r="Q446" s="86">
        <f t="shared" si="182"/>
        <v>0</v>
      </c>
      <c r="R446" s="86">
        <f t="shared" si="183"/>
        <v>0</v>
      </c>
      <c r="S446" s="94">
        <f t="shared" si="171"/>
        <v>0</v>
      </c>
      <c r="U446" s="115">
        <f t="shared" si="184"/>
        <v>0</v>
      </c>
      <c r="V446">
        <f t="shared" si="172"/>
        <v>0</v>
      </c>
      <c r="W446" s="95">
        <v>879</v>
      </c>
      <c r="X446" s="96"/>
      <c r="Y446" s="97"/>
      <c r="Z446" s="97"/>
      <c r="AA446" s="97"/>
      <c r="AB446" s="97"/>
      <c r="AC446" s="97"/>
      <c r="AD446" s="97"/>
      <c r="AE446" s="97"/>
      <c r="AF446" s="97"/>
      <c r="AG446" s="98"/>
      <c r="AI446" s="95">
        <v>879</v>
      </c>
      <c r="AJ446" s="99">
        <v>758</v>
      </c>
      <c r="AK446" s="100" t="s">
        <v>514</v>
      </c>
      <c r="AL446" s="101">
        <f t="shared" si="185"/>
        <v>0</v>
      </c>
      <c r="AM446" s="102">
        <v>0</v>
      </c>
      <c r="AN446" s="101">
        <f t="shared" si="186"/>
        <v>0</v>
      </c>
      <c r="AO446" s="101">
        <v>0</v>
      </c>
      <c r="AP446" s="101">
        <v>0</v>
      </c>
      <c r="AQ446" s="101">
        <v>0</v>
      </c>
      <c r="AR446" s="101">
        <v>0</v>
      </c>
      <c r="AS446" s="101">
        <v>0</v>
      </c>
      <c r="AT446" s="101">
        <f t="shared" si="187"/>
        <v>0</v>
      </c>
      <c r="AU446" s="103">
        <f t="shared" si="188"/>
        <v>0</v>
      </c>
      <c r="AV446" s="103">
        <f t="shared" si="189"/>
        <v>0</v>
      </c>
      <c r="AX446" s="104">
        <v>879</v>
      </c>
      <c r="AY446" s="105" t="s">
        <v>514</v>
      </c>
      <c r="AZ446" s="120">
        <v>0</v>
      </c>
      <c r="BA446" s="106">
        <v>0</v>
      </c>
      <c r="BB446" s="107">
        <v>0</v>
      </c>
      <c r="BC446" s="108">
        <f t="shared" si="194"/>
        <v>0</v>
      </c>
      <c r="BD446" s="107">
        <v>0</v>
      </c>
      <c r="BE446" s="107">
        <v>0</v>
      </c>
      <c r="BF446" s="108">
        <f t="shared" si="173"/>
        <v>0</v>
      </c>
      <c r="BG446" s="109">
        <f t="shared" si="174"/>
        <v>0</v>
      </c>
      <c r="BH446" s="110"/>
      <c r="BI446" s="108">
        <v>0</v>
      </c>
      <c r="BJ446" s="101">
        <f t="shared" si="190"/>
        <v>0</v>
      </c>
      <c r="BK446" s="101">
        <f t="shared" si="191"/>
        <v>0</v>
      </c>
      <c r="BL446" s="101">
        <f t="shared" si="192"/>
        <v>0</v>
      </c>
      <c r="BM446" s="101">
        <v>0</v>
      </c>
      <c r="BN446" s="108">
        <f t="shared" si="195"/>
        <v>0</v>
      </c>
      <c r="BO446" s="109">
        <f t="shared" si="196"/>
        <v>0</v>
      </c>
      <c r="BP446" s="111"/>
      <c r="BQ446" s="112"/>
      <c r="BR446" s="113"/>
      <c r="BS446" s="111"/>
      <c r="BT446" s="114"/>
      <c r="BU446" s="114">
        <f t="shared" si="175"/>
        <v>-879</v>
      </c>
      <c r="BV446" s="25"/>
      <c r="BW446" s="25"/>
      <c r="BX446" s="111"/>
    </row>
    <row r="447" spans="1:76">
      <c r="A447" s="83">
        <v>885</v>
      </c>
      <c r="B447" s="83">
        <v>774</v>
      </c>
      <c r="C447" s="84" t="s">
        <v>515</v>
      </c>
      <c r="D447" s="85">
        <f t="shared" si="193"/>
        <v>0</v>
      </c>
      <c r="E447" s="86">
        <f t="shared" si="197"/>
        <v>0</v>
      </c>
      <c r="F447" s="86">
        <f t="shared" si="197"/>
        <v>0</v>
      </c>
      <c r="G447" s="87">
        <f t="shared" si="177"/>
        <v>0</v>
      </c>
      <c r="H447" s="88"/>
      <c r="I447" s="89">
        <f t="shared" si="178"/>
        <v>0</v>
      </c>
      <c r="J447" s="90" t="str">
        <f t="shared" si="169"/>
        <v/>
      </c>
      <c r="K447" s="91">
        <f t="shared" si="179"/>
        <v>0</v>
      </c>
      <c r="L447" s="87">
        <f t="shared" si="180"/>
        <v>0</v>
      </c>
      <c r="M447" s="92"/>
      <c r="N447" s="115">
        <f t="shared" si="170"/>
        <v>0</v>
      </c>
      <c r="P447" s="89">
        <f t="shared" si="181"/>
        <v>0</v>
      </c>
      <c r="Q447" s="86">
        <f t="shared" si="182"/>
        <v>0</v>
      </c>
      <c r="R447" s="86">
        <f t="shared" si="183"/>
        <v>0</v>
      </c>
      <c r="S447" s="94">
        <f t="shared" si="171"/>
        <v>0</v>
      </c>
      <c r="U447" s="115">
        <f t="shared" si="184"/>
        <v>0</v>
      </c>
      <c r="V447">
        <f t="shared" si="172"/>
        <v>0</v>
      </c>
      <c r="W447" s="95">
        <v>885</v>
      </c>
      <c r="X447" s="96"/>
      <c r="Y447" s="97"/>
      <c r="Z447" s="97"/>
      <c r="AA447" s="97"/>
      <c r="AB447" s="97"/>
      <c r="AC447" s="97"/>
      <c r="AD447" s="97"/>
      <c r="AE447" s="97"/>
      <c r="AF447" s="97"/>
      <c r="AG447" s="98"/>
      <c r="AI447" s="95">
        <v>885</v>
      </c>
      <c r="AJ447" s="99">
        <v>774</v>
      </c>
      <c r="AK447" s="100" t="s">
        <v>515</v>
      </c>
      <c r="AL447" s="101">
        <f t="shared" si="185"/>
        <v>0</v>
      </c>
      <c r="AM447" s="102">
        <v>0</v>
      </c>
      <c r="AN447" s="101">
        <f t="shared" si="186"/>
        <v>0</v>
      </c>
      <c r="AO447" s="101">
        <v>0</v>
      </c>
      <c r="AP447" s="101">
        <v>0</v>
      </c>
      <c r="AQ447" s="101">
        <v>0</v>
      </c>
      <c r="AR447" s="101">
        <v>0</v>
      </c>
      <c r="AS447" s="101">
        <v>0</v>
      </c>
      <c r="AT447" s="101">
        <f t="shared" si="187"/>
        <v>0</v>
      </c>
      <c r="AU447" s="103">
        <f t="shared" si="188"/>
        <v>0</v>
      </c>
      <c r="AV447" s="103">
        <f t="shared" si="189"/>
        <v>0</v>
      </c>
      <c r="AX447" s="104">
        <v>885</v>
      </c>
      <c r="AY447" s="105" t="s">
        <v>515</v>
      </c>
      <c r="AZ447" s="120">
        <v>0</v>
      </c>
      <c r="BA447" s="106">
        <v>0</v>
      </c>
      <c r="BB447" s="107">
        <v>0</v>
      </c>
      <c r="BC447" s="108">
        <f t="shared" si="194"/>
        <v>0</v>
      </c>
      <c r="BD447" s="107">
        <v>0</v>
      </c>
      <c r="BE447" s="107">
        <v>0</v>
      </c>
      <c r="BF447" s="108">
        <f t="shared" si="173"/>
        <v>0</v>
      </c>
      <c r="BG447" s="109">
        <f t="shared" si="174"/>
        <v>0</v>
      </c>
      <c r="BH447" s="110"/>
      <c r="BI447" s="108">
        <v>0</v>
      </c>
      <c r="BJ447" s="101">
        <f t="shared" si="190"/>
        <v>0</v>
      </c>
      <c r="BK447" s="101">
        <f t="shared" si="191"/>
        <v>0</v>
      </c>
      <c r="BL447" s="101">
        <f t="shared" si="192"/>
        <v>0</v>
      </c>
      <c r="BM447" s="101">
        <v>0</v>
      </c>
      <c r="BN447" s="108">
        <f t="shared" si="195"/>
        <v>0</v>
      </c>
      <c r="BO447" s="109">
        <f t="shared" si="196"/>
        <v>0</v>
      </c>
      <c r="BP447" s="111"/>
      <c r="BQ447" s="112"/>
      <c r="BR447" s="113"/>
      <c r="BS447" s="111"/>
      <c r="BT447" s="114"/>
      <c r="BU447" s="114">
        <f t="shared" si="175"/>
        <v>-885</v>
      </c>
      <c r="BV447" s="25"/>
      <c r="BW447" s="25"/>
      <c r="BX447" s="111"/>
    </row>
    <row r="448" spans="1:76">
      <c r="A448" s="83">
        <v>910</v>
      </c>
      <c r="B448" s="83">
        <v>810</v>
      </c>
      <c r="C448" s="84" t="s">
        <v>516</v>
      </c>
      <c r="D448" s="85">
        <f t="shared" si="193"/>
        <v>0</v>
      </c>
      <c r="E448" s="86">
        <f t="shared" si="197"/>
        <v>0</v>
      </c>
      <c r="F448" s="86">
        <f t="shared" si="197"/>
        <v>0</v>
      </c>
      <c r="G448" s="87">
        <f t="shared" si="177"/>
        <v>0</v>
      </c>
      <c r="H448" s="88"/>
      <c r="I448" s="89">
        <f t="shared" si="178"/>
        <v>0</v>
      </c>
      <c r="J448" s="90" t="str">
        <f t="shared" si="169"/>
        <v/>
      </c>
      <c r="K448" s="91">
        <f t="shared" si="179"/>
        <v>0</v>
      </c>
      <c r="L448" s="87">
        <f t="shared" si="180"/>
        <v>0</v>
      </c>
      <c r="M448" s="92"/>
      <c r="N448" s="115">
        <f t="shared" si="170"/>
        <v>0</v>
      </c>
      <c r="P448" s="89">
        <f t="shared" si="181"/>
        <v>0</v>
      </c>
      <c r="Q448" s="86">
        <f t="shared" si="182"/>
        <v>0</v>
      </c>
      <c r="R448" s="86">
        <f t="shared" si="183"/>
        <v>0</v>
      </c>
      <c r="S448" s="94">
        <f t="shared" si="171"/>
        <v>0</v>
      </c>
      <c r="U448" s="115">
        <f t="shared" si="184"/>
        <v>0</v>
      </c>
      <c r="V448">
        <f t="shared" si="172"/>
        <v>0</v>
      </c>
      <c r="W448" s="95">
        <v>910</v>
      </c>
      <c r="X448" s="96"/>
      <c r="Y448" s="97"/>
      <c r="Z448" s="97"/>
      <c r="AA448" s="97"/>
      <c r="AB448" s="97"/>
      <c r="AC448" s="97"/>
      <c r="AD448" s="97"/>
      <c r="AE448" s="97"/>
      <c r="AF448" s="97"/>
      <c r="AG448" s="98"/>
      <c r="AI448" s="95">
        <v>910</v>
      </c>
      <c r="AJ448" s="99">
        <v>810</v>
      </c>
      <c r="AK448" s="100" t="s">
        <v>516</v>
      </c>
      <c r="AL448" s="101">
        <f t="shared" si="185"/>
        <v>0</v>
      </c>
      <c r="AM448" s="102">
        <v>0</v>
      </c>
      <c r="AN448" s="101">
        <f t="shared" si="186"/>
        <v>0</v>
      </c>
      <c r="AO448" s="101">
        <v>0</v>
      </c>
      <c r="AP448" s="101">
        <v>0</v>
      </c>
      <c r="AQ448" s="101">
        <v>0</v>
      </c>
      <c r="AR448" s="101">
        <v>0</v>
      </c>
      <c r="AS448" s="101">
        <v>0</v>
      </c>
      <c r="AT448" s="101">
        <f t="shared" si="187"/>
        <v>0</v>
      </c>
      <c r="AU448" s="103">
        <f t="shared" si="188"/>
        <v>0</v>
      </c>
      <c r="AV448" s="103">
        <f t="shared" si="189"/>
        <v>0</v>
      </c>
      <c r="AX448" s="104">
        <v>910</v>
      </c>
      <c r="AY448" s="105" t="s">
        <v>516</v>
      </c>
      <c r="AZ448" s="120">
        <v>0</v>
      </c>
      <c r="BA448" s="106">
        <v>0</v>
      </c>
      <c r="BB448" s="107">
        <v>0</v>
      </c>
      <c r="BC448" s="108">
        <f t="shared" si="194"/>
        <v>0</v>
      </c>
      <c r="BD448" s="107">
        <v>0</v>
      </c>
      <c r="BE448" s="107">
        <v>0</v>
      </c>
      <c r="BF448" s="108">
        <f t="shared" si="173"/>
        <v>0</v>
      </c>
      <c r="BG448" s="109">
        <f t="shared" si="174"/>
        <v>0</v>
      </c>
      <c r="BH448" s="110"/>
      <c r="BI448" s="108">
        <v>0</v>
      </c>
      <c r="BJ448" s="101">
        <f t="shared" si="190"/>
        <v>0</v>
      </c>
      <c r="BK448" s="101">
        <f t="shared" si="191"/>
        <v>0</v>
      </c>
      <c r="BL448" s="101">
        <f t="shared" si="192"/>
        <v>0</v>
      </c>
      <c r="BM448" s="101">
        <v>0</v>
      </c>
      <c r="BN448" s="108">
        <f t="shared" si="195"/>
        <v>0</v>
      </c>
      <c r="BO448" s="109">
        <f t="shared" si="196"/>
        <v>0</v>
      </c>
      <c r="BP448" s="111"/>
      <c r="BQ448" s="112"/>
      <c r="BR448" s="113"/>
      <c r="BS448" s="111"/>
      <c r="BT448" s="114"/>
      <c r="BU448" s="114">
        <f t="shared" si="175"/>
        <v>-910</v>
      </c>
      <c r="BV448" s="25"/>
      <c r="BW448" s="25"/>
      <c r="BX448" s="111"/>
    </row>
    <row r="449" spans="1:76" ht="16.5" thickBot="1">
      <c r="A449" s="83">
        <v>915</v>
      </c>
      <c r="B449" s="83">
        <v>830</v>
      </c>
      <c r="C449" s="84" t="s">
        <v>517</v>
      </c>
      <c r="D449" s="85">
        <f t="shared" si="193"/>
        <v>0</v>
      </c>
      <c r="E449" s="86">
        <f t="shared" si="197"/>
        <v>0</v>
      </c>
      <c r="F449" s="86">
        <f t="shared" si="197"/>
        <v>0</v>
      </c>
      <c r="G449" s="87">
        <f t="shared" si="177"/>
        <v>0</v>
      </c>
      <c r="H449" s="88"/>
      <c r="I449" s="89">
        <f t="shared" si="178"/>
        <v>0</v>
      </c>
      <c r="J449" s="90" t="str">
        <f t="shared" si="169"/>
        <v/>
      </c>
      <c r="K449" s="91">
        <f t="shared" si="179"/>
        <v>0</v>
      </c>
      <c r="L449" s="87">
        <f t="shared" si="180"/>
        <v>0</v>
      </c>
      <c r="M449" s="92"/>
      <c r="N449" s="121">
        <f t="shared" si="170"/>
        <v>0</v>
      </c>
      <c r="P449" s="89">
        <f t="shared" si="181"/>
        <v>0</v>
      </c>
      <c r="Q449" s="86">
        <f t="shared" si="182"/>
        <v>0</v>
      </c>
      <c r="R449" s="86">
        <f t="shared" si="183"/>
        <v>0</v>
      </c>
      <c r="S449" s="94">
        <f t="shared" si="171"/>
        <v>0</v>
      </c>
      <c r="U449" s="121">
        <f t="shared" si="184"/>
        <v>0</v>
      </c>
      <c r="V449">
        <f t="shared" si="172"/>
        <v>0</v>
      </c>
      <c r="W449" s="95">
        <v>915</v>
      </c>
      <c r="X449" s="96"/>
      <c r="Y449" s="97"/>
      <c r="Z449" s="97"/>
      <c r="AA449" s="97"/>
      <c r="AB449" s="97"/>
      <c r="AC449" s="97"/>
      <c r="AD449" s="97"/>
      <c r="AE449" s="97"/>
      <c r="AF449" s="97"/>
      <c r="AG449" s="98"/>
      <c r="AI449" s="95">
        <v>915</v>
      </c>
      <c r="AJ449" s="99">
        <v>830</v>
      </c>
      <c r="AK449" s="100" t="s">
        <v>517</v>
      </c>
      <c r="AL449" s="101">
        <f t="shared" si="185"/>
        <v>0</v>
      </c>
      <c r="AM449" s="102">
        <v>0</v>
      </c>
      <c r="AN449" s="101">
        <f t="shared" si="186"/>
        <v>0</v>
      </c>
      <c r="AO449" s="101">
        <v>0</v>
      </c>
      <c r="AP449" s="101">
        <v>0</v>
      </c>
      <c r="AQ449" s="101">
        <v>0</v>
      </c>
      <c r="AR449" s="101">
        <v>0</v>
      </c>
      <c r="AS449" s="101">
        <v>0</v>
      </c>
      <c r="AT449" s="101">
        <f t="shared" si="187"/>
        <v>0</v>
      </c>
      <c r="AU449" s="103">
        <f t="shared" si="188"/>
        <v>0</v>
      </c>
      <c r="AV449" s="103">
        <f t="shared" si="189"/>
        <v>0</v>
      </c>
      <c r="AX449" s="104">
        <v>915</v>
      </c>
      <c r="AY449" s="105" t="s">
        <v>517</v>
      </c>
      <c r="AZ449" s="120">
        <v>0</v>
      </c>
      <c r="BA449" s="106">
        <v>0</v>
      </c>
      <c r="BB449" s="107">
        <v>0</v>
      </c>
      <c r="BC449" s="108">
        <f t="shared" si="194"/>
        <v>0</v>
      </c>
      <c r="BD449" s="107">
        <v>0</v>
      </c>
      <c r="BE449" s="107">
        <v>0</v>
      </c>
      <c r="BF449" s="108">
        <f t="shared" si="173"/>
        <v>0</v>
      </c>
      <c r="BG449" s="109">
        <f t="shared" si="174"/>
        <v>0</v>
      </c>
      <c r="BH449" s="110"/>
      <c r="BI449" s="108">
        <v>0</v>
      </c>
      <c r="BJ449" s="101">
        <f t="shared" si="190"/>
        <v>0</v>
      </c>
      <c r="BK449" s="101">
        <f t="shared" si="191"/>
        <v>0</v>
      </c>
      <c r="BL449" s="101">
        <f t="shared" si="192"/>
        <v>0</v>
      </c>
      <c r="BM449" s="101">
        <v>0</v>
      </c>
      <c r="BN449" s="108">
        <f t="shared" si="195"/>
        <v>0</v>
      </c>
      <c r="BO449" s="109">
        <f t="shared" si="196"/>
        <v>0</v>
      </c>
      <c r="BQ449" s="112"/>
      <c r="BR449" s="113"/>
      <c r="BU449" s="114">
        <f t="shared" si="175"/>
        <v>-915</v>
      </c>
      <c r="BV449" s="25"/>
      <c r="BW449" s="25"/>
      <c r="BX449" s="111"/>
    </row>
    <row r="450" spans="1:76">
      <c r="A450" s="122">
        <v>999</v>
      </c>
      <c r="B450" s="123"/>
      <c r="C450" s="124" t="s">
        <v>518</v>
      </c>
      <c r="D450" s="125">
        <f>SUM(D10:D449)</f>
        <v>38626.762818980293</v>
      </c>
      <c r="E450" s="126">
        <f>SUM(E10:E449)</f>
        <v>494428422.52260613</v>
      </c>
      <c r="F450" s="126">
        <f>SUM(F10:F449)</f>
        <v>33971015</v>
      </c>
      <c r="G450" s="127">
        <f>SUM(G10:G449)</f>
        <v>528399437.52260613</v>
      </c>
      <c r="H450" s="128"/>
      <c r="I450" s="129">
        <f>SUM(I10:I449)</f>
        <v>39624891.999999993</v>
      </c>
      <c r="J450" s="130" t="s">
        <v>519</v>
      </c>
      <c r="K450" s="126">
        <f>SUM(K10:K449)</f>
        <v>33971015</v>
      </c>
      <c r="L450" s="127">
        <f>SUM(L10:L449)</f>
        <v>73595907.000000045</v>
      </c>
      <c r="M450" s="92"/>
      <c r="N450" s="131">
        <f>SUM(N10:N449)</f>
        <v>454803530.52260613</v>
      </c>
      <c r="P450" s="129">
        <f>SUM(P10:P449)</f>
        <v>6904093</v>
      </c>
      <c r="Q450" s="126">
        <f>SUM(Q10:Q449)</f>
        <v>39624891.999999993</v>
      </c>
      <c r="R450" s="126">
        <f>SUM(R10:R449)</f>
        <v>34414039</v>
      </c>
      <c r="S450" s="127">
        <f>SUM(S10:S449)</f>
        <v>80500000.000000045</v>
      </c>
      <c r="U450" s="132">
        <f>SUM(U10:U449)</f>
        <v>136576586.63462853</v>
      </c>
      <c r="W450" s="133">
        <f>COUNTA(W10:W449)</f>
        <v>440</v>
      </c>
      <c r="X450" s="134">
        <f t="shared" ref="X450:AG450" si="198">SUM(X10:X449)</f>
        <v>38626.762818980293</v>
      </c>
      <c r="Y450" s="135">
        <f t="shared" si="198"/>
        <v>495052938</v>
      </c>
      <c r="Z450" s="135">
        <f t="shared" si="198"/>
        <v>655862.47739382333</v>
      </c>
      <c r="AA450" s="135">
        <f t="shared" si="198"/>
        <v>494397075.52260613</v>
      </c>
      <c r="AB450" s="135">
        <f t="shared" si="198"/>
        <v>33968293</v>
      </c>
      <c r="AC450" s="135">
        <f t="shared" si="198"/>
        <v>528365368.52260613</v>
      </c>
      <c r="AD450" s="135">
        <f t="shared" si="198"/>
        <v>6461069</v>
      </c>
      <c r="AE450" s="135">
        <f t="shared" si="198"/>
        <v>443024</v>
      </c>
      <c r="AF450" s="135">
        <f t="shared" si="198"/>
        <v>6904093</v>
      </c>
      <c r="AG450" s="136">
        <f t="shared" si="198"/>
        <v>535269461.52260613</v>
      </c>
      <c r="AI450" s="137">
        <v>999</v>
      </c>
      <c r="AJ450" s="138" t="s">
        <v>520</v>
      </c>
      <c r="AK450" s="139"/>
      <c r="AL450" s="140">
        <f t="shared" ref="AL450:AV450" si="199">SUM(AL10:AL449)</f>
        <v>494428422.52260613</v>
      </c>
      <c r="AM450" s="141">
        <f t="shared" si="199"/>
        <v>454361512.91680002</v>
      </c>
      <c r="AN450" s="140">
        <f t="shared" si="199"/>
        <v>45142787.605806135</v>
      </c>
      <c r="AO450" s="140">
        <f t="shared" si="199"/>
        <v>11715297.062201731</v>
      </c>
      <c r="AP450" s="140">
        <f t="shared" si="199"/>
        <v>10730484.316383634</v>
      </c>
      <c r="AQ450" s="140">
        <f t="shared" si="199"/>
        <v>12503656.351894166</v>
      </c>
      <c r="AR450" s="140">
        <f t="shared" si="199"/>
        <v>9832845.9229027964</v>
      </c>
      <c r="AS450" s="140">
        <f t="shared" si="199"/>
        <v>5805279.3208257249</v>
      </c>
      <c r="AT450" s="140">
        <f t="shared" si="199"/>
        <v>-28871.94538564514</v>
      </c>
      <c r="AU450" s="142">
        <f t="shared" si="199"/>
        <v>95701478.634628594</v>
      </c>
      <c r="AV450" s="142">
        <f t="shared" si="199"/>
        <v>39624891.999999993</v>
      </c>
      <c r="AX450" s="143">
        <v>999</v>
      </c>
      <c r="AY450" s="144" t="s">
        <v>521</v>
      </c>
      <c r="AZ450" s="145">
        <f t="shared" ref="AZ450:BG450" si="200">SUM(AZ10:AZ449)</f>
        <v>3.0481099656360584</v>
      </c>
      <c r="BA450" s="146">
        <f t="shared" si="200"/>
        <v>31347</v>
      </c>
      <c r="BB450" s="146">
        <f t="shared" si="200"/>
        <v>2722</v>
      </c>
      <c r="BC450" s="147">
        <f t="shared" si="200"/>
        <v>34069</v>
      </c>
      <c r="BD450" s="146">
        <f t="shared" si="200"/>
        <v>0</v>
      </c>
      <c r="BE450" s="146">
        <f t="shared" si="200"/>
        <v>0</v>
      </c>
      <c r="BF450" s="147">
        <f t="shared" si="200"/>
        <v>0</v>
      </c>
      <c r="BG450" s="148">
        <f t="shared" si="200"/>
        <v>34069</v>
      </c>
      <c r="BH450" s="149"/>
      <c r="BI450" s="147">
        <f t="shared" ref="BI450:BO450" si="201">SUM(BI10:BI449)</f>
        <v>0</v>
      </c>
      <c r="BJ450" s="150">
        <f t="shared" si="201"/>
        <v>45142787.605806135</v>
      </c>
      <c r="BK450" s="150">
        <f t="shared" si="201"/>
        <v>45111440.605806135</v>
      </c>
      <c r="BL450" s="150">
        <f t="shared" si="201"/>
        <v>31347</v>
      </c>
      <c r="BM450" s="151">
        <v>0</v>
      </c>
      <c r="BN450" s="147">
        <f t="shared" si="201"/>
        <v>-28871.94538564514</v>
      </c>
      <c r="BO450" s="148">
        <f t="shared" si="201"/>
        <v>-28871.94538564514</v>
      </c>
      <c r="BQ450" s="152"/>
      <c r="BR450" s="153"/>
      <c r="BT450" s="154" t="s">
        <v>519</v>
      </c>
      <c r="BU450" s="155">
        <f t="shared" si="175"/>
        <v>-999</v>
      </c>
      <c r="BV450"/>
      <c r="BW450" s="25"/>
      <c r="BX450" s="111"/>
    </row>
    <row r="451" spans="1:76">
      <c r="P451" s="156"/>
      <c r="Q451" s="156"/>
      <c r="Z451" s="13"/>
      <c r="AL451" s="157"/>
      <c r="AN451" s="158"/>
      <c r="AO451" s="158"/>
      <c r="BQ451" s="158"/>
      <c r="BR451" s="158"/>
      <c r="BV451"/>
      <c r="BW451" s="25"/>
      <c r="BX451" s="111"/>
    </row>
    <row r="452" spans="1:76">
      <c r="G452" s="156"/>
      <c r="K452" s="156"/>
      <c r="P452" s="156"/>
      <c r="Q452" s="156"/>
      <c r="Z452" s="13"/>
      <c r="AL452" s="157"/>
      <c r="AN452" s="158"/>
      <c r="AO452" s="158"/>
      <c r="AP452" s="158"/>
      <c r="BQ452" s="158"/>
      <c r="BR452" s="158"/>
      <c r="BV452"/>
      <c r="BW452" s="25"/>
      <c r="BX452" s="111"/>
    </row>
    <row r="453" spans="1:76">
      <c r="P453" s="156"/>
      <c r="Q453" s="156"/>
      <c r="Z453" s="13"/>
      <c r="AL453" s="157"/>
      <c r="AN453" s="158"/>
      <c r="AO453" s="158"/>
      <c r="BQ453" s="158"/>
      <c r="BR453" s="158"/>
      <c r="BV453"/>
      <c r="BW453" s="25"/>
      <c r="BX453" s="111"/>
    </row>
    <row r="454" spans="1:76" s="161" customFormat="1" ht="11.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c r="AU454" s="160"/>
      <c r="AV454" s="160"/>
      <c r="AW454" s="160"/>
      <c r="AX454" s="160"/>
      <c r="AY454" s="160"/>
      <c r="AZ454" s="160"/>
      <c r="BA454" s="160"/>
      <c r="BB454" s="160"/>
      <c r="BC454" s="160"/>
      <c r="BD454" s="160"/>
      <c r="BE454" s="160"/>
      <c r="BF454" s="160"/>
      <c r="BG454" s="160"/>
      <c r="BH454" s="160"/>
      <c r="BI454" s="160"/>
      <c r="BJ454" s="160"/>
      <c r="BK454" s="160"/>
      <c r="BL454" s="160"/>
      <c r="BM454" s="160"/>
      <c r="BN454" s="160"/>
      <c r="BO454" s="160"/>
      <c r="BP454" s="160"/>
      <c r="BQ454" s="160"/>
      <c r="BR454" s="160"/>
      <c r="BS454" s="160"/>
      <c r="BT454" s="160"/>
      <c r="BU454" s="160"/>
      <c r="BV454" s="160"/>
      <c r="BW454" s="160"/>
    </row>
    <row r="455" spans="1:76">
      <c r="I455" s="156"/>
      <c r="J455" s="156"/>
      <c r="AU455" s="158"/>
    </row>
    <row r="457" spans="1:76">
      <c r="AE457" s="101"/>
      <c r="AF457" s="101"/>
      <c r="AG457" s="101"/>
      <c r="AH457" s="101"/>
      <c r="AI457" s="101"/>
      <c r="AJ457" s="101"/>
      <c r="AK457" s="101"/>
      <c r="AL457" s="101"/>
      <c r="AM457" s="101"/>
      <c r="AN457" s="101"/>
      <c r="AO457" s="101"/>
      <c r="AP457" s="101"/>
      <c r="AQ457" s="101"/>
      <c r="AR457" s="101"/>
      <c r="AS457" s="101"/>
      <c r="AT457" s="101"/>
      <c r="AU457" s="101"/>
      <c r="BQ457" s="101"/>
      <c r="BR457" s="101"/>
    </row>
    <row r="458" spans="1:76">
      <c r="AE458" s="101"/>
      <c r="AF458" s="101"/>
      <c r="AG458" s="101"/>
      <c r="AH458" s="101"/>
      <c r="AI458" s="101"/>
      <c r="AJ458" s="101"/>
      <c r="AK458" s="101"/>
      <c r="AL458" s="101"/>
      <c r="AM458" s="101"/>
      <c r="AN458" s="101"/>
      <c r="AO458" s="101"/>
      <c r="AP458" s="101"/>
      <c r="AQ458" s="101"/>
      <c r="AR458" s="101"/>
      <c r="AS458" s="101"/>
      <c r="AT458" s="101"/>
      <c r="AU458" s="101"/>
      <c r="BQ458" s="101"/>
      <c r="BR458" s="101"/>
    </row>
    <row r="459" spans="1:76">
      <c r="AE459" s="101"/>
      <c r="AF459" s="101"/>
      <c r="AG459" s="101"/>
      <c r="AH459" s="101"/>
      <c r="AI459" s="101"/>
      <c r="AJ459" s="101"/>
      <c r="AK459" s="101"/>
      <c r="AL459" s="101"/>
      <c r="AM459" s="101"/>
      <c r="AN459" s="101"/>
      <c r="AO459" s="101"/>
      <c r="AP459" s="101"/>
      <c r="AQ459" s="101"/>
      <c r="AR459" s="101"/>
      <c r="AS459" s="101"/>
      <c r="AT459" s="101"/>
      <c r="AU459" s="101"/>
      <c r="BQ459" s="101"/>
      <c r="BR459" s="101"/>
    </row>
    <row r="460" spans="1:76">
      <c r="AE460" s="101"/>
      <c r="AF460" s="101"/>
      <c r="AG460" s="101"/>
      <c r="AH460" s="101"/>
      <c r="AI460" s="101"/>
      <c r="AJ460" s="101"/>
      <c r="AK460" s="101"/>
      <c r="AL460" s="101"/>
      <c r="AM460" s="101"/>
      <c r="AN460" s="101"/>
      <c r="AO460" s="101"/>
      <c r="AP460" s="101"/>
      <c r="AQ460" s="101"/>
      <c r="AR460" s="101"/>
      <c r="AS460" s="101"/>
      <c r="AT460" s="101"/>
      <c r="AU460" s="101"/>
      <c r="BQ460" s="101"/>
      <c r="BR460" s="101"/>
    </row>
    <row r="461" spans="1:76">
      <c r="AE461" s="101"/>
      <c r="AF461" s="101"/>
      <c r="AG461" s="101"/>
      <c r="AH461" s="101"/>
      <c r="AI461" s="101"/>
      <c r="AJ461" s="101"/>
      <c r="AK461" s="101"/>
      <c r="AL461" s="101"/>
      <c r="AM461" s="101"/>
      <c r="AN461" s="101"/>
      <c r="AO461" s="101"/>
      <c r="AP461" s="101"/>
      <c r="AQ461" s="101"/>
      <c r="AR461" s="101"/>
      <c r="AS461" s="101"/>
      <c r="AT461" s="101"/>
      <c r="AU461" s="101"/>
      <c r="BQ461" s="101"/>
      <c r="BR461" s="101"/>
    </row>
    <row r="462" spans="1:76">
      <c r="AE462" s="101"/>
      <c r="AF462" s="101"/>
      <c r="AG462" s="101"/>
      <c r="AH462" s="101"/>
      <c r="AI462" s="101"/>
      <c r="AJ462" s="101"/>
      <c r="AK462" s="101"/>
      <c r="AL462" s="101"/>
      <c r="AM462" s="101"/>
      <c r="AN462" s="101"/>
      <c r="AO462" s="101"/>
      <c r="AP462" s="101"/>
      <c r="AQ462" s="101"/>
      <c r="AR462" s="101"/>
      <c r="AS462" s="101"/>
      <c r="AT462" s="101"/>
      <c r="AU462" s="101"/>
      <c r="BQ462" s="101"/>
      <c r="BR462" s="101"/>
    </row>
  </sheetData>
  <autoFilter ref="A9:BY450">
    <filterColumn colId="0"/>
    <filterColumn colId="44"/>
    <filterColumn colId="68"/>
    <filterColumn colId="69"/>
    <filterColumn colId="70"/>
  </autoFilter>
  <pageMargins left="0.7" right="0.7" top="0.75" bottom="0.75" header="0.3" footer="0.3"/>
  <pageSetup orientation="portrait" r:id="rId1"/>
  <headerFoot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3a5a55f13e9bb649c79d8b6e4cc9fe8c">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9f746412060615af2bac066d19f8186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DropOffZoneRoutingForm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DESE-231-34210</_dlc_DocId>
    <_dlc_DocIdUrl xmlns="733efe1c-5bbe-4968-87dc-d400e65c879f">
      <Url>https://sharepoint.doemass.org/ese/webteam/cps/_layouts/DocIdRedir.aspx?ID=DESE-231-34210</Url>
      <Description>DESE-231-34210</Description>
    </_dlc_DocIdUrl>
  </documentManagement>
</p:properties>
</file>

<file path=customXml/itemProps1.xml><?xml version="1.0" encoding="utf-8"?>
<ds:datastoreItem xmlns:ds="http://schemas.openxmlformats.org/officeDocument/2006/customXml" ds:itemID="{8E3750AD-80BC-44D9-ADA0-A38C8252B7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298D77-9874-4408-A02A-37F76431C729}">
  <ds:schemaRefs>
    <ds:schemaRef ds:uri="http://schemas.microsoft.com/sharepoint/events"/>
  </ds:schemaRefs>
</ds:datastoreItem>
</file>

<file path=customXml/itemProps3.xml><?xml version="1.0" encoding="utf-8"?>
<ds:datastoreItem xmlns:ds="http://schemas.openxmlformats.org/officeDocument/2006/customXml" ds:itemID="{AFE50161-12F5-4BED-819D-230666A3EE76}">
  <ds:schemaRefs>
    <ds:schemaRef ds:uri="http://schemas.microsoft.com/sharepoint/v3/contenttype/forms"/>
  </ds:schemaRefs>
</ds:datastoreItem>
</file>

<file path=customXml/itemProps4.xml><?xml version="1.0" encoding="utf-8"?>
<ds:datastoreItem xmlns:ds="http://schemas.openxmlformats.org/officeDocument/2006/customXml" ds:itemID="{DCE1974D-0104-4E74-A5F8-89FF871A23FF}">
  <ds:schemaRefs>
    <ds:schemaRef ds:uri="http://schemas.microsoft.com/office/2006/metadata/properties"/>
    <ds:schemaRef ds:uri="http://schemas.microsoft.com/office/infopath/2007/PartnerControls"/>
    <ds:schemaRef ds:uri="0a4e05da-b9bc-4326-ad73-01ef31b95567"/>
    <ds:schemaRef ds:uri="733efe1c-5bbe-4968-87dc-d400e65c879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distsum17</vt:lpstr>
      <vt:lpstr>distsum</vt:lpstr>
      <vt:lpstr>distsum17!Print_Titles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FY17 Charter School FTE &amp; Tuition by District (Q4)</dc:title>
  <dc:subject/>
  <dc:creator>ESE</dc:creator>
  <cp:lastModifiedBy>dzou</cp:lastModifiedBy>
  <cp:lastPrinted>2017-06-23T19:02:19Z</cp:lastPrinted>
  <dcterms:created xsi:type="dcterms:W3CDTF">2017-03-17T16:16:23Z</dcterms:created>
  <dcterms:modified xsi:type="dcterms:W3CDTF">2017-06-23T19:02:24Z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23 2017</vt:lpwstr>
  </property>
</Properties>
</file>